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ADI\Seventh period\"/>
    </mc:Choice>
  </mc:AlternateContent>
  <xr:revisionPtr revIDLastSave="0" documentId="13_ncr:1_{EC2C9CD6-4610-41F9-9CED-7D0FFE7579F4}" xr6:coauthVersionLast="47" xr6:coauthVersionMax="47" xr10:uidLastSave="{00000000-0000-0000-0000-000000000000}"/>
  <bookViews>
    <workbookView xWindow="-108" yWindow="-108" windowWidth="23256" windowHeight="12456" tabRatio="500" activeTab="1" xr2:uid="{00000000-000D-0000-FFFF-FFFF00000000}"/>
  </bookViews>
  <sheets>
    <sheet name="ADI-Snappers" sheetId="1" r:id="rId1"/>
    <sheet name="ADI-Groupers" sheetId="2" r:id="rId2"/>
    <sheet name="Recap" sheetId="3" r:id="rId3"/>
    <sheet name="L-W" sheetId="4" r:id="rId4"/>
    <sheet name="LFD" sheetId="5" r:id="rId5"/>
  </sheets>
  <definedNames>
    <definedName name="_xlnm._FilterDatabase" localSheetId="1" hidden="1">'ADI-Groupers'!$A$1:$P$2897</definedName>
    <definedName name="_xlnm._FilterDatabase" localSheetId="0" hidden="1">'ADI-Snappers'!$A$1:$O$8155</definedName>
    <definedName name="_xlnm._FilterDatabase" localSheetId="4" hidden="1">LFD!$A$261:$B$3341</definedName>
    <definedName name="_xlnm._FilterDatabase" localSheetId="3" hidden="1">'L-W'!$A$5291:$C$6253</definedName>
  </definedNames>
  <calcPr calcId="191029" iterateDelta="1E-4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7701" i="5" l="1" a="1"/>
  <c r="J7702" i="5" s="1"/>
  <c r="I7702" i="5"/>
  <c r="I7703" i="5"/>
  <c r="I7704" i="5"/>
  <c r="I7705" i="5"/>
  <c r="I7706" i="5"/>
  <c r="I7707" i="5"/>
  <c r="I7708" i="5"/>
  <c r="I7709" i="5"/>
  <c r="I7710" i="5"/>
  <c r="I7711" i="5"/>
  <c r="I7712" i="5"/>
  <c r="I7713" i="5"/>
  <c r="I7714" i="5"/>
  <c r="I7715" i="5"/>
  <c r="I7716" i="5"/>
  <c r="I7717" i="5"/>
  <c r="I7718" i="5"/>
  <c r="I7719" i="5"/>
  <c r="I7720" i="5"/>
  <c r="I7721" i="5"/>
  <c r="I7722" i="5"/>
  <c r="I7723" i="5"/>
  <c r="I7724" i="5"/>
  <c r="I7725" i="5"/>
  <c r="I7726" i="5"/>
  <c r="I7727" i="5"/>
  <c r="I7728" i="5"/>
  <c r="I7729" i="5"/>
  <c r="I7730" i="5"/>
  <c r="I7701" i="5"/>
  <c r="G7723" i="5"/>
  <c r="H7723" i="5" s="1"/>
  <c r="G7724" i="5" s="1"/>
  <c r="H7724" i="5" s="1"/>
  <c r="G7725" i="5" s="1"/>
  <c r="H7725" i="5" s="1"/>
  <c r="G7726" i="5" s="1"/>
  <c r="H7726" i="5" s="1"/>
  <c r="G7727" i="5" s="1"/>
  <c r="H7727" i="5" s="1"/>
  <c r="G7728" i="5" s="1"/>
  <c r="H7728" i="5" s="1"/>
  <c r="G7729" i="5" s="1"/>
  <c r="H7729" i="5" s="1"/>
  <c r="G7730" i="5" s="1"/>
  <c r="H7730" i="5" s="1"/>
  <c r="G7712" i="5"/>
  <c r="H7712" i="5" s="1"/>
  <c r="G7713" i="5" s="1"/>
  <c r="H7713" i="5" s="1"/>
  <c r="G7714" i="5" s="1"/>
  <c r="H7714" i="5" s="1"/>
  <c r="G7715" i="5" s="1"/>
  <c r="H7715" i="5" s="1"/>
  <c r="G7716" i="5" s="1"/>
  <c r="H7716" i="5" s="1"/>
  <c r="G7717" i="5" s="1"/>
  <c r="H7717" i="5" s="1"/>
  <c r="G7718" i="5" s="1"/>
  <c r="H7718" i="5" s="1"/>
  <c r="G7719" i="5" s="1"/>
  <c r="H7719" i="5" s="1"/>
  <c r="G7720" i="5" s="1"/>
  <c r="H7720" i="5" s="1"/>
  <c r="G7721" i="5" s="1"/>
  <c r="H7721" i="5" s="1"/>
  <c r="G7722" i="5" s="1"/>
  <c r="H7722" i="5" s="1"/>
  <c r="G7703" i="5"/>
  <c r="H7702" i="5"/>
  <c r="H7703" i="5"/>
  <c r="G7704" i="5" s="1"/>
  <c r="H7704" i="5" s="1"/>
  <c r="G7705" i="5" s="1"/>
  <c r="H7705" i="5" s="1"/>
  <c r="G7706" i="5" s="1"/>
  <c r="H7706" i="5" s="1"/>
  <c r="G7707" i="5" s="1"/>
  <c r="H7707" i="5" s="1"/>
  <c r="G7708" i="5" s="1"/>
  <c r="H7708" i="5" s="1"/>
  <c r="G7709" i="5" s="1"/>
  <c r="H7709" i="5" s="1"/>
  <c r="G7710" i="5" s="1"/>
  <c r="H7710" i="5" s="1"/>
  <c r="G7711" i="5" s="1"/>
  <c r="H7711" i="5" s="1"/>
  <c r="G7702" i="5"/>
  <c r="H7701" i="5"/>
  <c r="G7701" i="5"/>
  <c r="E7704" i="5"/>
  <c r="E7703" i="5"/>
  <c r="E7702" i="5"/>
  <c r="E7701" i="5"/>
  <c r="J6154" i="5" a="1"/>
  <c r="J6154" i="5" s="1"/>
  <c r="I6155" i="5"/>
  <c r="I6156" i="5"/>
  <c r="I6157" i="5"/>
  <c r="I6158" i="5"/>
  <c r="I6159" i="5"/>
  <c r="I6160" i="5"/>
  <c r="I6161" i="5"/>
  <c r="I6162" i="5"/>
  <c r="I6163" i="5"/>
  <c r="I6164" i="5"/>
  <c r="I6165" i="5"/>
  <c r="I6166" i="5"/>
  <c r="I6167" i="5"/>
  <c r="I6168" i="5"/>
  <c r="I6169" i="5"/>
  <c r="I6170" i="5"/>
  <c r="I6171" i="5"/>
  <c r="I6172" i="5"/>
  <c r="I6173" i="5"/>
  <c r="I6174" i="5"/>
  <c r="I6175" i="5"/>
  <c r="I6176" i="5"/>
  <c r="I6177" i="5"/>
  <c r="I6178" i="5"/>
  <c r="I6179" i="5"/>
  <c r="I6180" i="5"/>
  <c r="I6181" i="5"/>
  <c r="I6182" i="5"/>
  <c r="I6183" i="5"/>
  <c r="I6184" i="5"/>
  <c r="I6185" i="5"/>
  <c r="I6186" i="5"/>
  <c r="I6187" i="5"/>
  <c r="I6154" i="5"/>
  <c r="G6186" i="5"/>
  <c r="H6186" i="5" s="1"/>
  <c r="G6187" i="5" s="1"/>
  <c r="H6187" i="5" s="1"/>
  <c r="G6173" i="5"/>
  <c r="H6173" i="5" s="1"/>
  <c r="G6174" i="5" s="1"/>
  <c r="H6174" i="5" s="1"/>
  <c r="G6175" i="5" s="1"/>
  <c r="H6175" i="5" s="1"/>
  <c r="G6176" i="5" s="1"/>
  <c r="H6176" i="5" s="1"/>
  <c r="G6177" i="5" s="1"/>
  <c r="H6177" i="5" s="1"/>
  <c r="G6178" i="5" s="1"/>
  <c r="H6178" i="5" s="1"/>
  <c r="G6179" i="5" s="1"/>
  <c r="H6179" i="5" s="1"/>
  <c r="G6180" i="5" s="1"/>
  <c r="H6180" i="5" s="1"/>
  <c r="G6181" i="5" s="1"/>
  <c r="H6181" i="5" s="1"/>
  <c r="G6182" i="5" s="1"/>
  <c r="H6182" i="5" s="1"/>
  <c r="G6183" i="5" s="1"/>
  <c r="H6183" i="5" s="1"/>
  <c r="G6184" i="5" s="1"/>
  <c r="H6184" i="5" s="1"/>
  <c r="G6185" i="5" s="1"/>
  <c r="H6185" i="5" s="1"/>
  <c r="G6156" i="5"/>
  <c r="H6156" i="5" s="1"/>
  <c r="G6157" i="5" s="1"/>
  <c r="H6157" i="5" s="1"/>
  <c r="G6158" i="5" s="1"/>
  <c r="H6158" i="5" s="1"/>
  <c r="G6159" i="5" s="1"/>
  <c r="H6159" i="5" s="1"/>
  <c r="G6160" i="5" s="1"/>
  <c r="H6160" i="5" s="1"/>
  <c r="G6161" i="5" s="1"/>
  <c r="H6161" i="5" s="1"/>
  <c r="G6162" i="5" s="1"/>
  <c r="H6162" i="5" s="1"/>
  <c r="G6163" i="5" s="1"/>
  <c r="H6163" i="5" s="1"/>
  <c r="G6164" i="5" s="1"/>
  <c r="H6164" i="5" s="1"/>
  <c r="G6165" i="5" s="1"/>
  <c r="H6165" i="5" s="1"/>
  <c r="G6166" i="5" s="1"/>
  <c r="H6166" i="5" s="1"/>
  <c r="G6167" i="5" s="1"/>
  <c r="H6167" i="5" s="1"/>
  <c r="G6168" i="5" s="1"/>
  <c r="H6168" i="5" s="1"/>
  <c r="G6169" i="5" s="1"/>
  <c r="H6169" i="5" s="1"/>
  <c r="G6170" i="5" s="1"/>
  <c r="H6170" i="5" s="1"/>
  <c r="G6171" i="5" s="1"/>
  <c r="H6171" i="5" s="1"/>
  <c r="G6172" i="5" s="1"/>
  <c r="H6172" i="5" s="1"/>
  <c r="H6155" i="5"/>
  <c r="G6155" i="5"/>
  <c r="H6154" i="5"/>
  <c r="G6154" i="5"/>
  <c r="E6157" i="5"/>
  <c r="E6156" i="5"/>
  <c r="E6155" i="5"/>
  <c r="E6154" i="5"/>
  <c r="J5190" i="5" a="1"/>
  <c r="J5190" i="5" s="1"/>
  <c r="I5191" i="5"/>
  <c r="I5192" i="5"/>
  <c r="I5193" i="5"/>
  <c r="I5194" i="5"/>
  <c r="I5195" i="5"/>
  <c r="I5196" i="5"/>
  <c r="I5197" i="5"/>
  <c r="I5198" i="5"/>
  <c r="I5199" i="5"/>
  <c r="I5200" i="5"/>
  <c r="I5201" i="5"/>
  <c r="I5202" i="5"/>
  <c r="I5203" i="5"/>
  <c r="I5204" i="5"/>
  <c r="I5205" i="5"/>
  <c r="I5206" i="5"/>
  <c r="I5207" i="5"/>
  <c r="I5208" i="5"/>
  <c r="I5209" i="5"/>
  <c r="I5210" i="5"/>
  <c r="I5211" i="5"/>
  <c r="I5212" i="5"/>
  <c r="I5213" i="5"/>
  <c r="I5214" i="5"/>
  <c r="I5215" i="5"/>
  <c r="I5216" i="5"/>
  <c r="I5217" i="5"/>
  <c r="I5190" i="5"/>
  <c r="G5207" i="5"/>
  <c r="H5207" i="5"/>
  <c r="G5208" i="5" s="1"/>
  <c r="H5208" i="5" s="1"/>
  <c r="G5209" i="5" s="1"/>
  <c r="H5209" i="5" s="1"/>
  <c r="G5210" i="5" s="1"/>
  <c r="H5210" i="5" s="1"/>
  <c r="G5211" i="5" s="1"/>
  <c r="H5211" i="5" s="1"/>
  <c r="G5212" i="5" s="1"/>
  <c r="H5212" i="5" s="1"/>
  <c r="G5213" i="5" s="1"/>
  <c r="H5213" i="5" s="1"/>
  <c r="G5214" i="5" s="1"/>
  <c r="H5214" i="5" s="1"/>
  <c r="G5215" i="5" s="1"/>
  <c r="H5215" i="5" s="1"/>
  <c r="G5216" i="5" s="1"/>
  <c r="H5216" i="5" s="1"/>
  <c r="G5217" i="5" s="1"/>
  <c r="H5217" i="5" s="1"/>
  <c r="G5192" i="5"/>
  <c r="H5191" i="5"/>
  <c r="H5192" i="5"/>
  <c r="G5193" i="5" s="1"/>
  <c r="H5193" i="5" s="1"/>
  <c r="G5194" i="5" s="1"/>
  <c r="H5194" i="5" s="1"/>
  <c r="G5195" i="5" s="1"/>
  <c r="H5195" i="5" s="1"/>
  <c r="G5196" i="5" s="1"/>
  <c r="H5196" i="5" s="1"/>
  <c r="G5197" i="5" s="1"/>
  <c r="H5197" i="5" s="1"/>
  <c r="G5198" i="5" s="1"/>
  <c r="H5198" i="5" s="1"/>
  <c r="G5199" i="5" s="1"/>
  <c r="H5199" i="5" s="1"/>
  <c r="G5200" i="5" s="1"/>
  <c r="H5200" i="5" s="1"/>
  <c r="G5201" i="5" s="1"/>
  <c r="H5201" i="5" s="1"/>
  <c r="G5202" i="5" s="1"/>
  <c r="H5202" i="5" s="1"/>
  <c r="G5203" i="5" s="1"/>
  <c r="H5203" i="5" s="1"/>
  <c r="G5204" i="5" s="1"/>
  <c r="H5204" i="5" s="1"/>
  <c r="G5205" i="5" s="1"/>
  <c r="H5205" i="5" s="1"/>
  <c r="G5206" i="5" s="1"/>
  <c r="H5206" i="5" s="1"/>
  <c r="G5191" i="5"/>
  <c r="H5190" i="5"/>
  <c r="G5190" i="5"/>
  <c r="E5193" i="5"/>
  <c r="E5192" i="5"/>
  <c r="E5191" i="5"/>
  <c r="E5190" i="5"/>
  <c r="J3618" i="5" a="1"/>
  <c r="J3618" i="5" s="1"/>
  <c r="I3619" i="5"/>
  <c r="I3620" i="5"/>
  <c r="I3621" i="5"/>
  <c r="I3622" i="5"/>
  <c r="I3623" i="5"/>
  <c r="I3624" i="5"/>
  <c r="I3625" i="5"/>
  <c r="I3626" i="5"/>
  <c r="I3627" i="5"/>
  <c r="I3628" i="5"/>
  <c r="I3629" i="5"/>
  <c r="I3630" i="5"/>
  <c r="I3631" i="5"/>
  <c r="I3632" i="5"/>
  <c r="I3633" i="5"/>
  <c r="I3634" i="5"/>
  <c r="I3635" i="5"/>
  <c r="I3636" i="5"/>
  <c r="I3637" i="5"/>
  <c r="I3638" i="5"/>
  <c r="I3639" i="5"/>
  <c r="I3640" i="5"/>
  <c r="I3641" i="5"/>
  <c r="I3642" i="5"/>
  <c r="I3643" i="5"/>
  <c r="I3618" i="5"/>
  <c r="G3643" i="5"/>
  <c r="H3643" i="5" s="1"/>
  <c r="G3636" i="5"/>
  <c r="H3636" i="5"/>
  <c r="G3637" i="5" s="1"/>
  <c r="H3637" i="5" s="1"/>
  <c r="G3638" i="5" s="1"/>
  <c r="H3638" i="5" s="1"/>
  <c r="G3639" i="5" s="1"/>
  <c r="H3639" i="5" s="1"/>
  <c r="G3640" i="5" s="1"/>
  <c r="H3640" i="5" s="1"/>
  <c r="G3641" i="5" s="1"/>
  <c r="H3641" i="5" s="1"/>
  <c r="G3642" i="5" s="1"/>
  <c r="H3642" i="5" s="1"/>
  <c r="G3620" i="5"/>
  <c r="H3619" i="5"/>
  <c r="H3620" i="5"/>
  <c r="G3621" i="5" s="1"/>
  <c r="H3621" i="5" s="1"/>
  <c r="G3622" i="5" s="1"/>
  <c r="H3622" i="5" s="1"/>
  <c r="G3623" i="5" s="1"/>
  <c r="H3623" i="5" s="1"/>
  <c r="G3624" i="5" s="1"/>
  <c r="H3624" i="5" s="1"/>
  <c r="G3625" i="5" s="1"/>
  <c r="H3625" i="5" s="1"/>
  <c r="G3626" i="5" s="1"/>
  <c r="H3626" i="5" s="1"/>
  <c r="G3627" i="5" s="1"/>
  <c r="H3627" i="5" s="1"/>
  <c r="G3628" i="5" s="1"/>
  <c r="H3628" i="5" s="1"/>
  <c r="G3629" i="5" s="1"/>
  <c r="H3629" i="5" s="1"/>
  <c r="G3630" i="5" s="1"/>
  <c r="H3630" i="5" s="1"/>
  <c r="G3631" i="5" s="1"/>
  <c r="H3631" i="5" s="1"/>
  <c r="G3632" i="5" s="1"/>
  <c r="H3632" i="5" s="1"/>
  <c r="G3633" i="5" s="1"/>
  <c r="H3633" i="5" s="1"/>
  <c r="G3634" i="5" s="1"/>
  <c r="H3634" i="5" s="1"/>
  <c r="G3635" i="5" s="1"/>
  <c r="H3635" i="5" s="1"/>
  <c r="G3619" i="5"/>
  <c r="H3618" i="5"/>
  <c r="G3618" i="5"/>
  <c r="E3621" i="5"/>
  <c r="E3620" i="5"/>
  <c r="E3619" i="5"/>
  <c r="E3618" i="5"/>
  <c r="J3414" i="5" a="1"/>
  <c r="J3414" i="5" s="1"/>
  <c r="I3415" i="5"/>
  <c r="I3416" i="5"/>
  <c r="I3417" i="5"/>
  <c r="I3418" i="5"/>
  <c r="I3419" i="5"/>
  <c r="I3420" i="5"/>
  <c r="I3421" i="5"/>
  <c r="I3422" i="5"/>
  <c r="I3423" i="5"/>
  <c r="I3424" i="5"/>
  <c r="I3425" i="5"/>
  <c r="I3426" i="5"/>
  <c r="I3427" i="5"/>
  <c r="I3428" i="5"/>
  <c r="I3429" i="5"/>
  <c r="I3430" i="5"/>
  <c r="I3431" i="5"/>
  <c r="I3432" i="5"/>
  <c r="I3433" i="5"/>
  <c r="I3434" i="5"/>
  <c r="I3435" i="5"/>
  <c r="I3436" i="5"/>
  <c r="I3414" i="5"/>
  <c r="G3435" i="5"/>
  <c r="H3435" i="5"/>
  <c r="G3436" i="5" s="1"/>
  <c r="H3436" i="5" s="1"/>
  <c r="G3428" i="5"/>
  <c r="H3428" i="5"/>
  <c r="G3429" i="5" s="1"/>
  <c r="H3429" i="5" s="1"/>
  <c r="G3430" i="5" s="1"/>
  <c r="H3430" i="5" s="1"/>
  <c r="G3431" i="5" s="1"/>
  <c r="H3431" i="5" s="1"/>
  <c r="G3432" i="5" s="1"/>
  <c r="H3432" i="5" s="1"/>
  <c r="G3433" i="5" s="1"/>
  <c r="H3433" i="5" s="1"/>
  <c r="G3434" i="5" s="1"/>
  <c r="H3434" i="5" s="1"/>
  <c r="G3416" i="5"/>
  <c r="H3415" i="5"/>
  <c r="H3416" i="5"/>
  <c r="G3417" i="5" s="1"/>
  <c r="H3417" i="5" s="1"/>
  <c r="G3418" i="5" s="1"/>
  <c r="H3418" i="5" s="1"/>
  <c r="G3419" i="5" s="1"/>
  <c r="H3419" i="5" s="1"/>
  <c r="G3420" i="5" s="1"/>
  <c r="H3420" i="5" s="1"/>
  <c r="G3421" i="5" s="1"/>
  <c r="H3421" i="5" s="1"/>
  <c r="G3422" i="5" s="1"/>
  <c r="H3422" i="5" s="1"/>
  <c r="G3423" i="5" s="1"/>
  <c r="H3423" i="5" s="1"/>
  <c r="G3424" i="5" s="1"/>
  <c r="H3424" i="5" s="1"/>
  <c r="G3425" i="5" s="1"/>
  <c r="H3425" i="5" s="1"/>
  <c r="G3426" i="5" s="1"/>
  <c r="H3426" i="5" s="1"/>
  <c r="G3427" i="5" s="1"/>
  <c r="H3427" i="5" s="1"/>
  <c r="G3415" i="5"/>
  <c r="H3414" i="5"/>
  <c r="G3414" i="5"/>
  <c r="E3417" i="5"/>
  <c r="E3416" i="5"/>
  <c r="E3415" i="5"/>
  <c r="E3414" i="5"/>
  <c r="J3344" i="5" a="1"/>
  <c r="J3344" i="5" s="1"/>
  <c r="E3346" i="5"/>
  <c r="G3344" i="5" s="1"/>
  <c r="H3344" i="5" s="1"/>
  <c r="E3345" i="5"/>
  <c r="E3347" i="5" s="1"/>
  <c r="E3344" i="5"/>
  <c r="F3345" i="4"/>
  <c r="H3343" i="4" s="1"/>
  <c r="I3343" i="4" s="1"/>
  <c r="F3344" i="4"/>
  <c r="F3346" i="4" s="1"/>
  <c r="F3343" i="4"/>
  <c r="J261" i="5" a="1"/>
  <c r="J261" i="5" s="1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61" i="5"/>
  <c r="G279" i="5"/>
  <c r="H279" i="5"/>
  <c r="G280" i="5" s="1"/>
  <c r="H280" i="5" s="1"/>
  <c r="G281" i="5" s="1"/>
  <c r="H281" i="5" s="1"/>
  <c r="G282" i="5" s="1"/>
  <c r="H282" i="5" s="1"/>
  <c r="G283" i="5" s="1"/>
  <c r="H283" i="5" s="1"/>
  <c r="G284" i="5" s="1"/>
  <c r="H284" i="5" s="1"/>
  <c r="G285" i="5" s="1"/>
  <c r="H285" i="5" s="1"/>
  <c r="G286" i="5" s="1"/>
  <c r="H286" i="5" s="1"/>
  <c r="G287" i="5" s="1"/>
  <c r="H287" i="5" s="1"/>
  <c r="G288" i="5" s="1"/>
  <c r="H288" i="5" s="1"/>
  <c r="G289" i="5" s="1"/>
  <c r="H289" i="5" s="1"/>
  <c r="G290" i="5" s="1"/>
  <c r="H290" i="5" s="1"/>
  <c r="G291" i="5" s="1"/>
  <c r="H291" i="5" s="1"/>
  <c r="G292" i="5" s="1"/>
  <c r="H292" i="5" s="1"/>
  <c r="G293" i="5" s="1"/>
  <c r="H293" i="5" s="1"/>
  <c r="G294" i="5" s="1"/>
  <c r="H294" i="5" s="1"/>
  <c r="G263" i="5"/>
  <c r="H262" i="5"/>
  <c r="H263" i="5"/>
  <c r="G264" i="5" s="1"/>
  <c r="H264" i="5" s="1"/>
  <c r="G265" i="5" s="1"/>
  <c r="H265" i="5" s="1"/>
  <c r="G266" i="5" s="1"/>
  <c r="H266" i="5" s="1"/>
  <c r="G267" i="5" s="1"/>
  <c r="H267" i="5" s="1"/>
  <c r="G268" i="5" s="1"/>
  <c r="H268" i="5" s="1"/>
  <c r="G269" i="5" s="1"/>
  <c r="H269" i="5" s="1"/>
  <c r="G270" i="5" s="1"/>
  <c r="H270" i="5" s="1"/>
  <c r="G271" i="5" s="1"/>
  <c r="H271" i="5" s="1"/>
  <c r="G272" i="5" s="1"/>
  <c r="H272" i="5" s="1"/>
  <c r="G273" i="5" s="1"/>
  <c r="H273" i="5" s="1"/>
  <c r="G274" i="5" s="1"/>
  <c r="H274" i="5" s="1"/>
  <c r="G275" i="5" s="1"/>
  <c r="H275" i="5" s="1"/>
  <c r="G276" i="5" s="1"/>
  <c r="H276" i="5" s="1"/>
  <c r="G277" i="5" s="1"/>
  <c r="H277" i="5" s="1"/>
  <c r="G278" i="5" s="1"/>
  <c r="H278" i="5" s="1"/>
  <c r="G262" i="5"/>
  <c r="H261" i="5"/>
  <c r="G261" i="5"/>
  <c r="E264" i="5"/>
  <c r="E263" i="5"/>
  <c r="E262" i="5"/>
  <c r="J89" i="5" a="1"/>
  <c r="J89" i="5" s="1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89" i="5"/>
  <c r="G101" i="5"/>
  <c r="H101" i="5"/>
  <c r="G102" i="5" s="1"/>
  <c r="H102" i="5" s="1"/>
  <c r="G103" i="5" s="1"/>
  <c r="H103" i="5" s="1"/>
  <c r="G104" i="5" s="1"/>
  <c r="H104" i="5" s="1"/>
  <c r="G105" i="5" s="1"/>
  <c r="H105" i="5" s="1"/>
  <c r="G106" i="5" s="1"/>
  <c r="H106" i="5" s="1"/>
  <c r="G107" i="5" s="1"/>
  <c r="H107" i="5" s="1"/>
  <c r="G108" i="5" s="1"/>
  <c r="H108" i="5" s="1"/>
  <c r="G109" i="5" s="1"/>
  <c r="H109" i="5" s="1"/>
  <c r="G110" i="5" s="1"/>
  <c r="H110" i="5" s="1"/>
  <c r="G111" i="5" s="1"/>
  <c r="H111" i="5" s="1"/>
  <c r="G91" i="5"/>
  <c r="H90" i="5"/>
  <c r="H91" i="5"/>
  <c r="G92" i="5" s="1"/>
  <c r="H92" i="5" s="1"/>
  <c r="G93" i="5" s="1"/>
  <c r="H93" i="5" s="1"/>
  <c r="G94" i="5" s="1"/>
  <c r="H94" i="5" s="1"/>
  <c r="G95" i="5" s="1"/>
  <c r="H95" i="5" s="1"/>
  <c r="G96" i="5" s="1"/>
  <c r="H96" i="5" s="1"/>
  <c r="G97" i="5" s="1"/>
  <c r="H97" i="5" s="1"/>
  <c r="G98" i="5" s="1"/>
  <c r="H98" i="5" s="1"/>
  <c r="G99" i="5" s="1"/>
  <c r="H99" i="5" s="1"/>
  <c r="G100" i="5" s="1"/>
  <c r="H100" i="5" s="1"/>
  <c r="G90" i="5"/>
  <c r="H89" i="5"/>
  <c r="G89" i="5"/>
  <c r="E93" i="5"/>
  <c r="E92" i="5"/>
  <c r="E91" i="5"/>
  <c r="E90" i="5"/>
  <c r="J5" i="5" a="1"/>
  <c r="J6" i="5" s="1"/>
  <c r="I6" i="5"/>
  <c r="I7" i="5"/>
  <c r="I8" i="5"/>
  <c r="I9" i="5"/>
  <c r="I10" i="5"/>
  <c r="I11" i="5"/>
  <c r="I12" i="5"/>
  <c r="I13" i="5"/>
  <c r="I14" i="5"/>
  <c r="I15" i="5"/>
  <c r="I5" i="5"/>
  <c r="H12" i="5"/>
  <c r="G7" i="5"/>
  <c r="G13" i="5"/>
  <c r="H13" i="5" s="1"/>
  <c r="G14" i="5" s="1"/>
  <c r="H14" i="5" s="1"/>
  <c r="G15" i="5" s="1"/>
  <c r="H15" i="5" s="1"/>
  <c r="H6" i="5"/>
  <c r="H7" i="5"/>
  <c r="G8" i="5" s="1"/>
  <c r="H8" i="5" s="1"/>
  <c r="G9" i="5" s="1"/>
  <c r="H9" i="5" s="1"/>
  <c r="G10" i="5" s="1"/>
  <c r="H10" i="5" s="1"/>
  <c r="G11" i="5" s="1"/>
  <c r="H11" i="5" s="1"/>
  <c r="G12" i="5" s="1"/>
  <c r="G6" i="5"/>
  <c r="H5" i="5"/>
  <c r="E8" i="5"/>
  <c r="J7725" i="5" l="1"/>
  <c r="J7717" i="5"/>
  <c r="J7709" i="5"/>
  <c r="J7701" i="5"/>
  <c r="J7724" i="5"/>
  <c r="J7716" i="5"/>
  <c r="J7708" i="5"/>
  <c r="J7707" i="5"/>
  <c r="J7722" i="5"/>
  <c r="J7706" i="5"/>
  <c r="J7721" i="5"/>
  <c r="J7713" i="5"/>
  <c r="J7705" i="5"/>
  <c r="J7728" i="5"/>
  <c r="J7704" i="5"/>
  <c r="J7727" i="5"/>
  <c r="J7719" i="5"/>
  <c r="J7711" i="5"/>
  <c r="J7703" i="5"/>
  <c r="J7723" i="5"/>
  <c r="J7715" i="5"/>
  <c r="J7730" i="5"/>
  <c r="J7714" i="5"/>
  <c r="J7729" i="5"/>
  <c r="J7720" i="5"/>
  <c r="J7712" i="5"/>
  <c r="J7726" i="5"/>
  <c r="J7718" i="5"/>
  <c r="J7710" i="5"/>
  <c r="J6177" i="5"/>
  <c r="J6184" i="5"/>
  <c r="J6176" i="5"/>
  <c r="J6168" i="5"/>
  <c r="J6160" i="5"/>
  <c r="J6185" i="5"/>
  <c r="J6183" i="5"/>
  <c r="J6175" i="5"/>
  <c r="J6167" i="5"/>
  <c r="J6159" i="5"/>
  <c r="J6182" i="5"/>
  <c r="J6174" i="5"/>
  <c r="J6166" i="5"/>
  <c r="J6158" i="5"/>
  <c r="J6181" i="5"/>
  <c r="J6173" i="5"/>
  <c r="J6165" i="5"/>
  <c r="J6157" i="5"/>
  <c r="J6180" i="5"/>
  <c r="J6172" i="5"/>
  <c r="J6164" i="5"/>
  <c r="J6156" i="5"/>
  <c r="J6169" i="5"/>
  <c r="J6187" i="5"/>
  <c r="J6179" i="5"/>
  <c r="J6171" i="5"/>
  <c r="J6163" i="5"/>
  <c r="J6155" i="5"/>
  <c r="J6161" i="5"/>
  <c r="J6186" i="5"/>
  <c r="J6178" i="5"/>
  <c r="J6170" i="5"/>
  <c r="J6162" i="5"/>
  <c r="J5199" i="5"/>
  <c r="J5213" i="5"/>
  <c r="J5205" i="5"/>
  <c r="J5197" i="5"/>
  <c r="J5212" i="5"/>
  <c r="J5204" i="5"/>
  <c r="J5196" i="5"/>
  <c r="J5215" i="5"/>
  <c r="J5211" i="5"/>
  <c r="J5203" i="5"/>
  <c r="J5195" i="5"/>
  <c r="J5202" i="5"/>
  <c r="J5217" i="5"/>
  <c r="J5209" i="5"/>
  <c r="J5201" i="5"/>
  <c r="J5193" i="5"/>
  <c r="J5207" i="5"/>
  <c r="J5210" i="5"/>
  <c r="J5194" i="5"/>
  <c r="J5216" i="5"/>
  <c r="J5208" i="5"/>
  <c r="J5200" i="5"/>
  <c r="J5192" i="5"/>
  <c r="J5191" i="5"/>
  <c r="J5214" i="5"/>
  <c r="J5206" i="5"/>
  <c r="J5198" i="5"/>
  <c r="J3343" i="4"/>
  <c r="H3344" i="4"/>
  <c r="J3633" i="5"/>
  <c r="J3632" i="5"/>
  <c r="J3622" i="5"/>
  <c r="J3636" i="5"/>
  <c r="J3628" i="5"/>
  <c r="J3620" i="5"/>
  <c r="J3641" i="5"/>
  <c r="J3640" i="5"/>
  <c r="J3639" i="5"/>
  <c r="J3637" i="5"/>
  <c r="J3629" i="5"/>
  <c r="J3643" i="5"/>
  <c r="J3635" i="5"/>
  <c r="J3627" i="5"/>
  <c r="J3619" i="5"/>
  <c r="J3625" i="5"/>
  <c r="J3624" i="5"/>
  <c r="J3631" i="5"/>
  <c r="J3623" i="5"/>
  <c r="J3638" i="5"/>
  <c r="J3630" i="5"/>
  <c r="J3621" i="5"/>
  <c r="J3642" i="5"/>
  <c r="J3634" i="5"/>
  <c r="J3626" i="5"/>
  <c r="J3429" i="5"/>
  <c r="J3421" i="5"/>
  <c r="J3436" i="5"/>
  <c r="J3420" i="5"/>
  <c r="J3435" i="5"/>
  <c r="J3419" i="5"/>
  <c r="J3434" i="5"/>
  <c r="J3426" i="5"/>
  <c r="J3418" i="5"/>
  <c r="J3433" i="5"/>
  <c r="J3425" i="5"/>
  <c r="J3417" i="5"/>
  <c r="J3432" i="5"/>
  <c r="J3424" i="5"/>
  <c r="J3416" i="5"/>
  <c r="J3428" i="5"/>
  <c r="J3427" i="5"/>
  <c r="J3431" i="5"/>
  <c r="J3423" i="5"/>
  <c r="J3415" i="5"/>
  <c r="J3430" i="5"/>
  <c r="J3422" i="5"/>
  <c r="J3351" i="5"/>
  <c r="J3358" i="5"/>
  <c r="J3357" i="5"/>
  <c r="J3348" i="5"/>
  <c r="J3355" i="5"/>
  <c r="J3347" i="5"/>
  <c r="J3354" i="5"/>
  <c r="J3346" i="5"/>
  <c r="J3350" i="5"/>
  <c r="J3349" i="5"/>
  <c r="J3356" i="5"/>
  <c r="J3353" i="5"/>
  <c r="J3345" i="5"/>
  <c r="J3352" i="5"/>
  <c r="G3345" i="5"/>
  <c r="I3344" i="5"/>
  <c r="J291" i="5"/>
  <c r="J267" i="5"/>
  <c r="J292" i="5"/>
  <c r="J284" i="5"/>
  <c r="J275" i="5"/>
  <c r="J282" i="5"/>
  <c r="J273" i="5"/>
  <c r="J288" i="5"/>
  <c r="J264" i="5"/>
  <c r="J287" i="5"/>
  <c r="J279" i="5"/>
  <c r="J271" i="5"/>
  <c r="J263" i="5"/>
  <c r="J276" i="5"/>
  <c r="J283" i="5"/>
  <c r="J266" i="5"/>
  <c r="J272" i="5"/>
  <c r="J294" i="5"/>
  <c r="J286" i="5"/>
  <c r="J278" i="5"/>
  <c r="J270" i="5"/>
  <c r="J262" i="5"/>
  <c r="J268" i="5"/>
  <c r="J290" i="5"/>
  <c r="J274" i="5"/>
  <c r="J289" i="5"/>
  <c r="J281" i="5"/>
  <c r="J265" i="5"/>
  <c r="J280" i="5"/>
  <c r="J293" i="5"/>
  <c r="J285" i="5"/>
  <c r="J277" i="5"/>
  <c r="J269" i="5"/>
  <c r="J104" i="5"/>
  <c r="J96" i="5"/>
  <c r="J103" i="5"/>
  <c r="J111" i="5"/>
  <c r="J95" i="5"/>
  <c r="J110" i="5"/>
  <c r="J102" i="5"/>
  <c r="J94" i="5"/>
  <c r="J109" i="5"/>
  <c r="J101" i="5"/>
  <c r="J93" i="5"/>
  <c r="J108" i="5"/>
  <c r="J100" i="5"/>
  <c r="J92" i="5"/>
  <c r="J107" i="5"/>
  <c r="J99" i="5"/>
  <c r="J91" i="5"/>
  <c r="J106" i="5"/>
  <c r="J98" i="5"/>
  <c r="J90" i="5"/>
  <c r="J105" i="5"/>
  <c r="J97" i="5"/>
  <c r="J13" i="5"/>
  <c r="J5" i="5"/>
  <c r="J12" i="5"/>
  <c r="J11" i="5"/>
  <c r="J10" i="5"/>
  <c r="J9" i="5"/>
  <c r="J8" i="5"/>
  <c r="J15" i="5"/>
  <c r="J7" i="5"/>
  <c r="J14" i="5"/>
  <c r="I3344" i="4" l="1"/>
  <c r="J3344" i="4"/>
  <c r="H3345" i="5"/>
  <c r="G3346" i="5" s="1"/>
  <c r="F3565" i="1"/>
  <c r="F3567" i="1"/>
  <c r="H3345" i="4" l="1"/>
  <c r="H3346" i="5"/>
  <c r="G3347" i="5" s="1"/>
  <c r="I3345" i="5"/>
  <c r="H17" i="3"/>
  <c r="H15" i="3"/>
  <c r="H13" i="3"/>
  <c r="L12" i="3"/>
  <c r="L13" i="3"/>
  <c r="L14" i="3"/>
  <c r="L15" i="3"/>
  <c r="L16" i="3"/>
  <c r="L17" i="3"/>
  <c r="L11" i="3"/>
  <c r="L18" i="3" s="1"/>
  <c r="F12" i="3"/>
  <c r="F13" i="3"/>
  <c r="F14" i="3"/>
  <c r="F15" i="3"/>
  <c r="F16" i="3"/>
  <c r="F17" i="3"/>
  <c r="F11" i="3"/>
  <c r="F18" i="3" s="1"/>
  <c r="D17" i="3"/>
  <c r="D18" i="3"/>
  <c r="K12" i="3"/>
  <c r="K13" i="3"/>
  <c r="K14" i="3"/>
  <c r="K15" i="3"/>
  <c r="K16" i="3"/>
  <c r="K17" i="3"/>
  <c r="K11" i="3"/>
  <c r="K18" i="3" s="1"/>
  <c r="E18" i="3"/>
  <c r="G18" i="3"/>
  <c r="I18" i="3"/>
  <c r="J18" i="3"/>
  <c r="C18" i="3"/>
  <c r="K4" i="3"/>
  <c r="K5" i="3"/>
  <c r="K6" i="3"/>
  <c r="K7" i="3"/>
  <c r="K8" i="3"/>
  <c r="K9" i="3"/>
  <c r="K3" i="3"/>
  <c r="D10" i="3"/>
  <c r="E10" i="3"/>
  <c r="F6" i="3" s="1"/>
  <c r="G10" i="3"/>
  <c r="H7" i="3" s="1"/>
  <c r="I10" i="3"/>
  <c r="J7" i="3" s="1"/>
  <c r="D4" i="3"/>
  <c r="D5" i="3"/>
  <c r="D6" i="3"/>
  <c r="D7" i="3"/>
  <c r="D8" i="3"/>
  <c r="D9" i="3"/>
  <c r="D3" i="3"/>
  <c r="C10" i="3"/>
  <c r="L8046" i="1"/>
  <c r="K8046" i="1"/>
  <c r="L8045" i="1"/>
  <c r="K8045" i="1"/>
  <c r="L8044" i="1"/>
  <c r="K8044" i="1"/>
  <c r="L8043" i="1"/>
  <c r="K8043" i="1"/>
  <c r="L8042" i="1"/>
  <c r="K8042" i="1"/>
  <c r="L8041" i="1"/>
  <c r="K8041" i="1"/>
  <c r="L8040" i="1"/>
  <c r="K8040" i="1"/>
  <c r="L8039" i="1"/>
  <c r="K8039" i="1"/>
  <c r="L8038" i="1"/>
  <c r="K8038" i="1"/>
  <c r="L8037" i="1"/>
  <c r="K8037" i="1"/>
  <c r="L8036" i="1"/>
  <c r="K8036" i="1"/>
  <c r="L8035" i="1"/>
  <c r="K8035" i="1"/>
  <c r="L8034" i="1"/>
  <c r="K8034" i="1"/>
  <c r="L8033" i="1"/>
  <c r="K8033" i="1"/>
  <c r="L8032" i="1"/>
  <c r="K8032" i="1"/>
  <c r="L8031" i="1"/>
  <c r="K8031" i="1"/>
  <c r="L8030" i="1"/>
  <c r="K8030" i="1"/>
  <c r="L8029" i="1"/>
  <c r="K8029" i="1"/>
  <c r="L8028" i="1"/>
  <c r="K8028" i="1"/>
  <c r="L8027" i="1"/>
  <c r="K8027" i="1"/>
  <c r="L8026" i="1"/>
  <c r="K8026" i="1"/>
  <c r="L8025" i="1"/>
  <c r="K8025" i="1"/>
  <c r="L8024" i="1"/>
  <c r="K8024" i="1"/>
  <c r="L8023" i="1"/>
  <c r="K8023" i="1"/>
  <c r="L8022" i="1"/>
  <c r="K8022" i="1"/>
  <c r="M2859" i="2"/>
  <c r="L2859" i="2"/>
  <c r="M2858" i="2"/>
  <c r="L2858" i="2"/>
  <c r="M2857" i="2"/>
  <c r="L2857" i="2"/>
  <c r="M2856" i="2"/>
  <c r="L2856" i="2"/>
  <c r="M2855" i="2"/>
  <c r="L2855" i="2"/>
  <c r="M2854" i="2"/>
  <c r="L2854" i="2"/>
  <c r="M2853" i="2"/>
  <c r="L2853" i="2"/>
  <c r="M2852" i="2"/>
  <c r="L2852" i="2"/>
  <c r="M2851" i="2"/>
  <c r="L2851" i="2"/>
  <c r="M2850" i="2"/>
  <c r="L2850" i="2"/>
  <c r="M2849" i="2"/>
  <c r="L2849" i="2"/>
  <c r="M2848" i="2"/>
  <c r="L2848" i="2"/>
  <c r="M2847" i="2"/>
  <c r="L2847" i="2"/>
  <c r="M2846" i="2"/>
  <c r="L2846" i="2"/>
  <c r="M2845" i="2"/>
  <c r="L2845" i="2"/>
  <c r="M2844" i="2"/>
  <c r="L2844" i="2"/>
  <c r="M2843" i="2"/>
  <c r="L2843" i="2"/>
  <c r="M2842" i="2"/>
  <c r="L2842" i="2"/>
  <c r="M2841" i="2"/>
  <c r="L2841" i="2"/>
  <c r="M2840" i="2"/>
  <c r="L2840" i="2"/>
  <c r="L2839" i="2"/>
  <c r="H2839" i="2"/>
  <c r="M2839" i="2" s="1"/>
  <c r="L2838" i="2"/>
  <c r="H2838" i="2"/>
  <c r="M2838" i="2" s="1"/>
  <c r="L2837" i="2"/>
  <c r="H2837" i="2"/>
  <c r="M2837" i="2" s="1"/>
  <c r="L2836" i="2"/>
  <c r="H2836" i="2"/>
  <c r="M2836" i="2" s="1"/>
  <c r="I3345" i="4" l="1"/>
  <c r="H3347" i="5"/>
  <c r="G3348" i="5" s="1"/>
  <c r="I3347" i="5"/>
  <c r="I3346" i="5"/>
  <c r="H18" i="3"/>
  <c r="J6" i="3"/>
  <c r="J4" i="3"/>
  <c r="J10" i="3" s="1"/>
  <c r="H4" i="3"/>
  <c r="H6" i="3"/>
  <c r="F4" i="3"/>
  <c r="K10" i="3"/>
  <c r="F10" i="3"/>
  <c r="M2834" i="2"/>
  <c r="L2834" i="2"/>
  <c r="M2833" i="2"/>
  <c r="L2833" i="2"/>
  <c r="M2832" i="2"/>
  <c r="L2832" i="2"/>
  <c r="M2831" i="2"/>
  <c r="L2831" i="2"/>
  <c r="M2830" i="2"/>
  <c r="L2830" i="2"/>
  <c r="M2829" i="2"/>
  <c r="L2829" i="2"/>
  <c r="M2828" i="2"/>
  <c r="L2828" i="2"/>
  <c r="M2827" i="2"/>
  <c r="L2827" i="2"/>
  <c r="M2826" i="2"/>
  <c r="L2826" i="2"/>
  <c r="M2825" i="2"/>
  <c r="L2825" i="2"/>
  <c r="M2824" i="2"/>
  <c r="L2824" i="2"/>
  <c r="M2823" i="2"/>
  <c r="L2823" i="2"/>
  <c r="M2822" i="2"/>
  <c r="L2822" i="2"/>
  <c r="M2821" i="2"/>
  <c r="L2821" i="2"/>
  <c r="M2820" i="2"/>
  <c r="L2820" i="2"/>
  <c r="M2819" i="2"/>
  <c r="L2819" i="2"/>
  <c r="M2818" i="2"/>
  <c r="L2818" i="2"/>
  <c r="M2817" i="2"/>
  <c r="L2817" i="2"/>
  <c r="M2816" i="2"/>
  <c r="L2816" i="2"/>
  <c r="M2815" i="2"/>
  <c r="L2815" i="2"/>
  <c r="M2814" i="2"/>
  <c r="L2814" i="2"/>
  <c r="M2813" i="2"/>
  <c r="L2813" i="2"/>
  <c r="M2812" i="2"/>
  <c r="L2812" i="2"/>
  <c r="M2811" i="2"/>
  <c r="L2811" i="2"/>
  <c r="M2810" i="2"/>
  <c r="L2810" i="2"/>
  <c r="M2809" i="2"/>
  <c r="L2809" i="2"/>
  <c r="M2808" i="2"/>
  <c r="L2808" i="2"/>
  <c r="M2807" i="2"/>
  <c r="L2807" i="2"/>
  <c r="M2806" i="2"/>
  <c r="L2806" i="2"/>
  <c r="M2805" i="2"/>
  <c r="L2805" i="2"/>
  <c r="M2804" i="2"/>
  <c r="L2804" i="2"/>
  <c r="M2803" i="2"/>
  <c r="L2803" i="2"/>
  <c r="M2802" i="2"/>
  <c r="L2802" i="2"/>
  <c r="M2801" i="2"/>
  <c r="L2801" i="2"/>
  <c r="M2800" i="2"/>
  <c r="L2800" i="2"/>
  <c r="M2799" i="2"/>
  <c r="L2799" i="2"/>
  <c r="M2798" i="2"/>
  <c r="L2798" i="2"/>
  <c r="M2797" i="2"/>
  <c r="L2797" i="2"/>
  <c r="M2796" i="2"/>
  <c r="L2796" i="2"/>
  <c r="M2795" i="2"/>
  <c r="L2795" i="2"/>
  <c r="M2794" i="2"/>
  <c r="L2794" i="2"/>
  <c r="M2793" i="2"/>
  <c r="L2793" i="2"/>
  <c r="M2792" i="2"/>
  <c r="L2792" i="2"/>
  <c r="M2791" i="2"/>
  <c r="L2791" i="2"/>
  <c r="M2790" i="2"/>
  <c r="L2790" i="2"/>
  <c r="M2789" i="2"/>
  <c r="L2789" i="2"/>
  <c r="M2788" i="2"/>
  <c r="L2788" i="2"/>
  <c r="M2787" i="2"/>
  <c r="L2787" i="2"/>
  <c r="M2786" i="2"/>
  <c r="L2786" i="2"/>
  <c r="M2785" i="2"/>
  <c r="L2785" i="2"/>
  <c r="M2784" i="2"/>
  <c r="L2784" i="2"/>
  <c r="M2783" i="2"/>
  <c r="L2783" i="2"/>
  <c r="M2782" i="2"/>
  <c r="L2782" i="2"/>
  <c r="M2781" i="2"/>
  <c r="L2781" i="2"/>
  <c r="M2780" i="2"/>
  <c r="L2780" i="2"/>
  <c r="M2779" i="2"/>
  <c r="L2779" i="2"/>
  <c r="M2778" i="2"/>
  <c r="L2778" i="2"/>
  <c r="M2777" i="2"/>
  <c r="L2777" i="2"/>
  <c r="M2776" i="2"/>
  <c r="L2776" i="2"/>
  <c r="M2775" i="2"/>
  <c r="L2775" i="2"/>
  <c r="M2774" i="2"/>
  <c r="L2774" i="2"/>
  <c r="M2773" i="2"/>
  <c r="L2773" i="2"/>
  <c r="M2772" i="2"/>
  <c r="L2772" i="2"/>
  <c r="M2771" i="2"/>
  <c r="L2771" i="2"/>
  <c r="M2770" i="2"/>
  <c r="L2770" i="2"/>
  <c r="M2769" i="2"/>
  <c r="L2769" i="2"/>
  <c r="M2768" i="2"/>
  <c r="L2768" i="2"/>
  <c r="M2767" i="2"/>
  <c r="L2767" i="2"/>
  <c r="M2766" i="2"/>
  <c r="L2766" i="2"/>
  <c r="M2765" i="2"/>
  <c r="L2765" i="2"/>
  <c r="M2764" i="2"/>
  <c r="L2764" i="2"/>
  <c r="M2763" i="2"/>
  <c r="L2763" i="2"/>
  <c r="M2762" i="2"/>
  <c r="L2762" i="2"/>
  <c r="M2761" i="2"/>
  <c r="L2761" i="2"/>
  <c r="M2760" i="2"/>
  <c r="L2760" i="2"/>
  <c r="M2759" i="2"/>
  <c r="L2759" i="2"/>
  <c r="M2758" i="2"/>
  <c r="L2758" i="2"/>
  <c r="M2757" i="2"/>
  <c r="L2757" i="2"/>
  <c r="M2756" i="2"/>
  <c r="L2756" i="2"/>
  <c r="M2755" i="2"/>
  <c r="L2755" i="2"/>
  <c r="M2754" i="2"/>
  <c r="L2754" i="2"/>
  <c r="M2753" i="2"/>
  <c r="L2753" i="2"/>
  <c r="M2752" i="2"/>
  <c r="L2752" i="2"/>
  <c r="M2751" i="2"/>
  <c r="L2751" i="2"/>
  <c r="M2750" i="2"/>
  <c r="L2750" i="2"/>
  <c r="M2749" i="2"/>
  <c r="L2749" i="2"/>
  <c r="M2748" i="2"/>
  <c r="L2748" i="2"/>
  <c r="M2747" i="2"/>
  <c r="L2747" i="2"/>
  <c r="M2746" i="2"/>
  <c r="L2746" i="2"/>
  <c r="M2745" i="2"/>
  <c r="L2745" i="2"/>
  <c r="M2744" i="2"/>
  <c r="L2744" i="2"/>
  <c r="M2743" i="2"/>
  <c r="L2743" i="2"/>
  <c r="M2742" i="2"/>
  <c r="L2742" i="2"/>
  <c r="M2741" i="2"/>
  <c r="L2741" i="2"/>
  <c r="M2740" i="2"/>
  <c r="L2740" i="2"/>
  <c r="M2739" i="2"/>
  <c r="L2739" i="2"/>
  <c r="M2738" i="2"/>
  <c r="L2738" i="2"/>
  <c r="M2737" i="2"/>
  <c r="L2737" i="2"/>
  <c r="M2736" i="2"/>
  <c r="L2736" i="2"/>
  <c r="M2735" i="2"/>
  <c r="L2735" i="2"/>
  <c r="M2734" i="2"/>
  <c r="L2734" i="2"/>
  <c r="M2733" i="2"/>
  <c r="L2733" i="2"/>
  <c r="M2732" i="2"/>
  <c r="L2732" i="2"/>
  <c r="M2731" i="2"/>
  <c r="L2731" i="2"/>
  <c r="M2730" i="2"/>
  <c r="L2730" i="2"/>
  <c r="M2729" i="2"/>
  <c r="L2729" i="2"/>
  <c r="M2728" i="2"/>
  <c r="L2728" i="2"/>
  <c r="M2727" i="2"/>
  <c r="L2727" i="2"/>
  <c r="M2726" i="2"/>
  <c r="L2726" i="2"/>
  <c r="M2725" i="2"/>
  <c r="L2725" i="2"/>
  <c r="M2724" i="2"/>
  <c r="L2724" i="2"/>
  <c r="M2723" i="2"/>
  <c r="L2723" i="2"/>
  <c r="M2722" i="2"/>
  <c r="L2722" i="2"/>
  <c r="M2721" i="2"/>
  <c r="L2721" i="2"/>
  <c r="M2720" i="2"/>
  <c r="L2720" i="2"/>
  <c r="M2719" i="2"/>
  <c r="L2719" i="2"/>
  <c r="M2718" i="2"/>
  <c r="L2718" i="2"/>
  <c r="M2717" i="2"/>
  <c r="L2717" i="2"/>
  <c r="M2716" i="2"/>
  <c r="L2716" i="2"/>
  <c r="M2715" i="2"/>
  <c r="L2715" i="2"/>
  <c r="M2714" i="2"/>
  <c r="L2714" i="2"/>
  <c r="M2713" i="2"/>
  <c r="L2713" i="2"/>
  <c r="M2712" i="2"/>
  <c r="L2712" i="2"/>
  <c r="M2711" i="2"/>
  <c r="L2711" i="2"/>
  <c r="M2710" i="2"/>
  <c r="L2710" i="2"/>
  <c r="M2709" i="2"/>
  <c r="L2709" i="2"/>
  <c r="M2708" i="2"/>
  <c r="L2708" i="2"/>
  <c r="M2707" i="2"/>
  <c r="L2707" i="2"/>
  <c r="M2706" i="2"/>
  <c r="L2706" i="2"/>
  <c r="M2705" i="2"/>
  <c r="L2705" i="2"/>
  <c r="M2704" i="2"/>
  <c r="L2704" i="2"/>
  <c r="M2703" i="2"/>
  <c r="M2702" i="2"/>
  <c r="M2701" i="2"/>
  <c r="M2700" i="2"/>
  <c r="M2699" i="2"/>
  <c r="M2698" i="2"/>
  <c r="M2697" i="2"/>
  <c r="M2696" i="2"/>
  <c r="M2695" i="2"/>
  <c r="M2694" i="2"/>
  <c r="M2693" i="2"/>
  <c r="M2692" i="2"/>
  <c r="M2691" i="2"/>
  <c r="M2690" i="2"/>
  <c r="M2689" i="2"/>
  <c r="M2688" i="2"/>
  <c r="M2687" i="2"/>
  <c r="M2686" i="2"/>
  <c r="M2685" i="2"/>
  <c r="M2684" i="2"/>
  <c r="M2683" i="2"/>
  <c r="M2682" i="2"/>
  <c r="M2681" i="2"/>
  <c r="M2680" i="2"/>
  <c r="M2679" i="2"/>
  <c r="L8021" i="1"/>
  <c r="L8020" i="1"/>
  <c r="L8019" i="1"/>
  <c r="L8018" i="1"/>
  <c r="L8017" i="1"/>
  <c r="L8016" i="1"/>
  <c r="L8015" i="1"/>
  <c r="L8014" i="1"/>
  <c r="L8013" i="1"/>
  <c r="L8012" i="1"/>
  <c r="L8011" i="1"/>
  <c r="L8010" i="1"/>
  <c r="L8009" i="1"/>
  <c r="L8008" i="1"/>
  <c r="L8007" i="1"/>
  <c r="L8006" i="1"/>
  <c r="L8005" i="1"/>
  <c r="L8004" i="1"/>
  <c r="L8003" i="1"/>
  <c r="L8002" i="1"/>
  <c r="L8001" i="1"/>
  <c r="L8000" i="1"/>
  <c r="L7999" i="1"/>
  <c r="L7998" i="1"/>
  <c r="L7997" i="1"/>
  <c r="L7996" i="1"/>
  <c r="L7995" i="1"/>
  <c r="L7994" i="1"/>
  <c r="L7993" i="1"/>
  <c r="L7992" i="1"/>
  <c r="L7991" i="1"/>
  <c r="L7990" i="1"/>
  <c r="L7989" i="1"/>
  <c r="L7988" i="1"/>
  <c r="L7987" i="1"/>
  <c r="L7986" i="1"/>
  <c r="L7985" i="1"/>
  <c r="L7984" i="1"/>
  <c r="L7983" i="1"/>
  <c r="L7982" i="1"/>
  <c r="L7981" i="1"/>
  <c r="L7980" i="1"/>
  <c r="L7979" i="1"/>
  <c r="L7978" i="1"/>
  <c r="L7977" i="1"/>
  <c r="L7976" i="1"/>
  <c r="L7975" i="1"/>
  <c r="L7974" i="1"/>
  <c r="L7973" i="1"/>
  <c r="L7972" i="1"/>
  <c r="L7971" i="1"/>
  <c r="L7970" i="1"/>
  <c r="L7969" i="1"/>
  <c r="L7968" i="1"/>
  <c r="L7967" i="1"/>
  <c r="L7966" i="1"/>
  <c r="L7965" i="1"/>
  <c r="L7964" i="1"/>
  <c r="L7963" i="1"/>
  <c r="L7962" i="1"/>
  <c r="L7961" i="1"/>
  <c r="L7960" i="1"/>
  <c r="L7959" i="1"/>
  <c r="L7958" i="1"/>
  <c r="L7957" i="1"/>
  <c r="L7956" i="1"/>
  <c r="L7955" i="1"/>
  <c r="L7954" i="1"/>
  <c r="L7953" i="1"/>
  <c r="L7952" i="1"/>
  <c r="L7951" i="1"/>
  <c r="L7950" i="1"/>
  <c r="L7949" i="1"/>
  <c r="L7948" i="1"/>
  <c r="L7947" i="1"/>
  <c r="L7946" i="1"/>
  <c r="L7945" i="1"/>
  <c r="L7944" i="1"/>
  <c r="L7943" i="1"/>
  <c r="L7942" i="1"/>
  <c r="L7941" i="1"/>
  <c r="L7940" i="1"/>
  <c r="L7939" i="1"/>
  <c r="L7938" i="1"/>
  <c r="L7937" i="1"/>
  <c r="L7936" i="1"/>
  <c r="L7935" i="1"/>
  <c r="L7934" i="1"/>
  <c r="L7933" i="1"/>
  <c r="L7932" i="1"/>
  <c r="L7931" i="1"/>
  <c r="L7930" i="1"/>
  <c r="L7929" i="1"/>
  <c r="L7928" i="1"/>
  <c r="L7927" i="1"/>
  <c r="L7926" i="1"/>
  <c r="L7925" i="1"/>
  <c r="L7924" i="1"/>
  <c r="L7923" i="1"/>
  <c r="L7922" i="1"/>
  <c r="L7921" i="1"/>
  <c r="L7920" i="1"/>
  <c r="L7919" i="1"/>
  <c r="L7918" i="1"/>
  <c r="L7917" i="1"/>
  <c r="L7916" i="1"/>
  <c r="L7915" i="1"/>
  <c r="L7914" i="1"/>
  <c r="L7913" i="1"/>
  <c r="L7912" i="1"/>
  <c r="L7911" i="1"/>
  <c r="L7910" i="1"/>
  <c r="L7909" i="1"/>
  <c r="L7908" i="1"/>
  <c r="L7907" i="1"/>
  <c r="L7906" i="1"/>
  <c r="L7905" i="1"/>
  <c r="L7904" i="1"/>
  <c r="L7903" i="1"/>
  <c r="L7902" i="1"/>
  <c r="L7901" i="1"/>
  <c r="L7900" i="1"/>
  <c r="L7899" i="1"/>
  <c r="L7898" i="1"/>
  <c r="L7897" i="1"/>
  <c r="L7896" i="1"/>
  <c r="L7895" i="1"/>
  <c r="L7894" i="1"/>
  <c r="L7893" i="1"/>
  <c r="L7892" i="1"/>
  <c r="L7891" i="1"/>
  <c r="L7890" i="1"/>
  <c r="L7889" i="1"/>
  <c r="L7888" i="1"/>
  <c r="L7887" i="1"/>
  <c r="L7886" i="1"/>
  <c r="L7885" i="1"/>
  <c r="L7884" i="1"/>
  <c r="L7883" i="1"/>
  <c r="L7882" i="1"/>
  <c r="L7881" i="1"/>
  <c r="L7880" i="1"/>
  <c r="L7879" i="1"/>
  <c r="L7878" i="1"/>
  <c r="L7877" i="1"/>
  <c r="L7876" i="1"/>
  <c r="L7875" i="1"/>
  <c r="L7874" i="1"/>
  <c r="L7873" i="1"/>
  <c r="L7872" i="1"/>
  <c r="L7871" i="1"/>
  <c r="L7870" i="1"/>
  <c r="L7869" i="1"/>
  <c r="L7868" i="1"/>
  <c r="L7867" i="1"/>
  <c r="L7866" i="1"/>
  <c r="L7865" i="1"/>
  <c r="L7864" i="1"/>
  <c r="L7863" i="1"/>
  <c r="L7862" i="1"/>
  <c r="L7861" i="1"/>
  <c r="L7860" i="1"/>
  <c r="L7859" i="1"/>
  <c r="L7858" i="1"/>
  <c r="L7857" i="1"/>
  <c r="L7856" i="1"/>
  <c r="L7855" i="1"/>
  <c r="L7854" i="1"/>
  <c r="L7853" i="1"/>
  <c r="L7852" i="1"/>
  <c r="L7851" i="1"/>
  <c r="L7850" i="1"/>
  <c r="L7849" i="1"/>
  <c r="L7848" i="1"/>
  <c r="L7847" i="1"/>
  <c r="H3346" i="4" l="1"/>
  <c r="J3345" i="4"/>
  <c r="H3348" i="5"/>
  <c r="G3349" i="5" s="1"/>
  <c r="I3348" i="5"/>
  <c r="H10" i="3"/>
  <c r="L4" i="3"/>
  <c r="L5" i="3"/>
  <c r="L9" i="3"/>
  <c r="L6" i="3"/>
  <c r="L7" i="3"/>
  <c r="L8" i="3"/>
  <c r="L3" i="3"/>
  <c r="M2678" i="2"/>
  <c r="M2677" i="2"/>
  <c r="M2676" i="2"/>
  <c r="M2675" i="2"/>
  <c r="M2674" i="2"/>
  <c r="M2673" i="2"/>
  <c r="M2672" i="2"/>
  <c r="M2671" i="2"/>
  <c r="M2670" i="2"/>
  <c r="M2669" i="2"/>
  <c r="M2668" i="2"/>
  <c r="M2667" i="2"/>
  <c r="M2666" i="2"/>
  <c r="M2665" i="2"/>
  <c r="M2664" i="2"/>
  <c r="M2663" i="2"/>
  <c r="M2662" i="2"/>
  <c r="M2661" i="2"/>
  <c r="M2660" i="2"/>
  <c r="M2659" i="2"/>
  <c r="M2658" i="2"/>
  <c r="M2657" i="2"/>
  <c r="M2656" i="2"/>
  <c r="M2655" i="2"/>
  <c r="M2654" i="2"/>
  <c r="L7846" i="1"/>
  <c r="L7845" i="1"/>
  <c r="L7844" i="1"/>
  <c r="L7843" i="1"/>
  <c r="L7842" i="1"/>
  <c r="L7841" i="1"/>
  <c r="L7840" i="1"/>
  <c r="L7839" i="1"/>
  <c r="L7838" i="1"/>
  <c r="L7837" i="1"/>
  <c r="L7836" i="1"/>
  <c r="L7835" i="1"/>
  <c r="L7834" i="1"/>
  <c r="L7833" i="1"/>
  <c r="L7832" i="1"/>
  <c r="L7831" i="1"/>
  <c r="L7830" i="1"/>
  <c r="L7829" i="1"/>
  <c r="L7828" i="1"/>
  <c r="L7827" i="1"/>
  <c r="L7826" i="1"/>
  <c r="L7825" i="1"/>
  <c r="L7824" i="1"/>
  <c r="L7823" i="1"/>
  <c r="L7822" i="1"/>
  <c r="L7821" i="1"/>
  <c r="L7820" i="1"/>
  <c r="L7819" i="1"/>
  <c r="L7818" i="1"/>
  <c r="L7817" i="1"/>
  <c r="L7816" i="1"/>
  <c r="L7815" i="1"/>
  <c r="L7814" i="1"/>
  <c r="L7813" i="1"/>
  <c r="L7812" i="1"/>
  <c r="L7811" i="1"/>
  <c r="L7810" i="1"/>
  <c r="L7809" i="1"/>
  <c r="L7808" i="1"/>
  <c r="L7807" i="1"/>
  <c r="L7806" i="1"/>
  <c r="L7805" i="1"/>
  <c r="L7804" i="1"/>
  <c r="L7803" i="1"/>
  <c r="L7802" i="1"/>
  <c r="L7801" i="1"/>
  <c r="L7800" i="1"/>
  <c r="L7799" i="1"/>
  <c r="L7798" i="1"/>
  <c r="L7797" i="1"/>
  <c r="L7796" i="1"/>
  <c r="L7795" i="1"/>
  <c r="L7794" i="1"/>
  <c r="L7793" i="1"/>
  <c r="L7792" i="1"/>
  <c r="L7791" i="1"/>
  <c r="L7790" i="1"/>
  <c r="L7789" i="1"/>
  <c r="L7788" i="1"/>
  <c r="L7787" i="1"/>
  <c r="L7786" i="1"/>
  <c r="L7785" i="1"/>
  <c r="L7784" i="1"/>
  <c r="L7783" i="1"/>
  <c r="L7782" i="1"/>
  <c r="L7781" i="1"/>
  <c r="L7780" i="1"/>
  <c r="L7779" i="1"/>
  <c r="L7778" i="1"/>
  <c r="L7777" i="1"/>
  <c r="L7776" i="1"/>
  <c r="L7775" i="1"/>
  <c r="L7774" i="1"/>
  <c r="L7773" i="1"/>
  <c r="L7772" i="1"/>
  <c r="L7771" i="1"/>
  <c r="L7770" i="1"/>
  <c r="L7769" i="1"/>
  <c r="L7768" i="1"/>
  <c r="L7767" i="1"/>
  <c r="L7766" i="1"/>
  <c r="L7765" i="1"/>
  <c r="L7764" i="1"/>
  <c r="L7763" i="1"/>
  <c r="L7762" i="1"/>
  <c r="L7761" i="1"/>
  <c r="L7760" i="1"/>
  <c r="L7759" i="1"/>
  <c r="L7758" i="1"/>
  <c r="L7757" i="1"/>
  <c r="L7756" i="1"/>
  <c r="L7755" i="1"/>
  <c r="L7754" i="1"/>
  <c r="L7753" i="1"/>
  <c r="L7752" i="1"/>
  <c r="L7751" i="1"/>
  <c r="L7750" i="1"/>
  <c r="L7749" i="1"/>
  <c r="L7748" i="1"/>
  <c r="L7747" i="1"/>
  <c r="L7746" i="1"/>
  <c r="L7745" i="1"/>
  <c r="L7744" i="1"/>
  <c r="L7743" i="1"/>
  <c r="L7742" i="1"/>
  <c r="L7741" i="1"/>
  <c r="L7740" i="1"/>
  <c r="L7739" i="1"/>
  <c r="L7738" i="1"/>
  <c r="L7737" i="1"/>
  <c r="L7736" i="1"/>
  <c r="L7735" i="1"/>
  <c r="L7734" i="1"/>
  <c r="L7733" i="1"/>
  <c r="L7732" i="1"/>
  <c r="L7731" i="1"/>
  <c r="L7730" i="1"/>
  <c r="L7729" i="1"/>
  <c r="L7728" i="1"/>
  <c r="L7727" i="1"/>
  <c r="L7726" i="1"/>
  <c r="L7725" i="1"/>
  <c r="L7724" i="1"/>
  <c r="L7723" i="1"/>
  <c r="L7722" i="1"/>
  <c r="L7721" i="1"/>
  <c r="L7720" i="1"/>
  <c r="L7719" i="1"/>
  <c r="L7718" i="1"/>
  <c r="L7717" i="1"/>
  <c r="L7716" i="1"/>
  <c r="L7715" i="1"/>
  <c r="L7714" i="1"/>
  <c r="L7713" i="1"/>
  <c r="L7712" i="1"/>
  <c r="L7711" i="1"/>
  <c r="L7710" i="1"/>
  <c r="L7709" i="1"/>
  <c r="L7708" i="1"/>
  <c r="L7707" i="1"/>
  <c r="L7706" i="1"/>
  <c r="L7705" i="1"/>
  <c r="L7704" i="1"/>
  <c r="L7703" i="1"/>
  <c r="L7702" i="1"/>
  <c r="L7701" i="1"/>
  <c r="L7700" i="1"/>
  <c r="L7699" i="1"/>
  <c r="L7698" i="1"/>
  <c r="L7697" i="1"/>
  <c r="L7696" i="1"/>
  <c r="L7695" i="1"/>
  <c r="L7694" i="1"/>
  <c r="L7693" i="1"/>
  <c r="L7692" i="1"/>
  <c r="L7691" i="1"/>
  <c r="L7690" i="1"/>
  <c r="L7689" i="1"/>
  <c r="L7688" i="1"/>
  <c r="L7687" i="1"/>
  <c r="I3346" i="4" l="1"/>
  <c r="J3346" i="4"/>
  <c r="H3349" i="5"/>
  <c r="G3350" i="5" s="1"/>
  <c r="L10" i="3"/>
  <c r="L7686" i="1"/>
  <c r="L7685" i="1"/>
  <c r="L7684" i="1"/>
  <c r="L7683" i="1"/>
  <c r="L7682" i="1"/>
  <c r="L7681" i="1"/>
  <c r="L7680" i="1"/>
  <c r="L7679" i="1"/>
  <c r="L7678" i="1"/>
  <c r="L7677" i="1"/>
  <c r="L7676" i="1"/>
  <c r="L7675" i="1"/>
  <c r="L7674" i="1"/>
  <c r="L7673" i="1"/>
  <c r="L7672" i="1"/>
  <c r="L7671" i="1"/>
  <c r="L7670" i="1"/>
  <c r="L7669" i="1"/>
  <c r="L7668" i="1"/>
  <c r="L7667" i="1"/>
  <c r="L7666" i="1"/>
  <c r="L7665" i="1"/>
  <c r="L7664" i="1"/>
  <c r="L7663" i="1"/>
  <c r="L7662" i="1"/>
  <c r="L7661" i="1"/>
  <c r="L7660" i="1"/>
  <c r="L7659" i="1"/>
  <c r="L7658" i="1"/>
  <c r="L7657" i="1"/>
  <c r="L7656" i="1"/>
  <c r="L7655" i="1"/>
  <c r="L7654" i="1"/>
  <c r="L7653" i="1"/>
  <c r="L7652" i="1"/>
  <c r="L7651" i="1"/>
  <c r="L7650" i="1"/>
  <c r="L7649" i="1"/>
  <c r="L7648" i="1"/>
  <c r="L7647" i="1"/>
  <c r="L7646" i="1"/>
  <c r="L7645" i="1"/>
  <c r="L7644" i="1"/>
  <c r="L7643" i="1"/>
  <c r="L7642" i="1"/>
  <c r="L7641" i="1"/>
  <c r="L7640" i="1"/>
  <c r="L7639" i="1"/>
  <c r="L7638" i="1"/>
  <c r="L7637" i="1"/>
  <c r="L7636" i="1"/>
  <c r="L7635" i="1"/>
  <c r="L7634" i="1"/>
  <c r="L7633" i="1"/>
  <c r="L7632" i="1"/>
  <c r="L7631" i="1"/>
  <c r="L7630" i="1"/>
  <c r="L7629" i="1"/>
  <c r="L7628" i="1"/>
  <c r="L7627" i="1"/>
  <c r="L7626" i="1"/>
  <c r="L7625" i="1"/>
  <c r="L7624" i="1"/>
  <c r="L7623" i="1"/>
  <c r="L7622" i="1"/>
  <c r="L7621" i="1"/>
  <c r="L7620" i="1"/>
  <c r="L7619" i="1"/>
  <c r="L7618" i="1"/>
  <c r="L7617" i="1"/>
  <c r="L7616" i="1"/>
  <c r="L7615" i="1"/>
  <c r="L7614" i="1"/>
  <c r="L7613" i="1"/>
  <c r="L7612" i="1"/>
  <c r="L7611" i="1"/>
  <c r="L7610" i="1"/>
  <c r="L7609" i="1"/>
  <c r="L7608" i="1"/>
  <c r="L7607" i="1"/>
  <c r="L7606" i="1"/>
  <c r="L7605" i="1"/>
  <c r="L7604" i="1"/>
  <c r="L7603" i="1"/>
  <c r="L7602" i="1"/>
  <c r="L7601" i="1"/>
  <c r="L7600" i="1"/>
  <c r="L7599" i="1"/>
  <c r="L7598" i="1"/>
  <c r="L7597" i="1"/>
  <c r="L7596" i="1"/>
  <c r="L7595" i="1"/>
  <c r="L7594" i="1"/>
  <c r="L7593" i="1"/>
  <c r="L7592" i="1"/>
  <c r="L7591" i="1"/>
  <c r="L7590" i="1"/>
  <c r="L7589" i="1"/>
  <c r="L7588" i="1"/>
  <c r="L7587" i="1"/>
  <c r="L7586" i="1"/>
  <c r="L7585" i="1"/>
  <c r="L7584" i="1"/>
  <c r="L7583" i="1"/>
  <c r="L7582" i="1"/>
  <c r="L7581" i="1"/>
  <c r="L7580" i="1"/>
  <c r="L7579" i="1"/>
  <c r="L7578" i="1"/>
  <c r="L7577" i="1"/>
  <c r="L7576" i="1"/>
  <c r="L7575" i="1"/>
  <c r="L7574" i="1"/>
  <c r="L7573" i="1"/>
  <c r="L7572" i="1"/>
  <c r="L7571" i="1"/>
  <c r="L7570" i="1"/>
  <c r="L7569" i="1"/>
  <c r="L7568" i="1"/>
  <c r="L7567" i="1"/>
  <c r="L7566" i="1"/>
  <c r="L7565" i="1"/>
  <c r="L7564" i="1"/>
  <c r="L7563" i="1"/>
  <c r="L7562" i="1"/>
  <c r="L7561" i="1"/>
  <c r="L7560" i="1"/>
  <c r="L7559" i="1"/>
  <c r="L7558" i="1"/>
  <c r="L7557" i="1"/>
  <c r="L7556" i="1"/>
  <c r="L7555" i="1"/>
  <c r="L7554" i="1"/>
  <c r="L7553" i="1"/>
  <c r="L7552" i="1"/>
  <c r="L7551" i="1"/>
  <c r="L7550" i="1"/>
  <c r="L7549" i="1"/>
  <c r="L7548" i="1"/>
  <c r="L7547" i="1"/>
  <c r="L7546" i="1"/>
  <c r="L7545" i="1"/>
  <c r="L7544" i="1"/>
  <c r="L7543" i="1"/>
  <c r="L7542" i="1"/>
  <c r="L7541" i="1"/>
  <c r="L7540" i="1"/>
  <c r="L7539" i="1"/>
  <c r="L7538" i="1"/>
  <c r="L7537" i="1"/>
  <c r="L7536" i="1"/>
  <c r="L7535" i="1"/>
  <c r="L7534" i="1"/>
  <c r="L7533" i="1"/>
  <c r="L7532" i="1"/>
  <c r="L7531" i="1"/>
  <c r="L7530" i="1"/>
  <c r="L7529" i="1"/>
  <c r="L7528" i="1"/>
  <c r="L7527" i="1"/>
  <c r="L7526" i="1"/>
  <c r="L7525" i="1"/>
  <c r="L7524" i="1"/>
  <c r="L7523" i="1"/>
  <c r="L7522" i="1"/>
  <c r="L7521" i="1"/>
  <c r="L7520" i="1"/>
  <c r="L7519" i="1"/>
  <c r="L7518" i="1"/>
  <c r="L7517" i="1"/>
  <c r="L7516" i="1"/>
  <c r="L7515" i="1"/>
  <c r="L7514" i="1"/>
  <c r="L7513" i="1"/>
  <c r="L7512" i="1"/>
  <c r="L7511" i="1"/>
  <c r="L7510" i="1"/>
  <c r="L7509" i="1"/>
  <c r="L7508" i="1"/>
  <c r="L7507" i="1"/>
  <c r="L7506" i="1"/>
  <c r="L7505" i="1"/>
  <c r="L7504" i="1"/>
  <c r="L7503" i="1"/>
  <c r="L7502" i="1"/>
  <c r="L7501" i="1"/>
  <c r="L7500" i="1"/>
  <c r="L7499" i="1"/>
  <c r="L7498" i="1"/>
  <c r="L7497" i="1"/>
  <c r="L7496" i="1"/>
  <c r="L7495" i="1"/>
  <c r="L7494" i="1"/>
  <c r="L7493" i="1"/>
  <c r="L7492" i="1"/>
  <c r="L7491" i="1"/>
  <c r="L7490" i="1"/>
  <c r="L7489" i="1"/>
  <c r="L7488" i="1"/>
  <c r="L7487" i="1"/>
  <c r="L7486" i="1"/>
  <c r="L7485" i="1"/>
  <c r="H3347" i="4" l="1"/>
  <c r="I3349" i="5"/>
  <c r="H3350" i="5"/>
  <c r="G3351" i="5" s="1"/>
  <c r="I3350" i="5"/>
  <c r="M2653" i="2"/>
  <c r="M2652" i="2"/>
  <c r="M2651" i="2"/>
  <c r="M2650" i="2"/>
  <c r="M2649" i="2"/>
  <c r="M2648" i="2"/>
  <c r="M2647" i="2"/>
  <c r="M2646" i="2"/>
  <c r="M2645" i="2"/>
  <c r="M2644" i="2"/>
  <c r="M2643" i="2"/>
  <c r="M2642" i="2"/>
  <c r="M2641" i="2"/>
  <c r="M2640" i="2"/>
  <c r="M2639" i="2"/>
  <c r="M2638" i="2"/>
  <c r="M2637" i="2"/>
  <c r="M2636" i="2"/>
  <c r="M2635" i="2"/>
  <c r="M2634" i="2"/>
  <c r="M2633" i="2"/>
  <c r="M2632" i="2"/>
  <c r="M2631" i="2"/>
  <c r="M2630" i="2"/>
  <c r="M2629" i="2"/>
  <c r="L7484" i="1"/>
  <c r="L7483" i="1"/>
  <c r="L7482" i="1"/>
  <c r="L7481" i="1"/>
  <c r="L7480" i="1"/>
  <c r="L7479" i="1"/>
  <c r="L7478" i="1"/>
  <c r="L7477" i="1"/>
  <c r="L7476" i="1"/>
  <c r="L7475" i="1"/>
  <c r="L7474" i="1"/>
  <c r="L7473" i="1"/>
  <c r="L7472" i="1"/>
  <c r="L7471" i="1"/>
  <c r="L7470" i="1"/>
  <c r="L7469" i="1"/>
  <c r="L7468" i="1"/>
  <c r="L7467" i="1"/>
  <c r="L7466" i="1"/>
  <c r="L7465" i="1"/>
  <c r="L7464" i="1"/>
  <c r="L7463" i="1"/>
  <c r="L7462" i="1"/>
  <c r="L7461" i="1"/>
  <c r="L7460" i="1"/>
  <c r="L7459" i="1"/>
  <c r="L7458" i="1"/>
  <c r="L7457" i="1"/>
  <c r="L7456" i="1"/>
  <c r="L7455" i="1"/>
  <c r="L7454" i="1"/>
  <c r="L7453" i="1"/>
  <c r="L7452" i="1"/>
  <c r="L7451" i="1"/>
  <c r="L7450" i="1"/>
  <c r="L7449" i="1"/>
  <c r="L7448" i="1"/>
  <c r="L7447" i="1"/>
  <c r="L7446" i="1"/>
  <c r="L7445" i="1"/>
  <c r="L7444" i="1"/>
  <c r="L7443" i="1"/>
  <c r="L7442" i="1"/>
  <c r="L7441" i="1"/>
  <c r="L7440" i="1"/>
  <c r="L7439" i="1"/>
  <c r="L7438" i="1"/>
  <c r="L7437" i="1"/>
  <c r="L7436" i="1"/>
  <c r="L7435" i="1"/>
  <c r="L7434" i="1"/>
  <c r="L7433" i="1"/>
  <c r="L7432" i="1"/>
  <c r="L7431" i="1"/>
  <c r="L7430" i="1"/>
  <c r="L7429" i="1"/>
  <c r="L7428" i="1"/>
  <c r="L7427" i="1"/>
  <c r="L7426" i="1"/>
  <c r="L7425" i="1"/>
  <c r="L7424" i="1"/>
  <c r="L7423" i="1"/>
  <c r="L7422" i="1"/>
  <c r="L7421" i="1"/>
  <c r="L7420" i="1"/>
  <c r="L7419" i="1"/>
  <c r="L7418" i="1"/>
  <c r="L7417" i="1"/>
  <c r="L7416" i="1"/>
  <c r="L7415" i="1"/>
  <c r="L7414" i="1"/>
  <c r="L7413" i="1"/>
  <c r="L7412" i="1"/>
  <c r="L7411" i="1"/>
  <c r="L7410" i="1"/>
  <c r="L7409" i="1"/>
  <c r="L7408" i="1"/>
  <c r="L7407" i="1"/>
  <c r="L7406" i="1"/>
  <c r="L7405" i="1"/>
  <c r="L7404" i="1"/>
  <c r="L7403" i="1"/>
  <c r="L7402" i="1"/>
  <c r="L7401" i="1"/>
  <c r="L7400" i="1"/>
  <c r="L7399" i="1"/>
  <c r="L7398" i="1"/>
  <c r="L7397" i="1"/>
  <c r="L7396" i="1"/>
  <c r="L7395" i="1"/>
  <c r="L7394" i="1"/>
  <c r="L7393" i="1"/>
  <c r="L7392" i="1"/>
  <c r="L7391" i="1"/>
  <c r="L7390" i="1"/>
  <c r="L7389" i="1"/>
  <c r="L7388" i="1"/>
  <c r="L7387" i="1"/>
  <c r="L7386" i="1"/>
  <c r="L7385" i="1"/>
  <c r="L7384" i="1"/>
  <c r="L7383" i="1"/>
  <c r="L7382" i="1"/>
  <c r="L7381" i="1"/>
  <c r="L7380" i="1"/>
  <c r="L7379" i="1"/>
  <c r="L7378" i="1"/>
  <c r="L7377" i="1"/>
  <c r="L7376" i="1"/>
  <c r="L7375" i="1"/>
  <c r="L7374" i="1"/>
  <c r="L7373" i="1"/>
  <c r="L7372" i="1"/>
  <c r="L7371" i="1"/>
  <c r="L7370" i="1"/>
  <c r="L7369" i="1"/>
  <c r="L7368" i="1"/>
  <c r="L7367" i="1"/>
  <c r="L7366" i="1"/>
  <c r="L7365" i="1"/>
  <c r="L7364" i="1"/>
  <c r="L7363" i="1"/>
  <c r="L7362" i="1"/>
  <c r="L7361" i="1"/>
  <c r="L7360" i="1"/>
  <c r="L7359" i="1"/>
  <c r="L7358" i="1"/>
  <c r="L7357" i="1"/>
  <c r="L7356" i="1"/>
  <c r="L7355" i="1"/>
  <c r="L7354" i="1"/>
  <c r="L7353" i="1"/>
  <c r="L7352" i="1"/>
  <c r="L7351" i="1"/>
  <c r="L7350" i="1"/>
  <c r="L7349" i="1"/>
  <c r="L7348" i="1"/>
  <c r="L7347" i="1"/>
  <c r="L7346" i="1"/>
  <c r="L7345" i="1"/>
  <c r="L7344" i="1"/>
  <c r="L7343" i="1"/>
  <c r="L7342" i="1"/>
  <c r="L7341" i="1"/>
  <c r="L7340" i="1"/>
  <c r="L7339" i="1"/>
  <c r="L7338" i="1"/>
  <c r="L7337" i="1"/>
  <c r="L7336" i="1"/>
  <c r="L7335" i="1"/>
  <c r="L7334" i="1"/>
  <c r="L7333" i="1"/>
  <c r="L7332" i="1"/>
  <c r="L7331" i="1"/>
  <c r="L7330" i="1"/>
  <c r="L7329" i="1"/>
  <c r="L7328" i="1"/>
  <c r="L7327" i="1"/>
  <c r="L7326" i="1"/>
  <c r="L7325" i="1"/>
  <c r="L7324" i="1"/>
  <c r="L7323" i="1"/>
  <c r="L7322" i="1"/>
  <c r="L7321" i="1"/>
  <c r="L7320" i="1"/>
  <c r="L7319" i="1"/>
  <c r="L7318" i="1"/>
  <c r="L7317" i="1"/>
  <c r="L7316" i="1"/>
  <c r="L7315" i="1"/>
  <c r="L7314" i="1"/>
  <c r="L7313" i="1"/>
  <c r="L7312" i="1"/>
  <c r="L7311" i="1"/>
  <c r="L7310" i="1"/>
  <c r="L7309" i="1"/>
  <c r="L7308" i="1"/>
  <c r="L7307" i="1"/>
  <c r="L7306" i="1"/>
  <c r="L7305" i="1"/>
  <c r="L7304" i="1"/>
  <c r="L7303" i="1"/>
  <c r="L7302" i="1"/>
  <c r="L7301" i="1"/>
  <c r="L7300" i="1"/>
  <c r="L7299" i="1"/>
  <c r="L7298" i="1"/>
  <c r="L7297" i="1"/>
  <c r="L7296" i="1"/>
  <c r="I3347" i="4" l="1"/>
  <c r="H3351" i="5"/>
  <c r="G3352" i="5" s="1"/>
  <c r="M2628" i="2"/>
  <c r="M2627" i="2"/>
  <c r="M2626" i="2"/>
  <c r="M2625" i="2"/>
  <c r="M2624" i="2"/>
  <c r="M2623" i="2"/>
  <c r="M2622" i="2"/>
  <c r="M2621" i="2"/>
  <c r="M2620" i="2"/>
  <c r="M2619" i="2"/>
  <c r="M2618" i="2"/>
  <c r="L7295" i="1"/>
  <c r="L7294" i="1"/>
  <c r="L7293" i="1"/>
  <c r="L7292" i="1"/>
  <c r="L7291" i="1"/>
  <c r="L7290" i="1"/>
  <c r="L7289" i="1"/>
  <c r="L7288" i="1"/>
  <c r="L7287" i="1"/>
  <c r="L7286" i="1"/>
  <c r="L7285" i="1"/>
  <c r="L7284" i="1"/>
  <c r="L7283" i="1"/>
  <c r="L7282" i="1"/>
  <c r="L7281" i="1"/>
  <c r="L7280" i="1"/>
  <c r="L7279" i="1"/>
  <c r="L7278" i="1"/>
  <c r="L7277" i="1"/>
  <c r="L7276" i="1"/>
  <c r="L7275" i="1"/>
  <c r="L7274" i="1"/>
  <c r="L7273" i="1"/>
  <c r="L7272" i="1"/>
  <c r="L7271" i="1"/>
  <c r="L7270" i="1"/>
  <c r="L7269" i="1"/>
  <c r="L7268" i="1"/>
  <c r="L7267" i="1"/>
  <c r="L7266" i="1"/>
  <c r="L7265" i="1"/>
  <c r="L7264" i="1"/>
  <c r="L7263" i="1"/>
  <c r="L7262" i="1"/>
  <c r="L7261" i="1"/>
  <c r="L7260" i="1"/>
  <c r="L7259" i="1"/>
  <c r="L7258" i="1"/>
  <c r="L7257" i="1"/>
  <c r="L7256" i="1"/>
  <c r="L7255" i="1"/>
  <c r="L7254" i="1"/>
  <c r="L7253" i="1"/>
  <c r="L7252" i="1"/>
  <c r="L7251" i="1"/>
  <c r="L7250" i="1"/>
  <c r="L7249" i="1"/>
  <c r="L7248" i="1"/>
  <c r="L7247" i="1"/>
  <c r="L7246" i="1"/>
  <c r="L7245" i="1"/>
  <c r="L7244" i="1"/>
  <c r="L7243" i="1"/>
  <c r="L7242" i="1"/>
  <c r="L7241" i="1"/>
  <c r="L7240" i="1"/>
  <c r="L7239" i="1"/>
  <c r="L7238" i="1"/>
  <c r="L7237" i="1"/>
  <c r="L7236" i="1"/>
  <c r="L7235" i="1"/>
  <c r="L7234" i="1"/>
  <c r="L7233" i="1"/>
  <c r="L7232" i="1"/>
  <c r="L7231" i="1"/>
  <c r="L7230" i="1"/>
  <c r="L7229" i="1"/>
  <c r="L7228" i="1"/>
  <c r="L7227" i="1"/>
  <c r="L7226" i="1"/>
  <c r="L7225" i="1"/>
  <c r="L7224" i="1"/>
  <c r="L7223" i="1"/>
  <c r="L7222" i="1"/>
  <c r="L7221" i="1"/>
  <c r="L7220" i="1"/>
  <c r="L7219" i="1"/>
  <c r="L7218" i="1"/>
  <c r="L7217" i="1"/>
  <c r="L7216" i="1"/>
  <c r="L7215" i="1"/>
  <c r="L7214" i="1"/>
  <c r="L7213" i="1"/>
  <c r="L7212" i="1"/>
  <c r="L7211" i="1"/>
  <c r="L7210" i="1"/>
  <c r="L7209" i="1"/>
  <c r="L7208" i="1"/>
  <c r="L7207" i="1"/>
  <c r="L7206" i="1"/>
  <c r="L7205" i="1"/>
  <c r="L7204" i="1"/>
  <c r="L7203" i="1"/>
  <c r="L7202" i="1"/>
  <c r="L7201" i="1"/>
  <c r="L7200" i="1"/>
  <c r="L7199" i="1"/>
  <c r="L7198" i="1"/>
  <c r="L7197" i="1"/>
  <c r="L7196" i="1"/>
  <c r="L7195" i="1"/>
  <c r="L7194" i="1"/>
  <c r="L7193" i="1"/>
  <c r="L7192" i="1"/>
  <c r="L7191" i="1"/>
  <c r="L7190" i="1"/>
  <c r="L7189" i="1"/>
  <c r="L7188" i="1"/>
  <c r="L7187" i="1"/>
  <c r="L7186" i="1"/>
  <c r="L7185" i="1"/>
  <c r="L7184" i="1"/>
  <c r="L7183" i="1"/>
  <c r="L7182" i="1"/>
  <c r="L7181" i="1"/>
  <c r="L7180" i="1"/>
  <c r="L7179" i="1"/>
  <c r="L7178" i="1"/>
  <c r="L7177" i="1"/>
  <c r="L7176" i="1"/>
  <c r="L7175" i="1"/>
  <c r="L7174" i="1"/>
  <c r="L7173" i="1"/>
  <c r="L7172" i="1"/>
  <c r="L7171" i="1"/>
  <c r="L7170" i="1"/>
  <c r="L7169" i="1"/>
  <c r="L7168" i="1"/>
  <c r="L7167" i="1"/>
  <c r="L7166" i="1"/>
  <c r="L7165" i="1"/>
  <c r="L7164" i="1"/>
  <c r="L7163" i="1"/>
  <c r="L7162" i="1"/>
  <c r="L7161" i="1"/>
  <c r="H3348" i="4" l="1"/>
  <c r="J3347" i="4"/>
  <c r="I3351" i="5"/>
  <c r="H3352" i="5"/>
  <c r="G3353" i="5" s="1"/>
  <c r="I3352" i="5"/>
  <c r="M2617" i="2"/>
  <c r="M2616" i="2"/>
  <c r="M2615" i="2"/>
  <c r="M2614" i="2"/>
  <c r="M2613" i="2"/>
  <c r="M2612" i="2"/>
  <c r="M2611" i="2"/>
  <c r="M2610" i="2"/>
  <c r="M2609" i="2"/>
  <c r="M2608" i="2"/>
  <c r="M2607" i="2"/>
  <c r="M2606" i="2"/>
  <c r="M2605" i="2"/>
  <c r="M2604" i="2"/>
  <c r="M2603" i="2"/>
  <c r="M2602" i="2"/>
  <c r="M2601" i="2"/>
  <c r="M2600" i="2"/>
  <c r="M2599" i="2"/>
  <c r="M2598" i="2"/>
  <c r="M2597" i="2"/>
  <c r="M2596" i="2"/>
  <c r="M2595" i="2"/>
  <c r="M2594" i="2"/>
  <c r="L7160" i="1"/>
  <c r="L7159" i="1"/>
  <c r="L7158" i="1"/>
  <c r="L7157" i="1"/>
  <c r="L7156" i="1"/>
  <c r="L7155" i="1"/>
  <c r="L7154" i="1"/>
  <c r="L7153" i="1"/>
  <c r="L7152" i="1"/>
  <c r="L7151" i="1"/>
  <c r="L7150" i="1"/>
  <c r="L7149" i="1"/>
  <c r="L7148" i="1"/>
  <c r="L7147" i="1"/>
  <c r="L7146" i="1"/>
  <c r="L7145" i="1"/>
  <c r="L7144" i="1"/>
  <c r="L7143" i="1"/>
  <c r="L7142" i="1"/>
  <c r="L7141" i="1"/>
  <c r="L7140" i="1"/>
  <c r="L7139" i="1"/>
  <c r="L7138" i="1"/>
  <c r="L7137" i="1"/>
  <c r="L7136" i="1"/>
  <c r="L7135" i="1"/>
  <c r="L7134" i="1"/>
  <c r="L7133" i="1"/>
  <c r="L7132" i="1"/>
  <c r="L7131" i="1"/>
  <c r="L7130" i="1"/>
  <c r="L7129" i="1"/>
  <c r="L7128" i="1"/>
  <c r="L7127" i="1"/>
  <c r="L7126" i="1"/>
  <c r="L7125" i="1"/>
  <c r="L7124" i="1"/>
  <c r="L7123" i="1"/>
  <c r="L7122" i="1"/>
  <c r="L7121" i="1"/>
  <c r="L7120" i="1"/>
  <c r="L7119" i="1"/>
  <c r="L7118" i="1"/>
  <c r="L7117" i="1"/>
  <c r="L7116" i="1"/>
  <c r="L7115" i="1"/>
  <c r="L7114" i="1"/>
  <c r="L7113" i="1"/>
  <c r="L7112" i="1"/>
  <c r="L7111" i="1"/>
  <c r="L7110" i="1"/>
  <c r="L7109" i="1"/>
  <c r="L7108" i="1"/>
  <c r="L7107" i="1"/>
  <c r="L7106" i="1"/>
  <c r="L7105" i="1"/>
  <c r="L7104" i="1"/>
  <c r="L7103" i="1"/>
  <c r="L7102" i="1"/>
  <c r="L7101" i="1"/>
  <c r="L7100" i="1"/>
  <c r="L7099" i="1"/>
  <c r="L7098" i="1"/>
  <c r="L7097" i="1"/>
  <c r="L7096" i="1"/>
  <c r="L7095" i="1"/>
  <c r="L7094" i="1"/>
  <c r="L7093" i="1"/>
  <c r="L7092" i="1"/>
  <c r="L7091" i="1"/>
  <c r="L7090" i="1"/>
  <c r="L7089" i="1"/>
  <c r="L7088" i="1"/>
  <c r="L7087" i="1"/>
  <c r="L7086" i="1"/>
  <c r="L7085" i="1"/>
  <c r="L7084" i="1"/>
  <c r="L7083" i="1"/>
  <c r="L7082" i="1"/>
  <c r="L7081" i="1"/>
  <c r="L7080" i="1"/>
  <c r="L7079" i="1"/>
  <c r="L7078" i="1"/>
  <c r="L7077" i="1"/>
  <c r="L7076" i="1"/>
  <c r="L7075" i="1"/>
  <c r="L7074" i="1"/>
  <c r="L7073" i="1"/>
  <c r="L7072" i="1"/>
  <c r="L7071" i="1"/>
  <c r="L7070" i="1"/>
  <c r="L7069" i="1"/>
  <c r="L7068" i="1"/>
  <c r="L7067" i="1"/>
  <c r="L7066" i="1"/>
  <c r="L7065" i="1"/>
  <c r="L7064" i="1"/>
  <c r="L7063" i="1"/>
  <c r="L7062" i="1"/>
  <c r="L7061" i="1"/>
  <c r="L7060" i="1"/>
  <c r="L7059" i="1"/>
  <c r="L7058" i="1"/>
  <c r="L7057" i="1"/>
  <c r="L7056" i="1"/>
  <c r="L7055" i="1"/>
  <c r="L7054" i="1"/>
  <c r="L7053" i="1"/>
  <c r="L7052" i="1"/>
  <c r="L7051" i="1"/>
  <c r="L7050" i="1"/>
  <c r="L7049" i="1"/>
  <c r="L7048" i="1"/>
  <c r="L7047" i="1"/>
  <c r="L7046" i="1"/>
  <c r="L7045" i="1"/>
  <c r="L7044" i="1"/>
  <c r="L7043" i="1"/>
  <c r="L7042" i="1"/>
  <c r="L7041" i="1"/>
  <c r="L7040" i="1"/>
  <c r="L7039" i="1"/>
  <c r="L7038" i="1"/>
  <c r="L7037" i="1"/>
  <c r="L7036" i="1"/>
  <c r="L7035" i="1"/>
  <c r="L7034" i="1"/>
  <c r="L7033" i="1"/>
  <c r="L7032" i="1"/>
  <c r="L7031" i="1"/>
  <c r="L7030" i="1"/>
  <c r="L7029" i="1"/>
  <c r="L7028" i="1"/>
  <c r="L7027" i="1"/>
  <c r="L7026" i="1"/>
  <c r="L7025" i="1"/>
  <c r="L7024" i="1"/>
  <c r="L7023" i="1"/>
  <c r="L7022" i="1"/>
  <c r="L7021" i="1"/>
  <c r="L7020" i="1"/>
  <c r="L7019" i="1"/>
  <c r="L7018" i="1"/>
  <c r="L7017" i="1"/>
  <c r="L7016" i="1"/>
  <c r="L7015" i="1"/>
  <c r="L7014" i="1"/>
  <c r="L7013" i="1"/>
  <c r="L7012" i="1"/>
  <c r="L7011" i="1"/>
  <c r="L7010" i="1"/>
  <c r="L7009" i="1"/>
  <c r="L7008" i="1"/>
  <c r="L7007" i="1"/>
  <c r="L7006" i="1"/>
  <c r="L7005" i="1"/>
  <c r="L7004" i="1"/>
  <c r="L7003" i="1"/>
  <c r="L7002" i="1"/>
  <c r="L7001" i="1"/>
  <c r="I3348" i="4" l="1"/>
  <c r="H3349" i="4" s="1"/>
  <c r="J3348" i="4"/>
  <c r="H3353" i="5"/>
  <c r="G3354" i="5" s="1"/>
  <c r="M2593" i="2"/>
  <c r="L2593" i="2"/>
  <c r="M2592" i="2"/>
  <c r="L2592" i="2"/>
  <c r="M2591" i="2"/>
  <c r="L2591" i="2"/>
  <c r="M2590" i="2"/>
  <c r="L2590" i="2"/>
  <c r="M2589" i="2"/>
  <c r="L2589" i="2"/>
  <c r="M2588" i="2"/>
  <c r="L2588" i="2"/>
  <c r="M2587" i="2"/>
  <c r="L2587" i="2"/>
  <c r="M2586" i="2"/>
  <c r="L2586" i="2"/>
  <c r="M2585" i="2"/>
  <c r="L2585" i="2"/>
  <c r="L7000" i="1"/>
  <c r="K7000" i="1"/>
  <c r="L6999" i="1"/>
  <c r="K6999" i="1"/>
  <c r="L6998" i="1"/>
  <c r="K6998" i="1"/>
  <c r="L6997" i="1"/>
  <c r="K6997" i="1"/>
  <c r="L6996" i="1"/>
  <c r="K6996" i="1"/>
  <c r="L6995" i="1"/>
  <c r="K6995" i="1"/>
  <c r="L6994" i="1"/>
  <c r="K6994" i="1"/>
  <c r="L6993" i="1"/>
  <c r="K6993" i="1"/>
  <c r="L6992" i="1"/>
  <c r="K6992" i="1"/>
  <c r="L6991" i="1"/>
  <c r="K6991" i="1"/>
  <c r="L6990" i="1"/>
  <c r="K6990" i="1"/>
  <c r="L6989" i="1"/>
  <c r="K6989" i="1"/>
  <c r="L6988" i="1"/>
  <c r="K6988" i="1"/>
  <c r="L6987" i="1"/>
  <c r="K6987" i="1"/>
  <c r="L6986" i="1"/>
  <c r="K6986" i="1"/>
  <c r="I3349" i="4" l="1"/>
  <c r="H3350" i="4" s="1"/>
  <c r="J3349" i="4"/>
  <c r="I3353" i="5"/>
  <c r="H3354" i="5"/>
  <c r="G3355" i="5" s="1"/>
  <c r="I3354" i="5"/>
  <c r="M2539" i="2"/>
  <c r="L2539" i="2"/>
  <c r="M2538" i="2"/>
  <c r="L2538" i="2"/>
  <c r="M2537" i="2"/>
  <c r="L2537" i="2"/>
  <c r="M2536" i="2"/>
  <c r="L2536" i="2"/>
  <c r="M2535" i="2"/>
  <c r="L2535" i="2"/>
  <c r="M2534" i="2"/>
  <c r="L2534" i="2"/>
  <c r="M2533" i="2"/>
  <c r="L2533" i="2"/>
  <c r="M2532" i="2"/>
  <c r="L2532" i="2"/>
  <c r="M2531" i="2"/>
  <c r="L2531" i="2"/>
  <c r="M2530" i="2"/>
  <c r="L2530" i="2"/>
  <c r="M2529" i="2"/>
  <c r="L2529" i="2"/>
  <c r="M2528" i="2"/>
  <c r="L2528" i="2"/>
  <c r="M2527" i="2"/>
  <c r="L2527" i="2"/>
  <c r="M2526" i="2"/>
  <c r="L2526" i="2"/>
  <c r="M2525" i="2"/>
  <c r="L2525" i="2"/>
  <c r="M2524" i="2"/>
  <c r="L2524" i="2"/>
  <c r="M2523" i="2"/>
  <c r="L2523" i="2"/>
  <c r="M2522" i="2"/>
  <c r="L2522" i="2"/>
  <c r="M2521" i="2"/>
  <c r="L2521" i="2"/>
  <c r="M2520" i="2"/>
  <c r="L2520" i="2"/>
  <c r="M2519" i="2"/>
  <c r="L2519" i="2"/>
  <c r="M2518" i="2"/>
  <c r="L2518" i="2"/>
  <c r="M2517" i="2"/>
  <c r="L2517" i="2"/>
  <c r="M2516" i="2"/>
  <c r="L2516" i="2"/>
  <c r="M2515" i="2"/>
  <c r="L2515" i="2"/>
  <c r="M2514" i="2"/>
  <c r="L2514" i="2"/>
  <c r="M2513" i="2"/>
  <c r="L2513" i="2"/>
  <c r="M2512" i="2"/>
  <c r="L2512" i="2"/>
  <c r="M2511" i="2"/>
  <c r="L2511" i="2"/>
  <c r="M2510" i="2"/>
  <c r="L2510" i="2"/>
  <c r="M2509" i="2"/>
  <c r="L2509" i="2"/>
  <c r="M2508" i="2"/>
  <c r="L2508" i="2"/>
  <c r="M2507" i="2"/>
  <c r="L2507" i="2"/>
  <c r="M2506" i="2"/>
  <c r="L2506" i="2"/>
  <c r="M2505" i="2"/>
  <c r="L2505" i="2"/>
  <c r="M2504" i="2"/>
  <c r="L2504" i="2"/>
  <c r="M2503" i="2"/>
  <c r="L2503" i="2"/>
  <c r="M2502" i="2"/>
  <c r="L2502" i="2"/>
  <c r="M2501" i="2"/>
  <c r="L2501" i="2"/>
  <c r="M2500" i="2"/>
  <c r="L2500" i="2"/>
  <c r="M2499" i="2"/>
  <c r="L2499" i="2"/>
  <c r="M2498" i="2"/>
  <c r="L2498" i="2"/>
  <c r="M2497" i="2"/>
  <c r="L2497" i="2"/>
  <c r="M2496" i="2"/>
  <c r="L2496" i="2"/>
  <c r="M2495" i="2"/>
  <c r="L2495" i="2"/>
  <c r="M2494" i="2"/>
  <c r="L2494" i="2"/>
  <c r="M2493" i="2"/>
  <c r="L2493" i="2"/>
  <c r="M2492" i="2"/>
  <c r="L2492" i="2"/>
  <c r="M2491" i="2"/>
  <c r="L2491" i="2"/>
  <c r="M2490" i="2"/>
  <c r="L2490" i="2"/>
  <c r="M2489" i="2"/>
  <c r="L2489" i="2"/>
  <c r="M2488" i="2"/>
  <c r="L2488" i="2"/>
  <c r="M2487" i="2"/>
  <c r="L2487" i="2"/>
  <c r="M2486" i="2"/>
  <c r="L2486" i="2"/>
  <c r="M2485" i="2"/>
  <c r="L2485" i="2"/>
  <c r="M2484" i="2"/>
  <c r="L2484" i="2"/>
  <c r="M2483" i="2"/>
  <c r="L2483" i="2"/>
  <c r="M2482" i="2"/>
  <c r="L2482" i="2"/>
  <c r="M2481" i="2"/>
  <c r="L2481" i="2"/>
  <c r="M2480" i="2"/>
  <c r="L2480" i="2"/>
  <c r="M2479" i="2"/>
  <c r="L2479" i="2"/>
  <c r="M2478" i="2"/>
  <c r="L2478" i="2"/>
  <c r="M2477" i="2"/>
  <c r="L2477" i="2"/>
  <c r="M2476" i="2"/>
  <c r="L2476" i="2"/>
  <c r="M2068" i="2"/>
  <c r="M2067" i="2"/>
  <c r="M2066" i="2"/>
  <c r="M2065" i="2"/>
  <c r="M2064" i="2"/>
  <c r="M2063" i="2"/>
  <c r="M2062" i="2"/>
  <c r="M2061" i="2"/>
  <c r="M2060" i="2"/>
  <c r="M2059" i="2"/>
  <c r="M2058" i="2"/>
  <c r="M2057" i="2"/>
  <c r="M2056" i="2"/>
  <c r="M2055" i="2"/>
  <c r="M2054" i="2"/>
  <c r="M2053" i="2"/>
  <c r="M2052" i="2"/>
  <c r="M2051" i="2"/>
  <c r="M2050" i="2"/>
  <c r="M2049" i="2"/>
  <c r="M2048" i="2"/>
  <c r="M2047" i="2"/>
  <c r="M2046" i="2"/>
  <c r="M2045" i="2"/>
  <c r="M2044" i="2"/>
  <c r="M2043" i="2"/>
  <c r="M2042" i="2"/>
  <c r="M2041" i="2"/>
  <c r="M2040" i="2"/>
  <c r="M2039" i="2"/>
  <c r="M2038" i="2"/>
  <c r="M2037" i="2"/>
  <c r="M2036" i="2"/>
  <c r="M2035" i="2"/>
  <c r="M2034" i="2"/>
  <c r="M2033" i="2"/>
  <c r="M2032" i="2"/>
  <c r="M2031" i="2"/>
  <c r="M2030" i="2"/>
  <c r="M2029" i="2"/>
  <c r="M2028" i="2"/>
  <c r="M2027" i="2"/>
  <c r="M2026" i="2"/>
  <c r="M2025" i="2"/>
  <c r="M2024" i="2"/>
  <c r="M2023" i="2"/>
  <c r="M2022" i="2"/>
  <c r="M2021" i="2"/>
  <c r="M2020" i="2"/>
  <c r="L6478" i="1"/>
  <c r="L6477" i="1"/>
  <c r="L6476" i="1"/>
  <c r="L6475" i="1"/>
  <c r="L6474" i="1"/>
  <c r="L6473" i="1"/>
  <c r="L6472" i="1"/>
  <c r="L6471" i="1"/>
  <c r="L6470" i="1"/>
  <c r="L6469" i="1"/>
  <c r="L6468" i="1"/>
  <c r="L6467" i="1"/>
  <c r="L6466" i="1"/>
  <c r="L6465" i="1"/>
  <c r="L6464" i="1"/>
  <c r="L6463" i="1"/>
  <c r="L6462" i="1"/>
  <c r="L6461" i="1"/>
  <c r="L6460" i="1"/>
  <c r="L6459" i="1"/>
  <c r="L6458" i="1"/>
  <c r="L6457" i="1"/>
  <c r="L6456" i="1"/>
  <c r="L6455" i="1"/>
  <c r="L6454" i="1"/>
  <c r="L6453" i="1"/>
  <c r="L6452" i="1"/>
  <c r="L6451" i="1"/>
  <c r="L6450" i="1"/>
  <c r="L6449" i="1"/>
  <c r="L6448" i="1"/>
  <c r="L6447" i="1"/>
  <c r="L6446" i="1"/>
  <c r="L6445" i="1"/>
  <c r="L6444" i="1"/>
  <c r="L6443" i="1"/>
  <c r="L6442" i="1"/>
  <c r="L6441" i="1"/>
  <c r="L6440" i="1"/>
  <c r="L6439" i="1"/>
  <c r="L6438" i="1"/>
  <c r="L6437" i="1"/>
  <c r="L6436" i="1"/>
  <c r="L6435" i="1"/>
  <c r="L6434" i="1"/>
  <c r="L6433" i="1"/>
  <c r="L6432" i="1"/>
  <c r="L6431" i="1"/>
  <c r="L6430" i="1"/>
  <c r="L6429" i="1"/>
  <c r="L6428" i="1"/>
  <c r="L6427" i="1"/>
  <c r="L6426" i="1"/>
  <c r="L6425" i="1"/>
  <c r="L6424" i="1"/>
  <c r="L6423" i="1"/>
  <c r="L6422" i="1"/>
  <c r="L6421" i="1"/>
  <c r="L6420" i="1"/>
  <c r="L6419" i="1"/>
  <c r="L6418" i="1"/>
  <c r="L6417" i="1"/>
  <c r="L6416" i="1"/>
  <c r="L6415" i="1"/>
  <c r="L6414" i="1"/>
  <c r="L6413" i="1"/>
  <c r="L6412" i="1"/>
  <c r="L6411" i="1"/>
  <c r="L6410" i="1"/>
  <c r="L6409" i="1"/>
  <c r="L6408" i="1"/>
  <c r="L6407" i="1"/>
  <c r="L6406" i="1"/>
  <c r="L6405" i="1"/>
  <c r="L6404" i="1"/>
  <c r="L6403" i="1"/>
  <c r="L6402" i="1"/>
  <c r="L6401" i="1"/>
  <c r="L6400" i="1"/>
  <c r="L6399" i="1"/>
  <c r="L6398" i="1"/>
  <c r="L6397" i="1"/>
  <c r="L6396" i="1"/>
  <c r="L6395" i="1"/>
  <c r="L6394" i="1"/>
  <c r="L6393" i="1"/>
  <c r="L6392" i="1"/>
  <c r="L6391" i="1"/>
  <c r="L6390" i="1"/>
  <c r="L6389" i="1"/>
  <c r="L6388" i="1"/>
  <c r="L6387" i="1"/>
  <c r="L6386" i="1"/>
  <c r="L6385" i="1"/>
  <c r="L6384" i="1"/>
  <c r="L6383" i="1"/>
  <c r="L6382" i="1"/>
  <c r="L6381" i="1"/>
  <c r="L6380" i="1"/>
  <c r="L6379" i="1"/>
  <c r="L6378" i="1"/>
  <c r="L6377" i="1"/>
  <c r="L6376" i="1"/>
  <c r="L6375" i="1"/>
  <c r="L6374" i="1"/>
  <c r="L6373" i="1"/>
  <c r="L6372" i="1"/>
  <c r="L6371" i="1"/>
  <c r="L6370" i="1"/>
  <c r="L6369" i="1"/>
  <c r="L6368" i="1"/>
  <c r="L6367" i="1"/>
  <c r="L6366" i="1"/>
  <c r="L6365" i="1"/>
  <c r="L6364" i="1"/>
  <c r="L6363" i="1"/>
  <c r="L6362" i="1"/>
  <c r="L6361" i="1"/>
  <c r="L6360" i="1"/>
  <c r="L6359" i="1"/>
  <c r="L6358" i="1"/>
  <c r="L6357" i="1"/>
  <c r="L6356" i="1"/>
  <c r="L6355" i="1"/>
  <c r="L6354" i="1"/>
  <c r="L6353" i="1"/>
  <c r="L6352" i="1"/>
  <c r="L6351" i="1"/>
  <c r="L6350" i="1"/>
  <c r="L6349" i="1"/>
  <c r="L6348" i="1"/>
  <c r="L6347" i="1"/>
  <c r="L6346" i="1"/>
  <c r="L6345" i="1"/>
  <c r="L6344" i="1"/>
  <c r="L6343" i="1"/>
  <c r="L6342" i="1"/>
  <c r="L6341" i="1"/>
  <c r="L6340" i="1"/>
  <c r="L6339" i="1"/>
  <c r="L6338" i="1"/>
  <c r="L6337" i="1"/>
  <c r="L6336" i="1"/>
  <c r="L6335" i="1"/>
  <c r="L6334" i="1"/>
  <c r="L6333" i="1"/>
  <c r="L6332" i="1"/>
  <c r="L6331" i="1"/>
  <c r="L6330" i="1"/>
  <c r="L6329" i="1"/>
  <c r="L6328" i="1"/>
  <c r="L6327" i="1"/>
  <c r="L6326" i="1"/>
  <c r="L6325" i="1"/>
  <c r="L6324" i="1"/>
  <c r="L6323" i="1"/>
  <c r="L6322" i="1"/>
  <c r="L6321" i="1"/>
  <c r="L6320" i="1"/>
  <c r="L6319" i="1"/>
  <c r="L6318" i="1"/>
  <c r="L6317" i="1"/>
  <c r="L6316" i="1"/>
  <c r="L6315" i="1"/>
  <c r="L6314" i="1"/>
  <c r="L6313" i="1"/>
  <c r="L6312" i="1"/>
  <c r="L6311" i="1"/>
  <c r="L6310" i="1"/>
  <c r="L6309" i="1"/>
  <c r="L6308" i="1"/>
  <c r="L6307" i="1"/>
  <c r="L6306" i="1"/>
  <c r="L6305" i="1"/>
  <c r="L6304" i="1"/>
  <c r="L6303" i="1"/>
  <c r="L6302" i="1"/>
  <c r="L6301" i="1"/>
  <c r="L6300" i="1"/>
  <c r="L6299" i="1"/>
  <c r="L6298" i="1"/>
  <c r="L6297" i="1"/>
  <c r="L6296" i="1"/>
  <c r="L6295" i="1"/>
  <c r="L6294" i="1"/>
  <c r="L6293" i="1"/>
  <c r="L6292" i="1"/>
  <c r="L6291" i="1"/>
  <c r="L6290" i="1"/>
  <c r="L6289" i="1"/>
  <c r="L6288" i="1"/>
  <c r="L6287" i="1"/>
  <c r="L6286" i="1"/>
  <c r="L6285" i="1"/>
  <c r="L6284" i="1"/>
  <c r="L6283" i="1"/>
  <c r="L6282" i="1"/>
  <c r="L6281" i="1"/>
  <c r="L6280" i="1"/>
  <c r="L6279" i="1"/>
  <c r="L6278" i="1"/>
  <c r="L6277" i="1"/>
  <c r="L6276" i="1"/>
  <c r="L6275" i="1"/>
  <c r="L6274" i="1"/>
  <c r="L6273" i="1"/>
  <c r="L6272" i="1"/>
  <c r="L6271" i="1"/>
  <c r="L6270" i="1"/>
  <c r="L6269" i="1"/>
  <c r="L6268" i="1"/>
  <c r="L6267" i="1"/>
  <c r="L6266" i="1"/>
  <c r="L6265" i="1"/>
  <c r="L6264" i="1"/>
  <c r="L6263" i="1"/>
  <c r="L6262" i="1"/>
  <c r="L6261" i="1"/>
  <c r="L6260" i="1"/>
  <c r="L6259" i="1"/>
  <c r="L6258" i="1"/>
  <c r="L6257" i="1"/>
  <c r="L6256" i="1"/>
  <c r="L6255" i="1"/>
  <c r="L6254" i="1"/>
  <c r="L6253" i="1"/>
  <c r="L6252" i="1"/>
  <c r="L6251" i="1"/>
  <c r="L6250" i="1"/>
  <c r="L6249" i="1"/>
  <c r="L6248" i="1"/>
  <c r="L6247" i="1"/>
  <c r="L6246" i="1"/>
  <c r="L6245" i="1"/>
  <c r="L6244" i="1"/>
  <c r="L6243" i="1"/>
  <c r="L6242" i="1"/>
  <c r="L6241" i="1"/>
  <c r="L6240" i="1"/>
  <c r="L6239" i="1"/>
  <c r="L6238" i="1"/>
  <c r="L6237" i="1"/>
  <c r="L6236" i="1"/>
  <c r="L6235" i="1"/>
  <c r="L6234" i="1"/>
  <c r="L6233" i="1"/>
  <c r="L6232" i="1"/>
  <c r="L6231" i="1"/>
  <c r="L6230" i="1"/>
  <c r="L6229" i="1"/>
  <c r="L6228" i="1"/>
  <c r="L6227" i="1"/>
  <c r="L6226" i="1"/>
  <c r="L6225" i="1"/>
  <c r="L6224" i="1"/>
  <c r="L6223" i="1"/>
  <c r="L6222" i="1"/>
  <c r="L6221" i="1"/>
  <c r="L6220" i="1"/>
  <c r="L6219" i="1"/>
  <c r="L6218" i="1"/>
  <c r="L6217" i="1"/>
  <c r="L6216" i="1"/>
  <c r="L6215" i="1"/>
  <c r="L6214" i="1"/>
  <c r="L6213" i="1"/>
  <c r="L6212" i="1"/>
  <c r="L6211" i="1"/>
  <c r="L6210" i="1"/>
  <c r="L6209" i="1"/>
  <c r="L6208" i="1"/>
  <c r="L6207" i="1"/>
  <c r="L6206" i="1"/>
  <c r="L6205" i="1"/>
  <c r="L6204" i="1"/>
  <c r="L6203" i="1"/>
  <c r="L6202" i="1"/>
  <c r="L6201" i="1"/>
  <c r="L6200" i="1"/>
  <c r="L6199" i="1"/>
  <c r="L6198" i="1"/>
  <c r="L6197" i="1"/>
  <c r="L6196" i="1"/>
  <c r="L6195" i="1"/>
  <c r="L6194" i="1"/>
  <c r="L6193" i="1"/>
  <c r="L6192" i="1"/>
  <c r="L6191" i="1"/>
  <c r="L6190" i="1"/>
  <c r="L6189" i="1"/>
  <c r="L6188" i="1"/>
  <c r="L6187" i="1"/>
  <c r="L6186" i="1"/>
  <c r="L6185" i="1"/>
  <c r="L6184" i="1"/>
  <c r="L6183" i="1"/>
  <c r="L6182" i="1"/>
  <c r="L6181" i="1"/>
  <c r="L6180" i="1"/>
  <c r="L6179" i="1"/>
  <c r="L6178" i="1"/>
  <c r="L6177" i="1"/>
  <c r="L6176" i="1"/>
  <c r="L6175" i="1"/>
  <c r="L6174" i="1"/>
  <c r="L6173" i="1"/>
  <c r="L6172" i="1"/>
  <c r="L6171" i="1"/>
  <c r="L6170" i="1"/>
  <c r="L6169" i="1"/>
  <c r="L6168" i="1"/>
  <c r="L6167" i="1"/>
  <c r="L6166" i="1"/>
  <c r="L6165" i="1"/>
  <c r="L6164" i="1"/>
  <c r="L6163" i="1"/>
  <c r="L6162" i="1"/>
  <c r="L6161" i="1"/>
  <c r="L6160" i="1"/>
  <c r="L6159" i="1"/>
  <c r="L6158" i="1"/>
  <c r="L6157" i="1"/>
  <c r="L6156" i="1"/>
  <c r="L6155" i="1"/>
  <c r="L6154" i="1"/>
  <c r="L6153" i="1"/>
  <c r="L6152" i="1"/>
  <c r="L6151" i="1"/>
  <c r="L6150" i="1"/>
  <c r="L6149" i="1"/>
  <c r="L6148" i="1"/>
  <c r="L6147" i="1"/>
  <c r="L6146" i="1"/>
  <c r="L6145" i="1"/>
  <c r="L6144" i="1"/>
  <c r="L6143" i="1"/>
  <c r="L6142" i="1"/>
  <c r="L6141" i="1"/>
  <c r="L6140" i="1"/>
  <c r="L6139" i="1"/>
  <c r="L6138" i="1"/>
  <c r="L6137" i="1"/>
  <c r="L6136" i="1"/>
  <c r="L6135" i="1"/>
  <c r="L6134" i="1"/>
  <c r="L6133" i="1"/>
  <c r="L6132" i="1"/>
  <c r="L6131" i="1"/>
  <c r="L6130" i="1"/>
  <c r="L6129" i="1"/>
  <c r="L6128" i="1"/>
  <c r="L6127" i="1"/>
  <c r="L6126" i="1"/>
  <c r="L6125" i="1"/>
  <c r="L6124" i="1"/>
  <c r="L6123" i="1"/>
  <c r="L6122" i="1"/>
  <c r="L6121" i="1"/>
  <c r="L6120" i="1"/>
  <c r="L6119" i="1"/>
  <c r="L6118" i="1"/>
  <c r="L6117" i="1"/>
  <c r="L6116" i="1"/>
  <c r="L6115" i="1"/>
  <c r="L6114" i="1"/>
  <c r="L6113" i="1"/>
  <c r="L6112" i="1"/>
  <c r="L6111" i="1"/>
  <c r="L6110" i="1"/>
  <c r="L6109" i="1"/>
  <c r="L6108" i="1"/>
  <c r="L6107" i="1"/>
  <c r="L6106" i="1"/>
  <c r="L6105" i="1"/>
  <c r="L6104" i="1"/>
  <c r="L6103" i="1"/>
  <c r="L6102" i="1"/>
  <c r="L6101" i="1"/>
  <c r="L6100" i="1"/>
  <c r="L6099" i="1"/>
  <c r="L6098" i="1"/>
  <c r="L6097" i="1"/>
  <c r="L6096" i="1"/>
  <c r="L6095" i="1"/>
  <c r="L6094" i="1"/>
  <c r="L6093" i="1"/>
  <c r="L6092" i="1"/>
  <c r="L6091" i="1"/>
  <c r="L6090" i="1"/>
  <c r="L6089" i="1"/>
  <c r="L6088" i="1"/>
  <c r="L6087" i="1"/>
  <c r="L6086" i="1"/>
  <c r="L6085" i="1"/>
  <c r="L6084" i="1"/>
  <c r="L6083" i="1"/>
  <c r="L6082" i="1"/>
  <c r="L6081" i="1"/>
  <c r="L6080" i="1"/>
  <c r="L6079" i="1"/>
  <c r="L6078" i="1"/>
  <c r="L6077" i="1"/>
  <c r="L6076" i="1"/>
  <c r="L6075" i="1"/>
  <c r="L6074" i="1"/>
  <c r="L6073" i="1"/>
  <c r="L6072" i="1"/>
  <c r="L6071" i="1"/>
  <c r="L6070" i="1"/>
  <c r="L6069" i="1"/>
  <c r="L6068" i="1"/>
  <c r="L6067" i="1"/>
  <c r="L6066" i="1"/>
  <c r="L6065" i="1"/>
  <c r="L6064" i="1"/>
  <c r="L6063" i="1"/>
  <c r="L6062" i="1"/>
  <c r="L6061" i="1"/>
  <c r="L6060" i="1"/>
  <c r="L6059" i="1"/>
  <c r="L6058" i="1"/>
  <c r="L6057" i="1"/>
  <c r="L6056" i="1"/>
  <c r="L6055" i="1"/>
  <c r="L6054" i="1"/>
  <c r="L6053" i="1"/>
  <c r="L6052" i="1"/>
  <c r="L6051" i="1"/>
  <c r="L6050" i="1"/>
  <c r="L6049" i="1"/>
  <c r="L6048" i="1"/>
  <c r="L6047" i="1"/>
  <c r="L6046" i="1"/>
  <c r="L6045" i="1"/>
  <c r="L6044" i="1"/>
  <c r="L6043" i="1"/>
  <c r="L6042" i="1"/>
  <c r="L6041" i="1"/>
  <c r="L6040" i="1"/>
  <c r="L6039" i="1"/>
  <c r="L6038" i="1"/>
  <c r="L6037" i="1"/>
  <c r="L6036" i="1"/>
  <c r="L6035" i="1"/>
  <c r="L6034" i="1"/>
  <c r="L6033" i="1"/>
  <c r="L6032" i="1"/>
  <c r="L6031" i="1"/>
  <c r="L6030" i="1"/>
  <c r="L6029" i="1"/>
  <c r="L6028" i="1"/>
  <c r="L6027" i="1"/>
  <c r="L6026" i="1"/>
  <c r="L6025" i="1"/>
  <c r="L6024" i="1"/>
  <c r="L6023" i="1"/>
  <c r="L6022" i="1"/>
  <c r="L6021" i="1"/>
  <c r="L6020" i="1"/>
  <c r="L6019" i="1"/>
  <c r="L6018" i="1"/>
  <c r="L6017" i="1"/>
  <c r="L6016" i="1"/>
  <c r="L6015" i="1"/>
  <c r="L6014" i="1"/>
  <c r="L6013" i="1"/>
  <c r="L6012" i="1"/>
  <c r="L6011" i="1"/>
  <c r="L6010" i="1"/>
  <c r="L6009" i="1"/>
  <c r="L6008" i="1"/>
  <c r="L6007" i="1"/>
  <c r="L6006" i="1"/>
  <c r="L6005" i="1"/>
  <c r="L6004" i="1"/>
  <c r="L6003" i="1"/>
  <c r="L6002" i="1"/>
  <c r="L6001" i="1"/>
  <c r="L6000" i="1"/>
  <c r="L5999" i="1"/>
  <c r="L5998" i="1"/>
  <c r="L5997" i="1"/>
  <c r="L5996" i="1"/>
  <c r="L5995" i="1"/>
  <c r="L5994" i="1"/>
  <c r="L5993" i="1"/>
  <c r="L5992" i="1"/>
  <c r="L5991" i="1"/>
  <c r="L5990" i="1"/>
  <c r="L5989" i="1"/>
  <c r="L5988" i="1"/>
  <c r="L5987" i="1"/>
  <c r="L5986" i="1"/>
  <c r="L5985" i="1"/>
  <c r="L5984" i="1"/>
  <c r="L5983" i="1"/>
  <c r="L5982" i="1"/>
  <c r="L5981" i="1"/>
  <c r="L5980" i="1"/>
  <c r="L5979" i="1"/>
  <c r="L5978" i="1"/>
  <c r="L5977" i="1"/>
  <c r="L5976" i="1"/>
  <c r="L5975" i="1"/>
  <c r="L5974" i="1"/>
  <c r="L5973" i="1"/>
  <c r="L5972" i="1"/>
  <c r="L5971" i="1"/>
  <c r="L5970" i="1"/>
  <c r="L5969" i="1"/>
  <c r="L5968" i="1"/>
  <c r="L5967" i="1"/>
  <c r="L5966" i="1"/>
  <c r="L5965" i="1"/>
  <c r="L5964" i="1"/>
  <c r="L5963" i="1"/>
  <c r="L5962" i="1"/>
  <c r="L5961" i="1"/>
  <c r="L5960" i="1"/>
  <c r="L5959" i="1"/>
  <c r="L5958" i="1"/>
  <c r="L5957" i="1"/>
  <c r="L5956" i="1"/>
  <c r="L5955" i="1"/>
  <c r="L5954" i="1"/>
  <c r="L5953" i="1"/>
  <c r="L5952" i="1"/>
  <c r="L5951" i="1"/>
  <c r="L5950" i="1"/>
  <c r="L5949" i="1"/>
  <c r="L5948" i="1"/>
  <c r="L5947" i="1"/>
  <c r="L5946" i="1"/>
  <c r="L5945" i="1"/>
  <c r="L5944" i="1"/>
  <c r="L5943" i="1"/>
  <c r="L5942" i="1"/>
  <c r="L5941" i="1"/>
  <c r="L5940" i="1"/>
  <c r="L5939" i="1"/>
  <c r="L5938" i="1"/>
  <c r="L5937" i="1"/>
  <c r="L5936" i="1"/>
  <c r="L5935" i="1"/>
  <c r="L5934" i="1"/>
  <c r="L5933" i="1"/>
  <c r="L5932" i="1"/>
  <c r="L5931" i="1"/>
  <c r="L5930" i="1"/>
  <c r="L5929" i="1"/>
  <c r="L5928" i="1"/>
  <c r="L5927" i="1"/>
  <c r="L5926" i="1"/>
  <c r="L5925" i="1"/>
  <c r="L5924" i="1"/>
  <c r="L5923" i="1"/>
  <c r="L5922" i="1"/>
  <c r="L5921" i="1"/>
  <c r="L5920" i="1"/>
  <c r="L5919" i="1"/>
  <c r="L5918" i="1"/>
  <c r="L5917" i="1"/>
  <c r="L5916" i="1"/>
  <c r="L5915" i="1"/>
  <c r="L5914" i="1"/>
  <c r="L5913" i="1"/>
  <c r="L5912" i="1"/>
  <c r="L5911" i="1"/>
  <c r="L5910" i="1"/>
  <c r="L5909" i="1"/>
  <c r="L5908" i="1"/>
  <c r="L5907" i="1"/>
  <c r="L5906" i="1"/>
  <c r="L5905" i="1"/>
  <c r="L5904" i="1"/>
  <c r="L5903" i="1"/>
  <c r="I3350" i="4" l="1"/>
  <c r="H3351" i="4" s="1"/>
  <c r="H3355" i="5"/>
  <c r="G3356" i="5" s="1"/>
  <c r="L2019" i="2"/>
  <c r="I2019" i="2"/>
  <c r="M2019" i="2" s="1"/>
  <c r="L2018" i="2"/>
  <c r="I2018" i="2"/>
  <c r="M2018" i="2" s="1"/>
  <c r="L2017" i="2"/>
  <c r="I2017" i="2"/>
  <c r="M2017" i="2" s="1"/>
  <c r="L2016" i="2"/>
  <c r="I2016" i="2"/>
  <c r="M2016" i="2" s="1"/>
  <c r="L2015" i="2"/>
  <c r="I2015" i="2"/>
  <c r="M2015" i="2" s="1"/>
  <c r="L2014" i="2"/>
  <c r="I2014" i="2"/>
  <c r="M2014" i="2" s="1"/>
  <c r="L2013" i="2"/>
  <c r="I2013" i="2"/>
  <c r="M2013" i="2" s="1"/>
  <c r="L2012" i="2"/>
  <c r="I2012" i="2"/>
  <c r="M2012" i="2" s="1"/>
  <c r="L2011" i="2"/>
  <c r="I2011" i="2"/>
  <c r="M2011" i="2" s="1"/>
  <c r="L2010" i="2"/>
  <c r="I2010" i="2"/>
  <c r="M2010" i="2" s="1"/>
  <c r="L2009" i="2"/>
  <c r="I2009" i="2"/>
  <c r="M2009" i="2" s="1"/>
  <c r="L2008" i="2"/>
  <c r="I2008" i="2"/>
  <c r="M2008" i="2" s="1"/>
  <c r="L2007" i="2"/>
  <c r="I2007" i="2"/>
  <c r="M2007" i="2" s="1"/>
  <c r="L2006" i="2"/>
  <c r="I2006" i="2"/>
  <c r="M2006" i="2" s="1"/>
  <c r="L2005" i="2"/>
  <c r="I2005" i="2"/>
  <c r="M2005" i="2" s="1"/>
  <c r="L2004" i="2"/>
  <c r="I2004" i="2"/>
  <c r="M2004" i="2" s="1"/>
  <c r="L2003" i="2"/>
  <c r="I2003" i="2"/>
  <c r="M2003" i="2" s="1"/>
  <c r="L2002" i="2"/>
  <c r="I2002" i="2"/>
  <c r="M2002" i="2" s="1"/>
  <c r="L2001" i="2"/>
  <c r="I2001" i="2"/>
  <c r="M2001" i="2" s="1"/>
  <c r="L2000" i="2"/>
  <c r="I2000" i="2"/>
  <c r="M2000" i="2" s="1"/>
  <c r="L1999" i="2"/>
  <c r="I1999" i="2"/>
  <c r="M1999" i="2" s="1"/>
  <c r="L1998" i="2"/>
  <c r="I1998" i="2"/>
  <c r="M1998" i="2" s="1"/>
  <c r="L1997" i="2"/>
  <c r="I1997" i="2"/>
  <c r="M1997" i="2" s="1"/>
  <c r="L1996" i="2"/>
  <c r="I1996" i="2"/>
  <c r="M1996" i="2" s="1"/>
  <c r="L1995" i="2"/>
  <c r="I1995" i="2"/>
  <c r="M1995" i="2" s="1"/>
  <c r="L1994" i="2"/>
  <c r="I1994" i="2"/>
  <c r="M1994" i="2" s="1"/>
  <c r="L1993" i="2"/>
  <c r="I1993" i="2"/>
  <c r="M1993" i="2" s="1"/>
  <c r="L1992" i="2"/>
  <c r="I1992" i="2"/>
  <c r="M1992" i="2" s="1"/>
  <c r="L1991" i="2"/>
  <c r="I1991" i="2"/>
  <c r="M1991" i="2" s="1"/>
  <c r="L1990" i="2"/>
  <c r="I1990" i="2"/>
  <c r="M1990" i="2" s="1"/>
  <c r="L1989" i="2"/>
  <c r="I1989" i="2"/>
  <c r="M1989" i="2" s="1"/>
  <c r="L1988" i="2"/>
  <c r="I1988" i="2"/>
  <c r="M1988" i="2" s="1"/>
  <c r="L1987" i="2"/>
  <c r="I1987" i="2"/>
  <c r="M1987" i="2" s="1"/>
  <c r="L1986" i="2"/>
  <c r="I1986" i="2"/>
  <c r="M1986" i="2" s="1"/>
  <c r="L1985" i="2"/>
  <c r="I1985" i="2"/>
  <c r="M1985" i="2" s="1"/>
  <c r="L1984" i="2"/>
  <c r="I1984" i="2"/>
  <c r="M1984" i="2" s="1"/>
  <c r="L1983" i="2"/>
  <c r="I1983" i="2"/>
  <c r="M1983" i="2" s="1"/>
  <c r="L1982" i="2"/>
  <c r="I1982" i="2"/>
  <c r="M1982" i="2" s="1"/>
  <c r="L1981" i="2"/>
  <c r="I1981" i="2"/>
  <c r="M1981" i="2" s="1"/>
  <c r="L1980" i="2"/>
  <c r="I1980" i="2"/>
  <c r="M1980" i="2" s="1"/>
  <c r="L1979" i="2"/>
  <c r="I1979" i="2"/>
  <c r="M1979" i="2" s="1"/>
  <c r="L1978" i="2"/>
  <c r="I1978" i="2"/>
  <c r="M1978" i="2" s="1"/>
  <c r="L1977" i="2"/>
  <c r="I1977" i="2"/>
  <c r="M1977" i="2" s="1"/>
  <c r="L1976" i="2"/>
  <c r="I1976" i="2"/>
  <c r="M1976" i="2" s="1"/>
  <c r="L1975" i="2"/>
  <c r="I1975" i="2"/>
  <c r="M1975" i="2" s="1"/>
  <c r="L1974" i="2"/>
  <c r="I1974" i="2"/>
  <c r="M1974" i="2" s="1"/>
  <c r="L1973" i="2"/>
  <c r="I1973" i="2"/>
  <c r="M1973" i="2" s="1"/>
  <c r="L1972" i="2"/>
  <c r="I1972" i="2"/>
  <c r="M1972" i="2" s="1"/>
  <c r="L1971" i="2"/>
  <c r="I1971" i="2"/>
  <c r="M1971" i="2" s="1"/>
  <c r="L1970" i="2"/>
  <c r="I1970" i="2"/>
  <c r="M1970" i="2" s="1"/>
  <c r="L1969" i="2"/>
  <c r="I1969" i="2"/>
  <c r="M1969" i="2" s="1"/>
  <c r="L1968" i="2"/>
  <c r="I1968" i="2"/>
  <c r="M1968" i="2" s="1"/>
  <c r="L1967" i="2"/>
  <c r="I1967" i="2"/>
  <c r="M1967" i="2" s="1"/>
  <c r="L1966" i="2"/>
  <c r="I1966" i="2"/>
  <c r="M1966" i="2" s="1"/>
  <c r="L1965" i="2"/>
  <c r="I1965" i="2"/>
  <c r="M1965" i="2" s="1"/>
  <c r="L1964" i="2"/>
  <c r="I1964" i="2"/>
  <c r="M1964" i="2" s="1"/>
  <c r="L1963" i="2"/>
  <c r="I1963" i="2"/>
  <c r="M1963" i="2" s="1"/>
  <c r="L1962" i="2"/>
  <c r="I1962" i="2"/>
  <c r="M1962" i="2" s="1"/>
  <c r="L1961" i="2"/>
  <c r="I1961" i="2"/>
  <c r="M1961" i="2" s="1"/>
  <c r="L1960" i="2"/>
  <c r="I1960" i="2"/>
  <c r="M1960" i="2" s="1"/>
  <c r="L1959" i="2"/>
  <c r="I1959" i="2"/>
  <c r="M1959" i="2" s="1"/>
  <c r="L1958" i="2"/>
  <c r="I1958" i="2"/>
  <c r="M1958" i="2" s="1"/>
  <c r="L1957" i="2"/>
  <c r="I1957" i="2"/>
  <c r="M1957" i="2" s="1"/>
  <c r="L1956" i="2"/>
  <c r="I1956" i="2"/>
  <c r="M1956" i="2" s="1"/>
  <c r="L1955" i="2"/>
  <c r="I1955" i="2"/>
  <c r="M1955" i="2" s="1"/>
  <c r="L1954" i="2"/>
  <c r="I1954" i="2"/>
  <c r="M1954" i="2" s="1"/>
  <c r="L1953" i="2"/>
  <c r="I1953" i="2"/>
  <c r="M1953" i="2" s="1"/>
  <c r="L1952" i="2"/>
  <c r="I1952" i="2"/>
  <c r="M1952" i="2" s="1"/>
  <c r="L1951" i="2"/>
  <c r="I1951" i="2"/>
  <c r="M1951" i="2" s="1"/>
  <c r="L1950" i="2"/>
  <c r="I1950" i="2"/>
  <c r="M1950" i="2" s="1"/>
  <c r="L1949" i="2"/>
  <c r="I1949" i="2"/>
  <c r="M1949" i="2" s="1"/>
  <c r="L1948" i="2"/>
  <c r="I1948" i="2"/>
  <c r="M1948" i="2" s="1"/>
  <c r="L1947" i="2"/>
  <c r="I1947" i="2"/>
  <c r="M1947" i="2" s="1"/>
  <c r="L1946" i="2"/>
  <c r="I1946" i="2"/>
  <c r="M1946" i="2" s="1"/>
  <c r="L1945" i="2"/>
  <c r="I1945" i="2"/>
  <c r="M1945" i="2" s="1"/>
  <c r="L1944" i="2"/>
  <c r="I1944" i="2"/>
  <c r="M1944" i="2" s="1"/>
  <c r="L1943" i="2"/>
  <c r="I1943" i="2"/>
  <c r="M1943" i="2" s="1"/>
  <c r="L1942" i="2"/>
  <c r="I1942" i="2"/>
  <c r="M1942" i="2" s="1"/>
  <c r="L1941" i="2"/>
  <c r="I1941" i="2"/>
  <c r="M1941" i="2" s="1"/>
  <c r="L1940" i="2"/>
  <c r="I1940" i="2"/>
  <c r="M1940" i="2" s="1"/>
  <c r="L1939" i="2"/>
  <c r="I1939" i="2"/>
  <c r="M1939" i="2" s="1"/>
  <c r="L1938" i="2"/>
  <c r="I1938" i="2"/>
  <c r="M1938" i="2" s="1"/>
  <c r="L1937" i="2"/>
  <c r="I1937" i="2"/>
  <c r="M1937" i="2" s="1"/>
  <c r="L1936" i="2"/>
  <c r="I1936" i="2"/>
  <c r="M1936" i="2" s="1"/>
  <c r="L1935" i="2"/>
  <c r="I1935" i="2"/>
  <c r="M1935" i="2" s="1"/>
  <c r="L1934" i="2"/>
  <c r="I1934" i="2"/>
  <c r="M1934" i="2" s="1"/>
  <c r="K5902" i="1"/>
  <c r="P5902" i="1"/>
  <c r="L5902" i="1" s="1"/>
  <c r="K5901" i="1"/>
  <c r="P5901" i="1"/>
  <c r="L5901" i="1" s="1"/>
  <c r="K5900" i="1"/>
  <c r="P5900" i="1"/>
  <c r="L5900" i="1" s="1"/>
  <c r="K5899" i="1"/>
  <c r="P5899" i="1"/>
  <c r="L5899" i="1" s="1"/>
  <c r="K5898" i="1"/>
  <c r="P5898" i="1"/>
  <c r="L5898" i="1" s="1"/>
  <c r="K5897" i="1"/>
  <c r="P5897" i="1"/>
  <c r="L5897" i="1" s="1"/>
  <c r="K5896" i="1"/>
  <c r="P5896" i="1"/>
  <c r="L5896" i="1" s="1"/>
  <c r="K5895" i="1"/>
  <c r="P5895" i="1"/>
  <c r="L5895" i="1" s="1"/>
  <c r="K5894" i="1"/>
  <c r="P5894" i="1"/>
  <c r="L5894" i="1" s="1"/>
  <c r="K5893" i="1"/>
  <c r="P5893" i="1"/>
  <c r="L5893" i="1" s="1"/>
  <c r="K5892" i="1"/>
  <c r="P5892" i="1"/>
  <c r="L5892" i="1" s="1"/>
  <c r="K5891" i="1"/>
  <c r="P5891" i="1"/>
  <c r="L5891" i="1" s="1"/>
  <c r="K5890" i="1"/>
  <c r="P5890" i="1"/>
  <c r="L5890" i="1" s="1"/>
  <c r="K5889" i="1"/>
  <c r="P5889" i="1"/>
  <c r="L5889" i="1" s="1"/>
  <c r="K5888" i="1"/>
  <c r="P5888" i="1"/>
  <c r="L5888" i="1" s="1"/>
  <c r="K5887" i="1"/>
  <c r="P5887" i="1"/>
  <c r="L5887" i="1" s="1"/>
  <c r="K5886" i="1"/>
  <c r="P5886" i="1"/>
  <c r="L5886" i="1" s="1"/>
  <c r="K5885" i="1"/>
  <c r="P5885" i="1"/>
  <c r="L5885" i="1" s="1"/>
  <c r="K5884" i="1"/>
  <c r="P5884" i="1"/>
  <c r="L5884" i="1" s="1"/>
  <c r="K5883" i="1"/>
  <c r="P5883" i="1"/>
  <c r="L5883" i="1" s="1"/>
  <c r="K5882" i="1"/>
  <c r="P5882" i="1"/>
  <c r="L5882" i="1" s="1"/>
  <c r="K5881" i="1"/>
  <c r="P5881" i="1"/>
  <c r="L5881" i="1" s="1"/>
  <c r="K5880" i="1"/>
  <c r="P5880" i="1"/>
  <c r="L5880" i="1" s="1"/>
  <c r="K5879" i="1"/>
  <c r="P5879" i="1"/>
  <c r="L5879" i="1" s="1"/>
  <c r="K5878" i="1"/>
  <c r="P5878" i="1"/>
  <c r="L5878" i="1" s="1"/>
  <c r="K5877" i="1"/>
  <c r="P5877" i="1"/>
  <c r="L5877" i="1" s="1"/>
  <c r="K5876" i="1"/>
  <c r="P5876" i="1"/>
  <c r="L5876" i="1" s="1"/>
  <c r="K5875" i="1"/>
  <c r="P5875" i="1"/>
  <c r="L5875" i="1" s="1"/>
  <c r="K5874" i="1"/>
  <c r="P5874" i="1"/>
  <c r="L5874" i="1" s="1"/>
  <c r="K5873" i="1"/>
  <c r="P5873" i="1"/>
  <c r="L5873" i="1" s="1"/>
  <c r="M1933" i="2"/>
  <c r="L1933" i="2"/>
  <c r="M1932" i="2"/>
  <c r="L1932" i="2"/>
  <c r="M1931" i="2"/>
  <c r="L1931" i="2"/>
  <c r="M1930" i="2"/>
  <c r="L1930" i="2"/>
  <c r="M1929" i="2"/>
  <c r="L1929" i="2"/>
  <c r="M1928" i="2"/>
  <c r="L1928" i="2"/>
  <c r="M1927" i="2"/>
  <c r="L1927" i="2"/>
  <c r="M1926" i="2"/>
  <c r="L1926" i="2"/>
  <c r="M1925" i="2"/>
  <c r="L1925" i="2"/>
  <c r="M1924" i="2"/>
  <c r="L1924" i="2"/>
  <c r="M1923" i="2"/>
  <c r="L1923" i="2"/>
  <c r="M1922" i="2"/>
  <c r="L1922" i="2"/>
  <c r="M1921" i="2"/>
  <c r="L1921" i="2"/>
  <c r="M1920" i="2"/>
  <c r="L1920" i="2"/>
  <c r="M1919" i="2"/>
  <c r="L1919" i="2"/>
  <c r="M1918" i="2"/>
  <c r="L1918" i="2"/>
  <c r="M1917" i="2"/>
  <c r="L1917" i="2"/>
  <c r="M1916" i="2"/>
  <c r="L1916" i="2"/>
  <c r="M1915" i="2"/>
  <c r="L1915" i="2"/>
  <c r="M1914" i="2"/>
  <c r="L1914" i="2"/>
  <c r="M1913" i="2"/>
  <c r="L1913" i="2"/>
  <c r="M1912" i="2"/>
  <c r="L1912" i="2"/>
  <c r="M1748" i="2"/>
  <c r="L1748" i="2"/>
  <c r="M1747" i="2"/>
  <c r="L1747" i="2"/>
  <c r="M1746" i="2"/>
  <c r="L1746" i="2"/>
  <c r="L4572" i="1"/>
  <c r="K4572" i="1"/>
  <c r="L4571" i="1"/>
  <c r="K4571" i="1"/>
  <c r="L4570" i="1"/>
  <c r="K4570" i="1"/>
  <c r="L4568" i="1"/>
  <c r="K4568" i="1"/>
  <c r="L4567" i="1"/>
  <c r="K4567" i="1"/>
  <c r="L4566" i="1"/>
  <c r="K4566" i="1"/>
  <c r="L4565" i="1"/>
  <c r="K4565" i="1"/>
  <c r="L4564" i="1"/>
  <c r="K4564" i="1"/>
  <c r="L4563" i="1"/>
  <c r="K4563" i="1"/>
  <c r="L4561" i="1"/>
  <c r="K4561" i="1"/>
  <c r="L4560" i="1"/>
  <c r="K4560" i="1"/>
  <c r="L4559" i="1"/>
  <c r="K4559" i="1"/>
  <c r="L4558" i="1"/>
  <c r="K4558" i="1"/>
  <c r="L4557" i="1"/>
  <c r="K4557" i="1"/>
  <c r="L4556" i="1"/>
  <c r="K4556" i="1"/>
  <c r="L4555" i="1"/>
  <c r="K4555" i="1"/>
  <c r="L4554" i="1"/>
  <c r="K4554" i="1"/>
  <c r="L4552" i="1"/>
  <c r="K4552" i="1"/>
  <c r="L4551" i="1"/>
  <c r="K4551" i="1"/>
  <c r="L4550" i="1"/>
  <c r="K4550" i="1"/>
  <c r="L4548" i="1"/>
  <c r="K4548" i="1"/>
  <c r="L4547" i="1"/>
  <c r="K4547" i="1"/>
  <c r="L4546" i="1"/>
  <c r="K4546" i="1"/>
  <c r="L4545" i="1"/>
  <c r="K4545" i="1"/>
  <c r="L4544" i="1"/>
  <c r="K4544" i="1"/>
  <c r="L4542" i="1"/>
  <c r="K4542" i="1"/>
  <c r="L4541" i="1"/>
  <c r="K4541" i="1"/>
  <c r="L4537" i="1"/>
  <c r="K4537" i="1"/>
  <c r="L4536" i="1"/>
  <c r="K4536" i="1"/>
  <c r="L4535" i="1"/>
  <c r="K4535" i="1"/>
  <c r="L4531" i="1"/>
  <c r="K4531" i="1"/>
  <c r="L4530" i="1"/>
  <c r="K4530" i="1"/>
  <c r="L4527" i="1"/>
  <c r="K4527" i="1"/>
  <c r="L4526" i="1"/>
  <c r="K4526" i="1"/>
  <c r="L4522" i="1"/>
  <c r="K4522" i="1"/>
  <c r="L4521" i="1"/>
  <c r="K4521" i="1"/>
  <c r="L4516" i="1"/>
  <c r="K4516" i="1"/>
  <c r="L4514" i="1"/>
  <c r="K4514" i="1"/>
  <c r="L4511" i="1"/>
  <c r="K4511" i="1"/>
  <c r="L4508" i="1"/>
  <c r="K4508" i="1"/>
  <c r="L4505" i="1"/>
  <c r="K4505" i="1"/>
  <c r="L4504" i="1"/>
  <c r="K4504" i="1"/>
  <c r="L4502" i="1"/>
  <c r="K4502" i="1"/>
  <c r="L4496" i="1"/>
  <c r="K4496" i="1"/>
  <c r="L4492" i="1"/>
  <c r="K4492" i="1"/>
  <c r="L4490" i="1"/>
  <c r="K4490" i="1"/>
  <c r="L4486" i="1"/>
  <c r="K4486" i="1"/>
  <c r="L4485" i="1"/>
  <c r="K4485" i="1"/>
  <c r="L4481" i="1"/>
  <c r="K4481" i="1"/>
  <c r="L4478" i="1"/>
  <c r="K4478" i="1"/>
  <c r="L4475" i="1"/>
  <c r="K4475" i="1"/>
  <c r="L4472" i="1"/>
  <c r="K4472" i="1"/>
  <c r="L4469" i="1"/>
  <c r="K4469" i="1"/>
  <c r="L4468" i="1"/>
  <c r="K4468" i="1"/>
  <c r="L4462" i="1"/>
  <c r="K4462" i="1"/>
  <c r="L4458" i="1"/>
  <c r="K4458" i="1"/>
  <c r="L4456" i="1"/>
  <c r="K4456" i="1"/>
  <c r="L4453" i="1"/>
  <c r="K4453" i="1"/>
  <c r="L4450" i="1"/>
  <c r="K4450" i="1"/>
  <c r="L4447" i="1"/>
  <c r="K4447" i="1"/>
  <c r="L4446" i="1"/>
  <c r="K4446" i="1"/>
  <c r="L4443" i="1"/>
  <c r="K4443" i="1"/>
  <c r="L4439" i="1"/>
  <c r="K4439" i="1"/>
  <c r="L4436" i="1"/>
  <c r="K4436" i="1"/>
  <c r="L4433" i="1"/>
  <c r="K4433" i="1"/>
  <c r="L4430" i="1"/>
  <c r="K4430" i="1"/>
  <c r="L4429" i="1"/>
  <c r="K4429" i="1"/>
  <c r="L4426" i="1"/>
  <c r="K4426" i="1"/>
  <c r="L4422" i="1"/>
  <c r="K4422" i="1"/>
  <c r="L4419" i="1"/>
  <c r="K4419" i="1"/>
  <c r="L4417" i="1"/>
  <c r="K4417" i="1"/>
  <c r="L4414" i="1"/>
  <c r="K4414" i="1"/>
  <c r="L4410" i="1"/>
  <c r="K4410" i="1"/>
  <c r="L4408" i="1"/>
  <c r="K4408" i="1"/>
  <c r="L4406" i="1"/>
  <c r="K4406" i="1"/>
  <c r="L4404" i="1"/>
  <c r="K4404" i="1"/>
  <c r="L4401" i="1"/>
  <c r="K4401" i="1"/>
  <c r="L4400" i="1"/>
  <c r="K4400" i="1"/>
  <c r="L4398" i="1"/>
  <c r="K4398" i="1"/>
  <c r="L4396" i="1"/>
  <c r="K4396" i="1"/>
  <c r="L4395" i="1"/>
  <c r="K4395" i="1"/>
  <c r="L4392" i="1"/>
  <c r="K4392" i="1"/>
  <c r="L4390" i="1"/>
  <c r="K4390" i="1"/>
  <c r="L4388" i="1"/>
  <c r="K4388" i="1"/>
  <c r="L4386" i="1"/>
  <c r="K4386" i="1"/>
  <c r="L4385" i="1"/>
  <c r="K4385" i="1"/>
  <c r="L4384" i="1"/>
  <c r="L4383" i="1"/>
  <c r="L4382" i="1"/>
  <c r="L4381" i="1"/>
  <c r="L4380" i="1"/>
  <c r="L4379" i="1"/>
  <c r="L4378" i="1"/>
  <c r="L4377" i="1"/>
  <c r="L4376" i="1"/>
  <c r="L4375" i="1"/>
  <c r="L4374" i="1"/>
  <c r="L4373" i="1"/>
  <c r="L4372" i="1"/>
  <c r="L4371" i="1"/>
  <c r="L4370" i="1"/>
  <c r="L4369" i="1"/>
  <c r="L4368" i="1"/>
  <c r="L4367" i="1"/>
  <c r="L4366" i="1"/>
  <c r="L4365" i="1"/>
  <c r="L4364" i="1"/>
  <c r="L4363" i="1"/>
  <c r="L4362" i="1"/>
  <c r="L4361" i="1"/>
  <c r="L4360" i="1"/>
  <c r="L4359" i="1"/>
  <c r="L4358" i="1"/>
  <c r="L4357" i="1"/>
  <c r="L4356" i="1"/>
  <c r="L4355" i="1"/>
  <c r="L4354" i="1"/>
  <c r="L4353" i="1"/>
  <c r="L4352" i="1"/>
  <c r="L4351" i="1"/>
  <c r="L4350" i="1"/>
  <c r="L4349" i="1"/>
  <c r="L4348" i="1"/>
  <c r="L4347" i="1"/>
  <c r="L4346" i="1"/>
  <c r="L4345" i="1"/>
  <c r="L4344" i="1"/>
  <c r="L4343" i="1"/>
  <c r="L4342" i="1"/>
  <c r="L4341" i="1"/>
  <c r="L4340" i="1"/>
  <c r="L4339" i="1"/>
  <c r="L4338" i="1"/>
  <c r="L4337" i="1"/>
  <c r="L4336" i="1"/>
  <c r="L4335" i="1"/>
  <c r="L4334" i="1"/>
  <c r="L4333" i="1"/>
  <c r="L4332" i="1"/>
  <c r="L4331" i="1"/>
  <c r="L4330" i="1"/>
  <c r="L4329" i="1"/>
  <c r="L4328" i="1"/>
  <c r="L4327" i="1"/>
  <c r="L4326" i="1"/>
  <c r="L4325" i="1"/>
  <c r="L4324" i="1"/>
  <c r="L4323" i="1"/>
  <c r="L4322" i="1"/>
  <c r="L4321" i="1"/>
  <c r="L4320" i="1"/>
  <c r="L4319" i="1"/>
  <c r="L4318" i="1"/>
  <c r="L4317" i="1"/>
  <c r="L4316" i="1"/>
  <c r="L4315" i="1"/>
  <c r="L4314" i="1"/>
  <c r="L4313" i="1"/>
  <c r="L4312" i="1"/>
  <c r="L4311" i="1"/>
  <c r="L4310" i="1"/>
  <c r="L4309" i="1"/>
  <c r="L4308" i="1"/>
  <c r="L4307" i="1"/>
  <c r="L4306" i="1"/>
  <c r="L4305" i="1"/>
  <c r="L4304" i="1"/>
  <c r="L4303" i="1"/>
  <c r="L4302" i="1"/>
  <c r="L4301" i="1"/>
  <c r="L4300" i="1"/>
  <c r="L4299" i="1"/>
  <c r="L4298" i="1"/>
  <c r="L4297" i="1"/>
  <c r="L4296" i="1"/>
  <c r="L4295" i="1"/>
  <c r="L4294" i="1"/>
  <c r="L4293" i="1"/>
  <c r="L4292" i="1"/>
  <c r="L4291" i="1"/>
  <c r="L4290" i="1"/>
  <c r="L4289" i="1"/>
  <c r="L4288" i="1"/>
  <c r="L4287" i="1"/>
  <c r="L4286" i="1"/>
  <c r="L4285" i="1"/>
  <c r="L4284" i="1"/>
  <c r="L4283" i="1"/>
  <c r="L4282" i="1"/>
  <c r="L4281" i="1"/>
  <c r="L4280" i="1"/>
  <c r="L4279" i="1"/>
  <c r="L4278" i="1"/>
  <c r="L4277" i="1"/>
  <c r="L4276" i="1"/>
  <c r="L4275" i="1"/>
  <c r="L4274" i="1"/>
  <c r="L4273" i="1"/>
  <c r="L4272" i="1"/>
  <c r="L4271" i="1"/>
  <c r="L4270" i="1"/>
  <c r="L4269" i="1"/>
  <c r="L4268" i="1"/>
  <c r="L4267" i="1"/>
  <c r="L4266" i="1"/>
  <c r="L4265" i="1"/>
  <c r="L4264" i="1"/>
  <c r="L4263" i="1"/>
  <c r="L4262" i="1"/>
  <c r="L4261" i="1"/>
  <c r="L4260" i="1"/>
  <c r="L4259" i="1"/>
  <c r="L4258" i="1"/>
  <c r="L4257" i="1"/>
  <c r="L4256" i="1"/>
  <c r="L4255" i="1"/>
  <c r="L4254" i="1"/>
  <c r="L4253" i="1"/>
  <c r="L4252" i="1"/>
  <c r="L4251" i="1"/>
  <c r="L4250" i="1"/>
  <c r="L4249" i="1"/>
  <c r="L4248" i="1"/>
  <c r="L4247" i="1"/>
  <c r="L4246" i="1"/>
  <c r="L4245" i="1"/>
  <c r="L4244" i="1"/>
  <c r="L4243" i="1"/>
  <c r="L4242" i="1"/>
  <c r="L4241" i="1"/>
  <c r="L4240" i="1"/>
  <c r="L4239" i="1"/>
  <c r="L4238" i="1"/>
  <c r="L4237" i="1"/>
  <c r="L4236" i="1"/>
  <c r="L4235" i="1"/>
  <c r="L4234" i="1"/>
  <c r="L4233" i="1"/>
  <c r="L4232" i="1"/>
  <c r="L4231" i="1"/>
  <c r="L4230" i="1"/>
  <c r="L4229" i="1"/>
  <c r="L4228" i="1"/>
  <c r="L4227" i="1"/>
  <c r="L4226" i="1"/>
  <c r="L4225" i="1"/>
  <c r="L4224" i="1"/>
  <c r="L4223" i="1"/>
  <c r="L4222" i="1"/>
  <c r="L4221" i="1"/>
  <c r="L4220" i="1"/>
  <c r="L4219" i="1"/>
  <c r="L4218" i="1"/>
  <c r="L4217" i="1"/>
  <c r="L4216" i="1"/>
  <c r="L4215" i="1"/>
  <c r="L4214" i="1"/>
  <c r="L4213" i="1"/>
  <c r="L4212" i="1"/>
  <c r="L4211" i="1"/>
  <c r="L4210" i="1"/>
  <c r="L4209" i="1"/>
  <c r="L4208" i="1"/>
  <c r="L4207" i="1"/>
  <c r="L4206" i="1"/>
  <c r="L4205" i="1"/>
  <c r="L4204" i="1"/>
  <c r="L4203" i="1"/>
  <c r="L4202" i="1"/>
  <c r="L4201" i="1"/>
  <c r="L4200" i="1"/>
  <c r="L4199" i="1"/>
  <c r="L4198" i="1"/>
  <c r="L4197" i="1"/>
  <c r="L4196" i="1"/>
  <c r="L4195" i="1"/>
  <c r="L4194" i="1"/>
  <c r="L4193" i="1"/>
  <c r="L4192" i="1"/>
  <c r="L4191" i="1"/>
  <c r="L4190" i="1"/>
  <c r="L4189" i="1"/>
  <c r="L4188" i="1"/>
  <c r="L4187" i="1"/>
  <c r="L4186" i="1"/>
  <c r="L4185" i="1"/>
  <c r="L4184" i="1"/>
  <c r="L4183" i="1"/>
  <c r="L4182" i="1"/>
  <c r="L4181" i="1"/>
  <c r="M1618" i="2"/>
  <c r="L1618" i="2"/>
  <c r="M1617" i="2"/>
  <c r="L1617" i="2"/>
  <c r="M1616" i="2"/>
  <c r="L1616" i="2"/>
  <c r="M1615" i="2"/>
  <c r="L1615" i="2"/>
  <c r="M1614" i="2"/>
  <c r="L1614" i="2"/>
  <c r="M1613" i="2"/>
  <c r="L1613" i="2"/>
  <c r="M1612" i="2"/>
  <c r="L1612" i="2"/>
  <c r="M1611" i="2"/>
  <c r="L1611" i="2"/>
  <c r="M1610" i="2"/>
  <c r="L1610" i="2"/>
  <c r="M1609" i="2"/>
  <c r="L1609" i="2"/>
  <c r="M1608" i="2"/>
  <c r="L1608" i="2"/>
  <c r="M1607" i="2"/>
  <c r="L1607" i="2"/>
  <c r="M1606" i="2"/>
  <c r="L1606" i="2"/>
  <c r="M1605" i="2"/>
  <c r="L1605" i="2"/>
  <c r="M1604" i="2"/>
  <c r="L1604" i="2"/>
  <c r="M1603" i="2"/>
  <c r="L1603" i="2"/>
  <c r="M1602" i="2"/>
  <c r="L1602" i="2"/>
  <c r="M1601" i="2"/>
  <c r="L1601" i="2"/>
  <c r="M1600" i="2"/>
  <c r="L1600" i="2"/>
  <c r="M1599" i="2"/>
  <c r="L1599" i="2"/>
  <c r="M1598" i="2"/>
  <c r="L1598" i="2"/>
  <c r="M1597" i="2"/>
  <c r="L1597" i="2"/>
  <c r="M1596" i="2"/>
  <c r="L1596" i="2"/>
  <c r="M1595" i="2"/>
  <c r="L1595" i="2"/>
  <c r="M1594" i="2"/>
  <c r="L1594" i="2"/>
  <c r="M1593" i="2"/>
  <c r="L1593" i="2"/>
  <c r="M1592" i="2"/>
  <c r="L1592" i="2"/>
  <c r="M1591" i="2"/>
  <c r="L1591" i="2"/>
  <c r="M1590" i="2"/>
  <c r="L1590" i="2"/>
  <c r="M1589" i="2"/>
  <c r="L1589" i="2"/>
  <c r="M1588" i="2"/>
  <c r="L1588" i="2"/>
  <c r="M1587" i="2"/>
  <c r="L1587" i="2"/>
  <c r="M1586" i="2"/>
  <c r="L1586" i="2"/>
  <c r="M1585" i="2"/>
  <c r="L1585" i="2"/>
  <c r="M1584" i="2"/>
  <c r="L1584" i="2"/>
  <c r="M1583" i="2"/>
  <c r="L1583" i="2"/>
  <c r="M1582" i="2"/>
  <c r="L1582" i="2"/>
  <c r="M1581" i="2"/>
  <c r="L1581" i="2"/>
  <c r="M1580" i="2"/>
  <c r="L1580" i="2"/>
  <c r="M1579" i="2"/>
  <c r="L1579" i="2"/>
  <c r="M1578" i="2"/>
  <c r="L1578" i="2"/>
  <c r="M1577" i="2"/>
  <c r="L1577" i="2"/>
  <c r="M1576" i="2"/>
  <c r="L1576" i="2"/>
  <c r="M1575" i="2"/>
  <c r="L1575" i="2"/>
  <c r="M1574" i="2"/>
  <c r="L1574" i="2"/>
  <c r="M1573" i="2"/>
  <c r="L1573" i="2"/>
  <c r="M1572" i="2"/>
  <c r="L1572" i="2"/>
  <c r="M1571" i="2"/>
  <c r="L1571" i="2"/>
  <c r="M1570" i="2"/>
  <c r="L1570" i="2"/>
  <c r="M1569" i="2"/>
  <c r="L1569" i="2"/>
  <c r="M1568" i="2"/>
  <c r="L1568" i="2"/>
  <c r="M1567" i="2"/>
  <c r="L1567" i="2"/>
  <c r="M1566" i="2"/>
  <c r="L1566" i="2"/>
  <c r="M1565" i="2"/>
  <c r="L1565" i="2"/>
  <c r="F1442" i="2"/>
  <c r="F1441" i="2"/>
  <c r="F1440" i="2"/>
  <c r="F1437" i="2"/>
  <c r="F1435" i="2"/>
  <c r="F1430" i="2"/>
  <c r="F1429" i="2"/>
  <c r="F1428" i="2"/>
  <c r="F1425" i="2"/>
  <c r="F1424" i="2"/>
  <c r="F1423" i="2"/>
  <c r="F1420" i="2"/>
  <c r="F1416" i="2"/>
  <c r="F1406" i="2"/>
  <c r="F1405" i="2"/>
  <c r="F1403" i="2"/>
  <c r="F1401" i="2"/>
  <c r="F1399" i="2"/>
  <c r="F1398" i="2"/>
  <c r="M1386" i="2"/>
  <c r="L1386" i="2"/>
  <c r="M1385" i="2"/>
  <c r="L1385" i="2"/>
  <c r="M1382" i="2"/>
  <c r="L1382" i="2"/>
  <c r="L3585" i="1"/>
  <c r="K3585" i="1"/>
  <c r="L3583" i="1"/>
  <c r="K3583" i="1"/>
  <c r="L3582" i="1"/>
  <c r="K3582" i="1"/>
  <c r="L3581" i="1"/>
  <c r="K3581" i="1"/>
  <c r="L3579" i="1"/>
  <c r="K3579" i="1"/>
  <c r="L3576" i="1"/>
  <c r="K3576" i="1"/>
  <c r="F3499" i="1"/>
  <c r="F3506" i="1"/>
  <c r="F3507" i="1"/>
  <c r="F3509" i="1"/>
  <c r="F3524" i="1"/>
  <c r="F3526" i="1"/>
  <c r="F3527" i="1"/>
  <c r="F3528" i="1"/>
  <c r="F3535" i="1"/>
  <c r="F3538" i="1"/>
  <c r="F3542" i="1"/>
  <c r="F3543" i="1"/>
  <c r="F3544" i="1"/>
  <c r="F3553" i="1"/>
  <c r="F3554" i="1"/>
  <c r="F3556" i="1"/>
  <c r="F3557" i="1"/>
  <c r="F3558" i="1"/>
  <c r="F3562" i="1"/>
  <c r="F3563" i="1"/>
  <c r="F3564" i="1"/>
  <c r="F3566" i="1"/>
  <c r="F3568" i="1"/>
  <c r="F3569" i="1"/>
  <c r="F3571" i="1"/>
  <c r="F3572" i="1"/>
  <c r="L2970" i="1"/>
  <c r="K2970" i="1"/>
  <c r="L2969" i="1"/>
  <c r="K2969" i="1"/>
  <c r="L2965" i="1"/>
  <c r="K2965" i="1"/>
  <c r="L2964" i="1"/>
  <c r="K2964" i="1"/>
  <c r="L2962" i="1"/>
  <c r="K2962" i="1"/>
  <c r="L2961" i="1"/>
  <c r="K2961" i="1"/>
  <c r="L2955" i="1"/>
  <c r="K2955" i="1"/>
  <c r="L2951" i="1"/>
  <c r="K2951" i="1"/>
  <c r="L2949" i="1"/>
  <c r="K2949" i="1"/>
  <c r="L2946" i="1"/>
  <c r="K2946" i="1"/>
  <c r="L2943" i="1"/>
  <c r="K2943" i="1"/>
  <c r="L2940" i="1"/>
  <c r="K2940" i="1"/>
  <c r="L2939" i="1"/>
  <c r="K2939" i="1"/>
  <c r="L2937" i="1"/>
  <c r="K2937" i="1"/>
  <c r="L2929" i="1"/>
  <c r="K2929" i="1"/>
  <c r="L2927" i="1"/>
  <c r="K2927" i="1"/>
  <c r="L2924" i="1"/>
  <c r="K2924" i="1"/>
  <c r="L2921" i="1"/>
  <c r="K2921" i="1"/>
  <c r="L2918" i="1"/>
  <c r="K2918" i="1"/>
  <c r="L2917" i="1"/>
  <c r="K2917" i="1"/>
  <c r="L2911" i="1"/>
  <c r="K2911" i="1"/>
  <c r="L2907" i="1"/>
  <c r="K2907" i="1"/>
  <c r="L2905" i="1"/>
  <c r="K2905" i="1"/>
  <c r="L2902" i="1"/>
  <c r="K2902" i="1"/>
  <c r="L2899" i="1"/>
  <c r="K2899" i="1"/>
  <c r="L2896" i="1"/>
  <c r="K2896" i="1"/>
  <c r="L2895" i="1"/>
  <c r="K2895" i="1"/>
  <c r="L2891" i="1"/>
  <c r="K2891" i="1"/>
  <c r="L2887" i="1"/>
  <c r="K2887" i="1"/>
  <c r="L2885" i="1"/>
  <c r="K2885" i="1"/>
  <c r="L2883" i="1"/>
  <c r="K2883" i="1"/>
  <c r="L2880" i="1"/>
  <c r="K2880" i="1"/>
  <c r="L2877" i="1"/>
  <c r="K2877" i="1"/>
  <c r="L2874" i="1"/>
  <c r="K2874" i="1"/>
  <c r="L2873" i="1"/>
  <c r="K2873" i="1"/>
  <c r="L2867" i="1"/>
  <c r="K2867" i="1"/>
  <c r="L2863" i="1"/>
  <c r="K2863" i="1"/>
  <c r="L2861" i="1"/>
  <c r="K2861" i="1"/>
  <c r="L2858" i="1"/>
  <c r="K2858" i="1"/>
  <c r="L2855" i="1"/>
  <c r="K2855" i="1"/>
  <c r="L2852" i="1"/>
  <c r="K2852" i="1"/>
  <c r="L2851" i="1"/>
  <c r="K2851" i="1"/>
  <c r="L2848" i="1"/>
  <c r="K2848" i="1"/>
  <c r="L2844" i="1"/>
  <c r="K2844" i="1"/>
  <c r="L2841" i="1"/>
  <c r="K2841" i="1"/>
  <c r="L2839" i="1"/>
  <c r="K2839" i="1"/>
  <c r="L2836" i="1"/>
  <c r="K2836" i="1"/>
  <c r="L2833" i="1"/>
  <c r="K2833" i="1"/>
  <c r="L2830" i="1"/>
  <c r="K2830" i="1"/>
  <c r="L2829" i="1"/>
  <c r="K2829" i="1"/>
  <c r="L2826" i="1"/>
  <c r="K2826" i="1"/>
  <c r="L2822" i="1"/>
  <c r="K2822" i="1"/>
  <c r="L2819" i="1"/>
  <c r="K2819" i="1"/>
  <c r="L2817" i="1"/>
  <c r="K2817" i="1"/>
  <c r="L2814" i="1"/>
  <c r="K2814" i="1"/>
  <c r="L2804" i="1"/>
  <c r="K2804" i="1"/>
  <c r="L2801" i="1"/>
  <c r="K2801" i="1"/>
  <c r="L2800" i="1"/>
  <c r="K2800" i="1"/>
  <c r="L2795" i="1"/>
  <c r="K2795" i="1"/>
  <c r="L2790" i="1"/>
  <c r="K2790" i="1"/>
  <c r="L2788" i="1"/>
  <c r="K2788" i="1"/>
  <c r="L2785" i="1"/>
  <c r="K2785" i="1"/>
  <c r="J3350" i="4" l="1"/>
  <c r="I3351" i="4"/>
  <c r="H3352" i="4" s="1"/>
  <c r="I3355" i="5"/>
  <c r="H3356" i="5"/>
  <c r="G3357" i="5" s="1"/>
  <c r="J3351" i="4" l="1"/>
  <c r="I3352" i="4"/>
  <c r="H3353" i="4" s="1"/>
  <c r="J3352" i="4"/>
  <c r="I3356" i="5"/>
  <c r="H3357" i="5"/>
  <c r="G3358" i="5" s="1"/>
  <c r="I3357" i="5"/>
  <c r="I3353" i="4" l="1"/>
  <c r="H3354" i="4" s="1"/>
  <c r="H3358" i="5"/>
  <c r="I3358" i="5"/>
  <c r="J3353" i="4" l="1"/>
  <c r="I3354" i="4"/>
  <c r="H3355" i="4" s="1"/>
  <c r="I3355" i="4" l="1"/>
  <c r="H3356" i="4" s="1"/>
  <c r="J3355" i="4"/>
  <c r="J3354" i="4"/>
  <c r="I3356" i="4" l="1"/>
  <c r="H3357" i="4" s="1"/>
  <c r="I3357" i="4" l="1"/>
  <c r="H3358" i="4" s="1"/>
  <c r="J3356" i="4"/>
  <c r="J3357" i="4" l="1"/>
  <c r="I3358" i="4"/>
  <c r="H3359" i="4" s="1"/>
  <c r="J3358" i="4"/>
  <c r="I3359" i="4" l="1"/>
  <c r="H3360" i="4" s="1"/>
  <c r="J3359" i="4"/>
  <c r="I3360" i="4" l="1"/>
  <c r="H3361" i="4" s="1"/>
  <c r="J3360" i="4"/>
  <c r="I3361" i="4" l="1"/>
  <c r="H3362" i="4" s="1"/>
  <c r="J3361" i="4"/>
  <c r="I3362" i="4" l="1"/>
  <c r="H3363" i="4" s="1"/>
  <c r="J3362" i="4"/>
  <c r="I3363" i="4" l="1"/>
  <c r="H3364" i="4" s="1"/>
  <c r="I3364" i="4" l="1"/>
  <c r="H3365" i="4" s="1"/>
  <c r="J3364" i="4"/>
  <c r="J3363" i="4"/>
  <c r="I3365" i="4" l="1"/>
  <c r="H3366" i="4" s="1"/>
  <c r="I3366" i="4" l="1"/>
  <c r="H3367" i="4" s="1"/>
  <c r="J3365" i="4"/>
  <c r="I3367" i="4" l="1"/>
  <c r="H3368" i="4" s="1"/>
  <c r="J3366" i="4"/>
  <c r="J3367" i="4" l="1"/>
  <c r="I3368" i="4"/>
  <c r="H3369" i="4" s="1"/>
  <c r="J3368" i="4" l="1"/>
  <c r="I3369" i="4"/>
  <c r="H3370" i="4" s="1"/>
  <c r="J3369" i="4"/>
  <c r="I3370" i="4" l="1"/>
  <c r="H3371" i="4" s="1"/>
  <c r="J3370" i="4"/>
  <c r="I3371" i="4" l="1"/>
  <c r="H3372" i="4" s="1"/>
  <c r="J3371" i="4"/>
  <c r="I3372" i="4" l="1"/>
  <c r="H3373" i="4" s="1"/>
  <c r="J3372" i="4"/>
  <c r="I3373" i="4" l="1"/>
  <c r="H3374" i="4" s="1"/>
  <c r="J3373" i="4"/>
  <c r="I3374" i="4" l="1"/>
  <c r="H3375" i="4" s="1"/>
  <c r="J3374" i="4"/>
  <c r="I3375" i="4" l="1"/>
  <c r="H3376" i="4" s="1"/>
  <c r="I3376" i="4" l="1"/>
  <c r="K3343" i="4" s="1" a="1"/>
  <c r="J3375" i="4"/>
  <c r="K3343" i="4" l="1"/>
  <c r="K3355" i="4"/>
  <c r="K3346" i="4"/>
  <c r="K3350" i="4"/>
  <c r="K3354" i="4"/>
  <c r="K3359" i="4"/>
  <c r="K3364" i="4"/>
  <c r="K3368" i="4"/>
  <c r="K3349" i="4"/>
  <c r="K3345" i="4"/>
  <c r="K3352" i="4"/>
  <c r="K3374" i="4"/>
  <c r="K3370" i="4"/>
  <c r="K3358" i="4"/>
  <c r="K3357" i="4"/>
  <c r="K3369" i="4"/>
  <c r="K3373" i="4"/>
  <c r="K3376" i="4"/>
  <c r="K3351" i="4"/>
  <c r="K3361" i="4"/>
  <c r="K3365" i="4"/>
  <c r="K3353" i="4"/>
  <c r="K3363" i="4"/>
  <c r="K3356" i="4"/>
  <c r="K3366" i="4"/>
  <c r="K3375" i="4"/>
  <c r="K3348" i="4"/>
  <c r="K3360" i="4"/>
  <c r="K3372" i="4"/>
  <c r="K3347" i="4"/>
  <c r="K3344" i="4"/>
  <c r="K3371" i="4"/>
  <c r="K3362" i="4"/>
  <c r="K3367" i="4"/>
  <c r="J3376" i="4"/>
</calcChain>
</file>

<file path=xl/sharedStrings.xml><?xml version="1.0" encoding="utf-8"?>
<sst xmlns="http://schemas.openxmlformats.org/spreadsheetml/2006/main" count="60682" uniqueCount="2630">
  <si>
    <t>Date</t>
  </si>
  <si>
    <t>Local Name</t>
  </si>
  <si>
    <t>Species</t>
  </si>
  <si>
    <t>TL (cm)</t>
  </si>
  <si>
    <t>Gonad W (g)</t>
  </si>
  <si>
    <t>Sex</t>
  </si>
  <si>
    <t>Fishing Area</t>
  </si>
  <si>
    <t>Company</t>
  </si>
  <si>
    <t>Enumerator</t>
  </si>
  <si>
    <t>Kakap Merah</t>
  </si>
  <si>
    <t>Lutjanus malabaricus</t>
  </si>
  <si>
    <t>0,0</t>
  </si>
  <si>
    <t>M</t>
  </si>
  <si>
    <t>INTAN</t>
  </si>
  <si>
    <t>S+L</t>
  </si>
  <si>
    <t>F</t>
  </si>
  <si>
    <t>1,0</t>
  </si>
  <si>
    <t>6,0</t>
  </si>
  <si>
    <t>U</t>
  </si>
  <si>
    <t>43,0</t>
  </si>
  <si>
    <t>88,0</t>
  </si>
  <si>
    <t>91,0</t>
  </si>
  <si>
    <t>39,0</t>
  </si>
  <si>
    <t>4,0</t>
  </si>
  <si>
    <t>12,0</t>
  </si>
  <si>
    <t>20,0</t>
  </si>
  <si>
    <t>9,0</t>
  </si>
  <si>
    <t>M+Y</t>
  </si>
  <si>
    <t>8,0</t>
  </si>
  <si>
    <t>5,0</t>
  </si>
  <si>
    <t>S+Y</t>
  </si>
  <si>
    <t>63,0</t>
  </si>
  <si>
    <t>2,0</t>
  </si>
  <si>
    <t>3,0</t>
  </si>
  <si>
    <t>32,0</t>
  </si>
  <si>
    <t>40,0</t>
  </si>
  <si>
    <t>No</t>
  </si>
  <si>
    <t>81,0</t>
  </si>
  <si>
    <t>51,0</t>
  </si>
  <si>
    <t>85,0</t>
  </si>
  <si>
    <t>13,0</t>
  </si>
  <si>
    <t>10,0</t>
  </si>
  <si>
    <t>7,0</t>
  </si>
  <si>
    <t>74,0</t>
  </si>
  <si>
    <t>27,0</t>
  </si>
  <si>
    <t>154,0</t>
  </si>
  <si>
    <t>79,0</t>
  </si>
  <si>
    <t>52,0</t>
  </si>
  <si>
    <t>76,0</t>
  </si>
  <si>
    <t>130,0</t>
  </si>
  <si>
    <t>S + L</t>
  </si>
  <si>
    <t>Kakap merah</t>
  </si>
  <si>
    <t>Multinah</t>
  </si>
  <si>
    <t xml:space="preserve">                                                                                            </t>
  </si>
  <si>
    <t>Suprayitno</t>
  </si>
  <si>
    <t>-</t>
  </si>
  <si>
    <t>Maria</t>
  </si>
  <si>
    <t>Kakap sawo</t>
  </si>
  <si>
    <t>Kakap batu</t>
  </si>
  <si>
    <t>Lutjanus sebae</t>
  </si>
  <si>
    <t>Lencam</t>
  </si>
  <si>
    <t>0,75</t>
  </si>
  <si>
    <t>ASTIOWATI</t>
  </si>
  <si>
    <t>Lutjanus erythropterus</t>
  </si>
  <si>
    <t>HASMAH</t>
  </si>
  <si>
    <t>Stomach vol. (g)</t>
  </si>
  <si>
    <t>GSI (%)</t>
  </si>
  <si>
    <t>No.</t>
  </si>
  <si>
    <t>Kerapu</t>
  </si>
  <si>
    <t>Epinephelus coioides</t>
  </si>
  <si>
    <t xml:space="preserve">                                                                            </t>
  </si>
  <si>
    <t>W (g)</t>
  </si>
  <si>
    <t>GMS</t>
  </si>
  <si>
    <t>GSI</t>
  </si>
  <si>
    <t>GSvoI (%)</t>
  </si>
  <si>
    <t>1.10</t>
  </si>
  <si>
    <t>Cephalopholis sonnerati</t>
  </si>
  <si>
    <t>0,50</t>
  </si>
  <si>
    <t>1,41</t>
  </si>
  <si>
    <t>;-</t>
  </si>
  <si>
    <t>Kerapu merah polos</t>
  </si>
  <si>
    <t>GW (g)</t>
  </si>
  <si>
    <t>Total stomach (g)</t>
  </si>
  <si>
    <t>G/Svol (%)</t>
  </si>
  <si>
    <t>Epinephelus malabaricus</t>
  </si>
  <si>
    <r>
      <t xml:space="preserve">Epinephelus </t>
    </r>
    <r>
      <rPr>
        <sz val="11"/>
        <color theme="1"/>
        <rFont val="Calibri"/>
        <family val="2"/>
        <scheme val="minor"/>
      </rPr>
      <t>spp.</t>
    </r>
  </si>
  <si>
    <t>34,5</t>
  </si>
  <si>
    <t>35,5</t>
  </si>
  <si>
    <t>1,13</t>
  </si>
  <si>
    <t>0,32</t>
  </si>
  <si>
    <t>33,5</t>
  </si>
  <si>
    <t>30,5</t>
  </si>
  <si>
    <t>0,8</t>
  </si>
  <si>
    <t>1,35</t>
  </si>
  <si>
    <t>04022022</t>
  </si>
  <si>
    <t>Kerapu WG</t>
  </si>
  <si>
    <t>Kakap Nunuk</t>
  </si>
  <si>
    <t>Firmanto</t>
  </si>
  <si>
    <t>Kakap Sawo</t>
  </si>
  <si>
    <t>Kakap Bagong</t>
  </si>
  <si>
    <t>Angkoli</t>
  </si>
  <si>
    <t>Pristipomoides multidens</t>
  </si>
  <si>
    <t>ALAM JAYA</t>
  </si>
  <si>
    <t>Kerapu karet</t>
  </si>
  <si>
    <t>CSFI</t>
  </si>
  <si>
    <t>1,1</t>
  </si>
  <si>
    <t>41,3</t>
  </si>
  <si>
    <t>M+L</t>
  </si>
  <si>
    <t>DSCF7391</t>
  </si>
  <si>
    <t>DSCF7392</t>
  </si>
  <si>
    <t>13,8</t>
  </si>
  <si>
    <t>35,2</t>
  </si>
  <si>
    <t>DSCF7393</t>
  </si>
  <si>
    <t>1,5</t>
  </si>
  <si>
    <t>DSCF7394</t>
  </si>
  <si>
    <t>DSCF7395</t>
  </si>
  <si>
    <t>2,5</t>
  </si>
  <si>
    <t>21,4</t>
  </si>
  <si>
    <t>DSCF7396</t>
  </si>
  <si>
    <t>DSCF7397</t>
  </si>
  <si>
    <t>2,6</t>
  </si>
  <si>
    <t>16,4</t>
  </si>
  <si>
    <t>DSCF7398</t>
  </si>
  <si>
    <t>DSCF7399</t>
  </si>
  <si>
    <t>DSCF7400</t>
  </si>
  <si>
    <t>DSCF7402</t>
  </si>
  <si>
    <t>45,3</t>
  </si>
  <si>
    <t>DSCF7403</t>
  </si>
  <si>
    <t>DSCF7404</t>
  </si>
  <si>
    <t>DSCF7406</t>
  </si>
  <si>
    <t>DSCF7407</t>
  </si>
  <si>
    <t>DSCF7408</t>
  </si>
  <si>
    <t>DSCF7409</t>
  </si>
  <si>
    <t>DSCF7410</t>
  </si>
  <si>
    <t>DSCF7411</t>
  </si>
  <si>
    <t>1,3</t>
  </si>
  <si>
    <t>DSCF7412</t>
  </si>
  <si>
    <t>DSCF7413</t>
  </si>
  <si>
    <t>DSCF7414</t>
  </si>
  <si>
    <t>DSCF7415</t>
  </si>
  <si>
    <t>DSCF7416</t>
  </si>
  <si>
    <t>DSCF7417</t>
  </si>
  <si>
    <t>DSCF7418</t>
  </si>
  <si>
    <t>DSCF7419</t>
  </si>
  <si>
    <t>DSCF7420</t>
  </si>
  <si>
    <t>DSCF7422</t>
  </si>
  <si>
    <t>DSCF7423</t>
  </si>
  <si>
    <t>DSCF7424</t>
  </si>
  <si>
    <t>25,2</t>
  </si>
  <si>
    <t>DSCF7425</t>
  </si>
  <si>
    <t>DSCF7426</t>
  </si>
  <si>
    <t>79,5</t>
  </si>
  <si>
    <t>DSCF7427</t>
  </si>
  <si>
    <t>DSCF7428</t>
  </si>
  <si>
    <t>44,2</t>
  </si>
  <si>
    <t>DSCF7429</t>
  </si>
  <si>
    <t>DSCF7430</t>
  </si>
  <si>
    <t>DSCF7431</t>
  </si>
  <si>
    <t>DSCF7432</t>
  </si>
  <si>
    <t>33,0</t>
  </si>
  <si>
    <t>DSCF7433</t>
  </si>
  <si>
    <t>DSCF7434</t>
  </si>
  <si>
    <t>50,1</t>
  </si>
  <si>
    <t>DSCF7435</t>
  </si>
  <si>
    <t>DSCF7436</t>
  </si>
  <si>
    <t>3,5</t>
  </si>
  <si>
    <t>DSCF7476</t>
  </si>
  <si>
    <t>DSCF7477</t>
  </si>
  <si>
    <t>0,7</t>
  </si>
  <si>
    <t>DSCF7439</t>
  </si>
  <si>
    <t>DSCF7440</t>
  </si>
  <si>
    <t>7,5</t>
  </si>
  <si>
    <t>DSCF7441</t>
  </si>
  <si>
    <t>DSCF7442</t>
  </si>
  <si>
    <t>75,0</t>
  </si>
  <si>
    <t>DSCF7443</t>
  </si>
  <si>
    <t>DSCF7444</t>
  </si>
  <si>
    <t>3,2</t>
  </si>
  <si>
    <t>25,5</t>
  </si>
  <si>
    <t>DSCF7445</t>
  </si>
  <si>
    <t>DSCF7446</t>
  </si>
  <si>
    <t>DSCF7447</t>
  </si>
  <si>
    <t>DSCF7448</t>
  </si>
  <si>
    <t>77,9</t>
  </si>
  <si>
    <t>DSCF7449</t>
  </si>
  <si>
    <t>DSCF7450</t>
  </si>
  <si>
    <t>54,4</t>
  </si>
  <si>
    <t>DSCF7451</t>
  </si>
  <si>
    <t>DSCF7452</t>
  </si>
  <si>
    <t>DSCF7453</t>
  </si>
  <si>
    <t>DSCF7454</t>
  </si>
  <si>
    <t>DSCF7455</t>
  </si>
  <si>
    <t>DSCF7456</t>
  </si>
  <si>
    <t>159,7</t>
  </si>
  <si>
    <t>DSCF7457</t>
  </si>
  <si>
    <t>DSCF7458</t>
  </si>
  <si>
    <t>DSCF7459</t>
  </si>
  <si>
    <t>DSCF7460</t>
  </si>
  <si>
    <t>62,2</t>
  </si>
  <si>
    <t>DSCF7461</t>
  </si>
  <si>
    <t>DSCF7462</t>
  </si>
  <si>
    <t>66,6</t>
  </si>
  <si>
    <t>DSCF7463</t>
  </si>
  <si>
    <t>DSCF7464</t>
  </si>
  <si>
    <t>86,0</t>
  </si>
  <si>
    <t>DSCF7465</t>
  </si>
  <si>
    <t>DSCF7467</t>
  </si>
  <si>
    <t>DSCF7468</t>
  </si>
  <si>
    <t>DSCF7469</t>
  </si>
  <si>
    <t>41,6</t>
  </si>
  <si>
    <t>DSCF7470</t>
  </si>
  <si>
    <t>DSCF7471</t>
  </si>
  <si>
    <t>38,3</t>
  </si>
  <si>
    <t>DSCF7472</t>
  </si>
  <si>
    <t>DSCF7473</t>
  </si>
  <si>
    <t>DSCF7474</t>
  </si>
  <si>
    <t>DSCF7475</t>
  </si>
  <si>
    <t>0,5</t>
  </si>
  <si>
    <t>DSCF7478</t>
  </si>
  <si>
    <t>DSCF7479</t>
  </si>
  <si>
    <t>DSCF7480</t>
  </si>
  <si>
    <t>DSCF7481</t>
  </si>
  <si>
    <t>DSCF7482</t>
  </si>
  <si>
    <t>DSCF7483</t>
  </si>
  <si>
    <t>DSCF7484</t>
  </si>
  <si>
    <t>DSCF7485</t>
  </si>
  <si>
    <t>DSCF7487</t>
  </si>
  <si>
    <t>DSCF7489</t>
  </si>
  <si>
    <t>1,7</t>
  </si>
  <si>
    <t>18,5</t>
  </si>
  <si>
    <t>DSCF7490</t>
  </si>
  <si>
    <t>DSCF7491</t>
  </si>
  <si>
    <t>DSCF7492</t>
  </si>
  <si>
    <t>DSCF7493</t>
  </si>
  <si>
    <t>DSCF7494</t>
  </si>
  <si>
    <t>DSCF7495</t>
  </si>
  <si>
    <t>10,8</t>
  </si>
  <si>
    <t>DSCF7496</t>
  </si>
  <si>
    <t>DSCF7497</t>
  </si>
  <si>
    <t>DSCF7498</t>
  </si>
  <si>
    <t>DSCF7499</t>
  </si>
  <si>
    <t>0,9</t>
  </si>
  <si>
    <t>DSCF7500</t>
  </si>
  <si>
    <t>DSCF7501</t>
  </si>
  <si>
    <t>6,9</t>
  </si>
  <si>
    <t>DSCF7502</t>
  </si>
  <si>
    <t>DSCF7503</t>
  </si>
  <si>
    <t>DSCF7504</t>
  </si>
  <si>
    <t>DSCF7505</t>
  </si>
  <si>
    <t>6,1</t>
  </si>
  <si>
    <t>DSCF7506</t>
  </si>
  <si>
    <t>DSCF7507</t>
  </si>
  <si>
    <t>2,7</t>
  </si>
  <si>
    <t>DSCF7508</t>
  </si>
  <si>
    <t>DSCF7509</t>
  </si>
  <si>
    <t>12,8</t>
  </si>
  <si>
    <t>DSCF7510</t>
  </si>
  <si>
    <t>DSCF7511</t>
  </si>
  <si>
    <t>1,6</t>
  </si>
  <si>
    <t>DSCF7512</t>
  </si>
  <si>
    <t>DSCF7513</t>
  </si>
  <si>
    <t>DSCF7514</t>
  </si>
  <si>
    <t>DSCF7515</t>
  </si>
  <si>
    <t>DSCF7516</t>
  </si>
  <si>
    <t>DSCF7517</t>
  </si>
  <si>
    <t>29,7</t>
  </si>
  <si>
    <t>DSCF7518</t>
  </si>
  <si>
    <t>DSCF7519</t>
  </si>
  <si>
    <t>0,4</t>
  </si>
  <si>
    <t>DSCF7520</t>
  </si>
  <si>
    <t>DSCF7521</t>
  </si>
  <si>
    <t>DSCF7522</t>
  </si>
  <si>
    <t>DSCF7523</t>
  </si>
  <si>
    <t>DSCF7524</t>
  </si>
  <si>
    <t>DSCF7525</t>
  </si>
  <si>
    <t>DSCF7526</t>
  </si>
  <si>
    <t>DSCF7527</t>
  </si>
  <si>
    <t>DSCF7528</t>
  </si>
  <si>
    <t>DSCF7529</t>
  </si>
  <si>
    <t>0,6</t>
  </si>
  <si>
    <t>DSCF7530</t>
  </si>
  <si>
    <t>DSCF7531</t>
  </si>
  <si>
    <t>4,8</t>
  </si>
  <si>
    <t>DSCF7532</t>
  </si>
  <si>
    <t>DSCF7533</t>
  </si>
  <si>
    <t>23,1</t>
  </si>
  <si>
    <t>DSCF7534</t>
  </si>
  <si>
    <t>DSCF7535</t>
  </si>
  <si>
    <t>1,2</t>
  </si>
  <si>
    <t>DSCF7536</t>
  </si>
  <si>
    <t>DSCF7537</t>
  </si>
  <si>
    <t>DSCF7538</t>
  </si>
  <si>
    <t>DSCF7539</t>
  </si>
  <si>
    <t>DSCF7540</t>
  </si>
  <si>
    <t>DSCF7541</t>
  </si>
  <si>
    <t>DSCF7542</t>
  </si>
  <si>
    <t>DSCF7543</t>
  </si>
  <si>
    <t>18,1</t>
  </si>
  <si>
    <t>DSCF7544</t>
  </si>
  <si>
    <t>DSCF7545</t>
  </si>
  <si>
    <t>DSCF7546</t>
  </si>
  <si>
    <t>DSCF7547</t>
  </si>
  <si>
    <t>DSCF7548</t>
  </si>
  <si>
    <t>DSCF7549</t>
  </si>
  <si>
    <t>DSCF7550</t>
  </si>
  <si>
    <t>DSCF7553</t>
  </si>
  <si>
    <t>56,0</t>
  </si>
  <si>
    <t>DSCF7554</t>
  </si>
  <si>
    <t>DSCF7555</t>
  </si>
  <si>
    <t>31,2</t>
  </si>
  <si>
    <t>DSCF7556</t>
  </si>
  <si>
    <t>DSCF7557</t>
  </si>
  <si>
    <t>DSCF7558</t>
  </si>
  <si>
    <t>DSCF7559</t>
  </si>
  <si>
    <t>36,0</t>
  </si>
  <si>
    <t>DSCF7560</t>
  </si>
  <si>
    <t>DSCF7561</t>
  </si>
  <si>
    <t>41,8</t>
  </si>
  <si>
    <t>DSCF7562</t>
  </si>
  <si>
    <t>DSCF7563</t>
  </si>
  <si>
    <t>DSCF7584</t>
  </si>
  <si>
    <t>DSCF7585</t>
  </si>
  <si>
    <t>DSCF7586</t>
  </si>
  <si>
    <t>DSCF7587</t>
  </si>
  <si>
    <t>30,0</t>
  </si>
  <si>
    <t>DSCF7568</t>
  </si>
  <si>
    <t>DSCF7569</t>
  </si>
  <si>
    <t>19,0</t>
  </si>
  <si>
    <t>DSCF7570</t>
  </si>
  <si>
    <t>DSCF7571</t>
  </si>
  <si>
    <t>DSCF7572</t>
  </si>
  <si>
    <t>DSCF7573</t>
  </si>
  <si>
    <t>DSCF7574</t>
  </si>
  <si>
    <t>DSCF7575</t>
  </si>
  <si>
    <t>22,5</t>
  </si>
  <si>
    <t>DSCF7576</t>
  </si>
  <si>
    <t>DSCF7577</t>
  </si>
  <si>
    <t>1,8</t>
  </si>
  <si>
    <t>DSCF7578</t>
  </si>
  <si>
    <t>DSCF7579</t>
  </si>
  <si>
    <t>DSCF7580</t>
  </si>
  <si>
    <t>DSCF7581</t>
  </si>
  <si>
    <t>DSCF7582</t>
  </si>
  <si>
    <t>DSCF7583</t>
  </si>
  <si>
    <t>DSCF7588</t>
  </si>
  <si>
    <t>DSCF7589</t>
  </si>
  <si>
    <t>DSCF7590</t>
  </si>
  <si>
    <t>DSCF7591</t>
  </si>
  <si>
    <t>DSCF7592</t>
  </si>
  <si>
    <t>DSCF7593</t>
  </si>
  <si>
    <t>17,0</t>
  </si>
  <si>
    <t>DSCF7594</t>
  </si>
  <si>
    <t>DSCF7595</t>
  </si>
  <si>
    <t>DSCF7596</t>
  </si>
  <si>
    <t>DSCF7597</t>
  </si>
  <si>
    <t>DSCF7598</t>
  </si>
  <si>
    <t>DSCF7599</t>
  </si>
  <si>
    <t>DSCF7600</t>
  </si>
  <si>
    <t>DSCF7602</t>
  </si>
  <si>
    <t>DSCF7603</t>
  </si>
  <si>
    <t>DSCF7604</t>
  </si>
  <si>
    <t>DSCF7605</t>
  </si>
  <si>
    <t>DSCF7607</t>
  </si>
  <si>
    <t>DSCF7608</t>
  </si>
  <si>
    <t>DSCF7609</t>
  </si>
  <si>
    <t>DSCF7610</t>
  </si>
  <si>
    <t>DSCF7611</t>
  </si>
  <si>
    <t>DSCF7612</t>
  </si>
  <si>
    <t>DSCF7616</t>
  </si>
  <si>
    <t>DSCF7617</t>
  </si>
  <si>
    <t>DSCF7619</t>
  </si>
  <si>
    <t>DSCF7620</t>
  </si>
  <si>
    <t>DSCF7621</t>
  </si>
  <si>
    <t>DSCF7622</t>
  </si>
  <si>
    <t>DSCF7623</t>
  </si>
  <si>
    <t>DSCF7624</t>
  </si>
  <si>
    <t>DSCF7625</t>
  </si>
  <si>
    <t>DSCF7626</t>
  </si>
  <si>
    <t>DSCF7627</t>
  </si>
  <si>
    <t>DSCF7628</t>
  </si>
  <si>
    <t>DSCF7629</t>
  </si>
  <si>
    <t>DSCF7630</t>
  </si>
  <si>
    <t>DSCF7631</t>
  </si>
  <si>
    <t>89,2</t>
  </si>
  <si>
    <t>DSCF7632</t>
  </si>
  <si>
    <t>DSCF7633</t>
  </si>
  <si>
    <t>DSCF7634</t>
  </si>
  <si>
    <t>DSCF7635</t>
  </si>
  <si>
    <t>51,3</t>
  </si>
  <si>
    <t>DSCF7636</t>
  </si>
  <si>
    <t>DSCF7637</t>
  </si>
  <si>
    <t>190,0</t>
  </si>
  <si>
    <t>DSCF7808</t>
  </si>
  <si>
    <t>DSCF7810</t>
  </si>
  <si>
    <t>DSCF7811</t>
  </si>
  <si>
    <t>DSCF7812</t>
  </si>
  <si>
    <t>DSCF7813</t>
  </si>
  <si>
    <t>DSCF7814</t>
  </si>
  <si>
    <t>DSCF7815</t>
  </si>
  <si>
    <t>DSCF7816</t>
  </si>
  <si>
    <t>DSCF7817</t>
  </si>
  <si>
    <t>DSCF7818</t>
  </si>
  <si>
    <t>26,2</t>
  </si>
  <si>
    <t>DSCF7819</t>
  </si>
  <si>
    <t>DSCF7820</t>
  </si>
  <si>
    <t>DSCF7821</t>
  </si>
  <si>
    <t>DSCF7822</t>
  </si>
  <si>
    <t>DSCF7823</t>
  </si>
  <si>
    <t>DSCF7824</t>
  </si>
  <si>
    <t>DSCF7825</t>
  </si>
  <si>
    <t>DSCF7826</t>
  </si>
  <si>
    <t>DSCF7827</t>
  </si>
  <si>
    <t>DSCF7828</t>
  </si>
  <si>
    <t>DSCF7829</t>
  </si>
  <si>
    <t>DSCF7830</t>
  </si>
  <si>
    <t>DSCF7831</t>
  </si>
  <si>
    <t>DSCF7832</t>
  </si>
  <si>
    <t>DSCF7833</t>
  </si>
  <si>
    <t>DSCF7834</t>
  </si>
  <si>
    <t>DSCF7835</t>
  </si>
  <si>
    <t>DSCF7836</t>
  </si>
  <si>
    <t>60,0</t>
  </si>
  <si>
    <t>DSCF7837</t>
  </si>
  <si>
    <t>DSCF7839</t>
  </si>
  <si>
    <t>DSCF7840</t>
  </si>
  <si>
    <t>DSCF7841</t>
  </si>
  <si>
    <t>37,0</t>
  </si>
  <si>
    <t>DSCF7842</t>
  </si>
  <si>
    <t>DSCF7843</t>
  </si>
  <si>
    <t>DSCF7844</t>
  </si>
  <si>
    <t>DSCF7845</t>
  </si>
  <si>
    <t>DSCF7846</t>
  </si>
  <si>
    <t>DSCF7847</t>
  </si>
  <si>
    <t>DSCF7848</t>
  </si>
  <si>
    <t>DSCF7849</t>
  </si>
  <si>
    <t>DSCF7850</t>
  </si>
  <si>
    <t>DSCF7851</t>
  </si>
  <si>
    <t>DSCF7852</t>
  </si>
  <si>
    <t>DSCF7853</t>
  </si>
  <si>
    <t>DSCF7854</t>
  </si>
  <si>
    <t>DSCF7855</t>
  </si>
  <si>
    <t>DSCF7856</t>
  </si>
  <si>
    <t>DSCF7857</t>
  </si>
  <si>
    <t>DSCF7858</t>
  </si>
  <si>
    <t>DSCF7859</t>
  </si>
  <si>
    <t>DSCF7860</t>
  </si>
  <si>
    <t>DSCF7861</t>
  </si>
  <si>
    <t>DSCF7862</t>
  </si>
  <si>
    <t>DSCF7863</t>
  </si>
  <si>
    <t>DSCF7864</t>
  </si>
  <si>
    <t>DSCF7865</t>
  </si>
  <si>
    <t>DSCF7866</t>
  </si>
  <si>
    <t>DSCF7867</t>
  </si>
  <si>
    <t>DSCF7868</t>
  </si>
  <si>
    <t>DSCF7869</t>
  </si>
  <si>
    <t>DSCF7638</t>
  </si>
  <si>
    <t>DSCF7639</t>
  </si>
  <si>
    <t>DSCF7640</t>
  </si>
  <si>
    <t>DSCF7641</t>
  </si>
  <si>
    <t>31,0</t>
  </si>
  <si>
    <t>DSCF7642</t>
  </si>
  <si>
    <t>DSCF7643</t>
  </si>
  <si>
    <t>DSCF7644</t>
  </si>
  <si>
    <t>DSCF7645</t>
  </si>
  <si>
    <t>DSCF7646</t>
  </si>
  <si>
    <t>DSCF7647</t>
  </si>
  <si>
    <t>DSCF7648</t>
  </si>
  <si>
    <t>DSCF7649</t>
  </si>
  <si>
    <t>DSCF7650</t>
  </si>
  <si>
    <t>DSCF7651</t>
  </si>
  <si>
    <t>DSCF7652</t>
  </si>
  <si>
    <t>DSCF7653</t>
  </si>
  <si>
    <t>DSCF7654</t>
  </si>
  <si>
    <t>DSCF7655</t>
  </si>
  <si>
    <t>48,0</t>
  </si>
  <si>
    <t>DSCF7656</t>
  </si>
  <si>
    <t>DSCF7657</t>
  </si>
  <si>
    <t>23,7</t>
  </si>
  <si>
    <t>DSCF7658</t>
  </si>
  <si>
    <t>DSCF7659</t>
  </si>
  <si>
    <t>45,0</t>
  </si>
  <si>
    <t>DSCF7660</t>
  </si>
  <si>
    <t>DSCF7661</t>
  </si>
  <si>
    <t>DSCF7662</t>
  </si>
  <si>
    <t>DSCF7663</t>
  </si>
  <si>
    <t>DSCF7664</t>
  </si>
  <si>
    <t>DSCF7665</t>
  </si>
  <si>
    <t>DSCF7666</t>
  </si>
  <si>
    <t>DSCF7667</t>
  </si>
  <si>
    <t>DSCF7668</t>
  </si>
  <si>
    <t>DSCF7669</t>
  </si>
  <si>
    <t>DSCF7670</t>
  </si>
  <si>
    <t>DSCF7671</t>
  </si>
  <si>
    <t>DSCF7672</t>
  </si>
  <si>
    <t>DSCF7673</t>
  </si>
  <si>
    <t>DSCF7674</t>
  </si>
  <si>
    <t>DSCF7675</t>
  </si>
  <si>
    <t>DSCF7676</t>
  </si>
  <si>
    <t>DSCF7677</t>
  </si>
  <si>
    <t>42,0</t>
  </si>
  <si>
    <t>DSCF7678</t>
  </si>
  <si>
    <t>DSCF7679</t>
  </si>
  <si>
    <t>DSCF7680</t>
  </si>
  <si>
    <t>DSCF7681</t>
  </si>
  <si>
    <t>DSCF7682</t>
  </si>
  <si>
    <t>DSCF7683</t>
  </si>
  <si>
    <t>26,0</t>
  </si>
  <si>
    <t>DSCF7684</t>
  </si>
  <si>
    <t>DSCF7685</t>
  </si>
  <si>
    <t>DSCF7686</t>
  </si>
  <si>
    <t>DSCF7688</t>
  </si>
  <si>
    <t>DSCF7689</t>
  </si>
  <si>
    <t>DSCF7690</t>
  </si>
  <si>
    <t>DSCF7691</t>
  </si>
  <si>
    <t>DSCF7692</t>
  </si>
  <si>
    <t>DSCF7693</t>
  </si>
  <si>
    <t>DSCF7695</t>
  </si>
  <si>
    <t>55,0</t>
  </si>
  <si>
    <t>DSCF7696</t>
  </si>
  <si>
    <t>DSCF7697</t>
  </si>
  <si>
    <t>DSCF7698</t>
  </si>
  <si>
    <t>DSCF7699</t>
  </si>
  <si>
    <t>DSCF7701</t>
  </si>
  <si>
    <t>54,0</t>
  </si>
  <si>
    <t>DSCF7702</t>
  </si>
  <si>
    <t>DSCF7703</t>
  </si>
  <si>
    <t>DSCF7704</t>
  </si>
  <si>
    <t>DSCF7705</t>
  </si>
  <si>
    <t>DSCF7706</t>
  </si>
  <si>
    <t>DSCF7707</t>
  </si>
  <si>
    <t>DSCF7708</t>
  </si>
  <si>
    <t>DSCF7709</t>
  </si>
  <si>
    <t>DSCF7710</t>
  </si>
  <si>
    <t>DSCF7712</t>
  </si>
  <si>
    <t>DSCF7713</t>
  </si>
  <si>
    <t>DSCF7714</t>
  </si>
  <si>
    <t>DSCF7715</t>
  </si>
  <si>
    <t>DSCF7716</t>
  </si>
  <si>
    <t>DSCF7717</t>
  </si>
  <si>
    <t>DSCF7718</t>
  </si>
  <si>
    <t>DSCF7719</t>
  </si>
  <si>
    <t>DSCF7720</t>
  </si>
  <si>
    <t>DSCF7721</t>
  </si>
  <si>
    <t>DSCF7722</t>
  </si>
  <si>
    <t>DSCF7723</t>
  </si>
  <si>
    <t>DSCF7724</t>
  </si>
  <si>
    <t>DSCF7725</t>
  </si>
  <si>
    <t>DSCF7726</t>
  </si>
  <si>
    <t>50,0</t>
  </si>
  <si>
    <t>DSCF7727</t>
  </si>
  <si>
    <t>DSCF7728</t>
  </si>
  <si>
    <t>DSCF7729</t>
  </si>
  <si>
    <t>DSCF7730</t>
  </si>
  <si>
    <t>DSCF7731</t>
  </si>
  <si>
    <t>DSCF7732</t>
  </si>
  <si>
    <t>DSCF7733</t>
  </si>
  <si>
    <t>DSCF7734</t>
  </si>
  <si>
    <t>44,0</t>
  </si>
  <si>
    <t>DSCF7735</t>
  </si>
  <si>
    <t>DSCF7736</t>
  </si>
  <si>
    <t>69,0</t>
  </si>
  <si>
    <t>DSCF7737</t>
  </si>
  <si>
    <t>DSCF7749</t>
  </si>
  <si>
    <t>DSCF7739</t>
  </si>
  <si>
    <t>DSCF7740</t>
  </si>
  <si>
    <t>99,0</t>
  </si>
  <si>
    <t>DSCF7741</t>
  </si>
  <si>
    <t>DSCF7742</t>
  </si>
  <si>
    <t>DSCF7743</t>
  </si>
  <si>
    <t>DSCF7744</t>
  </si>
  <si>
    <t>DSCF7745</t>
  </si>
  <si>
    <t>DSCF7746</t>
  </si>
  <si>
    <t>DSCF7747</t>
  </si>
  <si>
    <t>DSCF7748</t>
  </si>
  <si>
    <t>DSCF7751</t>
  </si>
  <si>
    <t>DSCF7752</t>
  </si>
  <si>
    <t>DSCF7753</t>
  </si>
  <si>
    <t>DSCF7755</t>
  </si>
  <si>
    <t>DSCF7756</t>
  </si>
  <si>
    <t>DSCF7757</t>
  </si>
  <si>
    <t>DSCF7758</t>
  </si>
  <si>
    <t>DSCF7759</t>
  </si>
  <si>
    <t>DSCF7761</t>
  </si>
  <si>
    <t>DSCF7762</t>
  </si>
  <si>
    <t>DSCF7763</t>
  </si>
  <si>
    <t>DSCF7764</t>
  </si>
  <si>
    <t>DSCF7765</t>
  </si>
  <si>
    <t>DSCF7766</t>
  </si>
  <si>
    <t>DSCF7767</t>
  </si>
  <si>
    <t>46,0</t>
  </si>
  <si>
    <t>DSCF7768</t>
  </si>
  <si>
    <t>DSCF7769</t>
  </si>
  <si>
    <t>DSCF7770</t>
  </si>
  <si>
    <t>DSCF7772</t>
  </si>
  <si>
    <t>DSCF7773</t>
  </si>
  <si>
    <t>DSCF7774</t>
  </si>
  <si>
    <t>DSCF7775</t>
  </si>
  <si>
    <t>DSCF7776</t>
  </si>
  <si>
    <t>DSCF7777</t>
  </si>
  <si>
    <t>DSCF7778</t>
  </si>
  <si>
    <t>DSCF7779</t>
  </si>
  <si>
    <t>DSCF7781</t>
  </si>
  <si>
    <t>80,0</t>
  </si>
  <si>
    <t>DSCF7782</t>
  </si>
  <si>
    <t>DSCF7783</t>
  </si>
  <si>
    <t>DSCF7784</t>
  </si>
  <si>
    <t>DSCF7785</t>
  </si>
  <si>
    <t>DSCF7786</t>
  </si>
  <si>
    <t>DSCF7787</t>
  </si>
  <si>
    <t>145,0</t>
  </si>
  <si>
    <t>DSCF7788</t>
  </si>
  <si>
    <t>DSCF7789</t>
  </si>
  <si>
    <t>DSCF7792</t>
  </si>
  <si>
    <t>DSCF7793</t>
  </si>
  <si>
    <t>DSCF7794</t>
  </si>
  <si>
    <t>DSCF7795</t>
  </si>
  <si>
    <t>DSCF7796</t>
  </si>
  <si>
    <t>DSCF7797</t>
  </si>
  <si>
    <t>DSCF7798</t>
  </si>
  <si>
    <t>DSCF7800</t>
  </si>
  <si>
    <t>DSCF7801</t>
  </si>
  <si>
    <t>DSCF7802</t>
  </si>
  <si>
    <t>105,0</t>
  </si>
  <si>
    <t>DSCF7803</t>
  </si>
  <si>
    <t>DSCF7804</t>
  </si>
  <si>
    <t>DSCF7805</t>
  </si>
  <si>
    <t>DSCF7807</t>
  </si>
  <si>
    <t>15,7</t>
  </si>
  <si>
    <t>Y+S</t>
  </si>
  <si>
    <t>DSCF7908</t>
  </si>
  <si>
    <t>DSCF7909</t>
  </si>
  <si>
    <t>21,5</t>
  </si>
  <si>
    <t>DSCF7910</t>
  </si>
  <si>
    <t>DSCF7911</t>
  </si>
  <si>
    <t>19,3</t>
  </si>
  <si>
    <t>DSCF7912</t>
  </si>
  <si>
    <t>DSCF7913</t>
  </si>
  <si>
    <t>8,9</t>
  </si>
  <si>
    <t>DSCF7914</t>
  </si>
  <si>
    <t>DSCF7915</t>
  </si>
  <si>
    <t>17,4</t>
  </si>
  <si>
    <t>DSCF7916</t>
  </si>
  <si>
    <t>DSCF7917</t>
  </si>
  <si>
    <t>DSCF7918</t>
  </si>
  <si>
    <t>DSCF7919</t>
  </si>
  <si>
    <t>29,1</t>
  </si>
  <si>
    <t>DSCF7920</t>
  </si>
  <si>
    <t>DSCF7921</t>
  </si>
  <si>
    <t>DSCF7922</t>
  </si>
  <si>
    <t>DSCF7923</t>
  </si>
  <si>
    <t>DSCF7924</t>
  </si>
  <si>
    <t>DSCF7925</t>
  </si>
  <si>
    <t>3,7</t>
  </si>
  <si>
    <t>23,0</t>
  </si>
  <si>
    <t>DSCF7926</t>
  </si>
  <si>
    <t>DSCF7927</t>
  </si>
  <si>
    <t>DSCF7928</t>
  </si>
  <si>
    <t>DSCF7929</t>
  </si>
  <si>
    <t>DSCF7930</t>
  </si>
  <si>
    <t>DSCF7931</t>
  </si>
  <si>
    <t>DSCF7932</t>
  </si>
  <si>
    <t>DSCF7933</t>
  </si>
  <si>
    <t>DSCF7934</t>
  </si>
  <si>
    <t>73,0</t>
  </si>
  <si>
    <t>126,9</t>
  </si>
  <si>
    <t>L+M</t>
  </si>
  <si>
    <t>DSCF8061</t>
  </si>
  <si>
    <t>DSCF8062</t>
  </si>
  <si>
    <t>36,3</t>
  </si>
  <si>
    <t>73,1</t>
  </si>
  <si>
    <t>DSCF8063</t>
  </si>
  <si>
    <t>DSCF8064</t>
  </si>
  <si>
    <t>83,4</t>
  </si>
  <si>
    <t>DSCF8065</t>
  </si>
  <si>
    <t>DSCF8068</t>
  </si>
  <si>
    <t>7,8</t>
  </si>
  <si>
    <t>43,6</t>
  </si>
  <si>
    <t>DSCF8069</t>
  </si>
  <si>
    <t>DSCF8070</t>
  </si>
  <si>
    <t>15,1</t>
  </si>
  <si>
    <t>DSCF8071</t>
  </si>
  <si>
    <t>DSCF8072</t>
  </si>
  <si>
    <t>62,1</t>
  </si>
  <si>
    <t>100,1</t>
  </si>
  <si>
    <t>DSCF8073</t>
  </si>
  <si>
    <t>DSCF8074</t>
  </si>
  <si>
    <t>7,9</t>
  </si>
  <si>
    <t>31,7</t>
  </si>
  <si>
    <t>DSCF8075</t>
  </si>
  <si>
    <t>DSCF8076</t>
  </si>
  <si>
    <t>18,8</t>
  </si>
  <si>
    <t>18,7</t>
  </si>
  <si>
    <t>DSCF8077</t>
  </si>
  <si>
    <t>DSCF8078</t>
  </si>
  <si>
    <t>35,4</t>
  </si>
  <si>
    <t>DSCF8079</t>
  </si>
  <si>
    <t>DSCF8080</t>
  </si>
  <si>
    <t>4,7</t>
  </si>
  <si>
    <t>47,2</t>
  </si>
  <si>
    <t>DSCF8081</t>
  </si>
  <si>
    <t>DSCF8082</t>
  </si>
  <si>
    <t>25,3</t>
  </si>
  <si>
    <t>22,9</t>
  </si>
  <si>
    <t>DSCF8083</t>
  </si>
  <si>
    <t>DSCF8084</t>
  </si>
  <si>
    <t>26,1</t>
  </si>
  <si>
    <t>DSCF8085</t>
  </si>
  <si>
    <t>DSCF8086</t>
  </si>
  <si>
    <t>DSCF8087</t>
  </si>
  <si>
    <t>DSCF8088</t>
  </si>
  <si>
    <t>19,7</t>
  </si>
  <si>
    <t>42,2</t>
  </si>
  <si>
    <t>DSCF8089</t>
  </si>
  <si>
    <t>DSCF8090</t>
  </si>
  <si>
    <t>3,9</t>
  </si>
  <si>
    <t>40,4</t>
  </si>
  <si>
    <t>DSCF8091</t>
  </si>
  <si>
    <t>DSCF8092</t>
  </si>
  <si>
    <t>8,4</t>
  </si>
  <si>
    <t>37,9</t>
  </si>
  <si>
    <t>DSCF8093</t>
  </si>
  <si>
    <t>DSCF8094</t>
  </si>
  <si>
    <t>25,1</t>
  </si>
  <si>
    <t>DSCF8095</t>
  </si>
  <si>
    <t>DSCF8096</t>
  </si>
  <si>
    <t>33,9</t>
  </si>
  <si>
    <t>46,2</t>
  </si>
  <si>
    <t>DSCF8097</t>
  </si>
  <si>
    <t>DSCF8098</t>
  </si>
  <si>
    <t>DSCF8099</t>
  </si>
  <si>
    <t>DSCF8100</t>
  </si>
  <si>
    <t>12,9</t>
  </si>
  <si>
    <t>DSCF8101</t>
  </si>
  <si>
    <t>DSCF8102</t>
  </si>
  <si>
    <t>2,3</t>
  </si>
  <si>
    <t>15,3</t>
  </si>
  <si>
    <t>DSCF8103</t>
  </si>
  <si>
    <t>DSCF8104</t>
  </si>
  <si>
    <t>13,5</t>
  </si>
  <si>
    <t>16,9</t>
  </si>
  <si>
    <t>DSCF8105</t>
  </si>
  <si>
    <t>DSCF8106</t>
  </si>
  <si>
    <t>1,9</t>
  </si>
  <si>
    <t>24,9</t>
  </si>
  <si>
    <t>DSCF8107</t>
  </si>
  <si>
    <t>DSCF8108</t>
  </si>
  <si>
    <t>DSCF8109</t>
  </si>
  <si>
    <t>DSCF8110</t>
  </si>
  <si>
    <t>33,1</t>
  </si>
  <si>
    <t>DSCF8111</t>
  </si>
  <si>
    <t>DSCF8112</t>
  </si>
  <si>
    <t>27,3</t>
  </si>
  <si>
    <t>DSCF8179</t>
  </si>
  <si>
    <t>DSCF8180</t>
  </si>
  <si>
    <t>18,4</t>
  </si>
  <si>
    <t>DSCF8181</t>
  </si>
  <si>
    <t>DSCF8182</t>
  </si>
  <si>
    <t>4,6</t>
  </si>
  <si>
    <t>DSCF8183</t>
  </si>
  <si>
    <t>DSCF8184</t>
  </si>
  <si>
    <t>2,9</t>
  </si>
  <si>
    <t>15,0</t>
  </si>
  <si>
    <t>DSCF8186</t>
  </si>
  <si>
    <t>DSCF8187</t>
  </si>
  <si>
    <t>27,7</t>
  </si>
  <si>
    <t>DSCF8188</t>
  </si>
  <si>
    <t>DSCF8189</t>
  </si>
  <si>
    <t>9,3</t>
  </si>
  <si>
    <t>DSCF8190</t>
  </si>
  <si>
    <t>DSCF8191</t>
  </si>
  <si>
    <t>2,2</t>
  </si>
  <si>
    <t>DSCF8192</t>
  </si>
  <si>
    <t>DSCF8193</t>
  </si>
  <si>
    <t>54,7</t>
  </si>
  <si>
    <t>DSCF8194</t>
  </si>
  <si>
    <t>DSCF8195</t>
  </si>
  <si>
    <t>34,4</t>
  </si>
  <si>
    <t>DSCF8196</t>
  </si>
  <si>
    <t>DSCF8197</t>
  </si>
  <si>
    <t>8,2</t>
  </si>
  <si>
    <t>DSCF8198</t>
  </si>
  <si>
    <t>DSCF8199</t>
  </si>
  <si>
    <t>2,4</t>
  </si>
  <si>
    <t>24,8</t>
  </si>
  <si>
    <t>DSCF8200</t>
  </si>
  <si>
    <t>DSCF8201</t>
  </si>
  <si>
    <t>3,3</t>
  </si>
  <si>
    <t>22,8</t>
  </si>
  <si>
    <t>DSCF8202</t>
  </si>
  <si>
    <t>DSCF8203</t>
  </si>
  <si>
    <t>20,7</t>
  </si>
  <si>
    <t>DSCF8204</t>
  </si>
  <si>
    <t>DSCF8205</t>
  </si>
  <si>
    <t>10,6</t>
  </si>
  <si>
    <t>25,8</t>
  </si>
  <si>
    <t>DSCF8206</t>
  </si>
  <si>
    <t>DSCF8207</t>
  </si>
  <si>
    <t>6,5</t>
  </si>
  <si>
    <t>14,1</t>
  </si>
  <si>
    <t>DSCF8208</t>
  </si>
  <si>
    <t>DSCF8209</t>
  </si>
  <si>
    <t>DSCF8210</t>
  </si>
  <si>
    <t>DSCF8211</t>
  </si>
  <si>
    <t>57,2</t>
  </si>
  <si>
    <t>43,2</t>
  </si>
  <si>
    <t>DSCF8236</t>
  </si>
  <si>
    <t>DSCF8237</t>
  </si>
  <si>
    <t>35,1</t>
  </si>
  <si>
    <t>DSCF8238</t>
  </si>
  <si>
    <t>DSCF8239</t>
  </si>
  <si>
    <t>38,0</t>
  </si>
  <si>
    <t>DSCF8240</t>
  </si>
  <si>
    <t>DSCF8241</t>
  </si>
  <si>
    <t>26,8</t>
  </si>
  <si>
    <t>DSCF8242</t>
  </si>
  <si>
    <t>DSCF8243</t>
  </si>
  <si>
    <t>DSCF8244</t>
  </si>
  <si>
    <t>DSCF8245</t>
  </si>
  <si>
    <t>13,2</t>
  </si>
  <si>
    <t>DSCF8252</t>
  </si>
  <si>
    <t>DSCF8253</t>
  </si>
  <si>
    <t>14,9</t>
  </si>
  <si>
    <t>DSCF8254</t>
  </si>
  <si>
    <t>DSCF8255</t>
  </si>
  <si>
    <t>14,6</t>
  </si>
  <si>
    <t>DSCF8256</t>
  </si>
  <si>
    <t>DSCF8257</t>
  </si>
  <si>
    <t>19,9</t>
  </si>
  <si>
    <t>DSCF8258</t>
  </si>
  <si>
    <t>DSCF8259</t>
  </si>
  <si>
    <t>0,2</t>
  </si>
  <si>
    <t>16,3</t>
  </si>
  <si>
    <t>DSCF8260</t>
  </si>
  <si>
    <t>DSCF8261</t>
  </si>
  <si>
    <t>15,5</t>
  </si>
  <si>
    <t>DSCF8262</t>
  </si>
  <si>
    <t>DSCF8263</t>
  </si>
  <si>
    <t>47,1</t>
  </si>
  <si>
    <t>DSCF8264</t>
  </si>
  <si>
    <t>DSCF8265</t>
  </si>
  <si>
    <t>0,3</t>
  </si>
  <si>
    <t>11,6</t>
  </si>
  <si>
    <t>DSCF8266</t>
  </si>
  <si>
    <t>DSCF8267</t>
  </si>
  <si>
    <t>DSCF8268</t>
  </si>
  <si>
    <t>DSCF8269</t>
  </si>
  <si>
    <t>16,8</t>
  </si>
  <si>
    <t>DSCF8270</t>
  </si>
  <si>
    <t>DSCF8271</t>
  </si>
  <si>
    <t>18,3</t>
  </si>
  <si>
    <t>DSCF8273</t>
  </si>
  <si>
    <t>DSCF8274</t>
  </si>
  <si>
    <t>DSCF8275</t>
  </si>
  <si>
    <t>DSCF8276</t>
  </si>
  <si>
    <t>23,6</t>
  </si>
  <si>
    <t>DSCF8277</t>
  </si>
  <si>
    <t>DSCF8278</t>
  </si>
  <si>
    <t>DSCF8279</t>
  </si>
  <si>
    <t>DSCF8280</t>
  </si>
  <si>
    <t>DSCF8281</t>
  </si>
  <si>
    <t>DSCF8282</t>
  </si>
  <si>
    <t>DSCF8283</t>
  </si>
  <si>
    <t>DSCF8285</t>
  </si>
  <si>
    <t>14,2</t>
  </si>
  <si>
    <t>24,6</t>
  </si>
  <si>
    <t>DSCF8286</t>
  </si>
  <si>
    <t>DSCF8287</t>
  </si>
  <si>
    <t>9,5</t>
  </si>
  <si>
    <t>26,4</t>
  </si>
  <si>
    <t>DSCF8288</t>
  </si>
  <si>
    <t>DSCF8289</t>
  </si>
  <si>
    <t>1,4</t>
  </si>
  <si>
    <t>34,1</t>
  </si>
  <si>
    <t>DSCF8290</t>
  </si>
  <si>
    <t>DSCF8291</t>
  </si>
  <si>
    <t>DSCF8292</t>
  </si>
  <si>
    <t>DSCF8293</t>
  </si>
  <si>
    <t>DSCF8294</t>
  </si>
  <si>
    <t>DSCF8295</t>
  </si>
  <si>
    <t>15,6</t>
  </si>
  <si>
    <t>DSCF8296</t>
  </si>
  <si>
    <t>DSCF8297</t>
  </si>
  <si>
    <t>17,2</t>
  </si>
  <si>
    <t>DSCF8298</t>
  </si>
  <si>
    <t>DSCF8299</t>
  </si>
  <si>
    <t>5,9</t>
  </si>
  <si>
    <t>DSCF8300</t>
  </si>
  <si>
    <t>DSCF8301</t>
  </si>
  <si>
    <t>14,8</t>
  </si>
  <si>
    <t>DSCF8302</t>
  </si>
  <si>
    <t>DSCF8303</t>
  </si>
  <si>
    <t>14,7</t>
  </si>
  <si>
    <t>DSCF8304</t>
  </si>
  <si>
    <t>DSCF8305</t>
  </si>
  <si>
    <t>2,1</t>
  </si>
  <si>
    <t>38,2</t>
  </si>
  <si>
    <t>DSCF8306</t>
  </si>
  <si>
    <t>DSCF8307</t>
  </si>
  <si>
    <t>5,2</t>
  </si>
  <si>
    <t>DSCF8308</t>
  </si>
  <si>
    <t>DSCF8309</t>
  </si>
  <si>
    <t>DSCF8310</t>
  </si>
  <si>
    <t>DSCF8311</t>
  </si>
  <si>
    <t>20,6</t>
  </si>
  <si>
    <t>DSCF8313</t>
  </si>
  <si>
    <t>DSCF8314</t>
  </si>
  <si>
    <t>20,8</t>
  </si>
  <si>
    <t>DSCF8315</t>
  </si>
  <si>
    <t>DSCF8316</t>
  </si>
  <si>
    <t>24,7</t>
  </si>
  <si>
    <t>DSCF8317</t>
  </si>
  <si>
    <t>DSCF8318</t>
  </si>
  <si>
    <t>10,9</t>
  </si>
  <si>
    <t>DSCF8319</t>
  </si>
  <si>
    <t>DSCF8320</t>
  </si>
  <si>
    <t>DSCF8321</t>
  </si>
  <si>
    <t>DSCF8322</t>
  </si>
  <si>
    <t>DSCF8323</t>
  </si>
  <si>
    <t>DSCF8324</t>
  </si>
  <si>
    <t>11,5</t>
  </si>
  <si>
    <t>DSCF8325</t>
  </si>
  <si>
    <t>DSCF8326</t>
  </si>
  <si>
    <t>DSCF8327</t>
  </si>
  <si>
    <t>DSCF8328</t>
  </si>
  <si>
    <t>7,7</t>
  </si>
  <si>
    <t>DSCF8337</t>
  </si>
  <si>
    <t>DSCF8338</t>
  </si>
  <si>
    <t>DSCF8331</t>
  </si>
  <si>
    <t>DSCF8332</t>
  </si>
  <si>
    <t>7,6</t>
  </si>
  <si>
    <t>DSCF8333</t>
  </si>
  <si>
    <t>6,3</t>
  </si>
  <si>
    <t>DSCF8335</t>
  </si>
  <si>
    <t>8,8</t>
  </si>
  <si>
    <t>DSCF8339</t>
  </si>
  <si>
    <t>DSCF8340</t>
  </si>
  <si>
    <t>24,3</t>
  </si>
  <si>
    <t>DSCF8341</t>
  </si>
  <si>
    <t>DSCF8342</t>
  </si>
  <si>
    <t>11,3</t>
  </si>
  <si>
    <t>DSCF8343</t>
  </si>
  <si>
    <t>DSCF8344</t>
  </si>
  <si>
    <t>DSCF8345</t>
  </si>
  <si>
    <t>DSCF8346</t>
  </si>
  <si>
    <t>52,4</t>
  </si>
  <si>
    <t>38,4</t>
  </si>
  <si>
    <t>DSCF7873</t>
  </si>
  <si>
    <t>DSCF7874</t>
  </si>
  <si>
    <t>50,7</t>
  </si>
  <si>
    <t>DSCF7875</t>
  </si>
  <si>
    <t>DSCF7876</t>
  </si>
  <si>
    <t>62,6</t>
  </si>
  <si>
    <t>DSCF7877</t>
  </si>
  <si>
    <t>DSCF7878</t>
  </si>
  <si>
    <t>20,1</t>
  </si>
  <si>
    <t>DSCF7879</t>
  </si>
  <si>
    <t>DSCF7880</t>
  </si>
  <si>
    <t>30,3</t>
  </si>
  <si>
    <t>30,1</t>
  </si>
  <si>
    <t>DSCF7881</t>
  </si>
  <si>
    <t>DSCF7882</t>
  </si>
  <si>
    <t>51,7</t>
  </si>
  <si>
    <t>17,5</t>
  </si>
  <si>
    <t>DSCF7883</t>
  </si>
  <si>
    <t>DSCF7884</t>
  </si>
  <si>
    <t>35,8</t>
  </si>
  <si>
    <t>DSCF7885</t>
  </si>
  <si>
    <t>DSCF7886</t>
  </si>
  <si>
    <t>39,6</t>
  </si>
  <si>
    <t>DSCF7887</t>
  </si>
  <si>
    <t>DSCF7888</t>
  </si>
  <si>
    <t>55,6</t>
  </si>
  <si>
    <t>57,9</t>
  </si>
  <si>
    <t>DSCF7889</t>
  </si>
  <si>
    <t>DSCF7890</t>
  </si>
  <si>
    <t>35,0</t>
  </si>
  <si>
    <t>DSCF7891</t>
  </si>
  <si>
    <t>DSCF7892</t>
  </si>
  <si>
    <t>9,4</t>
  </si>
  <si>
    <t>DSCF7935</t>
  </si>
  <si>
    <t>DSCF7936</t>
  </si>
  <si>
    <t>27,1</t>
  </si>
  <si>
    <t>DSCF7937</t>
  </si>
  <si>
    <t>DSCF7938</t>
  </si>
  <si>
    <t>28,4</t>
  </si>
  <si>
    <t>33,3</t>
  </si>
  <si>
    <t>DSCF7939</t>
  </si>
  <si>
    <t>DSCF7940</t>
  </si>
  <si>
    <t>28,5</t>
  </si>
  <si>
    <t>35,7</t>
  </si>
  <si>
    <t>DSCF7941</t>
  </si>
  <si>
    <t>DSCF7942</t>
  </si>
  <si>
    <t>20,3</t>
  </si>
  <si>
    <t>DSCF7943</t>
  </si>
  <si>
    <t>DSCF7944</t>
  </si>
  <si>
    <t>34,2</t>
  </si>
  <si>
    <t>31,4</t>
  </si>
  <si>
    <t>DSCF7945</t>
  </si>
  <si>
    <t>DSCF7946</t>
  </si>
  <si>
    <t>40,3</t>
  </si>
  <si>
    <t>DSCF7947</t>
  </si>
  <si>
    <t>DSCF7948</t>
  </si>
  <si>
    <t>40,5</t>
  </si>
  <si>
    <t>44,3</t>
  </si>
  <si>
    <t>DSCF7949</t>
  </si>
  <si>
    <t>DSCF7950</t>
  </si>
  <si>
    <t>34,0</t>
  </si>
  <si>
    <t>DSCF7951</t>
  </si>
  <si>
    <t>DSCF7952</t>
  </si>
  <si>
    <t>4,1</t>
  </si>
  <si>
    <t>17,8</t>
  </si>
  <si>
    <t>DSCF7953</t>
  </si>
  <si>
    <t>DSCF7954</t>
  </si>
  <si>
    <t>8,3</t>
  </si>
  <si>
    <t>DSCF7955</t>
  </si>
  <si>
    <t>DSCF7956</t>
  </si>
  <si>
    <t>DSCF7957</t>
  </si>
  <si>
    <t>38,9</t>
  </si>
  <si>
    <t>33,4</t>
  </si>
  <si>
    <t>DSCF7958</t>
  </si>
  <si>
    <t>DSCF7959</t>
  </si>
  <si>
    <t>19,4</t>
  </si>
  <si>
    <t>DSCF7960</t>
  </si>
  <si>
    <t>DSCF7961</t>
  </si>
  <si>
    <t>16,5</t>
  </si>
  <si>
    <t>DSCF7962</t>
  </si>
  <si>
    <t>DSCF7963</t>
  </si>
  <si>
    <t>29,3</t>
  </si>
  <si>
    <t>DSCF7964</t>
  </si>
  <si>
    <t>DSCF7965</t>
  </si>
  <si>
    <t>74,5</t>
  </si>
  <si>
    <t>31,6</t>
  </si>
  <si>
    <t>DSCF7966</t>
  </si>
  <si>
    <t>DSCF7967</t>
  </si>
  <si>
    <t>5,7</t>
  </si>
  <si>
    <t>31,8</t>
  </si>
  <si>
    <t>DSCF7968</t>
  </si>
  <si>
    <t>DSCF7969</t>
  </si>
  <si>
    <t>10,1</t>
  </si>
  <si>
    <t>DSCF7970</t>
  </si>
  <si>
    <t>DSCF7971</t>
  </si>
  <si>
    <t>50,6</t>
  </si>
  <si>
    <t>77,3</t>
  </si>
  <si>
    <t>DSCF7972</t>
  </si>
  <si>
    <t>DSCF7973</t>
  </si>
  <si>
    <t>DSCF7974</t>
  </si>
  <si>
    <t>DSCF7975</t>
  </si>
  <si>
    <t>46,3</t>
  </si>
  <si>
    <t>59,9</t>
  </si>
  <si>
    <t>DSCF7976</t>
  </si>
  <si>
    <t>DSCF7977</t>
  </si>
  <si>
    <t>DSCF7978</t>
  </si>
  <si>
    <t>DSCF7979</t>
  </si>
  <si>
    <t>33,8</t>
  </si>
  <si>
    <t>53,3</t>
  </si>
  <si>
    <t>DSCF7980</t>
  </si>
  <si>
    <t>DSCF7981</t>
  </si>
  <si>
    <t>18,0</t>
  </si>
  <si>
    <t>24,5</t>
  </si>
  <si>
    <t>DSCF7982</t>
  </si>
  <si>
    <t>DSCF7983</t>
  </si>
  <si>
    <t>7,3</t>
  </si>
  <si>
    <t>27,5</t>
  </si>
  <si>
    <t>DSCF7984</t>
  </si>
  <si>
    <t>DSCF7985</t>
  </si>
  <si>
    <t>48,4</t>
  </si>
  <si>
    <t>DSCF7986</t>
  </si>
  <si>
    <t>DSCF7987</t>
  </si>
  <si>
    <t>3,4</t>
  </si>
  <si>
    <t>DSCF7988</t>
  </si>
  <si>
    <t>DSCF7989</t>
  </si>
  <si>
    <t>DSCF7990</t>
  </si>
  <si>
    <t>DSCF7991</t>
  </si>
  <si>
    <t>DSCF7992</t>
  </si>
  <si>
    <t>DSCF7993</t>
  </si>
  <si>
    <t>4,2</t>
  </si>
  <si>
    <t>126,8</t>
  </si>
  <si>
    <t>DSCF7994</t>
  </si>
  <si>
    <t>DSCF7995</t>
  </si>
  <si>
    <t>DSCF7996</t>
  </si>
  <si>
    <t>DSCF7997</t>
  </si>
  <si>
    <t>DSCF7998</t>
  </si>
  <si>
    <t>DSCF7999</t>
  </si>
  <si>
    <t>5,8</t>
  </si>
  <si>
    <t>24,2</t>
  </si>
  <si>
    <t>DSCF8001</t>
  </si>
  <si>
    <t>DSCF8002</t>
  </si>
  <si>
    <t>DSCF8003</t>
  </si>
  <si>
    <t>DSCF8004</t>
  </si>
  <si>
    <t>19,5</t>
  </si>
  <si>
    <t>DSCF8005</t>
  </si>
  <si>
    <t>DSCF8006</t>
  </si>
  <si>
    <t>8,1</t>
  </si>
  <si>
    <t>21,8</t>
  </si>
  <si>
    <t>DSCF8007</t>
  </si>
  <si>
    <t>DSCF8008</t>
  </si>
  <si>
    <t>DSCF8009</t>
  </si>
  <si>
    <t>DSCF8010</t>
  </si>
  <si>
    <t>45,2</t>
  </si>
  <si>
    <t>DSCF8011</t>
  </si>
  <si>
    <t>DSCF8012</t>
  </si>
  <si>
    <t>32,6</t>
  </si>
  <si>
    <t>DSCF8013</t>
  </si>
  <si>
    <t>DSCF8014</t>
  </si>
  <si>
    <t>29,6</t>
  </si>
  <si>
    <t>DSCF8015</t>
  </si>
  <si>
    <t>DSCF8016</t>
  </si>
  <si>
    <t>DSCF8017</t>
  </si>
  <si>
    <t>DSCF8018</t>
  </si>
  <si>
    <t>4,5</t>
  </si>
  <si>
    <t>DSCF8019</t>
  </si>
  <si>
    <t>DSCF8020</t>
  </si>
  <si>
    <t>3,8</t>
  </si>
  <si>
    <t>68,4</t>
  </si>
  <si>
    <t>DSCF8021</t>
  </si>
  <si>
    <t>DSCF8022</t>
  </si>
  <si>
    <t>DSCF8023</t>
  </si>
  <si>
    <t>DSCF8024</t>
  </si>
  <si>
    <t>44,1</t>
  </si>
  <si>
    <t>DSCF8025</t>
  </si>
  <si>
    <t>DSCF8026</t>
  </si>
  <si>
    <t>37,6</t>
  </si>
  <si>
    <t>DSCF8027</t>
  </si>
  <si>
    <t>DSCF8028</t>
  </si>
  <si>
    <t>4,3</t>
  </si>
  <si>
    <t>25,0</t>
  </si>
  <si>
    <t>DSCF8029</t>
  </si>
  <si>
    <t>DSCF8030</t>
  </si>
  <si>
    <t>33,2</t>
  </si>
  <si>
    <t>DSCF8031</t>
  </si>
  <si>
    <t>DSCF8032</t>
  </si>
  <si>
    <t>DSCF8034</t>
  </si>
  <si>
    <t>DSCF8035</t>
  </si>
  <si>
    <t>DSCF8036</t>
  </si>
  <si>
    <t>DSCF8037</t>
  </si>
  <si>
    <t>DSCF8038</t>
  </si>
  <si>
    <t>DSCF8039</t>
  </si>
  <si>
    <t>47,6</t>
  </si>
  <si>
    <t>DSCF8040</t>
  </si>
  <si>
    <t>DSCF8041</t>
  </si>
  <si>
    <t>48,9</t>
  </si>
  <si>
    <t>DSCF8042</t>
  </si>
  <si>
    <t>DSCF8043</t>
  </si>
  <si>
    <t>40,8</t>
  </si>
  <si>
    <t>DSCF8044</t>
  </si>
  <si>
    <t>DSCF8045</t>
  </si>
  <si>
    <t>DSCF8046</t>
  </si>
  <si>
    <t>DSCF8047</t>
  </si>
  <si>
    <t>54,1</t>
  </si>
  <si>
    <t>DSCF8048</t>
  </si>
  <si>
    <t>DSCF8049</t>
  </si>
  <si>
    <t>DSCF8050</t>
  </si>
  <si>
    <t>DSCF8051</t>
  </si>
  <si>
    <t>DSCF8052</t>
  </si>
  <si>
    <t>DSCF8053</t>
  </si>
  <si>
    <t>DSCF8054</t>
  </si>
  <si>
    <t>DSCF8055</t>
  </si>
  <si>
    <t>36,7</t>
  </si>
  <si>
    <t>65,7</t>
  </si>
  <si>
    <t>DSCF8056</t>
  </si>
  <si>
    <t>DSCF8057</t>
  </si>
  <si>
    <t>32,9</t>
  </si>
  <si>
    <t>DSCF8058</t>
  </si>
  <si>
    <t>DSCF8060</t>
  </si>
  <si>
    <t>23,2</t>
  </si>
  <si>
    <t>DSCF8113</t>
  </si>
  <si>
    <t>DSCF8114</t>
  </si>
  <si>
    <t>53,2</t>
  </si>
  <si>
    <t>34,7</t>
  </si>
  <si>
    <t>DSCF8115</t>
  </si>
  <si>
    <t>DSCF8116</t>
  </si>
  <si>
    <t>95,4</t>
  </si>
  <si>
    <t>56,4</t>
  </si>
  <si>
    <t>DSCF8117</t>
  </si>
  <si>
    <t>DSCF8118</t>
  </si>
  <si>
    <t>54,9</t>
  </si>
  <si>
    <t>DSCF8119</t>
  </si>
  <si>
    <t>DSCF8120</t>
  </si>
  <si>
    <t>90,8</t>
  </si>
  <si>
    <t>42,1</t>
  </si>
  <si>
    <t>DSCF8121</t>
  </si>
  <si>
    <t>DSCF8122</t>
  </si>
  <si>
    <t>37,8</t>
  </si>
  <si>
    <t>DSCF8123</t>
  </si>
  <si>
    <t>DSCF8124</t>
  </si>
  <si>
    <t>59,5</t>
  </si>
  <si>
    <t>64,2</t>
  </si>
  <si>
    <t>DSCF8125</t>
  </si>
  <si>
    <t>DSCF8126</t>
  </si>
  <si>
    <t>DSCF8127</t>
  </si>
  <si>
    <t>DSCF8128</t>
  </si>
  <si>
    <t>58,4</t>
  </si>
  <si>
    <t>38,7</t>
  </si>
  <si>
    <t>DSCF8129</t>
  </si>
  <si>
    <t>DSCF8130</t>
  </si>
  <si>
    <t>78,2</t>
  </si>
  <si>
    <t>DSCF8131</t>
  </si>
  <si>
    <t>DSCF8132</t>
  </si>
  <si>
    <t>13,6</t>
  </si>
  <si>
    <t>DSCF8133</t>
  </si>
  <si>
    <t>DSCF8134</t>
  </si>
  <si>
    <t>61,0</t>
  </si>
  <si>
    <t>DSCF8135</t>
  </si>
  <si>
    <t>DSCF8136</t>
  </si>
  <si>
    <t>43,3</t>
  </si>
  <si>
    <t>102,1</t>
  </si>
  <si>
    <t>DSCF8137</t>
  </si>
  <si>
    <t>DSCF8138</t>
  </si>
  <si>
    <t>44,9</t>
  </si>
  <si>
    <t>DSCF8139</t>
  </si>
  <si>
    <t>DSCF8140</t>
  </si>
  <si>
    <t>39,9</t>
  </si>
  <si>
    <t>DSCF8141</t>
  </si>
  <si>
    <t>DSCF8142</t>
  </si>
  <si>
    <t>DSCF8143</t>
  </si>
  <si>
    <t>DSCF8144</t>
  </si>
  <si>
    <t>52,9</t>
  </si>
  <si>
    <t>35,6</t>
  </si>
  <si>
    <t>DSCF8145</t>
  </si>
  <si>
    <t>DSCF8146</t>
  </si>
  <si>
    <t>42,7</t>
  </si>
  <si>
    <t>DSCF8147</t>
  </si>
  <si>
    <t>DSCF8148</t>
  </si>
  <si>
    <t>62,0</t>
  </si>
  <si>
    <t>DSCF8149</t>
  </si>
  <si>
    <t>DSCF8150</t>
  </si>
  <si>
    <t>65,3</t>
  </si>
  <si>
    <t>DSCF8151</t>
  </si>
  <si>
    <t>DSCF8152</t>
  </si>
  <si>
    <t>45,5</t>
  </si>
  <si>
    <t>60,9</t>
  </si>
  <si>
    <t>DSCF8153</t>
  </si>
  <si>
    <t>DSCF8154</t>
  </si>
  <si>
    <t>60,1</t>
  </si>
  <si>
    <t>DSCF8155</t>
  </si>
  <si>
    <t>DSCF8156</t>
  </si>
  <si>
    <t>60,3</t>
  </si>
  <si>
    <t>90,1</t>
  </si>
  <si>
    <t>DSCF8157</t>
  </si>
  <si>
    <t>DSCF8158</t>
  </si>
  <si>
    <t>48,5</t>
  </si>
  <si>
    <t>DSCF8159</t>
  </si>
  <si>
    <t>DSCF8160</t>
  </si>
  <si>
    <t>DSCF8161</t>
  </si>
  <si>
    <t>DSCF8162</t>
  </si>
  <si>
    <t>65,9</t>
  </si>
  <si>
    <t>DSCF8163</t>
  </si>
  <si>
    <t>DSCF8164</t>
  </si>
  <si>
    <t>74,8</t>
  </si>
  <si>
    <t>DSCF8165</t>
  </si>
  <si>
    <t>DSCF8166</t>
  </si>
  <si>
    <t>66,8</t>
  </si>
  <si>
    <t>90,4</t>
  </si>
  <si>
    <t>DSCF8167</t>
  </si>
  <si>
    <t>DSCF8168</t>
  </si>
  <si>
    <t>72,7</t>
  </si>
  <si>
    <t>DSCF8169</t>
  </si>
  <si>
    <t>DSCF8170</t>
  </si>
  <si>
    <t>52,7</t>
  </si>
  <si>
    <t>DSCF8171</t>
  </si>
  <si>
    <t>DSCF8172</t>
  </si>
  <si>
    <t>53,4</t>
  </si>
  <si>
    <t>47,7</t>
  </si>
  <si>
    <t>DSCF8173</t>
  </si>
  <si>
    <t>DSCF8174</t>
  </si>
  <si>
    <t>30,4</t>
  </si>
  <si>
    <t>72,3</t>
  </si>
  <si>
    <t>DSCF8175</t>
  </si>
  <si>
    <t>DSCF8176</t>
  </si>
  <si>
    <t>47,0</t>
  </si>
  <si>
    <t>60,6</t>
  </si>
  <si>
    <t>DSCF8177</t>
  </si>
  <si>
    <t>DSCF8178</t>
  </si>
  <si>
    <t>107,3</t>
  </si>
  <si>
    <t>84,0</t>
  </si>
  <si>
    <t>DSCF8212</t>
  </si>
  <si>
    <t>DSCF8213</t>
  </si>
  <si>
    <t>69,9</t>
  </si>
  <si>
    <t>DSCF8214</t>
  </si>
  <si>
    <t>DSCF8215</t>
  </si>
  <si>
    <t>77,4</t>
  </si>
  <si>
    <t>94,3</t>
  </si>
  <si>
    <t>DSCF8216</t>
  </si>
  <si>
    <t>DSCF8217</t>
  </si>
  <si>
    <t>21,7</t>
  </si>
  <si>
    <t>DSCF8218</t>
  </si>
  <si>
    <t>DSCF8219</t>
  </si>
  <si>
    <t>53,1</t>
  </si>
  <si>
    <t>50,8</t>
  </si>
  <si>
    <t>DSCF8220</t>
  </si>
  <si>
    <t>DSCF8221</t>
  </si>
  <si>
    <t>55,8</t>
  </si>
  <si>
    <t>DSCF8222</t>
  </si>
  <si>
    <t>DSCF8223</t>
  </si>
  <si>
    <t>67,6</t>
  </si>
  <si>
    <t>DSCF8224</t>
  </si>
  <si>
    <t>DSCF8225</t>
  </si>
  <si>
    <t>57,4</t>
  </si>
  <si>
    <t>DSCF8226</t>
  </si>
  <si>
    <t>DSCF8227</t>
  </si>
  <si>
    <t>57,6</t>
  </si>
  <si>
    <t>DSCF8228</t>
  </si>
  <si>
    <t>DSCF8229</t>
  </si>
  <si>
    <t>147,1</t>
  </si>
  <si>
    <t>78,9</t>
  </si>
  <si>
    <t>DSCF8230</t>
  </si>
  <si>
    <t>DSCF8231</t>
  </si>
  <si>
    <t>61,2</t>
  </si>
  <si>
    <t>100,4</t>
  </si>
  <si>
    <t>DSCF8232</t>
  </si>
  <si>
    <t>DSCF8233</t>
  </si>
  <si>
    <t>47,4</t>
  </si>
  <si>
    <t>13,7</t>
  </si>
  <si>
    <t>DSCF8234</t>
  </si>
  <si>
    <t>DSCF8235</t>
  </si>
  <si>
    <t>DSCF8246</t>
  </si>
  <si>
    <t>DSCF8247</t>
  </si>
  <si>
    <t>DSCF8248</t>
  </si>
  <si>
    <t>DSCF8249</t>
  </si>
  <si>
    <t>DSCF8250</t>
  </si>
  <si>
    <t>DSCF8251</t>
  </si>
  <si>
    <t>58,0</t>
  </si>
  <si>
    <t>DSCF8350</t>
  </si>
  <si>
    <t>DSCF8351</t>
  </si>
  <si>
    <t>75,2</t>
  </si>
  <si>
    <t>DSCF8352</t>
  </si>
  <si>
    <t>DSCF8353</t>
  </si>
  <si>
    <t>94,5</t>
  </si>
  <si>
    <t>58,8</t>
  </si>
  <si>
    <t>DSCF8354</t>
  </si>
  <si>
    <t>DSCF8355</t>
  </si>
  <si>
    <t>31,1</t>
  </si>
  <si>
    <t>59,1</t>
  </si>
  <si>
    <t>DSCF8356</t>
  </si>
  <si>
    <t>DSCF8357</t>
  </si>
  <si>
    <t>8,6</t>
  </si>
  <si>
    <t>53,6</t>
  </si>
  <si>
    <t>DSCF8358</t>
  </si>
  <si>
    <t>DSCF8359</t>
  </si>
  <si>
    <t>93,4</t>
  </si>
  <si>
    <t>DSCF8360</t>
  </si>
  <si>
    <t>DSCF8361</t>
  </si>
  <si>
    <t>31,3</t>
  </si>
  <si>
    <t>51,1</t>
  </si>
  <si>
    <t>DSCF8362</t>
  </si>
  <si>
    <t>DSCF8363</t>
  </si>
  <si>
    <t>85,9</t>
  </si>
  <si>
    <t>104,2</t>
  </si>
  <si>
    <t>DSCF8364</t>
  </si>
  <si>
    <t>DSCF8365</t>
  </si>
  <si>
    <t>60,4</t>
  </si>
  <si>
    <t>DSCF8366</t>
  </si>
  <si>
    <t>DSCF8368</t>
  </si>
  <si>
    <t>67,1</t>
  </si>
  <si>
    <t>DSCF8369</t>
  </si>
  <si>
    <t>DSCF8370</t>
  </si>
  <si>
    <t>34,3</t>
  </si>
  <si>
    <t>102,7</t>
  </si>
  <si>
    <t>DSCF8371</t>
  </si>
  <si>
    <t>DSCF8372</t>
  </si>
  <si>
    <t>68,2</t>
  </si>
  <si>
    <t>57,5</t>
  </si>
  <si>
    <t>DSCF8373</t>
  </si>
  <si>
    <t>DSCF8374</t>
  </si>
  <si>
    <t>40,7</t>
  </si>
  <si>
    <t>DSCF8375</t>
  </si>
  <si>
    <t>DSCF8376</t>
  </si>
  <si>
    <t>112,8</t>
  </si>
  <si>
    <t>82,9</t>
  </si>
  <si>
    <t>DSCF8377</t>
  </si>
  <si>
    <t>DSCF8378</t>
  </si>
  <si>
    <t>54,6</t>
  </si>
  <si>
    <t>77,8</t>
  </si>
  <si>
    <t>DSCF8379</t>
  </si>
  <si>
    <t>DSCF8380</t>
  </si>
  <si>
    <t>81,5</t>
  </si>
  <si>
    <t>46,4</t>
  </si>
  <si>
    <t>DSCF8381</t>
  </si>
  <si>
    <t>DSCF8382</t>
  </si>
  <si>
    <t>66,9</t>
  </si>
  <si>
    <t>29,2</t>
  </si>
  <si>
    <t>DSCF8383</t>
  </si>
  <si>
    <t>DSCF8384</t>
  </si>
  <si>
    <t>43,4</t>
  </si>
  <si>
    <t>83,2</t>
  </si>
  <si>
    <t>DSCF8385</t>
  </si>
  <si>
    <t>DSCF8386</t>
  </si>
  <si>
    <t>52,6</t>
  </si>
  <si>
    <t>47,3</t>
  </si>
  <si>
    <t>DSCF8387</t>
  </si>
  <si>
    <t>DSCF8388</t>
  </si>
  <si>
    <t>61,5</t>
  </si>
  <si>
    <t>143,0</t>
  </si>
  <si>
    <t>DSCF8393</t>
  </si>
  <si>
    <t>DSCF8394</t>
  </si>
  <si>
    <t>DSCF8395</t>
  </si>
  <si>
    <t>DSCF8396</t>
  </si>
  <si>
    <t>65,0</t>
  </si>
  <si>
    <t>DSCF8397</t>
  </si>
  <si>
    <t>DSCF8398</t>
  </si>
  <si>
    <t>58,3</t>
  </si>
  <si>
    <t>81,4</t>
  </si>
  <si>
    <t>DSCF8399</t>
  </si>
  <si>
    <t>DSCF8400</t>
  </si>
  <si>
    <t>61,8</t>
  </si>
  <si>
    <t>59,7</t>
  </si>
  <si>
    <t>DSCF8403</t>
  </si>
  <si>
    <t>DSCF8404</t>
  </si>
  <si>
    <t>DSCF8405</t>
  </si>
  <si>
    <t>DSCF8406</t>
  </si>
  <si>
    <t>115,0</t>
  </si>
  <si>
    <t>DSCF8407</t>
  </si>
  <si>
    <t>DSCF8409</t>
  </si>
  <si>
    <t>88,7</t>
  </si>
  <si>
    <t>DSCF8410</t>
  </si>
  <si>
    <t>DSCF8411</t>
  </si>
  <si>
    <t>41,7</t>
  </si>
  <si>
    <t>DSCF8412</t>
  </si>
  <si>
    <t>DSCF8413</t>
  </si>
  <si>
    <t>14,0</t>
  </si>
  <si>
    <t>77,5</t>
  </si>
  <si>
    <t>DSCF8414</t>
  </si>
  <si>
    <t>DSCF8415</t>
  </si>
  <si>
    <t>118,2</t>
  </si>
  <si>
    <t>71,6</t>
  </si>
  <si>
    <t>DSCF8416</t>
  </si>
  <si>
    <t>DSCF8417</t>
  </si>
  <si>
    <t>56,2</t>
  </si>
  <si>
    <t>DSCF8418</t>
  </si>
  <si>
    <t>DSCF8420</t>
  </si>
  <si>
    <t>53,5</t>
  </si>
  <si>
    <t>DSCF8421</t>
  </si>
  <si>
    <t>DSCF8422</t>
  </si>
  <si>
    <t>57,1</t>
  </si>
  <si>
    <t>42,8</t>
  </si>
  <si>
    <t>DSCF8423</t>
  </si>
  <si>
    <t>DSCF8424</t>
  </si>
  <si>
    <t>DSCF8425</t>
  </si>
  <si>
    <t>DSCF8426</t>
  </si>
  <si>
    <t>109,0</t>
  </si>
  <si>
    <t>27,2</t>
  </si>
  <si>
    <t>DSCF8427</t>
  </si>
  <si>
    <t>DSCF8428</t>
  </si>
  <si>
    <t>DSCF8429</t>
  </si>
  <si>
    <t>DSCF8430</t>
  </si>
  <si>
    <t>48,6</t>
  </si>
  <si>
    <t>DSCF8431</t>
  </si>
  <si>
    <t>DSCF8432</t>
  </si>
  <si>
    <t>56,8</t>
  </si>
  <si>
    <t>DSCF8433</t>
  </si>
  <si>
    <t>DSCF8434</t>
  </si>
  <si>
    <t>23,3</t>
  </si>
  <si>
    <t>DSCF8435</t>
  </si>
  <si>
    <t>DSCF8436</t>
  </si>
  <si>
    <t>73,2</t>
  </si>
  <si>
    <t>93,0</t>
  </si>
  <si>
    <t>DSCF8437</t>
  </si>
  <si>
    <t>DSCF8438</t>
  </si>
  <si>
    <t>63,8</t>
  </si>
  <si>
    <t>DSCF8439</t>
  </si>
  <si>
    <t>DSCF8440</t>
  </si>
  <si>
    <t>79,1</t>
  </si>
  <si>
    <t>105,8</t>
  </si>
  <si>
    <t>DSCF8441</t>
  </si>
  <si>
    <t>DSCF8442</t>
  </si>
  <si>
    <t>95,5</t>
  </si>
  <si>
    <t>DSCF8443</t>
  </si>
  <si>
    <t>DSCF8444</t>
  </si>
  <si>
    <t>66,3</t>
  </si>
  <si>
    <t>DSCF8445</t>
  </si>
  <si>
    <t>DSCF8446</t>
  </si>
  <si>
    <t>46,9</t>
  </si>
  <si>
    <t>52,8</t>
  </si>
  <si>
    <t>DSCF8447</t>
  </si>
  <si>
    <t>DSCF8448</t>
  </si>
  <si>
    <t>DSCF8449</t>
  </si>
  <si>
    <t>DSCF8450</t>
  </si>
  <si>
    <t>58,1</t>
  </si>
  <si>
    <t>41,4</t>
  </si>
  <si>
    <t>DSCF8451</t>
  </si>
  <si>
    <t>DSCF8452</t>
  </si>
  <si>
    <t>53,0</t>
  </si>
  <si>
    <t>43,1</t>
  </si>
  <si>
    <t>DSCF8453</t>
  </si>
  <si>
    <t>DSCF8454</t>
  </si>
  <si>
    <t>53,9</t>
  </si>
  <si>
    <t>DSCF8455</t>
  </si>
  <si>
    <t>DSCF8456</t>
  </si>
  <si>
    <t>DSCF8457</t>
  </si>
  <si>
    <t>DSCF8458</t>
  </si>
  <si>
    <t>DSCF8459</t>
  </si>
  <si>
    <t>DSCF8461</t>
  </si>
  <si>
    <t>83,0</t>
  </si>
  <si>
    <t>82,0</t>
  </si>
  <si>
    <t>DSCF8462</t>
  </si>
  <si>
    <t>DSCF8463</t>
  </si>
  <si>
    <t>63,2</t>
  </si>
  <si>
    <t>DSCF8464</t>
  </si>
  <si>
    <t>DSCF8466</t>
  </si>
  <si>
    <t>DSCF8467</t>
  </si>
  <si>
    <t>DSCF8468</t>
  </si>
  <si>
    <t>DSCF8501</t>
  </si>
  <si>
    <t>DSCF8503</t>
  </si>
  <si>
    <t>DSCF8504</t>
  </si>
  <si>
    <t>DSCF8505</t>
  </si>
  <si>
    <t>DSCF8506</t>
  </si>
  <si>
    <t>DSCF8507</t>
  </si>
  <si>
    <t>16,0</t>
  </si>
  <si>
    <t>DSCF8510</t>
  </si>
  <si>
    <t>DSCF8511</t>
  </si>
  <si>
    <t>28,0</t>
  </si>
  <si>
    <t>DSCF8512</t>
  </si>
  <si>
    <t>DSCF8513</t>
  </si>
  <si>
    <t>DSCF8514</t>
  </si>
  <si>
    <t>DSCF8515</t>
  </si>
  <si>
    <t>DSCF8516</t>
  </si>
  <si>
    <t>DSCF8517</t>
  </si>
  <si>
    <t>11,0</t>
  </si>
  <si>
    <t>DSCF8519</t>
  </si>
  <si>
    <t>DSCF8520</t>
  </si>
  <si>
    <t>24,0</t>
  </si>
  <si>
    <t>DSCF8521</t>
  </si>
  <si>
    <t>DSCF8522</t>
  </si>
  <si>
    <t>DSCF8525</t>
  </si>
  <si>
    <t>DSCF8526</t>
  </si>
  <si>
    <t>21,0</t>
  </si>
  <si>
    <t>DSCF8527</t>
  </si>
  <si>
    <t>DSCF8528</t>
  </si>
  <si>
    <t>DSCF8529</t>
  </si>
  <si>
    <t>DSCF8530</t>
  </si>
  <si>
    <t>DSCF8531</t>
  </si>
  <si>
    <t>DSCF8532</t>
  </si>
  <si>
    <t>DSCF8533</t>
  </si>
  <si>
    <t>DSCF8534</t>
  </si>
  <si>
    <t>DSCF8535</t>
  </si>
  <si>
    <t>DSCF8536</t>
  </si>
  <si>
    <t>DSCF8537</t>
  </si>
  <si>
    <t>DSCF8538</t>
  </si>
  <si>
    <t>22,0</t>
  </si>
  <si>
    <t>DSCF8539</t>
  </si>
  <si>
    <t>DSCF8540</t>
  </si>
  <si>
    <t>DSCF8541</t>
  </si>
  <si>
    <t>DSCF8542</t>
  </si>
  <si>
    <t>29,0</t>
  </si>
  <si>
    <t>DSCF8543</t>
  </si>
  <si>
    <t>DSCF8544</t>
  </si>
  <si>
    <t>DSCF8545</t>
  </si>
  <si>
    <t>DSCF8546</t>
  </si>
  <si>
    <t>DSCF8547</t>
  </si>
  <si>
    <t>DSCF8548</t>
  </si>
  <si>
    <t>DSCF8549</t>
  </si>
  <si>
    <t>DSCF8550</t>
  </si>
  <si>
    <t>DSCF8551</t>
  </si>
  <si>
    <t>DSCF8552</t>
  </si>
  <si>
    <t>DSCF8553</t>
  </si>
  <si>
    <t>DSCF8554</t>
  </si>
  <si>
    <t>DSCF8556</t>
  </si>
  <si>
    <t>DSCF8557</t>
  </si>
  <si>
    <t>DSCF8558</t>
  </si>
  <si>
    <t>DSCF8559</t>
  </si>
  <si>
    <t>DSCF8560</t>
  </si>
  <si>
    <t>DSCF8561</t>
  </si>
  <si>
    <t>DSCF8562</t>
  </si>
  <si>
    <t>DSCF8563</t>
  </si>
  <si>
    <t>DSCF8564</t>
  </si>
  <si>
    <t>DSCF8565</t>
  </si>
  <si>
    <t>DSCF8566</t>
  </si>
  <si>
    <t>DSCF8567</t>
  </si>
  <si>
    <t>DSCF8568</t>
  </si>
  <si>
    <t>DSCF8569</t>
  </si>
  <si>
    <t>DSCF8570</t>
  </si>
  <si>
    <t>DSCF8571</t>
  </si>
  <si>
    <t>DSCF8572</t>
  </si>
  <si>
    <t>DSCF8573</t>
  </si>
  <si>
    <t>DSCF8574</t>
  </si>
  <si>
    <t>DSCF8575</t>
  </si>
  <si>
    <t>DSCF8576</t>
  </si>
  <si>
    <t>DSCF8577</t>
  </si>
  <si>
    <t>DSCF8578</t>
  </si>
  <si>
    <t>DSCF8579</t>
  </si>
  <si>
    <t>DSCF8580</t>
  </si>
  <si>
    <t>DSCF8581</t>
  </si>
  <si>
    <t>DSCF8582</t>
  </si>
  <si>
    <t>DSCF8583</t>
  </si>
  <si>
    <t>DSCF8584</t>
  </si>
  <si>
    <t>DSCF8585</t>
  </si>
  <si>
    <t>DSCF8586</t>
  </si>
  <si>
    <t>DSCF8588</t>
  </si>
  <si>
    <t>DSCF8589</t>
  </si>
  <si>
    <t>DSCF8590</t>
  </si>
  <si>
    <t>DSCF8591</t>
  </si>
  <si>
    <t>DSCF8592</t>
  </si>
  <si>
    <t>DSCF8616</t>
  </si>
  <si>
    <t>DSCF8617</t>
  </si>
  <si>
    <t>DSCF8618</t>
  </si>
  <si>
    <t>DSCF8619</t>
  </si>
  <si>
    <t>DSCF8620</t>
  </si>
  <si>
    <t>DSCF8621</t>
  </si>
  <si>
    <t>DSCF8622</t>
  </si>
  <si>
    <t>DSCF8623</t>
  </si>
  <si>
    <t>DSCF8626</t>
  </si>
  <si>
    <t>DSCF8627</t>
  </si>
  <si>
    <t>DSCF8628</t>
  </si>
  <si>
    <t>DSCF8629</t>
  </si>
  <si>
    <t>DSCF8630</t>
  </si>
  <si>
    <t>DSCF8631</t>
  </si>
  <si>
    <t>DSCF8632</t>
  </si>
  <si>
    <t>DSCF8633</t>
  </si>
  <si>
    <t>DSCF8634</t>
  </si>
  <si>
    <t>DSCF8635</t>
  </si>
  <si>
    <t>DSCF8636</t>
  </si>
  <si>
    <t>DSCF8637</t>
  </si>
  <si>
    <t>DSCF8638</t>
  </si>
  <si>
    <t>DSCF8639</t>
  </si>
  <si>
    <t>DSCF8640</t>
  </si>
  <si>
    <t>DSCF8641</t>
  </si>
  <si>
    <t>DSCF8642</t>
  </si>
  <si>
    <t>DSCF8643</t>
  </si>
  <si>
    <t>DSCF8644</t>
  </si>
  <si>
    <t>DSCF8645</t>
  </si>
  <si>
    <t>DSCF8646</t>
  </si>
  <si>
    <t>DSCF8647</t>
  </si>
  <si>
    <t>DSCF8648</t>
  </si>
  <si>
    <t>DSCF8649</t>
  </si>
  <si>
    <t>DSCF8650</t>
  </si>
  <si>
    <t>DSCF8651</t>
  </si>
  <si>
    <t>DSCF8652</t>
  </si>
  <si>
    <t>DSCF8653</t>
  </si>
  <si>
    <t>DSCF8654</t>
  </si>
  <si>
    <t>DSCF8655</t>
  </si>
  <si>
    <t>DSCF8656</t>
  </si>
  <si>
    <t>DSCF8657</t>
  </si>
  <si>
    <t>DSCF8658</t>
  </si>
  <si>
    <t>DSCF8659</t>
  </si>
  <si>
    <t>DSCF8660</t>
  </si>
  <si>
    <t>DSCF8661</t>
  </si>
  <si>
    <t>DSCF8662</t>
  </si>
  <si>
    <t>DSCF8663</t>
  </si>
  <si>
    <t>DSCF8664</t>
  </si>
  <si>
    <t>DSCF8665</t>
  </si>
  <si>
    <t>DSCF8666</t>
  </si>
  <si>
    <t>DSCF8667</t>
  </si>
  <si>
    <t>DSCF8668</t>
  </si>
  <si>
    <t>DSCF8669</t>
  </si>
  <si>
    <t>DSCF8670</t>
  </si>
  <si>
    <t>DSCF8671</t>
  </si>
  <si>
    <t>DSCF8672</t>
  </si>
  <si>
    <t>DSCF8673</t>
  </si>
  <si>
    <t>DSCF8674</t>
  </si>
  <si>
    <t>DSCF8675</t>
  </si>
  <si>
    <t>117,0</t>
  </si>
  <si>
    <t>DSCF8676</t>
  </si>
  <si>
    <t>DSCF8677</t>
  </si>
  <si>
    <t>DSCF8678</t>
  </si>
  <si>
    <t>DSCF8679</t>
  </si>
  <si>
    <t>DSCF8680</t>
  </si>
  <si>
    <t>DSCF8681</t>
  </si>
  <si>
    <t>DSCF8682</t>
  </si>
  <si>
    <t>DSCF8683</t>
  </si>
  <si>
    <t>DSCF8684</t>
  </si>
  <si>
    <t>DSCF8685</t>
  </si>
  <si>
    <t>DSCF8686</t>
  </si>
  <si>
    <t>DSCF8687</t>
  </si>
  <si>
    <t>DSCF8688</t>
  </si>
  <si>
    <t>DSCF8689</t>
  </si>
  <si>
    <t>DSCF8690</t>
  </si>
  <si>
    <t>DSCF8691</t>
  </si>
  <si>
    <t>DSCF8469</t>
  </si>
  <si>
    <t>DSCF8473</t>
  </si>
  <si>
    <t>DSCF8474</t>
  </si>
  <si>
    <t>DSCF8475</t>
  </si>
  <si>
    <t>66,0</t>
  </si>
  <si>
    <t>DSCF8476</t>
  </si>
  <si>
    <t>DSCF8477</t>
  </si>
  <si>
    <t>DSCF8478</t>
  </si>
  <si>
    <t>DSCF8479</t>
  </si>
  <si>
    <t>DSCF8480</t>
  </si>
  <si>
    <t>DSCF8481</t>
  </si>
  <si>
    <t>DSCF8483</t>
  </si>
  <si>
    <t>DSCF8484</t>
  </si>
  <si>
    <t>DSCF8486</t>
  </si>
  <si>
    <t>DSCF8487</t>
  </si>
  <si>
    <t>DSCF8489</t>
  </si>
  <si>
    <t>DSCF8490</t>
  </si>
  <si>
    <t>DSCF8491</t>
  </si>
  <si>
    <t>DSCF8492</t>
  </si>
  <si>
    <t>DSCF8493</t>
  </si>
  <si>
    <t>41,0</t>
  </si>
  <si>
    <t>DSCF8494</t>
  </si>
  <si>
    <t>DSCF8495</t>
  </si>
  <si>
    <t>DSCF8496</t>
  </si>
  <si>
    <t>DSCF8497</t>
  </si>
  <si>
    <t>DSCF8597</t>
  </si>
  <si>
    <t>DSCF8598</t>
  </si>
  <si>
    <t>DSCF8600</t>
  </si>
  <si>
    <t>DSCF8601</t>
  </si>
  <si>
    <t>DSCF8602</t>
  </si>
  <si>
    <t>DSCF8603</t>
  </si>
  <si>
    <t>DSCF8604</t>
  </si>
  <si>
    <t>DSCF8605</t>
  </si>
  <si>
    <t>DSCF8606</t>
  </si>
  <si>
    <t>DSCF8607</t>
  </si>
  <si>
    <t>DSCF8608</t>
  </si>
  <si>
    <t>DSCF8609</t>
  </si>
  <si>
    <t>DSCF8610</t>
  </si>
  <si>
    <t>DSCF8611</t>
  </si>
  <si>
    <t>DSCF8612</t>
  </si>
  <si>
    <t>DSCF8613</t>
  </si>
  <si>
    <t>DSCF8614</t>
  </si>
  <si>
    <t>DSCF8615</t>
  </si>
  <si>
    <t>DSCF8692</t>
  </si>
  <si>
    <t>DSCF8693</t>
  </si>
  <si>
    <t>153,0</t>
  </si>
  <si>
    <t>DSCF8694</t>
  </si>
  <si>
    <t>DSCF8695</t>
  </si>
  <si>
    <t>123,0</t>
  </si>
  <si>
    <t>DSCF8701</t>
  </si>
  <si>
    <t>DSCF8702</t>
  </si>
  <si>
    <t>97,0</t>
  </si>
  <si>
    <t>DSCF8704</t>
  </si>
  <si>
    <t>DSCF8705</t>
  </si>
  <si>
    <t>49,0</t>
  </si>
  <si>
    <t>101,0</t>
  </si>
  <si>
    <t>DSCF8706</t>
  </si>
  <si>
    <t>DSCF8707</t>
  </si>
  <si>
    <t>188,0</t>
  </si>
  <si>
    <t>124,0</t>
  </si>
  <si>
    <t>DSCF8708</t>
  </si>
  <si>
    <t>DSCF8709</t>
  </si>
  <si>
    <t>DSCF8710</t>
  </si>
  <si>
    <t>DSCF8711</t>
  </si>
  <si>
    <t>DSCF8712</t>
  </si>
  <si>
    <t>DSCF8713</t>
  </si>
  <si>
    <t>DSCF8714</t>
  </si>
  <si>
    <t>DSCF8715</t>
  </si>
  <si>
    <t>DSCF8716</t>
  </si>
  <si>
    <t>DSCF8717</t>
  </si>
  <si>
    <t>DSCF8718</t>
  </si>
  <si>
    <t>DSCF8719</t>
  </si>
  <si>
    <t>DSCF8720</t>
  </si>
  <si>
    <t>DSCF8721</t>
  </si>
  <si>
    <t>DSCF8722</t>
  </si>
  <si>
    <t>DSCF8723</t>
  </si>
  <si>
    <t>57,0</t>
  </si>
  <si>
    <t>DSCF8724</t>
  </si>
  <si>
    <t>DSCF8725</t>
  </si>
  <si>
    <t>DSCF8726</t>
  </si>
  <si>
    <t>DSCF8727</t>
  </si>
  <si>
    <t>DSCF8728</t>
  </si>
  <si>
    <t>DSCF8729</t>
  </si>
  <si>
    <t>DSCF8730</t>
  </si>
  <si>
    <t>DSCF8731</t>
  </si>
  <si>
    <t>DSCF8732</t>
  </si>
  <si>
    <t>DSCF8733</t>
  </si>
  <si>
    <t>DSCF8734</t>
  </si>
  <si>
    <t>DSCF8735</t>
  </si>
  <si>
    <t>DSCF8736</t>
  </si>
  <si>
    <t>DSCF8737</t>
  </si>
  <si>
    <t>DSCF8738</t>
  </si>
  <si>
    <t>DSCF8739</t>
  </si>
  <si>
    <t>DSCN8072</t>
  </si>
  <si>
    <t>DSCN8073</t>
  </si>
  <si>
    <t>DSCF8742</t>
  </si>
  <si>
    <t>DSCF8743</t>
  </si>
  <si>
    <t>DSCF8744</t>
  </si>
  <si>
    <t>DSCF8746</t>
  </si>
  <si>
    <t>DSCN8074</t>
  </si>
  <si>
    <t>DSCN8075</t>
  </si>
  <si>
    <t>DSCF8749</t>
  </si>
  <si>
    <t>DSCF8750</t>
  </si>
  <si>
    <t>DSCN8076</t>
  </si>
  <si>
    <t>DSCN8077</t>
  </si>
  <si>
    <t>DSCN8078</t>
  </si>
  <si>
    <t>DSCN8079</t>
  </si>
  <si>
    <t>DSCF8755</t>
  </si>
  <si>
    <t>DSCF8756</t>
  </si>
  <si>
    <t>DSCF8757</t>
  </si>
  <si>
    <t>DSCF8758</t>
  </si>
  <si>
    <t>DSCF8759</t>
  </si>
  <si>
    <t>DSCF8761</t>
  </si>
  <si>
    <t>DSCN8080</t>
  </si>
  <si>
    <t>DSCN8081</t>
  </si>
  <si>
    <t>DSCF8764</t>
  </si>
  <si>
    <t>DSCF8765</t>
  </si>
  <si>
    <t>DSCN8082</t>
  </si>
  <si>
    <t>DSCN8084</t>
  </si>
  <si>
    <t>DSCN8085</t>
  </si>
  <si>
    <t>DSCN8086</t>
  </si>
  <si>
    <t>DSCN8087</t>
  </si>
  <si>
    <t>DSCN8088</t>
  </si>
  <si>
    <t>DSCN8089</t>
  </si>
  <si>
    <t>DSCN8090</t>
  </si>
  <si>
    <t>DSCN8091</t>
  </si>
  <si>
    <t>DSCN8092</t>
  </si>
  <si>
    <t>DSCN8093</t>
  </si>
  <si>
    <t>DSCN8094</t>
  </si>
  <si>
    <t>DSCN8095</t>
  </si>
  <si>
    <t>DSCN8096</t>
  </si>
  <si>
    <t>DSCN8097</t>
  </si>
  <si>
    <t>DSCN8098</t>
  </si>
  <si>
    <t>DSCN8099</t>
  </si>
  <si>
    <t>DSCN8100</t>
  </si>
  <si>
    <t>DSCN8101</t>
  </si>
  <si>
    <t>DSCN8104</t>
  </si>
  <si>
    <t>DSCN8105</t>
  </si>
  <si>
    <t>DSCN8106</t>
  </si>
  <si>
    <t>DSCN8107</t>
  </si>
  <si>
    <t>DSCN8108</t>
  </si>
  <si>
    <t>DSCN8111</t>
  </si>
  <si>
    <t>DSCN8112</t>
  </si>
  <si>
    <t>DSCN8113</t>
  </si>
  <si>
    <t>DSCN8114</t>
  </si>
  <si>
    <t>DSCN8115</t>
  </si>
  <si>
    <t>DSCN8116</t>
  </si>
  <si>
    <t>DSCN8117</t>
  </si>
  <si>
    <t>DSCN8118</t>
  </si>
  <si>
    <t>DSCN8119</t>
  </si>
  <si>
    <t>DSCN8120</t>
  </si>
  <si>
    <t>Kakap Batu</t>
  </si>
  <si>
    <r>
      <t>Lethrinus</t>
    </r>
    <r>
      <rPr>
        <sz val="12"/>
        <color theme="1"/>
        <rFont val="Calibri"/>
        <family val="2"/>
        <scheme val="minor"/>
      </rPr>
      <t xml:space="preserve"> spp.</t>
    </r>
  </si>
  <si>
    <t>Pinjalo pinjalo</t>
  </si>
  <si>
    <t>Epinephelus latifasciatus</t>
  </si>
  <si>
    <t>Epinephelus bleekeri</t>
  </si>
  <si>
    <t>Epinephelus multinotatus</t>
  </si>
  <si>
    <t>Sampurno</t>
  </si>
  <si>
    <t>Tolak</t>
  </si>
  <si>
    <t>Agus</t>
  </si>
  <si>
    <t>Didin</t>
  </si>
  <si>
    <t>5-Mei-20</t>
  </si>
  <si>
    <t>Didik</t>
  </si>
  <si>
    <t>6-Mei-20</t>
  </si>
  <si>
    <t>Sarifudin</t>
  </si>
  <si>
    <t>8-Mei-20</t>
  </si>
  <si>
    <t>9-Mei-20</t>
  </si>
  <si>
    <t>11-Mei-20</t>
  </si>
  <si>
    <t>13-Mei-20</t>
  </si>
  <si>
    <t>14-Mei-20</t>
  </si>
  <si>
    <t>16-Mei-20</t>
  </si>
  <si>
    <t>18-Mei-20</t>
  </si>
  <si>
    <t>19-Mei-20</t>
  </si>
  <si>
    <t>29-Mei-20</t>
  </si>
  <si>
    <t>Acong</t>
  </si>
  <si>
    <t>Malika</t>
  </si>
  <si>
    <t>2-Nop-20</t>
  </si>
  <si>
    <t>27-09-21</t>
  </si>
  <si>
    <t>ILUFA</t>
  </si>
  <si>
    <t>BAMBANG</t>
  </si>
  <si>
    <t>1-10-21</t>
  </si>
  <si>
    <t>15-10-21</t>
  </si>
  <si>
    <t>06-11-21</t>
  </si>
  <si>
    <t>08-11-21</t>
  </si>
  <si>
    <t>09-11-21</t>
  </si>
  <si>
    <t>07-01-22</t>
  </si>
  <si>
    <t>08-01-22</t>
  </si>
  <si>
    <t>10-01-22</t>
  </si>
  <si>
    <t>11-01-22</t>
  </si>
  <si>
    <t>12-01-22</t>
  </si>
  <si>
    <t>17-01-22</t>
  </si>
  <si>
    <t>18-01-22</t>
  </si>
  <si>
    <t>19-01-22</t>
  </si>
  <si>
    <t>13-01-22</t>
  </si>
  <si>
    <t>Shanindo</t>
  </si>
  <si>
    <t>Hasmah</t>
  </si>
  <si>
    <t xml:space="preserve"> </t>
  </si>
  <si>
    <t>S+M</t>
  </si>
  <si>
    <t>0</t>
  </si>
  <si>
    <t>90,0</t>
  </si>
  <si>
    <t>140,0</t>
  </si>
  <si>
    <t>95,0</t>
  </si>
  <si>
    <t>125,0</t>
  </si>
  <si>
    <t>96,0</t>
  </si>
  <si>
    <t>70,0</t>
  </si>
  <si>
    <t>68,0</t>
  </si>
  <si>
    <t>71,0</t>
  </si>
  <si>
    <t>128,0</t>
  </si>
  <si>
    <t>72,0</t>
  </si>
  <si>
    <t>78,0</t>
  </si>
  <si>
    <t>100,0</t>
  </si>
  <si>
    <t>108,0</t>
  </si>
  <si>
    <t>R + L</t>
  </si>
  <si>
    <t>112,0</t>
  </si>
  <si>
    <t>197,0</t>
  </si>
  <si>
    <t>M + S</t>
  </si>
  <si>
    <t>87,0</t>
  </si>
  <si>
    <t>64,0</t>
  </si>
  <si>
    <t>59,0</t>
  </si>
  <si>
    <t>110,0</t>
  </si>
  <si>
    <t>M + L</t>
  </si>
  <si>
    <t>34.0</t>
  </si>
  <si>
    <t>20.0</t>
  </si>
  <si>
    <t>R+L</t>
  </si>
  <si>
    <t>47.0</t>
  </si>
  <si>
    <t>30.0</t>
  </si>
  <si>
    <t>56.0</t>
  </si>
  <si>
    <t>45.0</t>
  </si>
  <si>
    <t>66.0</t>
  </si>
  <si>
    <t>60.0</t>
  </si>
  <si>
    <t>12.0</t>
  </si>
  <si>
    <t>21.0</t>
  </si>
  <si>
    <t>25.0</t>
  </si>
  <si>
    <t>18.0</t>
  </si>
  <si>
    <t>22.0</t>
  </si>
  <si>
    <t>14.0</t>
  </si>
  <si>
    <t>2.0</t>
  </si>
  <si>
    <t>3.0</t>
  </si>
  <si>
    <t>71.0</t>
  </si>
  <si>
    <t>40.0</t>
  </si>
  <si>
    <t>1.0</t>
  </si>
  <si>
    <t>50.0</t>
  </si>
  <si>
    <t>26.0</t>
  </si>
  <si>
    <t>35.0</t>
  </si>
  <si>
    <t>62.0</t>
  </si>
  <si>
    <t>19.0</t>
  </si>
  <si>
    <t>28.0</t>
  </si>
  <si>
    <t>15.0</t>
  </si>
  <si>
    <t>42.0</t>
  </si>
  <si>
    <t>57.0</t>
  </si>
  <si>
    <t>65.0</t>
  </si>
  <si>
    <t>7.0</t>
  </si>
  <si>
    <t>24.0</t>
  </si>
  <si>
    <t>6.0</t>
  </si>
  <si>
    <t>10.0</t>
  </si>
  <si>
    <t>31.0</t>
  </si>
  <si>
    <t>0.0</t>
  </si>
  <si>
    <t>5.0</t>
  </si>
  <si>
    <t>4.0</t>
  </si>
  <si>
    <t>74.0</t>
  </si>
  <si>
    <t>44.0</t>
  </si>
  <si>
    <t>9.0</t>
  </si>
  <si>
    <t>75.0</t>
  </si>
  <si>
    <t>23.0</t>
  </si>
  <si>
    <t>61.0</t>
  </si>
  <si>
    <t>134.0</t>
  </si>
  <si>
    <t>162.0</t>
  </si>
  <si>
    <t>155.0</t>
  </si>
  <si>
    <t>70.0</t>
  </si>
  <si>
    <t>132.0</t>
  </si>
  <si>
    <t>80.0</t>
  </si>
  <si>
    <t>189.0</t>
  </si>
  <si>
    <t>135.0</t>
  </si>
  <si>
    <t>100.0</t>
  </si>
  <si>
    <t>55.0</t>
  </si>
  <si>
    <t>11.0</t>
  </si>
  <si>
    <t>18-05-2022</t>
  </si>
  <si>
    <t>M+S</t>
  </si>
  <si>
    <t>16.0</t>
  </si>
  <si>
    <t>13.0</t>
  </si>
  <si>
    <t>39.0</t>
  </si>
  <si>
    <t>17.0</t>
  </si>
  <si>
    <t>8.0</t>
  </si>
  <si>
    <t>85.0</t>
  </si>
  <si>
    <t>48.0</t>
  </si>
  <si>
    <t>53.0</t>
  </si>
  <si>
    <t>38.0</t>
  </si>
  <si>
    <t>20-05-2022</t>
  </si>
  <si>
    <t>59.0</t>
  </si>
  <si>
    <t>82.0</t>
  </si>
  <si>
    <t>52.0</t>
  </si>
  <si>
    <t>90.0</t>
  </si>
  <si>
    <t>32.0</t>
  </si>
  <si>
    <t>86.0</t>
  </si>
  <si>
    <t xml:space="preserve">33.0 </t>
  </si>
  <si>
    <t>54.0</t>
  </si>
  <si>
    <t>49.0</t>
  </si>
  <si>
    <t>41.0</t>
  </si>
  <si>
    <t>27.0</t>
  </si>
  <si>
    <t>64.0</t>
  </si>
  <si>
    <t>29.0</t>
  </si>
  <si>
    <t>68.0</t>
  </si>
  <si>
    <t>72.0</t>
  </si>
  <si>
    <t>63.0</t>
  </si>
  <si>
    <t>36.0</t>
  </si>
  <si>
    <t>23-05-2022</t>
  </si>
  <si>
    <t>27-05-2022</t>
  </si>
  <si>
    <t>116.0</t>
  </si>
  <si>
    <t>150.0</t>
  </si>
  <si>
    <t>97.0</t>
  </si>
  <si>
    <t>190.0</t>
  </si>
  <si>
    <t>125.0</t>
  </si>
  <si>
    <t>110.0</t>
  </si>
  <si>
    <t>128.0</t>
  </si>
  <si>
    <t>183.0</t>
  </si>
  <si>
    <t>140.0</t>
  </si>
  <si>
    <t>20-06-2022</t>
  </si>
  <si>
    <t>210.0</t>
  </si>
  <si>
    <t>108.0</t>
  </si>
  <si>
    <t>160.0</t>
  </si>
  <si>
    <t>94.0</t>
  </si>
  <si>
    <t>310.0</t>
  </si>
  <si>
    <t>130.0</t>
  </si>
  <si>
    <t>78.0</t>
  </si>
  <si>
    <t>175.0</t>
  </si>
  <si>
    <t>185.0</t>
  </si>
  <si>
    <t>46.0</t>
  </si>
  <si>
    <t>105.0</t>
  </si>
  <si>
    <t>58.0</t>
  </si>
  <si>
    <t>180.0</t>
  </si>
  <si>
    <t>51.0</t>
  </si>
  <si>
    <t>37.0</t>
  </si>
  <si>
    <t>118.0</t>
  </si>
  <si>
    <t>23-06-2022</t>
  </si>
  <si>
    <t>79.0</t>
  </si>
  <si>
    <t>43.0</t>
  </si>
  <si>
    <t>25-06-2022</t>
  </si>
  <si>
    <t>M+R</t>
  </si>
  <si>
    <t>Red Groupers (Kerapu merah polos)</t>
  </si>
  <si>
    <t>13/01/2022</t>
  </si>
  <si>
    <t>Red Snapper (Kakap Merah)</t>
  </si>
  <si>
    <t>14/01/2022</t>
  </si>
  <si>
    <t>19/01/2022</t>
  </si>
  <si>
    <t>21/01/2022</t>
  </si>
  <si>
    <t>22/01/2022</t>
  </si>
  <si>
    <t>24/01/2022</t>
  </si>
  <si>
    <t>25/01/2022</t>
  </si>
  <si>
    <t>26/01/2022</t>
  </si>
  <si>
    <t>1,08</t>
  </si>
  <si>
    <t>15/3/2022</t>
  </si>
  <si>
    <t>17/3/2022</t>
  </si>
  <si>
    <t>0,26</t>
  </si>
  <si>
    <t>19/3/2022</t>
  </si>
  <si>
    <t>0,22</t>
  </si>
  <si>
    <t>0,25</t>
  </si>
  <si>
    <t>2,55</t>
  </si>
  <si>
    <t>23/3/2022</t>
  </si>
  <si>
    <t>29/3/2022</t>
  </si>
  <si>
    <t>0,57</t>
  </si>
  <si>
    <t>25/3/2022</t>
  </si>
  <si>
    <t>1,04</t>
  </si>
  <si>
    <t>24/3/2022</t>
  </si>
  <si>
    <t>31/3/2022</t>
  </si>
  <si>
    <t>2,66</t>
  </si>
  <si>
    <t>14/06/2022</t>
  </si>
  <si>
    <t>22/06/2022</t>
  </si>
  <si>
    <t>24/06/2022</t>
  </si>
  <si>
    <t>30/06/2022</t>
  </si>
  <si>
    <t>14/07/2022</t>
  </si>
  <si>
    <t>18/07/2022</t>
  </si>
  <si>
    <t>19/07/2022</t>
  </si>
  <si>
    <t>20/07/2022</t>
  </si>
  <si>
    <t>22/07/2022</t>
  </si>
  <si>
    <t>MarMuki</t>
  </si>
  <si>
    <t>Kerapu Falong</t>
  </si>
  <si>
    <t>LaFiF</t>
  </si>
  <si>
    <t>FAMFANG</t>
  </si>
  <si>
    <t>Kerapu WR</t>
  </si>
  <si>
    <t>M.L</t>
  </si>
  <si>
    <t>M.S</t>
  </si>
  <si>
    <t>R.S</t>
  </si>
  <si>
    <t>R.L</t>
  </si>
  <si>
    <t>M.s</t>
  </si>
  <si>
    <t>28/12/0022</t>
  </si>
  <si>
    <t>M.Y</t>
  </si>
  <si>
    <t>M.l</t>
  </si>
  <si>
    <t>Red Groupers (kerapu merah polos)</t>
  </si>
  <si>
    <t>Red Snapper (kakap merah)</t>
  </si>
  <si>
    <t>Jenaha Merah</t>
  </si>
  <si>
    <t>Lutjanus johnii</t>
  </si>
  <si>
    <t>Jenaha</t>
  </si>
  <si>
    <t>jenaha</t>
  </si>
  <si>
    <t xml:space="preserve">Jenaha </t>
  </si>
  <si>
    <t>24-Okt-22</t>
  </si>
  <si>
    <t>01-Nov-22</t>
  </si>
  <si>
    <t>02-Nov-22</t>
  </si>
  <si>
    <t>03-Nov-22</t>
  </si>
  <si>
    <t>04-Nov-22</t>
  </si>
  <si>
    <t>05-Nov-22</t>
  </si>
  <si>
    <t>07-Nov-22</t>
  </si>
  <si>
    <t>08-Nov-22</t>
  </si>
  <si>
    <t>09-Nov-22</t>
  </si>
  <si>
    <t>10-Nov-22</t>
  </si>
  <si>
    <t>12-Nov-22</t>
  </si>
  <si>
    <t>14-Nov-22</t>
  </si>
  <si>
    <t>15-Nov-22</t>
  </si>
  <si>
    <t>16-Nov-22</t>
  </si>
  <si>
    <t>17-Nov-22</t>
  </si>
  <si>
    <t>19-Nov-22</t>
  </si>
  <si>
    <t>21-Nov-22</t>
  </si>
  <si>
    <t>22-Nov-22</t>
  </si>
  <si>
    <t>23-Nov-22</t>
  </si>
  <si>
    <t>24-Nov-22</t>
  </si>
  <si>
    <t>25-Nov-22</t>
  </si>
  <si>
    <t>26-Nov-22</t>
  </si>
  <si>
    <t>28-Nov-22</t>
  </si>
  <si>
    <t>29-Nov-22</t>
  </si>
  <si>
    <t>30-Nov-22</t>
  </si>
  <si>
    <t>27-08-21</t>
  </si>
  <si>
    <t>1.305</t>
  </si>
  <si>
    <t>1.795</t>
  </si>
  <si>
    <t>1.994</t>
  </si>
  <si>
    <t>2.709</t>
  </si>
  <si>
    <t>5.028</t>
  </si>
  <si>
    <t>6.096</t>
  </si>
  <si>
    <t>1.60</t>
  </si>
  <si>
    <t>1.70</t>
  </si>
  <si>
    <t>0.034/11</t>
  </si>
  <si>
    <t>2.53</t>
  </si>
  <si>
    <t>0.018/9</t>
  </si>
  <si>
    <t>2.61</t>
  </si>
  <si>
    <t>0.041/5</t>
  </si>
  <si>
    <t>27-01-22</t>
  </si>
  <si>
    <t>1.7</t>
  </si>
  <si>
    <t>02-02-22</t>
  </si>
  <si>
    <t>2.4</t>
  </si>
  <si>
    <t>0.007/10</t>
  </si>
  <si>
    <t>02-04-22</t>
  </si>
  <si>
    <t>2.1</t>
  </si>
  <si>
    <t>0.085/6</t>
  </si>
  <si>
    <t>04-04-22</t>
  </si>
  <si>
    <t>1.8</t>
  </si>
  <si>
    <t>0.06/8</t>
  </si>
  <si>
    <t>05-04-22</t>
  </si>
  <si>
    <t>2.2</t>
  </si>
  <si>
    <t>0.013/9</t>
  </si>
  <si>
    <t>11-04-22</t>
  </si>
  <si>
    <t>1.9</t>
  </si>
  <si>
    <t>0.021/11</t>
  </si>
  <si>
    <t>18-04-22</t>
  </si>
  <si>
    <t>0.033/10</t>
  </si>
  <si>
    <t>20-04-22</t>
  </si>
  <si>
    <t>4.3</t>
  </si>
  <si>
    <t>21-04-22</t>
  </si>
  <si>
    <t>3.2</t>
  </si>
  <si>
    <t>0.041/10</t>
  </si>
  <si>
    <t>27-04-22</t>
  </si>
  <si>
    <t>0.030/11</t>
  </si>
  <si>
    <t>28-04-22</t>
  </si>
  <si>
    <t>25-05-22</t>
  </si>
  <si>
    <t>0.046/8</t>
  </si>
  <si>
    <t>27-05-22</t>
  </si>
  <si>
    <t>3.5</t>
  </si>
  <si>
    <t>0.023/11</t>
  </si>
  <si>
    <t>30-05-22</t>
  </si>
  <si>
    <t>1.5</t>
  </si>
  <si>
    <t>0.013/6</t>
  </si>
  <si>
    <t>02-07-22</t>
  </si>
  <si>
    <t>3.796</t>
  </si>
  <si>
    <t>0.020/9</t>
  </si>
  <si>
    <t>05-08-22</t>
  </si>
  <si>
    <t>6.454</t>
  </si>
  <si>
    <t>0.032/8</t>
  </si>
  <si>
    <t>06-08-22</t>
  </si>
  <si>
    <t>2.734</t>
  </si>
  <si>
    <t>0.020/11</t>
  </si>
  <si>
    <t>08-08-22</t>
  </si>
  <si>
    <t>4.924</t>
  </si>
  <si>
    <t>0.122/15</t>
  </si>
  <si>
    <t>09-08-22</t>
  </si>
  <si>
    <t>2.411</t>
  </si>
  <si>
    <t>0.36/10</t>
  </si>
  <si>
    <t>16-08-22</t>
  </si>
  <si>
    <t>4.808</t>
  </si>
  <si>
    <t>22-08-22</t>
  </si>
  <si>
    <t>2.930</t>
  </si>
  <si>
    <t>0.032/15</t>
  </si>
  <si>
    <t>24-08-22</t>
  </si>
  <si>
    <t>0.012/8</t>
  </si>
  <si>
    <t>01-12-22</t>
  </si>
  <si>
    <t>02-12-22</t>
  </si>
  <si>
    <t>05-12-22</t>
  </si>
  <si>
    <t>06-12-22</t>
  </si>
  <si>
    <t>07-12-22</t>
  </si>
  <si>
    <t>09-12-22</t>
  </si>
  <si>
    <t>10-12-22</t>
  </si>
  <si>
    <t>12-12-22</t>
  </si>
  <si>
    <t>15-12-22</t>
  </si>
  <si>
    <t>21-12-22</t>
  </si>
  <si>
    <t>27-12-22</t>
  </si>
  <si>
    <t>0.114/12</t>
  </si>
  <si>
    <t>1.200</t>
  </si>
  <si>
    <t>0.038/11</t>
  </si>
  <si>
    <t>1.230</t>
  </si>
  <si>
    <t>0.77</t>
  </si>
  <si>
    <t>1.99</t>
  </si>
  <si>
    <t>0.025/11</t>
  </si>
  <si>
    <t>1.24</t>
  </si>
  <si>
    <t>0.002/13</t>
  </si>
  <si>
    <t>2.55</t>
  </si>
  <si>
    <t>0.025/8</t>
  </si>
  <si>
    <t>1.3</t>
  </si>
  <si>
    <t>0.009/8</t>
  </si>
  <si>
    <t>1.02</t>
  </si>
  <si>
    <t>0.005/5</t>
  </si>
  <si>
    <t>1.84</t>
  </si>
  <si>
    <t>0.08/5</t>
  </si>
  <si>
    <t>1.69</t>
  </si>
  <si>
    <t>1.92</t>
  </si>
  <si>
    <t>0.002/5</t>
  </si>
  <si>
    <t>1.79</t>
  </si>
  <si>
    <t>0.006/6</t>
  </si>
  <si>
    <t>2.38</t>
  </si>
  <si>
    <t>0.028/9</t>
  </si>
  <si>
    <t>0.027/9</t>
  </si>
  <si>
    <t>03-02-22</t>
  </si>
  <si>
    <t>1.04</t>
  </si>
  <si>
    <t>0.007/11</t>
  </si>
  <si>
    <t>04-02-22</t>
  </si>
  <si>
    <t>0.018/8</t>
  </si>
  <si>
    <t>17-02-22</t>
  </si>
  <si>
    <t>1.07</t>
  </si>
  <si>
    <t>0.09/6</t>
  </si>
  <si>
    <t>21-02-22</t>
  </si>
  <si>
    <t>1.22</t>
  </si>
  <si>
    <t>0.068/8</t>
  </si>
  <si>
    <t>23-02-22</t>
  </si>
  <si>
    <t>2.6</t>
  </si>
  <si>
    <t>0.034/-</t>
  </si>
  <si>
    <t>26-02-22</t>
  </si>
  <si>
    <t>1.91</t>
  </si>
  <si>
    <t>04-03-22</t>
  </si>
  <si>
    <t>1.1</t>
  </si>
  <si>
    <t>0.051/7</t>
  </si>
  <si>
    <t>08-03-22</t>
  </si>
  <si>
    <t>2.01</t>
  </si>
  <si>
    <t>0.072/10</t>
  </si>
  <si>
    <t>09-03-22</t>
  </si>
  <si>
    <t>0.062/8</t>
  </si>
  <si>
    <t>10-03-22</t>
  </si>
  <si>
    <t>0.22/11</t>
  </si>
  <si>
    <t>16-03-22</t>
  </si>
  <si>
    <t>1.34</t>
  </si>
  <si>
    <t>0.042/5</t>
  </si>
  <si>
    <t>18-03-22</t>
  </si>
  <si>
    <t>1.21</t>
  </si>
  <si>
    <t>0.032/7</t>
  </si>
  <si>
    <t>21-03-22</t>
  </si>
  <si>
    <t>0.008/4</t>
  </si>
  <si>
    <t>26-03-22</t>
  </si>
  <si>
    <t>0.31/10</t>
  </si>
  <si>
    <t>29-03-22</t>
  </si>
  <si>
    <t>1.6</t>
  </si>
  <si>
    <t>0.22/6</t>
  </si>
  <si>
    <t>30-03-22</t>
  </si>
  <si>
    <t>0.092/9</t>
  </si>
  <si>
    <t>31-03-22</t>
  </si>
  <si>
    <t>0.21/5</t>
  </si>
  <si>
    <t>01-04-22</t>
  </si>
  <si>
    <t>0.98/8</t>
  </si>
  <si>
    <t>0.74/10</t>
  </si>
  <si>
    <t>1.85</t>
  </si>
  <si>
    <t>0.85/8</t>
  </si>
  <si>
    <t>2.3</t>
  </si>
  <si>
    <t>0.31/11</t>
  </si>
  <si>
    <t>06-04-22</t>
  </si>
  <si>
    <t>1.4</t>
  </si>
  <si>
    <t>0.023/-</t>
  </si>
  <si>
    <t>07-04-22</t>
  </si>
  <si>
    <t>0.11/8</t>
  </si>
  <si>
    <t>08-04-22</t>
  </si>
  <si>
    <t>1.75</t>
  </si>
  <si>
    <t>0.058/4</t>
  </si>
  <si>
    <t>09-04-22</t>
  </si>
  <si>
    <t>1.65</t>
  </si>
  <si>
    <t>0.075/6</t>
  </si>
  <si>
    <t>0.068/10</t>
  </si>
  <si>
    <t>12-04-22</t>
  </si>
  <si>
    <t>0.0061/4</t>
  </si>
  <si>
    <t>14-04-22</t>
  </si>
  <si>
    <t>0.055/8</t>
  </si>
  <si>
    <t>16-04-22</t>
  </si>
  <si>
    <t>0.089/9</t>
  </si>
  <si>
    <t>1.2</t>
  </si>
  <si>
    <t>0.006/5</t>
  </si>
  <si>
    <t>19-04-22</t>
  </si>
  <si>
    <t>2.15</t>
  </si>
  <si>
    <t>0.35/9</t>
  </si>
  <si>
    <t>1.37</t>
  </si>
  <si>
    <t>0.069/11</t>
  </si>
  <si>
    <t>1.18</t>
  </si>
  <si>
    <t>0.077/7</t>
  </si>
  <si>
    <t>23-04-22</t>
  </si>
  <si>
    <t>0.08/9</t>
  </si>
  <si>
    <t>25-04-22</t>
  </si>
  <si>
    <t>0.075/5</t>
  </si>
  <si>
    <t>0.054/-</t>
  </si>
  <si>
    <t>17-05-22</t>
  </si>
  <si>
    <t>1.23</t>
  </si>
  <si>
    <t>0.008/10</t>
  </si>
  <si>
    <t>20-05-22</t>
  </si>
  <si>
    <t>1.28</t>
  </si>
  <si>
    <t>0.071/7</t>
  </si>
  <si>
    <t>23-05-22</t>
  </si>
  <si>
    <t>1.76</t>
  </si>
  <si>
    <t>0.007/9</t>
  </si>
  <si>
    <t>24-05-22</t>
  </si>
  <si>
    <t>0.035/11</t>
  </si>
  <si>
    <t>0.04/7</t>
  </si>
  <si>
    <t>0.024/10</t>
  </si>
  <si>
    <t>23-06-22</t>
  </si>
  <si>
    <t>1.705</t>
  </si>
  <si>
    <t>1.891</t>
  </si>
  <si>
    <t>0.027/-</t>
  </si>
  <si>
    <t>24-06-22</t>
  </si>
  <si>
    <t>-/5</t>
  </si>
  <si>
    <t>25-06-22</t>
  </si>
  <si>
    <t>-/6</t>
  </si>
  <si>
    <t>26-06-22</t>
  </si>
  <si>
    <t>0.090/8</t>
  </si>
  <si>
    <t>0.061/8</t>
  </si>
  <si>
    <t>28-06-22</t>
  </si>
  <si>
    <t>0.010/7</t>
  </si>
  <si>
    <t>0.102/17</t>
  </si>
  <si>
    <t>03-07-22</t>
  </si>
  <si>
    <t>0.050/17</t>
  </si>
  <si>
    <t>0.032/11</t>
  </si>
  <si>
    <t>27-07-22</t>
  </si>
  <si>
    <t>1.01</t>
  </si>
  <si>
    <t>4.726</t>
  </si>
  <si>
    <t>0.016/13</t>
  </si>
  <si>
    <t>5.064</t>
  </si>
  <si>
    <t>0.044/13</t>
  </si>
  <si>
    <t>2.176</t>
  </si>
  <si>
    <t>0.007/8</t>
  </si>
  <si>
    <t>2.790</t>
  </si>
  <si>
    <t>0.018/10</t>
  </si>
  <si>
    <t>2.096</t>
  </si>
  <si>
    <t>0.001/7</t>
  </si>
  <si>
    <t>10-08-22</t>
  </si>
  <si>
    <t>2.625</t>
  </si>
  <si>
    <t>0.051/11</t>
  </si>
  <si>
    <t>2.493</t>
  </si>
  <si>
    <t>0.042/9</t>
  </si>
  <si>
    <t>11-08-22</t>
  </si>
  <si>
    <t>2.938</t>
  </si>
  <si>
    <t>0.060/14</t>
  </si>
  <si>
    <t>2186</t>
  </si>
  <si>
    <t>0.056/10</t>
  </si>
  <si>
    <t>12-08-22</t>
  </si>
  <si>
    <t>2.082</t>
  </si>
  <si>
    <t>0.059/10</t>
  </si>
  <si>
    <t>13-08-22</t>
  </si>
  <si>
    <t>1.866</t>
  </si>
  <si>
    <t>0.049/10</t>
  </si>
  <si>
    <t>15-08-22</t>
  </si>
  <si>
    <t>2.118</t>
  </si>
  <si>
    <t>0.021/9</t>
  </si>
  <si>
    <t>3.212</t>
  </si>
  <si>
    <t>0.030/12</t>
  </si>
  <si>
    <t>19-08-22</t>
  </si>
  <si>
    <t>1.450</t>
  </si>
  <si>
    <t>1.672</t>
  </si>
  <si>
    <t>20-08-22</t>
  </si>
  <si>
    <t>2.051</t>
  </si>
  <si>
    <t>1.511</t>
  </si>
  <si>
    <t>-/9</t>
  </si>
  <si>
    <t>1.426</t>
  </si>
  <si>
    <t>0.026/12</t>
  </si>
  <si>
    <t>23-08-22</t>
  </si>
  <si>
    <t>1.708</t>
  </si>
  <si>
    <t>0.010/8</t>
  </si>
  <si>
    <t>25-08-22</t>
  </si>
  <si>
    <t>1.208</t>
  </si>
  <si>
    <t>1.119</t>
  </si>
  <si>
    <t>27-08-22</t>
  </si>
  <si>
    <t>1.981</t>
  </si>
  <si>
    <t>0.026/11</t>
  </si>
  <si>
    <t>1.671</t>
  </si>
  <si>
    <t>0.020/10</t>
  </si>
  <si>
    <t>29-08-22</t>
  </si>
  <si>
    <t>2.416</t>
  </si>
  <si>
    <t>1.821</t>
  </si>
  <si>
    <t>0.026/10</t>
  </si>
  <si>
    <t>30-08-22</t>
  </si>
  <si>
    <t>2.116</t>
  </si>
  <si>
    <t>0.029/11</t>
  </si>
  <si>
    <t>31-08-22</t>
  </si>
  <si>
    <t>1.257</t>
  </si>
  <si>
    <t>1.166</t>
  </si>
  <si>
    <t>01-09-22</t>
  </si>
  <si>
    <t>1.982</t>
  </si>
  <si>
    <t>0.025/9</t>
  </si>
  <si>
    <t>02-09-22</t>
  </si>
  <si>
    <t>0.025/12</t>
  </si>
  <si>
    <t>03-09-22</t>
  </si>
  <si>
    <t>0.031/13</t>
  </si>
  <si>
    <t>0.030/14</t>
  </si>
  <si>
    <t>05-09-22</t>
  </si>
  <si>
    <t>06-09-22</t>
  </si>
  <si>
    <t>0.032/12</t>
  </si>
  <si>
    <t>0.021/10</t>
  </si>
  <si>
    <t>07-09-22</t>
  </si>
  <si>
    <t>13-09-22</t>
  </si>
  <si>
    <t>0.031/14</t>
  </si>
  <si>
    <t>14-09-22</t>
  </si>
  <si>
    <t>0.028/13</t>
  </si>
  <si>
    <t>0.030/15</t>
  </si>
  <si>
    <t>15-09-22</t>
  </si>
  <si>
    <t>16-09-22</t>
  </si>
  <si>
    <t>0.017/7</t>
  </si>
  <si>
    <t>17-09-22</t>
  </si>
  <si>
    <t>0.039/16</t>
  </si>
  <si>
    <t>0.018/7</t>
  </si>
  <si>
    <t>19-09-22</t>
  </si>
  <si>
    <t>0.028/18</t>
  </si>
  <si>
    <t>0.032/17</t>
  </si>
  <si>
    <t>20-09-22</t>
  </si>
  <si>
    <t>0.034/10</t>
  </si>
  <si>
    <t>0.072/18</t>
  </si>
  <si>
    <t>08-12-22</t>
  </si>
  <si>
    <t>11-12-22</t>
  </si>
  <si>
    <t>13-12-22</t>
  </si>
  <si>
    <t>14-12-22</t>
  </si>
  <si>
    <t>16-12-22</t>
  </si>
  <si>
    <t>19-12-22</t>
  </si>
  <si>
    <t>20-12-22</t>
  </si>
  <si>
    <t>28-12-22</t>
  </si>
  <si>
    <t>29-12-22</t>
  </si>
  <si>
    <t>24-09-21</t>
  </si>
  <si>
    <t>Goldband</t>
  </si>
  <si>
    <t>0.010/9</t>
  </si>
  <si>
    <t>0.95</t>
  </si>
  <si>
    <t>0.06/7</t>
  </si>
  <si>
    <t>1.67</t>
  </si>
  <si>
    <t>0.02/8</t>
  </si>
  <si>
    <t>2.77</t>
  </si>
  <si>
    <t>0.04/11</t>
  </si>
  <si>
    <t>1.33</t>
  </si>
  <si>
    <t>0.002/10</t>
  </si>
  <si>
    <t>25-09-21</t>
  </si>
  <si>
    <t>1.06</t>
  </si>
  <si>
    <t>0.89</t>
  </si>
  <si>
    <t>2.10</t>
  </si>
  <si>
    <t>0.02/9</t>
  </si>
  <si>
    <t>2.11</t>
  </si>
  <si>
    <t>0.010/11</t>
  </si>
  <si>
    <t>1.72</t>
  </si>
  <si>
    <t>2.56</t>
  </si>
  <si>
    <t>0.001/2</t>
  </si>
  <si>
    <t>14-01-22</t>
  </si>
  <si>
    <t>1.74</t>
  </si>
  <si>
    <t>2.68</t>
  </si>
  <si>
    <t>0.05/12</t>
  </si>
  <si>
    <t>15-01-22</t>
  </si>
  <si>
    <t>2.46</t>
  </si>
  <si>
    <t>3.00</t>
  </si>
  <si>
    <t>0.92</t>
  </si>
  <si>
    <t>2.7</t>
  </si>
  <si>
    <t>0.011/6</t>
  </si>
  <si>
    <t>07-02-22</t>
  </si>
  <si>
    <t>0.028/10</t>
  </si>
  <si>
    <t>2.06</t>
  </si>
  <si>
    <t>0.033/7</t>
  </si>
  <si>
    <t>14-03-22</t>
  </si>
  <si>
    <t>0.022/6</t>
  </si>
  <si>
    <t>0.071/9</t>
  </si>
  <si>
    <t>0.05/11</t>
  </si>
  <si>
    <t>0.02/5</t>
  </si>
  <si>
    <t>2.32</t>
  </si>
  <si>
    <t>0.07/7</t>
  </si>
  <si>
    <t>2.9</t>
  </si>
  <si>
    <t>0.032/10</t>
  </si>
  <si>
    <t>0.021/6</t>
  </si>
  <si>
    <t>0.03/8</t>
  </si>
  <si>
    <t>3.1</t>
  </si>
  <si>
    <t>0.008/5</t>
  </si>
  <si>
    <t>1.66</t>
  </si>
  <si>
    <t>0.026</t>
  </si>
  <si>
    <t>0.03/6</t>
  </si>
  <si>
    <t>0.023/9</t>
  </si>
  <si>
    <t>19-05-22</t>
  </si>
  <si>
    <t>0.013/10</t>
  </si>
  <si>
    <t>0.022/9</t>
  </si>
  <si>
    <t>2.402</t>
  </si>
  <si>
    <t>0.008/9</t>
  </si>
  <si>
    <t>1.744</t>
  </si>
  <si>
    <t>0.015/8</t>
  </si>
  <si>
    <t>2.761</t>
  </si>
  <si>
    <t>0.055/14</t>
  </si>
  <si>
    <t>2.516</t>
  </si>
  <si>
    <t>0.089/6</t>
  </si>
  <si>
    <t>2.028</t>
  </si>
  <si>
    <t>18-08-22</t>
  </si>
  <si>
    <t>3.040</t>
  </si>
  <si>
    <t>1.960</t>
  </si>
  <si>
    <t>2.011</t>
  </si>
  <si>
    <t>1.455</t>
  </si>
  <si>
    <t>0.008/6</t>
  </si>
  <si>
    <t>1.282</t>
  </si>
  <si>
    <t>12-09-22</t>
  </si>
  <si>
    <t>0.011/10</t>
  </si>
  <si>
    <t>03-12-22</t>
  </si>
  <si>
    <t>17-12-22</t>
  </si>
  <si>
    <t>22-12-22</t>
  </si>
  <si>
    <t>23-12-22</t>
  </si>
  <si>
    <t>09-01-23</t>
  </si>
  <si>
    <t>19-01-23</t>
  </si>
  <si>
    <t>10-01-23</t>
  </si>
  <si>
    <t>14-01-23</t>
  </si>
  <si>
    <t>16-01-23</t>
  </si>
  <si>
    <t>17-01-23</t>
  </si>
  <si>
    <t>18-01-23</t>
  </si>
  <si>
    <t>Sawo Telo</t>
  </si>
  <si>
    <t>Adi P</t>
  </si>
  <si>
    <t>Fauzi</t>
  </si>
  <si>
    <t>Defri</t>
  </si>
  <si>
    <t>Mansur</t>
  </si>
  <si>
    <t>Labib</t>
  </si>
  <si>
    <t>Munadi</t>
  </si>
  <si>
    <t>Puryadi</t>
  </si>
  <si>
    <t>VANINUS</t>
  </si>
  <si>
    <t>AWI</t>
  </si>
  <si>
    <t>Hermawan</t>
  </si>
  <si>
    <t>James</t>
  </si>
  <si>
    <t>Hendri</t>
  </si>
  <si>
    <t>Ationg</t>
  </si>
  <si>
    <t>Ngatno</t>
  </si>
  <si>
    <t>INTI MAKMUR</t>
  </si>
  <si>
    <t>BMI</t>
  </si>
  <si>
    <t>KBT</t>
  </si>
  <si>
    <t>SHANINDO</t>
  </si>
  <si>
    <t>KML</t>
  </si>
  <si>
    <r>
      <rPr>
        <i/>
        <sz val="12"/>
        <color theme="1"/>
        <rFont val="Calibri"/>
        <family val="2"/>
        <scheme val="minor"/>
      </rPr>
      <t>Epinephelus</t>
    </r>
    <r>
      <rPr>
        <sz val="12"/>
        <color theme="1"/>
        <rFont val="Calibri"/>
        <family val="2"/>
        <scheme val="minor"/>
      </rPr>
      <t xml:space="preserve"> spp.</t>
    </r>
  </si>
  <si>
    <r>
      <rPr>
        <i/>
        <sz val="12"/>
        <color theme="1"/>
        <rFont val="Calibri"/>
        <family val="2"/>
        <scheme val="minor"/>
      </rPr>
      <t xml:space="preserve">Epinephelus </t>
    </r>
    <r>
      <rPr>
        <sz val="12"/>
        <color theme="1"/>
        <rFont val="Calibri"/>
        <family val="2"/>
        <scheme val="minor"/>
      </rPr>
      <t>spp.</t>
    </r>
  </si>
  <si>
    <t>H.S</t>
  </si>
  <si>
    <t>H.s</t>
  </si>
  <si>
    <t>R</t>
  </si>
  <si>
    <t>HS</t>
  </si>
  <si>
    <t>HL</t>
  </si>
  <si>
    <t>MS</t>
  </si>
  <si>
    <t>Hl</t>
  </si>
  <si>
    <t>Hs</t>
  </si>
  <si>
    <t>Ha</t>
  </si>
  <si>
    <t>hs</t>
  </si>
  <si>
    <t>PT BMI</t>
  </si>
  <si>
    <t>Buchori</t>
  </si>
  <si>
    <t>14-03-23</t>
  </si>
  <si>
    <t>15-03-23</t>
  </si>
  <si>
    <t>28-03-23</t>
  </si>
  <si>
    <t>06-04-23</t>
  </si>
  <si>
    <t>20-04-23</t>
  </si>
  <si>
    <t>27-04-23</t>
  </si>
  <si>
    <t>05-05-23</t>
  </si>
  <si>
    <t>08-05-23</t>
  </si>
  <si>
    <t>11-05-23</t>
  </si>
  <si>
    <t>16-05-23</t>
  </si>
  <si>
    <t>20-05-23</t>
  </si>
  <si>
    <t>24-05-23</t>
  </si>
  <si>
    <t>03-06-23</t>
  </si>
  <si>
    <t>06-06-23</t>
  </si>
  <si>
    <t>07-06-23</t>
  </si>
  <si>
    <t>08-06-23</t>
  </si>
  <si>
    <t>12-06-23</t>
  </si>
  <si>
    <t>13-06-23</t>
  </si>
  <si>
    <t>16-06-23</t>
  </si>
  <si>
    <t>17-06-23</t>
  </si>
  <si>
    <t>20-06-23</t>
  </si>
  <si>
    <t>24-06-23</t>
  </si>
  <si>
    <t>28-06-23</t>
  </si>
  <si>
    <t>30-06-23</t>
  </si>
  <si>
    <t>07-07-23</t>
  </si>
  <si>
    <t>20-07-23</t>
  </si>
  <si>
    <t>24-07-23</t>
  </si>
  <si>
    <t>27-07-23</t>
  </si>
  <si>
    <t>07-03-23</t>
  </si>
  <si>
    <t>08-03-23</t>
  </si>
  <si>
    <t>09-03-23</t>
  </si>
  <si>
    <t>10-03-23</t>
  </si>
  <si>
    <t>11-03-23</t>
  </si>
  <si>
    <t>13-03-23</t>
  </si>
  <si>
    <t>29-03-23</t>
  </si>
  <si>
    <t>30-03-23</t>
  </si>
  <si>
    <t>31-03-23</t>
  </si>
  <si>
    <t>05-04-23</t>
  </si>
  <si>
    <t>07-04-23</t>
  </si>
  <si>
    <t>08-04-23</t>
  </si>
  <si>
    <t>11-04-23</t>
  </si>
  <si>
    <t>15-04-23</t>
  </si>
  <si>
    <t>16-04-23</t>
  </si>
  <si>
    <t>17-04-23</t>
  </si>
  <si>
    <t>18-04-23</t>
  </si>
  <si>
    <t>19-04-23</t>
  </si>
  <si>
    <t>21-04-23</t>
  </si>
  <si>
    <t>24-04-23</t>
  </si>
  <si>
    <t>26-04-23</t>
  </si>
  <si>
    <t>28-04-23</t>
  </si>
  <si>
    <t>04-05-23</t>
  </si>
  <si>
    <t>06-05-23</t>
  </si>
  <si>
    <t>10-05-23</t>
  </si>
  <si>
    <t>13-05-23</t>
  </si>
  <si>
    <t>15-05-23</t>
  </si>
  <si>
    <t>17-05-23</t>
  </si>
  <si>
    <t>19-05-23</t>
  </si>
  <si>
    <t>22-05-23</t>
  </si>
  <si>
    <t>23-05-23</t>
  </si>
  <si>
    <t>26-05-23</t>
  </si>
  <si>
    <t>30-05-23</t>
  </si>
  <si>
    <t>31-05-23</t>
  </si>
  <si>
    <t>02-06-23</t>
  </si>
  <si>
    <t>05-06-23</t>
  </si>
  <si>
    <t>09-06-23</t>
  </si>
  <si>
    <t>10-06-23</t>
  </si>
  <si>
    <t>14-06-23</t>
  </si>
  <si>
    <t>15-06-23</t>
  </si>
  <si>
    <t>19-06-23</t>
  </si>
  <si>
    <t>21-06-23</t>
  </si>
  <si>
    <t>23-06-23</t>
  </si>
  <si>
    <t>26-06-23</t>
  </si>
  <si>
    <t>27-06-23</t>
  </si>
  <si>
    <t>01-07-23</t>
  </si>
  <si>
    <t>05-07-23</t>
  </si>
  <si>
    <t>06-07-23</t>
  </si>
  <si>
    <t>10-07-23</t>
  </si>
  <si>
    <t>13-07-23</t>
  </si>
  <si>
    <t>14-07-23</t>
  </si>
  <si>
    <t>15-07-23</t>
  </si>
  <si>
    <t>21-07-23</t>
  </si>
  <si>
    <t>26-07-23</t>
  </si>
  <si>
    <t>%</t>
  </si>
  <si>
    <t>FMA 712</t>
  </si>
  <si>
    <t>FMA 713</t>
  </si>
  <si>
    <t>FMA 718</t>
  </si>
  <si>
    <t>FMA 573</t>
  </si>
  <si>
    <t>Group</t>
  </si>
  <si>
    <t>SNAPPER</t>
  </si>
  <si>
    <r>
      <rPr>
        <i/>
        <sz val="12"/>
        <color theme="1"/>
        <rFont val="Calibri"/>
        <family val="2"/>
        <scheme val="minor"/>
      </rPr>
      <t>Lethrinus</t>
    </r>
    <r>
      <rPr>
        <sz val="12"/>
        <color theme="1"/>
        <rFont val="Calibri"/>
        <family val="2"/>
        <scheme val="minor"/>
      </rPr>
      <t xml:space="preserve"> spp.</t>
    </r>
  </si>
  <si>
    <t>TOTAL</t>
  </si>
  <si>
    <t>GROUPER</t>
  </si>
  <si>
    <t>Cephalopholus sonnerati</t>
  </si>
  <si>
    <t>Epinepleus malabaricus</t>
  </si>
  <si>
    <t>Epinephelus spp.</t>
  </si>
  <si>
    <r>
      <t>Epinephelus</t>
    </r>
    <r>
      <rPr>
        <sz val="12"/>
        <color theme="1"/>
        <rFont val="Calibri"/>
        <family val="2"/>
        <scheme val="minor"/>
      </rPr>
      <t xml:space="preserve"> spp.</t>
    </r>
  </si>
  <si>
    <t>L (cm)</t>
  </si>
  <si>
    <t xml:space="preserve">L </t>
  </si>
  <si>
    <t>W</t>
  </si>
  <si>
    <t>N</t>
  </si>
  <si>
    <t>Max</t>
  </si>
  <si>
    <t>Min</t>
  </si>
  <si>
    <t>K</t>
  </si>
  <si>
    <t>P</t>
  </si>
  <si>
    <t xml:space="preserve">  </t>
  </si>
  <si>
    <t>P. multidens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</si>
</sst>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1" formatCode="_-* #,##0_-;\-* #,##0_-;_-* &quot;-&quot;_-;_-@_-"/>
    <numFmt numFmtId="43" formatCode="_-* #,##0.00_-;\-* #,##0.00_-;_-* &quot;-&quot;??_-;_-@_-"/>
    <numFmt numFmtId="164" formatCode="dd/mm/yyyy;@"/>
    <numFmt numFmtId="165" formatCode="0.0"/>
    <numFmt numFmtId="166" formatCode="0.0%"/>
    <numFmt numFmtId="167" formatCode="_(* #,##0.00_);_(* \(#,##0.00\);_(* &quot;-&quot;??_);_(@_)"/>
    <numFmt numFmtId="168" formatCode="_(* #,##0_);_(* \(#,##0\);_(* &quot;-&quot;??_);_(@_)"/>
    <numFmt numFmtId="169" formatCode="0.000%"/>
    <numFmt numFmtId="170" formatCode="[$-13809]dd/mm/yyyy;@"/>
    <numFmt numFmtId="171" formatCode="[$-421]General"/>
    <numFmt numFmtId="172" formatCode="[$-421]dd\-mmm\-yy"/>
    <numFmt numFmtId="173" formatCode="[$-421]#,##0.00"/>
    <numFmt numFmtId="174" formatCode="#,##0.00&quot; &quot;;&quot; (&quot;#,##0.00&quot;)&quot;;&quot; -&quot;#&quot; &quot;;@&quot; &quot;"/>
    <numFmt numFmtId="175" formatCode="#,##0&quot; &quot;;&quot; (&quot;#,##0&quot;)&quot;;&quot; -&quot;#&quot; &quot;;@&quot; &quot;"/>
    <numFmt numFmtId="176" formatCode="[$-421]0%"/>
    <numFmt numFmtId="177" formatCode="yyyy\-mm\-dd;@"/>
    <numFmt numFmtId="178" formatCode="\1\-\10\-\2\1"/>
    <numFmt numFmtId="179" formatCode="dd/mm/yy;@"/>
    <numFmt numFmtId="180" formatCode="#,##0\ ;&quot; (&quot;#,##0\);&quot; -&quot;#\ ;@\ "/>
    <numFmt numFmtId="181" formatCode="_(* #,##0.0_);_(* \(#,##0.0\);_(* &quot;-&quot;??_);_(@_)"/>
    <numFmt numFmtId="182" formatCode="0.000"/>
  </numFmts>
  <fonts count="44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</font>
    <font>
      <sz val="11"/>
      <color rgb="FF44546A"/>
      <name val="Calibri"/>
      <family val="2"/>
    </font>
    <font>
      <sz val="11"/>
      <color rgb="FF00B050"/>
      <name val="Calibri"/>
      <family val="2"/>
    </font>
    <font>
      <sz val="11"/>
      <color rgb="FF833C0C"/>
      <name val="Calibri"/>
      <family val="2"/>
    </font>
    <font>
      <sz val="11"/>
      <color rgb="FF002060"/>
      <name val="Calibri"/>
      <family val="2"/>
    </font>
    <font>
      <sz val="11"/>
      <color rgb="FF806000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"/>
      <family val="2"/>
    </font>
    <font>
      <i/>
      <sz val="11"/>
      <color rgb="FF000000"/>
      <name val="Calibri"/>
      <family val="2"/>
    </font>
    <font>
      <i/>
      <sz val="11"/>
      <name val="Calibri"/>
      <family val="2"/>
    </font>
    <font>
      <sz val="10"/>
      <name val="Arial"/>
      <family val="2"/>
    </font>
    <font>
      <i/>
      <sz val="11"/>
      <color theme="1"/>
      <name val="Calibri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sz val="11"/>
      <color theme="1"/>
      <name val="Bodoni MT"/>
      <charset val="134"/>
    </font>
    <font>
      <sz val="11"/>
      <color theme="1"/>
      <name val="Bodoni MT"/>
      <family val="1"/>
    </font>
    <font>
      <sz val="11"/>
      <name val="Bodoni MT"/>
      <charset val="134"/>
    </font>
    <font>
      <sz val="11"/>
      <color indexed="8"/>
      <name val="Calibri"/>
      <family val="2"/>
    </font>
    <font>
      <i/>
      <sz val="11"/>
      <color indexed="8"/>
      <name val="Calibri"/>
      <family val="2"/>
    </font>
    <font>
      <sz val="10"/>
      <name val="Calibri"/>
      <family val="2"/>
      <scheme val="minor"/>
    </font>
    <font>
      <sz val="11"/>
      <color theme="1"/>
      <name val="Arial"/>
      <family val="2"/>
    </font>
    <font>
      <sz val="12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4F81BD"/>
        <bgColor rgb="FF000000"/>
      </patternFill>
    </fill>
    <fill>
      <patternFill patternType="solid">
        <fgColor rgb="FFF79646"/>
        <bgColor rgb="FF00000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46">
    <xf numFmtId="0" fontId="0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41" fontId="10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71" fontId="25" fillId="0" borderId="0" applyBorder="0" applyProtection="0"/>
    <xf numFmtId="174" fontId="25" fillId="0" borderId="0" applyBorder="0" applyProtection="0"/>
    <xf numFmtId="176" fontId="25" fillId="0" borderId="0" applyBorder="0" applyProtection="0"/>
  </cellStyleXfs>
  <cellXfs count="442">
    <xf numFmtId="0" fontId="0" fillId="0" borderId="0" xfId="0"/>
    <xf numFmtId="1" fontId="0" fillId="0" borderId="0" xfId="1" applyNumberFormat="1" applyFont="1" applyFill="1" applyBorder="1" applyAlignment="1">
      <alignment horizontal="center" vertical="center"/>
    </xf>
    <xf numFmtId="165" fontId="0" fillId="0" borderId="0" xfId="1" applyNumberFormat="1" applyFont="1" applyFill="1" applyBorder="1" applyAlignment="1">
      <alignment horizontal="center" vertical="center"/>
    </xf>
    <xf numFmtId="9" fontId="0" fillId="0" borderId="0" xfId="2" applyFont="1" applyBorder="1" applyAlignment="1">
      <alignment horizontal="center"/>
    </xf>
    <xf numFmtId="2" fontId="0" fillId="0" borderId="0" xfId="1" applyNumberFormat="1" applyFont="1" applyFill="1" applyBorder="1" applyAlignment="1">
      <alignment horizontal="center" vertical="center"/>
    </xf>
    <xf numFmtId="9" fontId="0" fillId="0" borderId="0" xfId="2" applyFont="1" applyBorder="1" applyAlignment="1">
      <alignment horizontal="center" vertical="center"/>
    </xf>
    <xf numFmtId="43" fontId="0" fillId="0" borderId="0" xfId="1" applyFont="1" applyBorder="1" applyAlignment="1">
      <alignment horizontal="center" vertical="center"/>
    </xf>
    <xf numFmtId="166" fontId="0" fillId="0" borderId="0" xfId="2" applyNumberFormat="1" applyFont="1" applyBorder="1" applyAlignment="1">
      <alignment horizontal="center"/>
    </xf>
    <xf numFmtId="166" fontId="0" fillId="0" borderId="0" xfId="2" quotePrefix="1" applyNumberFormat="1" applyFont="1" applyBorder="1" applyAlignment="1">
      <alignment horizontal="center" vertical="center"/>
    </xf>
    <xf numFmtId="166" fontId="0" fillId="0" borderId="0" xfId="2" applyNumberFormat="1" applyFont="1" applyBorder="1" applyAlignment="1">
      <alignment horizontal="center" vertical="center"/>
    </xf>
    <xf numFmtId="0" fontId="0" fillId="0" borderId="0" xfId="2" applyNumberFormat="1" applyFont="1" applyBorder="1" applyAlignment="1">
      <alignment horizontal="center"/>
    </xf>
    <xf numFmtId="169" fontId="0" fillId="0" borderId="0" xfId="2" applyNumberFormat="1" applyFont="1" applyBorder="1" applyAlignment="1">
      <alignment horizontal="center"/>
    </xf>
    <xf numFmtId="3" fontId="0" fillId="0" borderId="0" xfId="1" applyNumberFormat="1" applyFont="1" applyFill="1" applyBorder="1" applyAlignment="1">
      <alignment horizontal="center" vertical="center"/>
    </xf>
    <xf numFmtId="3" fontId="0" fillId="0" borderId="0" xfId="1" applyNumberFormat="1" applyFont="1" applyBorder="1" applyAlignment="1">
      <alignment horizontal="center"/>
    </xf>
    <xf numFmtId="3" fontId="0" fillId="0" borderId="0" xfId="1" applyNumberFormat="1" applyFont="1" applyBorder="1" applyAlignment="1">
      <alignment horizontal="center" vertical="center"/>
    </xf>
    <xf numFmtId="3" fontId="9" fillId="0" borderId="0" xfId="1" applyNumberFormat="1" applyFont="1" applyBorder="1" applyAlignment="1">
      <alignment horizontal="center" vertical="center"/>
    </xf>
    <xf numFmtId="3" fontId="0" fillId="0" borderId="0" xfId="5" quotePrefix="1" applyNumberFormat="1" applyFont="1" applyBorder="1" applyAlignment="1">
      <alignment horizontal="center"/>
    </xf>
    <xf numFmtId="3" fontId="0" fillId="0" borderId="0" xfId="1" quotePrefix="1" applyNumberFormat="1" applyFont="1" applyBorder="1" applyAlignment="1">
      <alignment horizontal="center"/>
    </xf>
    <xf numFmtId="9" fontId="0" fillId="0" borderId="0" xfId="2" applyFont="1" applyBorder="1"/>
    <xf numFmtId="168" fontId="0" fillId="0" borderId="0" xfId="1" quotePrefix="1" applyNumberFormat="1" applyFont="1" applyBorder="1" applyAlignment="1">
      <alignment horizontal="center"/>
    </xf>
    <xf numFmtId="43" fontId="0" fillId="0" borderId="0" xfId="1" applyFont="1" applyBorder="1"/>
    <xf numFmtId="9" fontId="4" fillId="0" borderId="0" xfId="2" applyFont="1" applyBorder="1"/>
    <xf numFmtId="168" fontId="18" fillId="0" borderId="0" xfId="1" applyNumberFormat="1" applyFont="1" applyFill="1" applyBorder="1"/>
    <xf numFmtId="166" fontId="18" fillId="0" borderId="0" xfId="2" applyNumberFormat="1" applyFont="1" applyFill="1" applyBorder="1"/>
    <xf numFmtId="9" fontId="18" fillId="0" borderId="0" xfId="2" applyFont="1" applyFill="1" applyBorder="1"/>
    <xf numFmtId="2" fontId="0" fillId="0" borderId="0" xfId="2" applyNumberFormat="1" applyFont="1" applyBorder="1" applyAlignment="1"/>
    <xf numFmtId="2" fontId="0" fillId="0" borderId="0" xfId="2" quotePrefix="1" applyNumberFormat="1" applyFont="1" applyBorder="1" applyAlignment="1"/>
    <xf numFmtId="0" fontId="15" fillId="0" borderId="0" xfId="0" applyFont="1"/>
    <xf numFmtId="0" fontId="15" fillId="0" borderId="0" xfId="0" applyFont="1" applyAlignment="1">
      <alignment vertical="center"/>
    </xf>
    <xf numFmtId="0" fontId="0" fillId="0" borderId="0" xfId="0" applyAlignment="1">
      <alignment horizontal="left"/>
    </xf>
    <xf numFmtId="0" fontId="15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right"/>
    </xf>
    <xf numFmtId="0" fontId="0" fillId="0" borderId="0" xfId="0" quotePrefix="1" applyAlignment="1">
      <alignment horizontal="center"/>
    </xf>
    <xf numFmtId="0" fontId="15" fillId="0" borderId="0" xfId="0" applyFont="1" applyAlignment="1">
      <alignment horizontal="center" vertical="center"/>
    </xf>
    <xf numFmtId="0" fontId="17" fillId="0" borderId="0" xfId="0" applyFont="1"/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center" vertical="center"/>
    </xf>
    <xf numFmtId="0" fontId="18" fillId="0" borderId="0" xfId="0" applyFont="1"/>
    <xf numFmtId="0" fontId="26" fillId="0" borderId="0" xfId="0" applyFont="1"/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/>
    </xf>
    <xf numFmtId="15" fontId="0" fillId="0" borderId="0" xfId="0" applyNumberFormat="1"/>
    <xf numFmtId="15" fontId="0" fillId="0" borderId="0" xfId="0" quotePrefix="1" applyNumberFormat="1"/>
    <xf numFmtId="15" fontId="0" fillId="0" borderId="0" xfId="0" applyNumberFormat="1" applyAlignment="1">
      <alignment horizontal="center" vertical="center"/>
    </xf>
    <xf numFmtId="1" fontId="0" fillId="0" borderId="0" xfId="1" applyNumberFormat="1" applyFont="1" applyFill="1" applyBorder="1" applyAlignment="1">
      <alignment horizontal="center"/>
    </xf>
    <xf numFmtId="1" fontId="0" fillId="0" borderId="0" xfId="0" applyNumberFormat="1" applyAlignment="1">
      <alignment horizontal="center"/>
    </xf>
    <xf numFmtId="15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31" fillId="0" borderId="0" xfId="0" applyFont="1" applyAlignment="1">
      <alignment horizontal="center" wrapText="1"/>
    </xf>
    <xf numFmtId="14" fontId="28" fillId="0" borderId="0" xfId="0" applyNumberFormat="1" applyFont="1" applyAlignment="1">
      <alignment horizontal="center" wrapText="1"/>
    </xf>
    <xf numFmtId="0" fontId="28" fillId="0" borderId="0" xfId="0" applyFont="1" applyAlignment="1">
      <alignment horizontal="center" wrapText="1"/>
    </xf>
    <xf numFmtId="3" fontId="28" fillId="0" borderId="0" xfId="0" applyNumberFormat="1" applyFont="1" applyAlignment="1">
      <alignment horizontal="center" wrapText="1"/>
    </xf>
    <xf numFmtId="14" fontId="33" fillId="0" borderId="0" xfId="0" applyNumberFormat="1" applyFont="1" applyAlignment="1">
      <alignment vertical="center"/>
    </xf>
    <xf numFmtId="0" fontId="33" fillId="0" borderId="0" xfId="0" applyFont="1" applyAlignment="1">
      <alignment vertical="center"/>
    </xf>
    <xf numFmtId="0" fontId="7" fillId="0" borderId="0" xfId="0" applyFont="1"/>
    <xf numFmtId="0" fontId="7" fillId="0" borderId="0" xfId="0" applyFont="1" applyAlignment="1">
      <alignment horizontal="right"/>
    </xf>
    <xf numFmtId="170" fontId="7" fillId="0" borderId="0" xfId="0" applyNumberFormat="1" applyFont="1"/>
    <xf numFmtId="3" fontId="7" fillId="0" borderId="0" xfId="0" applyNumberFormat="1" applyFont="1"/>
    <xf numFmtId="14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right" vertical="center"/>
    </xf>
    <xf numFmtId="3" fontId="7" fillId="0" borderId="0" xfId="0" applyNumberFormat="1" applyFont="1" applyAlignment="1">
      <alignment vertical="center"/>
    </xf>
    <xf numFmtId="0" fontId="7" fillId="0" borderId="0" xfId="0" quotePrefix="1" applyFont="1" applyAlignment="1">
      <alignment vertical="center"/>
    </xf>
    <xf numFmtId="14" fontId="7" fillId="0" borderId="0" xfId="0" applyNumberFormat="1" applyFont="1"/>
    <xf numFmtId="170" fontId="0" fillId="0" borderId="0" xfId="0" applyNumberFormat="1"/>
    <xf numFmtId="0" fontId="0" fillId="0" borderId="0" xfId="0" applyAlignment="1">
      <alignment horizontal="right"/>
    </xf>
    <xf numFmtId="168" fontId="0" fillId="0" borderId="0" xfId="1" quotePrefix="1" applyNumberFormat="1" applyFont="1" applyFill="1" applyBorder="1" applyAlignment="1">
      <alignment horizontal="center"/>
    </xf>
    <xf numFmtId="169" fontId="0" fillId="0" borderId="0" xfId="2" applyNumberFormat="1" applyFont="1" applyFill="1" applyBorder="1"/>
    <xf numFmtId="10" fontId="0" fillId="0" borderId="0" xfId="2" applyNumberFormat="1" applyFont="1" applyFill="1" applyBorder="1"/>
    <xf numFmtId="9" fontId="0" fillId="0" borderId="0" xfId="2" applyFont="1" applyFill="1" applyBorder="1"/>
    <xf numFmtId="0" fontId="6" fillId="0" borderId="0" xfId="0" applyFont="1"/>
    <xf numFmtId="170" fontId="0" fillId="0" borderId="0" xfId="0" applyNumberFormat="1" applyAlignment="1">
      <alignment horizontal="center" vertical="center"/>
    </xf>
    <xf numFmtId="43" fontId="0" fillId="0" borderId="0" xfId="1" applyFont="1" applyFill="1" applyBorder="1" applyAlignment="1">
      <alignment horizontal="right" vertical="center"/>
    </xf>
    <xf numFmtId="43" fontId="0" fillId="0" borderId="0" xfId="1" applyFont="1" applyFill="1" applyBorder="1" applyAlignment="1">
      <alignment vertical="center"/>
    </xf>
    <xf numFmtId="0" fontId="0" fillId="0" borderId="0" xfId="0" applyAlignment="1">
      <alignment vertical="center"/>
    </xf>
    <xf numFmtId="166" fontId="0" fillId="0" borderId="0" xfId="2" applyNumberFormat="1" applyFont="1" applyFill="1" applyBorder="1" applyAlignment="1">
      <alignment vertical="center"/>
    </xf>
    <xf numFmtId="9" fontId="0" fillId="0" borderId="0" xfId="2" applyFont="1" applyFill="1" applyBorder="1" applyAlignment="1">
      <alignment vertical="center"/>
    </xf>
    <xf numFmtId="0" fontId="0" fillId="0" borderId="0" xfId="2" applyNumberFormat="1" applyFont="1" applyFill="1" applyBorder="1" applyAlignment="1">
      <alignment vertical="center"/>
    </xf>
    <xf numFmtId="43" fontId="0" fillId="0" borderId="0" xfId="1" applyFont="1" applyFill="1" applyBorder="1" applyAlignment="1">
      <alignment horizontal="right"/>
    </xf>
    <xf numFmtId="43" fontId="0" fillId="0" borderId="0" xfId="1" applyFont="1" applyFill="1" applyBorder="1"/>
    <xf numFmtId="166" fontId="0" fillId="0" borderId="0" xfId="2" applyNumberFormat="1" applyFont="1" applyFill="1" applyBorder="1"/>
    <xf numFmtId="0" fontId="27" fillId="0" borderId="0" xfId="0" applyFont="1"/>
    <xf numFmtId="0" fontId="17" fillId="0" borderId="0" xfId="0" applyFont="1" applyAlignment="1">
      <alignment horizontal="right" vertical="center"/>
    </xf>
    <xf numFmtId="0" fontId="17" fillId="0" borderId="0" xfId="0" applyFont="1" applyAlignment="1">
      <alignment horizontal="right"/>
    </xf>
    <xf numFmtId="0" fontId="17" fillId="0" borderId="0" xfId="0" quotePrefix="1" applyFont="1"/>
    <xf numFmtId="172" fontId="25" fillId="0" borderId="0" xfId="243" applyNumberFormat="1" applyBorder="1" applyProtection="1"/>
    <xf numFmtId="171" fontId="25" fillId="0" borderId="0" xfId="243" applyBorder="1" applyAlignment="1" applyProtection="1">
      <alignment horizontal="center" vertical="center"/>
    </xf>
    <xf numFmtId="171" fontId="26" fillId="0" borderId="0" xfId="243" applyFont="1" applyBorder="1" applyAlignment="1" applyProtection="1">
      <alignment horizontal="center" vertical="center"/>
    </xf>
    <xf numFmtId="173" fontId="25" fillId="0" borderId="0" xfId="243" applyNumberFormat="1" applyBorder="1" applyAlignment="1" applyProtection="1">
      <alignment horizontal="right"/>
    </xf>
    <xf numFmtId="175" fontId="25" fillId="0" borderId="0" xfId="244" applyNumberFormat="1" applyBorder="1" applyProtection="1"/>
    <xf numFmtId="171" fontId="25" fillId="0" borderId="0" xfId="243" applyBorder="1" applyAlignment="1" applyProtection="1">
      <alignment horizontal="right"/>
    </xf>
    <xf numFmtId="171" fontId="25" fillId="0" borderId="0" xfId="243" applyBorder="1" applyProtection="1"/>
    <xf numFmtId="166" fontId="25" fillId="0" borderId="0" xfId="245" applyNumberFormat="1" applyBorder="1" applyAlignment="1" applyProtection="1">
      <alignment vertical="center"/>
    </xf>
    <xf numFmtId="176" fontId="25" fillId="0" borderId="0" xfId="245" applyBorder="1" applyAlignment="1" applyProtection="1">
      <alignment vertical="center"/>
    </xf>
    <xf numFmtId="172" fontId="25" fillId="0" borderId="0" xfId="243" applyNumberFormat="1" applyBorder="1"/>
    <xf numFmtId="171" fontId="25" fillId="0" borderId="0" xfId="243" applyBorder="1" applyAlignment="1">
      <alignment horizontal="center" vertical="center"/>
    </xf>
    <xf numFmtId="171" fontId="26" fillId="0" borderId="0" xfId="243" applyFont="1" applyBorder="1" applyAlignment="1">
      <alignment horizontal="center" vertical="center"/>
    </xf>
    <xf numFmtId="173" fontId="25" fillId="0" borderId="0" xfId="243" applyNumberFormat="1" applyBorder="1" applyAlignment="1">
      <alignment horizontal="right"/>
    </xf>
    <xf numFmtId="171" fontId="25" fillId="0" borderId="0" xfId="243" applyBorder="1" applyAlignment="1">
      <alignment horizontal="right"/>
    </xf>
    <xf numFmtId="171" fontId="25" fillId="0" borderId="0" xfId="243" applyBorder="1"/>
    <xf numFmtId="15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right" vertical="center"/>
    </xf>
    <xf numFmtId="0" fontId="29" fillId="0" borderId="0" xfId="0" applyFont="1"/>
    <xf numFmtId="3" fontId="18" fillId="0" borderId="0" xfId="0" applyNumberFormat="1" applyFont="1"/>
    <xf numFmtId="15" fontId="7" fillId="0" borderId="0" xfId="0" applyNumberFormat="1" applyFont="1"/>
    <xf numFmtId="2" fontId="7" fillId="0" borderId="0" xfId="0" applyNumberFormat="1" applyFont="1"/>
    <xf numFmtId="168" fontId="4" fillId="0" borderId="0" xfId="1" quotePrefix="1" applyNumberFormat="1" applyFont="1" applyFill="1" applyBorder="1" applyAlignment="1">
      <alignment horizontal="center"/>
    </xf>
    <xf numFmtId="9" fontId="4" fillId="0" borderId="0" xfId="2" applyFont="1" applyFill="1" applyBorder="1"/>
    <xf numFmtId="0" fontId="4" fillId="0" borderId="0" xfId="0" applyFont="1"/>
    <xf numFmtId="0" fontId="4" fillId="0" borderId="0" xfId="0" applyFont="1" applyAlignment="1">
      <alignment horizontal="right"/>
    </xf>
    <xf numFmtId="14" fontId="4" fillId="0" borderId="0" xfId="0" applyNumberFormat="1" applyFont="1"/>
    <xf numFmtId="179" fontId="17" fillId="0" borderId="0" xfId="0" applyNumberFormat="1" applyFont="1" applyAlignment="1">
      <alignment horizontal="left"/>
    </xf>
    <xf numFmtId="0" fontId="17" fillId="0" borderId="0" xfId="0" quotePrefix="1" applyFont="1" applyAlignment="1">
      <alignment horizontal="center" vertical="center"/>
    </xf>
    <xf numFmtId="179" fontId="17" fillId="0" borderId="0" xfId="0" applyNumberFormat="1" applyFont="1" applyAlignment="1">
      <alignment horizontal="left" vertical="center"/>
    </xf>
    <xf numFmtId="14" fontId="17" fillId="0" borderId="0" xfId="0" applyNumberFormat="1" applyFont="1" applyAlignment="1">
      <alignment horizontal="left"/>
    </xf>
    <xf numFmtId="173" fontId="25" fillId="0" borderId="0" xfId="243" applyNumberFormat="1" applyBorder="1"/>
    <xf numFmtId="171" fontId="25" fillId="0" borderId="0" xfId="243" applyBorder="1" applyAlignment="1">
      <alignment vertical="center"/>
    </xf>
    <xf numFmtId="166" fontId="0" fillId="0" borderId="0" xfId="2" applyNumberFormat="1" applyFont="1" applyFill="1" applyBorder="1" applyAlignment="1">
      <alignment horizontal="center"/>
    </xf>
    <xf numFmtId="9" fontId="0" fillId="0" borderId="0" xfId="2" applyFont="1" applyFill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9" fontId="0" fillId="0" borderId="0" xfId="2" applyFont="1" applyFill="1" applyBorder="1" applyAlignment="1">
      <alignment horizontal="center"/>
    </xf>
    <xf numFmtId="9" fontId="33" fillId="0" borderId="0" xfId="0" applyNumberFormat="1" applyFont="1" applyAlignment="1">
      <alignment vertical="center"/>
    </xf>
    <xf numFmtId="10" fontId="33" fillId="0" borderId="0" xfId="0" applyNumberFormat="1" applyFont="1" applyAlignment="1">
      <alignment vertical="center"/>
    </xf>
    <xf numFmtId="0" fontId="33" fillId="0" borderId="0" xfId="0" quotePrefix="1" applyFont="1" applyAlignment="1">
      <alignment vertical="center"/>
    </xf>
    <xf numFmtId="0" fontId="34" fillId="0" borderId="0" xfId="0" applyFont="1" applyAlignment="1">
      <alignment vertical="center"/>
    </xf>
    <xf numFmtId="164" fontId="0" fillId="0" borderId="0" xfId="0" applyNumberFormat="1"/>
    <xf numFmtId="0" fontId="16" fillId="0" borderId="0" xfId="0" applyFont="1"/>
    <xf numFmtId="3" fontId="0" fillId="0" borderId="0" xfId="0" applyNumberFormat="1" applyAlignment="1">
      <alignment horizontal="center"/>
    </xf>
    <xf numFmtId="2" fontId="0" fillId="0" borderId="0" xfId="0" applyNumberFormat="1"/>
    <xf numFmtId="0" fontId="12" fillId="0" borderId="0" xfId="0" applyFont="1" applyAlignment="1">
      <alignment horizontal="center"/>
    </xf>
    <xf numFmtId="2" fontId="12" fillId="0" borderId="0" xfId="0" applyNumberFormat="1" applyFont="1"/>
    <xf numFmtId="0" fontId="12" fillId="0" borderId="0" xfId="0" applyFont="1"/>
    <xf numFmtId="165" fontId="0" fillId="0" borderId="0" xfId="0" applyNumberFormat="1" applyAlignment="1">
      <alignment horizontal="center"/>
    </xf>
    <xf numFmtId="0" fontId="0" fillId="0" borderId="0" xfId="0" applyAlignment="1">
      <alignment horizontal="left" vertical="center"/>
    </xf>
    <xf numFmtId="0" fontId="0" fillId="0" borderId="0" xfId="0" quotePrefix="1" applyAlignment="1">
      <alignment horizontal="center" vertical="center"/>
    </xf>
    <xf numFmtId="2" fontId="0" fillId="0" borderId="0" xfId="0" quotePrefix="1" applyNumberFormat="1"/>
    <xf numFmtId="164" fontId="9" fillId="0" borderId="0" xfId="0" applyNumberFormat="1" applyFont="1" applyAlignment="1">
      <alignment vertical="center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0" fontId="9" fillId="0" borderId="0" xfId="0" quotePrefix="1" applyFont="1" applyAlignment="1">
      <alignment horizontal="center" vertical="center"/>
    </xf>
    <xf numFmtId="168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 wrapText="1"/>
    </xf>
    <xf numFmtId="167" fontId="0" fillId="0" borderId="0" xfId="0" applyNumberFormat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14" fontId="17" fillId="0" borderId="0" xfId="0" applyNumberFormat="1" applyFont="1"/>
    <xf numFmtId="0" fontId="19" fillId="0" borderId="0" xfId="0" applyFont="1" applyAlignment="1">
      <alignment horizontal="center" vertical="center"/>
    </xf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20" fillId="0" borderId="0" xfId="0" applyFont="1"/>
    <xf numFmtId="0" fontId="21" fillId="0" borderId="0" xfId="0" applyFont="1" applyAlignment="1">
      <alignment horizontal="center" vertical="center"/>
    </xf>
    <xf numFmtId="0" fontId="21" fillId="0" borderId="0" xfId="0" applyFont="1"/>
    <xf numFmtId="0" fontId="22" fillId="0" borderId="0" xfId="0" applyFont="1" applyAlignment="1">
      <alignment horizontal="center" vertical="center"/>
    </xf>
    <xf numFmtId="0" fontId="22" fillId="0" borderId="0" xfId="0" applyFont="1"/>
    <xf numFmtId="0" fontId="23" fillId="0" borderId="0" xfId="0" applyFont="1" applyAlignment="1">
      <alignment horizontal="center" vertical="center"/>
    </xf>
    <xf numFmtId="0" fontId="23" fillId="0" borderId="0" xfId="0" applyFont="1"/>
    <xf numFmtId="0" fontId="24" fillId="0" borderId="0" xfId="0" applyFont="1" applyAlignment="1">
      <alignment horizontal="center" vertical="center"/>
    </xf>
    <xf numFmtId="0" fontId="24" fillId="0" borderId="0" xfId="0" applyFont="1"/>
    <xf numFmtId="15" fontId="18" fillId="6" borderId="0" xfId="0" applyNumberFormat="1" applyFont="1" applyFill="1" applyAlignment="1">
      <alignment horizontal="center"/>
    </xf>
    <xf numFmtId="0" fontId="18" fillId="6" borderId="0" xfId="0" applyFont="1" applyFill="1"/>
    <xf numFmtId="0" fontId="26" fillId="6" borderId="0" xfId="0" applyFont="1" applyFill="1"/>
    <xf numFmtId="0" fontId="18" fillId="6" borderId="0" xfId="0" applyFont="1" applyFill="1" applyAlignment="1">
      <alignment horizontal="center"/>
    </xf>
    <xf numFmtId="168" fontId="18" fillId="6" borderId="0" xfId="1" applyNumberFormat="1" applyFont="1" applyFill="1" applyBorder="1" applyAlignment="1">
      <alignment horizontal="center" vertical="center"/>
    </xf>
    <xf numFmtId="0" fontId="18" fillId="6" borderId="0" xfId="0" applyFont="1" applyFill="1" applyAlignment="1">
      <alignment horizontal="center" vertical="center"/>
    </xf>
    <xf numFmtId="9" fontId="18" fillId="6" borderId="0" xfId="2" applyFont="1" applyFill="1" applyBorder="1"/>
    <xf numFmtId="166" fontId="18" fillId="6" borderId="0" xfId="0" applyNumberFormat="1" applyFont="1" applyFill="1"/>
    <xf numFmtId="166" fontId="18" fillId="6" borderId="0" xfId="2" applyNumberFormat="1" applyFont="1" applyFill="1" applyBorder="1" applyAlignment="1"/>
    <xf numFmtId="166" fontId="18" fillId="6" borderId="0" xfId="2" applyNumberFormat="1" applyFont="1" applyFill="1" applyBorder="1"/>
    <xf numFmtId="15" fontId="18" fillId="0" borderId="0" xfId="0" applyNumberFormat="1" applyFont="1" applyAlignment="1">
      <alignment horizontal="center"/>
    </xf>
    <xf numFmtId="168" fontId="18" fillId="0" borderId="0" xfId="1" applyNumberFormat="1" applyFont="1" applyFill="1" applyBorder="1" applyAlignment="1">
      <alignment horizontal="center" vertical="center"/>
    </xf>
    <xf numFmtId="166" fontId="18" fillId="0" borderId="0" xfId="2" applyNumberFormat="1" applyFont="1" applyFill="1" applyBorder="1" applyAlignment="1"/>
    <xf numFmtId="3" fontId="18" fillId="6" borderId="0" xfId="0" applyNumberFormat="1" applyFont="1" applyFill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166" fontId="18" fillId="0" borderId="0" xfId="0" applyNumberFormat="1" applyFont="1"/>
    <xf numFmtId="168" fontId="0" fillId="0" borderId="0" xfId="1" applyNumberFormat="1" applyFont="1" applyBorder="1" applyAlignment="1">
      <alignment horizontal="center" vertical="center"/>
    </xf>
    <xf numFmtId="9" fontId="0" fillId="0" borderId="0" xfId="2" applyFont="1" applyBorder="1" applyAlignment="1"/>
    <xf numFmtId="168" fontId="5" fillId="0" borderId="0" xfId="1" applyNumberFormat="1" applyFont="1" applyBorder="1" applyAlignment="1">
      <alignment horizontal="center" vertical="center"/>
    </xf>
    <xf numFmtId="177" fontId="28" fillId="0" borderId="0" xfId="0" applyNumberFormat="1" applyFont="1"/>
    <xf numFmtId="1" fontId="18" fillId="0" borderId="0" xfId="0" applyNumberFormat="1" applyFont="1" applyAlignment="1">
      <alignment horizontal="center"/>
    </xf>
    <xf numFmtId="0" fontId="18" fillId="0" borderId="0" xfId="0" quotePrefix="1" applyFont="1" applyAlignment="1">
      <alignment horizontal="center"/>
    </xf>
    <xf numFmtId="2" fontId="18" fillId="0" borderId="0" xfId="0" quotePrefix="1" applyNumberFormat="1" applyFont="1" applyAlignment="1">
      <alignment horizontal="center"/>
    </xf>
    <xf numFmtId="2" fontId="18" fillId="0" borderId="0" xfId="0" applyNumberFormat="1" applyFont="1"/>
    <xf numFmtId="177" fontId="28" fillId="0" borderId="0" xfId="0" applyNumberFormat="1" applyFont="1" applyAlignment="1">
      <alignment horizontal="center"/>
    </xf>
    <xf numFmtId="0" fontId="18" fillId="0" borderId="0" xfId="0" quotePrefix="1" applyFont="1" applyAlignment="1">
      <alignment horizontal="center" vertical="center"/>
    </xf>
    <xf numFmtId="177" fontId="28" fillId="4" borderId="0" xfId="0" applyNumberFormat="1" applyFont="1" applyFill="1" applyAlignment="1">
      <alignment horizontal="center"/>
    </xf>
    <xf numFmtId="0" fontId="28" fillId="0" borderId="0" xfId="0" applyFont="1" applyAlignment="1">
      <alignment horizontal="center"/>
    </xf>
    <xf numFmtId="165" fontId="18" fillId="0" borderId="0" xfId="0" applyNumberFormat="1" applyFont="1" applyAlignment="1">
      <alignment horizontal="center" vertical="center"/>
    </xf>
    <xf numFmtId="0" fontId="18" fillId="4" borderId="0" xfId="0" applyFont="1" applyFill="1" applyAlignment="1">
      <alignment horizontal="center"/>
    </xf>
    <xf numFmtId="0" fontId="18" fillId="5" borderId="0" xfId="0" applyFont="1" applyFill="1" applyAlignment="1">
      <alignment horizontal="center" vertical="center"/>
    </xf>
    <xf numFmtId="0" fontId="28" fillId="4" borderId="0" xfId="0" applyFont="1" applyFill="1" applyAlignment="1">
      <alignment horizontal="center"/>
    </xf>
    <xf numFmtId="165" fontId="18" fillId="0" borderId="0" xfId="0" quotePrefix="1" applyNumberFormat="1" applyFont="1" applyAlignment="1">
      <alignment horizontal="center" vertical="center"/>
    </xf>
    <xf numFmtId="165" fontId="0" fillId="0" borderId="0" xfId="0" quotePrefix="1" applyNumberFormat="1" applyAlignment="1">
      <alignment horizontal="center" vertical="center"/>
    </xf>
    <xf numFmtId="2" fontId="0" fillId="0" borderId="0" xfId="0" quotePrefix="1" applyNumberFormat="1" applyAlignment="1">
      <alignment horizontal="center"/>
    </xf>
    <xf numFmtId="0" fontId="0" fillId="2" borderId="0" xfId="0" applyFill="1" applyAlignment="1">
      <alignment horizontal="center" vertical="center"/>
    </xf>
    <xf numFmtId="0" fontId="0" fillId="3" borderId="0" xfId="0" applyFill="1" applyAlignment="1">
      <alignment horizontal="center"/>
    </xf>
    <xf numFmtId="14" fontId="0" fillId="0" borderId="0" xfId="0" applyNumberFormat="1"/>
    <xf numFmtId="10" fontId="0" fillId="0" borderId="0" xfId="2" applyNumberFormat="1" applyFont="1" applyBorder="1" applyAlignment="1"/>
    <xf numFmtId="10" fontId="0" fillId="0" borderId="0" xfId="2" quotePrefix="1" applyNumberFormat="1" applyFont="1" applyBorder="1" applyAlignment="1"/>
    <xf numFmtId="10" fontId="0" fillId="0" borderId="0" xfId="2" quotePrefix="1" applyNumberFormat="1" applyFont="1" applyBorder="1" applyAlignment="1">
      <alignment horizontal="center" vertical="center"/>
    </xf>
    <xf numFmtId="1" fontId="0" fillId="0" borderId="0" xfId="1" applyNumberFormat="1" applyFont="1" applyBorder="1" applyAlignment="1">
      <alignment horizontal="center"/>
    </xf>
    <xf numFmtId="10" fontId="0" fillId="0" borderId="0" xfId="0" applyNumberFormat="1"/>
    <xf numFmtId="0" fontId="0" fillId="0" borderId="0" xfId="0" quotePrefix="1"/>
    <xf numFmtId="168" fontId="4" fillId="0" borderId="0" xfId="1" quotePrefix="1" applyNumberFormat="1" applyFont="1" applyBorder="1" applyAlignment="1">
      <alignment horizontal="right"/>
    </xf>
    <xf numFmtId="9" fontId="4" fillId="0" borderId="0" xfId="2" applyFont="1" applyBorder="1" applyAlignment="1"/>
    <xf numFmtId="178" fontId="4" fillId="0" borderId="0" xfId="1" quotePrefix="1" applyNumberFormat="1" applyFont="1" applyBorder="1"/>
    <xf numFmtId="178" fontId="4" fillId="0" borderId="0" xfId="1" applyNumberFormat="1" applyFont="1" applyBorder="1"/>
    <xf numFmtId="177" fontId="28" fillId="5" borderId="0" xfId="0" applyNumberFormat="1" applyFont="1" applyFill="1" applyAlignment="1">
      <alignment horizontal="center"/>
    </xf>
    <xf numFmtId="177" fontId="28" fillId="5" borderId="0" xfId="0" applyNumberFormat="1" applyFont="1" applyFill="1"/>
    <xf numFmtId="14" fontId="30" fillId="0" borderId="0" xfId="0" applyNumberFormat="1" applyFont="1" applyAlignment="1">
      <alignment horizontal="center" wrapText="1"/>
    </xf>
    <xf numFmtId="0" fontId="30" fillId="0" borderId="0" xfId="0" applyFont="1" applyAlignment="1">
      <alignment horizontal="center" wrapText="1"/>
    </xf>
    <xf numFmtId="14" fontId="30" fillId="4" borderId="0" xfId="0" applyNumberFormat="1" applyFont="1" applyFill="1" applyAlignment="1">
      <alignment horizontal="center" wrapText="1"/>
    </xf>
    <xf numFmtId="14" fontId="30" fillId="7" borderId="0" xfId="0" applyNumberFormat="1" applyFont="1" applyFill="1" applyAlignment="1">
      <alignment horizontal="center" wrapText="1"/>
    </xf>
    <xf numFmtId="14" fontId="30" fillId="8" borderId="0" xfId="0" applyNumberFormat="1" applyFont="1" applyFill="1" applyAlignment="1">
      <alignment horizontal="center" wrapText="1"/>
    </xf>
    <xf numFmtId="14" fontId="30" fillId="9" borderId="0" xfId="0" applyNumberFormat="1" applyFont="1" applyFill="1" applyAlignment="1">
      <alignment horizontal="center" wrapText="1"/>
    </xf>
    <xf numFmtId="14" fontId="31" fillId="0" borderId="0" xfId="0" applyNumberFormat="1" applyFont="1" applyAlignment="1">
      <alignment horizontal="center" wrapText="1"/>
    </xf>
    <xf numFmtId="14" fontId="0" fillId="10" borderId="0" xfId="0" applyNumberFormat="1" applyFill="1" applyAlignment="1">
      <alignment horizontal="center"/>
    </xf>
    <xf numFmtId="0" fontId="0" fillId="10" borderId="0" xfId="0" applyFill="1" applyAlignment="1">
      <alignment horizontal="center"/>
    </xf>
    <xf numFmtId="2" fontId="0" fillId="10" borderId="0" xfId="0" applyNumberFormat="1" applyFill="1"/>
    <xf numFmtId="0" fontId="31" fillId="10" borderId="0" xfId="0" applyFont="1" applyFill="1" applyAlignment="1">
      <alignment horizontal="center" wrapText="1"/>
    </xf>
    <xf numFmtId="0" fontId="32" fillId="0" borderId="0" xfId="0" applyFont="1" applyAlignment="1">
      <alignment horizontal="center"/>
    </xf>
    <xf numFmtId="1" fontId="32" fillId="0" borderId="0" xfId="0" applyNumberFormat="1" applyFont="1" applyAlignment="1">
      <alignment horizontal="center"/>
    </xf>
    <xf numFmtId="2" fontId="32" fillId="0" borderId="0" xfId="0" applyNumberFormat="1" applyFont="1"/>
    <xf numFmtId="0" fontId="32" fillId="0" borderId="0" xfId="0" applyFont="1" applyAlignment="1">
      <alignment horizontal="center" vertical="center"/>
    </xf>
    <xf numFmtId="14" fontId="28" fillId="11" borderId="0" xfId="0" applyNumberFormat="1" applyFont="1" applyFill="1" applyAlignment="1">
      <alignment horizontal="center" wrapText="1"/>
    </xf>
    <xf numFmtId="0" fontId="32" fillId="11" borderId="0" xfId="0" applyFont="1" applyFill="1" applyAlignment="1">
      <alignment horizontal="center"/>
    </xf>
    <xf numFmtId="0" fontId="28" fillId="11" borderId="0" xfId="0" applyFont="1" applyFill="1" applyAlignment="1">
      <alignment horizontal="center" wrapText="1"/>
    </xf>
    <xf numFmtId="2" fontId="32" fillId="11" borderId="0" xfId="0" applyNumberFormat="1" applyFont="1" applyFill="1"/>
    <xf numFmtId="0" fontId="33" fillId="0" borderId="0" xfId="0" applyFont="1" applyAlignment="1">
      <alignment horizontal="center" vertical="center"/>
    </xf>
    <xf numFmtId="0" fontId="33" fillId="0" borderId="0" xfId="0" applyFont="1"/>
    <xf numFmtId="0" fontId="35" fillId="3" borderId="0" xfId="0" applyFont="1" applyFill="1" applyAlignment="1">
      <alignment vertical="center"/>
    </xf>
    <xf numFmtId="0" fontId="35" fillId="0" borderId="0" xfId="0" applyFont="1" applyAlignment="1">
      <alignment vertical="center"/>
    </xf>
    <xf numFmtId="180" fontId="36" fillId="0" borderId="0" xfId="1" applyNumberFormat="1" applyFont="1" applyFill="1" applyBorder="1" applyAlignment="1" applyProtection="1"/>
    <xf numFmtId="15" fontId="36" fillId="0" borderId="0" xfId="243" applyNumberFormat="1" applyFont="1" applyBorder="1"/>
    <xf numFmtId="171" fontId="36" fillId="0" borderId="0" xfId="243" applyFont="1" applyBorder="1" applyAlignment="1">
      <alignment horizontal="center" vertical="center"/>
    </xf>
    <xf numFmtId="171" fontId="37" fillId="0" borderId="0" xfId="243" applyFont="1" applyBorder="1" applyAlignment="1">
      <alignment horizontal="center" vertical="center"/>
    </xf>
    <xf numFmtId="4" fontId="36" fillId="0" borderId="0" xfId="243" applyNumberFormat="1" applyFont="1" applyBorder="1"/>
    <xf numFmtId="171" fontId="36" fillId="0" borderId="0" xfId="243" applyFont="1" applyBorder="1"/>
    <xf numFmtId="171" fontId="36" fillId="0" borderId="0" xfId="243" applyFont="1" applyBorder="1" applyAlignment="1">
      <alignment vertical="center"/>
    </xf>
    <xf numFmtId="166" fontId="36" fillId="0" borderId="0" xfId="2" applyNumberFormat="1" applyFont="1" applyFill="1" applyBorder="1" applyAlignment="1" applyProtection="1">
      <alignment vertical="center"/>
    </xf>
    <xf numFmtId="9" fontId="36" fillId="0" borderId="0" xfId="2" applyFont="1" applyFill="1" applyBorder="1" applyAlignment="1" applyProtection="1">
      <alignment vertical="center"/>
    </xf>
    <xf numFmtId="0" fontId="15" fillId="0" borderId="0" xfId="0" applyFont="1" applyAlignment="1">
      <alignment horizontal="center"/>
    </xf>
    <xf numFmtId="168" fontId="0" fillId="0" borderId="0" xfId="1" applyNumberFormat="1" applyFont="1" applyBorder="1" applyAlignment="1">
      <alignment horizontal="center"/>
    </xf>
    <xf numFmtId="49" fontId="0" fillId="0" borderId="0" xfId="0" applyNumberFormat="1" applyAlignment="1">
      <alignment horizontal="center"/>
    </xf>
    <xf numFmtId="168" fontId="3" fillId="0" borderId="0" xfId="1" applyNumberFormat="1" applyFont="1" applyBorder="1" applyAlignment="1">
      <alignment horizontal="center" vertical="center"/>
    </xf>
    <xf numFmtId="0" fontId="0" fillId="0" borderId="0" xfId="1" quotePrefix="1" applyNumberFormat="1" applyFont="1" applyBorder="1" applyAlignment="1">
      <alignment horizontal="center"/>
    </xf>
    <xf numFmtId="0" fontId="0" fillId="0" borderId="0" xfId="1" applyNumberFormat="1" applyFont="1" applyBorder="1" applyAlignment="1">
      <alignment horizontal="center"/>
    </xf>
    <xf numFmtId="178" fontId="0" fillId="0" borderId="0" xfId="1" applyNumberFormat="1" applyFont="1" applyBorder="1"/>
    <xf numFmtId="14" fontId="0" fillId="0" borderId="0" xfId="0" quotePrefix="1" applyNumberFormat="1"/>
    <xf numFmtId="43" fontId="0" fillId="0" borderId="0" xfId="1" quotePrefix="1" applyFont="1" applyBorder="1" applyAlignment="1">
      <alignment horizontal="center"/>
    </xf>
    <xf numFmtId="168" fontId="0" fillId="0" borderId="0" xfId="1" quotePrefix="1" applyNumberFormat="1" applyFont="1" applyBorder="1" applyAlignment="1">
      <alignment horizontal="center" vertical="center"/>
    </xf>
    <xf numFmtId="0" fontId="0" fillId="0" borderId="0" xfId="1" quotePrefix="1" applyNumberFormat="1" applyFont="1" applyBorder="1" applyAlignment="1">
      <alignment horizontal="center" vertical="center"/>
    </xf>
    <xf numFmtId="15" fontId="31" fillId="0" borderId="0" xfId="0" applyNumberFormat="1" applyFont="1" applyAlignment="1">
      <alignment horizontal="center"/>
    </xf>
    <xf numFmtId="0" fontId="31" fillId="0" borderId="0" xfId="0" applyFont="1"/>
    <xf numFmtId="0" fontId="31" fillId="0" borderId="0" xfId="0" applyFont="1" applyAlignment="1">
      <alignment horizontal="center"/>
    </xf>
    <xf numFmtId="3" fontId="31" fillId="0" borderId="0" xfId="0" applyNumberFormat="1" applyFont="1" applyAlignment="1">
      <alignment horizontal="center"/>
    </xf>
    <xf numFmtId="10" fontId="31" fillId="0" borderId="0" xfId="2" applyNumberFormat="1" applyFont="1" applyBorder="1" applyAlignment="1">
      <alignment horizontal="center"/>
    </xf>
    <xf numFmtId="10" fontId="31" fillId="0" borderId="0" xfId="2" applyNumberFormat="1" applyFont="1" applyBorder="1"/>
    <xf numFmtId="0" fontId="7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14" fontId="0" fillId="0" borderId="1" xfId="0" applyNumberFormat="1" applyBorder="1" applyAlignment="1">
      <alignment horizontal="center"/>
    </xf>
    <xf numFmtId="0" fontId="32" fillId="0" borderId="1" xfId="0" applyFont="1" applyBorder="1" applyAlignment="1">
      <alignment horizontal="center"/>
    </xf>
    <xf numFmtId="0" fontId="28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1" fontId="32" fillId="0" borderId="1" xfId="0" applyNumberFormat="1" applyFont="1" applyBorder="1" applyAlignment="1">
      <alignment horizontal="center"/>
    </xf>
    <xf numFmtId="2" fontId="32" fillId="0" borderId="1" xfId="0" applyNumberFormat="1" applyFont="1" applyBorder="1" applyAlignment="1">
      <alignment horizontal="center"/>
    </xf>
    <xf numFmtId="0" fontId="32" fillId="0" borderId="1" xfId="0" applyFont="1" applyBorder="1" applyAlignment="1">
      <alignment horizontal="center" vertical="center"/>
    </xf>
    <xf numFmtId="14" fontId="0" fillId="12" borderId="1" xfId="0" applyNumberFormat="1" applyFill="1" applyBorder="1" applyAlignment="1">
      <alignment horizontal="center"/>
    </xf>
    <xf numFmtId="0" fontId="32" fillId="12" borderId="1" xfId="0" applyFont="1" applyFill="1" applyBorder="1" applyAlignment="1">
      <alignment horizontal="center"/>
    </xf>
    <xf numFmtId="0" fontId="28" fillId="12" borderId="1" xfId="0" applyFont="1" applyFill="1" applyBorder="1" applyAlignment="1">
      <alignment horizontal="center" wrapText="1"/>
    </xf>
    <xf numFmtId="0" fontId="0" fillId="12" borderId="1" xfId="0" applyFill="1" applyBorder="1" applyAlignment="1">
      <alignment horizontal="center"/>
    </xf>
    <xf numFmtId="2" fontId="32" fillId="12" borderId="1" xfId="0" applyNumberFormat="1" applyFont="1" applyFill="1" applyBorder="1" applyAlignment="1">
      <alignment horizontal="center"/>
    </xf>
    <xf numFmtId="14" fontId="0" fillId="13" borderId="1" xfId="0" applyNumberFormat="1" applyFill="1" applyBorder="1" applyAlignment="1">
      <alignment horizontal="center"/>
    </xf>
    <xf numFmtId="0" fontId="32" fillId="13" borderId="1" xfId="0" applyFont="1" applyFill="1" applyBorder="1" applyAlignment="1">
      <alignment horizontal="center"/>
    </xf>
    <xf numFmtId="0" fontId="28" fillId="13" borderId="1" xfId="0" applyFont="1" applyFill="1" applyBorder="1" applyAlignment="1">
      <alignment horizontal="center" wrapText="1"/>
    </xf>
    <xf numFmtId="0" fontId="0" fillId="13" borderId="1" xfId="0" applyFill="1" applyBorder="1" applyAlignment="1">
      <alignment horizontal="center"/>
    </xf>
    <xf numFmtId="2" fontId="32" fillId="13" borderId="1" xfId="0" applyNumberFormat="1" applyFont="1" applyFill="1" applyBorder="1" applyAlignment="1">
      <alignment horizontal="center"/>
    </xf>
    <xf numFmtId="9" fontId="0" fillId="0" borderId="1" xfId="2" applyFont="1" applyFill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31" fillId="0" borderId="1" xfId="0" applyFont="1" applyBorder="1" applyAlignment="1">
      <alignment horizontal="center" wrapText="1"/>
    </xf>
    <xf numFmtId="14" fontId="32" fillId="0" borderId="1" xfId="0" applyNumberFormat="1" applyFont="1" applyBorder="1" applyAlignment="1">
      <alignment horizontal="center"/>
    </xf>
    <xf numFmtId="0" fontId="38" fillId="0" borderId="1" xfId="0" applyFont="1" applyBorder="1" applyAlignment="1">
      <alignment horizontal="center" wrapText="1"/>
    </xf>
    <xf numFmtId="14" fontId="32" fillId="14" borderId="1" xfId="0" applyNumberFormat="1" applyFont="1" applyFill="1" applyBorder="1" applyAlignment="1">
      <alignment horizontal="center"/>
    </xf>
    <xf numFmtId="14" fontId="32" fillId="13" borderId="1" xfId="0" applyNumberFormat="1" applyFont="1" applyFill="1" applyBorder="1" applyAlignment="1">
      <alignment horizontal="center"/>
    </xf>
    <xf numFmtId="14" fontId="32" fillId="0" borderId="1" xfId="0" applyNumberFormat="1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2" fontId="32" fillId="0" borderId="1" xfId="0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 vertical="center" wrapText="1"/>
    </xf>
    <xf numFmtId="14" fontId="32" fillId="12" borderId="1" xfId="0" applyNumberFormat="1" applyFont="1" applyFill="1" applyBorder="1" applyAlignment="1">
      <alignment horizontal="center" vertical="center"/>
    </xf>
    <xf numFmtId="0" fontId="32" fillId="12" borderId="1" xfId="0" applyFont="1" applyFill="1" applyBorder="1" applyAlignment="1">
      <alignment horizontal="center" vertical="center"/>
    </xf>
    <xf numFmtId="2" fontId="32" fillId="12" borderId="1" xfId="0" applyNumberFormat="1" applyFont="1" applyFill="1" applyBorder="1" applyAlignment="1">
      <alignment horizontal="center" vertical="center"/>
    </xf>
    <xf numFmtId="0" fontId="38" fillId="1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9" fontId="0" fillId="0" borderId="1" xfId="2" applyFont="1" applyFill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31" fillId="0" borderId="1" xfId="0" applyFont="1" applyBorder="1" applyAlignment="1">
      <alignment horizontal="center" vertical="center" wrapText="1"/>
    </xf>
    <xf numFmtId="14" fontId="32" fillId="0" borderId="1" xfId="0" applyNumberFormat="1" applyFont="1" applyBorder="1" applyAlignment="1">
      <alignment horizontal="left"/>
    </xf>
    <xf numFmtId="0" fontId="0" fillId="0" borderId="1" xfId="0" applyBorder="1"/>
    <xf numFmtId="14" fontId="0" fillId="0" borderId="1" xfId="0" applyNumberForma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14" fontId="0" fillId="15" borderId="1" xfId="0" applyNumberFormat="1" applyFill="1" applyBorder="1" applyAlignment="1">
      <alignment horizontal="center" wrapText="1"/>
    </xf>
    <xf numFmtId="0" fontId="32" fillId="15" borderId="1" xfId="0" applyFont="1" applyFill="1" applyBorder="1" applyAlignment="1">
      <alignment horizontal="center" vertical="center"/>
    </xf>
    <xf numFmtId="0" fontId="32" fillId="15" borderId="1" xfId="0" applyFont="1" applyFill="1" applyBorder="1" applyAlignment="1">
      <alignment horizontal="center" vertical="center" wrapText="1"/>
    </xf>
    <xf numFmtId="0" fontId="0" fillId="15" borderId="1" xfId="0" applyFill="1" applyBorder="1" applyAlignment="1">
      <alignment horizontal="center" wrapText="1"/>
    </xf>
    <xf numFmtId="2" fontId="32" fillId="15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4" fontId="0" fillId="16" borderId="1" xfId="0" applyNumberFormat="1" applyFill="1" applyBorder="1" applyAlignment="1">
      <alignment horizontal="right" wrapText="1"/>
    </xf>
    <xf numFmtId="0" fontId="32" fillId="16" borderId="1" xfId="0" applyFont="1" applyFill="1" applyBorder="1" applyAlignment="1">
      <alignment horizontal="center" vertical="center"/>
    </xf>
    <xf numFmtId="0" fontId="32" fillId="16" borderId="1" xfId="0" applyFont="1" applyFill="1" applyBorder="1" applyAlignment="1">
      <alignment horizontal="center" vertical="center" wrapText="1"/>
    </xf>
    <xf numFmtId="0" fontId="0" fillId="16" borderId="1" xfId="0" applyFill="1" applyBorder="1" applyAlignment="1">
      <alignment horizontal="center" vertical="center" wrapText="1"/>
    </xf>
    <xf numFmtId="2" fontId="32" fillId="16" borderId="1" xfId="0" applyNumberFormat="1" applyFont="1" applyFill="1" applyBorder="1" applyAlignment="1">
      <alignment horizontal="center" vertical="center"/>
    </xf>
    <xf numFmtId="0" fontId="0" fillId="16" borderId="1" xfId="0" applyFill="1" applyBorder="1" applyAlignment="1">
      <alignment horizontal="center" wrapText="1"/>
    </xf>
    <xf numFmtId="14" fontId="0" fillId="0" borderId="1" xfId="0" applyNumberFormat="1" applyBorder="1" applyAlignment="1">
      <alignment horizontal="right" wrapText="1"/>
    </xf>
    <xf numFmtId="14" fontId="39" fillId="0" borderId="1" xfId="0" applyNumberFormat="1" applyFont="1" applyBorder="1" applyAlignment="1">
      <alignment horizontal="center" wrapText="1"/>
    </xf>
    <xf numFmtId="0" fontId="39" fillId="0" borderId="1" xfId="0" applyFont="1" applyBorder="1" applyAlignment="1">
      <alignment horizontal="center" wrapText="1"/>
    </xf>
    <xf numFmtId="14" fontId="39" fillId="17" borderId="1" xfId="0" applyNumberFormat="1" applyFont="1" applyFill="1" applyBorder="1" applyAlignment="1">
      <alignment horizontal="center" wrapText="1"/>
    </xf>
    <xf numFmtId="0" fontId="32" fillId="17" borderId="1" xfId="0" applyFont="1" applyFill="1" applyBorder="1" applyAlignment="1">
      <alignment horizontal="center" vertical="center"/>
    </xf>
    <xf numFmtId="0" fontId="39" fillId="17" borderId="1" xfId="0" applyFont="1" applyFill="1" applyBorder="1" applyAlignment="1">
      <alignment horizontal="center" wrapText="1"/>
    </xf>
    <xf numFmtId="2" fontId="32" fillId="17" borderId="1" xfId="0" applyNumberFormat="1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wrapText="1"/>
    </xf>
    <xf numFmtId="0" fontId="32" fillId="17" borderId="1" xfId="0" applyFont="1" applyFill="1" applyBorder="1" applyAlignment="1">
      <alignment horizontal="center" vertical="center" wrapText="1"/>
    </xf>
    <xf numFmtId="15" fontId="36" fillId="0" borderId="2" xfId="243" applyNumberFormat="1" applyFont="1" applyBorder="1"/>
    <xf numFmtId="171" fontId="36" fillId="18" borderId="2" xfId="243" applyFont="1" applyFill="1" applyBorder="1" applyAlignment="1">
      <alignment horizontal="center" vertical="center"/>
    </xf>
    <xf numFmtId="171" fontId="37" fillId="18" borderId="2" xfId="243" applyFont="1" applyFill="1" applyBorder="1" applyAlignment="1">
      <alignment horizontal="center" vertical="center"/>
    </xf>
    <xf numFmtId="4" fontId="36" fillId="0" borderId="2" xfId="243" applyNumberFormat="1" applyFont="1" applyBorder="1"/>
    <xf numFmtId="180" fontId="36" fillId="0" borderId="2" xfId="1" applyNumberFormat="1" applyFont="1" applyFill="1" applyBorder="1" applyAlignment="1" applyProtection="1"/>
    <xf numFmtId="171" fontId="36" fillId="0" borderId="2" xfId="243" applyFont="1" applyBorder="1"/>
    <xf numFmtId="171" fontId="36" fillId="18" borderId="2" xfId="243" applyFont="1" applyFill="1" applyBorder="1" applyAlignment="1">
      <alignment vertical="center"/>
    </xf>
    <xf numFmtId="166" fontId="36" fillId="18" borderId="2" xfId="2" applyNumberFormat="1" applyFont="1" applyFill="1" applyBorder="1" applyAlignment="1" applyProtection="1">
      <alignment vertical="center"/>
    </xf>
    <xf numFmtId="9" fontId="36" fillId="18" borderId="2" xfId="2" applyFont="1" applyFill="1" applyBorder="1" applyAlignment="1" applyProtection="1">
      <alignment vertical="center"/>
    </xf>
    <xf numFmtId="15" fontId="0" fillId="0" borderId="1" xfId="0" applyNumberFormat="1" applyBorder="1"/>
    <xf numFmtId="0" fontId="15" fillId="0" borderId="1" xfId="0" applyFont="1" applyBorder="1" applyAlignment="1">
      <alignment horizontal="center" vertical="center"/>
    </xf>
    <xf numFmtId="181" fontId="0" fillId="0" borderId="1" xfId="1" applyNumberFormat="1" applyFont="1" applyBorder="1"/>
    <xf numFmtId="9" fontId="0" fillId="0" borderId="1" xfId="2" applyFont="1" applyBorder="1"/>
    <xf numFmtId="10" fontId="0" fillId="0" borderId="1" xfId="2" applyNumberFormat="1" applyFont="1" applyBorder="1"/>
    <xf numFmtId="2" fontId="0" fillId="0" borderId="1" xfId="0" applyNumberFormat="1" applyBorder="1"/>
    <xf numFmtId="43" fontId="0" fillId="0" borderId="1" xfId="1" applyFont="1" applyBorder="1" applyAlignment="1">
      <alignment vertical="center"/>
    </xf>
    <xf numFmtId="166" fontId="0" fillId="0" borderId="1" xfId="2" applyNumberFormat="1" applyFont="1" applyBorder="1"/>
    <xf numFmtId="43" fontId="0" fillId="0" borderId="1" xfId="0" applyNumberFormat="1" applyBorder="1"/>
    <xf numFmtId="43" fontId="0" fillId="0" borderId="1" xfId="1" applyFont="1" applyBorder="1"/>
    <xf numFmtId="0" fontId="40" fillId="0" borderId="0" xfId="0" applyFont="1" applyAlignment="1">
      <alignment horizontal="center"/>
    </xf>
    <xf numFmtId="3" fontId="0" fillId="0" borderId="0" xfId="0" applyNumberFormat="1"/>
    <xf numFmtId="0" fontId="0" fillId="0" borderId="1" xfId="0" quotePrefix="1" applyBorder="1"/>
    <xf numFmtId="0" fontId="0" fillId="0" borderId="1" xfId="0" applyBorder="1" applyAlignment="1">
      <alignment horizontal="left"/>
    </xf>
    <xf numFmtId="0" fontId="0" fillId="0" borderId="1" xfId="1" quotePrefix="1" applyNumberFormat="1" applyFont="1" applyBorder="1" applyAlignment="1">
      <alignment horizontal="center"/>
    </xf>
    <xf numFmtId="0" fontId="0" fillId="0" borderId="1" xfId="0" quotePrefix="1" applyBorder="1" applyAlignment="1">
      <alignment horizontal="center"/>
    </xf>
    <xf numFmtId="0" fontId="0" fillId="0" borderId="1" xfId="1" applyNumberFormat="1" applyFont="1" applyBorder="1" applyAlignment="1">
      <alignment horizontal="center"/>
    </xf>
    <xf numFmtId="0" fontId="0" fillId="0" borderId="1" xfId="1" quotePrefix="1" applyNumberFormat="1" applyFont="1" applyBorder="1"/>
    <xf numFmtId="14" fontId="0" fillId="0" borderId="1" xfId="0" quotePrefix="1" applyNumberFormat="1" applyBorder="1"/>
    <xf numFmtId="0" fontId="0" fillId="0" borderId="1" xfId="0" quotePrefix="1" applyBorder="1" applyAlignment="1">
      <alignment horizontal="center" vertical="center"/>
    </xf>
    <xf numFmtId="182" fontId="0" fillId="0" borderId="1" xfId="0" quotePrefix="1" applyNumberFormat="1" applyBorder="1" applyAlignment="1">
      <alignment horizontal="center" vertical="center"/>
    </xf>
    <xf numFmtId="182" fontId="0" fillId="0" borderId="1" xfId="1" quotePrefix="1" applyNumberFormat="1" applyFont="1" applyBorder="1" applyAlignment="1">
      <alignment horizontal="center"/>
    </xf>
    <xf numFmtId="182" fontId="0" fillId="0" borderId="1" xfId="0" quotePrefix="1" applyNumberFormat="1" applyBorder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15" fillId="0" borderId="0" xfId="0" applyFont="1" applyAlignment="1">
      <alignment horizontal="left" vertical="center"/>
    </xf>
    <xf numFmtId="0" fontId="26" fillId="6" borderId="0" xfId="0" applyFont="1" applyFill="1" applyAlignment="1">
      <alignment horizontal="left"/>
    </xf>
    <xf numFmtId="0" fontId="26" fillId="0" borderId="0" xfId="0" applyFont="1" applyAlignment="1">
      <alignment horizontal="left"/>
    </xf>
    <xf numFmtId="0" fontId="29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0" fontId="0" fillId="0" borderId="3" xfId="0" applyBorder="1" applyAlignment="1">
      <alignment horizontal="center"/>
    </xf>
    <xf numFmtId="0" fontId="42" fillId="0" borderId="0" xfId="0" applyFont="1"/>
    <xf numFmtId="0" fontId="43" fillId="0" borderId="0" xfId="0" applyFont="1"/>
    <xf numFmtId="2" fontId="43" fillId="0" borderId="0" xfId="0" applyNumberFormat="1" applyFont="1"/>
    <xf numFmtId="0" fontId="0" fillId="19" borderId="3" xfId="0" applyFill="1" applyBorder="1" applyAlignment="1">
      <alignment horizontal="center"/>
    </xf>
    <xf numFmtId="0" fontId="0" fillId="19" borderId="0" xfId="0" applyFill="1"/>
    <xf numFmtId="2" fontId="0" fillId="19" borderId="0" xfId="0" applyNumberFormat="1" applyFill="1"/>
    <xf numFmtId="0" fontId="43" fillId="19" borderId="0" xfId="0" applyFont="1" applyFill="1"/>
    <xf numFmtId="2" fontId="43" fillId="19" borderId="0" xfId="0" applyNumberFormat="1" applyFont="1" applyFill="1"/>
    <xf numFmtId="0" fontId="16" fillId="0" borderId="3" xfId="0" applyFont="1" applyBorder="1"/>
    <xf numFmtId="0" fontId="0" fillId="0" borderId="3" xfId="0" applyBorder="1"/>
    <xf numFmtId="2" fontId="0" fillId="0" borderId="3" xfId="0" applyNumberFormat="1" applyBorder="1"/>
    <xf numFmtId="0" fontId="0" fillId="19" borderId="3" xfId="0" applyFill="1" applyBorder="1"/>
    <xf numFmtId="2" fontId="0" fillId="19" borderId="3" xfId="0" applyNumberFormat="1" applyFill="1" applyBorder="1"/>
    <xf numFmtId="3" fontId="18" fillId="0" borderId="0" xfId="1" applyNumberFormat="1" applyFont="1" applyFill="1" applyBorder="1" applyAlignment="1">
      <alignment horizontal="center" vertical="center"/>
    </xf>
    <xf numFmtId="3" fontId="18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30" fillId="0" borderId="0" xfId="0" applyNumberFormat="1" applyFont="1" applyAlignment="1">
      <alignment horizontal="center" wrapText="1"/>
    </xf>
    <xf numFmtId="3" fontId="0" fillId="0" borderId="1" xfId="0" applyNumberFormat="1" applyBorder="1" applyAlignment="1">
      <alignment horizontal="center"/>
    </xf>
    <xf numFmtId="3" fontId="32" fillId="0" borderId="1" xfId="0" applyNumberFormat="1" applyFont="1" applyBorder="1" applyAlignment="1">
      <alignment horizontal="center"/>
    </xf>
    <xf numFmtId="3" fontId="32" fillId="0" borderId="1" xfId="0" applyNumberFormat="1" applyFont="1" applyBorder="1" applyAlignment="1">
      <alignment horizontal="center" vertical="center"/>
    </xf>
    <xf numFmtId="3" fontId="0" fillId="0" borderId="1" xfId="0" applyNumberFormat="1" applyBorder="1" applyAlignment="1">
      <alignment horizontal="center" wrapText="1"/>
    </xf>
    <xf numFmtId="3" fontId="0" fillId="0" borderId="1" xfId="0" applyNumberFormat="1" applyBorder="1" applyAlignment="1">
      <alignment horizontal="center" vertical="center" wrapText="1"/>
    </xf>
    <xf numFmtId="3" fontId="39" fillId="0" borderId="1" xfId="0" applyNumberFormat="1" applyFont="1" applyBorder="1" applyAlignment="1">
      <alignment horizontal="center" wrapText="1"/>
    </xf>
    <xf numFmtId="14" fontId="28" fillId="19" borderId="0" xfId="0" applyNumberFormat="1" applyFont="1" applyFill="1" applyAlignment="1">
      <alignment horizontal="center" wrapText="1"/>
    </xf>
    <xf numFmtId="0" fontId="32" fillId="19" borderId="0" xfId="0" applyFont="1" applyFill="1" applyAlignment="1">
      <alignment horizontal="center"/>
    </xf>
    <xf numFmtId="0" fontId="16" fillId="19" borderId="0" xfId="0" applyFont="1" applyFill="1" applyAlignment="1">
      <alignment horizontal="left"/>
    </xf>
    <xf numFmtId="0" fontId="28" fillId="19" borderId="0" xfId="0" applyFont="1" applyFill="1" applyAlignment="1">
      <alignment horizontal="center" wrapText="1"/>
    </xf>
    <xf numFmtId="2" fontId="32" fillId="19" borderId="0" xfId="0" applyNumberFormat="1" applyFont="1" applyFill="1"/>
    <xf numFmtId="0" fontId="0" fillId="19" borderId="0" xfId="0" applyFill="1" applyAlignment="1">
      <alignment horizontal="center"/>
    </xf>
    <xf numFmtId="168" fontId="0" fillId="0" borderId="0" xfId="0" applyNumberFormat="1"/>
    <xf numFmtId="3" fontId="0" fillId="0" borderId="0" xfId="0" applyNumberFormat="1" applyAlignment="1">
      <alignment horizontal="right"/>
    </xf>
    <xf numFmtId="3" fontId="0" fillId="0" borderId="0" xfId="1" applyNumberFormat="1" applyFont="1" applyFill="1" applyBorder="1" applyAlignment="1">
      <alignment horizontal="right" vertical="center"/>
    </xf>
    <xf numFmtId="3" fontId="0" fillId="0" borderId="0" xfId="1" applyNumberFormat="1" applyFont="1" applyBorder="1" applyAlignment="1">
      <alignment horizontal="right"/>
    </xf>
    <xf numFmtId="3" fontId="18" fillId="6" borderId="0" xfId="1" applyNumberFormat="1" applyFont="1" applyFill="1" applyBorder="1" applyAlignment="1">
      <alignment horizontal="right" vertical="center"/>
    </xf>
    <xf numFmtId="3" fontId="18" fillId="0" borderId="0" xfId="1" applyNumberFormat="1" applyFont="1" applyFill="1" applyBorder="1" applyAlignment="1">
      <alignment horizontal="right" vertical="center"/>
    </xf>
    <xf numFmtId="3" fontId="18" fillId="6" borderId="0" xfId="0" applyNumberFormat="1" applyFont="1" applyFill="1" applyAlignment="1">
      <alignment horizontal="right" vertical="center"/>
    </xf>
    <xf numFmtId="3" fontId="18" fillId="0" borderId="0" xfId="0" applyNumberFormat="1" applyFont="1" applyAlignment="1">
      <alignment horizontal="right"/>
    </xf>
    <xf numFmtId="3" fontId="18" fillId="0" borderId="0" xfId="0" applyNumberFormat="1" applyFont="1" applyAlignment="1">
      <alignment horizontal="right" vertical="center"/>
    </xf>
    <xf numFmtId="3" fontId="0" fillId="0" borderId="0" xfId="0" applyNumberFormat="1" applyAlignment="1">
      <alignment horizontal="right" vertical="center"/>
    </xf>
    <xf numFmtId="3" fontId="0" fillId="0" borderId="0" xfId="1" applyNumberFormat="1" applyFont="1" applyFill="1" applyBorder="1" applyAlignment="1">
      <alignment horizontal="right"/>
    </xf>
    <xf numFmtId="3" fontId="30" fillId="0" borderId="0" xfId="0" applyNumberFormat="1" applyFont="1" applyAlignment="1">
      <alignment horizontal="right" wrapText="1"/>
    </xf>
    <xf numFmtId="3" fontId="31" fillId="0" borderId="0" xfId="0" applyNumberFormat="1" applyFont="1" applyAlignment="1">
      <alignment horizontal="right" wrapText="1"/>
    </xf>
    <xf numFmtId="3" fontId="28" fillId="11" borderId="0" xfId="0" applyNumberFormat="1" applyFont="1" applyFill="1" applyAlignment="1">
      <alignment horizontal="right" wrapText="1"/>
    </xf>
    <xf numFmtId="3" fontId="28" fillId="0" borderId="0" xfId="0" applyNumberFormat="1" applyFont="1" applyAlignment="1">
      <alignment horizontal="right" wrapText="1"/>
    </xf>
    <xf numFmtId="168" fontId="0" fillId="0" borderId="0" xfId="0" applyNumberFormat="1" applyAlignment="1">
      <alignment horizontal="right"/>
    </xf>
    <xf numFmtId="3" fontId="31" fillId="0" borderId="0" xfId="0" applyNumberFormat="1" applyFont="1" applyAlignment="1">
      <alignment horizontal="right"/>
    </xf>
    <xf numFmtId="3" fontId="0" fillId="0" borderId="1" xfId="0" applyNumberFormat="1" applyBorder="1" applyAlignment="1">
      <alignment horizontal="right"/>
    </xf>
    <xf numFmtId="3" fontId="0" fillId="12" borderId="1" xfId="0" applyNumberFormat="1" applyFill="1" applyBorder="1" applyAlignment="1">
      <alignment horizontal="right"/>
    </xf>
    <xf numFmtId="3" fontId="32" fillId="0" borderId="1" xfId="0" applyNumberFormat="1" applyFont="1" applyBorder="1" applyAlignment="1">
      <alignment horizontal="right"/>
    </xf>
    <xf numFmtId="3" fontId="32" fillId="0" borderId="1" xfId="0" applyNumberFormat="1" applyFont="1" applyBorder="1" applyAlignment="1">
      <alignment horizontal="right" vertical="center"/>
    </xf>
    <xf numFmtId="3" fontId="0" fillId="0" borderId="1" xfId="0" applyNumberFormat="1" applyBorder="1" applyAlignment="1">
      <alignment horizontal="right" wrapText="1"/>
    </xf>
    <xf numFmtId="3" fontId="0" fillId="0" borderId="1" xfId="0" applyNumberFormat="1" applyBorder="1" applyAlignment="1">
      <alignment horizontal="right" vertical="center" wrapText="1"/>
    </xf>
    <xf numFmtId="3" fontId="39" fillId="0" borderId="1" xfId="0" applyNumberFormat="1" applyFont="1" applyBorder="1" applyAlignment="1">
      <alignment horizontal="right" wrapText="1"/>
    </xf>
    <xf numFmtId="3" fontId="18" fillId="6" borderId="0" xfId="0" applyNumberFormat="1" applyFont="1" applyFill="1" applyAlignment="1">
      <alignment horizontal="center"/>
    </xf>
    <xf numFmtId="3" fontId="17" fillId="0" borderId="0" xfId="0" applyNumberFormat="1" applyFont="1" applyAlignment="1">
      <alignment horizontal="center"/>
    </xf>
    <xf numFmtId="3" fontId="33" fillId="0" borderId="0" xfId="0" applyNumberFormat="1" applyFont="1" applyAlignment="1">
      <alignment vertical="center"/>
    </xf>
    <xf numFmtId="3" fontId="25" fillId="0" borderId="0" xfId="243" applyNumberFormat="1" applyBorder="1" applyProtection="1"/>
    <xf numFmtId="3" fontId="4" fillId="0" borderId="0" xfId="0" applyNumberFormat="1" applyFont="1"/>
    <xf numFmtId="3" fontId="25" fillId="0" borderId="0" xfId="244" applyNumberFormat="1" applyBorder="1" applyProtection="1"/>
    <xf numFmtId="3" fontId="0" fillId="0" borderId="0" xfId="1" quotePrefix="1" applyNumberFormat="1" applyFont="1" applyFill="1" applyBorder="1" applyAlignment="1">
      <alignment horizontal="center"/>
    </xf>
    <xf numFmtId="3" fontId="18" fillId="5" borderId="0" xfId="0" applyNumberFormat="1" applyFont="1" applyFill="1" applyAlignment="1">
      <alignment horizontal="center" vertical="center"/>
    </xf>
    <xf numFmtId="3" fontId="0" fillId="2" borderId="0" xfId="0" applyNumberFormat="1" applyFill="1" applyAlignment="1">
      <alignment horizontal="center" vertical="center"/>
    </xf>
    <xf numFmtId="3" fontId="4" fillId="0" borderId="0" xfId="1" quotePrefix="1" applyNumberFormat="1" applyFont="1" applyBorder="1" applyAlignment="1">
      <alignment horizontal="right"/>
    </xf>
    <xf numFmtId="3" fontId="0" fillId="0" borderId="0" xfId="0" quotePrefix="1" applyNumberFormat="1" applyAlignment="1">
      <alignment horizontal="right"/>
    </xf>
    <xf numFmtId="3" fontId="0" fillId="10" borderId="0" xfId="0" applyNumberFormat="1" applyFill="1" applyAlignment="1">
      <alignment horizontal="center"/>
    </xf>
    <xf numFmtId="3" fontId="3" fillId="0" borderId="0" xfId="1" applyNumberFormat="1" applyFont="1" applyBorder="1" applyAlignment="1">
      <alignment horizontal="center" vertical="center"/>
    </xf>
    <xf numFmtId="3" fontId="0" fillId="13" borderId="1" xfId="0" applyNumberFormat="1" applyFill="1" applyBorder="1" applyAlignment="1">
      <alignment horizontal="center"/>
    </xf>
    <xf numFmtId="3" fontId="32" fillId="12" borderId="1" xfId="0" applyNumberFormat="1" applyFont="1" applyFill="1" applyBorder="1" applyAlignment="1">
      <alignment horizontal="center" vertical="center"/>
    </xf>
    <xf numFmtId="3" fontId="0" fillId="15" borderId="1" xfId="0" applyNumberFormat="1" applyFill="1" applyBorder="1" applyAlignment="1">
      <alignment horizontal="center" wrapText="1"/>
    </xf>
    <xf numFmtId="3" fontId="0" fillId="16" borderId="1" xfId="0" applyNumberFormat="1" applyFill="1" applyBorder="1" applyAlignment="1">
      <alignment horizontal="center" vertical="center" wrapText="1"/>
    </xf>
    <xf numFmtId="3" fontId="39" fillId="17" borderId="1" xfId="0" applyNumberFormat="1" applyFont="1" applyFill="1" applyBorder="1" applyAlignment="1">
      <alignment horizontal="center" wrapText="1"/>
    </xf>
    <xf numFmtId="0" fontId="18" fillId="3" borderId="0" xfId="0" applyFont="1" applyFill="1" applyAlignment="1">
      <alignment horizontal="center"/>
    </xf>
    <xf numFmtId="0" fontId="0" fillId="19" borderId="4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</cellXfs>
  <cellStyles count="246">
    <cellStyle name="Comma" xfId="1" builtinId="3"/>
    <cellStyle name="Comma [0]" xfId="5" builtinId="6"/>
    <cellStyle name="Comma 2" xfId="241" xr:uid="{364B775A-BFE4-4F57-8380-41AF8FBD95CA}"/>
    <cellStyle name="Comma 3" xfId="242" xr:uid="{8AD5B12A-86CF-4092-BFA1-24DFC974D6E6}"/>
    <cellStyle name="Excel Built-in Comma" xfId="244" xr:uid="{4727CDDA-EA5F-44B3-A1A0-FCBA4A72E000}"/>
    <cellStyle name="Excel Built-in Normal" xfId="243" xr:uid="{DD9AA553-9A10-40B0-A5B6-8225CE213E1B}"/>
    <cellStyle name="Excel Built-in Percent" xfId="245" xr:uid="{67410276-3C2D-4198-BF83-8A02472D870C}"/>
    <cellStyle name="Followed Hyperlink" xfId="4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Hyperlink" xfId="3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Normal" xfId="0" builtinId="0"/>
    <cellStyle name="Normal 2" xfId="240" xr:uid="{AF633D53-8D79-4F2D-9B1C-B7C34E6C573D}"/>
    <cellStyle name="Percent" xfId="2" builtinId="5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i="1"/>
              <a:t>L. erythropterus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5989785651793523"/>
                  <c:y val="-0.1101399825021872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'L-W'!$B$3:$B$84</c:f>
              <c:numCache>
                <c:formatCode>0</c:formatCode>
                <c:ptCount val="82"/>
                <c:pt idx="0">
                  <c:v>39</c:v>
                </c:pt>
                <c:pt idx="1">
                  <c:v>40</c:v>
                </c:pt>
                <c:pt idx="2">
                  <c:v>41</c:v>
                </c:pt>
                <c:pt idx="3">
                  <c:v>37</c:v>
                </c:pt>
                <c:pt idx="4">
                  <c:v>35</c:v>
                </c:pt>
                <c:pt idx="5">
                  <c:v>41</c:v>
                </c:pt>
                <c:pt idx="6">
                  <c:v>36</c:v>
                </c:pt>
                <c:pt idx="7">
                  <c:v>36</c:v>
                </c:pt>
                <c:pt idx="8">
                  <c:v>32</c:v>
                </c:pt>
                <c:pt idx="9">
                  <c:v>31</c:v>
                </c:pt>
                <c:pt idx="10">
                  <c:v>32</c:v>
                </c:pt>
                <c:pt idx="11">
                  <c:v>31</c:v>
                </c:pt>
                <c:pt idx="12" formatCode="General">
                  <c:v>44</c:v>
                </c:pt>
                <c:pt idx="13" formatCode="General">
                  <c:v>45</c:v>
                </c:pt>
                <c:pt idx="14" formatCode="General">
                  <c:v>51</c:v>
                </c:pt>
                <c:pt idx="15">
                  <c:v>39</c:v>
                </c:pt>
                <c:pt idx="16">
                  <c:v>40</c:v>
                </c:pt>
                <c:pt idx="17">
                  <c:v>41</c:v>
                </c:pt>
                <c:pt idx="18">
                  <c:v>37</c:v>
                </c:pt>
                <c:pt idx="19">
                  <c:v>35</c:v>
                </c:pt>
                <c:pt idx="20" formatCode="General">
                  <c:v>51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37</c:v>
                </c:pt>
                <c:pt idx="25">
                  <c:v>39</c:v>
                </c:pt>
                <c:pt idx="26">
                  <c:v>40</c:v>
                </c:pt>
                <c:pt idx="27">
                  <c:v>41</c:v>
                </c:pt>
                <c:pt idx="28">
                  <c:v>37</c:v>
                </c:pt>
                <c:pt idx="29">
                  <c:v>35</c:v>
                </c:pt>
                <c:pt idx="30" formatCode="General">
                  <c:v>51</c:v>
                </c:pt>
                <c:pt idx="31" formatCode="General">
                  <c:v>49</c:v>
                </c:pt>
                <c:pt idx="32" formatCode="General">
                  <c:v>50</c:v>
                </c:pt>
                <c:pt idx="33" formatCode="General">
                  <c:v>49</c:v>
                </c:pt>
                <c:pt idx="34" formatCode="General">
                  <c:v>49</c:v>
                </c:pt>
                <c:pt idx="35">
                  <c:v>31</c:v>
                </c:pt>
                <c:pt idx="36" formatCode="General">
                  <c:v>44</c:v>
                </c:pt>
                <c:pt idx="37" formatCode="General">
                  <c:v>45</c:v>
                </c:pt>
                <c:pt idx="38" formatCode="General">
                  <c:v>51</c:v>
                </c:pt>
                <c:pt idx="39" formatCode="General">
                  <c:v>44</c:v>
                </c:pt>
                <c:pt idx="40">
                  <c:v>37</c:v>
                </c:pt>
                <c:pt idx="41">
                  <c:v>35</c:v>
                </c:pt>
                <c:pt idx="42">
                  <c:v>41</c:v>
                </c:pt>
                <c:pt idx="43">
                  <c:v>36</c:v>
                </c:pt>
                <c:pt idx="44">
                  <c:v>36</c:v>
                </c:pt>
                <c:pt idx="45" formatCode="General">
                  <c:v>49</c:v>
                </c:pt>
                <c:pt idx="46" formatCode="General">
                  <c:v>49</c:v>
                </c:pt>
                <c:pt idx="47" formatCode="General">
                  <c:v>47</c:v>
                </c:pt>
                <c:pt idx="48" formatCode="General">
                  <c:v>50</c:v>
                </c:pt>
                <c:pt idx="49" formatCode="General">
                  <c:v>49</c:v>
                </c:pt>
                <c:pt idx="50">
                  <c:v>32</c:v>
                </c:pt>
                <c:pt idx="51">
                  <c:v>31</c:v>
                </c:pt>
                <c:pt idx="52" formatCode="General">
                  <c:v>44</c:v>
                </c:pt>
                <c:pt idx="53" formatCode="General">
                  <c:v>45</c:v>
                </c:pt>
                <c:pt idx="54" formatCode="General">
                  <c:v>51</c:v>
                </c:pt>
                <c:pt idx="55" formatCode="General">
                  <c:v>49</c:v>
                </c:pt>
                <c:pt idx="56" formatCode="General">
                  <c:v>52</c:v>
                </c:pt>
                <c:pt idx="57" formatCode="General">
                  <c:v>50</c:v>
                </c:pt>
                <c:pt idx="58" formatCode="General">
                  <c:v>49</c:v>
                </c:pt>
                <c:pt idx="59" formatCode="General">
                  <c:v>48</c:v>
                </c:pt>
                <c:pt idx="60" formatCode="General">
                  <c:v>32</c:v>
                </c:pt>
                <c:pt idx="61" formatCode="General">
                  <c:v>41.5</c:v>
                </c:pt>
                <c:pt idx="62" formatCode="General">
                  <c:v>49</c:v>
                </c:pt>
                <c:pt idx="63">
                  <c:v>40</c:v>
                </c:pt>
                <c:pt idx="64">
                  <c:v>41</c:v>
                </c:pt>
                <c:pt idx="65">
                  <c:v>39</c:v>
                </c:pt>
                <c:pt idx="66">
                  <c:v>38</c:v>
                </c:pt>
                <c:pt idx="67">
                  <c:v>39</c:v>
                </c:pt>
                <c:pt idx="68">
                  <c:v>40</c:v>
                </c:pt>
                <c:pt idx="69">
                  <c:v>41</c:v>
                </c:pt>
                <c:pt idx="70">
                  <c:v>37</c:v>
                </c:pt>
                <c:pt idx="71">
                  <c:v>35</c:v>
                </c:pt>
                <c:pt idx="72">
                  <c:v>31</c:v>
                </c:pt>
                <c:pt idx="73" formatCode="General">
                  <c:v>44</c:v>
                </c:pt>
                <c:pt idx="74" formatCode="General">
                  <c:v>45</c:v>
                </c:pt>
                <c:pt idx="75" formatCode="General">
                  <c:v>51</c:v>
                </c:pt>
                <c:pt idx="76" formatCode="General">
                  <c:v>44</c:v>
                </c:pt>
                <c:pt idx="77" formatCode="General">
                  <c:v>52</c:v>
                </c:pt>
                <c:pt idx="78" formatCode="General">
                  <c:v>50</c:v>
                </c:pt>
                <c:pt idx="79" formatCode="General">
                  <c:v>49</c:v>
                </c:pt>
                <c:pt idx="80" formatCode="General">
                  <c:v>48</c:v>
                </c:pt>
                <c:pt idx="81" formatCode="General">
                  <c:v>45</c:v>
                </c:pt>
              </c:numCache>
            </c:numRef>
          </c:xVal>
          <c:yVal>
            <c:numRef>
              <c:f>'L-W'!$C$3:$C$84</c:f>
              <c:numCache>
                <c:formatCode>#,##0</c:formatCode>
                <c:ptCount val="82"/>
                <c:pt idx="0">
                  <c:v>820</c:v>
                </c:pt>
                <c:pt idx="1">
                  <c:v>840</c:v>
                </c:pt>
                <c:pt idx="2">
                  <c:v>890</c:v>
                </c:pt>
                <c:pt idx="3">
                  <c:v>710</c:v>
                </c:pt>
                <c:pt idx="4">
                  <c:v>570</c:v>
                </c:pt>
                <c:pt idx="5">
                  <c:v>880</c:v>
                </c:pt>
                <c:pt idx="6">
                  <c:v>780</c:v>
                </c:pt>
                <c:pt idx="7">
                  <c:v>830</c:v>
                </c:pt>
                <c:pt idx="8">
                  <c:v>620</c:v>
                </c:pt>
                <c:pt idx="9">
                  <c:v>520</c:v>
                </c:pt>
                <c:pt idx="10">
                  <c:v>760</c:v>
                </c:pt>
                <c:pt idx="11">
                  <c:v>718</c:v>
                </c:pt>
                <c:pt idx="12">
                  <c:v>832</c:v>
                </c:pt>
                <c:pt idx="13">
                  <c:v>866</c:v>
                </c:pt>
                <c:pt idx="14">
                  <c:v>1386</c:v>
                </c:pt>
                <c:pt idx="15">
                  <c:v>710</c:v>
                </c:pt>
                <c:pt idx="16">
                  <c:v>870</c:v>
                </c:pt>
                <c:pt idx="17">
                  <c:v>880</c:v>
                </c:pt>
                <c:pt idx="18">
                  <c:v>820</c:v>
                </c:pt>
                <c:pt idx="19">
                  <c:v>840</c:v>
                </c:pt>
                <c:pt idx="20">
                  <c:v>1380</c:v>
                </c:pt>
                <c:pt idx="21">
                  <c:v>830</c:v>
                </c:pt>
                <c:pt idx="22">
                  <c:v>820</c:v>
                </c:pt>
                <c:pt idx="23">
                  <c:v>840</c:v>
                </c:pt>
                <c:pt idx="24">
                  <c:v>790</c:v>
                </c:pt>
                <c:pt idx="25">
                  <c:v>770</c:v>
                </c:pt>
                <c:pt idx="26">
                  <c:v>880</c:v>
                </c:pt>
                <c:pt idx="27">
                  <c:v>884</c:v>
                </c:pt>
                <c:pt idx="28">
                  <c:v>830</c:v>
                </c:pt>
                <c:pt idx="29">
                  <c:v>820</c:v>
                </c:pt>
                <c:pt idx="30">
                  <c:v>1180</c:v>
                </c:pt>
                <c:pt idx="31">
                  <c:v>1018</c:v>
                </c:pt>
                <c:pt idx="32">
                  <c:v>1370</c:v>
                </c:pt>
                <c:pt idx="33">
                  <c:v>880</c:v>
                </c:pt>
                <c:pt idx="34">
                  <c:v>820</c:v>
                </c:pt>
                <c:pt idx="35">
                  <c:v>527</c:v>
                </c:pt>
                <c:pt idx="36">
                  <c:v>910</c:v>
                </c:pt>
                <c:pt idx="37">
                  <c:v>870</c:v>
                </c:pt>
                <c:pt idx="38">
                  <c:v>1281</c:v>
                </c:pt>
                <c:pt idx="39">
                  <c:v>886</c:v>
                </c:pt>
                <c:pt idx="40">
                  <c:v>570</c:v>
                </c:pt>
                <c:pt idx="41">
                  <c:v>520</c:v>
                </c:pt>
                <c:pt idx="42">
                  <c:v>809</c:v>
                </c:pt>
                <c:pt idx="43">
                  <c:v>628</c:v>
                </c:pt>
                <c:pt idx="44">
                  <c:v>612</c:v>
                </c:pt>
                <c:pt idx="45">
                  <c:v>810</c:v>
                </c:pt>
                <c:pt idx="46">
                  <c:v>974</c:v>
                </c:pt>
                <c:pt idx="47">
                  <c:v>880</c:v>
                </c:pt>
                <c:pt idx="48">
                  <c:v>1180</c:v>
                </c:pt>
                <c:pt idx="49">
                  <c:v>880</c:v>
                </c:pt>
                <c:pt idx="50">
                  <c:v>680</c:v>
                </c:pt>
                <c:pt idx="51">
                  <c:v>630</c:v>
                </c:pt>
                <c:pt idx="52">
                  <c:v>820</c:v>
                </c:pt>
                <c:pt idx="53">
                  <c:v>840</c:v>
                </c:pt>
                <c:pt idx="54">
                  <c:v>1190</c:v>
                </c:pt>
                <c:pt idx="55">
                  <c:v>1023</c:v>
                </c:pt>
                <c:pt idx="56">
                  <c:v>520</c:v>
                </c:pt>
                <c:pt idx="57">
                  <c:v>1409</c:v>
                </c:pt>
                <c:pt idx="58">
                  <c:v>927</c:v>
                </c:pt>
                <c:pt idx="59">
                  <c:v>910</c:v>
                </c:pt>
                <c:pt idx="60">
                  <c:v>550</c:v>
                </c:pt>
                <c:pt idx="61">
                  <c:v>984</c:v>
                </c:pt>
                <c:pt idx="62">
                  <c:v>1380</c:v>
                </c:pt>
                <c:pt idx="63">
                  <c:v>830</c:v>
                </c:pt>
                <c:pt idx="64">
                  <c:v>820</c:v>
                </c:pt>
                <c:pt idx="65">
                  <c:v>840</c:v>
                </c:pt>
                <c:pt idx="66">
                  <c:v>786</c:v>
                </c:pt>
                <c:pt idx="67">
                  <c:v>972</c:v>
                </c:pt>
                <c:pt idx="68">
                  <c:v>1043</c:v>
                </c:pt>
                <c:pt idx="69">
                  <c:v>1087</c:v>
                </c:pt>
                <c:pt idx="70">
                  <c:v>831</c:v>
                </c:pt>
                <c:pt idx="71">
                  <c:v>823</c:v>
                </c:pt>
                <c:pt idx="72">
                  <c:v>679</c:v>
                </c:pt>
                <c:pt idx="73">
                  <c:v>1299</c:v>
                </c:pt>
                <c:pt idx="74">
                  <c:v>1385</c:v>
                </c:pt>
                <c:pt idx="75">
                  <c:v>1683</c:v>
                </c:pt>
                <c:pt idx="76">
                  <c:v>1367</c:v>
                </c:pt>
                <c:pt idx="77">
                  <c:v>2013</c:v>
                </c:pt>
                <c:pt idx="78">
                  <c:v>1809</c:v>
                </c:pt>
                <c:pt idx="79">
                  <c:v>1604</c:v>
                </c:pt>
                <c:pt idx="80">
                  <c:v>1587</c:v>
                </c:pt>
                <c:pt idx="81">
                  <c:v>1645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05-4F62-81CD-1B88BFD9E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3530384"/>
        <c:axId val="1629158544"/>
      </c:scatterChart>
      <c:valAx>
        <c:axId val="18035303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Length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9158544"/>
        <c:crosses val="autoZero"/>
        <c:crossBetween val="midCat"/>
      </c:valAx>
      <c:valAx>
        <c:axId val="162915854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Weight (g)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35303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i="1"/>
              <a:t>E. malabaricus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5261854768153983"/>
                  <c:y val="-2.880650335374744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145.77x - 4881.3</a:t>
                    </a:r>
                    <a:br>
                      <a:rPr lang="en-US" baseline="0"/>
                    </a:br>
                    <a:r>
                      <a:rPr lang="en-US" baseline="0"/>
                      <a:t>R² = 0.5832</a:t>
                    </a:r>
                  </a:p>
                  <a:p>
                    <a:pPr>
                      <a:defRPr/>
                    </a:pPr>
                    <a:r>
                      <a:rPr lang="en-US" baseline="0"/>
                      <a:t>N = 30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'L-W'!$B$7803:$B$7832</c:f>
              <c:numCache>
                <c:formatCode>General</c:formatCode>
                <c:ptCount val="30"/>
                <c:pt idx="0">
                  <c:v>69</c:v>
                </c:pt>
                <c:pt idx="1">
                  <c:v>88</c:v>
                </c:pt>
                <c:pt idx="2">
                  <c:v>59</c:v>
                </c:pt>
                <c:pt idx="3">
                  <c:v>74</c:v>
                </c:pt>
                <c:pt idx="4">
                  <c:v>60</c:v>
                </c:pt>
                <c:pt idx="5">
                  <c:v>67</c:v>
                </c:pt>
                <c:pt idx="6">
                  <c:v>75</c:v>
                </c:pt>
                <c:pt idx="7">
                  <c:v>50</c:v>
                </c:pt>
                <c:pt idx="8">
                  <c:v>51</c:v>
                </c:pt>
                <c:pt idx="9">
                  <c:v>65</c:v>
                </c:pt>
                <c:pt idx="10">
                  <c:v>59</c:v>
                </c:pt>
                <c:pt idx="11">
                  <c:v>49</c:v>
                </c:pt>
                <c:pt idx="12">
                  <c:v>74</c:v>
                </c:pt>
                <c:pt idx="13">
                  <c:v>60</c:v>
                </c:pt>
                <c:pt idx="14">
                  <c:v>62</c:v>
                </c:pt>
                <c:pt idx="15">
                  <c:v>53</c:v>
                </c:pt>
                <c:pt idx="16">
                  <c:v>71</c:v>
                </c:pt>
                <c:pt idx="17">
                  <c:v>86</c:v>
                </c:pt>
                <c:pt idx="18">
                  <c:v>70</c:v>
                </c:pt>
                <c:pt idx="19">
                  <c:v>61</c:v>
                </c:pt>
                <c:pt idx="20">
                  <c:v>82</c:v>
                </c:pt>
                <c:pt idx="21">
                  <c:v>58</c:v>
                </c:pt>
                <c:pt idx="22">
                  <c:v>53</c:v>
                </c:pt>
                <c:pt idx="23">
                  <c:v>74</c:v>
                </c:pt>
                <c:pt idx="24">
                  <c:v>64</c:v>
                </c:pt>
                <c:pt idx="25">
                  <c:v>57</c:v>
                </c:pt>
                <c:pt idx="26">
                  <c:v>66</c:v>
                </c:pt>
                <c:pt idx="27">
                  <c:v>64.5</c:v>
                </c:pt>
                <c:pt idx="28">
                  <c:v>68</c:v>
                </c:pt>
                <c:pt idx="29">
                  <c:v>66</c:v>
                </c:pt>
              </c:numCache>
            </c:numRef>
          </c:xVal>
          <c:yVal>
            <c:numRef>
              <c:f>'L-W'!$C$7803:$C$7832</c:f>
              <c:numCache>
                <c:formatCode>#,##0</c:formatCode>
                <c:ptCount val="30"/>
                <c:pt idx="0">
                  <c:v>6096</c:v>
                </c:pt>
                <c:pt idx="1">
                  <c:v>4905</c:v>
                </c:pt>
                <c:pt idx="2">
                  <c:v>3685</c:v>
                </c:pt>
                <c:pt idx="3">
                  <c:v>7475</c:v>
                </c:pt>
                <c:pt idx="4">
                  <c:v>3495</c:v>
                </c:pt>
                <c:pt idx="5">
                  <c:v>5105</c:v>
                </c:pt>
                <c:pt idx="6">
                  <c:v>2425</c:v>
                </c:pt>
                <c:pt idx="7">
                  <c:v>2330</c:v>
                </c:pt>
                <c:pt idx="8">
                  <c:v>1925</c:v>
                </c:pt>
                <c:pt idx="9">
                  <c:v>4905</c:v>
                </c:pt>
                <c:pt idx="10">
                  <c:v>3605</c:v>
                </c:pt>
                <c:pt idx="11">
                  <c:v>1885</c:v>
                </c:pt>
                <c:pt idx="12">
                  <c:v>7435</c:v>
                </c:pt>
                <c:pt idx="13">
                  <c:v>3925</c:v>
                </c:pt>
                <c:pt idx="14">
                  <c:v>3965</c:v>
                </c:pt>
                <c:pt idx="15">
                  <c:v>2595</c:v>
                </c:pt>
                <c:pt idx="16">
                  <c:v>3580</c:v>
                </c:pt>
                <c:pt idx="17">
                  <c:v>7880</c:v>
                </c:pt>
                <c:pt idx="18">
                  <c:v>5595</c:v>
                </c:pt>
                <c:pt idx="19">
                  <c:v>4130</c:v>
                </c:pt>
                <c:pt idx="20">
                  <c:v>8940</c:v>
                </c:pt>
                <c:pt idx="21">
                  <c:v>3285</c:v>
                </c:pt>
                <c:pt idx="22">
                  <c:v>3155</c:v>
                </c:pt>
                <c:pt idx="23">
                  <c:v>8530</c:v>
                </c:pt>
                <c:pt idx="24">
                  <c:v>4750</c:v>
                </c:pt>
                <c:pt idx="25">
                  <c:v>3195</c:v>
                </c:pt>
                <c:pt idx="26">
                  <c:v>4540</c:v>
                </c:pt>
                <c:pt idx="27">
                  <c:v>4490</c:v>
                </c:pt>
                <c:pt idx="28">
                  <c:v>5980</c:v>
                </c:pt>
                <c:pt idx="29">
                  <c:v>4815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E7E-4596-827F-91E87335E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8974528"/>
        <c:axId val="1812627552"/>
      </c:scatterChart>
      <c:valAx>
        <c:axId val="20689745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Length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2627552"/>
        <c:crosses val="autoZero"/>
        <c:crossBetween val="midCat"/>
      </c:valAx>
      <c:valAx>
        <c:axId val="18126275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Weight (g)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89745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i="1"/>
              <a:t>L. malabaricus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7252384076990378"/>
                  <c:y val="-0.1559233741615631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98.375x - 3039.5</a:t>
                    </a:r>
                    <a:br>
                      <a:rPr lang="en-US" baseline="0"/>
                    </a:br>
                    <a:r>
                      <a:rPr lang="en-US" baseline="0"/>
                      <a:t>R² = 0.8696</a:t>
                    </a:r>
                  </a:p>
                  <a:p>
                    <a:pPr>
                      <a:defRPr/>
                    </a:pPr>
                    <a:r>
                      <a:rPr lang="en-US" baseline="0"/>
                      <a:t>N = 2,553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'L-W'!$B$7836:$B$10388</c:f>
              <c:numCache>
                <c:formatCode>General</c:formatCode>
                <c:ptCount val="2553"/>
                <c:pt idx="0">
                  <c:v>65</c:v>
                </c:pt>
                <c:pt idx="1">
                  <c:v>48</c:v>
                </c:pt>
                <c:pt idx="2">
                  <c:v>53</c:v>
                </c:pt>
                <c:pt idx="3">
                  <c:v>57</c:v>
                </c:pt>
                <c:pt idx="4">
                  <c:v>65</c:v>
                </c:pt>
                <c:pt idx="5">
                  <c:v>53</c:v>
                </c:pt>
                <c:pt idx="6">
                  <c:v>63</c:v>
                </c:pt>
                <c:pt idx="7">
                  <c:v>65</c:v>
                </c:pt>
                <c:pt idx="8">
                  <c:v>52</c:v>
                </c:pt>
                <c:pt idx="9">
                  <c:v>51</c:v>
                </c:pt>
                <c:pt idx="10">
                  <c:v>72</c:v>
                </c:pt>
                <c:pt idx="11">
                  <c:v>48</c:v>
                </c:pt>
                <c:pt idx="12">
                  <c:v>46</c:v>
                </c:pt>
                <c:pt idx="13">
                  <c:v>45</c:v>
                </c:pt>
                <c:pt idx="14">
                  <c:v>47</c:v>
                </c:pt>
                <c:pt idx="15">
                  <c:v>46</c:v>
                </c:pt>
                <c:pt idx="16">
                  <c:v>47</c:v>
                </c:pt>
                <c:pt idx="17">
                  <c:v>48</c:v>
                </c:pt>
                <c:pt idx="18">
                  <c:v>50</c:v>
                </c:pt>
                <c:pt idx="19">
                  <c:v>48</c:v>
                </c:pt>
                <c:pt idx="20">
                  <c:v>46</c:v>
                </c:pt>
                <c:pt idx="21">
                  <c:v>46</c:v>
                </c:pt>
                <c:pt idx="22">
                  <c:v>47</c:v>
                </c:pt>
                <c:pt idx="23">
                  <c:v>45</c:v>
                </c:pt>
                <c:pt idx="24">
                  <c:v>46</c:v>
                </c:pt>
                <c:pt idx="25">
                  <c:v>47</c:v>
                </c:pt>
                <c:pt idx="26">
                  <c:v>48</c:v>
                </c:pt>
                <c:pt idx="27">
                  <c:v>58</c:v>
                </c:pt>
                <c:pt idx="28">
                  <c:v>66</c:v>
                </c:pt>
                <c:pt idx="29">
                  <c:v>74</c:v>
                </c:pt>
                <c:pt idx="30">
                  <c:v>76</c:v>
                </c:pt>
                <c:pt idx="31">
                  <c:v>68</c:v>
                </c:pt>
                <c:pt idx="32">
                  <c:v>70</c:v>
                </c:pt>
                <c:pt idx="33">
                  <c:v>63</c:v>
                </c:pt>
                <c:pt idx="34">
                  <c:v>71</c:v>
                </c:pt>
                <c:pt idx="35">
                  <c:v>70</c:v>
                </c:pt>
                <c:pt idx="36">
                  <c:v>66</c:v>
                </c:pt>
                <c:pt idx="37">
                  <c:v>69</c:v>
                </c:pt>
                <c:pt idx="38">
                  <c:v>78</c:v>
                </c:pt>
                <c:pt idx="39">
                  <c:v>69</c:v>
                </c:pt>
                <c:pt idx="40">
                  <c:v>66</c:v>
                </c:pt>
                <c:pt idx="41">
                  <c:v>55</c:v>
                </c:pt>
                <c:pt idx="42">
                  <c:v>67</c:v>
                </c:pt>
                <c:pt idx="43">
                  <c:v>76</c:v>
                </c:pt>
                <c:pt idx="44">
                  <c:v>63</c:v>
                </c:pt>
                <c:pt idx="45">
                  <c:v>66</c:v>
                </c:pt>
                <c:pt idx="46">
                  <c:v>56</c:v>
                </c:pt>
                <c:pt idx="47">
                  <c:v>64</c:v>
                </c:pt>
                <c:pt idx="48">
                  <c:v>59</c:v>
                </c:pt>
                <c:pt idx="49">
                  <c:v>62</c:v>
                </c:pt>
                <c:pt idx="50">
                  <c:v>73</c:v>
                </c:pt>
                <c:pt idx="51">
                  <c:v>68</c:v>
                </c:pt>
                <c:pt idx="52">
                  <c:v>81</c:v>
                </c:pt>
                <c:pt idx="53">
                  <c:v>63</c:v>
                </c:pt>
                <c:pt idx="54">
                  <c:v>47</c:v>
                </c:pt>
                <c:pt idx="55">
                  <c:v>45</c:v>
                </c:pt>
                <c:pt idx="56">
                  <c:v>43</c:v>
                </c:pt>
                <c:pt idx="57">
                  <c:v>46</c:v>
                </c:pt>
                <c:pt idx="58">
                  <c:v>55</c:v>
                </c:pt>
                <c:pt idx="59">
                  <c:v>56</c:v>
                </c:pt>
                <c:pt idx="60">
                  <c:v>58</c:v>
                </c:pt>
                <c:pt idx="61">
                  <c:v>59</c:v>
                </c:pt>
                <c:pt idx="62">
                  <c:v>41</c:v>
                </c:pt>
                <c:pt idx="63">
                  <c:v>58</c:v>
                </c:pt>
                <c:pt idx="64">
                  <c:v>47</c:v>
                </c:pt>
                <c:pt idx="65">
                  <c:v>57</c:v>
                </c:pt>
                <c:pt idx="66">
                  <c:v>44</c:v>
                </c:pt>
                <c:pt idx="67">
                  <c:v>47</c:v>
                </c:pt>
                <c:pt idx="68">
                  <c:v>40</c:v>
                </c:pt>
                <c:pt idx="69">
                  <c:v>54</c:v>
                </c:pt>
                <c:pt idx="70">
                  <c:v>61</c:v>
                </c:pt>
                <c:pt idx="71">
                  <c:v>63</c:v>
                </c:pt>
                <c:pt idx="72">
                  <c:v>53</c:v>
                </c:pt>
                <c:pt idx="73">
                  <c:v>42</c:v>
                </c:pt>
                <c:pt idx="74">
                  <c:v>59</c:v>
                </c:pt>
                <c:pt idx="75">
                  <c:v>43</c:v>
                </c:pt>
                <c:pt idx="76">
                  <c:v>42</c:v>
                </c:pt>
                <c:pt idx="77">
                  <c:v>67</c:v>
                </c:pt>
                <c:pt idx="78">
                  <c:v>63</c:v>
                </c:pt>
                <c:pt idx="79">
                  <c:v>39</c:v>
                </c:pt>
                <c:pt idx="80">
                  <c:v>63</c:v>
                </c:pt>
                <c:pt idx="81">
                  <c:v>40</c:v>
                </c:pt>
                <c:pt idx="82">
                  <c:v>53</c:v>
                </c:pt>
                <c:pt idx="83">
                  <c:v>63</c:v>
                </c:pt>
                <c:pt idx="84">
                  <c:v>55</c:v>
                </c:pt>
                <c:pt idx="85">
                  <c:v>57</c:v>
                </c:pt>
                <c:pt idx="86">
                  <c:v>58</c:v>
                </c:pt>
                <c:pt idx="87">
                  <c:v>55</c:v>
                </c:pt>
                <c:pt idx="88">
                  <c:v>67</c:v>
                </c:pt>
                <c:pt idx="89">
                  <c:v>65</c:v>
                </c:pt>
                <c:pt idx="90">
                  <c:v>53</c:v>
                </c:pt>
                <c:pt idx="91">
                  <c:v>36</c:v>
                </c:pt>
                <c:pt idx="92">
                  <c:v>36</c:v>
                </c:pt>
                <c:pt idx="93">
                  <c:v>37</c:v>
                </c:pt>
                <c:pt idx="94">
                  <c:v>37</c:v>
                </c:pt>
                <c:pt idx="95">
                  <c:v>36</c:v>
                </c:pt>
                <c:pt idx="96">
                  <c:v>35</c:v>
                </c:pt>
                <c:pt idx="97">
                  <c:v>37</c:v>
                </c:pt>
                <c:pt idx="98">
                  <c:v>37</c:v>
                </c:pt>
                <c:pt idx="99">
                  <c:v>37</c:v>
                </c:pt>
                <c:pt idx="100">
                  <c:v>37</c:v>
                </c:pt>
                <c:pt idx="101">
                  <c:v>68</c:v>
                </c:pt>
                <c:pt idx="102">
                  <c:v>50</c:v>
                </c:pt>
                <c:pt idx="103">
                  <c:v>60</c:v>
                </c:pt>
                <c:pt idx="104">
                  <c:v>66</c:v>
                </c:pt>
                <c:pt idx="105">
                  <c:v>53</c:v>
                </c:pt>
                <c:pt idx="106">
                  <c:v>51</c:v>
                </c:pt>
                <c:pt idx="107">
                  <c:v>51</c:v>
                </c:pt>
                <c:pt idx="108">
                  <c:v>63</c:v>
                </c:pt>
                <c:pt idx="109">
                  <c:v>74</c:v>
                </c:pt>
                <c:pt idx="110">
                  <c:v>62</c:v>
                </c:pt>
                <c:pt idx="111">
                  <c:v>69</c:v>
                </c:pt>
                <c:pt idx="112">
                  <c:v>65</c:v>
                </c:pt>
                <c:pt idx="113">
                  <c:v>65</c:v>
                </c:pt>
                <c:pt idx="114">
                  <c:v>63</c:v>
                </c:pt>
                <c:pt idx="115">
                  <c:v>53</c:v>
                </c:pt>
                <c:pt idx="116">
                  <c:v>64</c:v>
                </c:pt>
                <c:pt idx="117">
                  <c:v>55</c:v>
                </c:pt>
                <c:pt idx="118">
                  <c:v>54</c:v>
                </c:pt>
                <c:pt idx="119">
                  <c:v>54</c:v>
                </c:pt>
                <c:pt idx="120">
                  <c:v>57</c:v>
                </c:pt>
                <c:pt idx="121">
                  <c:v>56</c:v>
                </c:pt>
                <c:pt idx="122">
                  <c:v>56</c:v>
                </c:pt>
                <c:pt idx="123">
                  <c:v>61</c:v>
                </c:pt>
                <c:pt idx="124">
                  <c:v>56</c:v>
                </c:pt>
                <c:pt idx="125">
                  <c:v>55</c:v>
                </c:pt>
                <c:pt idx="126">
                  <c:v>58</c:v>
                </c:pt>
                <c:pt idx="127">
                  <c:v>60</c:v>
                </c:pt>
                <c:pt idx="128">
                  <c:v>66</c:v>
                </c:pt>
                <c:pt idx="129">
                  <c:v>58</c:v>
                </c:pt>
                <c:pt idx="130">
                  <c:v>68</c:v>
                </c:pt>
                <c:pt idx="131">
                  <c:v>44</c:v>
                </c:pt>
                <c:pt idx="132">
                  <c:v>54</c:v>
                </c:pt>
                <c:pt idx="133">
                  <c:v>49</c:v>
                </c:pt>
                <c:pt idx="134">
                  <c:v>46</c:v>
                </c:pt>
                <c:pt idx="135">
                  <c:v>43</c:v>
                </c:pt>
                <c:pt idx="136">
                  <c:v>47</c:v>
                </c:pt>
                <c:pt idx="137">
                  <c:v>46</c:v>
                </c:pt>
                <c:pt idx="138">
                  <c:v>50</c:v>
                </c:pt>
                <c:pt idx="139">
                  <c:v>44</c:v>
                </c:pt>
                <c:pt idx="140">
                  <c:v>50</c:v>
                </c:pt>
                <c:pt idx="141">
                  <c:v>50</c:v>
                </c:pt>
                <c:pt idx="142">
                  <c:v>50</c:v>
                </c:pt>
                <c:pt idx="143">
                  <c:v>50</c:v>
                </c:pt>
                <c:pt idx="144">
                  <c:v>51</c:v>
                </c:pt>
                <c:pt idx="145">
                  <c:v>50</c:v>
                </c:pt>
                <c:pt idx="146">
                  <c:v>60</c:v>
                </c:pt>
                <c:pt idx="147">
                  <c:v>63</c:v>
                </c:pt>
                <c:pt idx="148">
                  <c:v>61</c:v>
                </c:pt>
                <c:pt idx="149">
                  <c:v>70</c:v>
                </c:pt>
                <c:pt idx="150">
                  <c:v>69</c:v>
                </c:pt>
                <c:pt idx="151">
                  <c:v>65</c:v>
                </c:pt>
                <c:pt idx="152">
                  <c:v>64</c:v>
                </c:pt>
                <c:pt idx="153">
                  <c:v>76</c:v>
                </c:pt>
                <c:pt idx="154">
                  <c:v>38</c:v>
                </c:pt>
                <c:pt idx="155">
                  <c:v>39</c:v>
                </c:pt>
                <c:pt idx="156">
                  <c:v>37</c:v>
                </c:pt>
                <c:pt idx="157">
                  <c:v>36</c:v>
                </c:pt>
                <c:pt idx="158">
                  <c:v>37</c:v>
                </c:pt>
                <c:pt idx="159">
                  <c:v>38</c:v>
                </c:pt>
                <c:pt idx="160">
                  <c:v>36</c:v>
                </c:pt>
                <c:pt idx="161">
                  <c:v>34</c:v>
                </c:pt>
                <c:pt idx="162">
                  <c:v>38</c:v>
                </c:pt>
                <c:pt idx="163">
                  <c:v>37</c:v>
                </c:pt>
                <c:pt idx="164">
                  <c:v>39</c:v>
                </c:pt>
                <c:pt idx="165">
                  <c:v>36</c:v>
                </c:pt>
                <c:pt idx="166">
                  <c:v>32</c:v>
                </c:pt>
                <c:pt idx="167">
                  <c:v>37</c:v>
                </c:pt>
                <c:pt idx="168">
                  <c:v>38</c:v>
                </c:pt>
                <c:pt idx="169">
                  <c:v>38</c:v>
                </c:pt>
                <c:pt idx="170">
                  <c:v>38</c:v>
                </c:pt>
                <c:pt idx="171">
                  <c:v>35</c:v>
                </c:pt>
                <c:pt idx="172">
                  <c:v>33</c:v>
                </c:pt>
                <c:pt idx="173">
                  <c:v>34</c:v>
                </c:pt>
                <c:pt idx="174">
                  <c:v>33</c:v>
                </c:pt>
                <c:pt idx="175">
                  <c:v>33</c:v>
                </c:pt>
                <c:pt idx="176">
                  <c:v>35</c:v>
                </c:pt>
                <c:pt idx="177">
                  <c:v>32</c:v>
                </c:pt>
                <c:pt idx="178">
                  <c:v>35</c:v>
                </c:pt>
                <c:pt idx="179">
                  <c:v>35</c:v>
                </c:pt>
                <c:pt idx="180">
                  <c:v>35</c:v>
                </c:pt>
                <c:pt idx="181">
                  <c:v>35</c:v>
                </c:pt>
                <c:pt idx="182">
                  <c:v>34</c:v>
                </c:pt>
                <c:pt idx="183">
                  <c:v>32</c:v>
                </c:pt>
                <c:pt idx="184">
                  <c:v>34</c:v>
                </c:pt>
                <c:pt idx="185">
                  <c:v>32</c:v>
                </c:pt>
                <c:pt idx="186">
                  <c:v>32</c:v>
                </c:pt>
                <c:pt idx="187">
                  <c:v>32</c:v>
                </c:pt>
                <c:pt idx="188">
                  <c:v>32</c:v>
                </c:pt>
                <c:pt idx="189">
                  <c:v>32</c:v>
                </c:pt>
                <c:pt idx="190">
                  <c:v>33</c:v>
                </c:pt>
                <c:pt idx="191">
                  <c:v>34</c:v>
                </c:pt>
                <c:pt idx="192">
                  <c:v>31</c:v>
                </c:pt>
                <c:pt idx="193">
                  <c:v>33</c:v>
                </c:pt>
                <c:pt idx="194">
                  <c:v>62</c:v>
                </c:pt>
                <c:pt idx="195">
                  <c:v>62</c:v>
                </c:pt>
                <c:pt idx="196">
                  <c:v>64</c:v>
                </c:pt>
                <c:pt idx="197">
                  <c:v>71</c:v>
                </c:pt>
                <c:pt idx="198">
                  <c:v>60</c:v>
                </c:pt>
                <c:pt idx="199">
                  <c:v>50</c:v>
                </c:pt>
                <c:pt idx="200">
                  <c:v>72</c:v>
                </c:pt>
                <c:pt idx="201">
                  <c:v>71</c:v>
                </c:pt>
                <c:pt idx="202">
                  <c:v>71</c:v>
                </c:pt>
                <c:pt idx="203">
                  <c:v>70</c:v>
                </c:pt>
                <c:pt idx="204">
                  <c:v>70</c:v>
                </c:pt>
                <c:pt idx="205">
                  <c:v>72</c:v>
                </c:pt>
                <c:pt idx="206">
                  <c:v>70</c:v>
                </c:pt>
                <c:pt idx="207">
                  <c:v>75</c:v>
                </c:pt>
                <c:pt idx="208">
                  <c:v>74</c:v>
                </c:pt>
                <c:pt idx="209">
                  <c:v>74</c:v>
                </c:pt>
                <c:pt idx="210">
                  <c:v>71</c:v>
                </c:pt>
                <c:pt idx="211">
                  <c:v>70</c:v>
                </c:pt>
                <c:pt idx="212">
                  <c:v>71</c:v>
                </c:pt>
                <c:pt idx="213">
                  <c:v>76</c:v>
                </c:pt>
                <c:pt idx="214">
                  <c:v>71</c:v>
                </c:pt>
                <c:pt idx="215">
                  <c:v>73</c:v>
                </c:pt>
                <c:pt idx="216">
                  <c:v>72</c:v>
                </c:pt>
                <c:pt idx="217">
                  <c:v>70</c:v>
                </c:pt>
                <c:pt idx="218">
                  <c:v>80</c:v>
                </c:pt>
                <c:pt idx="219">
                  <c:v>76</c:v>
                </c:pt>
                <c:pt idx="220">
                  <c:v>78</c:v>
                </c:pt>
                <c:pt idx="221">
                  <c:v>40</c:v>
                </c:pt>
                <c:pt idx="222">
                  <c:v>40</c:v>
                </c:pt>
                <c:pt idx="223">
                  <c:v>42</c:v>
                </c:pt>
                <c:pt idx="224">
                  <c:v>40</c:v>
                </c:pt>
                <c:pt idx="225">
                  <c:v>41</c:v>
                </c:pt>
                <c:pt idx="226">
                  <c:v>44</c:v>
                </c:pt>
                <c:pt idx="227">
                  <c:v>40</c:v>
                </c:pt>
                <c:pt idx="228">
                  <c:v>40</c:v>
                </c:pt>
                <c:pt idx="229">
                  <c:v>40</c:v>
                </c:pt>
                <c:pt idx="230">
                  <c:v>41</c:v>
                </c:pt>
                <c:pt idx="231">
                  <c:v>41</c:v>
                </c:pt>
                <c:pt idx="232">
                  <c:v>41</c:v>
                </c:pt>
                <c:pt idx="233">
                  <c:v>44</c:v>
                </c:pt>
                <c:pt idx="234">
                  <c:v>40</c:v>
                </c:pt>
                <c:pt idx="235">
                  <c:v>55</c:v>
                </c:pt>
                <c:pt idx="236">
                  <c:v>60</c:v>
                </c:pt>
                <c:pt idx="237">
                  <c:v>60</c:v>
                </c:pt>
                <c:pt idx="238">
                  <c:v>55</c:v>
                </c:pt>
                <c:pt idx="239">
                  <c:v>58</c:v>
                </c:pt>
                <c:pt idx="240">
                  <c:v>53</c:v>
                </c:pt>
                <c:pt idx="241">
                  <c:v>59</c:v>
                </c:pt>
                <c:pt idx="242">
                  <c:v>53</c:v>
                </c:pt>
                <c:pt idx="243">
                  <c:v>62</c:v>
                </c:pt>
                <c:pt idx="244">
                  <c:v>55</c:v>
                </c:pt>
                <c:pt idx="245">
                  <c:v>57</c:v>
                </c:pt>
                <c:pt idx="246">
                  <c:v>53</c:v>
                </c:pt>
                <c:pt idx="247">
                  <c:v>56</c:v>
                </c:pt>
                <c:pt idx="248">
                  <c:v>56</c:v>
                </c:pt>
                <c:pt idx="249">
                  <c:v>59</c:v>
                </c:pt>
                <c:pt idx="250">
                  <c:v>64</c:v>
                </c:pt>
                <c:pt idx="251">
                  <c:v>56</c:v>
                </c:pt>
                <c:pt idx="252">
                  <c:v>45</c:v>
                </c:pt>
                <c:pt idx="253">
                  <c:v>44</c:v>
                </c:pt>
                <c:pt idx="254">
                  <c:v>46</c:v>
                </c:pt>
                <c:pt idx="255">
                  <c:v>47</c:v>
                </c:pt>
                <c:pt idx="256">
                  <c:v>41</c:v>
                </c:pt>
                <c:pt idx="257">
                  <c:v>47</c:v>
                </c:pt>
                <c:pt idx="258">
                  <c:v>41</c:v>
                </c:pt>
                <c:pt idx="259">
                  <c:v>42</c:v>
                </c:pt>
                <c:pt idx="260">
                  <c:v>42</c:v>
                </c:pt>
                <c:pt idx="261">
                  <c:v>42</c:v>
                </c:pt>
                <c:pt idx="262">
                  <c:v>44</c:v>
                </c:pt>
                <c:pt idx="263">
                  <c:v>41</c:v>
                </c:pt>
                <c:pt idx="264">
                  <c:v>57</c:v>
                </c:pt>
                <c:pt idx="265">
                  <c:v>57</c:v>
                </c:pt>
                <c:pt idx="266">
                  <c:v>62</c:v>
                </c:pt>
                <c:pt idx="267">
                  <c:v>54</c:v>
                </c:pt>
                <c:pt idx="268">
                  <c:v>57</c:v>
                </c:pt>
                <c:pt idx="269">
                  <c:v>55</c:v>
                </c:pt>
                <c:pt idx="270">
                  <c:v>55</c:v>
                </c:pt>
                <c:pt idx="271">
                  <c:v>54</c:v>
                </c:pt>
                <c:pt idx="272">
                  <c:v>57</c:v>
                </c:pt>
                <c:pt idx="273">
                  <c:v>51</c:v>
                </c:pt>
                <c:pt idx="274">
                  <c:v>57</c:v>
                </c:pt>
                <c:pt idx="275">
                  <c:v>63</c:v>
                </c:pt>
                <c:pt idx="276">
                  <c:v>63</c:v>
                </c:pt>
                <c:pt idx="277">
                  <c:v>53</c:v>
                </c:pt>
                <c:pt idx="278">
                  <c:v>57</c:v>
                </c:pt>
                <c:pt idx="279">
                  <c:v>60</c:v>
                </c:pt>
                <c:pt idx="280">
                  <c:v>54</c:v>
                </c:pt>
                <c:pt idx="281">
                  <c:v>59</c:v>
                </c:pt>
                <c:pt idx="282">
                  <c:v>62</c:v>
                </c:pt>
                <c:pt idx="283">
                  <c:v>54</c:v>
                </c:pt>
                <c:pt idx="284">
                  <c:v>69</c:v>
                </c:pt>
                <c:pt idx="285">
                  <c:v>55</c:v>
                </c:pt>
                <c:pt idx="286">
                  <c:v>59</c:v>
                </c:pt>
                <c:pt idx="287">
                  <c:v>56</c:v>
                </c:pt>
                <c:pt idx="288">
                  <c:v>57</c:v>
                </c:pt>
                <c:pt idx="289">
                  <c:v>59</c:v>
                </c:pt>
                <c:pt idx="290">
                  <c:v>64</c:v>
                </c:pt>
                <c:pt idx="291">
                  <c:v>68</c:v>
                </c:pt>
                <c:pt idx="292">
                  <c:v>54</c:v>
                </c:pt>
                <c:pt idx="293">
                  <c:v>60</c:v>
                </c:pt>
                <c:pt idx="294">
                  <c:v>58</c:v>
                </c:pt>
                <c:pt idx="295">
                  <c:v>61</c:v>
                </c:pt>
                <c:pt idx="296">
                  <c:v>59</c:v>
                </c:pt>
                <c:pt idx="297">
                  <c:v>48</c:v>
                </c:pt>
                <c:pt idx="298">
                  <c:v>60</c:v>
                </c:pt>
                <c:pt idx="299">
                  <c:v>54</c:v>
                </c:pt>
                <c:pt idx="300">
                  <c:v>54</c:v>
                </c:pt>
                <c:pt idx="301">
                  <c:v>72</c:v>
                </c:pt>
                <c:pt idx="302">
                  <c:v>53</c:v>
                </c:pt>
                <c:pt idx="303">
                  <c:v>48</c:v>
                </c:pt>
                <c:pt idx="304">
                  <c:v>48</c:v>
                </c:pt>
                <c:pt idx="305">
                  <c:v>47</c:v>
                </c:pt>
                <c:pt idx="306">
                  <c:v>49</c:v>
                </c:pt>
                <c:pt idx="307">
                  <c:v>46</c:v>
                </c:pt>
                <c:pt idx="308">
                  <c:v>50</c:v>
                </c:pt>
                <c:pt idx="309">
                  <c:v>49</c:v>
                </c:pt>
                <c:pt idx="310">
                  <c:v>50</c:v>
                </c:pt>
                <c:pt idx="311">
                  <c:v>50</c:v>
                </c:pt>
                <c:pt idx="312">
                  <c:v>47</c:v>
                </c:pt>
                <c:pt idx="313">
                  <c:v>51</c:v>
                </c:pt>
                <c:pt idx="314">
                  <c:v>51</c:v>
                </c:pt>
                <c:pt idx="315">
                  <c:v>39</c:v>
                </c:pt>
                <c:pt idx="316">
                  <c:v>49</c:v>
                </c:pt>
                <c:pt idx="317">
                  <c:v>42</c:v>
                </c:pt>
                <c:pt idx="318">
                  <c:v>36</c:v>
                </c:pt>
                <c:pt idx="319">
                  <c:v>46</c:v>
                </c:pt>
                <c:pt idx="320">
                  <c:v>40</c:v>
                </c:pt>
                <c:pt idx="321">
                  <c:v>39</c:v>
                </c:pt>
                <c:pt idx="322">
                  <c:v>36</c:v>
                </c:pt>
                <c:pt idx="323">
                  <c:v>49</c:v>
                </c:pt>
                <c:pt idx="324">
                  <c:v>42</c:v>
                </c:pt>
                <c:pt idx="325">
                  <c:v>49</c:v>
                </c:pt>
                <c:pt idx="326">
                  <c:v>47</c:v>
                </c:pt>
                <c:pt idx="327">
                  <c:v>48</c:v>
                </c:pt>
                <c:pt idx="328">
                  <c:v>47</c:v>
                </c:pt>
                <c:pt idx="329">
                  <c:v>48</c:v>
                </c:pt>
                <c:pt idx="330">
                  <c:v>40</c:v>
                </c:pt>
                <c:pt idx="331">
                  <c:v>51</c:v>
                </c:pt>
                <c:pt idx="332">
                  <c:v>45</c:v>
                </c:pt>
                <c:pt idx="333">
                  <c:v>41</c:v>
                </c:pt>
                <c:pt idx="334">
                  <c:v>49</c:v>
                </c:pt>
                <c:pt idx="335">
                  <c:v>50</c:v>
                </c:pt>
                <c:pt idx="336">
                  <c:v>48</c:v>
                </c:pt>
                <c:pt idx="337">
                  <c:v>48</c:v>
                </c:pt>
                <c:pt idx="338">
                  <c:v>49</c:v>
                </c:pt>
                <c:pt idx="339">
                  <c:v>44</c:v>
                </c:pt>
                <c:pt idx="340">
                  <c:v>40</c:v>
                </c:pt>
                <c:pt idx="341">
                  <c:v>52</c:v>
                </c:pt>
                <c:pt idx="342">
                  <c:v>44</c:v>
                </c:pt>
                <c:pt idx="343">
                  <c:v>44</c:v>
                </c:pt>
                <c:pt idx="344">
                  <c:v>44</c:v>
                </c:pt>
                <c:pt idx="345">
                  <c:v>40</c:v>
                </c:pt>
                <c:pt idx="346">
                  <c:v>44</c:v>
                </c:pt>
                <c:pt idx="347">
                  <c:v>43</c:v>
                </c:pt>
                <c:pt idx="348">
                  <c:v>51</c:v>
                </c:pt>
                <c:pt idx="349">
                  <c:v>41</c:v>
                </c:pt>
                <c:pt idx="350">
                  <c:v>44</c:v>
                </c:pt>
                <c:pt idx="351">
                  <c:v>44</c:v>
                </c:pt>
                <c:pt idx="352">
                  <c:v>42</c:v>
                </c:pt>
                <c:pt idx="353">
                  <c:v>38</c:v>
                </c:pt>
                <c:pt idx="354">
                  <c:v>36</c:v>
                </c:pt>
                <c:pt idx="355">
                  <c:v>38</c:v>
                </c:pt>
                <c:pt idx="356">
                  <c:v>40</c:v>
                </c:pt>
                <c:pt idx="357">
                  <c:v>39</c:v>
                </c:pt>
                <c:pt idx="358">
                  <c:v>54</c:v>
                </c:pt>
                <c:pt idx="359">
                  <c:v>53</c:v>
                </c:pt>
                <c:pt idx="360">
                  <c:v>65</c:v>
                </c:pt>
                <c:pt idx="361">
                  <c:v>73</c:v>
                </c:pt>
                <c:pt idx="362">
                  <c:v>67</c:v>
                </c:pt>
                <c:pt idx="363">
                  <c:v>69</c:v>
                </c:pt>
                <c:pt idx="364">
                  <c:v>65</c:v>
                </c:pt>
                <c:pt idx="365">
                  <c:v>66</c:v>
                </c:pt>
                <c:pt idx="366">
                  <c:v>72</c:v>
                </c:pt>
                <c:pt idx="367">
                  <c:v>72</c:v>
                </c:pt>
                <c:pt idx="368">
                  <c:v>62</c:v>
                </c:pt>
                <c:pt idx="369">
                  <c:v>70</c:v>
                </c:pt>
                <c:pt idx="370">
                  <c:v>70</c:v>
                </c:pt>
                <c:pt idx="371">
                  <c:v>39</c:v>
                </c:pt>
                <c:pt idx="372">
                  <c:v>37</c:v>
                </c:pt>
                <c:pt idx="373">
                  <c:v>39</c:v>
                </c:pt>
                <c:pt idx="374">
                  <c:v>37</c:v>
                </c:pt>
                <c:pt idx="375">
                  <c:v>65</c:v>
                </c:pt>
                <c:pt idx="376">
                  <c:v>72</c:v>
                </c:pt>
                <c:pt idx="377">
                  <c:v>60</c:v>
                </c:pt>
                <c:pt idx="378">
                  <c:v>61</c:v>
                </c:pt>
                <c:pt idx="379">
                  <c:v>66</c:v>
                </c:pt>
                <c:pt idx="380">
                  <c:v>80</c:v>
                </c:pt>
                <c:pt idx="381">
                  <c:v>60</c:v>
                </c:pt>
                <c:pt idx="382">
                  <c:v>51</c:v>
                </c:pt>
                <c:pt idx="383">
                  <c:v>51</c:v>
                </c:pt>
                <c:pt idx="384">
                  <c:v>51</c:v>
                </c:pt>
                <c:pt idx="385">
                  <c:v>52</c:v>
                </c:pt>
                <c:pt idx="386">
                  <c:v>50</c:v>
                </c:pt>
                <c:pt idx="387">
                  <c:v>52</c:v>
                </c:pt>
                <c:pt idx="388">
                  <c:v>51</c:v>
                </c:pt>
                <c:pt idx="389">
                  <c:v>51</c:v>
                </c:pt>
                <c:pt idx="390">
                  <c:v>55</c:v>
                </c:pt>
                <c:pt idx="391">
                  <c:v>54</c:v>
                </c:pt>
                <c:pt idx="392">
                  <c:v>51</c:v>
                </c:pt>
                <c:pt idx="393">
                  <c:v>52</c:v>
                </c:pt>
                <c:pt idx="394">
                  <c:v>50</c:v>
                </c:pt>
                <c:pt idx="395">
                  <c:v>54</c:v>
                </c:pt>
                <c:pt idx="396">
                  <c:v>52</c:v>
                </c:pt>
                <c:pt idx="397">
                  <c:v>64</c:v>
                </c:pt>
                <c:pt idx="398">
                  <c:v>62</c:v>
                </c:pt>
                <c:pt idx="399">
                  <c:v>67</c:v>
                </c:pt>
                <c:pt idx="400">
                  <c:v>61</c:v>
                </c:pt>
                <c:pt idx="401">
                  <c:v>57</c:v>
                </c:pt>
                <c:pt idx="402">
                  <c:v>54</c:v>
                </c:pt>
                <c:pt idx="403">
                  <c:v>60</c:v>
                </c:pt>
                <c:pt idx="404">
                  <c:v>58</c:v>
                </c:pt>
                <c:pt idx="405">
                  <c:v>55</c:v>
                </c:pt>
                <c:pt idx="406">
                  <c:v>65</c:v>
                </c:pt>
                <c:pt idx="407">
                  <c:v>53</c:v>
                </c:pt>
                <c:pt idx="408">
                  <c:v>66</c:v>
                </c:pt>
                <c:pt idx="409">
                  <c:v>72</c:v>
                </c:pt>
                <c:pt idx="410">
                  <c:v>67</c:v>
                </c:pt>
                <c:pt idx="411">
                  <c:v>52</c:v>
                </c:pt>
                <c:pt idx="412">
                  <c:v>71</c:v>
                </c:pt>
                <c:pt idx="413">
                  <c:v>85</c:v>
                </c:pt>
                <c:pt idx="414">
                  <c:v>53</c:v>
                </c:pt>
                <c:pt idx="415">
                  <c:v>54</c:v>
                </c:pt>
                <c:pt idx="416">
                  <c:v>52</c:v>
                </c:pt>
                <c:pt idx="417">
                  <c:v>56</c:v>
                </c:pt>
                <c:pt idx="418">
                  <c:v>54</c:v>
                </c:pt>
                <c:pt idx="419">
                  <c:v>47</c:v>
                </c:pt>
                <c:pt idx="420">
                  <c:v>55</c:v>
                </c:pt>
                <c:pt idx="421">
                  <c:v>51</c:v>
                </c:pt>
                <c:pt idx="422">
                  <c:v>51</c:v>
                </c:pt>
                <c:pt idx="423">
                  <c:v>43</c:v>
                </c:pt>
                <c:pt idx="424">
                  <c:v>48</c:v>
                </c:pt>
                <c:pt idx="425">
                  <c:v>49</c:v>
                </c:pt>
                <c:pt idx="426">
                  <c:v>79</c:v>
                </c:pt>
                <c:pt idx="427">
                  <c:v>75</c:v>
                </c:pt>
                <c:pt idx="428">
                  <c:v>67</c:v>
                </c:pt>
                <c:pt idx="429">
                  <c:v>70</c:v>
                </c:pt>
                <c:pt idx="430">
                  <c:v>51</c:v>
                </c:pt>
                <c:pt idx="431">
                  <c:v>49</c:v>
                </c:pt>
                <c:pt idx="432">
                  <c:v>65</c:v>
                </c:pt>
                <c:pt idx="433">
                  <c:v>71</c:v>
                </c:pt>
                <c:pt idx="434">
                  <c:v>50</c:v>
                </c:pt>
                <c:pt idx="435">
                  <c:v>70</c:v>
                </c:pt>
                <c:pt idx="436">
                  <c:v>67</c:v>
                </c:pt>
                <c:pt idx="437">
                  <c:v>68</c:v>
                </c:pt>
                <c:pt idx="438">
                  <c:v>68</c:v>
                </c:pt>
                <c:pt idx="439">
                  <c:v>44</c:v>
                </c:pt>
                <c:pt idx="440">
                  <c:v>46</c:v>
                </c:pt>
                <c:pt idx="441">
                  <c:v>56</c:v>
                </c:pt>
                <c:pt idx="442">
                  <c:v>58</c:v>
                </c:pt>
                <c:pt idx="443">
                  <c:v>55</c:v>
                </c:pt>
                <c:pt idx="444">
                  <c:v>55</c:v>
                </c:pt>
                <c:pt idx="445">
                  <c:v>48</c:v>
                </c:pt>
                <c:pt idx="446">
                  <c:v>49</c:v>
                </c:pt>
                <c:pt idx="447">
                  <c:v>49</c:v>
                </c:pt>
                <c:pt idx="448">
                  <c:v>49</c:v>
                </c:pt>
                <c:pt idx="449">
                  <c:v>63</c:v>
                </c:pt>
                <c:pt idx="450">
                  <c:v>49</c:v>
                </c:pt>
                <c:pt idx="451">
                  <c:v>56</c:v>
                </c:pt>
                <c:pt idx="452">
                  <c:v>49</c:v>
                </c:pt>
                <c:pt idx="453">
                  <c:v>55</c:v>
                </c:pt>
                <c:pt idx="454">
                  <c:v>57</c:v>
                </c:pt>
                <c:pt idx="455">
                  <c:v>61</c:v>
                </c:pt>
                <c:pt idx="456">
                  <c:v>48</c:v>
                </c:pt>
                <c:pt idx="457">
                  <c:v>44</c:v>
                </c:pt>
                <c:pt idx="458">
                  <c:v>41</c:v>
                </c:pt>
                <c:pt idx="459">
                  <c:v>49</c:v>
                </c:pt>
                <c:pt idx="460">
                  <c:v>41</c:v>
                </c:pt>
                <c:pt idx="461">
                  <c:v>46</c:v>
                </c:pt>
                <c:pt idx="462">
                  <c:v>47</c:v>
                </c:pt>
                <c:pt idx="463">
                  <c:v>47</c:v>
                </c:pt>
                <c:pt idx="464">
                  <c:v>47</c:v>
                </c:pt>
                <c:pt idx="465">
                  <c:v>48</c:v>
                </c:pt>
                <c:pt idx="466">
                  <c:v>47</c:v>
                </c:pt>
                <c:pt idx="467">
                  <c:v>47</c:v>
                </c:pt>
                <c:pt idx="468">
                  <c:v>45</c:v>
                </c:pt>
                <c:pt idx="469">
                  <c:v>45</c:v>
                </c:pt>
                <c:pt idx="470">
                  <c:v>48</c:v>
                </c:pt>
                <c:pt idx="471">
                  <c:v>45</c:v>
                </c:pt>
                <c:pt idx="472">
                  <c:v>47</c:v>
                </c:pt>
                <c:pt idx="473">
                  <c:v>43</c:v>
                </c:pt>
                <c:pt idx="474">
                  <c:v>34</c:v>
                </c:pt>
                <c:pt idx="475">
                  <c:v>39</c:v>
                </c:pt>
                <c:pt idx="476">
                  <c:v>42</c:v>
                </c:pt>
                <c:pt idx="477">
                  <c:v>43</c:v>
                </c:pt>
                <c:pt idx="478">
                  <c:v>42</c:v>
                </c:pt>
                <c:pt idx="479">
                  <c:v>43</c:v>
                </c:pt>
                <c:pt idx="480">
                  <c:v>44</c:v>
                </c:pt>
                <c:pt idx="481">
                  <c:v>41</c:v>
                </c:pt>
                <c:pt idx="482">
                  <c:v>44</c:v>
                </c:pt>
                <c:pt idx="483">
                  <c:v>44</c:v>
                </c:pt>
                <c:pt idx="484">
                  <c:v>43</c:v>
                </c:pt>
                <c:pt idx="485">
                  <c:v>42</c:v>
                </c:pt>
                <c:pt idx="486">
                  <c:v>44</c:v>
                </c:pt>
                <c:pt idx="487">
                  <c:v>43</c:v>
                </c:pt>
                <c:pt idx="488">
                  <c:v>36</c:v>
                </c:pt>
                <c:pt idx="489">
                  <c:v>44</c:v>
                </c:pt>
                <c:pt idx="490">
                  <c:v>44</c:v>
                </c:pt>
                <c:pt idx="491">
                  <c:v>44</c:v>
                </c:pt>
                <c:pt idx="492">
                  <c:v>43</c:v>
                </c:pt>
                <c:pt idx="493">
                  <c:v>42</c:v>
                </c:pt>
                <c:pt idx="494">
                  <c:v>43</c:v>
                </c:pt>
                <c:pt idx="495">
                  <c:v>44</c:v>
                </c:pt>
                <c:pt idx="496">
                  <c:v>66</c:v>
                </c:pt>
                <c:pt idx="497">
                  <c:v>73</c:v>
                </c:pt>
                <c:pt idx="498">
                  <c:v>37</c:v>
                </c:pt>
                <c:pt idx="499">
                  <c:v>39</c:v>
                </c:pt>
                <c:pt idx="500">
                  <c:v>39</c:v>
                </c:pt>
                <c:pt idx="501">
                  <c:v>51</c:v>
                </c:pt>
                <c:pt idx="502">
                  <c:v>52</c:v>
                </c:pt>
                <c:pt idx="503">
                  <c:v>54</c:v>
                </c:pt>
                <c:pt idx="504">
                  <c:v>53</c:v>
                </c:pt>
                <c:pt idx="505">
                  <c:v>51</c:v>
                </c:pt>
                <c:pt idx="506">
                  <c:v>55</c:v>
                </c:pt>
                <c:pt idx="507">
                  <c:v>51</c:v>
                </c:pt>
                <c:pt idx="508">
                  <c:v>55</c:v>
                </c:pt>
                <c:pt idx="509">
                  <c:v>52</c:v>
                </c:pt>
                <c:pt idx="510">
                  <c:v>54</c:v>
                </c:pt>
                <c:pt idx="511">
                  <c:v>49</c:v>
                </c:pt>
                <c:pt idx="512">
                  <c:v>52</c:v>
                </c:pt>
                <c:pt idx="513">
                  <c:v>54</c:v>
                </c:pt>
                <c:pt idx="514">
                  <c:v>50</c:v>
                </c:pt>
                <c:pt idx="515">
                  <c:v>49</c:v>
                </c:pt>
                <c:pt idx="516">
                  <c:v>52</c:v>
                </c:pt>
                <c:pt idx="517">
                  <c:v>53</c:v>
                </c:pt>
                <c:pt idx="518">
                  <c:v>52</c:v>
                </c:pt>
                <c:pt idx="519">
                  <c:v>51</c:v>
                </c:pt>
                <c:pt idx="520">
                  <c:v>48</c:v>
                </c:pt>
                <c:pt idx="521">
                  <c:v>52</c:v>
                </c:pt>
                <c:pt idx="522">
                  <c:v>52</c:v>
                </c:pt>
                <c:pt idx="523">
                  <c:v>56</c:v>
                </c:pt>
                <c:pt idx="524">
                  <c:v>51</c:v>
                </c:pt>
                <c:pt idx="525">
                  <c:v>55</c:v>
                </c:pt>
                <c:pt idx="526">
                  <c:v>54</c:v>
                </c:pt>
                <c:pt idx="527">
                  <c:v>51</c:v>
                </c:pt>
                <c:pt idx="528">
                  <c:v>52</c:v>
                </c:pt>
                <c:pt idx="529">
                  <c:v>53</c:v>
                </c:pt>
                <c:pt idx="530">
                  <c:v>53</c:v>
                </c:pt>
                <c:pt idx="531">
                  <c:v>44</c:v>
                </c:pt>
                <c:pt idx="532">
                  <c:v>53</c:v>
                </c:pt>
                <c:pt idx="533">
                  <c:v>57</c:v>
                </c:pt>
                <c:pt idx="534">
                  <c:v>60</c:v>
                </c:pt>
                <c:pt idx="535">
                  <c:v>55</c:v>
                </c:pt>
                <c:pt idx="536">
                  <c:v>57</c:v>
                </c:pt>
                <c:pt idx="537">
                  <c:v>58</c:v>
                </c:pt>
                <c:pt idx="538">
                  <c:v>60</c:v>
                </c:pt>
                <c:pt idx="539">
                  <c:v>52</c:v>
                </c:pt>
                <c:pt idx="540">
                  <c:v>48</c:v>
                </c:pt>
                <c:pt idx="541">
                  <c:v>48</c:v>
                </c:pt>
                <c:pt idx="542">
                  <c:v>48</c:v>
                </c:pt>
                <c:pt idx="543">
                  <c:v>59</c:v>
                </c:pt>
                <c:pt idx="544">
                  <c:v>56</c:v>
                </c:pt>
                <c:pt idx="545">
                  <c:v>61</c:v>
                </c:pt>
                <c:pt idx="546">
                  <c:v>57</c:v>
                </c:pt>
                <c:pt idx="547">
                  <c:v>49</c:v>
                </c:pt>
                <c:pt idx="548">
                  <c:v>61</c:v>
                </c:pt>
                <c:pt idx="549">
                  <c:v>55</c:v>
                </c:pt>
                <c:pt idx="550">
                  <c:v>56</c:v>
                </c:pt>
                <c:pt idx="551">
                  <c:v>61</c:v>
                </c:pt>
                <c:pt idx="552">
                  <c:v>48</c:v>
                </c:pt>
                <c:pt idx="553">
                  <c:v>57</c:v>
                </c:pt>
                <c:pt idx="554">
                  <c:v>48</c:v>
                </c:pt>
                <c:pt idx="555">
                  <c:v>60</c:v>
                </c:pt>
                <c:pt idx="556">
                  <c:v>64</c:v>
                </c:pt>
                <c:pt idx="557">
                  <c:v>49</c:v>
                </c:pt>
                <c:pt idx="558">
                  <c:v>58</c:v>
                </c:pt>
                <c:pt idx="559">
                  <c:v>62</c:v>
                </c:pt>
                <c:pt idx="560">
                  <c:v>66</c:v>
                </c:pt>
                <c:pt idx="561">
                  <c:v>48</c:v>
                </c:pt>
                <c:pt idx="562">
                  <c:v>47</c:v>
                </c:pt>
                <c:pt idx="563">
                  <c:v>49</c:v>
                </c:pt>
                <c:pt idx="564">
                  <c:v>49</c:v>
                </c:pt>
                <c:pt idx="565">
                  <c:v>47</c:v>
                </c:pt>
                <c:pt idx="566">
                  <c:v>51</c:v>
                </c:pt>
                <c:pt idx="567">
                  <c:v>53</c:v>
                </c:pt>
                <c:pt idx="568">
                  <c:v>51</c:v>
                </c:pt>
                <c:pt idx="569">
                  <c:v>51</c:v>
                </c:pt>
                <c:pt idx="570">
                  <c:v>51</c:v>
                </c:pt>
                <c:pt idx="571">
                  <c:v>54</c:v>
                </c:pt>
                <c:pt idx="572">
                  <c:v>51</c:v>
                </c:pt>
                <c:pt idx="573">
                  <c:v>47</c:v>
                </c:pt>
                <c:pt idx="574">
                  <c:v>48</c:v>
                </c:pt>
                <c:pt idx="575">
                  <c:v>49</c:v>
                </c:pt>
                <c:pt idx="576">
                  <c:v>51</c:v>
                </c:pt>
                <c:pt idx="577">
                  <c:v>51</c:v>
                </c:pt>
                <c:pt idx="578">
                  <c:v>51</c:v>
                </c:pt>
                <c:pt idx="579">
                  <c:v>51</c:v>
                </c:pt>
                <c:pt idx="580">
                  <c:v>51</c:v>
                </c:pt>
                <c:pt idx="581">
                  <c:v>53</c:v>
                </c:pt>
                <c:pt idx="582">
                  <c:v>52</c:v>
                </c:pt>
                <c:pt idx="583">
                  <c:v>47</c:v>
                </c:pt>
                <c:pt idx="584">
                  <c:v>53</c:v>
                </c:pt>
                <c:pt idx="585">
                  <c:v>51</c:v>
                </c:pt>
                <c:pt idx="586">
                  <c:v>49</c:v>
                </c:pt>
                <c:pt idx="587">
                  <c:v>53</c:v>
                </c:pt>
                <c:pt idx="588">
                  <c:v>46</c:v>
                </c:pt>
                <c:pt idx="589">
                  <c:v>52</c:v>
                </c:pt>
                <c:pt idx="590">
                  <c:v>50</c:v>
                </c:pt>
                <c:pt idx="591">
                  <c:v>51</c:v>
                </c:pt>
                <c:pt idx="592">
                  <c:v>50</c:v>
                </c:pt>
                <c:pt idx="593">
                  <c:v>53</c:v>
                </c:pt>
                <c:pt idx="594">
                  <c:v>52</c:v>
                </c:pt>
                <c:pt idx="595">
                  <c:v>51</c:v>
                </c:pt>
                <c:pt idx="596">
                  <c:v>50</c:v>
                </c:pt>
                <c:pt idx="597">
                  <c:v>39</c:v>
                </c:pt>
                <c:pt idx="598">
                  <c:v>42</c:v>
                </c:pt>
                <c:pt idx="599">
                  <c:v>44</c:v>
                </c:pt>
                <c:pt idx="600">
                  <c:v>40</c:v>
                </c:pt>
                <c:pt idx="601">
                  <c:v>38</c:v>
                </c:pt>
                <c:pt idx="602">
                  <c:v>41</c:v>
                </c:pt>
                <c:pt idx="603">
                  <c:v>42</c:v>
                </c:pt>
                <c:pt idx="604">
                  <c:v>37</c:v>
                </c:pt>
                <c:pt idx="605">
                  <c:v>39</c:v>
                </c:pt>
                <c:pt idx="606">
                  <c:v>40</c:v>
                </c:pt>
                <c:pt idx="607">
                  <c:v>40</c:v>
                </c:pt>
                <c:pt idx="608">
                  <c:v>42</c:v>
                </c:pt>
                <c:pt idx="609">
                  <c:v>38</c:v>
                </c:pt>
                <c:pt idx="610">
                  <c:v>42</c:v>
                </c:pt>
                <c:pt idx="611">
                  <c:v>41</c:v>
                </c:pt>
                <c:pt idx="612">
                  <c:v>39</c:v>
                </c:pt>
                <c:pt idx="613">
                  <c:v>40</c:v>
                </c:pt>
                <c:pt idx="614">
                  <c:v>42</c:v>
                </c:pt>
                <c:pt idx="615">
                  <c:v>42</c:v>
                </c:pt>
                <c:pt idx="616">
                  <c:v>41</c:v>
                </c:pt>
                <c:pt idx="617">
                  <c:v>38</c:v>
                </c:pt>
                <c:pt idx="618">
                  <c:v>43</c:v>
                </c:pt>
                <c:pt idx="619">
                  <c:v>39</c:v>
                </c:pt>
                <c:pt idx="620">
                  <c:v>39</c:v>
                </c:pt>
                <c:pt idx="621">
                  <c:v>40</c:v>
                </c:pt>
                <c:pt idx="622">
                  <c:v>43</c:v>
                </c:pt>
                <c:pt idx="623">
                  <c:v>59</c:v>
                </c:pt>
                <c:pt idx="624">
                  <c:v>49</c:v>
                </c:pt>
                <c:pt idx="625">
                  <c:v>55</c:v>
                </c:pt>
                <c:pt idx="626">
                  <c:v>59</c:v>
                </c:pt>
                <c:pt idx="627">
                  <c:v>60</c:v>
                </c:pt>
                <c:pt idx="628">
                  <c:v>48</c:v>
                </c:pt>
                <c:pt idx="629">
                  <c:v>49</c:v>
                </c:pt>
                <c:pt idx="630">
                  <c:v>48</c:v>
                </c:pt>
                <c:pt idx="631">
                  <c:v>47</c:v>
                </c:pt>
                <c:pt idx="632">
                  <c:v>47</c:v>
                </c:pt>
                <c:pt idx="633">
                  <c:v>49</c:v>
                </c:pt>
                <c:pt idx="634">
                  <c:v>46</c:v>
                </c:pt>
                <c:pt idx="635">
                  <c:v>47</c:v>
                </c:pt>
                <c:pt idx="636">
                  <c:v>48</c:v>
                </c:pt>
                <c:pt idx="637">
                  <c:v>49</c:v>
                </c:pt>
                <c:pt idx="638">
                  <c:v>48</c:v>
                </c:pt>
                <c:pt idx="639">
                  <c:v>36</c:v>
                </c:pt>
                <c:pt idx="640">
                  <c:v>56</c:v>
                </c:pt>
                <c:pt idx="641">
                  <c:v>62</c:v>
                </c:pt>
                <c:pt idx="642">
                  <c:v>36</c:v>
                </c:pt>
                <c:pt idx="643">
                  <c:v>40</c:v>
                </c:pt>
                <c:pt idx="644">
                  <c:v>43</c:v>
                </c:pt>
                <c:pt idx="645">
                  <c:v>65</c:v>
                </c:pt>
                <c:pt idx="646">
                  <c:v>60</c:v>
                </c:pt>
                <c:pt idx="647">
                  <c:v>58</c:v>
                </c:pt>
                <c:pt idx="648">
                  <c:v>44</c:v>
                </c:pt>
                <c:pt idx="649">
                  <c:v>46</c:v>
                </c:pt>
                <c:pt idx="650">
                  <c:v>47</c:v>
                </c:pt>
                <c:pt idx="651">
                  <c:v>48</c:v>
                </c:pt>
                <c:pt idx="652">
                  <c:v>48</c:v>
                </c:pt>
                <c:pt idx="653">
                  <c:v>48</c:v>
                </c:pt>
                <c:pt idx="654">
                  <c:v>41</c:v>
                </c:pt>
                <c:pt idx="655">
                  <c:v>43</c:v>
                </c:pt>
                <c:pt idx="656">
                  <c:v>41</c:v>
                </c:pt>
                <c:pt idx="657">
                  <c:v>41</c:v>
                </c:pt>
                <c:pt idx="658">
                  <c:v>41</c:v>
                </c:pt>
                <c:pt idx="659">
                  <c:v>47</c:v>
                </c:pt>
                <c:pt idx="660">
                  <c:v>64</c:v>
                </c:pt>
                <c:pt idx="661">
                  <c:v>64</c:v>
                </c:pt>
                <c:pt idx="662">
                  <c:v>68</c:v>
                </c:pt>
                <c:pt idx="663">
                  <c:v>67</c:v>
                </c:pt>
                <c:pt idx="664">
                  <c:v>60</c:v>
                </c:pt>
                <c:pt idx="665">
                  <c:v>65</c:v>
                </c:pt>
                <c:pt idx="666">
                  <c:v>70</c:v>
                </c:pt>
                <c:pt idx="667">
                  <c:v>55</c:v>
                </c:pt>
                <c:pt idx="668">
                  <c:v>56</c:v>
                </c:pt>
                <c:pt idx="669">
                  <c:v>67</c:v>
                </c:pt>
                <c:pt idx="670">
                  <c:v>57</c:v>
                </c:pt>
                <c:pt idx="671">
                  <c:v>58</c:v>
                </c:pt>
                <c:pt idx="672">
                  <c:v>59</c:v>
                </c:pt>
                <c:pt idx="673">
                  <c:v>56</c:v>
                </c:pt>
                <c:pt idx="674">
                  <c:v>39</c:v>
                </c:pt>
                <c:pt idx="675">
                  <c:v>38</c:v>
                </c:pt>
                <c:pt idx="676">
                  <c:v>39</c:v>
                </c:pt>
                <c:pt idx="677">
                  <c:v>39</c:v>
                </c:pt>
                <c:pt idx="678">
                  <c:v>38</c:v>
                </c:pt>
                <c:pt idx="679">
                  <c:v>39</c:v>
                </c:pt>
                <c:pt idx="680">
                  <c:v>37</c:v>
                </c:pt>
                <c:pt idx="681">
                  <c:v>39</c:v>
                </c:pt>
                <c:pt idx="682">
                  <c:v>36</c:v>
                </c:pt>
                <c:pt idx="683">
                  <c:v>39</c:v>
                </c:pt>
                <c:pt idx="684">
                  <c:v>39</c:v>
                </c:pt>
                <c:pt idx="685">
                  <c:v>37</c:v>
                </c:pt>
                <c:pt idx="686">
                  <c:v>36</c:v>
                </c:pt>
                <c:pt idx="687">
                  <c:v>38</c:v>
                </c:pt>
                <c:pt idx="688">
                  <c:v>57</c:v>
                </c:pt>
                <c:pt idx="689">
                  <c:v>57</c:v>
                </c:pt>
                <c:pt idx="690">
                  <c:v>55</c:v>
                </c:pt>
                <c:pt idx="691">
                  <c:v>55</c:v>
                </c:pt>
                <c:pt idx="692">
                  <c:v>56</c:v>
                </c:pt>
                <c:pt idx="693">
                  <c:v>58</c:v>
                </c:pt>
                <c:pt idx="694">
                  <c:v>55</c:v>
                </c:pt>
                <c:pt idx="695">
                  <c:v>55</c:v>
                </c:pt>
                <c:pt idx="696">
                  <c:v>56</c:v>
                </c:pt>
                <c:pt idx="697">
                  <c:v>57</c:v>
                </c:pt>
                <c:pt idx="698">
                  <c:v>60</c:v>
                </c:pt>
                <c:pt idx="699">
                  <c:v>55</c:v>
                </c:pt>
                <c:pt idx="700">
                  <c:v>55</c:v>
                </c:pt>
                <c:pt idx="701">
                  <c:v>61</c:v>
                </c:pt>
                <c:pt idx="702">
                  <c:v>58</c:v>
                </c:pt>
                <c:pt idx="703">
                  <c:v>55</c:v>
                </c:pt>
                <c:pt idx="704">
                  <c:v>60</c:v>
                </c:pt>
                <c:pt idx="705">
                  <c:v>37</c:v>
                </c:pt>
                <c:pt idx="706">
                  <c:v>38</c:v>
                </c:pt>
                <c:pt idx="707">
                  <c:v>41</c:v>
                </c:pt>
                <c:pt idx="708">
                  <c:v>43</c:v>
                </c:pt>
                <c:pt idx="709">
                  <c:v>45</c:v>
                </c:pt>
                <c:pt idx="710">
                  <c:v>44</c:v>
                </c:pt>
                <c:pt idx="711">
                  <c:v>48.5</c:v>
                </c:pt>
                <c:pt idx="712">
                  <c:v>58.8</c:v>
                </c:pt>
                <c:pt idx="713">
                  <c:v>58</c:v>
                </c:pt>
                <c:pt idx="714">
                  <c:v>60</c:v>
                </c:pt>
                <c:pt idx="715">
                  <c:v>66</c:v>
                </c:pt>
                <c:pt idx="716">
                  <c:v>69</c:v>
                </c:pt>
                <c:pt idx="717">
                  <c:v>76.5</c:v>
                </c:pt>
                <c:pt idx="718">
                  <c:v>51</c:v>
                </c:pt>
                <c:pt idx="719">
                  <c:v>54</c:v>
                </c:pt>
                <c:pt idx="720">
                  <c:v>52</c:v>
                </c:pt>
                <c:pt idx="721">
                  <c:v>57</c:v>
                </c:pt>
                <c:pt idx="722">
                  <c:v>53</c:v>
                </c:pt>
                <c:pt idx="723">
                  <c:v>59</c:v>
                </c:pt>
                <c:pt idx="724">
                  <c:v>58</c:v>
                </c:pt>
                <c:pt idx="725">
                  <c:v>57</c:v>
                </c:pt>
                <c:pt idx="726">
                  <c:v>52</c:v>
                </c:pt>
                <c:pt idx="727">
                  <c:v>52</c:v>
                </c:pt>
                <c:pt idx="728">
                  <c:v>57</c:v>
                </c:pt>
                <c:pt idx="729">
                  <c:v>57</c:v>
                </c:pt>
                <c:pt idx="730">
                  <c:v>54</c:v>
                </c:pt>
                <c:pt idx="731">
                  <c:v>60</c:v>
                </c:pt>
                <c:pt idx="732">
                  <c:v>54</c:v>
                </c:pt>
                <c:pt idx="733">
                  <c:v>59</c:v>
                </c:pt>
                <c:pt idx="734">
                  <c:v>48</c:v>
                </c:pt>
                <c:pt idx="735">
                  <c:v>43</c:v>
                </c:pt>
                <c:pt idx="736">
                  <c:v>38</c:v>
                </c:pt>
                <c:pt idx="737">
                  <c:v>48</c:v>
                </c:pt>
                <c:pt idx="738">
                  <c:v>41</c:v>
                </c:pt>
                <c:pt idx="739">
                  <c:v>43</c:v>
                </c:pt>
                <c:pt idx="740">
                  <c:v>51</c:v>
                </c:pt>
                <c:pt idx="741">
                  <c:v>43</c:v>
                </c:pt>
                <c:pt idx="742">
                  <c:v>60</c:v>
                </c:pt>
                <c:pt idx="743">
                  <c:v>53</c:v>
                </c:pt>
                <c:pt idx="744">
                  <c:v>56</c:v>
                </c:pt>
                <c:pt idx="745">
                  <c:v>53</c:v>
                </c:pt>
                <c:pt idx="746">
                  <c:v>43</c:v>
                </c:pt>
                <c:pt idx="747">
                  <c:v>55</c:v>
                </c:pt>
                <c:pt idx="748">
                  <c:v>57</c:v>
                </c:pt>
                <c:pt idx="749">
                  <c:v>54</c:v>
                </c:pt>
                <c:pt idx="750">
                  <c:v>60</c:v>
                </c:pt>
                <c:pt idx="751">
                  <c:v>58</c:v>
                </c:pt>
                <c:pt idx="752">
                  <c:v>62</c:v>
                </c:pt>
                <c:pt idx="753">
                  <c:v>54</c:v>
                </c:pt>
                <c:pt idx="754">
                  <c:v>55</c:v>
                </c:pt>
                <c:pt idx="755">
                  <c:v>63</c:v>
                </c:pt>
                <c:pt idx="756">
                  <c:v>60</c:v>
                </c:pt>
                <c:pt idx="757">
                  <c:v>57</c:v>
                </c:pt>
                <c:pt idx="758">
                  <c:v>60</c:v>
                </c:pt>
                <c:pt idx="759">
                  <c:v>55</c:v>
                </c:pt>
                <c:pt idx="760">
                  <c:v>51</c:v>
                </c:pt>
                <c:pt idx="761">
                  <c:v>55</c:v>
                </c:pt>
                <c:pt idx="762">
                  <c:v>55</c:v>
                </c:pt>
                <c:pt idx="763">
                  <c:v>59</c:v>
                </c:pt>
                <c:pt idx="764">
                  <c:v>53</c:v>
                </c:pt>
                <c:pt idx="765">
                  <c:v>60</c:v>
                </c:pt>
                <c:pt idx="766">
                  <c:v>54</c:v>
                </c:pt>
                <c:pt idx="767">
                  <c:v>60</c:v>
                </c:pt>
                <c:pt idx="768">
                  <c:v>67</c:v>
                </c:pt>
                <c:pt idx="769">
                  <c:v>62</c:v>
                </c:pt>
                <c:pt idx="770">
                  <c:v>64</c:v>
                </c:pt>
                <c:pt idx="771">
                  <c:v>56</c:v>
                </c:pt>
                <c:pt idx="772">
                  <c:v>53</c:v>
                </c:pt>
                <c:pt idx="773">
                  <c:v>53</c:v>
                </c:pt>
                <c:pt idx="774">
                  <c:v>59</c:v>
                </c:pt>
                <c:pt idx="775">
                  <c:v>58</c:v>
                </c:pt>
                <c:pt idx="776">
                  <c:v>63</c:v>
                </c:pt>
                <c:pt idx="777">
                  <c:v>57</c:v>
                </c:pt>
                <c:pt idx="778">
                  <c:v>60</c:v>
                </c:pt>
                <c:pt idx="779">
                  <c:v>55</c:v>
                </c:pt>
                <c:pt idx="780">
                  <c:v>53</c:v>
                </c:pt>
                <c:pt idx="781">
                  <c:v>57</c:v>
                </c:pt>
                <c:pt idx="782">
                  <c:v>58</c:v>
                </c:pt>
                <c:pt idx="783">
                  <c:v>57</c:v>
                </c:pt>
                <c:pt idx="784">
                  <c:v>60</c:v>
                </c:pt>
                <c:pt idx="785">
                  <c:v>54</c:v>
                </c:pt>
                <c:pt idx="786">
                  <c:v>60</c:v>
                </c:pt>
                <c:pt idx="787">
                  <c:v>64</c:v>
                </c:pt>
                <c:pt idx="788">
                  <c:v>53</c:v>
                </c:pt>
                <c:pt idx="789">
                  <c:v>60</c:v>
                </c:pt>
                <c:pt idx="790">
                  <c:v>61</c:v>
                </c:pt>
                <c:pt idx="791">
                  <c:v>73</c:v>
                </c:pt>
                <c:pt idx="792">
                  <c:v>62</c:v>
                </c:pt>
                <c:pt idx="793">
                  <c:v>63</c:v>
                </c:pt>
                <c:pt idx="794">
                  <c:v>73</c:v>
                </c:pt>
                <c:pt idx="795">
                  <c:v>62</c:v>
                </c:pt>
                <c:pt idx="796">
                  <c:v>66</c:v>
                </c:pt>
                <c:pt idx="797">
                  <c:v>54</c:v>
                </c:pt>
                <c:pt idx="798">
                  <c:v>61</c:v>
                </c:pt>
                <c:pt idx="799">
                  <c:v>55</c:v>
                </c:pt>
                <c:pt idx="800">
                  <c:v>62</c:v>
                </c:pt>
                <c:pt idx="801">
                  <c:v>54</c:v>
                </c:pt>
                <c:pt idx="802">
                  <c:v>57</c:v>
                </c:pt>
                <c:pt idx="803">
                  <c:v>56</c:v>
                </c:pt>
                <c:pt idx="804">
                  <c:v>59</c:v>
                </c:pt>
                <c:pt idx="805">
                  <c:v>60</c:v>
                </c:pt>
                <c:pt idx="806">
                  <c:v>58</c:v>
                </c:pt>
                <c:pt idx="807">
                  <c:v>61</c:v>
                </c:pt>
                <c:pt idx="808">
                  <c:v>64</c:v>
                </c:pt>
                <c:pt idx="809">
                  <c:v>36</c:v>
                </c:pt>
                <c:pt idx="810">
                  <c:v>47</c:v>
                </c:pt>
                <c:pt idx="811">
                  <c:v>53</c:v>
                </c:pt>
                <c:pt idx="812">
                  <c:v>49</c:v>
                </c:pt>
                <c:pt idx="813">
                  <c:v>38</c:v>
                </c:pt>
                <c:pt idx="814">
                  <c:v>48</c:v>
                </c:pt>
                <c:pt idx="815">
                  <c:v>51</c:v>
                </c:pt>
                <c:pt idx="816">
                  <c:v>51</c:v>
                </c:pt>
                <c:pt idx="817">
                  <c:v>38</c:v>
                </c:pt>
                <c:pt idx="818">
                  <c:v>41</c:v>
                </c:pt>
                <c:pt idx="819">
                  <c:v>41</c:v>
                </c:pt>
                <c:pt idx="820">
                  <c:v>43</c:v>
                </c:pt>
                <c:pt idx="821">
                  <c:v>52</c:v>
                </c:pt>
                <c:pt idx="822">
                  <c:v>50</c:v>
                </c:pt>
                <c:pt idx="823">
                  <c:v>53</c:v>
                </c:pt>
                <c:pt idx="824">
                  <c:v>47</c:v>
                </c:pt>
                <c:pt idx="825">
                  <c:v>52</c:v>
                </c:pt>
                <c:pt idx="826">
                  <c:v>48</c:v>
                </c:pt>
                <c:pt idx="827">
                  <c:v>39</c:v>
                </c:pt>
                <c:pt idx="828">
                  <c:v>52</c:v>
                </c:pt>
                <c:pt idx="829">
                  <c:v>52</c:v>
                </c:pt>
                <c:pt idx="830">
                  <c:v>54</c:v>
                </c:pt>
                <c:pt idx="831">
                  <c:v>39</c:v>
                </c:pt>
                <c:pt idx="832">
                  <c:v>53</c:v>
                </c:pt>
                <c:pt idx="833">
                  <c:v>53</c:v>
                </c:pt>
                <c:pt idx="834">
                  <c:v>50</c:v>
                </c:pt>
                <c:pt idx="835">
                  <c:v>53</c:v>
                </c:pt>
                <c:pt idx="836">
                  <c:v>44</c:v>
                </c:pt>
                <c:pt idx="837">
                  <c:v>43</c:v>
                </c:pt>
                <c:pt idx="838">
                  <c:v>46</c:v>
                </c:pt>
                <c:pt idx="839">
                  <c:v>46</c:v>
                </c:pt>
                <c:pt idx="840">
                  <c:v>46</c:v>
                </c:pt>
                <c:pt idx="841">
                  <c:v>41</c:v>
                </c:pt>
                <c:pt idx="842">
                  <c:v>48</c:v>
                </c:pt>
                <c:pt idx="843">
                  <c:v>42</c:v>
                </c:pt>
                <c:pt idx="844">
                  <c:v>45</c:v>
                </c:pt>
                <c:pt idx="845">
                  <c:v>48</c:v>
                </c:pt>
                <c:pt idx="846">
                  <c:v>44</c:v>
                </c:pt>
                <c:pt idx="847">
                  <c:v>44</c:v>
                </c:pt>
                <c:pt idx="848">
                  <c:v>42</c:v>
                </c:pt>
                <c:pt idx="849">
                  <c:v>46</c:v>
                </c:pt>
                <c:pt idx="850">
                  <c:v>43</c:v>
                </c:pt>
                <c:pt idx="851">
                  <c:v>43</c:v>
                </c:pt>
                <c:pt idx="852">
                  <c:v>47</c:v>
                </c:pt>
                <c:pt idx="853">
                  <c:v>44</c:v>
                </c:pt>
                <c:pt idx="854">
                  <c:v>43</c:v>
                </c:pt>
                <c:pt idx="855">
                  <c:v>46</c:v>
                </c:pt>
                <c:pt idx="856">
                  <c:v>47</c:v>
                </c:pt>
                <c:pt idx="857">
                  <c:v>46</c:v>
                </c:pt>
                <c:pt idx="858">
                  <c:v>46</c:v>
                </c:pt>
                <c:pt idx="859">
                  <c:v>46</c:v>
                </c:pt>
                <c:pt idx="860">
                  <c:v>48</c:v>
                </c:pt>
                <c:pt idx="861">
                  <c:v>49</c:v>
                </c:pt>
                <c:pt idx="862">
                  <c:v>47</c:v>
                </c:pt>
                <c:pt idx="863">
                  <c:v>47</c:v>
                </c:pt>
                <c:pt idx="864">
                  <c:v>44</c:v>
                </c:pt>
                <c:pt idx="865">
                  <c:v>52</c:v>
                </c:pt>
                <c:pt idx="866">
                  <c:v>52</c:v>
                </c:pt>
                <c:pt idx="867">
                  <c:v>49</c:v>
                </c:pt>
                <c:pt idx="868">
                  <c:v>48</c:v>
                </c:pt>
                <c:pt idx="869">
                  <c:v>54</c:v>
                </c:pt>
                <c:pt idx="870">
                  <c:v>44</c:v>
                </c:pt>
                <c:pt idx="871">
                  <c:v>60</c:v>
                </c:pt>
                <c:pt idx="872">
                  <c:v>59</c:v>
                </c:pt>
                <c:pt idx="873">
                  <c:v>60</c:v>
                </c:pt>
                <c:pt idx="874">
                  <c:v>56</c:v>
                </c:pt>
                <c:pt idx="875">
                  <c:v>59</c:v>
                </c:pt>
                <c:pt idx="876">
                  <c:v>61</c:v>
                </c:pt>
                <c:pt idx="877">
                  <c:v>58</c:v>
                </c:pt>
                <c:pt idx="878">
                  <c:v>57</c:v>
                </c:pt>
                <c:pt idx="879">
                  <c:v>56</c:v>
                </c:pt>
                <c:pt idx="880">
                  <c:v>55</c:v>
                </c:pt>
                <c:pt idx="881">
                  <c:v>55</c:v>
                </c:pt>
                <c:pt idx="882">
                  <c:v>60</c:v>
                </c:pt>
                <c:pt idx="883">
                  <c:v>54</c:v>
                </c:pt>
                <c:pt idx="884">
                  <c:v>55</c:v>
                </c:pt>
                <c:pt idx="885">
                  <c:v>55</c:v>
                </c:pt>
                <c:pt idx="886">
                  <c:v>54</c:v>
                </c:pt>
                <c:pt idx="887">
                  <c:v>52</c:v>
                </c:pt>
                <c:pt idx="888">
                  <c:v>57</c:v>
                </c:pt>
                <c:pt idx="889">
                  <c:v>61</c:v>
                </c:pt>
                <c:pt idx="890">
                  <c:v>59</c:v>
                </c:pt>
                <c:pt idx="891">
                  <c:v>56</c:v>
                </c:pt>
                <c:pt idx="892">
                  <c:v>56</c:v>
                </c:pt>
                <c:pt idx="893">
                  <c:v>55</c:v>
                </c:pt>
                <c:pt idx="894">
                  <c:v>54</c:v>
                </c:pt>
                <c:pt idx="895">
                  <c:v>54</c:v>
                </c:pt>
                <c:pt idx="896">
                  <c:v>58</c:v>
                </c:pt>
                <c:pt idx="897">
                  <c:v>60</c:v>
                </c:pt>
                <c:pt idx="898">
                  <c:v>59</c:v>
                </c:pt>
                <c:pt idx="899">
                  <c:v>58</c:v>
                </c:pt>
                <c:pt idx="900">
                  <c:v>55</c:v>
                </c:pt>
                <c:pt idx="901">
                  <c:v>58</c:v>
                </c:pt>
                <c:pt idx="902">
                  <c:v>54</c:v>
                </c:pt>
                <c:pt idx="903">
                  <c:v>54</c:v>
                </c:pt>
                <c:pt idx="904">
                  <c:v>69</c:v>
                </c:pt>
                <c:pt idx="905">
                  <c:v>69</c:v>
                </c:pt>
                <c:pt idx="906">
                  <c:v>66</c:v>
                </c:pt>
                <c:pt idx="907">
                  <c:v>60</c:v>
                </c:pt>
                <c:pt idx="908">
                  <c:v>70</c:v>
                </c:pt>
                <c:pt idx="909">
                  <c:v>64</c:v>
                </c:pt>
                <c:pt idx="910">
                  <c:v>77</c:v>
                </c:pt>
                <c:pt idx="911">
                  <c:v>68</c:v>
                </c:pt>
                <c:pt idx="912">
                  <c:v>71</c:v>
                </c:pt>
                <c:pt idx="913">
                  <c:v>66</c:v>
                </c:pt>
                <c:pt idx="914">
                  <c:v>64</c:v>
                </c:pt>
                <c:pt idx="915">
                  <c:v>68</c:v>
                </c:pt>
                <c:pt idx="916">
                  <c:v>37</c:v>
                </c:pt>
                <c:pt idx="917">
                  <c:v>38</c:v>
                </c:pt>
                <c:pt idx="918">
                  <c:v>37</c:v>
                </c:pt>
                <c:pt idx="919">
                  <c:v>56</c:v>
                </c:pt>
                <c:pt idx="920">
                  <c:v>60</c:v>
                </c:pt>
                <c:pt idx="921">
                  <c:v>57</c:v>
                </c:pt>
                <c:pt idx="922">
                  <c:v>53</c:v>
                </c:pt>
                <c:pt idx="923">
                  <c:v>54</c:v>
                </c:pt>
                <c:pt idx="924">
                  <c:v>56</c:v>
                </c:pt>
                <c:pt idx="925">
                  <c:v>54</c:v>
                </c:pt>
                <c:pt idx="926">
                  <c:v>59</c:v>
                </c:pt>
                <c:pt idx="927">
                  <c:v>54</c:v>
                </c:pt>
                <c:pt idx="928">
                  <c:v>59</c:v>
                </c:pt>
                <c:pt idx="929">
                  <c:v>54</c:v>
                </c:pt>
                <c:pt idx="930">
                  <c:v>58</c:v>
                </c:pt>
                <c:pt idx="931">
                  <c:v>57</c:v>
                </c:pt>
                <c:pt idx="932">
                  <c:v>55</c:v>
                </c:pt>
                <c:pt idx="933">
                  <c:v>60</c:v>
                </c:pt>
                <c:pt idx="934">
                  <c:v>53</c:v>
                </c:pt>
                <c:pt idx="935">
                  <c:v>50</c:v>
                </c:pt>
                <c:pt idx="936">
                  <c:v>60</c:v>
                </c:pt>
                <c:pt idx="937">
                  <c:v>56</c:v>
                </c:pt>
                <c:pt idx="938">
                  <c:v>56</c:v>
                </c:pt>
                <c:pt idx="939">
                  <c:v>55</c:v>
                </c:pt>
                <c:pt idx="940">
                  <c:v>54</c:v>
                </c:pt>
                <c:pt idx="941">
                  <c:v>60</c:v>
                </c:pt>
                <c:pt idx="942">
                  <c:v>54</c:v>
                </c:pt>
                <c:pt idx="943">
                  <c:v>54</c:v>
                </c:pt>
                <c:pt idx="944">
                  <c:v>58</c:v>
                </c:pt>
                <c:pt idx="945">
                  <c:v>59</c:v>
                </c:pt>
                <c:pt idx="946">
                  <c:v>53</c:v>
                </c:pt>
                <c:pt idx="947">
                  <c:v>55</c:v>
                </c:pt>
                <c:pt idx="948">
                  <c:v>57</c:v>
                </c:pt>
                <c:pt idx="949">
                  <c:v>54</c:v>
                </c:pt>
                <c:pt idx="950">
                  <c:v>59</c:v>
                </c:pt>
                <c:pt idx="951">
                  <c:v>57</c:v>
                </c:pt>
                <c:pt idx="952">
                  <c:v>54</c:v>
                </c:pt>
                <c:pt idx="953">
                  <c:v>63</c:v>
                </c:pt>
                <c:pt idx="954">
                  <c:v>57</c:v>
                </c:pt>
                <c:pt idx="955">
                  <c:v>52</c:v>
                </c:pt>
                <c:pt idx="956">
                  <c:v>54</c:v>
                </c:pt>
                <c:pt idx="957">
                  <c:v>54</c:v>
                </c:pt>
                <c:pt idx="958">
                  <c:v>56</c:v>
                </c:pt>
                <c:pt idx="959">
                  <c:v>56</c:v>
                </c:pt>
                <c:pt idx="960">
                  <c:v>55</c:v>
                </c:pt>
                <c:pt idx="961">
                  <c:v>56</c:v>
                </c:pt>
                <c:pt idx="962">
                  <c:v>55</c:v>
                </c:pt>
                <c:pt idx="963">
                  <c:v>59</c:v>
                </c:pt>
                <c:pt idx="964">
                  <c:v>54</c:v>
                </c:pt>
                <c:pt idx="965">
                  <c:v>55</c:v>
                </c:pt>
                <c:pt idx="966">
                  <c:v>54</c:v>
                </c:pt>
                <c:pt idx="967">
                  <c:v>54</c:v>
                </c:pt>
                <c:pt idx="968">
                  <c:v>53</c:v>
                </c:pt>
                <c:pt idx="969">
                  <c:v>52</c:v>
                </c:pt>
                <c:pt idx="970">
                  <c:v>60</c:v>
                </c:pt>
                <c:pt idx="971">
                  <c:v>60</c:v>
                </c:pt>
                <c:pt idx="972">
                  <c:v>61</c:v>
                </c:pt>
                <c:pt idx="973">
                  <c:v>53</c:v>
                </c:pt>
                <c:pt idx="974">
                  <c:v>51</c:v>
                </c:pt>
                <c:pt idx="975">
                  <c:v>48</c:v>
                </c:pt>
                <c:pt idx="976">
                  <c:v>51</c:v>
                </c:pt>
                <c:pt idx="977">
                  <c:v>53</c:v>
                </c:pt>
                <c:pt idx="978">
                  <c:v>48</c:v>
                </c:pt>
                <c:pt idx="979">
                  <c:v>49</c:v>
                </c:pt>
                <c:pt idx="980">
                  <c:v>49</c:v>
                </c:pt>
                <c:pt idx="981">
                  <c:v>46</c:v>
                </c:pt>
                <c:pt idx="982">
                  <c:v>44</c:v>
                </c:pt>
                <c:pt idx="983">
                  <c:v>60</c:v>
                </c:pt>
                <c:pt idx="984">
                  <c:v>60</c:v>
                </c:pt>
                <c:pt idx="985">
                  <c:v>49</c:v>
                </c:pt>
                <c:pt idx="986">
                  <c:v>49</c:v>
                </c:pt>
                <c:pt idx="987">
                  <c:v>49</c:v>
                </c:pt>
                <c:pt idx="988">
                  <c:v>49</c:v>
                </c:pt>
                <c:pt idx="989">
                  <c:v>49</c:v>
                </c:pt>
                <c:pt idx="990">
                  <c:v>49</c:v>
                </c:pt>
                <c:pt idx="991">
                  <c:v>49</c:v>
                </c:pt>
                <c:pt idx="992">
                  <c:v>48</c:v>
                </c:pt>
                <c:pt idx="993">
                  <c:v>48</c:v>
                </c:pt>
                <c:pt idx="994">
                  <c:v>73</c:v>
                </c:pt>
                <c:pt idx="995">
                  <c:v>78</c:v>
                </c:pt>
                <c:pt idx="996">
                  <c:v>61</c:v>
                </c:pt>
                <c:pt idx="997">
                  <c:v>63</c:v>
                </c:pt>
                <c:pt idx="998">
                  <c:v>60</c:v>
                </c:pt>
                <c:pt idx="999">
                  <c:v>74</c:v>
                </c:pt>
                <c:pt idx="1000">
                  <c:v>46</c:v>
                </c:pt>
                <c:pt idx="1001">
                  <c:v>47</c:v>
                </c:pt>
                <c:pt idx="1002">
                  <c:v>43</c:v>
                </c:pt>
                <c:pt idx="1003">
                  <c:v>49</c:v>
                </c:pt>
                <c:pt idx="1004">
                  <c:v>48</c:v>
                </c:pt>
                <c:pt idx="1005">
                  <c:v>46</c:v>
                </c:pt>
                <c:pt idx="1006">
                  <c:v>49</c:v>
                </c:pt>
                <c:pt idx="1007">
                  <c:v>48</c:v>
                </c:pt>
                <c:pt idx="1008">
                  <c:v>49</c:v>
                </c:pt>
                <c:pt idx="1009">
                  <c:v>42</c:v>
                </c:pt>
                <c:pt idx="1010">
                  <c:v>45</c:v>
                </c:pt>
                <c:pt idx="1011">
                  <c:v>41</c:v>
                </c:pt>
                <c:pt idx="1012">
                  <c:v>48</c:v>
                </c:pt>
                <c:pt idx="1013">
                  <c:v>48</c:v>
                </c:pt>
                <c:pt idx="1014">
                  <c:v>44</c:v>
                </c:pt>
                <c:pt idx="1015">
                  <c:v>41</c:v>
                </c:pt>
                <c:pt idx="1016">
                  <c:v>41</c:v>
                </c:pt>
                <c:pt idx="1017">
                  <c:v>41</c:v>
                </c:pt>
                <c:pt idx="1018">
                  <c:v>44</c:v>
                </c:pt>
                <c:pt idx="1019">
                  <c:v>39</c:v>
                </c:pt>
                <c:pt idx="1020">
                  <c:v>39</c:v>
                </c:pt>
                <c:pt idx="1021">
                  <c:v>43</c:v>
                </c:pt>
                <c:pt idx="1022">
                  <c:v>40</c:v>
                </c:pt>
                <c:pt idx="1023">
                  <c:v>44</c:v>
                </c:pt>
                <c:pt idx="1024">
                  <c:v>44</c:v>
                </c:pt>
                <c:pt idx="1025">
                  <c:v>38</c:v>
                </c:pt>
                <c:pt idx="1026">
                  <c:v>41</c:v>
                </c:pt>
                <c:pt idx="1027">
                  <c:v>40</c:v>
                </c:pt>
                <c:pt idx="1028">
                  <c:v>39</c:v>
                </c:pt>
                <c:pt idx="1029">
                  <c:v>44</c:v>
                </c:pt>
                <c:pt idx="1030">
                  <c:v>43</c:v>
                </c:pt>
                <c:pt idx="1031">
                  <c:v>42</c:v>
                </c:pt>
                <c:pt idx="1032">
                  <c:v>39</c:v>
                </c:pt>
                <c:pt idx="1033">
                  <c:v>41</c:v>
                </c:pt>
                <c:pt idx="1034">
                  <c:v>38</c:v>
                </c:pt>
                <c:pt idx="1035">
                  <c:v>38</c:v>
                </c:pt>
                <c:pt idx="1036">
                  <c:v>39</c:v>
                </c:pt>
                <c:pt idx="1037">
                  <c:v>42</c:v>
                </c:pt>
                <c:pt idx="1038">
                  <c:v>39</c:v>
                </c:pt>
                <c:pt idx="1039">
                  <c:v>44</c:v>
                </c:pt>
                <c:pt idx="1040">
                  <c:v>42</c:v>
                </c:pt>
                <c:pt idx="1041">
                  <c:v>42</c:v>
                </c:pt>
                <c:pt idx="1042">
                  <c:v>38</c:v>
                </c:pt>
                <c:pt idx="1043">
                  <c:v>43</c:v>
                </c:pt>
                <c:pt idx="1044">
                  <c:v>50</c:v>
                </c:pt>
                <c:pt idx="1045">
                  <c:v>65</c:v>
                </c:pt>
                <c:pt idx="1046">
                  <c:v>50</c:v>
                </c:pt>
                <c:pt idx="1047">
                  <c:v>42</c:v>
                </c:pt>
                <c:pt idx="1048">
                  <c:v>49</c:v>
                </c:pt>
                <c:pt idx="1049">
                  <c:v>46</c:v>
                </c:pt>
                <c:pt idx="1050">
                  <c:v>52</c:v>
                </c:pt>
                <c:pt idx="1051">
                  <c:v>38</c:v>
                </c:pt>
                <c:pt idx="1052">
                  <c:v>52</c:v>
                </c:pt>
                <c:pt idx="1053">
                  <c:v>42</c:v>
                </c:pt>
                <c:pt idx="1054">
                  <c:v>53</c:v>
                </c:pt>
                <c:pt idx="1055">
                  <c:v>49</c:v>
                </c:pt>
                <c:pt idx="1056">
                  <c:v>39</c:v>
                </c:pt>
                <c:pt idx="1057">
                  <c:v>54</c:v>
                </c:pt>
                <c:pt idx="1058">
                  <c:v>42</c:v>
                </c:pt>
                <c:pt idx="1059">
                  <c:v>48</c:v>
                </c:pt>
                <c:pt idx="1060">
                  <c:v>46</c:v>
                </c:pt>
                <c:pt idx="1061">
                  <c:v>45</c:v>
                </c:pt>
                <c:pt idx="1062">
                  <c:v>37</c:v>
                </c:pt>
                <c:pt idx="1063">
                  <c:v>52</c:v>
                </c:pt>
                <c:pt idx="1064">
                  <c:v>45</c:v>
                </c:pt>
                <c:pt idx="1065">
                  <c:v>58</c:v>
                </c:pt>
                <c:pt idx="1066">
                  <c:v>46</c:v>
                </c:pt>
                <c:pt idx="1067">
                  <c:v>42</c:v>
                </c:pt>
                <c:pt idx="1068">
                  <c:v>48</c:v>
                </c:pt>
                <c:pt idx="1069">
                  <c:v>51</c:v>
                </c:pt>
                <c:pt idx="1070">
                  <c:v>51</c:v>
                </c:pt>
                <c:pt idx="1071">
                  <c:v>49</c:v>
                </c:pt>
                <c:pt idx="1072">
                  <c:v>50</c:v>
                </c:pt>
                <c:pt idx="1073">
                  <c:v>59</c:v>
                </c:pt>
                <c:pt idx="1074">
                  <c:v>56</c:v>
                </c:pt>
                <c:pt idx="1075">
                  <c:v>58</c:v>
                </c:pt>
                <c:pt idx="1076">
                  <c:v>59</c:v>
                </c:pt>
                <c:pt idx="1077">
                  <c:v>58</c:v>
                </c:pt>
                <c:pt idx="1078">
                  <c:v>58</c:v>
                </c:pt>
                <c:pt idx="1079">
                  <c:v>60</c:v>
                </c:pt>
                <c:pt idx="1080">
                  <c:v>60</c:v>
                </c:pt>
                <c:pt idx="1081">
                  <c:v>55</c:v>
                </c:pt>
                <c:pt idx="1082">
                  <c:v>57</c:v>
                </c:pt>
                <c:pt idx="1083">
                  <c:v>56</c:v>
                </c:pt>
                <c:pt idx="1084">
                  <c:v>52</c:v>
                </c:pt>
                <c:pt idx="1085">
                  <c:v>58</c:v>
                </c:pt>
                <c:pt idx="1086">
                  <c:v>58</c:v>
                </c:pt>
                <c:pt idx="1087">
                  <c:v>55</c:v>
                </c:pt>
                <c:pt idx="1088">
                  <c:v>59</c:v>
                </c:pt>
                <c:pt idx="1089">
                  <c:v>58</c:v>
                </c:pt>
                <c:pt idx="1090">
                  <c:v>55</c:v>
                </c:pt>
                <c:pt idx="1091">
                  <c:v>54</c:v>
                </c:pt>
                <c:pt idx="1092">
                  <c:v>55</c:v>
                </c:pt>
                <c:pt idx="1093">
                  <c:v>54</c:v>
                </c:pt>
                <c:pt idx="1094">
                  <c:v>51</c:v>
                </c:pt>
                <c:pt idx="1095">
                  <c:v>53</c:v>
                </c:pt>
                <c:pt idx="1096">
                  <c:v>55</c:v>
                </c:pt>
                <c:pt idx="1097">
                  <c:v>56</c:v>
                </c:pt>
                <c:pt idx="1098">
                  <c:v>57</c:v>
                </c:pt>
                <c:pt idx="1099">
                  <c:v>53</c:v>
                </c:pt>
                <c:pt idx="1100">
                  <c:v>54</c:v>
                </c:pt>
                <c:pt idx="1101">
                  <c:v>53</c:v>
                </c:pt>
                <c:pt idx="1102">
                  <c:v>55</c:v>
                </c:pt>
                <c:pt idx="1103">
                  <c:v>52</c:v>
                </c:pt>
                <c:pt idx="1104">
                  <c:v>56</c:v>
                </c:pt>
                <c:pt idx="1105">
                  <c:v>53</c:v>
                </c:pt>
                <c:pt idx="1106">
                  <c:v>54</c:v>
                </c:pt>
                <c:pt idx="1107">
                  <c:v>52</c:v>
                </c:pt>
                <c:pt idx="1108">
                  <c:v>56</c:v>
                </c:pt>
                <c:pt idx="1109">
                  <c:v>56</c:v>
                </c:pt>
                <c:pt idx="1110">
                  <c:v>60</c:v>
                </c:pt>
                <c:pt idx="1111">
                  <c:v>54</c:v>
                </c:pt>
                <c:pt idx="1112">
                  <c:v>60</c:v>
                </c:pt>
                <c:pt idx="1113">
                  <c:v>60</c:v>
                </c:pt>
                <c:pt idx="1114">
                  <c:v>60</c:v>
                </c:pt>
                <c:pt idx="1115">
                  <c:v>61</c:v>
                </c:pt>
                <c:pt idx="1116">
                  <c:v>60</c:v>
                </c:pt>
                <c:pt idx="1117">
                  <c:v>60</c:v>
                </c:pt>
                <c:pt idx="1118">
                  <c:v>49</c:v>
                </c:pt>
                <c:pt idx="1119">
                  <c:v>49</c:v>
                </c:pt>
                <c:pt idx="1120">
                  <c:v>47</c:v>
                </c:pt>
                <c:pt idx="1121">
                  <c:v>50</c:v>
                </c:pt>
                <c:pt idx="1122">
                  <c:v>52</c:v>
                </c:pt>
                <c:pt idx="1123">
                  <c:v>47</c:v>
                </c:pt>
                <c:pt idx="1124">
                  <c:v>50</c:v>
                </c:pt>
                <c:pt idx="1125">
                  <c:v>47</c:v>
                </c:pt>
                <c:pt idx="1126">
                  <c:v>53</c:v>
                </c:pt>
                <c:pt idx="1127">
                  <c:v>49</c:v>
                </c:pt>
                <c:pt idx="1128">
                  <c:v>52</c:v>
                </c:pt>
                <c:pt idx="1129">
                  <c:v>75</c:v>
                </c:pt>
                <c:pt idx="1130">
                  <c:v>69</c:v>
                </c:pt>
                <c:pt idx="1131">
                  <c:v>37</c:v>
                </c:pt>
                <c:pt idx="1132">
                  <c:v>34</c:v>
                </c:pt>
                <c:pt idx="1133">
                  <c:v>36</c:v>
                </c:pt>
                <c:pt idx="1134">
                  <c:v>36</c:v>
                </c:pt>
                <c:pt idx="1135">
                  <c:v>37</c:v>
                </c:pt>
                <c:pt idx="1136">
                  <c:v>37</c:v>
                </c:pt>
                <c:pt idx="1137">
                  <c:v>47</c:v>
                </c:pt>
                <c:pt idx="1138">
                  <c:v>43</c:v>
                </c:pt>
                <c:pt idx="1139">
                  <c:v>40</c:v>
                </c:pt>
                <c:pt idx="1140">
                  <c:v>43</c:v>
                </c:pt>
                <c:pt idx="1141">
                  <c:v>44</c:v>
                </c:pt>
                <c:pt idx="1142">
                  <c:v>40</c:v>
                </c:pt>
                <c:pt idx="1143">
                  <c:v>47</c:v>
                </c:pt>
                <c:pt idx="1144">
                  <c:v>46</c:v>
                </c:pt>
                <c:pt idx="1145">
                  <c:v>40</c:v>
                </c:pt>
                <c:pt idx="1146">
                  <c:v>38</c:v>
                </c:pt>
                <c:pt idx="1147">
                  <c:v>37</c:v>
                </c:pt>
                <c:pt idx="1148">
                  <c:v>44</c:v>
                </c:pt>
                <c:pt idx="1149">
                  <c:v>45</c:v>
                </c:pt>
                <c:pt idx="1150">
                  <c:v>43</c:v>
                </c:pt>
                <c:pt idx="1151">
                  <c:v>39</c:v>
                </c:pt>
                <c:pt idx="1152">
                  <c:v>37</c:v>
                </c:pt>
                <c:pt idx="1153">
                  <c:v>45</c:v>
                </c:pt>
                <c:pt idx="1154">
                  <c:v>51</c:v>
                </c:pt>
                <c:pt idx="1155">
                  <c:v>39</c:v>
                </c:pt>
                <c:pt idx="1156">
                  <c:v>36</c:v>
                </c:pt>
                <c:pt idx="1157">
                  <c:v>43</c:v>
                </c:pt>
                <c:pt idx="1158">
                  <c:v>48</c:v>
                </c:pt>
                <c:pt idx="1159">
                  <c:v>42</c:v>
                </c:pt>
                <c:pt idx="1160">
                  <c:v>45</c:v>
                </c:pt>
                <c:pt idx="1161">
                  <c:v>45</c:v>
                </c:pt>
                <c:pt idx="1162">
                  <c:v>45</c:v>
                </c:pt>
                <c:pt idx="1163">
                  <c:v>44</c:v>
                </c:pt>
                <c:pt idx="1164">
                  <c:v>38</c:v>
                </c:pt>
                <c:pt idx="1165">
                  <c:v>42</c:v>
                </c:pt>
                <c:pt idx="1166">
                  <c:v>34</c:v>
                </c:pt>
                <c:pt idx="1167">
                  <c:v>39</c:v>
                </c:pt>
                <c:pt idx="1168">
                  <c:v>46</c:v>
                </c:pt>
                <c:pt idx="1169">
                  <c:v>41</c:v>
                </c:pt>
                <c:pt idx="1170">
                  <c:v>40</c:v>
                </c:pt>
                <c:pt idx="1171">
                  <c:v>44</c:v>
                </c:pt>
                <c:pt idx="1172">
                  <c:v>45</c:v>
                </c:pt>
                <c:pt idx="1173">
                  <c:v>48</c:v>
                </c:pt>
                <c:pt idx="1174">
                  <c:v>45</c:v>
                </c:pt>
                <c:pt idx="1175">
                  <c:v>45</c:v>
                </c:pt>
                <c:pt idx="1176">
                  <c:v>43</c:v>
                </c:pt>
                <c:pt idx="1177">
                  <c:v>45</c:v>
                </c:pt>
                <c:pt idx="1178">
                  <c:v>35</c:v>
                </c:pt>
                <c:pt idx="1179">
                  <c:v>48</c:v>
                </c:pt>
                <c:pt idx="1180">
                  <c:v>48</c:v>
                </c:pt>
                <c:pt idx="1181">
                  <c:v>47</c:v>
                </c:pt>
                <c:pt idx="1182">
                  <c:v>46</c:v>
                </c:pt>
                <c:pt idx="1183">
                  <c:v>39</c:v>
                </c:pt>
                <c:pt idx="1184">
                  <c:v>45</c:v>
                </c:pt>
                <c:pt idx="1185">
                  <c:v>45</c:v>
                </c:pt>
                <c:pt idx="1186">
                  <c:v>50</c:v>
                </c:pt>
                <c:pt idx="1187">
                  <c:v>46</c:v>
                </c:pt>
                <c:pt idx="1188">
                  <c:v>40</c:v>
                </c:pt>
                <c:pt idx="1189">
                  <c:v>36</c:v>
                </c:pt>
                <c:pt idx="1190">
                  <c:v>46</c:v>
                </c:pt>
                <c:pt idx="1191">
                  <c:v>49</c:v>
                </c:pt>
                <c:pt idx="1192">
                  <c:v>47</c:v>
                </c:pt>
                <c:pt idx="1193">
                  <c:v>49</c:v>
                </c:pt>
                <c:pt idx="1194">
                  <c:v>48</c:v>
                </c:pt>
                <c:pt idx="1195">
                  <c:v>49</c:v>
                </c:pt>
                <c:pt idx="1196">
                  <c:v>50</c:v>
                </c:pt>
                <c:pt idx="1197">
                  <c:v>41</c:v>
                </c:pt>
                <c:pt idx="1198">
                  <c:v>48</c:v>
                </c:pt>
                <c:pt idx="1199">
                  <c:v>48</c:v>
                </c:pt>
                <c:pt idx="1200">
                  <c:v>41</c:v>
                </c:pt>
                <c:pt idx="1201">
                  <c:v>48</c:v>
                </c:pt>
                <c:pt idx="1202">
                  <c:v>49</c:v>
                </c:pt>
                <c:pt idx="1203">
                  <c:v>50</c:v>
                </c:pt>
                <c:pt idx="1204">
                  <c:v>48</c:v>
                </c:pt>
                <c:pt idx="1205">
                  <c:v>47</c:v>
                </c:pt>
                <c:pt idx="1206">
                  <c:v>49</c:v>
                </c:pt>
                <c:pt idx="1207">
                  <c:v>48</c:v>
                </c:pt>
                <c:pt idx="1208">
                  <c:v>50</c:v>
                </c:pt>
                <c:pt idx="1209">
                  <c:v>44</c:v>
                </c:pt>
                <c:pt idx="1210">
                  <c:v>44</c:v>
                </c:pt>
                <c:pt idx="1211">
                  <c:v>50</c:v>
                </c:pt>
                <c:pt idx="1212">
                  <c:v>44</c:v>
                </c:pt>
                <c:pt idx="1213">
                  <c:v>50</c:v>
                </c:pt>
                <c:pt idx="1214">
                  <c:v>44</c:v>
                </c:pt>
                <c:pt idx="1215">
                  <c:v>50</c:v>
                </c:pt>
                <c:pt idx="1216">
                  <c:v>44</c:v>
                </c:pt>
                <c:pt idx="1217">
                  <c:v>44</c:v>
                </c:pt>
                <c:pt idx="1218">
                  <c:v>42</c:v>
                </c:pt>
                <c:pt idx="1219">
                  <c:v>43</c:v>
                </c:pt>
                <c:pt idx="1220">
                  <c:v>44</c:v>
                </c:pt>
                <c:pt idx="1221">
                  <c:v>56</c:v>
                </c:pt>
                <c:pt idx="1222">
                  <c:v>53</c:v>
                </c:pt>
                <c:pt idx="1223">
                  <c:v>58</c:v>
                </c:pt>
                <c:pt idx="1224">
                  <c:v>58</c:v>
                </c:pt>
                <c:pt idx="1225">
                  <c:v>51</c:v>
                </c:pt>
                <c:pt idx="1226">
                  <c:v>53</c:v>
                </c:pt>
                <c:pt idx="1227">
                  <c:v>44</c:v>
                </c:pt>
                <c:pt idx="1228">
                  <c:v>35</c:v>
                </c:pt>
                <c:pt idx="1229">
                  <c:v>38</c:v>
                </c:pt>
                <c:pt idx="1230">
                  <c:v>33</c:v>
                </c:pt>
                <c:pt idx="1231">
                  <c:v>38</c:v>
                </c:pt>
                <c:pt idx="1232">
                  <c:v>38</c:v>
                </c:pt>
                <c:pt idx="1233">
                  <c:v>39</c:v>
                </c:pt>
                <c:pt idx="1234">
                  <c:v>36</c:v>
                </c:pt>
                <c:pt idx="1235">
                  <c:v>41</c:v>
                </c:pt>
                <c:pt idx="1236">
                  <c:v>36</c:v>
                </c:pt>
                <c:pt idx="1237">
                  <c:v>37</c:v>
                </c:pt>
                <c:pt idx="1238">
                  <c:v>39</c:v>
                </c:pt>
                <c:pt idx="1239">
                  <c:v>38</c:v>
                </c:pt>
                <c:pt idx="1240">
                  <c:v>38</c:v>
                </c:pt>
                <c:pt idx="1241">
                  <c:v>34</c:v>
                </c:pt>
                <c:pt idx="1242">
                  <c:v>39</c:v>
                </c:pt>
                <c:pt idx="1243">
                  <c:v>39</c:v>
                </c:pt>
                <c:pt idx="1244">
                  <c:v>34</c:v>
                </c:pt>
                <c:pt idx="1245">
                  <c:v>39</c:v>
                </c:pt>
                <c:pt idx="1246">
                  <c:v>39</c:v>
                </c:pt>
                <c:pt idx="1247">
                  <c:v>40</c:v>
                </c:pt>
                <c:pt idx="1248">
                  <c:v>36</c:v>
                </c:pt>
                <c:pt idx="1249">
                  <c:v>42</c:v>
                </c:pt>
                <c:pt idx="1250">
                  <c:v>36</c:v>
                </c:pt>
                <c:pt idx="1251">
                  <c:v>36</c:v>
                </c:pt>
                <c:pt idx="1252">
                  <c:v>39</c:v>
                </c:pt>
                <c:pt idx="1253">
                  <c:v>34</c:v>
                </c:pt>
                <c:pt idx="1254">
                  <c:v>39</c:v>
                </c:pt>
                <c:pt idx="1255">
                  <c:v>59</c:v>
                </c:pt>
                <c:pt idx="1256">
                  <c:v>42</c:v>
                </c:pt>
                <c:pt idx="1257">
                  <c:v>42</c:v>
                </c:pt>
                <c:pt idx="1258">
                  <c:v>46</c:v>
                </c:pt>
                <c:pt idx="1259">
                  <c:v>44</c:v>
                </c:pt>
                <c:pt idx="1260">
                  <c:v>43</c:v>
                </c:pt>
                <c:pt idx="1261">
                  <c:v>42</c:v>
                </c:pt>
                <c:pt idx="1262">
                  <c:v>45</c:v>
                </c:pt>
                <c:pt idx="1263">
                  <c:v>62</c:v>
                </c:pt>
                <c:pt idx="1264">
                  <c:v>61</c:v>
                </c:pt>
                <c:pt idx="1265">
                  <c:v>41</c:v>
                </c:pt>
                <c:pt idx="1266">
                  <c:v>41</c:v>
                </c:pt>
                <c:pt idx="1267">
                  <c:v>37</c:v>
                </c:pt>
                <c:pt idx="1268">
                  <c:v>43</c:v>
                </c:pt>
                <c:pt idx="1269">
                  <c:v>41</c:v>
                </c:pt>
                <c:pt idx="1270">
                  <c:v>44</c:v>
                </c:pt>
                <c:pt idx="1271">
                  <c:v>40</c:v>
                </c:pt>
                <c:pt idx="1272">
                  <c:v>42</c:v>
                </c:pt>
                <c:pt idx="1273">
                  <c:v>37</c:v>
                </c:pt>
                <c:pt idx="1274">
                  <c:v>38</c:v>
                </c:pt>
                <c:pt idx="1275">
                  <c:v>30</c:v>
                </c:pt>
                <c:pt idx="1276">
                  <c:v>27</c:v>
                </c:pt>
                <c:pt idx="1277">
                  <c:v>38</c:v>
                </c:pt>
                <c:pt idx="1278">
                  <c:v>41</c:v>
                </c:pt>
                <c:pt idx="1279">
                  <c:v>33</c:v>
                </c:pt>
                <c:pt idx="1280">
                  <c:v>32</c:v>
                </c:pt>
                <c:pt idx="1281">
                  <c:v>33</c:v>
                </c:pt>
                <c:pt idx="1282">
                  <c:v>40</c:v>
                </c:pt>
                <c:pt idx="1283">
                  <c:v>37</c:v>
                </c:pt>
                <c:pt idx="1284">
                  <c:v>43</c:v>
                </c:pt>
                <c:pt idx="1285">
                  <c:v>40</c:v>
                </c:pt>
                <c:pt idx="1286">
                  <c:v>35</c:v>
                </c:pt>
                <c:pt idx="1287">
                  <c:v>40</c:v>
                </c:pt>
                <c:pt idx="1288">
                  <c:v>36</c:v>
                </c:pt>
                <c:pt idx="1289">
                  <c:v>40</c:v>
                </c:pt>
                <c:pt idx="1290">
                  <c:v>30</c:v>
                </c:pt>
                <c:pt idx="1291">
                  <c:v>31</c:v>
                </c:pt>
                <c:pt idx="1292">
                  <c:v>30</c:v>
                </c:pt>
                <c:pt idx="1293">
                  <c:v>30</c:v>
                </c:pt>
                <c:pt idx="1294">
                  <c:v>38</c:v>
                </c:pt>
                <c:pt idx="1295">
                  <c:v>39</c:v>
                </c:pt>
                <c:pt idx="1296">
                  <c:v>40</c:v>
                </c:pt>
                <c:pt idx="1297">
                  <c:v>39</c:v>
                </c:pt>
                <c:pt idx="1298">
                  <c:v>40</c:v>
                </c:pt>
                <c:pt idx="1299">
                  <c:v>39</c:v>
                </c:pt>
                <c:pt idx="1300">
                  <c:v>38</c:v>
                </c:pt>
                <c:pt idx="1301">
                  <c:v>41</c:v>
                </c:pt>
                <c:pt idx="1302">
                  <c:v>42</c:v>
                </c:pt>
                <c:pt idx="1303">
                  <c:v>43</c:v>
                </c:pt>
                <c:pt idx="1304">
                  <c:v>48</c:v>
                </c:pt>
                <c:pt idx="1305">
                  <c:v>45</c:v>
                </c:pt>
                <c:pt idx="1306">
                  <c:v>44</c:v>
                </c:pt>
                <c:pt idx="1307">
                  <c:v>44</c:v>
                </c:pt>
                <c:pt idx="1308">
                  <c:v>48</c:v>
                </c:pt>
                <c:pt idx="1309">
                  <c:v>45</c:v>
                </c:pt>
                <c:pt idx="1310">
                  <c:v>44</c:v>
                </c:pt>
                <c:pt idx="1311">
                  <c:v>47</c:v>
                </c:pt>
                <c:pt idx="1312">
                  <c:v>44</c:v>
                </c:pt>
                <c:pt idx="1313">
                  <c:v>43</c:v>
                </c:pt>
                <c:pt idx="1314">
                  <c:v>49</c:v>
                </c:pt>
                <c:pt idx="1315">
                  <c:v>46</c:v>
                </c:pt>
                <c:pt idx="1316">
                  <c:v>43</c:v>
                </c:pt>
                <c:pt idx="1317">
                  <c:v>48</c:v>
                </c:pt>
                <c:pt idx="1318">
                  <c:v>44</c:v>
                </c:pt>
                <c:pt idx="1319">
                  <c:v>46</c:v>
                </c:pt>
                <c:pt idx="1320">
                  <c:v>43</c:v>
                </c:pt>
                <c:pt idx="1321">
                  <c:v>48</c:v>
                </c:pt>
                <c:pt idx="1322">
                  <c:v>45</c:v>
                </c:pt>
                <c:pt idx="1323">
                  <c:v>38</c:v>
                </c:pt>
                <c:pt idx="1324">
                  <c:v>45</c:v>
                </c:pt>
                <c:pt idx="1325">
                  <c:v>46</c:v>
                </c:pt>
                <c:pt idx="1326">
                  <c:v>45</c:v>
                </c:pt>
                <c:pt idx="1327">
                  <c:v>48</c:v>
                </c:pt>
                <c:pt idx="1328">
                  <c:v>50</c:v>
                </c:pt>
                <c:pt idx="1329">
                  <c:v>45</c:v>
                </c:pt>
                <c:pt idx="1330">
                  <c:v>53</c:v>
                </c:pt>
                <c:pt idx="1331">
                  <c:v>57</c:v>
                </c:pt>
                <c:pt idx="1332">
                  <c:v>62</c:v>
                </c:pt>
                <c:pt idx="1333">
                  <c:v>70</c:v>
                </c:pt>
                <c:pt idx="1334">
                  <c:v>75</c:v>
                </c:pt>
                <c:pt idx="1335">
                  <c:v>48</c:v>
                </c:pt>
                <c:pt idx="1336">
                  <c:v>51</c:v>
                </c:pt>
                <c:pt idx="1337">
                  <c:v>49</c:v>
                </c:pt>
                <c:pt idx="1338">
                  <c:v>48</c:v>
                </c:pt>
                <c:pt idx="1339">
                  <c:v>49</c:v>
                </c:pt>
                <c:pt idx="1340">
                  <c:v>49</c:v>
                </c:pt>
                <c:pt idx="1341">
                  <c:v>44</c:v>
                </c:pt>
                <c:pt idx="1342">
                  <c:v>46</c:v>
                </c:pt>
                <c:pt idx="1343">
                  <c:v>43</c:v>
                </c:pt>
                <c:pt idx="1344">
                  <c:v>50</c:v>
                </c:pt>
                <c:pt idx="1345">
                  <c:v>39</c:v>
                </c:pt>
                <c:pt idx="1346">
                  <c:v>72</c:v>
                </c:pt>
                <c:pt idx="1347">
                  <c:v>72</c:v>
                </c:pt>
                <c:pt idx="1348">
                  <c:v>62</c:v>
                </c:pt>
                <c:pt idx="1349">
                  <c:v>56</c:v>
                </c:pt>
                <c:pt idx="1350">
                  <c:v>56</c:v>
                </c:pt>
                <c:pt idx="1351">
                  <c:v>50</c:v>
                </c:pt>
                <c:pt idx="1352">
                  <c:v>38</c:v>
                </c:pt>
                <c:pt idx="1353">
                  <c:v>54</c:v>
                </c:pt>
                <c:pt idx="1354">
                  <c:v>50</c:v>
                </c:pt>
                <c:pt idx="1355">
                  <c:v>56</c:v>
                </c:pt>
                <c:pt idx="1356">
                  <c:v>54</c:v>
                </c:pt>
                <c:pt idx="1357">
                  <c:v>53</c:v>
                </c:pt>
                <c:pt idx="1358">
                  <c:v>51</c:v>
                </c:pt>
                <c:pt idx="1359">
                  <c:v>54</c:v>
                </c:pt>
                <c:pt idx="1360">
                  <c:v>55</c:v>
                </c:pt>
                <c:pt idx="1361">
                  <c:v>50</c:v>
                </c:pt>
                <c:pt idx="1362">
                  <c:v>50</c:v>
                </c:pt>
                <c:pt idx="1363">
                  <c:v>51</c:v>
                </c:pt>
                <c:pt idx="1364">
                  <c:v>52</c:v>
                </c:pt>
                <c:pt idx="1365">
                  <c:v>53</c:v>
                </c:pt>
                <c:pt idx="1366">
                  <c:v>51</c:v>
                </c:pt>
                <c:pt idx="1367">
                  <c:v>39</c:v>
                </c:pt>
                <c:pt idx="1368">
                  <c:v>39</c:v>
                </c:pt>
                <c:pt idx="1369">
                  <c:v>50</c:v>
                </c:pt>
                <c:pt idx="1370">
                  <c:v>38</c:v>
                </c:pt>
                <c:pt idx="1371">
                  <c:v>54</c:v>
                </c:pt>
                <c:pt idx="1372">
                  <c:v>51</c:v>
                </c:pt>
                <c:pt idx="1373">
                  <c:v>56</c:v>
                </c:pt>
                <c:pt idx="1374">
                  <c:v>62</c:v>
                </c:pt>
                <c:pt idx="1375">
                  <c:v>52</c:v>
                </c:pt>
                <c:pt idx="1376">
                  <c:v>50</c:v>
                </c:pt>
                <c:pt idx="1377">
                  <c:v>40</c:v>
                </c:pt>
                <c:pt idx="1378">
                  <c:v>52</c:v>
                </c:pt>
                <c:pt idx="1379">
                  <c:v>56</c:v>
                </c:pt>
                <c:pt idx="1380">
                  <c:v>53</c:v>
                </c:pt>
                <c:pt idx="1381">
                  <c:v>55</c:v>
                </c:pt>
                <c:pt idx="1382">
                  <c:v>57</c:v>
                </c:pt>
                <c:pt idx="1383">
                  <c:v>40</c:v>
                </c:pt>
                <c:pt idx="1384">
                  <c:v>58</c:v>
                </c:pt>
                <c:pt idx="1385">
                  <c:v>56</c:v>
                </c:pt>
                <c:pt idx="1386">
                  <c:v>44</c:v>
                </c:pt>
                <c:pt idx="1387">
                  <c:v>54</c:v>
                </c:pt>
                <c:pt idx="1388">
                  <c:v>51</c:v>
                </c:pt>
                <c:pt idx="1389">
                  <c:v>55</c:v>
                </c:pt>
                <c:pt idx="1390">
                  <c:v>51</c:v>
                </c:pt>
                <c:pt idx="1391">
                  <c:v>50</c:v>
                </c:pt>
                <c:pt idx="1392">
                  <c:v>45</c:v>
                </c:pt>
                <c:pt idx="1393">
                  <c:v>53</c:v>
                </c:pt>
                <c:pt idx="1394">
                  <c:v>42</c:v>
                </c:pt>
                <c:pt idx="1395">
                  <c:v>45</c:v>
                </c:pt>
                <c:pt idx="1396">
                  <c:v>42</c:v>
                </c:pt>
                <c:pt idx="1397">
                  <c:v>37</c:v>
                </c:pt>
                <c:pt idx="1398">
                  <c:v>42</c:v>
                </c:pt>
                <c:pt idx="1399">
                  <c:v>50</c:v>
                </c:pt>
                <c:pt idx="1400">
                  <c:v>44</c:v>
                </c:pt>
                <c:pt idx="1401">
                  <c:v>42</c:v>
                </c:pt>
                <c:pt idx="1402">
                  <c:v>40</c:v>
                </c:pt>
                <c:pt idx="1403">
                  <c:v>36</c:v>
                </c:pt>
                <c:pt idx="1404">
                  <c:v>53</c:v>
                </c:pt>
                <c:pt idx="1405">
                  <c:v>55</c:v>
                </c:pt>
                <c:pt idx="1406">
                  <c:v>57</c:v>
                </c:pt>
                <c:pt idx="1407">
                  <c:v>55</c:v>
                </c:pt>
                <c:pt idx="1408">
                  <c:v>54</c:v>
                </c:pt>
                <c:pt idx="1409">
                  <c:v>53</c:v>
                </c:pt>
                <c:pt idx="1410">
                  <c:v>59</c:v>
                </c:pt>
                <c:pt idx="1411">
                  <c:v>50</c:v>
                </c:pt>
                <c:pt idx="1412">
                  <c:v>58</c:v>
                </c:pt>
                <c:pt idx="1413">
                  <c:v>57</c:v>
                </c:pt>
                <c:pt idx="1414">
                  <c:v>54</c:v>
                </c:pt>
                <c:pt idx="1415">
                  <c:v>55</c:v>
                </c:pt>
                <c:pt idx="1416">
                  <c:v>60</c:v>
                </c:pt>
                <c:pt idx="1417">
                  <c:v>57</c:v>
                </c:pt>
                <c:pt idx="1418">
                  <c:v>58</c:v>
                </c:pt>
                <c:pt idx="1419">
                  <c:v>57</c:v>
                </c:pt>
                <c:pt idx="1420">
                  <c:v>51</c:v>
                </c:pt>
                <c:pt idx="1421">
                  <c:v>52</c:v>
                </c:pt>
                <c:pt idx="1422">
                  <c:v>44</c:v>
                </c:pt>
                <c:pt idx="1423">
                  <c:v>52</c:v>
                </c:pt>
                <c:pt idx="1424">
                  <c:v>44</c:v>
                </c:pt>
                <c:pt idx="1425">
                  <c:v>40</c:v>
                </c:pt>
                <c:pt idx="1426">
                  <c:v>42</c:v>
                </c:pt>
                <c:pt idx="1427">
                  <c:v>51</c:v>
                </c:pt>
                <c:pt idx="1428">
                  <c:v>46</c:v>
                </c:pt>
                <c:pt idx="1429">
                  <c:v>48</c:v>
                </c:pt>
                <c:pt idx="1430">
                  <c:v>45</c:v>
                </c:pt>
                <c:pt idx="1431">
                  <c:v>43</c:v>
                </c:pt>
                <c:pt idx="1432">
                  <c:v>45</c:v>
                </c:pt>
                <c:pt idx="1433">
                  <c:v>47</c:v>
                </c:pt>
                <c:pt idx="1434">
                  <c:v>45</c:v>
                </c:pt>
                <c:pt idx="1435">
                  <c:v>45</c:v>
                </c:pt>
                <c:pt idx="1436">
                  <c:v>46</c:v>
                </c:pt>
                <c:pt idx="1437">
                  <c:v>46</c:v>
                </c:pt>
                <c:pt idx="1438">
                  <c:v>49</c:v>
                </c:pt>
                <c:pt idx="1439">
                  <c:v>47</c:v>
                </c:pt>
                <c:pt idx="1440">
                  <c:v>63</c:v>
                </c:pt>
                <c:pt idx="1441">
                  <c:v>64</c:v>
                </c:pt>
                <c:pt idx="1442">
                  <c:v>61</c:v>
                </c:pt>
                <c:pt idx="1443">
                  <c:v>62</c:v>
                </c:pt>
                <c:pt idx="1444">
                  <c:v>40</c:v>
                </c:pt>
                <c:pt idx="1445">
                  <c:v>54</c:v>
                </c:pt>
                <c:pt idx="1446">
                  <c:v>60</c:v>
                </c:pt>
                <c:pt idx="1447">
                  <c:v>55</c:v>
                </c:pt>
                <c:pt idx="1448">
                  <c:v>61</c:v>
                </c:pt>
                <c:pt idx="1449">
                  <c:v>62</c:v>
                </c:pt>
                <c:pt idx="1450">
                  <c:v>59</c:v>
                </c:pt>
                <c:pt idx="1451">
                  <c:v>53</c:v>
                </c:pt>
                <c:pt idx="1452">
                  <c:v>46</c:v>
                </c:pt>
                <c:pt idx="1453">
                  <c:v>57</c:v>
                </c:pt>
                <c:pt idx="1454">
                  <c:v>56</c:v>
                </c:pt>
                <c:pt idx="1455">
                  <c:v>56</c:v>
                </c:pt>
                <c:pt idx="1456">
                  <c:v>56</c:v>
                </c:pt>
                <c:pt idx="1457">
                  <c:v>62</c:v>
                </c:pt>
                <c:pt idx="1458">
                  <c:v>53</c:v>
                </c:pt>
                <c:pt idx="1459">
                  <c:v>53</c:v>
                </c:pt>
                <c:pt idx="1460">
                  <c:v>58</c:v>
                </c:pt>
                <c:pt idx="1461">
                  <c:v>55</c:v>
                </c:pt>
                <c:pt idx="1462">
                  <c:v>56</c:v>
                </c:pt>
                <c:pt idx="1463">
                  <c:v>61</c:v>
                </c:pt>
                <c:pt idx="1464">
                  <c:v>61</c:v>
                </c:pt>
                <c:pt idx="1465">
                  <c:v>61</c:v>
                </c:pt>
                <c:pt idx="1466">
                  <c:v>67</c:v>
                </c:pt>
                <c:pt idx="1467">
                  <c:v>61</c:v>
                </c:pt>
                <c:pt idx="1468">
                  <c:v>60</c:v>
                </c:pt>
                <c:pt idx="1469">
                  <c:v>64</c:v>
                </c:pt>
                <c:pt idx="1470">
                  <c:v>60</c:v>
                </c:pt>
                <c:pt idx="1471">
                  <c:v>62</c:v>
                </c:pt>
                <c:pt idx="1472">
                  <c:v>63</c:v>
                </c:pt>
                <c:pt idx="1473">
                  <c:v>60</c:v>
                </c:pt>
                <c:pt idx="1474">
                  <c:v>47</c:v>
                </c:pt>
                <c:pt idx="1475">
                  <c:v>49</c:v>
                </c:pt>
                <c:pt idx="1476">
                  <c:v>46</c:v>
                </c:pt>
                <c:pt idx="1477">
                  <c:v>43</c:v>
                </c:pt>
                <c:pt idx="1478">
                  <c:v>45</c:v>
                </c:pt>
                <c:pt idx="1479">
                  <c:v>51</c:v>
                </c:pt>
                <c:pt idx="1480">
                  <c:v>41</c:v>
                </c:pt>
                <c:pt idx="1481">
                  <c:v>46</c:v>
                </c:pt>
                <c:pt idx="1482">
                  <c:v>42</c:v>
                </c:pt>
                <c:pt idx="1483">
                  <c:v>63</c:v>
                </c:pt>
                <c:pt idx="1484">
                  <c:v>63</c:v>
                </c:pt>
                <c:pt idx="1485">
                  <c:v>62</c:v>
                </c:pt>
                <c:pt idx="1486">
                  <c:v>60</c:v>
                </c:pt>
                <c:pt idx="1487">
                  <c:v>60</c:v>
                </c:pt>
                <c:pt idx="1488">
                  <c:v>45</c:v>
                </c:pt>
                <c:pt idx="1489">
                  <c:v>51</c:v>
                </c:pt>
                <c:pt idx="1490">
                  <c:v>54</c:v>
                </c:pt>
                <c:pt idx="1491">
                  <c:v>37</c:v>
                </c:pt>
                <c:pt idx="1492">
                  <c:v>38</c:v>
                </c:pt>
                <c:pt idx="1493">
                  <c:v>38</c:v>
                </c:pt>
                <c:pt idx="1494">
                  <c:v>34</c:v>
                </c:pt>
                <c:pt idx="1495">
                  <c:v>38</c:v>
                </c:pt>
                <c:pt idx="1496">
                  <c:v>39</c:v>
                </c:pt>
                <c:pt idx="1497">
                  <c:v>35</c:v>
                </c:pt>
                <c:pt idx="1498">
                  <c:v>37</c:v>
                </c:pt>
                <c:pt idx="1499">
                  <c:v>35</c:v>
                </c:pt>
                <c:pt idx="1500">
                  <c:v>33</c:v>
                </c:pt>
                <c:pt idx="1501">
                  <c:v>36</c:v>
                </c:pt>
                <c:pt idx="1502">
                  <c:v>34</c:v>
                </c:pt>
                <c:pt idx="1503">
                  <c:v>33</c:v>
                </c:pt>
                <c:pt idx="1504">
                  <c:v>30</c:v>
                </c:pt>
                <c:pt idx="1505">
                  <c:v>37</c:v>
                </c:pt>
                <c:pt idx="1506">
                  <c:v>35</c:v>
                </c:pt>
                <c:pt idx="1507">
                  <c:v>33</c:v>
                </c:pt>
                <c:pt idx="1508">
                  <c:v>38</c:v>
                </c:pt>
                <c:pt idx="1509">
                  <c:v>55</c:v>
                </c:pt>
                <c:pt idx="1510">
                  <c:v>54</c:v>
                </c:pt>
                <c:pt idx="1511">
                  <c:v>55</c:v>
                </c:pt>
                <c:pt idx="1512">
                  <c:v>51</c:v>
                </c:pt>
                <c:pt idx="1513">
                  <c:v>54</c:v>
                </c:pt>
                <c:pt idx="1514">
                  <c:v>53</c:v>
                </c:pt>
                <c:pt idx="1515">
                  <c:v>53</c:v>
                </c:pt>
                <c:pt idx="1516">
                  <c:v>55</c:v>
                </c:pt>
                <c:pt idx="1517">
                  <c:v>52</c:v>
                </c:pt>
                <c:pt idx="1518">
                  <c:v>55</c:v>
                </c:pt>
                <c:pt idx="1519">
                  <c:v>51</c:v>
                </c:pt>
                <c:pt idx="1520">
                  <c:v>51</c:v>
                </c:pt>
                <c:pt idx="1521">
                  <c:v>49</c:v>
                </c:pt>
                <c:pt idx="1522">
                  <c:v>54</c:v>
                </c:pt>
                <c:pt idx="1523">
                  <c:v>52</c:v>
                </c:pt>
                <c:pt idx="1524">
                  <c:v>53</c:v>
                </c:pt>
                <c:pt idx="1525">
                  <c:v>53</c:v>
                </c:pt>
                <c:pt idx="1526">
                  <c:v>54</c:v>
                </c:pt>
                <c:pt idx="1527">
                  <c:v>52</c:v>
                </c:pt>
                <c:pt idx="1528">
                  <c:v>54</c:v>
                </c:pt>
                <c:pt idx="1529">
                  <c:v>54</c:v>
                </c:pt>
                <c:pt idx="1530">
                  <c:v>54</c:v>
                </c:pt>
                <c:pt idx="1531">
                  <c:v>53</c:v>
                </c:pt>
                <c:pt idx="1532">
                  <c:v>55</c:v>
                </c:pt>
                <c:pt idx="1533">
                  <c:v>55</c:v>
                </c:pt>
                <c:pt idx="1534">
                  <c:v>54</c:v>
                </c:pt>
                <c:pt idx="1535">
                  <c:v>51</c:v>
                </c:pt>
                <c:pt idx="1536">
                  <c:v>52</c:v>
                </c:pt>
                <c:pt idx="1537">
                  <c:v>54</c:v>
                </c:pt>
                <c:pt idx="1538">
                  <c:v>54</c:v>
                </c:pt>
                <c:pt idx="1539">
                  <c:v>51</c:v>
                </c:pt>
                <c:pt idx="1540">
                  <c:v>53</c:v>
                </c:pt>
                <c:pt idx="1541">
                  <c:v>50</c:v>
                </c:pt>
                <c:pt idx="1542">
                  <c:v>53</c:v>
                </c:pt>
                <c:pt idx="1543">
                  <c:v>55</c:v>
                </c:pt>
                <c:pt idx="1544">
                  <c:v>52</c:v>
                </c:pt>
                <c:pt idx="1545">
                  <c:v>54</c:v>
                </c:pt>
                <c:pt idx="1546">
                  <c:v>52</c:v>
                </c:pt>
                <c:pt idx="1547">
                  <c:v>54</c:v>
                </c:pt>
                <c:pt idx="1548">
                  <c:v>53</c:v>
                </c:pt>
                <c:pt idx="1549">
                  <c:v>51</c:v>
                </c:pt>
                <c:pt idx="1550">
                  <c:v>52</c:v>
                </c:pt>
                <c:pt idx="1551">
                  <c:v>51</c:v>
                </c:pt>
                <c:pt idx="1552">
                  <c:v>41</c:v>
                </c:pt>
                <c:pt idx="1553">
                  <c:v>42</c:v>
                </c:pt>
                <c:pt idx="1554">
                  <c:v>42</c:v>
                </c:pt>
                <c:pt idx="1555">
                  <c:v>40</c:v>
                </c:pt>
                <c:pt idx="1556">
                  <c:v>49</c:v>
                </c:pt>
                <c:pt idx="1557">
                  <c:v>49</c:v>
                </c:pt>
                <c:pt idx="1558">
                  <c:v>47</c:v>
                </c:pt>
                <c:pt idx="1559">
                  <c:v>43</c:v>
                </c:pt>
                <c:pt idx="1560">
                  <c:v>45</c:v>
                </c:pt>
                <c:pt idx="1561">
                  <c:v>47</c:v>
                </c:pt>
                <c:pt idx="1562">
                  <c:v>48</c:v>
                </c:pt>
                <c:pt idx="1563">
                  <c:v>43</c:v>
                </c:pt>
                <c:pt idx="1564">
                  <c:v>49</c:v>
                </c:pt>
                <c:pt idx="1565">
                  <c:v>44</c:v>
                </c:pt>
                <c:pt idx="1566">
                  <c:v>46</c:v>
                </c:pt>
                <c:pt idx="1567">
                  <c:v>37</c:v>
                </c:pt>
                <c:pt idx="1568">
                  <c:v>43</c:v>
                </c:pt>
                <c:pt idx="1569">
                  <c:v>46</c:v>
                </c:pt>
                <c:pt idx="1570">
                  <c:v>36</c:v>
                </c:pt>
                <c:pt idx="1571">
                  <c:v>47</c:v>
                </c:pt>
                <c:pt idx="1572">
                  <c:v>36</c:v>
                </c:pt>
                <c:pt idx="1573">
                  <c:v>46</c:v>
                </c:pt>
                <c:pt idx="1574">
                  <c:v>43</c:v>
                </c:pt>
                <c:pt idx="1575">
                  <c:v>47</c:v>
                </c:pt>
                <c:pt idx="1576">
                  <c:v>47</c:v>
                </c:pt>
                <c:pt idx="1577">
                  <c:v>47</c:v>
                </c:pt>
                <c:pt idx="1578">
                  <c:v>35</c:v>
                </c:pt>
                <c:pt idx="1579">
                  <c:v>42</c:v>
                </c:pt>
                <c:pt idx="1580">
                  <c:v>42</c:v>
                </c:pt>
                <c:pt idx="1581">
                  <c:v>46</c:v>
                </c:pt>
                <c:pt idx="1582">
                  <c:v>49</c:v>
                </c:pt>
                <c:pt idx="1583">
                  <c:v>44</c:v>
                </c:pt>
                <c:pt idx="1584">
                  <c:v>45</c:v>
                </c:pt>
                <c:pt idx="1585">
                  <c:v>44</c:v>
                </c:pt>
                <c:pt idx="1586">
                  <c:v>44</c:v>
                </c:pt>
                <c:pt idx="1587">
                  <c:v>45</c:v>
                </c:pt>
                <c:pt idx="1588">
                  <c:v>43</c:v>
                </c:pt>
                <c:pt idx="1589">
                  <c:v>44</c:v>
                </c:pt>
                <c:pt idx="1590">
                  <c:v>43</c:v>
                </c:pt>
                <c:pt idx="1591">
                  <c:v>46</c:v>
                </c:pt>
                <c:pt idx="1592">
                  <c:v>46</c:v>
                </c:pt>
                <c:pt idx="1593">
                  <c:v>40</c:v>
                </c:pt>
                <c:pt idx="1594">
                  <c:v>40</c:v>
                </c:pt>
                <c:pt idx="1595">
                  <c:v>42</c:v>
                </c:pt>
                <c:pt idx="1596">
                  <c:v>43</c:v>
                </c:pt>
                <c:pt idx="1597">
                  <c:v>43</c:v>
                </c:pt>
                <c:pt idx="1598">
                  <c:v>42</c:v>
                </c:pt>
                <c:pt idx="1599">
                  <c:v>46</c:v>
                </c:pt>
                <c:pt idx="1600">
                  <c:v>33</c:v>
                </c:pt>
                <c:pt idx="1601">
                  <c:v>33</c:v>
                </c:pt>
                <c:pt idx="1602">
                  <c:v>34</c:v>
                </c:pt>
                <c:pt idx="1603">
                  <c:v>40</c:v>
                </c:pt>
                <c:pt idx="1604">
                  <c:v>34</c:v>
                </c:pt>
                <c:pt idx="1605">
                  <c:v>33</c:v>
                </c:pt>
                <c:pt idx="1606">
                  <c:v>38</c:v>
                </c:pt>
                <c:pt idx="1607">
                  <c:v>34</c:v>
                </c:pt>
                <c:pt idx="1608">
                  <c:v>31</c:v>
                </c:pt>
                <c:pt idx="1609">
                  <c:v>34</c:v>
                </c:pt>
                <c:pt idx="1610">
                  <c:v>37</c:v>
                </c:pt>
                <c:pt idx="1611">
                  <c:v>34</c:v>
                </c:pt>
                <c:pt idx="1612">
                  <c:v>34</c:v>
                </c:pt>
                <c:pt idx="1613">
                  <c:v>33</c:v>
                </c:pt>
                <c:pt idx="1614">
                  <c:v>30</c:v>
                </c:pt>
                <c:pt idx="1615">
                  <c:v>37</c:v>
                </c:pt>
                <c:pt idx="1616">
                  <c:v>36</c:v>
                </c:pt>
                <c:pt idx="1617">
                  <c:v>34</c:v>
                </c:pt>
                <c:pt idx="1618">
                  <c:v>35</c:v>
                </c:pt>
                <c:pt idx="1619">
                  <c:v>28</c:v>
                </c:pt>
                <c:pt idx="1620">
                  <c:v>34</c:v>
                </c:pt>
                <c:pt idx="1621">
                  <c:v>38</c:v>
                </c:pt>
                <c:pt idx="1622">
                  <c:v>37</c:v>
                </c:pt>
                <c:pt idx="1623">
                  <c:v>33</c:v>
                </c:pt>
                <c:pt idx="1624">
                  <c:v>35</c:v>
                </c:pt>
                <c:pt idx="1625">
                  <c:v>34</c:v>
                </c:pt>
                <c:pt idx="1626">
                  <c:v>35</c:v>
                </c:pt>
                <c:pt idx="1627">
                  <c:v>46</c:v>
                </c:pt>
                <c:pt idx="1628">
                  <c:v>44</c:v>
                </c:pt>
                <c:pt idx="1629">
                  <c:v>41</c:v>
                </c:pt>
                <c:pt idx="1630">
                  <c:v>44</c:v>
                </c:pt>
                <c:pt idx="1631">
                  <c:v>40</c:v>
                </c:pt>
                <c:pt idx="1632">
                  <c:v>43</c:v>
                </c:pt>
                <c:pt idx="1633">
                  <c:v>44</c:v>
                </c:pt>
                <c:pt idx="1634">
                  <c:v>43</c:v>
                </c:pt>
                <c:pt idx="1635">
                  <c:v>40</c:v>
                </c:pt>
                <c:pt idx="1636">
                  <c:v>45</c:v>
                </c:pt>
                <c:pt idx="1637">
                  <c:v>45</c:v>
                </c:pt>
                <c:pt idx="1638">
                  <c:v>38</c:v>
                </c:pt>
                <c:pt idx="1639">
                  <c:v>45</c:v>
                </c:pt>
                <c:pt idx="1640">
                  <c:v>44</c:v>
                </c:pt>
                <c:pt idx="1641">
                  <c:v>45</c:v>
                </c:pt>
                <c:pt idx="1642">
                  <c:v>46</c:v>
                </c:pt>
                <c:pt idx="1643">
                  <c:v>54</c:v>
                </c:pt>
                <c:pt idx="1644">
                  <c:v>59</c:v>
                </c:pt>
                <c:pt idx="1645">
                  <c:v>62</c:v>
                </c:pt>
                <c:pt idx="1646">
                  <c:v>58</c:v>
                </c:pt>
                <c:pt idx="1647">
                  <c:v>58</c:v>
                </c:pt>
                <c:pt idx="1648">
                  <c:v>42</c:v>
                </c:pt>
                <c:pt idx="1649">
                  <c:v>44</c:v>
                </c:pt>
                <c:pt idx="1650">
                  <c:v>43</c:v>
                </c:pt>
                <c:pt idx="1651">
                  <c:v>38</c:v>
                </c:pt>
                <c:pt idx="1652">
                  <c:v>40</c:v>
                </c:pt>
                <c:pt idx="1653">
                  <c:v>38</c:v>
                </c:pt>
                <c:pt idx="1654">
                  <c:v>45</c:v>
                </c:pt>
                <c:pt idx="1655">
                  <c:v>47</c:v>
                </c:pt>
                <c:pt idx="1656">
                  <c:v>45</c:v>
                </c:pt>
                <c:pt idx="1657">
                  <c:v>46</c:v>
                </c:pt>
                <c:pt idx="1658">
                  <c:v>38</c:v>
                </c:pt>
                <c:pt idx="1659">
                  <c:v>42</c:v>
                </c:pt>
                <c:pt idx="1660">
                  <c:v>43</c:v>
                </c:pt>
                <c:pt idx="1661">
                  <c:v>42</c:v>
                </c:pt>
                <c:pt idx="1662">
                  <c:v>46</c:v>
                </c:pt>
                <c:pt idx="1663">
                  <c:v>47</c:v>
                </c:pt>
                <c:pt idx="1664">
                  <c:v>47</c:v>
                </c:pt>
                <c:pt idx="1665">
                  <c:v>45</c:v>
                </c:pt>
                <c:pt idx="1666">
                  <c:v>47</c:v>
                </c:pt>
                <c:pt idx="1667">
                  <c:v>47</c:v>
                </c:pt>
                <c:pt idx="1668">
                  <c:v>45</c:v>
                </c:pt>
                <c:pt idx="1669">
                  <c:v>34</c:v>
                </c:pt>
                <c:pt idx="1670">
                  <c:v>45</c:v>
                </c:pt>
                <c:pt idx="1671">
                  <c:v>40</c:v>
                </c:pt>
                <c:pt idx="1672">
                  <c:v>41</c:v>
                </c:pt>
                <c:pt idx="1673">
                  <c:v>43</c:v>
                </c:pt>
                <c:pt idx="1674">
                  <c:v>46</c:v>
                </c:pt>
                <c:pt idx="1675">
                  <c:v>35</c:v>
                </c:pt>
                <c:pt idx="1676">
                  <c:v>46</c:v>
                </c:pt>
                <c:pt idx="1677">
                  <c:v>44</c:v>
                </c:pt>
                <c:pt idx="1678">
                  <c:v>39</c:v>
                </c:pt>
                <c:pt idx="1679">
                  <c:v>47</c:v>
                </c:pt>
                <c:pt idx="1680">
                  <c:v>44</c:v>
                </c:pt>
                <c:pt idx="1681">
                  <c:v>47</c:v>
                </c:pt>
                <c:pt idx="1682">
                  <c:v>43</c:v>
                </c:pt>
                <c:pt idx="1683">
                  <c:v>47</c:v>
                </c:pt>
                <c:pt idx="1684">
                  <c:v>47</c:v>
                </c:pt>
                <c:pt idx="1685">
                  <c:v>40</c:v>
                </c:pt>
                <c:pt idx="1686">
                  <c:v>44</c:v>
                </c:pt>
                <c:pt idx="1687">
                  <c:v>42</c:v>
                </c:pt>
                <c:pt idx="1688">
                  <c:v>47</c:v>
                </c:pt>
                <c:pt idx="1689">
                  <c:v>48</c:v>
                </c:pt>
                <c:pt idx="1690">
                  <c:v>44</c:v>
                </c:pt>
                <c:pt idx="1691">
                  <c:v>47</c:v>
                </c:pt>
                <c:pt idx="1692">
                  <c:v>38</c:v>
                </c:pt>
                <c:pt idx="1693">
                  <c:v>35</c:v>
                </c:pt>
                <c:pt idx="1694">
                  <c:v>37</c:v>
                </c:pt>
                <c:pt idx="1695">
                  <c:v>37</c:v>
                </c:pt>
                <c:pt idx="1696">
                  <c:v>36</c:v>
                </c:pt>
                <c:pt idx="1697">
                  <c:v>35</c:v>
                </c:pt>
                <c:pt idx="1698">
                  <c:v>33</c:v>
                </c:pt>
                <c:pt idx="1699">
                  <c:v>35</c:v>
                </c:pt>
                <c:pt idx="1700">
                  <c:v>40</c:v>
                </c:pt>
                <c:pt idx="1701">
                  <c:v>42</c:v>
                </c:pt>
                <c:pt idx="1702">
                  <c:v>42</c:v>
                </c:pt>
                <c:pt idx="1703">
                  <c:v>42</c:v>
                </c:pt>
                <c:pt idx="1704">
                  <c:v>43</c:v>
                </c:pt>
                <c:pt idx="1705">
                  <c:v>51</c:v>
                </c:pt>
                <c:pt idx="1706">
                  <c:v>58</c:v>
                </c:pt>
                <c:pt idx="1707">
                  <c:v>58</c:v>
                </c:pt>
                <c:pt idx="1708">
                  <c:v>57</c:v>
                </c:pt>
                <c:pt idx="1709">
                  <c:v>53</c:v>
                </c:pt>
                <c:pt idx="1710">
                  <c:v>54</c:v>
                </c:pt>
                <c:pt idx="1711">
                  <c:v>53</c:v>
                </c:pt>
                <c:pt idx="1712">
                  <c:v>54</c:v>
                </c:pt>
                <c:pt idx="1713">
                  <c:v>57</c:v>
                </c:pt>
                <c:pt idx="1714">
                  <c:v>60</c:v>
                </c:pt>
                <c:pt idx="1715">
                  <c:v>54</c:v>
                </c:pt>
                <c:pt idx="1716">
                  <c:v>59</c:v>
                </c:pt>
                <c:pt idx="1717">
                  <c:v>53</c:v>
                </c:pt>
                <c:pt idx="1718">
                  <c:v>54</c:v>
                </c:pt>
                <c:pt idx="1719">
                  <c:v>53</c:v>
                </c:pt>
                <c:pt idx="1720">
                  <c:v>62</c:v>
                </c:pt>
                <c:pt idx="1721">
                  <c:v>56</c:v>
                </c:pt>
                <c:pt idx="1722">
                  <c:v>60</c:v>
                </c:pt>
                <c:pt idx="1723">
                  <c:v>51</c:v>
                </c:pt>
                <c:pt idx="1724">
                  <c:v>57</c:v>
                </c:pt>
                <c:pt idx="1725">
                  <c:v>60</c:v>
                </c:pt>
                <c:pt idx="1726">
                  <c:v>59</c:v>
                </c:pt>
                <c:pt idx="1727">
                  <c:v>52</c:v>
                </c:pt>
                <c:pt idx="1728">
                  <c:v>53</c:v>
                </c:pt>
                <c:pt idx="1729">
                  <c:v>39</c:v>
                </c:pt>
                <c:pt idx="1730">
                  <c:v>38</c:v>
                </c:pt>
                <c:pt idx="1731">
                  <c:v>38</c:v>
                </c:pt>
                <c:pt idx="1732">
                  <c:v>38</c:v>
                </c:pt>
                <c:pt idx="1733">
                  <c:v>55</c:v>
                </c:pt>
                <c:pt idx="1734">
                  <c:v>54</c:v>
                </c:pt>
                <c:pt idx="1735">
                  <c:v>58</c:v>
                </c:pt>
                <c:pt idx="1736">
                  <c:v>56</c:v>
                </c:pt>
                <c:pt idx="1737">
                  <c:v>55</c:v>
                </c:pt>
                <c:pt idx="1738">
                  <c:v>57</c:v>
                </c:pt>
                <c:pt idx="1739">
                  <c:v>56</c:v>
                </c:pt>
                <c:pt idx="1740">
                  <c:v>55</c:v>
                </c:pt>
                <c:pt idx="1741">
                  <c:v>56</c:v>
                </c:pt>
                <c:pt idx="1742">
                  <c:v>55</c:v>
                </c:pt>
                <c:pt idx="1743">
                  <c:v>58</c:v>
                </c:pt>
                <c:pt idx="1744">
                  <c:v>54</c:v>
                </c:pt>
                <c:pt idx="1745">
                  <c:v>56</c:v>
                </c:pt>
                <c:pt idx="1746">
                  <c:v>55</c:v>
                </c:pt>
                <c:pt idx="1747">
                  <c:v>52</c:v>
                </c:pt>
                <c:pt idx="1748">
                  <c:v>54</c:v>
                </c:pt>
                <c:pt idx="1749">
                  <c:v>52</c:v>
                </c:pt>
                <c:pt idx="1750">
                  <c:v>51</c:v>
                </c:pt>
                <c:pt idx="1751">
                  <c:v>55</c:v>
                </c:pt>
                <c:pt idx="1752">
                  <c:v>61</c:v>
                </c:pt>
                <c:pt idx="1753">
                  <c:v>59</c:v>
                </c:pt>
                <c:pt idx="1754">
                  <c:v>56</c:v>
                </c:pt>
                <c:pt idx="1755">
                  <c:v>54</c:v>
                </c:pt>
                <c:pt idx="1756">
                  <c:v>57</c:v>
                </c:pt>
                <c:pt idx="1757">
                  <c:v>52</c:v>
                </c:pt>
                <c:pt idx="1758">
                  <c:v>53</c:v>
                </c:pt>
                <c:pt idx="1759">
                  <c:v>54</c:v>
                </c:pt>
                <c:pt idx="1760">
                  <c:v>51</c:v>
                </c:pt>
                <c:pt idx="1761">
                  <c:v>53</c:v>
                </c:pt>
                <c:pt idx="1762">
                  <c:v>54</c:v>
                </c:pt>
                <c:pt idx="1763">
                  <c:v>53</c:v>
                </c:pt>
                <c:pt idx="1764">
                  <c:v>56</c:v>
                </c:pt>
                <c:pt idx="1765">
                  <c:v>51</c:v>
                </c:pt>
                <c:pt idx="1766">
                  <c:v>60</c:v>
                </c:pt>
                <c:pt idx="1767">
                  <c:v>56</c:v>
                </c:pt>
                <c:pt idx="1768">
                  <c:v>56</c:v>
                </c:pt>
                <c:pt idx="1769">
                  <c:v>54</c:v>
                </c:pt>
                <c:pt idx="1770">
                  <c:v>58</c:v>
                </c:pt>
                <c:pt idx="1771">
                  <c:v>59</c:v>
                </c:pt>
                <c:pt idx="1772">
                  <c:v>58</c:v>
                </c:pt>
                <c:pt idx="1773">
                  <c:v>59</c:v>
                </c:pt>
                <c:pt idx="1774">
                  <c:v>52</c:v>
                </c:pt>
                <c:pt idx="1775">
                  <c:v>53</c:v>
                </c:pt>
                <c:pt idx="1776">
                  <c:v>58</c:v>
                </c:pt>
                <c:pt idx="1777">
                  <c:v>53</c:v>
                </c:pt>
                <c:pt idx="1778">
                  <c:v>57</c:v>
                </c:pt>
                <c:pt idx="1779">
                  <c:v>53</c:v>
                </c:pt>
                <c:pt idx="1780">
                  <c:v>55</c:v>
                </c:pt>
                <c:pt idx="1781">
                  <c:v>57</c:v>
                </c:pt>
                <c:pt idx="1782">
                  <c:v>59</c:v>
                </c:pt>
                <c:pt idx="1783">
                  <c:v>52</c:v>
                </c:pt>
                <c:pt idx="1784">
                  <c:v>60</c:v>
                </c:pt>
                <c:pt idx="1785">
                  <c:v>53</c:v>
                </c:pt>
                <c:pt idx="1786">
                  <c:v>53</c:v>
                </c:pt>
                <c:pt idx="1787">
                  <c:v>55</c:v>
                </c:pt>
                <c:pt idx="1788">
                  <c:v>53</c:v>
                </c:pt>
                <c:pt idx="1789">
                  <c:v>56</c:v>
                </c:pt>
                <c:pt idx="1790">
                  <c:v>53</c:v>
                </c:pt>
                <c:pt idx="1791">
                  <c:v>52</c:v>
                </c:pt>
                <c:pt idx="1792">
                  <c:v>43</c:v>
                </c:pt>
                <c:pt idx="1793">
                  <c:v>52</c:v>
                </c:pt>
                <c:pt idx="1794">
                  <c:v>52</c:v>
                </c:pt>
                <c:pt idx="1795">
                  <c:v>50</c:v>
                </c:pt>
                <c:pt idx="1796">
                  <c:v>57</c:v>
                </c:pt>
                <c:pt idx="1797">
                  <c:v>52</c:v>
                </c:pt>
                <c:pt idx="1798">
                  <c:v>51</c:v>
                </c:pt>
                <c:pt idx="1799">
                  <c:v>49</c:v>
                </c:pt>
                <c:pt idx="1800">
                  <c:v>46</c:v>
                </c:pt>
                <c:pt idx="1801">
                  <c:v>52</c:v>
                </c:pt>
                <c:pt idx="1802">
                  <c:v>52</c:v>
                </c:pt>
                <c:pt idx="1803">
                  <c:v>52</c:v>
                </c:pt>
                <c:pt idx="1804">
                  <c:v>50</c:v>
                </c:pt>
                <c:pt idx="1805">
                  <c:v>51</c:v>
                </c:pt>
                <c:pt idx="1806">
                  <c:v>49</c:v>
                </c:pt>
                <c:pt idx="1807">
                  <c:v>47</c:v>
                </c:pt>
                <c:pt idx="1808">
                  <c:v>52</c:v>
                </c:pt>
                <c:pt idx="1809">
                  <c:v>49</c:v>
                </c:pt>
                <c:pt idx="1810">
                  <c:v>46</c:v>
                </c:pt>
                <c:pt idx="1811">
                  <c:v>52</c:v>
                </c:pt>
                <c:pt idx="1812">
                  <c:v>48</c:v>
                </c:pt>
                <c:pt idx="1813">
                  <c:v>49</c:v>
                </c:pt>
                <c:pt idx="1814">
                  <c:v>49</c:v>
                </c:pt>
                <c:pt idx="1815">
                  <c:v>50</c:v>
                </c:pt>
                <c:pt idx="1816">
                  <c:v>49</c:v>
                </c:pt>
                <c:pt idx="1817">
                  <c:v>49</c:v>
                </c:pt>
                <c:pt idx="1818">
                  <c:v>44</c:v>
                </c:pt>
                <c:pt idx="1819">
                  <c:v>48</c:v>
                </c:pt>
                <c:pt idx="1820">
                  <c:v>50</c:v>
                </c:pt>
                <c:pt idx="1821">
                  <c:v>40</c:v>
                </c:pt>
                <c:pt idx="1822">
                  <c:v>39</c:v>
                </c:pt>
                <c:pt idx="1823">
                  <c:v>49</c:v>
                </c:pt>
                <c:pt idx="1824">
                  <c:v>46</c:v>
                </c:pt>
                <c:pt idx="1825">
                  <c:v>44</c:v>
                </c:pt>
                <c:pt idx="1826">
                  <c:v>35</c:v>
                </c:pt>
                <c:pt idx="1827">
                  <c:v>50</c:v>
                </c:pt>
                <c:pt idx="1828">
                  <c:v>48</c:v>
                </c:pt>
                <c:pt idx="1829">
                  <c:v>45</c:v>
                </c:pt>
                <c:pt idx="1830">
                  <c:v>47</c:v>
                </c:pt>
                <c:pt idx="1831">
                  <c:v>49</c:v>
                </c:pt>
                <c:pt idx="1832">
                  <c:v>53</c:v>
                </c:pt>
                <c:pt idx="1833">
                  <c:v>49</c:v>
                </c:pt>
                <c:pt idx="1834">
                  <c:v>45</c:v>
                </c:pt>
                <c:pt idx="1835">
                  <c:v>45</c:v>
                </c:pt>
                <c:pt idx="1836">
                  <c:v>44</c:v>
                </c:pt>
                <c:pt idx="1837">
                  <c:v>46</c:v>
                </c:pt>
                <c:pt idx="1838">
                  <c:v>44</c:v>
                </c:pt>
                <c:pt idx="1839">
                  <c:v>58</c:v>
                </c:pt>
                <c:pt idx="1840">
                  <c:v>59</c:v>
                </c:pt>
                <c:pt idx="1841">
                  <c:v>55</c:v>
                </c:pt>
                <c:pt idx="1842">
                  <c:v>55</c:v>
                </c:pt>
                <c:pt idx="1843">
                  <c:v>38</c:v>
                </c:pt>
                <c:pt idx="1844">
                  <c:v>56</c:v>
                </c:pt>
                <c:pt idx="1845">
                  <c:v>51</c:v>
                </c:pt>
                <c:pt idx="1846">
                  <c:v>53</c:v>
                </c:pt>
                <c:pt idx="1847">
                  <c:v>39</c:v>
                </c:pt>
                <c:pt idx="1848">
                  <c:v>50</c:v>
                </c:pt>
                <c:pt idx="1849">
                  <c:v>44</c:v>
                </c:pt>
                <c:pt idx="1850">
                  <c:v>48</c:v>
                </c:pt>
                <c:pt idx="1851">
                  <c:v>59</c:v>
                </c:pt>
                <c:pt idx="1852">
                  <c:v>48</c:v>
                </c:pt>
                <c:pt idx="1853">
                  <c:v>59</c:v>
                </c:pt>
                <c:pt idx="1854">
                  <c:v>49</c:v>
                </c:pt>
                <c:pt idx="1855">
                  <c:v>51</c:v>
                </c:pt>
                <c:pt idx="1856">
                  <c:v>56</c:v>
                </c:pt>
                <c:pt idx="1857">
                  <c:v>52</c:v>
                </c:pt>
                <c:pt idx="1858">
                  <c:v>59</c:v>
                </c:pt>
                <c:pt idx="1859">
                  <c:v>51</c:v>
                </c:pt>
                <c:pt idx="1860">
                  <c:v>56</c:v>
                </c:pt>
                <c:pt idx="1861">
                  <c:v>47</c:v>
                </c:pt>
                <c:pt idx="1862">
                  <c:v>39</c:v>
                </c:pt>
                <c:pt idx="1863">
                  <c:v>50</c:v>
                </c:pt>
                <c:pt idx="1864">
                  <c:v>51</c:v>
                </c:pt>
                <c:pt idx="1865">
                  <c:v>47</c:v>
                </c:pt>
                <c:pt idx="1866">
                  <c:v>47</c:v>
                </c:pt>
                <c:pt idx="1867">
                  <c:v>59</c:v>
                </c:pt>
                <c:pt idx="1868">
                  <c:v>40</c:v>
                </c:pt>
                <c:pt idx="1869">
                  <c:v>52</c:v>
                </c:pt>
                <c:pt idx="1870">
                  <c:v>62</c:v>
                </c:pt>
                <c:pt idx="1871">
                  <c:v>57</c:v>
                </c:pt>
                <c:pt idx="1872">
                  <c:v>51</c:v>
                </c:pt>
                <c:pt idx="1873">
                  <c:v>55</c:v>
                </c:pt>
                <c:pt idx="1874">
                  <c:v>56</c:v>
                </c:pt>
                <c:pt idx="1875">
                  <c:v>49</c:v>
                </c:pt>
                <c:pt idx="1876">
                  <c:v>57</c:v>
                </c:pt>
                <c:pt idx="1877">
                  <c:v>48</c:v>
                </c:pt>
                <c:pt idx="1878">
                  <c:v>42</c:v>
                </c:pt>
                <c:pt idx="1879">
                  <c:v>53</c:v>
                </c:pt>
                <c:pt idx="1880">
                  <c:v>55</c:v>
                </c:pt>
                <c:pt idx="1881">
                  <c:v>56</c:v>
                </c:pt>
                <c:pt idx="1882">
                  <c:v>36</c:v>
                </c:pt>
                <c:pt idx="1883">
                  <c:v>58</c:v>
                </c:pt>
                <c:pt idx="1884">
                  <c:v>60</c:v>
                </c:pt>
                <c:pt idx="1885">
                  <c:v>56</c:v>
                </c:pt>
                <c:pt idx="1886">
                  <c:v>55</c:v>
                </c:pt>
                <c:pt idx="1887">
                  <c:v>56</c:v>
                </c:pt>
                <c:pt idx="1888">
                  <c:v>55</c:v>
                </c:pt>
                <c:pt idx="1889">
                  <c:v>54</c:v>
                </c:pt>
                <c:pt idx="1890">
                  <c:v>53</c:v>
                </c:pt>
                <c:pt idx="1891">
                  <c:v>48</c:v>
                </c:pt>
                <c:pt idx="1892">
                  <c:v>49</c:v>
                </c:pt>
                <c:pt idx="1893">
                  <c:v>52</c:v>
                </c:pt>
                <c:pt idx="1894">
                  <c:v>61</c:v>
                </c:pt>
                <c:pt idx="1895">
                  <c:v>58</c:v>
                </c:pt>
                <c:pt idx="1896">
                  <c:v>55</c:v>
                </c:pt>
                <c:pt idx="1897">
                  <c:v>56</c:v>
                </c:pt>
                <c:pt idx="1898">
                  <c:v>52</c:v>
                </c:pt>
                <c:pt idx="1899">
                  <c:v>52</c:v>
                </c:pt>
                <c:pt idx="1900">
                  <c:v>55</c:v>
                </c:pt>
                <c:pt idx="1901">
                  <c:v>40</c:v>
                </c:pt>
                <c:pt idx="1902">
                  <c:v>56</c:v>
                </c:pt>
                <c:pt idx="1903">
                  <c:v>52</c:v>
                </c:pt>
                <c:pt idx="1904">
                  <c:v>46</c:v>
                </c:pt>
                <c:pt idx="1905">
                  <c:v>53</c:v>
                </c:pt>
                <c:pt idx="1906">
                  <c:v>53</c:v>
                </c:pt>
                <c:pt idx="1907">
                  <c:v>55</c:v>
                </c:pt>
                <c:pt idx="1908">
                  <c:v>50</c:v>
                </c:pt>
                <c:pt idx="1909">
                  <c:v>57</c:v>
                </c:pt>
                <c:pt idx="1910">
                  <c:v>47</c:v>
                </c:pt>
                <c:pt idx="1911">
                  <c:v>52</c:v>
                </c:pt>
                <c:pt idx="1912">
                  <c:v>54</c:v>
                </c:pt>
                <c:pt idx="1913">
                  <c:v>56</c:v>
                </c:pt>
                <c:pt idx="1914">
                  <c:v>52</c:v>
                </c:pt>
                <c:pt idx="1915">
                  <c:v>53</c:v>
                </c:pt>
                <c:pt idx="1916">
                  <c:v>52</c:v>
                </c:pt>
                <c:pt idx="1917">
                  <c:v>50</c:v>
                </c:pt>
                <c:pt idx="1918">
                  <c:v>53</c:v>
                </c:pt>
                <c:pt idx="1919">
                  <c:v>38</c:v>
                </c:pt>
                <c:pt idx="1920">
                  <c:v>55</c:v>
                </c:pt>
                <c:pt idx="1921">
                  <c:v>54</c:v>
                </c:pt>
                <c:pt idx="1922">
                  <c:v>52</c:v>
                </c:pt>
                <c:pt idx="1923">
                  <c:v>55</c:v>
                </c:pt>
                <c:pt idx="1924">
                  <c:v>53</c:v>
                </c:pt>
                <c:pt idx="1925">
                  <c:v>51</c:v>
                </c:pt>
                <c:pt idx="1926">
                  <c:v>38</c:v>
                </c:pt>
                <c:pt idx="1927">
                  <c:v>55</c:v>
                </c:pt>
                <c:pt idx="1928">
                  <c:v>54</c:v>
                </c:pt>
                <c:pt idx="1929">
                  <c:v>55</c:v>
                </c:pt>
                <c:pt idx="1930">
                  <c:v>52</c:v>
                </c:pt>
                <c:pt idx="1931">
                  <c:v>59</c:v>
                </c:pt>
                <c:pt idx="1932">
                  <c:v>46</c:v>
                </c:pt>
                <c:pt idx="1933">
                  <c:v>52</c:v>
                </c:pt>
                <c:pt idx="1934">
                  <c:v>52</c:v>
                </c:pt>
                <c:pt idx="1935">
                  <c:v>53</c:v>
                </c:pt>
                <c:pt idx="1936">
                  <c:v>53</c:v>
                </c:pt>
                <c:pt idx="1937">
                  <c:v>41</c:v>
                </c:pt>
                <c:pt idx="1938">
                  <c:v>37</c:v>
                </c:pt>
                <c:pt idx="1939">
                  <c:v>36</c:v>
                </c:pt>
                <c:pt idx="1940">
                  <c:v>36</c:v>
                </c:pt>
                <c:pt idx="1941">
                  <c:v>35</c:v>
                </c:pt>
                <c:pt idx="1942">
                  <c:v>36</c:v>
                </c:pt>
                <c:pt idx="1943">
                  <c:v>35</c:v>
                </c:pt>
                <c:pt idx="1944">
                  <c:v>34</c:v>
                </c:pt>
                <c:pt idx="1945">
                  <c:v>37</c:v>
                </c:pt>
                <c:pt idx="1946">
                  <c:v>35</c:v>
                </c:pt>
                <c:pt idx="1947">
                  <c:v>38</c:v>
                </c:pt>
                <c:pt idx="1948">
                  <c:v>38</c:v>
                </c:pt>
                <c:pt idx="1949">
                  <c:v>36</c:v>
                </c:pt>
                <c:pt idx="1950">
                  <c:v>35</c:v>
                </c:pt>
                <c:pt idx="1951">
                  <c:v>39</c:v>
                </c:pt>
                <c:pt idx="1952">
                  <c:v>38</c:v>
                </c:pt>
                <c:pt idx="1953">
                  <c:v>40</c:v>
                </c:pt>
                <c:pt idx="1954">
                  <c:v>38</c:v>
                </c:pt>
                <c:pt idx="1955">
                  <c:v>36</c:v>
                </c:pt>
                <c:pt idx="1956">
                  <c:v>37</c:v>
                </c:pt>
                <c:pt idx="1957">
                  <c:v>36</c:v>
                </c:pt>
                <c:pt idx="1958">
                  <c:v>38</c:v>
                </c:pt>
                <c:pt idx="1959">
                  <c:v>36</c:v>
                </c:pt>
                <c:pt idx="1960">
                  <c:v>37</c:v>
                </c:pt>
                <c:pt idx="1961">
                  <c:v>37</c:v>
                </c:pt>
                <c:pt idx="1962">
                  <c:v>38</c:v>
                </c:pt>
                <c:pt idx="1963">
                  <c:v>38</c:v>
                </c:pt>
                <c:pt idx="1964">
                  <c:v>38</c:v>
                </c:pt>
                <c:pt idx="1965">
                  <c:v>38</c:v>
                </c:pt>
                <c:pt idx="1966">
                  <c:v>38</c:v>
                </c:pt>
                <c:pt idx="1967">
                  <c:v>68</c:v>
                </c:pt>
                <c:pt idx="1968">
                  <c:v>59</c:v>
                </c:pt>
                <c:pt idx="1969">
                  <c:v>61</c:v>
                </c:pt>
                <c:pt idx="1970">
                  <c:v>68</c:v>
                </c:pt>
                <c:pt idx="1971">
                  <c:v>64</c:v>
                </c:pt>
                <c:pt idx="1972">
                  <c:v>59</c:v>
                </c:pt>
                <c:pt idx="1973">
                  <c:v>69</c:v>
                </c:pt>
                <c:pt idx="1974">
                  <c:v>46</c:v>
                </c:pt>
                <c:pt idx="1975">
                  <c:v>46</c:v>
                </c:pt>
                <c:pt idx="1976">
                  <c:v>36</c:v>
                </c:pt>
                <c:pt idx="1977">
                  <c:v>46</c:v>
                </c:pt>
                <c:pt idx="1978">
                  <c:v>55</c:v>
                </c:pt>
                <c:pt idx="1979">
                  <c:v>51</c:v>
                </c:pt>
                <c:pt idx="1980">
                  <c:v>53</c:v>
                </c:pt>
                <c:pt idx="1981">
                  <c:v>36</c:v>
                </c:pt>
                <c:pt idx="1982">
                  <c:v>50</c:v>
                </c:pt>
                <c:pt idx="1983">
                  <c:v>54</c:v>
                </c:pt>
                <c:pt idx="1984">
                  <c:v>54</c:v>
                </c:pt>
                <c:pt idx="1985">
                  <c:v>40</c:v>
                </c:pt>
                <c:pt idx="1986">
                  <c:v>49</c:v>
                </c:pt>
                <c:pt idx="1987">
                  <c:v>47</c:v>
                </c:pt>
                <c:pt idx="1988">
                  <c:v>48</c:v>
                </c:pt>
                <c:pt idx="1989">
                  <c:v>44</c:v>
                </c:pt>
                <c:pt idx="1990">
                  <c:v>47</c:v>
                </c:pt>
                <c:pt idx="1991">
                  <c:v>43</c:v>
                </c:pt>
                <c:pt idx="1992">
                  <c:v>33</c:v>
                </c:pt>
                <c:pt idx="1993">
                  <c:v>44</c:v>
                </c:pt>
                <c:pt idx="1994">
                  <c:v>42</c:v>
                </c:pt>
                <c:pt idx="1995">
                  <c:v>50</c:v>
                </c:pt>
                <c:pt idx="1996">
                  <c:v>54</c:v>
                </c:pt>
                <c:pt idx="1997">
                  <c:v>50</c:v>
                </c:pt>
                <c:pt idx="1998">
                  <c:v>54</c:v>
                </c:pt>
                <c:pt idx="1999">
                  <c:v>51</c:v>
                </c:pt>
                <c:pt idx="2000">
                  <c:v>52</c:v>
                </c:pt>
                <c:pt idx="2001">
                  <c:v>52</c:v>
                </c:pt>
                <c:pt idx="2002">
                  <c:v>37</c:v>
                </c:pt>
                <c:pt idx="2003">
                  <c:v>47</c:v>
                </c:pt>
                <c:pt idx="2004">
                  <c:v>42</c:v>
                </c:pt>
                <c:pt idx="2005">
                  <c:v>57</c:v>
                </c:pt>
                <c:pt idx="2006">
                  <c:v>42</c:v>
                </c:pt>
                <c:pt idx="2007">
                  <c:v>37</c:v>
                </c:pt>
                <c:pt idx="2008">
                  <c:v>43</c:v>
                </c:pt>
                <c:pt idx="2009">
                  <c:v>39</c:v>
                </c:pt>
                <c:pt idx="2010">
                  <c:v>40</c:v>
                </c:pt>
                <c:pt idx="2011">
                  <c:v>38</c:v>
                </c:pt>
                <c:pt idx="2012">
                  <c:v>47</c:v>
                </c:pt>
                <c:pt idx="2013">
                  <c:v>46</c:v>
                </c:pt>
                <c:pt idx="2014">
                  <c:v>43</c:v>
                </c:pt>
                <c:pt idx="2015">
                  <c:v>46</c:v>
                </c:pt>
                <c:pt idx="2016">
                  <c:v>45</c:v>
                </c:pt>
                <c:pt idx="2017">
                  <c:v>58</c:v>
                </c:pt>
                <c:pt idx="2018">
                  <c:v>40</c:v>
                </c:pt>
                <c:pt idx="2019">
                  <c:v>38</c:v>
                </c:pt>
                <c:pt idx="2020">
                  <c:v>47</c:v>
                </c:pt>
                <c:pt idx="2021">
                  <c:v>46</c:v>
                </c:pt>
                <c:pt idx="2022">
                  <c:v>43</c:v>
                </c:pt>
                <c:pt idx="2023">
                  <c:v>46</c:v>
                </c:pt>
                <c:pt idx="2024">
                  <c:v>45</c:v>
                </c:pt>
                <c:pt idx="2025">
                  <c:v>59</c:v>
                </c:pt>
                <c:pt idx="2026">
                  <c:v>53</c:v>
                </c:pt>
                <c:pt idx="2027">
                  <c:v>55</c:v>
                </c:pt>
                <c:pt idx="2028">
                  <c:v>53</c:v>
                </c:pt>
                <c:pt idx="2029">
                  <c:v>53</c:v>
                </c:pt>
                <c:pt idx="2030">
                  <c:v>53</c:v>
                </c:pt>
                <c:pt idx="2031">
                  <c:v>53</c:v>
                </c:pt>
                <c:pt idx="2032">
                  <c:v>56</c:v>
                </c:pt>
                <c:pt idx="2033">
                  <c:v>54</c:v>
                </c:pt>
                <c:pt idx="2034">
                  <c:v>53</c:v>
                </c:pt>
                <c:pt idx="2035">
                  <c:v>56</c:v>
                </c:pt>
                <c:pt idx="2036">
                  <c:v>50</c:v>
                </c:pt>
                <c:pt idx="2037">
                  <c:v>56</c:v>
                </c:pt>
                <c:pt idx="2038">
                  <c:v>52</c:v>
                </c:pt>
                <c:pt idx="2039">
                  <c:v>55</c:v>
                </c:pt>
                <c:pt idx="2040">
                  <c:v>54</c:v>
                </c:pt>
                <c:pt idx="2041">
                  <c:v>59</c:v>
                </c:pt>
                <c:pt idx="2042">
                  <c:v>53</c:v>
                </c:pt>
                <c:pt idx="2043">
                  <c:v>56</c:v>
                </c:pt>
                <c:pt idx="2044">
                  <c:v>56</c:v>
                </c:pt>
                <c:pt idx="2045">
                  <c:v>48</c:v>
                </c:pt>
                <c:pt idx="2046">
                  <c:v>41</c:v>
                </c:pt>
                <c:pt idx="2047">
                  <c:v>40</c:v>
                </c:pt>
                <c:pt idx="2048">
                  <c:v>42</c:v>
                </c:pt>
                <c:pt idx="2049">
                  <c:v>43</c:v>
                </c:pt>
                <c:pt idx="2050">
                  <c:v>53</c:v>
                </c:pt>
                <c:pt idx="2051">
                  <c:v>53</c:v>
                </c:pt>
                <c:pt idx="2052">
                  <c:v>51</c:v>
                </c:pt>
                <c:pt idx="2053">
                  <c:v>52</c:v>
                </c:pt>
                <c:pt idx="2054">
                  <c:v>53</c:v>
                </c:pt>
                <c:pt idx="2055">
                  <c:v>50</c:v>
                </c:pt>
                <c:pt idx="2056">
                  <c:v>53</c:v>
                </c:pt>
                <c:pt idx="2057">
                  <c:v>50</c:v>
                </c:pt>
                <c:pt idx="2058">
                  <c:v>48</c:v>
                </c:pt>
                <c:pt idx="2059">
                  <c:v>51</c:v>
                </c:pt>
                <c:pt idx="2060">
                  <c:v>51</c:v>
                </c:pt>
                <c:pt idx="2061">
                  <c:v>50</c:v>
                </c:pt>
                <c:pt idx="2062">
                  <c:v>52</c:v>
                </c:pt>
                <c:pt idx="2063">
                  <c:v>48</c:v>
                </c:pt>
                <c:pt idx="2064">
                  <c:v>48</c:v>
                </c:pt>
                <c:pt idx="2065">
                  <c:v>48</c:v>
                </c:pt>
                <c:pt idx="2066">
                  <c:v>49</c:v>
                </c:pt>
                <c:pt idx="2067">
                  <c:v>49</c:v>
                </c:pt>
                <c:pt idx="2068">
                  <c:v>56</c:v>
                </c:pt>
                <c:pt idx="2069">
                  <c:v>53</c:v>
                </c:pt>
                <c:pt idx="2070">
                  <c:v>45</c:v>
                </c:pt>
                <c:pt idx="2071">
                  <c:v>49</c:v>
                </c:pt>
                <c:pt idx="2072">
                  <c:v>48</c:v>
                </c:pt>
                <c:pt idx="2073">
                  <c:v>48</c:v>
                </c:pt>
                <c:pt idx="2074">
                  <c:v>50</c:v>
                </c:pt>
                <c:pt idx="2075">
                  <c:v>57</c:v>
                </c:pt>
                <c:pt idx="2076">
                  <c:v>58</c:v>
                </c:pt>
                <c:pt idx="2077">
                  <c:v>55</c:v>
                </c:pt>
                <c:pt idx="2078">
                  <c:v>57</c:v>
                </c:pt>
                <c:pt idx="2079">
                  <c:v>58</c:v>
                </c:pt>
                <c:pt idx="2080">
                  <c:v>60</c:v>
                </c:pt>
                <c:pt idx="2081">
                  <c:v>62</c:v>
                </c:pt>
                <c:pt idx="2082">
                  <c:v>60</c:v>
                </c:pt>
                <c:pt idx="2083">
                  <c:v>58</c:v>
                </c:pt>
                <c:pt idx="2084">
                  <c:v>55</c:v>
                </c:pt>
                <c:pt idx="2085">
                  <c:v>61</c:v>
                </c:pt>
                <c:pt idx="2086">
                  <c:v>58</c:v>
                </c:pt>
                <c:pt idx="2087">
                  <c:v>52</c:v>
                </c:pt>
                <c:pt idx="2088">
                  <c:v>56</c:v>
                </c:pt>
                <c:pt idx="2089">
                  <c:v>58</c:v>
                </c:pt>
                <c:pt idx="2090">
                  <c:v>55</c:v>
                </c:pt>
                <c:pt idx="2091">
                  <c:v>54</c:v>
                </c:pt>
                <c:pt idx="2092">
                  <c:v>54</c:v>
                </c:pt>
                <c:pt idx="2093">
                  <c:v>59</c:v>
                </c:pt>
                <c:pt idx="2094">
                  <c:v>55</c:v>
                </c:pt>
                <c:pt idx="2095">
                  <c:v>58</c:v>
                </c:pt>
                <c:pt idx="2096">
                  <c:v>56</c:v>
                </c:pt>
                <c:pt idx="2097">
                  <c:v>55</c:v>
                </c:pt>
                <c:pt idx="2098">
                  <c:v>52</c:v>
                </c:pt>
                <c:pt idx="2099">
                  <c:v>55</c:v>
                </c:pt>
                <c:pt idx="2100">
                  <c:v>57</c:v>
                </c:pt>
                <c:pt idx="2101">
                  <c:v>60</c:v>
                </c:pt>
                <c:pt idx="2102">
                  <c:v>58</c:v>
                </c:pt>
                <c:pt idx="2103">
                  <c:v>57</c:v>
                </c:pt>
                <c:pt idx="2104">
                  <c:v>57</c:v>
                </c:pt>
                <c:pt idx="2105">
                  <c:v>61</c:v>
                </c:pt>
                <c:pt idx="2106">
                  <c:v>54</c:v>
                </c:pt>
                <c:pt idx="2107">
                  <c:v>57</c:v>
                </c:pt>
                <c:pt idx="2108">
                  <c:v>60</c:v>
                </c:pt>
                <c:pt idx="2109">
                  <c:v>54</c:v>
                </c:pt>
                <c:pt idx="2110">
                  <c:v>55</c:v>
                </c:pt>
                <c:pt idx="2111">
                  <c:v>39</c:v>
                </c:pt>
                <c:pt idx="2112">
                  <c:v>55</c:v>
                </c:pt>
                <c:pt idx="2113">
                  <c:v>56</c:v>
                </c:pt>
                <c:pt idx="2114">
                  <c:v>55</c:v>
                </c:pt>
                <c:pt idx="2115">
                  <c:v>54</c:v>
                </c:pt>
                <c:pt idx="2116">
                  <c:v>60</c:v>
                </c:pt>
                <c:pt idx="2117">
                  <c:v>57</c:v>
                </c:pt>
                <c:pt idx="2118">
                  <c:v>64</c:v>
                </c:pt>
                <c:pt idx="2119">
                  <c:v>54</c:v>
                </c:pt>
                <c:pt idx="2120">
                  <c:v>59</c:v>
                </c:pt>
                <c:pt idx="2121">
                  <c:v>55</c:v>
                </c:pt>
                <c:pt idx="2122">
                  <c:v>55</c:v>
                </c:pt>
                <c:pt idx="2123">
                  <c:v>47</c:v>
                </c:pt>
                <c:pt idx="2124">
                  <c:v>55</c:v>
                </c:pt>
                <c:pt idx="2125">
                  <c:v>60</c:v>
                </c:pt>
                <c:pt idx="2126">
                  <c:v>55</c:v>
                </c:pt>
                <c:pt idx="2127">
                  <c:v>59</c:v>
                </c:pt>
                <c:pt idx="2128">
                  <c:v>54</c:v>
                </c:pt>
                <c:pt idx="2129">
                  <c:v>58</c:v>
                </c:pt>
                <c:pt idx="2130">
                  <c:v>57</c:v>
                </c:pt>
                <c:pt idx="2131">
                  <c:v>58</c:v>
                </c:pt>
                <c:pt idx="2132">
                  <c:v>55</c:v>
                </c:pt>
                <c:pt idx="2133">
                  <c:v>56</c:v>
                </c:pt>
                <c:pt idx="2134">
                  <c:v>50</c:v>
                </c:pt>
                <c:pt idx="2135">
                  <c:v>58</c:v>
                </c:pt>
                <c:pt idx="2136">
                  <c:v>59</c:v>
                </c:pt>
                <c:pt idx="2137">
                  <c:v>53</c:v>
                </c:pt>
                <c:pt idx="2138">
                  <c:v>57</c:v>
                </c:pt>
                <c:pt idx="2139">
                  <c:v>59</c:v>
                </c:pt>
                <c:pt idx="2140">
                  <c:v>54</c:v>
                </c:pt>
                <c:pt idx="2141">
                  <c:v>63</c:v>
                </c:pt>
                <c:pt idx="2142">
                  <c:v>59</c:v>
                </c:pt>
                <c:pt idx="2143">
                  <c:v>50</c:v>
                </c:pt>
                <c:pt idx="2144">
                  <c:v>62</c:v>
                </c:pt>
                <c:pt idx="2145">
                  <c:v>62</c:v>
                </c:pt>
                <c:pt idx="2146">
                  <c:v>55</c:v>
                </c:pt>
                <c:pt idx="2147">
                  <c:v>51</c:v>
                </c:pt>
                <c:pt idx="2148">
                  <c:v>57</c:v>
                </c:pt>
                <c:pt idx="2149">
                  <c:v>50</c:v>
                </c:pt>
                <c:pt idx="2150">
                  <c:v>58</c:v>
                </c:pt>
                <c:pt idx="2151">
                  <c:v>37</c:v>
                </c:pt>
                <c:pt idx="2152">
                  <c:v>40</c:v>
                </c:pt>
                <c:pt idx="2153">
                  <c:v>35</c:v>
                </c:pt>
                <c:pt idx="2154">
                  <c:v>43</c:v>
                </c:pt>
                <c:pt idx="2155">
                  <c:v>30</c:v>
                </c:pt>
                <c:pt idx="2156">
                  <c:v>47</c:v>
                </c:pt>
                <c:pt idx="2157">
                  <c:v>43</c:v>
                </c:pt>
                <c:pt idx="2158">
                  <c:v>37</c:v>
                </c:pt>
                <c:pt idx="2159">
                  <c:v>40</c:v>
                </c:pt>
                <c:pt idx="2160">
                  <c:v>43</c:v>
                </c:pt>
                <c:pt idx="2161">
                  <c:v>47</c:v>
                </c:pt>
                <c:pt idx="2162">
                  <c:v>35</c:v>
                </c:pt>
                <c:pt idx="2163">
                  <c:v>40</c:v>
                </c:pt>
                <c:pt idx="2164">
                  <c:v>39</c:v>
                </c:pt>
                <c:pt idx="2165">
                  <c:v>38</c:v>
                </c:pt>
                <c:pt idx="2166">
                  <c:v>40</c:v>
                </c:pt>
                <c:pt idx="2167">
                  <c:v>39</c:v>
                </c:pt>
                <c:pt idx="2168">
                  <c:v>40</c:v>
                </c:pt>
                <c:pt idx="2169">
                  <c:v>41</c:v>
                </c:pt>
                <c:pt idx="2170">
                  <c:v>46</c:v>
                </c:pt>
                <c:pt idx="2171">
                  <c:v>38</c:v>
                </c:pt>
                <c:pt idx="2172">
                  <c:v>45</c:v>
                </c:pt>
                <c:pt idx="2173">
                  <c:v>41</c:v>
                </c:pt>
                <c:pt idx="2174">
                  <c:v>43</c:v>
                </c:pt>
                <c:pt idx="2175">
                  <c:v>42</c:v>
                </c:pt>
                <c:pt idx="2176">
                  <c:v>40</c:v>
                </c:pt>
                <c:pt idx="2177">
                  <c:v>46</c:v>
                </c:pt>
                <c:pt idx="2178">
                  <c:v>44</c:v>
                </c:pt>
                <c:pt idx="2179">
                  <c:v>37</c:v>
                </c:pt>
                <c:pt idx="2180">
                  <c:v>45</c:v>
                </c:pt>
                <c:pt idx="2181">
                  <c:v>46</c:v>
                </c:pt>
                <c:pt idx="2182">
                  <c:v>49</c:v>
                </c:pt>
                <c:pt idx="2183">
                  <c:v>50</c:v>
                </c:pt>
                <c:pt idx="2184">
                  <c:v>53</c:v>
                </c:pt>
                <c:pt idx="2185">
                  <c:v>49</c:v>
                </c:pt>
                <c:pt idx="2186">
                  <c:v>49</c:v>
                </c:pt>
                <c:pt idx="2187">
                  <c:v>47</c:v>
                </c:pt>
                <c:pt idx="2188">
                  <c:v>50</c:v>
                </c:pt>
                <c:pt idx="2189">
                  <c:v>54</c:v>
                </c:pt>
                <c:pt idx="2190">
                  <c:v>48</c:v>
                </c:pt>
                <c:pt idx="2191">
                  <c:v>44</c:v>
                </c:pt>
                <c:pt idx="2192">
                  <c:v>45</c:v>
                </c:pt>
                <c:pt idx="2193">
                  <c:v>47</c:v>
                </c:pt>
                <c:pt idx="2194">
                  <c:v>50</c:v>
                </c:pt>
                <c:pt idx="2195">
                  <c:v>49</c:v>
                </c:pt>
                <c:pt idx="2196">
                  <c:v>51</c:v>
                </c:pt>
                <c:pt idx="2197">
                  <c:v>41</c:v>
                </c:pt>
                <c:pt idx="2198">
                  <c:v>50</c:v>
                </c:pt>
                <c:pt idx="2199">
                  <c:v>35</c:v>
                </c:pt>
                <c:pt idx="2200">
                  <c:v>51</c:v>
                </c:pt>
                <c:pt idx="2201">
                  <c:v>48</c:v>
                </c:pt>
                <c:pt idx="2202">
                  <c:v>48</c:v>
                </c:pt>
                <c:pt idx="2203">
                  <c:v>49</c:v>
                </c:pt>
                <c:pt idx="2204">
                  <c:v>48</c:v>
                </c:pt>
                <c:pt idx="2205">
                  <c:v>38</c:v>
                </c:pt>
                <c:pt idx="2206">
                  <c:v>49</c:v>
                </c:pt>
                <c:pt idx="2207">
                  <c:v>47</c:v>
                </c:pt>
                <c:pt idx="2208">
                  <c:v>50</c:v>
                </c:pt>
                <c:pt idx="2209">
                  <c:v>53</c:v>
                </c:pt>
                <c:pt idx="2210">
                  <c:v>50</c:v>
                </c:pt>
                <c:pt idx="2211">
                  <c:v>47</c:v>
                </c:pt>
                <c:pt idx="2212">
                  <c:v>46</c:v>
                </c:pt>
                <c:pt idx="2213">
                  <c:v>50</c:v>
                </c:pt>
                <c:pt idx="2214">
                  <c:v>48</c:v>
                </c:pt>
                <c:pt idx="2215">
                  <c:v>42</c:v>
                </c:pt>
                <c:pt idx="2216">
                  <c:v>46</c:v>
                </c:pt>
                <c:pt idx="2217">
                  <c:v>51</c:v>
                </c:pt>
                <c:pt idx="2218">
                  <c:v>52</c:v>
                </c:pt>
                <c:pt idx="2219">
                  <c:v>48</c:v>
                </c:pt>
                <c:pt idx="2220">
                  <c:v>50</c:v>
                </c:pt>
                <c:pt idx="2221">
                  <c:v>47</c:v>
                </c:pt>
                <c:pt idx="2222">
                  <c:v>41</c:v>
                </c:pt>
                <c:pt idx="2223">
                  <c:v>43</c:v>
                </c:pt>
                <c:pt idx="2224">
                  <c:v>42</c:v>
                </c:pt>
                <c:pt idx="2225">
                  <c:v>43</c:v>
                </c:pt>
                <c:pt idx="2226">
                  <c:v>44</c:v>
                </c:pt>
                <c:pt idx="2227">
                  <c:v>58</c:v>
                </c:pt>
                <c:pt idx="2228">
                  <c:v>44</c:v>
                </c:pt>
                <c:pt idx="2229">
                  <c:v>41</c:v>
                </c:pt>
                <c:pt idx="2230">
                  <c:v>43</c:v>
                </c:pt>
                <c:pt idx="2231">
                  <c:v>43</c:v>
                </c:pt>
                <c:pt idx="2232">
                  <c:v>43</c:v>
                </c:pt>
                <c:pt idx="2233">
                  <c:v>55</c:v>
                </c:pt>
                <c:pt idx="2234">
                  <c:v>37</c:v>
                </c:pt>
                <c:pt idx="2235">
                  <c:v>41</c:v>
                </c:pt>
                <c:pt idx="2236">
                  <c:v>41</c:v>
                </c:pt>
                <c:pt idx="2237">
                  <c:v>42</c:v>
                </c:pt>
                <c:pt idx="2238">
                  <c:v>42</c:v>
                </c:pt>
                <c:pt idx="2239">
                  <c:v>43</c:v>
                </c:pt>
                <c:pt idx="2240">
                  <c:v>43</c:v>
                </c:pt>
                <c:pt idx="2241">
                  <c:v>38</c:v>
                </c:pt>
                <c:pt idx="2242">
                  <c:v>60</c:v>
                </c:pt>
                <c:pt idx="2243">
                  <c:v>50</c:v>
                </c:pt>
                <c:pt idx="2244">
                  <c:v>62</c:v>
                </c:pt>
                <c:pt idx="2245">
                  <c:v>55</c:v>
                </c:pt>
                <c:pt idx="2246">
                  <c:v>56</c:v>
                </c:pt>
                <c:pt idx="2247">
                  <c:v>59</c:v>
                </c:pt>
                <c:pt idx="2248">
                  <c:v>58</c:v>
                </c:pt>
                <c:pt idx="2249">
                  <c:v>54</c:v>
                </c:pt>
                <c:pt idx="2250">
                  <c:v>59</c:v>
                </c:pt>
                <c:pt idx="2251">
                  <c:v>55</c:v>
                </c:pt>
                <c:pt idx="2252">
                  <c:v>54</c:v>
                </c:pt>
                <c:pt idx="2253">
                  <c:v>61</c:v>
                </c:pt>
                <c:pt idx="2254">
                  <c:v>53</c:v>
                </c:pt>
                <c:pt idx="2255">
                  <c:v>56</c:v>
                </c:pt>
                <c:pt idx="2256">
                  <c:v>58</c:v>
                </c:pt>
                <c:pt idx="2257">
                  <c:v>55</c:v>
                </c:pt>
                <c:pt idx="2258">
                  <c:v>61</c:v>
                </c:pt>
                <c:pt idx="2259">
                  <c:v>60</c:v>
                </c:pt>
                <c:pt idx="2260">
                  <c:v>55</c:v>
                </c:pt>
                <c:pt idx="2261">
                  <c:v>55</c:v>
                </c:pt>
                <c:pt idx="2262">
                  <c:v>58</c:v>
                </c:pt>
                <c:pt idx="2263">
                  <c:v>53</c:v>
                </c:pt>
                <c:pt idx="2264">
                  <c:v>58</c:v>
                </c:pt>
                <c:pt idx="2265">
                  <c:v>60</c:v>
                </c:pt>
                <c:pt idx="2266">
                  <c:v>58</c:v>
                </c:pt>
                <c:pt idx="2267">
                  <c:v>56</c:v>
                </c:pt>
                <c:pt idx="2268">
                  <c:v>59</c:v>
                </c:pt>
                <c:pt idx="2269">
                  <c:v>56</c:v>
                </c:pt>
                <c:pt idx="2270">
                  <c:v>54</c:v>
                </c:pt>
                <c:pt idx="2271">
                  <c:v>58</c:v>
                </c:pt>
                <c:pt idx="2272">
                  <c:v>55</c:v>
                </c:pt>
                <c:pt idx="2273">
                  <c:v>54</c:v>
                </c:pt>
                <c:pt idx="2274">
                  <c:v>55</c:v>
                </c:pt>
                <c:pt idx="2275">
                  <c:v>54</c:v>
                </c:pt>
                <c:pt idx="2276">
                  <c:v>57</c:v>
                </c:pt>
                <c:pt idx="2277">
                  <c:v>55</c:v>
                </c:pt>
                <c:pt idx="2278">
                  <c:v>58</c:v>
                </c:pt>
                <c:pt idx="2279">
                  <c:v>62</c:v>
                </c:pt>
                <c:pt idx="2280">
                  <c:v>58</c:v>
                </c:pt>
                <c:pt idx="2281">
                  <c:v>55</c:v>
                </c:pt>
                <c:pt idx="2282">
                  <c:v>52</c:v>
                </c:pt>
                <c:pt idx="2283">
                  <c:v>53</c:v>
                </c:pt>
                <c:pt idx="2284">
                  <c:v>53</c:v>
                </c:pt>
                <c:pt idx="2285">
                  <c:v>60</c:v>
                </c:pt>
                <c:pt idx="2286">
                  <c:v>55</c:v>
                </c:pt>
                <c:pt idx="2287">
                  <c:v>53</c:v>
                </c:pt>
                <c:pt idx="2288">
                  <c:v>59</c:v>
                </c:pt>
                <c:pt idx="2289">
                  <c:v>55</c:v>
                </c:pt>
                <c:pt idx="2290">
                  <c:v>54</c:v>
                </c:pt>
                <c:pt idx="2291">
                  <c:v>55</c:v>
                </c:pt>
                <c:pt idx="2292">
                  <c:v>56</c:v>
                </c:pt>
                <c:pt idx="2293">
                  <c:v>58</c:v>
                </c:pt>
                <c:pt idx="2294">
                  <c:v>51</c:v>
                </c:pt>
                <c:pt idx="2295">
                  <c:v>57</c:v>
                </c:pt>
                <c:pt idx="2296">
                  <c:v>60</c:v>
                </c:pt>
                <c:pt idx="2297">
                  <c:v>52</c:v>
                </c:pt>
                <c:pt idx="2298">
                  <c:v>53</c:v>
                </c:pt>
                <c:pt idx="2299">
                  <c:v>53</c:v>
                </c:pt>
                <c:pt idx="2300">
                  <c:v>61</c:v>
                </c:pt>
                <c:pt idx="2301">
                  <c:v>54</c:v>
                </c:pt>
                <c:pt idx="2302">
                  <c:v>55</c:v>
                </c:pt>
                <c:pt idx="2303">
                  <c:v>55</c:v>
                </c:pt>
                <c:pt idx="2304">
                  <c:v>59</c:v>
                </c:pt>
                <c:pt idx="2305">
                  <c:v>60</c:v>
                </c:pt>
                <c:pt idx="2306">
                  <c:v>62</c:v>
                </c:pt>
                <c:pt idx="2307">
                  <c:v>51</c:v>
                </c:pt>
                <c:pt idx="2308">
                  <c:v>49</c:v>
                </c:pt>
                <c:pt idx="2309">
                  <c:v>52</c:v>
                </c:pt>
                <c:pt idx="2310">
                  <c:v>49</c:v>
                </c:pt>
                <c:pt idx="2311">
                  <c:v>45</c:v>
                </c:pt>
                <c:pt idx="2312">
                  <c:v>48</c:v>
                </c:pt>
                <c:pt idx="2313">
                  <c:v>57</c:v>
                </c:pt>
                <c:pt idx="2314">
                  <c:v>56</c:v>
                </c:pt>
                <c:pt idx="2315">
                  <c:v>57</c:v>
                </c:pt>
                <c:pt idx="2316">
                  <c:v>62</c:v>
                </c:pt>
                <c:pt idx="2317">
                  <c:v>52</c:v>
                </c:pt>
                <c:pt idx="2318">
                  <c:v>51</c:v>
                </c:pt>
                <c:pt idx="2319">
                  <c:v>54</c:v>
                </c:pt>
                <c:pt idx="2320">
                  <c:v>54</c:v>
                </c:pt>
                <c:pt idx="2321">
                  <c:v>58</c:v>
                </c:pt>
                <c:pt idx="2322">
                  <c:v>54</c:v>
                </c:pt>
                <c:pt idx="2323">
                  <c:v>55</c:v>
                </c:pt>
                <c:pt idx="2324">
                  <c:v>61</c:v>
                </c:pt>
                <c:pt idx="2325">
                  <c:v>60</c:v>
                </c:pt>
                <c:pt idx="2326">
                  <c:v>51</c:v>
                </c:pt>
                <c:pt idx="2327">
                  <c:v>55</c:v>
                </c:pt>
                <c:pt idx="2328">
                  <c:v>52</c:v>
                </c:pt>
                <c:pt idx="2329">
                  <c:v>55</c:v>
                </c:pt>
                <c:pt idx="2330">
                  <c:v>50</c:v>
                </c:pt>
                <c:pt idx="2331">
                  <c:v>52</c:v>
                </c:pt>
                <c:pt idx="2332">
                  <c:v>60</c:v>
                </c:pt>
                <c:pt idx="2333">
                  <c:v>52</c:v>
                </c:pt>
                <c:pt idx="2334">
                  <c:v>54</c:v>
                </c:pt>
                <c:pt idx="2335">
                  <c:v>59</c:v>
                </c:pt>
                <c:pt idx="2336">
                  <c:v>50</c:v>
                </c:pt>
                <c:pt idx="2337">
                  <c:v>49</c:v>
                </c:pt>
                <c:pt idx="2338">
                  <c:v>48</c:v>
                </c:pt>
                <c:pt idx="2339">
                  <c:v>48</c:v>
                </c:pt>
                <c:pt idx="2340">
                  <c:v>50</c:v>
                </c:pt>
                <c:pt idx="2341">
                  <c:v>53</c:v>
                </c:pt>
                <c:pt idx="2342">
                  <c:v>59</c:v>
                </c:pt>
                <c:pt idx="2343">
                  <c:v>42</c:v>
                </c:pt>
                <c:pt idx="2344">
                  <c:v>42</c:v>
                </c:pt>
                <c:pt idx="2345">
                  <c:v>47</c:v>
                </c:pt>
                <c:pt idx="2346">
                  <c:v>44</c:v>
                </c:pt>
                <c:pt idx="2347">
                  <c:v>44</c:v>
                </c:pt>
                <c:pt idx="2348">
                  <c:v>45</c:v>
                </c:pt>
                <c:pt idx="2349">
                  <c:v>46</c:v>
                </c:pt>
                <c:pt idx="2350">
                  <c:v>59</c:v>
                </c:pt>
                <c:pt idx="2351">
                  <c:v>48</c:v>
                </c:pt>
                <c:pt idx="2352">
                  <c:v>44</c:v>
                </c:pt>
                <c:pt idx="2353">
                  <c:v>45</c:v>
                </c:pt>
                <c:pt idx="2354">
                  <c:v>44</c:v>
                </c:pt>
                <c:pt idx="2355">
                  <c:v>49</c:v>
                </c:pt>
                <c:pt idx="2356">
                  <c:v>46</c:v>
                </c:pt>
                <c:pt idx="2357">
                  <c:v>49</c:v>
                </c:pt>
                <c:pt idx="2358">
                  <c:v>50</c:v>
                </c:pt>
                <c:pt idx="2359">
                  <c:v>37</c:v>
                </c:pt>
                <c:pt idx="2360">
                  <c:v>45</c:v>
                </c:pt>
                <c:pt idx="2361">
                  <c:v>46</c:v>
                </c:pt>
                <c:pt idx="2362">
                  <c:v>49</c:v>
                </c:pt>
                <c:pt idx="2363">
                  <c:v>45</c:v>
                </c:pt>
                <c:pt idx="2364">
                  <c:v>47</c:v>
                </c:pt>
                <c:pt idx="2365">
                  <c:v>50</c:v>
                </c:pt>
                <c:pt idx="2366">
                  <c:v>53</c:v>
                </c:pt>
                <c:pt idx="2367">
                  <c:v>49</c:v>
                </c:pt>
                <c:pt idx="2368">
                  <c:v>43</c:v>
                </c:pt>
                <c:pt idx="2369">
                  <c:v>47</c:v>
                </c:pt>
                <c:pt idx="2370">
                  <c:v>52</c:v>
                </c:pt>
                <c:pt idx="2371">
                  <c:v>46</c:v>
                </c:pt>
                <c:pt idx="2372">
                  <c:v>49</c:v>
                </c:pt>
                <c:pt idx="2373">
                  <c:v>50</c:v>
                </c:pt>
                <c:pt idx="2374">
                  <c:v>48</c:v>
                </c:pt>
                <c:pt idx="2375">
                  <c:v>46</c:v>
                </c:pt>
                <c:pt idx="2376">
                  <c:v>43</c:v>
                </c:pt>
                <c:pt idx="2377">
                  <c:v>50</c:v>
                </c:pt>
                <c:pt idx="2378">
                  <c:v>52</c:v>
                </c:pt>
                <c:pt idx="2379">
                  <c:v>48</c:v>
                </c:pt>
                <c:pt idx="2380">
                  <c:v>51</c:v>
                </c:pt>
                <c:pt idx="2381">
                  <c:v>53</c:v>
                </c:pt>
                <c:pt idx="2382">
                  <c:v>50</c:v>
                </c:pt>
                <c:pt idx="2383">
                  <c:v>50</c:v>
                </c:pt>
                <c:pt idx="2384">
                  <c:v>50</c:v>
                </c:pt>
                <c:pt idx="2385">
                  <c:v>50</c:v>
                </c:pt>
                <c:pt idx="2386">
                  <c:v>52</c:v>
                </c:pt>
                <c:pt idx="2387">
                  <c:v>52</c:v>
                </c:pt>
                <c:pt idx="2388">
                  <c:v>52</c:v>
                </c:pt>
                <c:pt idx="2389">
                  <c:v>50</c:v>
                </c:pt>
                <c:pt idx="2390">
                  <c:v>47</c:v>
                </c:pt>
                <c:pt idx="2391">
                  <c:v>52</c:v>
                </c:pt>
                <c:pt idx="2392">
                  <c:v>46</c:v>
                </c:pt>
                <c:pt idx="2393">
                  <c:v>56</c:v>
                </c:pt>
                <c:pt idx="2394">
                  <c:v>55</c:v>
                </c:pt>
                <c:pt idx="2395">
                  <c:v>48</c:v>
                </c:pt>
                <c:pt idx="2396">
                  <c:v>47</c:v>
                </c:pt>
                <c:pt idx="2397">
                  <c:v>44</c:v>
                </c:pt>
                <c:pt idx="2398">
                  <c:v>44</c:v>
                </c:pt>
                <c:pt idx="2399">
                  <c:v>46</c:v>
                </c:pt>
                <c:pt idx="2400">
                  <c:v>42</c:v>
                </c:pt>
                <c:pt idx="2401">
                  <c:v>47</c:v>
                </c:pt>
                <c:pt idx="2402">
                  <c:v>43</c:v>
                </c:pt>
                <c:pt idx="2403">
                  <c:v>44</c:v>
                </c:pt>
                <c:pt idx="2404">
                  <c:v>42</c:v>
                </c:pt>
                <c:pt idx="2405">
                  <c:v>45</c:v>
                </c:pt>
                <c:pt idx="2406">
                  <c:v>26</c:v>
                </c:pt>
                <c:pt idx="2407">
                  <c:v>36</c:v>
                </c:pt>
                <c:pt idx="2408">
                  <c:v>37</c:v>
                </c:pt>
                <c:pt idx="2409">
                  <c:v>34</c:v>
                </c:pt>
                <c:pt idx="2410">
                  <c:v>30</c:v>
                </c:pt>
                <c:pt idx="2411">
                  <c:v>34</c:v>
                </c:pt>
                <c:pt idx="2412">
                  <c:v>37</c:v>
                </c:pt>
                <c:pt idx="2413">
                  <c:v>34</c:v>
                </c:pt>
                <c:pt idx="2414">
                  <c:v>33</c:v>
                </c:pt>
                <c:pt idx="2415">
                  <c:v>34</c:v>
                </c:pt>
                <c:pt idx="2416">
                  <c:v>35</c:v>
                </c:pt>
                <c:pt idx="2417">
                  <c:v>36</c:v>
                </c:pt>
                <c:pt idx="2418">
                  <c:v>33</c:v>
                </c:pt>
                <c:pt idx="2419">
                  <c:v>34</c:v>
                </c:pt>
                <c:pt idx="2420">
                  <c:v>37</c:v>
                </c:pt>
                <c:pt idx="2421">
                  <c:v>36</c:v>
                </c:pt>
                <c:pt idx="2422">
                  <c:v>38</c:v>
                </c:pt>
                <c:pt idx="2423">
                  <c:v>36</c:v>
                </c:pt>
                <c:pt idx="2424">
                  <c:v>35</c:v>
                </c:pt>
                <c:pt idx="2425">
                  <c:v>37</c:v>
                </c:pt>
                <c:pt idx="2426">
                  <c:v>38</c:v>
                </c:pt>
                <c:pt idx="2427">
                  <c:v>35</c:v>
                </c:pt>
                <c:pt idx="2428">
                  <c:v>31</c:v>
                </c:pt>
                <c:pt idx="2429">
                  <c:v>28</c:v>
                </c:pt>
                <c:pt idx="2430">
                  <c:v>36</c:v>
                </c:pt>
                <c:pt idx="2431">
                  <c:v>33</c:v>
                </c:pt>
                <c:pt idx="2432">
                  <c:v>39</c:v>
                </c:pt>
                <c:pt idx="2433">
                  <c:v>36</c:v>
                </c:pt>
                <c:pt idx="2434">
                  <c:v>36</c:v>
                </c:pt>
                <c:pt idx="2435">
                  <c:v>31</c:v>
                </c:pt>
                <c:pt idx="2436">
                  <c:v>34</c:v>
                </c:pt>
                <c:pt idx="2437">
                  <c:v>30</c:v>
                </c:pt>
                <c:pt idx="2438">
                  <c:v>31</c:v>
                </c:pt>
                <c:pt idx="2439">
                  <c:v>33</c:v>
                </c:pt>
                <c:pt idx="2440">
                  <c:v>33</c:v>
                </c:pt>
                <c:pt idx="2441">
                  <c:v>35</c:v>
                </c:pt>
                <c:pt idx="2442">
                  <c:v>34</c:v>
                </c:pt>
                <c:pt idx="2443">
                  <c:v>34</c:v>
                </c:pt>
                <c:pt idx="2444">
                  <c:v>36</c:v>
                </c:pt>
                <c:pt idx="2445">
                  <c:v>35</c:v>
                </c:pt>
                <c:pt idx="2446">
                  <c:v>32</c:v>
                </c:pt>
                <c:pt idx="2447">
                  <c:v>34</c:v>
                </c:pt>
                <c:pt idx="2448">
                  <c:v>56</c:v>
                </c:pt>
                <c:pt idx="2449">
                  <c:v>55</c:v>
                </c:pt>
                <c:pt idx="2450">
                  <c:v>55</c:v>
                </c:pt>
                <c:pt idx="2451">
                  <c:v>56</c:v>
                </c:pt>
                <c:pt idx="2452">
                  <c:v>56</c:v>
                </c:pt>
                <c:pt idx="2453">
                  <c:v>53</c:v>
                </c:pt>
                <c:pt idx="2454">
                  <c:v>58</c:v>
                </c:pt>
                <c:pt idx="2455">
                  <c:v>56</c:v>
                </c:pt>
                <c:pt idx="2456">
                  <c:v>50</c:v>
                </c:pt>
                <c:pt idx="2457">
                  <c:v>54</c:v>
                </c:pt>
                <c:pt idx="2458">
                  <c:v>56</c:v>
                </c:pt>
                <c:pt idx="2459">
                  <c:v>55</c:v>
                </c:pt>
                <c:pt idx="2460">
                  <c:v>54</c:v>
                </c:pt>
                <c:pt idx="2461">
                  <c:v>53</c:v>
                </c:pt>
                <c:pt idx="2462">
                  <c:v>61</c:v>
                </c:pt>
                <c:pt idx="2463">
                  <c:v>54</c:v>
                </c:pt>
                <c:pt idx="2464">
                  <c:v>49</c:v>
                </c:pt>
                <c:pt idx="2465">
                  <c:v>56</c:v>
                </c:pt>
                <c:pt idx="2466">
                  <c:v>53</c:v>
                </c:pt>
                <c:pt idx="2467">
                  <c:v>54</c:v>
                </c:pt>
                <c:pt idx="2468">
                  <c:v>55</c:v>
                </c:pt>
                <c:pt idx="2469">
                  <c:v>55</c:v>
                </c:pt>
                <c:pt idx="2470">
                  <c:v>51</c:v>
                </c:pt>
                <c:pt idx="2471">
                  <c:v>58</c:v>
                </c:pt>
                <c:pt idx="2472">
                  <c:v>55</c:v>
                </c:pt>
                <c:pt idx="2473">
                  <c:v>54</c:v>
                </c:pt>
                <c:pt idx="2474">
                  <c:v>58</c:v>
                </c:pt>
                <c:pt idx="2475">
                  <c:v>47</c:v>
                </c:pt>
                <c:pt idx="2476">
                  <c:v>54</c:v>
                </c:pt>
                <c:pt idx="2477">
                  <c:v>59</c:v>
                </c:pt>
                <c:pt idx="2478">
                  <c:v>58</c:v>
                </c:pt>
                <c:pt idx="2479">
                  <c:v>55</c:v>
                </c:pt>
                <c:pt idx="2480">
                  <c:v>58</c:v>
                </c:pt>
                <c:pt idx="2481">
                  <c:v>53</c:v>
                </c:pt>
                <c:pt idx="2482">
                  <c:v>56</c:v>
                </c:pt>
                <c:pt idx="2483">
                  <c:v>53</c:v>
                </c:pt>
                <c:pt idx="2484">
                  <c:v>55</c:v>
                </c:pt>
                <c:pt idx="2485">
                  <c:v>55</c:v>
                </c:pt>
                <c:pt idx="2486">
                  <c:v>56</c:v>
                </c:pt>
                <c:pt idx="2487">
                  <c:v>34</c:v>
                </c:pt>
                <c:pt idx="2488">
                  <c:v>34</c:v>
                </c:pt>
                <c:pt idx="2489">
                  <c:v>35</c:v>
                </c:pt>
                <c:pt idx="2490">
                  <c:v>33</c:v>
                </c:pt>
                <c:pt idx="2491">
                  <c:v>36</c:v>
                </c:pt>
                <c:pt idx="2492">
                  <c:v>34</c:v>
                </c:pt>
                <c:pt idx="2493">
                  <c:v>36</c:v>
                </c:pt>
                <c:pt idx="2494">
                  <c:v>33</c:v>
                </c:pt>
                <c:pt idx="2495">
                  <c:v>34</c:v>
                </c:pt>
                <c:pt idx="2496">
                  <c:v>38</c:v>
                </c:pt>
                <c:pt idx="2497">
                  <c:v>36</c:v>
                </c:pt>
                <c:pt idx="2498">
                  <c:v>36</c:v>
                </c:pt>
                <c:pt idx="2499">
                  <c:v>51</c:v>
                </c:pt>
                <c:pt idx="2500">
                  <c:v>55</c:v>
                </c:pt>
                <c:pt idx="2501">
                  <c:v>47</c:v>
                </c:pt>
                <c:pt idx="2502">
                  <c:v>49</c:v>
                </c:pt>
                <c:pt idx="2503">
                  <c:v>49</c:v>
                </c:pt>
                <c:pt idx="2504">
                  <c:v>50</c:v>
                </c:pt>
                <c:pt idx="2505">
                  <c:v>40</c:v>
                </c:pt>
                <c:pt idx="2506">
                  <c:v>52</c:v>
                </c:pt>
                <c:pt idx="2507">
                  <c:v>48</c:v>
                </c:pt>
                <c:pt idx="2508">
                  <c:v>58</c:v>
                </c:pt>
                <c:pt idx="2509">
                  <c:v>48</c:v>
                </c:pt>
                <c:pt idx="2510">
                  <c:v>42</c:v>
                </c:pt>
                <c:pt idx="2511">
                  <c:v>47</c:v>
                </c:pt>
                <c:pt idx="2512">
                  <c:v>59</c:v>
                </c:pt>
                <c:pt idx="2513">
                  <c:v>46</c:v>
                </c:pt>
                <c:pt idx="2514">
                  <c:v>45</c:v>
                </c:pt>
                <c:pt idx="2515">
                  <c:v>43</c:v>
                </c:pt>
                <c:pt idx="2516">
                  <c:v>43</c:v>
                </c:pt>
                <c:pt idx="2517">
                  <c:v>42</c:v>
                </c:pt>
                <c:pt idx="2518">
                  <c:v>48</c:v>
                </c:pt>
                <c:pt idx="2519">
                  <c:v>46</c:v>
                </c:pt>
                <c:pt idx="2520">
                  <c:v>47</c:v>
                </c:pt>
                <c:pt idx="2521">
                  <c:v>42</c:v>
                </c:pt>
                <c:pt idx="2522">
                  <c:v>47</c:v>
                </c:pt>
                <c:pt idx="2523">
                  <c:v>37</c:v>
                </c:pt>
                <c:pt idx="2524">
                  <c:v>37</c:v>
                </c:pt>
                <c:pt idx="2525">
                  <c:v>38</c:v>
                </c:pt>
                <c:pt idx="2526">
                  <c:v>37</c:v>
                </c:pt>
                <c:pt idx="2527">
                  <c:v>36</c:v>
                </c:pt>
                <c:pt idx="2528">
                  <c:v>38</c:v>
                </c:pt>
                <c:pt idx="2529">
                  <c:v>35</c:v>
                </c:pt>
                <c:pt idx="2530">
                  <c:v>35</c:v>
                </c:pt>
                <c:pt idx="2531">
                  <c:v>34</c:v>
                </c:pt>
                <c:pt idx="2532">
                  <c:v>34</c:v>
                </c:pt>
                <c:pt idx="2533">
                  <c:v>30</c:v>
                </c:pt>
                <c:pt idx="2534">
                  <c:v>35</c:v>
                </c:pt>
                <c:pt idx="2535">
                  <c:v>35</c:v>
                </c:pt>
                <c:pt idx="2536">
                  <c:v>34</c:v>
                </c:pt>
                <c:pt idx="2537">
                  <c:v>35</c:v>
                </c:pt>
                <c:pt idx="2538">
                  <c:v>33</c:v>
                </c:pt>
                <c:pt idx="2539">
                  <c:v>36</c:v>
                </c:pt>
                <c:pt idx="2540">
                  <c:v>34</c:v>
                </c:pt>
                <c:pt idx="2541">
                  <c:v>32</c:v>
                </c:pt>
                <c:pt idx="2542">
                  <c:v>33</c:v>
                </c:pt>
                <c:pt idx="2543">
                  <c:v>37</c:v>
                </c:pt>
                <c:pt idx="2544">
                  <c:v>38</c:v>
                </c:pt>
                <c:pt idx="2545">
                  <c:v>37</c:v>
                </c:pt>
                <c:pt idx="2546">
                  <c:v>37</c:v>
                </c:pt>
                <c:pt idx="2547">
                  <c:v>37</c:v>
                </c:pt>
                <c:pt idx="2548">
                  <c:v>35</c:v>
                </c:pt>
                <c:pt idx="2549">
                  <c:v>34</c:v>
                </c:pt>
                <c:pt idx="2550">
                  <c:v>34</c:v>
                </c:pt>
                <c:pt idx="2551">
                  <c:v>37</c:v>
                </c:pt>
                <c:pt idx="2552">
                  <c:v>36</c:v>
                </c:pt>
              </c:numCache>
            </c:numRef>
          </c:xVal>
          <c:yVal>
            <c:numRef>
              <c:f>'L-W'!$C$7836:$C$10388</c:f>
              <c:numCache>
                <c:formatCode>#,##0</c:formatCode>
                <c:ptCount val="2553"/>
                <c:pt idx="0">
                  <c:v>4102</c:v>
                </c:pt>
                <c:pt idx="1">
                  <c:v>1806</c:v>
                </c:pt>
                <c:pt idx="2">
                  <c:v>2070</c:v>
                </c:pt>
                <c:pt idx="3">
                  <c:v>2470</c:v>
                </c:pt>
                <c:pt idx="4">
                  <c:v>3770</c:v>
                </c:pt>
                <c:pt idx="5">
                  <c:v>1856</c:v>
                </c:pt>
                <c:pt idx="6">
                  <c:v>3476</c:v>
                </c:pt>
                <c:pt idx="7">
                  <c:v>4010</c:v>
                </c:pt>
                <c:pt idx="8">
                  <c:v>2118</c:v>
                </c:pt>
                <c:pt idx="9">
                  <c:v>2086</c:v>
                </c:pt>
                <c:pt idx="10">
                  <c:v>5348</c:v>
                </c:pt>
                <c:pt idx="11">
                  <c:v>1460</c:v>
                </c:pt>
                <c:pt idx="12">
                  <c:v>1378</c:v>
                </c:pt>
                <c:pt idx="13">
                  <c:v>1262</c:v>
                </c:pt>
                <c:pt idx="14">
                  <c:v>1352</c:v>
                </c:pt>
                <c:pt idx="15">
                  <c:v>1292</c:v>
                </c:pt>
                <c:pt idx="16">
                  <c:v>1362</c:v>
                </c:pt>
                <c:pt idx="17">
                  <c:v>1332</c:v>
                </c:pt>
                <c:pt idx="18">
                  <c:v>1474</c:v>
                </c:pt>
                <c:pt idx="19">
                  <c:v>1408</c:v>
                </c:pt>
                <c:pt idx="20">
                  <c:v>1402</c:v>
                </c:pt>
                <c:pt idx="21">
                  <c:v>1258</c:v>
                </c:pt>
                <c:pt idx="22">
                  <c:v>1424</c:v>
                </c:pt>
                <c:pt idx="23">
                  <c:v>1186</c:v>
                </c:pt>
                <c:pt idx="24">
                  <c:v>1374</c:v>
                </c:pt>
                <c:pt idx="25">
                  <c:v>1340</c:v>
                </c:pt>
                <c:pt idx="26">
                  <c:v>1450</c:v>
                </c:pt>
                <c:pt idx="27">
                  <c:v>3170</c:v>
                </c:pt>
                <c:pt idx="28">
                  <c:v>4056</c:v>
                </c:pt>
                <c:pt idx="29">
                  <c:v>6308</c:v>
                </c:pt>
                <c:pt idx="30">
                  <c:v>6214</c:v>
                </c:pt>
                <c:pt idx="31">
                  <c:v>5240</c:v>
                </c:pt>
                <c:pt idx="32">
                  <c:v>5298</c:v>
                </c:pt>
                <c:pt idx="33">
                  <c:v>3144</c:v>
                </c:pt>
                <c:pt idx="34">
                  <c:v>4646</c:v>
                </c:pt>
                <c:pt idx="35">
                  <c:v>4206</c:v>
                </c:pt>
                <c:pt idx="36">
                  <c:v>3696</c:v>
                </c:pt>
                <c:pt idx="37">
                  <c:v>4388</c:v>
                </c:pt>
                <c:pt idx="38">
                  <c:v>5956</c:v>
                </c:pt>
                <c:pt idx="39">
                  <c:v>4224</c:v>
                </c:pt>
                <c:pt idx="40">
                  <c:v>4272</c:v>
                </c:pt>
                <c:pt idx="41">
                  <c:v>2268</c:v>
                </c:pt>
                <c:pt idx="42">
                  <c:v>4200</c:v>
                </c:pt>
                <c:pt idx="43">
                  <c:v>5428</c:v>
                </c:pt>
                <c:pt idx="44">
                  <c:v>3278</c:v>
                </c:pt>
                <c:pt idx="45">
                  <c:v>3550</c:v>
                </c:pt>
                <c:pt idx="46">
                  <c:v>2472</c:v>
                </c:pt>
                <c:pt idx="47">
                  <c:v>3410</c:v>
                </c:pt>
                <c:pt idx="48">
                  <c:v>3122</c:v>
                </c:pt>
                <c:pt idx="49">
                  <c:v>3124</c:v>
                </c:pt>
                <c:pt idx="50">
                  <c:v>4756</c:v>
                </c:pt>
                <c:pt idx="51">
                  <c:v>4340</c:v>
                </c:pt>
                <c:pt idx="52">
                  <c:v>7240</c:v>
                </c:pt>
                <c:pt idx="53">
                  <c:v>3946</c:v>
                </c:pt>
                <c:pt idx="54">
                  <c:v>1508</c:v>
                </c:pt>
                <c:pt idx="55">
                  <c:v>1358</c:v>
                </c:pt>
                <c:pt idx="56">
                  <c:v>1264</c:v>
                </c:pt>
                <c:pt idx="57">
                  <c:v>1298</c:v>
                </c:pt>
                <c:pt idx="58">
                  <c:v>2256</c:v>
                </c:pt>
                <c:pt idx="59">
                  <c:v>2570</c:v>
                </c:pt>
                <c:pt idx="60">
                  <c:v>2778</c:v>
                </c:pt>
                <c:pt idx="61">
                  <c:v>2718</c:v>
                </c:pt>
                <c:pt idx="62">
                  <c:v>984</c:v>
                </c:pt>
                <c:pt idx="63">
                  <c:v>2884</c:v>
                </c:pt>
                <c:pt idx="64">
                  <c:v>1406</c:v>
                </c:pt>
                <c:pt idx="65">
                  <c:v>2476</c:v>
                </c:pt>
                <c:pt idx="66">
                  <c:v>1206</c:v>
                </c:pt>
                <c:pt idx="67">
                  <c:v>1402</c:v>
                </c:pt>
                <c:pt idx="68">
                  <c:v>864</c:v>
                </c:pt>
                <c:pt idx="69">
                  <c:v>2150</c:v>
                </c:pt>
                <c:pt idx="70">
                  <c:v>3152</c:v>
                </c:pt>
                <c:pt idx="71">
                  <c:v>3320</c:v>
                </c:pt>
                <c:pt idx="72">
                  <c:v>2234</c:v>
                </c:pt>
                <c:pt idx="73">
                  <c:v>1092</c:v>
                </c:pt>
                <c:pt idx="74">
                  <c:v>3004</c:v>
                </c:pt>
                <c:pt idx="75">
                  <c:v>1008</c:v>
                </c:pt>
                <c:pt idx="76">
                  <c:v>1038</c:v>
                </c:pt>
                <c:pt idx="77">
                  <c:v>4394</c:v>
                </c:pt>
                <c:pt idx="78">
                  <c:v>3494</c:v>
                </c:pt>
                <c:pt idx="79">
                  <c:v>960</c:v>
                </c:pt>
                <c:pt idx="80">
                  <c:v>3590</c:v>
                </c:pt>
                <c:pt idx="81">
                  <c:v>910</c:v>
                </c:pt>
                <c:pt idx="82">
                  <c:v>2204</c:v>
                </c:pt>
                <c:pt idx="83">
                  <c:v>3576</c:v>
                </c:pt>
                <c:pt idx="84">
                  <c:v>2574</c:v>
                </c:pt>
                <c:pt idx="85">
                  <c:v>2838</c:v>
                </c:pt>
                <c:pt idx="86">
                  <c:v>2790</c:v>
                </c:pt>
                <c:pt idx="87">
                  <c:v>2418</c:v>
                </c:pt>
                <c:pt idx="88">
                  <c:v>5334</c:v>
                </c:pt>
                <c:pt idx="89">
                  <c:v>4180</c:v>
                </c:pt>
                <c:pt idx="90">
                  <c:v>2456</c:v>
                </c:pt>
                <c:pt idx="91">
                  <c:v>748</c:v>
                </c:pt>
                <c:pt idx="92">
                  <c:v>710</c:v>
                </c:pt>
                <c:pt idx="93">
                  <c:v>714</c:v>
                </c:pt>
                <c:pt idx="94">
                  <c:v>780</c:v>
                </c:pt>
                <c:pt idx="95">
                  <c:v>678</c:v>
                </c:pt>
                <c:pt idx="96">
                  <c:v>682</c:v>
                </c:pt>
                <c:pt idx="97">
                  <c:v>678</c:v>
                </c:pt>
                <c:pt idx="98">
                  <c:v>694</c:v>
                </c:pt>
                <c:pt idx="99">
                  <c:v>718</c:v>
                </c:pt>
                <c:pt idx="100">
                  <c:v>756</c:v>
                </c:pt>
                <c:pt idx="101">
                  <c:v>4280</c:v>
                </c:pt>
                <c:pt idx="102">
                  <c:v>1722</c:v>
                </c:pt>
                <c:pt idx="103">
                  <c:v>3188</c:v>
                </c:pt>
                <c:pt idx="104">
                  <c:v>4230</c:v>
                </c:pt>
                <c:pt idx="105">
                  <c:v>2240</c:v>
                </c:pt>
                <c:pt idx="106">
                  <c:v>2274</c:v>
                </c:pt>
                <c:pt idx="107">
                  <c:v>2234</c:v>
                </c:pt>
                <c:pt idx="108">
                  <c:v>3500</c:v>
                </c:pt>
                <c:pt idx="109">
                  <c:v>6614</c:v>
                </c:pt>
                <c:pt idx="110">
                  <c:v>3168</c:v>
                </c:pt>
                <c:pt idx="111">
                  <c:v>4716</c:v>
                </c:pt>
                <c:pt idx="112">
                  <c:v>3856</c:v>
                </c:pt>
                <c:pt idx="113">
                  <c:v>3800</c:v>
                </c:pt>
                <c:pt idx="114">
                  <c:v>2580</c:v>
                </c:pt>
                <c:pt idx="115">
                  <c:v>2104</c:v>
                </c:pt>
                <c:pt idx="116">
                  <c:v>3688</c:v>
                </c:pt>
                <c:pt idx="117">
                  <c:v>2356</c:v>
                </c:pt>
                <c:pt idx="118">
                  <c:v>2148</c:v>
                </c:pt>
                <c:pt idx="119">
                  <c:v>2446</c:v>
                </c:pt>
                <c:pt idx="120">
                  <c:v>2240</c:v>
                </c:pt>
                <c:pt idx="121">
                  <c:v>2314</c:v>
                </c:pt>
                <c:pt idx="122">
                  <c:v>2432</c:v>
                </c:pt>
                <c:pt idx="123">
                  <c:v>3090</c:v>
                </c:pt>
                <c:pt idx="124">
                  <c:v>2744</c:v>
                </c:pt>
                <c:pt idx="125">
                  <c:v>2500</c:v>
                </c:pt>
                <c:pt idx="126">
                  <c:v>2612</c:v>
                </c:pt>
                <c:pt idx="127">
                  <c:v>2892</c:v>
                </c:pt>
                <c:pt idx="128">
                  <c:v>4264</c:v>
                </c:pt>
                <c:pt idx="129">
                  <c:v>2856</c:v>
                </c:pt>
                <c:pt idx="130">
                  <c:v>4140</c:v>
                </c:pt>
                <c:pt idx="131">
                  <c:v>1242</c:v>
                </c:pt>
                <c:pt idx="132">
                  <c:v>2148</c:v>
                </c:pt>
                <c:pt idx="133">
                  <c:v>1428</c:v>
                </c:pt>
                <c:pt idx="134">
                  <c:v>1346</c:v>
                </c:pt>
                <c:pt idx="135">
                  <c:v>1208</c:v>
                </c:pt>
                <c:pt idx="136">
                  <c:v>1488</c:v>
                </c:pt>
                <c:pt idx="137">
                  <c:v>1326</c:v>
                </c:pt>
                <c:pt idx="138">
                  <c:v>1432</c:v>
                </c:pt>
                <c:pt idx="139">
                  <c:v>1320</c:v>
                </c:pt>
                <c:pt idx="140">
                  <c:v>1640</c:v>
                </c:pt>
                <c:pt idx="141">
                  <c:v>1644</c:v>
                </c:pt>
                <c:pt idx="142">
                  <c:v>1638</c:v>
                </c:pt>
                <c:pt idx="143">
                  <c:v>1616</c:v>
                </c:pt>
                <c:pt idx="144">
                  <c:v>1838</c:v>
                </c:pt>
                <c:pt idx="145">
                  <c:v>1502</c:v>
                </c:pt>
                <c:pt idx="146">
                  <c:v>3228</c:v>
                </c:pt>
                <c:pt idx="147">
                  <c:v>3444</c:v>
                </c:pt>
                <c:pt idx="148">
                  <c:v>3348</c:v>
                </c:pt>
                <c:pt idx="149">
                  <c:v>4838</c:v>
                </c:pt>
                <c:pt idx="150">
                  <c:v>4548</c:v>
                </c:pt>
                <c:pt idx="151">
                  <c:v>4444</c:v>
                </c:pt>
                <c:pt idx="152">
                  <c:v>4184</c:v>
                </c:pt>
                <c:pt idx="153">
                  <c:v>6324</c:v>
                </c:pt>
                <c:pt idx="154">
                  <c:v>730</c:v>
                </c:pt>
                <c:pt idx="155">
                  <c:v>778</c:v>
                </c:pt>
                <c:pt idx="156">
                  <c:v>636</c:v>
                </c:pt>
                <c:pt idx="157">
                  <c:v>658</c:v>
                </c:pt>
                <c:pt idx="158">
                  <c:v>714</c:v>
                </c:pt>
                <c:pt idx="159">
                  <c:v>792</c:v>
                </c:pt>
                <c:pt idx="160">
                  <c:v>710</c:v>
                </c:pt>
                <c:pt idx="161">
                  <c:v>592</c:v>
                </c:pt>
                <c:pt idx="162">
                  <c:v>714</c:v>
                </c:pt>
                <c:pt idx="163">
                  <c:v>776</c:v>
                </c:pt>
                <c:pt idx="164">
                  <c:v>778</c:v>
                </c:pt>
                <c:pt idx="165">
                  <c:v>704</c:v>
                </c:pt>
                <c:pt idx="166">
                  <c:v>482</c:v>
                </c:pt>
                <c:pt idx="167">
                  <c:v>790</c:v>
                </c:pt>
                <c:pt idx="168">
                  <c:v>780</c:v>
                </c:pt>
                <c:pt idx="169">
                  <c:v>762</c:v>
                </c:pt>
                <c:pt idx="170">
                  <c:v>718</c:v>
                </c:pt>
                <c:pt idx="171">
                  <c:v>602</c:v>
                </c:pt>
                <c:pt idx="172">
                  <c:v>576</c:v>
                </c:pt>
                <c:pt idx="173">
                  <c:v>564</c:v>
                </c:pt>
                <c:pt idx="174">
                  <c:v>496</c:v>
                </c:pt>
                <c:pt idx="175">
                  <c:v>506</c:v>
                </c:pt>
                <c:pt idx="176">
                  <c:v>672</c:v>
                </c:pt>
                <c:pt idx="177">
                  <c:v>578</c:v>
                </c:pt>
                <c:pt idx="178">
                  <c:v>636</c:v>
                </c:pt>
                <c:pt idx="179">
                  <c:v>640</c:v>
                </c:pt>
                <c:pt idx="180">
                  <c:v>668</c:v>
                </c:pt>
                <c:pt idx="181">
                  <c:v>624</c:v>
                </c:pt>
                <c:pt idx="182">
                  <c:v>510</c:v>
                </c:pt>
                <c:pt idx="183">
                  <c:v>458</c:v>
                </c:pt>
                <c:pt idx="184">
                  <c:v>524</c:v>
                </c:pt>
                <c:pt idx="185">
                  <c:v>452</c:v>
                </c:pt>
                <c:pt idx="186">
                  <c:v>510</c:v>
                </c:pt>
                <c:pt idx="187">
                  <c:v>444</c:v>
                </c:pt>
                <c:pt idx="188">
                  <c:v>508</c:v>
                </c:pt>
                <c:pt idx="189">
                  <c:v>514</c:v>
                </c:pt>
                <c:pt idx="190">
                  <c:v>534</c:v>
                </c:pt>
                <c:pt idx="191">
                  <c:v>564</c:v>
                </c:pt>
                <c:pt idx="192">
                  <c:v>482</c:v>
                </c:pt>
                <c:pt idx="193">
                  <c:v>490</c:v>
                </c:pt>
                <c:pt idx="194">
                  <c:v>3454</c:v>
                </c:pt>
                <c:pt idx="195">
                  <c:v>3196</c:v>
                </c:pt>
                <c:pt idx="196">
                  <c:v>3462</c:v>
                </c:pt>
                <c:pt idx="197">
                  <c:v>4486</c:v>
                </c:pt>
                <c:pt idx="198">
                  <c:v>3158</c:v>
                </c:pt>
                <c:pt idx="199">
                  <c:v>1718</c:v>
                </c:pt>
                <c:pt idx="200">
                  <c:v>4818</c:v>
                </c:pt>
                <c:pt idx="201">
                  <c:v>4802</c:v>
                </c:pt>
                <c:pt idx="202">
                  <c:v>4310</c:v>
                </c:pt>
                <c:pt idx="203">
                  <c:v>4236</c:v>
                </c:pt>
                <c:pt idx="204">
                  <c:v>4358</c:v>
                </c:pt>
                <c:pt idx="205">
                  <c:v>5278</c:v>
                </c:pt>
                <c:pt idx="206">
                  <c:v>4188</c:v>
                </c:pt>
                <c:pt idx="207">
                  <c:v>4564</c:v>
                </c:pt>
                <c:pt idx="208">
                  <c:v>4966</c:v>
                </c:pt>
                <c:pt idx="209">
                  <c:v>5550</c:v>
                </c:pt>
                <c:pt idx="210">
                  <c:v>5226</c:v>
                </c:pt>
                <c:pt idx="211">
                  <c:v>4098</c:v>
                </c:pt>
                <c:pt idx="212">
                  <c:v>5048</c:v>
                </c:pt>
                <c:pt idx="213">
                  <c:v>6692</c:v>
                </c:pt>
                <c:pt idx="214">
                  <c:v>4794</c:v>
                </c:pt>
                <c:pt idx="215">
                  <c:v>4488</c:v>
                </c:pt>
                <c:pt idx="216">
                  <c:v>5632</c:v>
                </c:pt>
                <c:pt idx="217">
                  <c:v>4180</c:v>
                </c:pt>
                <c:pt idx="218">
                  <c:v>7396</c:v>
                </c:pt>
                <c:pt idx="219">
                  <c:v>5656</c:v>
                </c:pt>
                <c:pt idx="220">
                  <c:v>6572</c:v>
                </c:pt>
                <c:pt idx="221">
                  <c:v>952</c:v>
                </c:pt>
                <c:pt idx="222">
                  <c:v>890</c:v>
                </c:pt>
                <c:pt idx="223">
                  <c:v>984</c:v>
                </c:pt>
                <c:pt idx="224">
                  <c:v>956</c:v>
                </c:pt>
                <c:pt idx="225">
                  <c:v>998</c:v>
                </c:pt>
                <c:pt idx="226">
                  <c:v>1194</c:v>
                </c:pt>
                <c:pt idx="227">
                  <c:v>926</c:v>
                </c:pt>
                <c:pt idx="228">
                  <c:v>956</c:v>
                </c:pt>
                <c:pt idx="229">
                  <c:v>888</c:v>
                </c:pt>
                <c:pt idx="230">
                  <c:v>986</c:v>
                </c:pt>
                <c:pt idx="231">
                  <c:v>1006</c:v>
                </c:pt>
                <c:pt idx="232">
                  <c:v>1000</c:v>
                </c:pt>
                <c:pt idx="233">
                  <c:v>1182</c:v>
                </c:pt>
                <c:pt idx="234">
                  <c:v>896</c:v>
                </c:pt>
                <c:pt idx="235">
                  <c:v>2226</c:v>
                </c:pt>
                <c:pt idx="236">
                  <c:v>3174</c:v>
                </c:pt>
                <c:pt idx="237">
                  <c:v>2788</c:v>
                </c:pt>
                <c:pt idx="238">
                  <c:v>2426</c:v>
                </c:pt>
                <c:pt idx="239">
                  <c:v>2414</c:v>
                </c:pt>
                <c:pt idx="240">
                  <c:v>2146</c:v>
                </c:pt>
                <c:pt idx="241">
                  <c:v>2592</c:v>
                </c:pt>
                <c:pt idx="242">
                  <c:v>2002</c:v>
                </c:pt>
                <c:pt idx="243">
                  <c:v>2946</c:v>
                </c:pt>
                <c:pt idx="244">
                  <c:v>2234</c:v>
                </c:pt>
                <c:pt idx="245">
                  <c:v>2568</c:v>
                </c:pt>
                <c:pt idx="246">
                  <c:v>1978</c:v>
                </c:pt>
                <c:pt idx="247">
                  <c:v>2346</c:v>
                </c:pt>
                <c:pt idx="248">
                  <c:v>2362</c:v>
                </c:pt>
                <c:pt idx="249">
                  <c:v>2844</c:v>
                </c:pt>
                <c:pt idx="250">
                  <c:v>3354</c:v>
                </c:pt>
                <c:pt idx="251">
                  <c:v>2194</c:v>
                </c:pt>
                <c:pt idx="252">
                  <c:v>1228</c:v>
                </c:pt>
                <c:pt idx="253">
                  <c:v>1212</c:v>
                </c:pt>
                <c:pt idx="254">
                  <c:v>1398</c:v>
                </c:pt>
                <c:pt idx="255">
                  <c:v>1404</c:v>
                </c:pt>
                <c:pt idx="256">
                  <c:v>946</c:v>
                </c:pt>
                <c:pt idx="257">
                  <c:v>1416</c:v>
                </c:pt>
                <c:pt idx="258">
                  <c:v>1004</c:v>
                </c:pt>
                <c:pt idx="259">
                  <c:v>1074</c:v>
                </c:pt>
                <c:pt idx="260">
                  <c:v>1078</c:v>
                </c:pt>
                <c:pt idx="261">
                  <c:v>1006</c:v>
                </c:pt>
                <c:pt idx="262">
                  <c:v>1007</c:v>
                </c:pt>
                <c:pt idx="263">
                  <c:v>1027</c:v>
                </c:pt>
                <c:pt idx="264">
                  <c:v>2510</c:v>
                </c:pt>
                <c:pt idx="265">
                  <c:v>2510</c:v>
                </c:pt>
                <c:pt idx="266">
                  <c:v>3088</c:v>
                </c:pt>
                <c:pt idx="267">
                  <c:v>2294</c:v>
                </c:pt>
                <c:pt idx="268">
                  <c:v>2442</c:v>
                </c:pt>
                <c:pt idx="269">
                  <c:v>2090</c:v>
                </c:pt>
                <c:pt idx="270">
                  <c:v>2162</c:v>
                </c:pt>
                <c:pt idx="271">
                  <c:v>2228</c:v>
                </c:pt>
                <c:pt idx="272">
                  <c:v>2120</c:v>
                </c:pt>
                <c:pt idx="273">
                  <c:v>1237</c:v>
                </c:pt>
                <c:pt idx="274">
                  <c:v>2156</c:v>
                </c:pt>
                <c:pt idx="275">
                  <c:v>3290</c:v>
                </c:pt>
                <c:pt idx="276">
                  <c:v>3394</c:v>
                </c:pt>
                <c:pt idx="277">
                  <c:v>2084</c:v>
                </c:pt>
                <c:pt idx="278">
                  <c:v>2370</c:v>
                </c:pt>
                <c:pt idx="279">
                  <c:v>3040</c:v>
                </c:pt>
                <c:pt idx="280">
                  <c:v>2056</c:v>
                </c:pt>
                <c:pt idx="281">
                  <c:v>3038</c:v>
                </c:pt>
                <c:pt idx="282">
                  <c:v>3352</c:v>
                </c:pt>
                <c:pt idx="283">
                  <c:v>2344</c:v>
                </c:pt>
                <c:pt idx="284">
                  <c:v>4512</c:v>
                </c:pt>
                <c:pt idx="285">
                  <c:v>2154</c:v>
                </c:pt>
                <c:pt idx="286">
                  <c:v>2584</c:v>
                </c:pt>
                <c:pt idx="287">
                  <c:v>2350</c:v>
                </c:pt>
                <c:pt idx="288">
                  <c:v>2300</c:v>
                </c:pt>
                <c:pt idx="289">
                  <c:v>2894</c:v>
                </c:pt>
                <c:pt idx="290">
                  <c:v>3380</c:v>
                </c:pt>
                <c:pt idx="291">
                  <c:v>4586</c:v>
                </c:pt>
                <c:pt idx="292">
                  <c:v>2072</c:v>
                </c:pt>
                <c:pt idx="293">
                  <c:v>3084</c:v>
                </c:pt>
                <c:pt idx="294">
                  <c:v>2816</c:v>
                </c:pt>
                <c:pt idx="295">
                  <c:v>3026</c:v>
                </c:pt>
                <c:pt idx="296">
                  <c:v>2544</c:v>
                </c:pt>
                <c:pt idx="297">
                  <c:v>2014</c:v>
                </c:pt>
                <c:pt idx="298">
                  <c:v>2874</c:v>
                </c:pt>
                <c:pt idx="299">
                  <c:v>2056</c:v>
                </c:pt>
                <c:pt idx="300">
                  <c:v>2034</c:v>
                </c:pt>
                <c:pt idx="301">
                  <c:v>5044</c:v>
                </c:pt>
                <c:pt idx="302">
                  <c:v>1812</c:v>
                </c:pt>
                <c:pt idx="303">
                  <c:v>1616</c:v>
                </c:pt>
                <c:pt idx="304">
                  <c:v>1692</c:v>
                </c:pt>
                <c:pt idx="305">
                  <c:v>1640</c:v>
                </c:pt>
                <c:pt idx="306">
                  <c:v>1682</c:v>
                </c:pt>
                <c:pt idx="307">
                  <c:v>1334</c:v>
                </c:pt>
                <c:pt idx="308">
                  <c:v>1550</c:v>
                </c:pt>
                <c:pt idx="309">
                  <c:v>1574</c:v>
                </c:pt>
                <c:pt idx="310">
                  <c:v>1762</c:v>
                </c:pt>
                <c:pt idx="311">
                  <c:v>1770</c:v>
                </c:pt>
                <c:pt idx="312">
                  <c:v>1564</c:v>
                </c:pt>
                <c:pt idx="313">
                  <c:v>1642</c:v>
                </c:pt>
                <c:pt idx="314">
                  <c:v>1686</c:v>
                </c:pt>
                <c:pt idx="315">
                  <c:v>906</c:v>
                </c:pt>
                <c:pt idx="316">
                  <c:v>1732</c:v>
                </c:pt>
                <c:pt idx="317">
                  <c:v>1046</c:v>
                </c:pt>
                <c:pt idx="318">
                  <c:v>714</c:v>
                </c:pt>
                <c:pt idx="319">
                  <c:v>1546</c:v>
                </c:pt>
                <c:pt idx="320">
                  <c:v>936</c:v>
                </c:pt>
                <c:pt idx="321">
                  <c:v>866</c:v>
                </c:pt>
                <c:pt idx="322">
                  <c:v>796</c:v>
                </c:pt>
                <c:pt idx="323">
                  <c:v>1578</c:v>
                </c:pt>
                <c:pt idx="324">
                  <c:v>1162</c:v>
                </c:pt>
                <c:pt idx="325">
                  <c:v>1610</c:v>
                </c:pt>
                <c:pt idx="326">
                  <c:v>1430</c:v>
                </c:pt>
                <c:pt idx="327">
                  <c:v>1412</c:v>
                </c:pt>
                <c:pt idx="328">
                  <c:v>1402</c:v>
                </c:pt>
                <c:pt idx="329">
                  <c:v>1636</c:v>
                </c:pt>
                <c:pt idx="330">
                  <c:v>1146</c:v>
                </c:pt>
                <c:pt idx="331">
                  <c:v>1684</c:v>
                </c:pt>
                <c:pt idx="332">
                  <c:v>1332</c:v>
                </c:pt>
                <c:pt idx="333">
                  <c:v>982</c:v>
                </c:pt>
                <c:pt idx="334">
                  <c:v>1452</c:v>
                </c:pt>
                <c:pt idx="335">
                  <c:v>1716</c:v>
                </c:pt>
                <c:pt idx="336">
                  <c:v>1618</c:v>
                </c:pt>
                <c:pt idx="337">
                  <c:v>1622</c:v>
                </c:pt>
                <c:pt idx="338">
                  <c:v>1650</c:v>
                </c:pt>
                <c:pt idx="339">
                  <c:v>1272</c:v>
                </c:pt>
                <c:pt idx="340">
                  <c:v>1212</c:v>
                </c:pt>
                <c:pt idx="341">
                  <c:v>1960</c:v>
                </c:pt>
                <c:pt idx="342">
                  <c:v>1262</c:v>
                </c:pt>
                <c:pt idx="343">
                  <c:v>1294</c:v>
                </c:pt>
                <c:pt idx="344">
                  <c:v>1086</c:v>
                </c:pt>
                <c:pt idx="345">
                  <c:v>908</c:v>
                </c:pt>
                <c:pt idx="346">
                  <c:v>1218</c:v>
                </c:pt>
                <c:pt idx="347">
                  <c:v>1088</c:v>
                </c:pt>
                <c:pt idx="348">
                  <c:v>1854</c:v>
                </c:pt>
                <c:pt idx="349">
                  <c:v>1068</c:v>
                </c:pt>
                <c:pt idx="350">
                  <c:v>1252</c:v>
                </c:pt>
                <c:pt idx="351">
                  <c:v>1196</c:v>
                </c:pt>
                <c:pt idx="352">
                  <c:v>1050</c:v>
                </c:pt>
                <c:pt idx="353">
                  <c:v>986</c:v>
                </c:pt>
                <c:pt idx="354">
                  <c:v>730</c:v>
                </c:pt>
                <c:pt idx="355">
                  <c:v>932</c:v>
                </c:pt>
                <c:pt idx="356">
                  <c:v>938</c:v>
                </c:pt>
                <c:pt idx="357">
                  <c:v>938</c:v>
                </c:pt>
                <c:pt idx="358">
                  <c:v>2074</c:v>
                </c:pt>
                <c:pt idx="359">
                  <c:v>2088</c:v>
                </c:pt>
                <c:pt idx="360">
                  <c:v>3766</c:v>
                </c:pt>
                <c:pt idx="361">
                  <c:v>4706</c:v>
                </c:pt>
                <c:pt idx="362">
                  <c:v>4014</c:v>
                </c:pt>
                <c:pt idx="363">
                  <c:v>4262</c:v>
                </c:pt>
                <c:pt idx="364">
                  <c:v>3969</c:v>
                </c:pt>
                <c:pt idx="365">
                  <c:v>4334</c:v>
                </c:pt>
                <c:pt idx="366">
                  <c:v>5716</c:v>
                </c:pt>
                <c:pt idx="367">
                  <c:v>4404</c:v>
                </c:pt>
                <c:pt idx="368">
                  <c:v>3024</c:v>
                </c:pt>
                <c:pt idx="369">
                  <c:v>4132</c:v>
                </c:pt>
                <c:pt idx="370">
                  <c:v>4308</c:v>
                </c:pt>
                <c:pt idx="371">
                  <c:v>848</c:v>
                </c:pt>
                <c:pt idx="372">
                  <c:v>798</c:v>
                </c:pt>
                <c:pt idx="373">
                  <c:v>1234</c:v>
                </c:pt>
                <c:pt idx="374">
                  <c:v>814</c:v>
                </c:pt>
                <c:pt idx="375">
                  <c:v>3554</c:v>
                </c:pt>
                <c:pt idx="376">
                  <c:v>4464</c:v>
                </c:pt>
                <c:pt idx="377">
                  <c:v>2788</c:v>
                </c:pt>
                <c:pt idx="378">
                  <c:v>3856</c:v>
                </c:pt>
                <c:pt idx="379">
                  <c:v>3920</c:v>
                </c:pt>
                <c:pt idx="380">
                  <c:v>6800</c:v>
                </c:pt>
                <c:pt idx="381">
                  <c:v>2864</c:v>
                </c:pt>
                <c:pt idx="382">
                  <c:v>1808</c:v>
                </c:pt>
                <c:pt idx="383">
                  <c:v>1828</c:v>
                </c:pt>
                <c:pt idx="384">
                  <c:v>1658</c:v>
                </c:pt>
                <c:pt idx="385">
                  <c:v>1888</c:v>
                </c:pt>
                <c:pt idx="386">
                  <c:v>1624</c:v>
                </c:pt>
                <c:pt idx="387">
                  <c:v>1740</c:v>
                </c:pt>
                <c:pt idx="388">
                  <c:v>1684</c:v>
                </c:pt>
                <c:pt idx="389">
                  <c:v>1818</c:v>
                </c:pt>
                <c:pt idx="390">
                  <c:v>2018</c:v>
                </c:pt>
                <c:pt idx="391">
                  <c:v>1942</c:v>
                </c:pt>
                <c:pt idx="392">
                  <c:v>1808</c:v>
                </c:pt>
                <c:pt idx="393">
                  <c:v>1864</c:v>
                </c:pt>
                <c:pt idx="394">
                  <c:v>1624</c:v>
                </c:pt>
                <c:pt idx="395">
                  <c:v>2216</c:v>
                </c:pt>
                <c:pt idx="396">
                  <c:v>1988</c:v>
                </c:pt>
                <c:pt idx="397">
                  <c:v>3270</c:v>
                </c:pt>
                <c:pt idx="398">
                  <c:v>2740</c:v>
                </c:pt>
                <c:pt idx="399">
                  <c:v>3640</c:v>
                </c:pt>
                <c:pt idx="400">
                  <c:v>3030</c:v>
                </c:pt>
                <c:pt idx="401">
                  <c:v>2834</c:v>
                </c:pt>
                <c:pt idx="402">
                  <c:v>2180</c:v>
                </c:pt>
                <c:pt idx="403">
                  <c:v>3240</c:v>
                </c:pt>
                <c:pt idx="404">
                  <c:v>2852</c:v>
                </c:pt>
                <c:pt idx="405">
                  <c:v>2166</c:v>
                </c:pt>
                <c:pt idx="406">
                  <c:v>3630</c:v>
                </c:pt>
                <c:pt idx="407">
                  <c:v>2242</c:v>
                </c:pt>
                <c:pt idx="408">
                  <c:v>3436</c:v>
                </c:pt>
                <c:pt idx="409">
                  <c:v>4972</c:v>
                </c:pt>
                <c:pt idx="410">
                  <c:v>3832</c:v>
                </c:pt>
                <c:pt idx="411">
                  <c:v>2120</c:v>
                </c:pt>
                <c:pt idx="412">
                  <c:v>4442</c:v>
                </c:pt>
                <c:pt idx="413">
                  <c:v>7864</c:v>
                </c:pt>
                <c:pt idx="414">
                  <c:v>2040</c:v>
                </c:pt>
                <c:pt idx="415">
                  <c:v>2112</c:v>
                </c:pt>
                <c:pt idx="416">
                  <c:v>1980</c:v>
                </c:pt>
                <c:pt idx="417">
                  <c:v>2376</c:v>
                </c:pt>
                <c:pt idx="418">
                  <c:v>2160</c:v>
                </c:pt>
                <c:pt idx="419">
                  <c:v>1476</c:v>
                </c:pt>
                <c:pt idx="420">
                  <c:v>2280</c:v>
                </c:pt>
                <c:pt idx="421">
                  <c:v>1706</c:v>
                </c:pt>
                <c:pt idx="422">
                  <c:v>1708</c:v>
                </c:pt>
                <c:pt idx="423">
                  <c:v>1044</c:v>
                </c:pt>
                <c:pt idx="424">
                  <c:v>1314</c:v>
                </c:pt>
                <c:pt idx="425">
                  <c:v>1768</c:v>
                </c:pt>
                <c:pt idx="426">
                  <c:v>6308</c:v>
                </c:pt>
                <c:pt idx="427">
                  <c:v>1492</c:v>
                </c:pt>
                <c:pt idx="428">
                  <c:v>3738</c:v>
                </c:pt>
                <c:pt idx="429">
                  <c:v>4303</c:v>
                </c:pt>
                <c:pt idx="430">
                  <c:v>1890</c:v>
                </c:pt>
                <c:pt idx="431">
                  <c:v>1470</c:v>
                </c:pt>
                <c:pt idx="432">
                  <c:v>4046</c:v>
                </c:pt>
                <c:pt idx="433">
                  <c:v>5456</c:v>
                </c:pt>
                <c:pt idx="434">
                  <c:v>1722</c:v>
                </c:pt>
                <c:pt idx="435">
                  <c:v>4426</c:v>
                </c:pt>
                <c:pt idx="436">
                  <c:v>3566</c:v>
                </c:pt>
                <c:pt idx="437">
                  <c:v>4480</c:v>
                </c:pt>
                <c:pt idx="438">
                  <c:v>4136</c:v>
                </c:pt>
                <c:pt idx="439">
                  <c:v>1164</c:v>
                </c:pt>
                <c:pt idx="440">
                  <c:v>1396</c:v>
                </c:pt>
                <c:pt idx="441">
                  <c:v>2103</c:v>
                </c:pt>
                <c:pt idx="442">
                  <c:v>2564</c:v>
                </c:pt>
                <c:pt idx="443">
                  <c:v>2138</c:v>
                </c:pt>
                <c:pt idx="444">
                  <c:v>2212</c:v>
                </c:pt>
                <c:pt idx="445">
                  <c:v>1464</c:v>
                </c:pt>
                <c:pt idx="446">
                  <c:v>1628</c:v>
                </c:pt>
                <c:pt idx="447">
                  <c:v>1590</c:v>
                </c:pt>
                <c:pt idx="448">
                  <c:v>1680</c:v>
                </c:pt>
                <c:pt idx="449">
                  <c:v>2856</c:v>
                </c:pt>
                <c:pt idx="450">
                  <c:v>1776</c:v>
                </c:pt>
                <c:pt idx="451">
                  <c:v>2190</c:v>
                </c:pt>
                <c:pt idx="452">
                  <c:v>1258</c:v>
                </c:pt>
                <c:pt idx="453">
                  <c:v>2150</c:v>
                </c:pt>
                <c:pt idx="454">
                  <c:v>2760</c:v>
                </c:pt>
                <c:pt idx="455">
                  <c:v>2930</c:v>
                </c:pt>
                <c:pt idx="456">
                  <c:v>1542</c:v>
                </c:pt>
                <c:pt idx="457">
                  <c:v>1078</c:v>
                </c:pt>
                <c:pt idx="458">
                  <c:v>1014</c:v>
                </c:pt>
                <c:pt idx="459">
                  <c:v>1676</c:v>
                </c:pt>
                <c:pt idx="460">
                  <c:v>928</c:v>
                </c:pt>
                <c:pt idx="461">
                  <c:v>1410</c:v>
                </c:pt>
                <c:pt idx="462">
                  <c:v>1392</c:v>
                </c:pt>
                <c:pt idx="463">
                  <c:v>1386</c:v>
                </c:pt>
                <c:pt idx="464">
                  <c:v>1382</c:v>
                </c:pt>
                <c:pt idx="465">
                  <c:v>1468</c:v>
                </c:pt>
                <c:pt idx="466">
                  <c:v>1430</c:v>
                </c:pt>
                <c:pt idx="467">
                  <c:v>1500</c:v>
                </c:pt>
                <c:pt idx="468">
                  <c:v>1288</c:v>
                </c:pt>
                <c:pt idx="469">
                  <c:v>1624</c:v>
                </c:pt>
                <c:pt idx="470">
                  <c:v>1514</c:v>
                </c:pt>
                <c:pt idx="471">
                  <c:v>1348</c:v>
                </c:pt>
                <c:pt idx="472">
                  <c:v>1328</c:v>
                </c:pt>
                <c:pt idx="473">
                  <c:v>1202</c:v>
                </c:pt>
                <c:pt idx="474">
                  <c:v>832</c:v>
                </c:pt>
                <c:pt idx="475">
                  <c:v>916</c:v>
                </c:pt>
                <c:pt idx="476">
                  <c:v>1018</c:v>
                </c:pt>
                <c:pt idx="477">
                  <c:v>1056</c:v>
                </c:pt>
                <c:pt idx="478">
                  <c:v>1280</c:v>
                </c:pt>
                <c:pt idx="479">
                  <c:v>1044</c:v>
                </c:pt>
                <c:pt idx="480">
                  <c:v>1242</c:v>
                </c:pt>
                <c:pt idx="481">
                  <c:v>912</c:v>
                </c:pt>
                <c:pt idx="482">
                  <c:v>1202</c:v>
                </c:pt>
                <c:pt idx="483">
                  <c:v>1130</c:v>
                </c:pt>
                <c:pt idx="484">
                  <c:v>1192</c:v>
                </c:pt>
                <c:pt idx="485">
                  <c:v>1126</c:v>
                </c:pt>
                <c:pt idx="486">
                  <c:v>1126</c:v>
                </c:pt>
                <c:pt idx="487">
                  <c:v>1046</c:v>
                </c:pt>
                <c:pt idx="488">
                  <c:v>834</c:v>
                </c:pt>
                <c:pt idx="489">
                  <c:v>1226</c:v>
                </c:pt>
                <c:pt idx="490">
                  <c:v>1148</c:v>
                </c:pt>
                <c:pt idx="491">
                  <c:v>1216</c:v>
                </c:pt>
                <c:pt idx="492">
                  <c:v>1146</c:v>
                </c:pt>
                <c:pt idx="493">
                  <c:v>1160</c:v>
                </c:pt>
                <c:pt idx="494">
                  <c:v>1060</c:v>
                </c:pt>
                <c:pt idx="495">
                  <c:v>1218</c:v>
                </c:pt>
                <c:pt idx="496">
                  <c:v>3298</c:v>
                </c:pt>
                <c:pt idx="497">
                  <c:v>5186</c:v>
                </c:pt>
                <c:pt idx="498">
                  <c:v>724</c:v>
                </c:pt>
                <c:pt idx="499">
                  <c:v>762</c:v>
                </c:pt>
                <c:pt idx="500">
                  <c:v>770</c:v>
                </c:pt>
                <c:pt idx="501">
                  <c:v>1930</c:v>
                </c:pt>
                <c:pt idx="502">
                  <c:v>2014</c:v>
                </c:pt>
                <c:pt idx="503">
                  <c:v>2278</c:v>
                </c:pt>
                <c:pt idx="504">
                  <c:v>2090</c:v>
                </c:pt>
                <c:pt idx="505">
                  <c:v>1828</c:v>
                </c:pt>
                <c:pt idx="506">
                  <c:v>2136</c:v>
                </c:pt>
                <c:pt idx="507">
                  <c:v>1794</c:v>
                </c:pt>
                <c:pt idx="508">
                  <c:v>2302</c:v>
                </c:pt>
                <c:pt idx="509">
                  <c:v>2132</c:v>
                </c:pt>
                <c:pt idx="510">
                  <c:v>2358</c:v>
                </c:pt>
                <c:pt idx="511">
                  <c:v>1722</c:v>
                </c:pt>
                <c:pt idx="512">
                  <c:v>1774</c:v>
                </c:pt>
                <c:pt idx="513">
                  <c:v>2438</c:v>
                </c:pt>
                <c:pt idx="514">
                  <c:v>1704</c:v>
                </c:pt>
                <c:pt idx="515">
                  <c:v>1688</c:v>
                </c:pt>
                <c:pt idx="516">
                  <c:v>1968</c:v>
                </c:pt>
                <c:pt idx="517">
                  <c:v>1924</c:v>
                </c:pt>
                <c:pt idx="518">
                  <c:v>2008</c:v>
                </c:pt>
                <c:pt idx="519">
                  <c:v>1910</c:v>
                </c:pt>
                <c:pt idx="520">
                  <c:v>1642</c:v>
                </c:pt>
                <c:pt idx="521">
                  <c:v>1952</c:v>
                </c:pt>
                <c:pt idx="522">
                  <c:v>1940</c:v>
                </c:pt>
                <c:pt idx="523">
                  <c:v>2502</c:v>
                </c:pt>
                <c:pt idx="524">
                  <c:v>1746</c:v>
                </c:pt>
                <c:pt idx="525">
                  <c:v>2262</c:v>
                </c:pt>
                <c:pt idx="526">
                  <c:v>1948</c:v>
                </c:pt>
                <c:pt idx="527">
                  <c:v>1824</c:v>
                </c:pt>
                <c:pt idx="528">
                  <c:v>2054</c:v>
                </c:pt>
                <c:pt idx="529">
                  <c:v>1912</c:v>
                </c:pt>
                <c:pt idx="530">
                  <c:v>1932</c:v>
                </c:pt>
                <c:pt idx="531">
                  <c:v>1692</c:v>
                </c:pt>
                <c:pt idx="532">
                  <c:v>2040</c:v>
                </c:pt>
                <c:pt idx="533">
                  <c:v>2502</c:v>
                </c:pt>
                <c:pt idx="534">
                  <c:v>2459</c:v>
                </c:pt>
                <c:pt idx="535">
                  <c:v>2506</c:v>
                </c:pt>
                <c:pt idx="536">
                  <c:v>2538</c:v>
                </c:pt>
                <c:pt idx="537">
                  <c:v>2598</c:v>
                </c:pt>
                <c:pt idx="538">
                  <c:v>2870</c:v>
                </c:pt>
                <c:pt idx="539">
                  <c:v>2776</c:v>
                </c:pt>
                <c:pt idx="540">
                  <c:v>2008</c:v>
                </c:pt>
                <c:pt idx="541">
                  <c:v>1698</c:v>
                </c:pt>
                <c:pt idx="542">
                  <c:v>1946</c:v>
                </c:pt>
                <c:pt idx="543">
                  <c:v>2576</c:v>
                </c:pt>
                <c:pt idx="544">
                  <c:v>2252</c:v>
                </c:pt>
                <c:pt idx="545">
                  <c:v>2516</c:v>
                </c:pt>
                <c:pt idx="546">
                  <c:v>2242</c:v>
                </c:pt>
                <c:pt idx="547">
                  <c:v>1952</c:v>
                </c:pt>
                <c:pt idx="548">
                  <c:v>2734</c:v>
                </c:pt>
                <c:pt idx="549">
                  <c:v>2254</c:v>
                </c:pt>
                <c:pt idx="550">
                  <c:v>2650</c:v>
                </c:pt>
                <c:pt idx="551">
                  <c:v>3248</c:v>
                </c:pt>
                <c:pt idx="552">
                  <c:v>1758</c:v>
                </c:pt>
                <c:pt idx="553">
                  <c:v>2398</c:v>
                </c:pt>
                <c:pt idx="554">
                  <c:v>1724</c:v>
                </c:pt>
                <c:pt idx="555">
                  <c:v>2462</c:v>
                </c:pt>
                <c:pt idx="556">
                  <c:v>3562</c:v>
                </c:pt>
                <c:pt idx="557">
                  <c:v>1922</c:v>
                </c:pt>
                <c:pt idx="558">
                  <c:v>2618</c:v>
                </c:pt>
                <c:pt idx="559">
                  <c:v>2748</c:v>
                </c:pt>
                <c:pt idx="560">
                  <c:v>3684</c:v>
                </c:pt>
                <c:pt idx="561">
                  <c:v>1844</c:v>
                </c:pt>
                <c:pt idx="562">
                  <c:v>1760</c:v>
                </c:pt>
                <c:pt idx="563">
                  <c:v>1676</c:v>
                </c:pt>
                <c:pt idx="564">
                  <c:v>1988</c:v>
                </c:pt>
                <c:pt idx="565">
                  <c:v>1598</c:v>
                </c:pt>
                <c:pt idx="566">
                  <c:v>1928</c:v>
                </c:pt>
                <c:pt idx="567">
                  <c:v>1988</c:v>
                </c:pt>
                <c:pt idx="568">
                  <c:v>1832</c:v>
                </c:pt>
                <c:pt idx="569">
                  <c:v>1794</c:v>
                </c:pt>
                <c:pt idx="570">
                  <c:v>1774</c:v>
                </c:pt>
                <c:pt idx="571">
                  <c:v>2046</c:v>
                </c:pt>
                <c:pt idx="572">
                  <c:v>1676</c:v>
                </c:pt>
                <c:pt idx="573">
                  <c:v>1454</c:v>
                </c:pt>
                <c:pt idx="574">
                  <c:v>1992</c:v>
                </c:pt>
                <c:pt idx="575">
                  <c:v>1702</c:v>
                </c:pt>
                <c:pt idx="576">
                  <c:v>1926</c:v>
                </c:pt>
                <c:pt idx="577">
                  <c:v>1896</c:v>
                </c:pt>
                <c:pt idx="578">
                  <c:v>1926</c:v>
                </c:pt>
                <c:pt idx="579">
                  <c:v>1686</c:v>
                </c:pt>
                <c:pt idx="580">
                  <c:v>1806</c:v>
                </c:pt>
                <c:pt idx="581">
                  <c:v>1942</c:v>
                </c:pt>
                <c:pt idx="582">
                  <c:v>2008</c:v>
                </c:pt>
                <c:pt idx="583">
                  <c:v>1530</c:v>
                </c:pt>
                <c:pt idx="584">
                  <c:v>1964</c:v>
                </c:pt>
                <c:pt idx="585">
                  <c:v>1780</c:v>
                </c:pt>
                <c:pt idx="586">
                  <c:v>1870</c:v>
                </c:pt>
                <c:pt idx="587">
                  <c:v>2026</c:v>
                </c:pt>
                <c:pt idx="588">
                  <c:v>1500</c:v>
                </c:pt>
                <c:pt idx="589">
                  <c:v>1822</c:v>
                </c:pt>
                <c:pt idx="590">
                  <c:v>1884</c:v>
                </c:pt>
                <c:pt idx="591">
                  <c:v>1826</c:v>
                </c:pt>
                <c:pt idx="592">
                  <c:v>1850</c:v>
                </c:pt>
                <c:pt idx="593">
                  <c:v>1884</c:v>
                </c:pt>
                <c:pt idx="594">
                  <c:v>1968</c:v>
                </c:pt>
                <c:pt idx="595">
                  <c:v>1934</c:v>
                </c:pt>
                <c:pt idx="596">
                  <c:v>1862</c:v>
                </c:pt>
                <c:pt idx="597">
                  <c:v>994</c:v>
                </c:pt>
                <c:pt idx="598">
                  <c:v>1102</c:v>
                </c:pt>
                <c:pt idx="599">
                  <c:v>1128</c:v>
                </c:pt>
                <c:pt idx="600">
                  <c:v>860</c:v>
                </c:pt>
                <c:pt idx="601">
                  <c:v>872</c:v>
                </c:pt>
                <c:pt idx="602">
                  <c:v>1032</c:v>
                </c:pt>
                <c:pt idx="603">
                  <c:v>1088</c:v>
                </c:pt>
                <c:pt idx="604">
                  <c:v>822</c:v>
                </c:pt>
                <c:pt idx="605">
                  <c:v>966</c:v>
                </c:pt>
                <c:pt idx="606">
                  <c:v>938</c:v>
                </c:pt>
                <c:pt idx="607">
                  <c:v>852</c:v>
                </c:pt>
                <c:pt idx="608">
                  <c:v>1074</c:v>
                </c:pt>
                <c:pt idx="609">
                  <c:v>986</c:v>
                </c:pt>
                <c:pt idx="610">
                  <c:v>1036</c:v>
                </c:pt>
                <c:pt idx="611">
                  <c:v>998</c:v>
                </c:pt>
                <c:pt idx="612">
                  <c:v>866</c:v>
                </c:pt>
                <c:pt idx="613">
                  <c:v>1006</c:v>
                </c:pt>
                <c:pt idx="614">
                  <c:v>988</c:v>
                </c:pt>
                <c:pt idx="615">
                  <c:v>942</c:v>
                </c:pt>
                <c:pt idx="616">
                  <c:v>1122</c:v>
                </c:pt>
                <c:pt idx="617">
                  <c:v>888</c:v>
                </c:pt>
                <c:pt idx="618">
                  <c:v>1250</c:v>
                </c:pt>
                <c:pt idx="619">
                  <c:v>912</c:v>
                </c:pt>
                <c:pt idx="620">
                  <c:v>850</c:v>
                </c:pt>
                <c:pt idx="621">
                  <c:v>912</c:v>
                </c:pt>
                <c:pt idx="622">
                  <c:v>1144</c:v>
                </c:pt>
                <c:pt idx="623">
                  <c:v>2126</c:v>
                </c:pt>
                <c:pt idx="624">
                  <c:v>1660</c:v>
                </c:pt>
                <c:pt idx="625">
                  <c:v>1926</c:v>
                </c:pt>
                <c:pt idx="626">
                  <c:v>2498</c:v>
                </c:pt>
                <c:pt idx="627">
                  <c:v>2752</c:v>
                </c:pt>
                <c:pt idx="628">
                  <c:v>1662</c:v>
                </c:pt>
                <c:pt idx="629">
                  <c:v>1742</c:v>
                </c:pt>
                <c:pt idx="630">
                  <c:v>1736</c:v>
                </c:pt>
                <c:pt idx="631">
                  <c:v>1854</c:v>
                </c:pt>
                <c:pt idx="632">
                  <c:v>1294</c:v>
                </c:pt>
                <c:pt idx="633">
                  <c:v>1694</c:v>
                </c:pt>
                <c:pt idx="634">
                  <c:v>1488</c:v>
                </c:pt>
                <c:pt idx="635">
                  <c:v>1632</c:v>
                </c:pt>
                <c:pt idx="636">
                  <c:v>1612</c:v>
                </c:pt>
                <c:pt idx="637">
                  <c:v>1744</c:v>
                </c:pt>
                <c:pt idx="638">
                  <c:v>1596</c:v>
                </c:pt>
                <c:pt idx="639">
                  <c:v>682</c:v>
                </c:pt>
                <c:pt idx="640">
                  <c:v>2316</c:v>
                </c:pt>
                <c:pt idx="641">
                  <c:v>3036</c:v>
                </c:pt>
                <c:pt idx="642">
                  <c:v>676</c:v>
                </c:pt>
                <c:pt idx="643">
                  <c:v>830</c:v>
                </c:pt>
                <c:pt idx="644">
                  <c:v>1030</c:v>
                </c:pt>
                <c:pt idx="645">
                  <c:v>3644</c:v>
                </c:pt>
                <c:pt idx="646">
                  <c:v>2508</c:v>
                </c:pt>
                <c:pt idx="647">
                  <c:v>2516</c:v>
                </c:pt>
                <c:pt idx="648">
                  <c:v>1200</c:v>
                </c:pt>
                <c:pt idx="649">
                  <c:v>1344</c:v>
                </c:pt>
                <c:pt idx="650">
                  <c:v>1354</c:v>
                </c:pt>
                <c:pt idx="651">
                  <c:v>1500</c:v>
                </c:pt>
                <c:pt idx="652">
                  <c:v>1490</c:v>
                </c:pt>
                <c:pt idx="653">
                  <c:v>1602</c:v>
                </c:pt>
                <c:pt idx="654">
                  <c:v>840</c:v>
                </c:pt>
                <c:pt idx="655">
                  <c:v>1132</c:v>
                </c:pt>
                <c:pt idx="656">
                  <c:v>984</c:v>
                </c:pt>
                <c:pt idx="657">
                  <c:v>922</c:v>
                </c:pt>
                <c:pt idx="658">
                  <c:v>970</c:v>
                </c:pt>
                <c:pt idx="659">
                  <c:v>1348</c:v>
                </c:pt>
                <c:pt idx="660">
                  <c:v>3206</c:v>
                </c:pt>
                <c:pt idx="661">
                  <c:v>3182</c:v>
                </c:pt>
                <c:pt idx="662">
                  <c:v>3626</c:v>
                </c:pt>
                <c:pt idx="663">
                  <c:v>4022</c:v>
                </c:pt>
                <c:pt idx="664">
                  <c:v>3020</c:v>
                </c:pt>
                <c:pt idx="665">
                  <c:v>3696</c:v>
                </c:pt>
                <c:pt idx="666">
                  <c:v>4462</c:v>
                </c:pt>
                <c:pt idx="667">
                  <c:v>2332</c:v>
                </c:pt>
                <c:pt idx="668">
                  <c:v>2538</c:v>
                </c:pt>
                <c:pt idx="669">
                  <c:v>3580</c:v>
                </c:pt>
                <c:pt idx="670">
                  <c:v>2528</c:v>
                </c:pt>
                <c:pt idx="671">
                  <c:v>2402</c:v>
                </c:pt>
                <c:pt idx="672">
                  <c:v>2666</c:v>
                </c:pt>
                <c:pt idx="673">
                  <c:v>2140</c:v>
                </c:pt>
                <c:pt idx="674">
                  <c:v>892</c:v>
                </c:pt>
                <c:pt idx="675">
                  <c:v>750</c:v>
                </c:pt>
                <c:pt idx="676">
                  <c:v>739</c:v>
                </c:pt>
                <c:pt idx="677">
                  <c:v>976</c:v>
                </c:pt>
                <c:pt idx="678">
                  <c:v>792</c:v>
                </c:pt>
                <c:pt idx="679">
                  <c:v>928</c:v>
                </c:pt>
                <c:pt idx="680">
                  <c:v>700</c:v>
                </c:pt>
                <c:pt idx="681">
                  <c:v>938</c:v>
                </c:pt>
                <c:pt idx="682">
                  <c:v>774</c:v>
                </c:pt>
                <c:pt idx="683">
                  <c:v>966</c:v>
                </c:pt>
                <c:pt idx="684">
                  <c:v>818</c:v>
                </c:pt>
                <c:pt idx="685">
                  <c:v>760</c:v>
                </c:pt>
                <c:pt idx="686">
                  <c:v>844</c:v>
                </c:pt>
                <c:pt idx="687">
                  <c:v>746</c:v>
                </c:pt>
                <c:pt idx="688">
                  <c:v>2224</c:v>
                </c:pt>
                <c:pt idx="689">
                  <c:v>2220</c:v>
                </c:pt>
                <c:pt idx="690">
                  <c:v>2282</c:v>
                </c:pt>
                <c:pt idx="691">
                  <c:v>2266</c:v>
                </c:pt>
                <c:pt idx="692">
                  <c:v>2280</c:v>
                </c:pt>
                <c:pt idx="693">
                  <c:v>2308</c:v>
                </c:pt>
                <c:pt idx="694">
                  <c:v>2196</c:v>
                </c:pt>
                <c:pt idx="695">
                  <c:v>2070</c:v>
                </c:pt>
                <c:pt idx="696">
                  <c:v>2554</c:v>
                </c:pt>
                <c:pt idx="697">
                  <c:v>2476</c:v>
                </c:pt>
                <c:pt idx="698">
                  <c:v>2862</c:v>
                </c:pt>
                <c:pt idx="699">
                  <c:v>2104</c:v>
                </c:pt>
                <c:pt idx="700">
                  <c:v>2040</c:v>
                </c:pt>
                <c:pt idx="701">
                  <c:v>3000</c:v>
                </c:pt>
                <c:pt idx="702">
                  <c:v>2809</c:v>
                </c:pt>
                <c:pt idx="703">
                  <c:v>2208</c:v>
                </c:pt>
                <c:pt idx="704">
                  <c:v>2740</c:v>
                </c:pt>
                <c:pt idx="705">
                  <c:v>733</c:v>
                </c:pt>
                <c:pt idx="706">
                  <c:v>804</c:v>
                </c:pt>
                <c:pt idx="707">
                  <c:v>895</c:v>
                </c:pt>
                <c:pt idx="708">
                  <c:v>1075</c:v>
                </c:pt>
                <c:pt idx="709">
                  <c:v>1105</c:v>
                </c:pt>
                <c:pt idx="710">
                  <c:v>1232</c:v>
                </c:pt>
                <c:pt idx="711">
                  <c:v>1737</c:v>
                </c:pt>
                <c:pt idx="712">
                  <c:v>2441</c:v>
                </c:pt>
                <c:pt idx="713">
                  <c:v>2666</c:v>
                </c:pt>
                <c:pt idx="714">
                  <c:v>3088</c:v>
                </c:pt>
                <c:pt idx="715">
                  <c:v>3274</c:v>
                </c:pt>
                <c:pt idx="716">
                  <c:v>4454</c:v>
                </c:pt>
                <c:pt idx="717">
                  <c:v>5978</c:v>
                </c:pt>
                <c:pt idx="718">
                  <c:v>1986</c:v>
                </c:pt>
                <c:pt idx="719">
                  <c:v>1932</c:v>
                </c:pt>
                <c:pt idx="720">
                  <c:v>1975</c:v>
                </c:pt>
                <c:pt idx="721">
                  <c:v>2345</c:v>
                </c:pt>
                <c:pt idx="722">
                  <c:v>2005</c:v>
                </c:pt>
                <c:pt idx="723">
                  <c:v>2745</c:v>
                </c:pt>
                <c:pt idx="724">
                  <c:v>2815</c:v>
                </c:pt>
                <c:pt idx="725">
                  <c:v>2355</c:v>
                </c:pt>
                <c:pt idx="726">
                  <c:v>1982</c:v>
                </c:pt>
                <c:pt idx="727">
                  <c:v>2145</c:v>
                </c:pt>
                <c:pt idx="728">
                  <c:v>2445</c:v>
                </c:pt>
                <c:pt idx="729">
                  <c:v>2345</c:v>
                </c:pt>
                <c:pt idx="730">
                  <c:v>2060</c:v>
                </c:pt>
                <c:pt idx="731">
                  <c:v>2885</c:v>
                </c:pt>
                <c:pt idx="732">
                  <c:v>2105</c:v>
                </c:pt>
                <c:pt idx="733">
                  <c:v>2535</c:v>
                </c:pt>
                <c:pt idx="734">
                  <c:v>1600</c:v>
                </c:pt>
                <c:pt idx="735">
                  <c:v>1230</c:v>
                </c:pt>
                <c:pt idx="736">
                  <c:v>1095</c:v>
                </c:pt>
                <c:pt idx="737">
                  <c:v>1625</c:v>
                </c:pt>
                <c:pt idx="738">
                  <c:v>1020</c:v>
                </c:pt>
                <c:pt idx="739">
                  <c:v>1150</c:v>
                </c:pt>
                <c:pt idx="740">
                  <c:v>1620</c:v>
                </c:pt>
                <c:pt idx="741">
                  <c:v>1190</c:v>
                </c:pt>
                <c:pt idx="742">
                  <c:v>2715</c:v>
                </c:pt>
                <c:pt idx="743">
                  <c:v>2035</c:v>
                </c:pt>
                <c:pt idx="744">
                  <c:v>2280</c:v>
                </c:pt>
                <c:pt idx="745">
                  <c:v>2010</c:v>
                </c:pt>
                <c:pt idx="746">
                  <c:v>1165</c:v>
                </c:pt>
                <c:pt idx="747">
                  <c:v>2370</c:v>
                </c:pt>
                <c:pt idx="748">
                  <c:v>2580</c:v>
                </c:pt>
                <c:pt idx="749">
                  <c:v>2050</c:v>
                </c:pt>
                <c:pt idx="750">
                  <c:v>2845</c:v>
                </c:pt>
                <c:pt idx="751">
                  <c:v>2690</c:v>
                </c:pt>
                <c:pt idx="752">
                  <c:v>2830</c:v>
                </c:pt>
                <c:pt idx="753">
                  <c:v>2345</c:v>
                </c:pt>
                <c:pt idx="754">
                  <c:v>2380</c:v>
                </c:pt>
                <c:pt idx="755">
                  <c:v>3405</c:v>
                </c:pt>
                <c:pt idx="756">
                  <c:v>2805</c:v>
                </c:pt>
                <c:pt idx="757">
                  <c:v>2295</c:v>
                </c:pt>
                <c:pt idx="758">
                  <c:v>2920</c:v>
                </c:pt>
                <c:pt idx="759">
                  <c:v>2310</c:v>
                </c:pt>
                <c:pt idx="760">
                  <c:v>1990</c:v>
                </c:pt>
                <c:pt idx="761">
                  <c:v>2290</c:v>
                </c:pt>
                <c:pt idx="762">
                  <c:v>2365</c:v>
                </c:pt>
                <c:pt idx="763">
                  <c:v>2545</c:v>
                </c:pt>
                <c:pt idx="764">
                  <c:v>2070</c:v>
                </c:pt>
                <c:pt idx="765">
                  <c:v>2805</c:v>
                </c:pt>
                <c:pt idx="766">
                  <c:v>2075</c:v>
                </c:pt>
                <c:pt idx="767">
                  <c:v>2770</c:v>
                </c:pt>
                <c:pt idx="768">
                  <c:v>4155</c:v>
                </c:pt>
                <c:pt idx="769">
                  <c:v>2940</c:v>
                </c:pt>
                <c:pt idx="770">
                  <c:v>3590</c:v>
                </c:pt>
                <c:pt idx="771">
                  <c:v>2150</c:v>
                </c:pt>
                <c:pt idx="772">
                  <c:v>2100</c:v>
                </c:pt>
                <c:pt idx="773">
                  <c:v>2075</c:v>
                </c:pt>
                <c:pt idx="774">
                  <c:v>2605</c:v>
                </c:pt>
                <c:pt idx="775">
                  <c:v>2305</c:v>
                </c:pt>
                <c:pt idx="776">
                  <c:v>3140</c:v>
                </c:pt>
                <c:pt idx="777">
                  <c:v>2215</c:v>
                </c:pt>
                <c:pt idx="778">
                  <c:v>2755</c:v>
                </c:pt>
                <c:pt idx="779">
                  <c:v>2260</c:v>
                </c:pt>
                <c:pt idx="780">
                  <c:v>2030</c:v>
                </c:pt>
                <c:pt idx="781">
                  <c:v>2315</c:v>
                </c:pt>
                <c:pt idx="782">
                  <c:v>2520</c:v>
                </c:pt>
                <c:pt idx="783">
                  <c:v>2375</c:v>
                </c:pt>
                <c:pt idx="784">
                  <c:v>2885</c:v>
                </c:pt>
                <c:pt idx="785">
                  <c:v>2105</c:v>
                </c:pt>
                <c:pt idx="786">
                  <c:v>3050</c:v>
                </c:pt>
                <c:pt idx="787">
                  <c:v>3320</c:v>
                </c:pt>
                <c:pt idx="788">
                  <c:v>2035</c:v>
                </c:pt>
                <c:pt idx="789">
                  <c:v>2725</c:v>
                </c:pt>
                <c:pt idx="790">
                  <c:v>2710</c:v>
                </c:pt>
                <c:pt idx="791">
                  <c:v>5095</c:v>
                </c:pt>
                <c:pt idx="792">
                  <c:v>3085</c:v>
                </c:pt>
                <c:pt idx="793">
                  <c:v>2935</c:v>
                </c:pt>
                <c:pt idx="794">
                  <c:v>4500</c:v>
                </c:pt>
                <c:pt idx="795">
                  <c:v>3175</c:v>
                </c:pt>
                <c:pt idx="796">
                  <c:v>3655</c:v>
                </c:pt>
                <c:pt idx="797">
                  <c:v>2115</c:v>
                </c:pt>
                <c:pt idx="798">
                  <c:v>3195</c:v>
                </c:pt>
                <c:pt idx="799">
                  <c:v>2390</c:v>
                </c:pt>
                <c:pt idx="800">
                  <c:v>2930</c:v>
                </c:pt>
                <c:pt idx="801">
                  <c:v>2150</c:v>
                </c:pt>
                <c:pt idx="802">
                  <c:v>2570</c:v>
                </c:pt>
                <c:pt idx="803">
                  <c:v>2690</c:v>
                </c:pt>
                <c:pt idx="804">
                  <c:v>2875</c:v>
                </c:pt>
                <c:pt idx="805">
                  <c:v>2670</c:v>
                </c:pt>
                <c:pt idx="806">
                  <c:v>2535</c:v>
                </c:pt>
                <c:pt idx="807">
                  <c:v>2955</c:v>
                </c:pt>
                <c:pt idx="808">
                  <c:v>2995</c:v>
                </c:pt>
                <c:pt idx="809">
                  <c:v>710</c:v>
                </c:pt>
                <c:pt idx="810">
                  <c:v>1455</c:v>
                </c:pt>
                <c:pt idx="811">
                  <c:v>2015</c:v>
                </c:pt>
                <c:pt idx="812">
                  <c:v>1600</c:v>
                </c:pt>
                <c:pt idx="813">
                  <c:v>815</c:v>
                </c:pt>
                <c:pt idx="814">
                  <c:v>1555</c:v>
                </c:pt>
                <c:pt idx="815">
                  <c:v>1980</c:v>
                </c:pt>
                <c:pt idx="816">
                  <c:v>1890</c:v>
                </c:pt>
                <c:pt idx="817">
                  <c:v>980</c:v>
                </c:pt>
                <c:pt idx="818">
                  <c:v>965</c:v>
                </c:pt>
                <c:pt idx="819">
                  <c:v>985</c:v>
                </c:pt>
                <c:pt idx="820">
                  <c:v>1020</c:v>
                </c:pt>
                <c:pt idx="821">
                  <c:v>1815</c:v>
                </c:pt>
                <c:pt idx="822">
                  <c:v>1590</c:v>
                </c:pt>
                <c:pt idx="823">
                  <c:v>1915</c:v>
                </c:pt>
                <c:pt idx="824">
                  <c:v>1505</c:v>
                </c:pt>
                <c:pt idx="825">
                  <c:v>1925</c:v>
                </c:pt>
                <c:pt idx="826">
                  <c:v>1465</c:v>
                </c:pt>
                <c:pt idx="827">
                  <c:v>880</c:v>
                </c:pt>
                <c:pt idx="828">
                  <c:v>2680</c:v>
                </c:pt>
                <c:pt idx="829">
                  <c:v>2735</c:v>
                </c:pt>
                <c:pt idx="830">
                  <c:v>1965</c:v>
                </c:pt>
                <c:pt idx="831">
                  <c:v>875</c:v>
                </c:pt>
                <c:pt idx="832">
                  <c:v>1880</c:v>
                </c:pt>
                <c:pt idx="833">
                  <c:v>1865</c:v>
                </c:pt>
                <c:pt idx="834">
                  <c:v>1820</c:v>
                </c:pt>
                <c:pt idx="835">
                  <c:v>1955</c:v>
                </c:pt>
                <c:pt idx="836">
                  <c:v>1225</c:v>
                </c:pt>
                <c:pt idx="837">
                  <c:v>1150</c:v>
                </c:pt>
                <c:pt idx="838">
                  <c:v>1310</c:v>
                </c:pt>
                <c:pt idx="839">
                  <c:v>1485</c:v>
                </c:pt>
                <c:pt idx="840">
                  <c:v>1460</c:v>
                </c:pt>
                <c:pt idx="841">
                  <c:v>1025</c:v>
                </c:pt>
                <c:pt idx="842">
                  <c:v>1405</c:v>
                </c:pt>
                <c:pt idx="843">
                  <c:v>1215</c:v>
                </c:pt>
                <c:pt idx="844">
                  <c:v>1150</c:v>
                </c:pt>
                <c:pt idx="845">
                  <c:v>1480</c:v>
                </c:pt>
                <c:pt idx="846">
                  <c:v>1330</c:v>
                </c:pt>
                <c:pt idx="847">
                  <c:v>1325</c:v>
                </c:pt>
                <c:pt idx="848">
                  <c:v>1105</c:v>
                </c:pt>
                <c:pt idx="849">
                  <c:v>1340</c:v>
                </c:pt>
                <c:pt idx="850">
                  <c:v>1105</c:v>
                </c:pt>
                <c:pt idx="851">
                  <c:v>1290</c:v>
                </c:pt>
                <c:pt idx="852">
                  <c:v>1450</c:v>
                </c:pt>
                <c:pt idx="853">
                  <c:v>1410</c:v>
                </c:pt>
                <c:pt idx="854">
                  <c:v>1430</c:v>
                </c:pt>
                <c:pt idx="855">
                  <c:v>1180</c:v>
                </c:pt>
                <c:pt idx="856">
                  <c:v>1280</c:v>
                </c:pt>
                <c:pt idx="857">
                  <c:v>1310</c:v>
                </c:pt>
                <c:pt idx="858">
                  <c:v>1435</c:v>
                </c:pt>
                <c:pt idx="859">
                  <c:v>1330</c:v>
                </c:pt>
                <c:pt idx="860">
                  <c:v>1590</c:v>
                </c:pt>
                <c:pt idx="861">
                  <c:v>1550</c:v>
                </c:pt>
                <c:pt idx="862">
                  <c:v>1370</c:v>
                </c:pt>
                <c:pt idx="863">
                  <c:v>1260</c:v>
                </c:pt>
                <c:pt idx="864">
                  <c:v>1245</c:v>
                </c:pt>
                <c:pt idx="865">
                  <c:v>1870</c:v>
                </c:pt>
                <c:pt idx="866">
                  <c:v>1840</c:v>
                </c:pt>
                <c:pt idx="867">
                  <c:v>1615</c:v>
                </c:pt>
                <c:pt idx="868">
                  <c:v>1450</c:v>
                </c:pt>
                <c:pt idx="869">
                  <c:v>1920</c:v>
                </c:pt>
                <c:pt idx="870">
                  <c:v>1275</c:v>
                </c:pt>
                <c:pt idx="871">
                  <c:v>2625</c:v>
                </c:pt>
                <c:pt idx="872">
                  <c:v>2715</c:v>
                </c:pt>
                <c:pt idx="873">
                  <c:v>2900</c:v>
                </c:pt>
                <c:pt idx="874">
                  <c:v>2250</c:v>
                </c:pt>
                <c:pt idx="875">
                  <c:v>2660</c:v>
                </c:pt>
                <c:pt idx="876">
                  <c:v>2885</c:v>
                </c:pt>
                <c:pt idx="877">
                  <c:v>2505</c:v>
                </c:pt>
                <c:pt idx="878">
                  <c:v>2280</c:v>
                </c:pt>
                <c:pt idx="879">
                  <c:v>2250</c:v>
                </c:pt>
                <c:pt idx="880">
                  <c:v>2105</c:v>
                </c:pt>
                <c:pt idx="881">
                  <c:v>2270</c:v>
                </c:pt>
                <c:pt idx="882">
                  <c:v>2925</c:v>
                </c:pt>
                <c:pt idx="883">
                  <c:v>2090</c:v>
                </c:pt>
                <c:pt idx="884">
                  <c:v>2070</c:v>
                </c:pt>
                <c:pt idx="885">
                  <c:v>2130</c:v>
                </c:pt>
                <c:pt idx="886">
                  <c:v>1965</c:v>
                </c:pt>
                <c:pt idx="887">
                  <c:v>2005</c:v>
                </c:pt>
                <c:pt idx="888">
                  <c:v>2480</c:v>
                </c:pt>
                <c:pt idx="889">
                  <c:v>2860</c:v>
                </c:pt>
                <c:pt idx="890">
                  <c:v>2435</c:v>
                </c:pt>
                <c:pt idx="891">
                  <c:v>2395</c:v>
                </c:pt>
                <c:pt idx="892">
                  <c:v>2420</c:v>
                </c:pt>
                <c:pt idx="893">
                  <c:v>2255</c:v>
                </c:pt>
                <c:pt idx="894">
                  <c:v>2160</c:v>
                </c:pt>
                <c:pt idx="895">
                  <c:v>2055</c:v>
                </c:pt>
                <c:pt idx="896">
                  <c:v>2550</c:v>
                </c:pt>
                <c:pt idx="897">
                  <c:v>2860</c:v>
                </c:pt>
                <c:pt idx="898">
                  <c:v>2720</c:v>
                </c:pt>
                <c:pt idx="899">
                  <c:v>2540</c:v>
                </c:pt>
                <c:pt idx="900">
                  <c:v>2140</c:v>
                </c:pt>
                <c:pt idx="901">
                  <c:v>2380</c:v>
                </c:pt>
                <c:pt idx="902">
                  <c:v>2200</c:v>
                </c:pt>
                <c:pt idx="903">
                  <c:v>2375</c:v>
                </c:pt>
                <c:pt idx="904">
                  <c:v>4200</c:v>
                </c:pt>
                <c:pt idx="905">
                  <c:v>4220</c:v>
                </c:pt>
                <c:pt idx="906">
                  <c:v>3780</c:v>
                </c:pt>
                <c:pt idx="907">
                  <c:v>2740</c:v>
                </c:pt>
                <c:pt idx="908">
                  <c:v>4705</c:v>
                </c:pt>
                <c:pt idx="909">
                  <c:v>3510</c:v>
                </c:pt>
                <c:pt idx="910">
                  <c:v>5810</c:v>
                </c:pt>
                <c:pt idx="911">
                  <c:v>4390</c:v>
                </c:pt>
                <c:pt idx="912">
                  <c:v>4715</c:v>
                </c:pt>
                <c:pt idx="913">
                  <c:v>4015</c:v>
                </c:pt>
                <c:pt idx="914">
                  <c:v>3670</c:v>
                </c:pt>
                <c:pt idx="915">
                  <c:v>1045</c:v>
                </c:pt>
                <c:pt idx="916">
                  <c:v>755</c:v>
                </c:pt>
                <c:pt idx="917">
                  <c:v>750</c:v>
                </c:pt>
                <c:pt idx="918">
                  <c:v>745</c:v>
                </c:pt>
                <c:pt idx="919">
                  <c:v>2325</c:v>
                </c:pt>
                <c:pt idx="920">
                  <c:v>2820</c:v>
                </c:pt>
                <c:pt idx="921">
                  <c:v>2505</c:v>
                </c:pt>
                <c:pt idx="922">
                  <c:v>2105</c:v>
                </c:pt>
                <c:pt idx="923">
                  <c:v>2015</c:v>
                </c:pt>
                <c:pt idx="924">
                  <c:v>2509</c:v>
                </c:pt>
                <c:pt idx="925">
                  <c:v>2080</c:v>
                </c:pt>
                <c:pt idx="926">
                  <c:v>2802</c:v>
                </c:pt>
                <c:pt idx="927">
                  <c:v>2070</c:v>
                </c:pt>
                <c:pt idx="928">
                  <c:v>2665</c:v>
                </c:pt>
                <c:pt idx="929">
                  <c:v>2360</c:v>
                </c:pt>
                <c:pt idx="930">
                  <c:v>2595</c:v>
                </c:pt>
                <c:pt idx="931">
                  <c:v>2410</c:v>
                </c:pt>
                <c:pt idx="932">
                  <c:v>2380</c:v>
                </c:pt>
                <c:pt idx="933">
                  <c:v>2605</c:v>
                </c:pt>
                <c:pt idx="934">
                  <c:v>2090</c:v>
                </c:pt>
                <c:pt idx="935">
                  <c:v>2420</c:v>
                </c:pt>
                <c:pt idx="936">
                  <c:v>3015</c:v>
                </c:pt>
                <c:pt idx="937">
                  <c:v>2460</c:v>
                </c:pt>
                <c:pt idx="938">
                  <c:v>2422</c:v>
                </c:pt>
                <c:pt idx="939">
                  <c:v>2122</c:v>
                </c:pt>
                <c:pt idx="940">
                  <c:v>2260</c:v>
                </c:pt>
                <c:pt idx="941">
                  <c:v>2540</c:v>
                </c:pt>
                <c:pt idx="942">
                  <c:v>2390</c:v>
                </c:pt>
                <c:pt idx="943">
                  <c:v>2210</c:v>
                </c:pt>
                <c:pt idx="944">
                  <c:v>2520</c:v>
                </c:pt>
                <c:pt idx="945">
                  <c:v>2740</c:v>
                </c:pt>
                <c:pt idx="946">
                  <c:v>1990</c:v>
                </c:pt>
                <c:pt idx="947">
                  <c:v>2385</c:v>
                </c:pt>
                <c:pt idx="948">
                  <c:v>2510</c:v>
                </c:pt>
                <c:pt idx="949">
                  <c:v>2365</c:v>
                </c:pt>
                <c:pt idx="950">
                  <c:v>2590</c:v>
                </c:pt>
                <c:pt idx="951">
                  <c:v>2615</c:v>
                </c:pt>
                <c:pt idx="952">
                  <c:v>2035</c:v>
                </c:pt>
                <c:pt idx="953">
                  <c:v>2910</c:v>
                </c:pt>
                <c:pt idx="954">
                  <c:v>2430</c:v>
                </c:pt>
                <c:pt idx="955">
                  <c:v>2000</c:v>
                </c:pt>
                <c:pt idx="956">
                  <c:v>2100</c:v>
                </c:pt>
                <c:pt idx="957">
                  <c:v>2135</c:v>
                </c:pt>
                <c:pt idx="958">
                  <c:v>2470</c:v>
                </c:pt>
                <c:pt idx="959">
                  <c:v>2290</c:v>
                </c:pt>
                <c:pt idx="960">
                  <c:v>2575</c:v>
                </c:pt>
                <c:pt idx="961">
                  <c:v>2725</c:v>
                </c:pt>
                <c:pt idx="962">
                  <c:v>2200</c:v>
                </c:pt>
                <c:pt idx="963">
                  <c:v>2720</c:v>
                </c:pt>
                <c:pt idx="964">
                  <c:v>2040</c:v>
                </c:pt>
                <c:pt idx="965">
                  <c:v>2435</c:v>
                </c:pt>
                <c:pt idx="966">
                  <c:v>2185</c:v>
                </c:pt>
                <c:pt idx="967">
                  <c:v>2115</c:v>
                </c:pt>
                <c:pt idx="968">
                  <c:v>2065</c:v>
                </c:pt>
                <c:pt idx="969">
                  <c:v>2035</c:v>
                </c:pt>
                <c:pt idx="970">
                  <c:v>2620</c:v>
                </c:pt>
                <c:pt idx="971">
                  <c:v>2755</c:v>
                </c:pt>
                <c:pt idx="972">
                  <c:v>2705</c:v>
                </c:pt>
                <c:pt idx="973">
                  <c:v>1985</c:v>
                </c:pt>
                <c:pt idx="974">
                  <c:v>1715</c:v>
                </c:pt>
                <c:pt idx="975">
                  <c:v>1995</c:v>
                </c:pt>
                <c:pt idx="976">
                  <c:v>1715</c:v>
                </c:pt>
                <c:pt idx="977">
                  <c:v>1935</c:v>
                </c:pt>
                <c:pt idx="978">
                  <c:v>1910</c:v>
                </c:pt>
                <c:pt idx="979">
                  <c:v>1830</c:v>
                </c:pt>
                <c:pt idx="980">
                  <c:v>1755</c:v>
                </c:pt>
                <c:pt idx="981">
                  <c:v>1575</c:v>
                </c:pt>
                <c:pt idx="982">
                  <c:v>1360</c:v>
                </c:pt>
                <c:pt idx="983">
                  <c:v>2820</c:v>
                </c:pt>
                <c:pt idx="984">
                  <c:v>2627</c:v>
                </c:pt>
                <c:pt idx="985">
                  <c:v>1786</c:v>
                </c:pt>
                <c:pt idx="986">
                  <c:v>1725</c:v>
                </c:pt>
                <c:pt idx="987">
                  <c:v>1670</c:v>
                </c:pt>
                <c:pt idx="988">
                  <c:v>1945</c:v>
                </c:pt>
                <c:pt idx="989">
                  <c:v>1590</c:v>
                </c:pt>
                <c:pt idx="990">
                  <c:v>1870</c:v>
                </c:pt>
                <c:pt idx="991">
                  <c:v>1485</c:v>
                </c:pt>
                <c:pt idx="992">
                  <c:v>1870</c:v>
                </c:pt>
                <c:pt idx="993">
                  <c:v>1575</c:v>
                </c:pt>
                <c:pt idx="994">
                  <c:v>4845</c:v>
                </c:pt>
                <c:pt idx="995">
                  <c:v>5513</c:v>
                </c:pt>
                <c:pt idx="996">
                  <c:v>3110</c:v>
                </c:pt>
                <c:pt idx="997">
                  <c:v>3135</c:v>
                </c:pt>
                <c:pt idx="998">
                  <c:v>3005</c:v>
                </c:pt>
                <c:pt idx="999">
                  <c:v>5205</c:v>
                </c:pt>
                <c:pt idx="1000">
                  <c:v>1350</c:v>
                </c:pt>
                <c:pt idx="1001">
                  <c:v>1230</c:v>
                </c:pt>
                <c:pt idx="1002">
                  <c:v>1200</c:v>
                </c:pt>
                <c:pt idx="1003">
                  <c:v>1755</c:v>
                </c:pt>
                <c:pt idx="1004">
                  <c:v>1815</c:v>
                </c:pt>
                <c:pt idx="1005">
                  <c:v>1460</c:v>
                </c:pt>
                <c:pt idx="1006">
                  <c:v>1650</c:v>
                </c:pt>
                <c:pt idx="1007">
                  <c:v>1556</c:v>
                </c:pt>
                <c:pt idx="1008">
                  <c:v>1326</c:v>
                </c:pt>
                <c:pt idx="1009">
                  <c:v>980</c:v>
                </c:pt>
                <c:pt idx="1010">
                  <c:v>1450</c:v>
                </c:pt>
                <c:pt idx="1011">
                  <c:v>1420</c:v>
                </c:pt>
                <c:pt idx="1012">
                  <c:v>1745</c:v>
                </c:pt>
                <c:pt idx="1013">
                  <c:v>1335</c:v>
                </c:pt>
                <c:pt idx="1014">
                  <c:v>1015</c:v>
                </c:pt>
                <c:pt idx="1015">
                  <c:v>1010</c:v>
                </c:pt>
                <c:pt idx="1016">
                  <c:v>1140</c:v>
                </c:pt>
                <c:pt idx="1017">
                  <c:v>980</c:v>
                </c:pt>
                <c:pt idx="1018">
                  <c:v>1386</c:v>
                </c:pt>
                <c:pt idx="1019">
                  <c:v>810</c:v>
                </c:pt>
                <c:pt idx="1020">
                  <c:v>1025</c:v>
                </c:pt>
                <c:pt idx="1021">
                  <c:v>1125</c:v>
                </c:pt>
                <c:pt idx="1022">
                  <c:v>960</c:v>
                </c:pt>
                <c:pt idx="1023">
                  <c:v>1135</c:v>
                </c:pt>
                <c:pt idx="1024">
                  <c:v>1365</c:v>
                </c:pt>
                <c:pt idx="1025">
                  <c:v>1080</c:v>
                </c:pt>
                <c:pt idx="1026">
                  <c:v>976</c:v>
                </c:pt>
                <c:pt idx="1027">
                  <c:v>1000</c:v>
                </c:pt>
                <c:pt idx="1028">
                  <c:v>875</c:v>
                </c:pt>
                <c:pt idx="1029">
                  <c:v>1180</c:v>
                </c:pt>
                <c:pt idx="1030">
                  <c:v>985</c:v>
                </c:pt>
                <c:pt idx="1031">
                  <c:v>1035</c:v>
                </c:pt>
                <c:pt idx="1032">
                  <c:v>1120</c:v>
                </c:pt>
                <c:pt idx="1033">
                  <c:v>1180</c:v>
                </c:pt>
                <c:pt idx="1034">
                  <c:v>925</c:v>
                </c:pt>
                <c:pt idx="1035">
                  <c:v>965</c:v>
                </c:pt>
                <c:pt idx="1036">
                  <c:v>820</c:v>
                </c:pt>
                <c:pt idx="1037">
                  <c:v>1040</c:v>
                </c:pt>
                <c:pt idx="1038">
                  <c:v>1025</c:v>
                </c:pt>
                <c:pt idx="1039">
                  <c:v>1185</c:v>
                </c:pt>
                <c:pt idx="1040">
                  <c:v>1025</c:v>
                </c:pt>
                <c:pt idx="1041">
                  <c:v>990</c:v>
                </c:pt>
                <c:pt idx="1042">
                  <c:v>845</c:v>
                </c:pt>
                <c:pt idx="1043">
                  <c:v>1135</c:v>
                </c:pt>
                <c:pt idx="1044">
                  <c:v>1730</c:v>
                </c:pt>
                <c:pt idx="1045">
                  <c:v>3850</c:v>
                </c:pt>
                <c:pt idx="1046">
                  <c:v>1720</c:v>
                </c:pt>
                <c:pt idx="1047">
                  <c:v>1100</c:v>
                </c:pt>
                <c:pt idx="1048">
                  <c:v>1760</c:v>
                </c:pt>
                <c:pt idx="1049">
                  <c:v>1380</c:v>
                </c:pt>
                <c:pt idx="1050">
                  <c:v>2030</c:v>
                </c:pt>
                <c:pt idx="1051">
                  <c:v>940</c:v>
                </c:pt>
                <c:pt idx="1052">
                  <c:v>1890</c:v>
                </c:pt>
                <c:pt idx="1053">
                  <c:v>980</c:v>
                </c:pt>
                <c:pt idx="1054">
                  <c:v>2210</c:v>
                </c:pt>
                <c:pt idx="1055">
                  <c:v>1151</c:v>
                </c:pt>
                <c:pt idx="1056">
                  <c:v>740</c:v>
                </c:pt>
                <c:pt idx="1057">
                  <c:v>2290</c:v>
                </c:pt>
                <c:pt idx="1058">
                  <c:v>1160</c:v>
                </c:pt>
                <c:pt idx="1059">
                  <c:v>2930</c:v>
                </c:pt>
                <c:pt idx="1060">
                  <c:v>1200</c:v>
                </c:pt>
                <c:pt idx="1061">
                  <c:v>1230</c:v>
                </c:pt>
                <c:pt idx="1062">
                  <c:v>770</c:v>
                </c:pt>
                <c:pt idx="1063">
                  <c:v>1990</c:v>
                </c:pt>
                <c:pt idx="1064">
                  <c:v>1240</c:v>
                </c:pt>
                <c:pt idx="1065">
                  <c:v>2550</c:v>
                </c:pt>
                <c:pt idx="1066">
                  <c:v>1300</c:v>
                </c:pt>
                <c:pt idx="1067">
                  <c:v>1020</c:v>
                </c:pt>
                <c:pt idx="1068">
                  <c:v>1840</c:v>
                </c:pt>
                <c:pt idx="1069">
                  <c:v>1690</c:v>
                </c:pt>
                <c:pt idx="1070">
                  <c:v>1920</c:v>
                </c:pt>
                <c:pt idx="1071">
                  <c:v>1790</c:v>
                </c:pt>
                <c:pt idx="1072">
                  <c:v>2380</c:v>
                </c:pt>
                <c:pt idx="1073">
                  <c:v>2550</c:v>
                </c:pt>
                <c:pt idx="1074">
                  <c:v>2595</c:v>
                </c:pt>
                <c:pt idx="1075">
                  <c:v>2675</c:v>
                </c:pt>
                <c:pt idx="1076">
                  <c:v>2735</c:v>
                </c:pt>
                <c:pt idx="1077">
                  <c:v>2700</c:v>
                </c:pt>
                <c:pt idx="1078">
                  <c:v>2780</c:v>
                </c:pt>
                <c:pt idx="1079">
                  <c:v>2575</c:v>
                </c:pt>
                <c:pt idx="1080">
                  <c:v>2665</c:v>
                </c:pt>
                <c:pt idx="1081">
                  <c:v>2550</c:v>
                </c:pt>
                <c:pt idx="1082">
                  <c:v>2630</c:v>
                </c:pt>
                <c:pt idx="1083">
                  <c:v>2450</c:v>
                </c:pt>
                <c:pt idx="1084">
                  <c:v>2435</c:v>
                </c:pt>
                <c:pt idx="1085">
                  <c:v>2670</c:v>
                </c:pt>
                <c:pt idx="1086">
                  <c:v>2574</c:v>
                </c:pt>
                <c:pt idx="1087">
                  <c:v>2622</c:v>
                </c:pt>
                <c:pt idx="1088">
                  <c:v>2786</c:v>
                </c:pt>
                <c:pt idx="1089">
                  <c:v>2800</c:v>
                </c:pt>
                <c:pt idx="1090">
                  <c:v>2114</c:v>
                </c:pt>
                <c:pt idx="1091">
                  <c:v>2064</c:v>
                </c:pt>
                <c:pt idx="1092">
                  <c:v>2112</c:v>
                </c:pt>
                <c:pt idx="1093">
                  <c:v>2128</c:v>
                </c:pt>
                <c:pt idx="1094">
                  <c:v>2042</c:v>
                </c:pt>
                <c:pt idx="1095">
                  <c:v>1982</c:v>
                </c:pt>
                <c:pt idx="1096">
                  <c:v>2074</c:v>
                </c:pt>
                <c:pt idx="1097">
                  <c:v>2212</c:v>
                </c:pt>
                <c:pt idx="1098">
                  <c:v>2328</c:v>
                </c:pt>
                <c:pt idx="1099">
                  <c:v>2182</c:v>
                </c:pt>
                <c:pt idx="1100">
                  <c:v>2210</c:v>
                </c:pt>
                <c:pt idx="1101">
                  <c:v>2142</c:v>
                </c:pt>
                <c:pt idx="1102">
                  <c:v>2464</c:v>
                </c:pt>
                <c:pt idx="1103">
                  <c:v>2134</c:v>
                </c:pt>
                <c:pt idx="1104">
                  <c:v>2336</c:v>
                </c:pt>
                <c:pt idx="1105">
                  <c:v>2086</c:v>
                </c:pt>
                <c:pt idx="1106">
                  <c:v>2336</c:v>
                </c:pt>
                <c:pt idx="1107">
                  <c:v>2116</c:v>
                </c:pt>
                <c:pt idx="1108">
                  <c:v>2384</c:v>
                </c:pt>
                <c:pt idx="1109">
                  <c:v>2336</c:v>
                </c:pt>
                <c:pt idx="1110">
                  <c:v>2780</c:v>
                </c:pt>
                <c:pt idx="1111">
                  <c:v>2495</c:v>
                </c:pt>
                <c:pt idx="1112">
                  <c:v>2820</c:v>
                </c:pt>
                <c:pt idx="1113">
                  <c:v>2935</c:v>
                </c:pt>
                <c:pt idx="1114">
                  <c:v>2875</c:v>
                </c:pt>
                <c:pt idx="1115">
                  <c:v>2180</c:v>
                </c:pt>
                <c:pt idx="1116">
                  <c:v>2610</c:v>
                </c:pt>
                <c:pt idx="1117">
                  <c:v>2880</c:v>
                </c:pt>
                <c:pt idx="1118">
                  <c:v>1545</c:v>
                </c:pt>
                <c:pt idx="1119">
                  <c:v>1520</c:v>
                </c:pt>
                <c:pt idx="1120">
                  <c:v>1470</c:v>
                </c:pt>
                <c:pt idx="1121">
                  <c:v>1665</c:v>
                </c:pt>
                <c:pt idx="1122">
                  <c:v>1740</c:v>
                </c:pt>
                <c:pt idx="1123">
                  <c:v>1450</c:v>
                </c:pt>
                <c:pt idx="1124">
                  <c:v>1610</c:v>
                </c:pt>
                <c:pt idx="1125">
                  <c:v>1500</c:v>
                </c:pt>
                <c:pt idx="1126">
                  <c:v>2165</c:v>
                </c:pt>
                <c:pt idx="1127">
                  <c:v>1520</c:v>
                </c:pt>
                <c:pt idx="1128">
                  <c:v>1690</c:v>
                </c:pt>
                <c:pt idx="1129">
                  <c:v>5125</c:v>
                </c:pt>
                <c:pt idx="1130">
                  <c:v>3680</c:v>
                </c:pt>
                <c:pt idx="1131">
                  <c:v>675</c:v>
                </c:pt>
                <c:pt idx="1132">
                  <c:v>660</c:v>
                </c:pt>
                <c:pt idx="1133">
                  <c:v>665</c:v>
                </c:pt>
                <c:pt idx="1134">
                  <c:v>675</c:v>
                </c:pt>
                <c:pt idx="1135">
                  <c:v>755</c:v>
                </c:pt>
                <c:pt idx="1136">
                  <c:v>690</c:v>
                </c:pt>
                <c:pt idx="1137">
                  <c:v>1340</c:v>
                </c:pt>
                <c:pt idx="1138">
                  <c:v>1200</c:v>
                </c:pt>
                <c:pt idx="1139">
                  <c:v>940</c:v>
                </c:pt>
                <c:pt idx="1140">
                  <c:v>1125</c:v>
                </c:pt>
                <c:pt idx="1141">
                  <c:v>1275</c:v>
                </c:pt>
                <c:pt idx="1142">
                  <c:v>1075</c:v>
                </c:pt>
                <c:pt idx="1143">
                  <c:v>1305</c:v>
                </c:pt>
                <c:pt idx="1144">
                  <c:v>1420</c:v>
                </c:pt>
                <c:pt idx="1145">
                  <c:v>875</c:v>
                </c:pt>
                <c:pt idx="1146">
                  <c:v>750</c:v>
                </c:pt>
                <c:pt idx="1147">
                  <c:v>715</c:v>
                </c:pt>
                <c:pt idx="1148">
                  <c:v>1345</c:v>
                </c:pt>
                <c:pt idx="1149">
                  <c:v>1290</c:v>
                </c:pt>
                <c:pt idx="1150">
                  <c:v>1175</c:v>
                </c:pt>
                <c:pt idx="1151">
                  <c:v>785</c:v>
                </c:pt>
                <c:pt idx="1152">
                  <c:v>755</c:v>
                </c:pt>
                <c:pt idx="1153">
                  <c:v>1285</c:v>
                </c:pt>
                <c:pt idx="1154">
                  <c:v>1585</c:v>
                </c:pt>
                <c:pt idx="1155">
                  <c:v>785</c:v>
                </c:pt>
                <c:pt idx="1156">
                  <c:v>835</c:v>
                </c:pt>
                <c:pt idx="1157">
                  <c:v>1330</c:v>
                </c:pt>
                <c:pt idx="1158">
                  <c:v>1395</c:v>
                </c:pt>
                <c:pt idx="1159">
                  <c:v>1070</c:v>
                </c:pt>
                <c:pt idx="1160">
                  <c:v>1285</c:v>
                </c:pt>
                <c:pt idx="1161">
                  <c:v>1160</c:v>
                </c:pt>
                <c:pt idx="1162">
                  <c:v>1190</c:v>
                </c:pt>
                <c:pt idx="1163">
                  <c:v>1185</c:v>
                </c:pt>
                <c:pt idx="1164">
                  <c:v>785</c:v>
                </c:pt>
                <c:pt idx="1165">
                  <c:v>1025</c:v>
                </c:pt>
                <c:pt idx="1166">
                  <c:v>740</c:v>
                </c:pt>
                <c:pt idx="1167">
                  <c:v>1145</c:v>
                </c:pt>
                <c:pt idx="1168">
                  <c:v>1450</c:v>
                </c:pt>
                <c:pt idx="1169">
                  <c:v>1001</c:v>
                </c:pt>
                <c:pt idx="1170">
                  <c:v>975</c:v>
                </c:pt>
                <c:pt idx="1171">
                  <c:v>1320</c:v>
                </c:pt>
                <c:pt idx="1172">
                  <c:v>1290</c:v>
                </c:pt>
                <c:pt idx="1173">
                  <c:v>1425</c:v>
                </c:pt>
                <c:pt idx="1174">
                  <c:v>1185</c:v>
                </c:pt>
                <c:pt idx="1175">
                  <c:v>1150</c:v>
                </c:pt>
                <c:pt idx="1176">
                  <c:v>960</c:v>
                </c:pt>
                <c:pt idx="1177">
                  <c:v>1155</c:v>
                </c:pt>
                <c:pt idx="1178">
                  <c:v>860</c:v>
                </c:pt>
                <c:pt idx="1179">
                  <c:v>1370</c:v>
                </c:pt>
                <c:pt idx="1180">
                  <c:v>1675</c:v>
                </c:pt>
                <c:pt idx="1181">
                  <c:v>1450</c:v>
                </c:pt>
                <c:pt idx="1182">
                  <c:v>1310</c:v>
                </c:pt>
                <c:pt idx="1183">
                  <c:v>1115</c:v>
                </c:pt>
                <c:pt idx="1184">
                  <c:v>1180</c:v>
                </c:pt>
                <c:pt idx="1185">
                  <c:v>1215</c:v>
                </c:pt>
                <c:pt idx="1186">
                  <c:v>1630</c:v>
                </c:pt>
                <c:pt idx="1187">
                  <c:v>1330</c:v>
                </c:pt>
                <c:pt idx="1188">
                  <c:v>1260</c:v>
                </c:pt>
                <c:pt idx="1189">
                  <c:v>945</c:v>
                </c:pt>
                <c:pt idx="1190">
                  <c:v>1445</c:v>
                </c:pt>
                <c:pt idx="1191">
                  <c:v>1450</c:v>
                </c:pt>
                <c:pt idx="1192">
                  <c:v>1560</c:v>
                </c:pt>
                <c:pt idx="1193">
                  <c:v>1545</c:v>
                </c:pt>
                <c:pt idx="1194">
                  <c:v>1695</c:v>
                </c:pt>
                <c:pt idx="1195">
                  <c:v>1735</c:v>
                </c:pt>
                <c:pt idx="1196">
                  <c:v>1735</c:v>
                </c:pt>
                <c:pt idx="1197">
                  <c:v>1050</c:v>
                </c:pt>
                <c:pt idx="1198">
                  <c:v>1720</c:v>
                </c:pt>
                <c:pt idx="1199">
                  <c:v>1525</c:v>
                </c:pt>
                <c:pt idx="1200">
                  <c:v>965</c:v>
                </c:pt>
                <c:pt idx="1201">
                  <c:v>1625</c:v>
                </c:pt>
                <c:pt idx="1202">
                  <c:v>1595</c:v>
                </c:pt>
                <c:pt idx="1203">
                  <c:v>1730</c:v>
                </c:pt>
                <c:pt idx="1204">
                  <c:v>1605</c:v>
                </c:pt>
                <c:pt idx="1205">
                  <c:v>1445</c:v>
                </c:pt>
                <c:pt idx="1206">
                  <c:v>1625</c:v>
                </c:pt>
                <c:pt idx="1207">
                  <c:v>1445</c:v>
                </c:pt>
                <c:pt idx="1208">
                  <c:v>1880</c:v>
                </c:pt>
                <c:pt idx="1209">
                  <c:v>1450</c:v>
                </c:pt>
                <c:pt idx="1210">
                  <c:v>1645</c:v>
                </c:pt>
                <c:pt idx="1211">
                  <c:v>1765</c:v>
                </c:pt>
                <c:pt idx="1212">
                  <c:v>1430</c:v>
                </c:pt>
                <c:pt idx="1213">
                  <c:v>1725</c:v>
                </c:pt>
                <c:pt idx="1214">
                  <c:v>1600</c:v>
                </c:pt>
                <c:pt idx="1215">
                  <c:v>1595</c:v>
                </c:pt>
                <c:pt idx="1216">
                  <c:v>1550</c:v>
                </c:pt>
                <c:pt idx="1217">
                  <c:v>1540</c:v>
                </c:pt>
                <c:pt idx="1218">
                  <c:v>1560</c:v>
                </c:pt>
                <c:pt idx="1219">
                  <c:v>1510</c:v>
                </c:pt>
                <c:pt idx="1220">
                  <c:v>1315</c:v>
                </c:pt>
                <c:pt idx="1221">
                  <c:v>2120</c:v>
                </c:pt>
                <c:pt idx="1222">
                  <c:v>2045</c:v>
                </c:pt>
                <c:pt idx="1223">
                  <c:v>2745</c:v>
                </c:pt>
                <c:pt idx="1224">
                  <c:v>2750</c:v>
                </c:pt>
                <c:pt idx="1225">
                  <c:v>1975</c:v>
                </c:pt>
                <c:pt idx="1226">
                  <c:v>2120</c:v>
                </c:pt>
                <c:pt idx="1227">
                  <c:v>1260</c:v>
                </c:pt>
                <c:pt idx="1228">
                  <c:v>785</c:v>
                </c:pt>
                <c:pt idx="1229">
                  <c:v>800</c:v>
                </c:pt>
                <c:pt idx="1230">
                  <c:v>860</c:v>
                </c:pt>
                <c:pt idx="1231">
                  <c:v>860</c:v>
                </c:pt>
                <c:pt idx="1232">
                  <c:v>846</c:v>
                </c:pt>
                <c:pt idx="1233">
                  <c:v>935</c:v>
                </c:pt>
                <c:pt idx="1234">
                  <c:v>790</c:v>
                </c:pt>
                <c:pt idx="1235">
                  <c:v>1360</c:v>
                </c:pt>
                <c:pt idx="1236">
                  <c:v>695</c:v>
                </c:pt>
                <c:pt idx="1237">
                  <c:v>780</c:v>
                </c:pt>
                <c:pt idx="1238">
                  <c:v>780</c:v>
                </c:pt>
                <c:pt idx="1239">
                  <c:v>740</c:v>
                </c:pt>
                <c:pt idx="1240">
                  <c:v>680</c:v>
                </c:pt>
                <c:pt idx="1241">
                  <c:v>800</c:v>
                </c:pt>
                <c:pt idx="1242">
                  <c:v>770</c:v>
                </c:pt>
                <c:pt idx="1243">
                  <c:v>765</c:v>
                </c:pt>
                <c:pt idx="1244">
                  <c:v>855</c:v>
                </c:pt>
                <c:pt idx="1245">
                  <c:v>755</c:v>
                </c:pt>
                <c:pt idx="1246">
                  <c:v>925</c:v>
                </c:pt>
                <c:pt idx="1247">
                  <c:v>830</c:v>
                </c:pt>
                <c:pt idx="1248">
                  <c:v>910</c:v>
                </c:pt>
                <c:pt idx="1249">
                  <c:v>695</c:v>
                </c:pt>
                <c:pt idx="1250">
                  <c:v>700</c:v>
                </c:pt>
                <c:pt idx="1251">
                  <c:v>820</c:v>
                </c:pt>
                <c:pt idx="1252">
                  <c:v>820</c:v>
                </c:pt>
                <c:pt idx="1253">
                  <c:v>815</c:v>
                </c:pt>
                <c:pt idx="1254">
                  <c:v>760</c:v>
                </c:pt>
                <c:pt idx="1255">
                  <c:v>2485</c:v>
                </c:pt>
                <c:pt idx="1256">
                  <c:v>1040</c:v>
                </c:pt>
                <c:pt idx="1257">
                  <c:v>1115</c:v>
                </c:pt>
                <c:pt idx="1258">
                  <c:v>1355</c:v>
                </c:pt>
                <c:pt idx="1259">
                  <c:v>1322</c:v>
                </c:pt>
                <c:pt idx="1260">
                  <c:v>1145</c:v>
                </c:pt>
                <c:pt idx="1261">
                  <c:v>1090</c:v>
                </c:pt>
                <c:pt idx="1262">
                  <c:v>1405</c:v>
                </c:pt>
                <c:pt idx="1263">
                  <c:v>2755</c:v>
                </c:pt>
                <c:pt idx="1264">
                  <c:v>2700</c:v>
                </c:pt>
                <c:pt idx="1265">
                  <c:v>975</c:v>
                </c:pt>
                <c:pt idx="1266">
                  <c:v>1035</c:v>
                </c:pt>
                <c:pt idx="1267">
                  <c:v>925</c:v>
                </c:pt>
                <c:pt idx="1268">
                  <c:v>1065</c:v>
                </c:pt>
                <c:pt idx="1269">
                  <c:v>880</c:v>
                </c:pt>
                <c:pt idx="1270">
                  <c:v>1215</c:v>
                </c:pt>
                <c:pt idx="1271">
                  <c:v>1175</c:v>
                </c:pt>
                <c:pt idx="1272">
                  <c:v>945</c:v>
                </c:pt>
                <c:pt idx="1273">
                  <c:v>925</c:v>
                </c:pt>
                <c:pt idx="1274">
                  <c:v>835</c:v>
                </c:pt>
                <c:pt idx="1275">
                  <c:v>460</c:v>
                </c:pt>
                <c:pt idx="1276">
                  <c:v>410</c:v>
                </c:pt>
                <c:pt idx="1277">
                  <c:v>835</c:v>
                </c:pt>
                <c:pt idx="1278">
                  <c:v>975</c:v>
                </c:pt>
                <c:pt idx="1279">
                  <c:v>520</c:v>
                </c:pt>
                <c:pt idx="1280">
                  <c:v>495</c:v>
                </c:pt>
                <c:pt idx="1281">
                  <c:v>505</c:v>
                </c:pt>
                <c:pt idx="1282">
                  <c:v>870</c:v>
                </c:pt>
                <c:pt idx="1283">
                  <c:v>635</c:v>
                </c:pt>
                <c:pt idx="1284">
                  <c:v>1070</c:v>
                </c:pt>
                <c:pt idx="1285">
                  <c:v>825</c:v>
                </c:pt>
                <c:pt idx="1286">
                  <c:v>660</c:v>
                </c:pt>
                <c:pt idx="1287">
                  <c:v>860</c:v>
                </c:pt>
                <c:pt idx="1288">
                  <c:v>655</c:v>
                </c:pt>
                <c:pt idx="1289">
                  <c:v>805</c:v>
                </c:pt>
                <c:pt idx="1290">
                  <c:v>370</c:v>
                </c:pt>
                <c:pt idx="1291">
                  <c:v>435</c:v>
                </c:pt>
                <c:pt idx="1292">
                  <c:v>400</c:v>
                </c:pt>
                <c:pt idx="1293">
                  <c:v>380</c:v>
                </c:pt>
                <c:pt idx="1294">
                  <c:v>735</c:v>
                </c:pt>
                <c:pt idx="1295">
                  <c:v>835</c:v>
                </c:pt>
                <c:pt idx="1296">
                  <c:v>915</c:v>
                </c:pt>
                <c:pt idx="1297">
                  <c:v>815</c:v>
                </c:pt>
                <c:pt idx="1298">
                  <c:v>850</c:v>
                </c:pt>
                <c:pt idx="1299">
                  <c:v>740</c:v>
                </c:pt>
                <c:pt idx="1300">
                  <c:v>800</c:v>
                </c:pt>
                <c:pt idx="1301">
                  <c:v>950</c:v>
                </c:pt>
                <c:pt idx="1302">
                  <c:v>890</c:v>
                </c:pt>
                <c:pt idx="1303">
                  <c:v>1000</c:v>
                </c:pt>
                <c:pt idx="1304">
                  <c:v>1425</c:v>
                </c:pt>
                <c:pt idx="1305">
                  <c:v>1310</c:v>
                </c:pt>
                <c:pt idx="1306">
                  <c:v>1170</c:v>
                </c:pt>
                <c:pt idx="1307">
                  <c:v>1185</c:v>
                </c:pt>
                <c:pt idx="1308">
                  <c:v>1605</c:v>
                </c:pt>
                <c:pt idx="1309">
                  <c:v>1170</c:v>
                </c:pt>
                <c:pt idx="1310">
                  <c:v>1110</c:v>
                </c:pt>
                <c:pt idx="1311">
                  <c:v>1415</c:v>
                </c:pt>
                <c:pt idx="1312">
                  <c:v>1220</c:v>
                </c:pt>
                <c:pt idx="1313">
                  <c:v>1215</c:v>
                </c:pt>
                <c:pt idx="1314">
                  <c:v>1420</c:v>
                </c:pt>
                <c:pt idx="1315">
                  <c:v>1525</c:v>
                </c:pt>
                <c:pt idx="1316">
                  <c:v>1055</c:v>
                </c:pt>
                <c:pt idx="1317">
                  <c:v>1500</c:v>
                </c:pt>
                <c:pt idx="1318">
                  <c:v>1175</c:v>
                </c:pt>
                <c:pt idx="1319">
                  <c:v>1435</c:v>
                </c:pt>
                <c:pt idx="1320">
                  <c:v>1090</c:v>
                </c:pt>
                <c:pt idx="1321">
                  <c:v>1435</c:v>
                </c:pt>
                <c:pt idx="1322">
                  <c:v>1300</c:v>
                </c:pt>
                <c:pt idx="1323">
                  <c:v>800</c:v>
                </c:pt>
                <c:pt idx="1324">
                  <c:v>1205</c:v>
                </c:pt>
                <c:pt idx="1325">
                  <c:v>1305</c:v>
                </c:pt>
                <c:pt idx="1326">
                  <c:v>1150</c:v>
                </c:pt>
                <c:pt idx="1327">
                  <c:v>1585</c:v>
                </c:pt>
                <c:pt idx="1328">
                  <c:v>1730</c:v>
                </c:pt>
                <c:pt idx="1329">
                  <c:v>1240</c:v>
                </c:pt>
                <c:pt idx="1330">
                  <c:v>2020</c:v>
                </c:pt>
                <c:pt idx="1331">
                  <c:v>2430</c:v>
                </c:pt>
                <c:pt idx="1332">
                  <c:v>3330</c:v>
                </c:pt>
                <c:pt idx="1333">
                  <c:v>4430</c:v>
                </c:pt>
                <c:pt idx="1334">
                  <c:v>5545</c:v>
                </c:pt>
                <c:pt idx="1335">
                  <c:v>1490</c:v>
                </c:pt>
                <c:pt idx="1336">
                  <c:v>1700</c:v>
                </c:pt>
                <c:pt idx="1337">
                  <c:v>1480</c:v>
                </c:pt>
                <c:pt idx="1338">
                  <c:v>1585</c:v>
                </c:pt>
                <c:pt idx="1339">
                  <c:v>1480</c:v>
                </c:pt>
                <c:pt idx="1340">
                  <c:v>1435</c:v>
                </c:pt>
                <c:pt idx="1341">
                  <c:v>1175</c:v>
                </c:pt>
                <c:pt idx="1342">
                  <c:v>1265</c:v>
                </c:pt>
                <c:pt idx="1343">
                  <c:v>1070</c:v>
                </c:pt>
                <c:pt idx="1344">
                  <c:v>1570</c:v>
                </c:pt>
                <c:pt idx="1345">
                  <c:v>845</c:v>
                </c:pt>
                <c:pt idx="1346">
                  <c:v>4590</c:v>
                </c:pt>
                <c:pt idx="1347">
                  <c:v>4910</c:v>
                </c:pt>
                <c:pt idx="1348">
                  <c:v>3060</c:v>
                </c:pt>
                <c:pt idx="1349">
                  <c:v>2280</c:v>
                </c:pt>
                <c:pt idx="1350">
                  <c:v>2155</c:v>
                </c:pt>
                <c:pt idx="1351">
                  <c:v>1535</c:v>
                </c:pt>
                <c:pt idx="1352">
                  <c:v>815</c:v>
                </c:pt>
                <c:pt idx="1353">
                  <c:v>2020</c:v>
                </c:pt>
                <c:pt idx="1354">
                  <c:v>1695</c:v>
                </c:pt>
                <c:pt idx="1355">
                  <c:v>2030</c:v>
                </c:pt>
                <c:pt idx="1356">
                  <c:v>2025</c:v>
                </c:pt>
                <c:pt idx="1357">
                  <c:v>1955</c:v>
                </c:pt>
                <c:pt idx="1358">
                  <c:v>1630</c:v>
                </c:pt>
                <c:pt idx="1359">
                  <c:v>2295</c:v>
                </c:pt>
                <c:pt idx="1360">
                  <c:v>2205</c:v>
                </c:pt>
                <c:pt idx="1361">
                  <c:v>1645</c:v>
                </c:pt>
                <c:pt idx="1362">
                  <c:v>1550</c:v>
                </c:pt>
                <c:pt idx="1363">
                  <c:v>1645</c:v>
                </c:pt>
                <c:pt idx="1364">
                  <c:v>1660</c:v>
                </c:pt>
                <c:pt idx="1365">
                  <c:v>1950</c:v>
                </c:pt>
                <c:pt idx="1366">
                  <c:v>1640</c:v>
                </c:pt>
                <c:pt idx="1367">
                  <c:v>815</c:v>
                </c:pt>
                <c:pt idx="1368">
                  <c:v>935</c:v>
                </c:pt>
                <c:pt idx="1369">
                  <c:v>1640</c:v>
                </c:pt>
                <c:pt idx="1370">
                  <c:v>820</c:v>
                </c:pt>
                <c:pt idx="1371">
                  <c:v>2275</c:v>
                </c:pt>
                <c:pt idx="1372">
                  <c:v>1765</c:v>
                </c:pt>
                <c:pt idx="1373">
                  <c:v>2365</c:v>
                </c:pt>
                <c:pt idx="1374">
                  <c:v>2965</c:v>
                </c:pt>
                <c:pt idx="1375">
                  <c:v>1900</c:v>
                </c:pt>
                <c:pt idx="1376">
                  <c:v>1820</c:v>
                </c:pt>
                <c:pt idx="1377">
                  <c:v>930</c:v>
                </c:pt>
                <c:pt idx="1378">
                  <c:v>1900</c:v>
                </c:pt>
                <c:pt idx="1379">
                  <c:v>2690</c:v>
                </c:pt>
                <c:pt idx="1380">
                  <c:v>2020</c:v>
                </c:pt>
                <c:pt idx="1381">
                  <c:v>2360</c:v>
                </c:pt>
                <c:pt idx="1382">
                  <c:v>2350</c:v>
                </c:pt>
                <c:pt idx="1383">
                  <c:v>1155</c:v>
                </c:pt>
                <c:pt idx="1384">
                  <c:v>2460</c:v>
                </c:pt>
                <c:pt idx="1385">
                  <c:v>2685</c:v>
                </c:pt>
                <c:pt idx="1386">
                  <c:v>1075</c:v>
                </c:pt>
                <c:pt idx="1387">
                  <c:v>2170</c:v>
                </c:pt>
                <c:pt idx="1388">
                  <c:v>1980</c:v>
                </c:pt>
                <c:pt idx="1389">
                  <c:v>2160</c:v>
                </c:pt>
                <c:pt idx="1390">
                  <c:v>1830</c:v>
                </c:pt>
                <c:pt idx="1391">
                  <c:v>1820</c:v>
                </c:pt>
                <c:pt idx="1392">
                  <c:v>1130</c:v>
                </c:pt>
                <c:pt idx="1393">
                  <c:v>1930</c:v>
                </c:pt>
                <c:pt idx="1394">
                  <c:v>1235</c:v>
                </c:pt>
                <c:pt idx="1395">
                  <c:v>1050</c:v>
                </c:pt>
                <c:pt idx="1396">
                  <c:v>975</c:v>
                </c:pt>
                <c:pt idx="1397">
                  <c:v>780</c:v>
                </c:pt>
                <c:pt idx="1398">
                  <c:v>1335</c:v>
                </c:pt>
                <c:pt idx="1399">
                  <c:v>1630</c:v>
                </c:pt>
                <c:pt idx="1400">
                  <c:v>1175</c:v>
                </c:pt>
                <c:pt idx="1401">
                  <c:v>955</c:v>
                </c:pt>
                <c:pt idx="1402">
                  <c:v>1235</c:v>
                </c:pt>
                <c:pt idx="1403">
                  <c:v>665</c:v>
                </c:pt>
                <c:pt idx="1404">
                  <c:v>1950</c:v>
                </c:pt>
                <c:pt idx="1405">
                  <c:v>2295</c:v>
                </c:pt>
                <c:pt idx="1406">
                  <c:v>2320</c:v>
                </c:pt>
                <c:pt idx="1407">
                  <c:v>2145</c:v>
                </c:pt>
                <c:pt idx="1408">
                  <c:v>2165</c:v>
                </c:pt>
                <c:pt idx="1409">
                  <c:v>2120</c:v>
                </c:pt>
                <c:pt idx="1410">
                  <c:v>2865</c:v>
                </c:pt>
                <c:pt idx="1411">
                  <c:v>1665</c:v>
                </c:pt>
                <c:pt idx="1412">
                  <c:v>2465</c:v>
                </c:pt>
                <c:pt idx="1413">
                  <c:v>2795</c:v>
                </c:pt>
                <c:pt idx="1414">
                  <c:v>2145</c:v>
                </c:pt>
                <c:pt idx="1415">
                  <c:v>2280</c:v>
                </c:pt>
                <c:pt idx="1416">
                  <c:v>3075</c:v>
                </c:pt>
                <c:pt idx="1417">
                  <c:v>2610</c:v>
                </c:pt>
                <c:pt idx="1418">
                  <c:v>2745</c:v>
                </c:pt>
                <c:pt idx="1419">
                  <c:v>2290</c:v>
                </c:pt>
                <c:pt idx="1420">
                  <c:v>1745</c:v>
                </c:pt>
                <c:pt idx="1421">
                  <c:v>2120</c:v>
                </c:pt>
                <c:pt idx="1422">
                  <c:v>1230</c:v>
                </c:pt>
                <c:pt idx="1423">
                  <c:v>2005</c:v>
                </c:pt>
                <c:pt idx="1424">
                  <c:v>1220</c:v>
                </c:pt>
                <c:pt idx="1425">
                  <c:v>1150</c:v>
                </c:pt>
                <c:pt idx="1426">
                  <c:v>1140</c:v>
                </c:pt>
                <c:pt idx="1427">
                  <c:v>1815</c:v>
                </c:pt>
                <c:pt idx="1428">
                  <c:v>1130</c:v>
                </c:pt>
                <c:pt idx="1429">
                  <c:v>1360</c:v>
                </c:pt>
                <c:pt idx="1430">
                  <c:v>1205</c:v>
                </c:pt>
                <c:pt idx="1431">
                  <c:v>960</c:v>
                </c:pt>
                <c:pt idx="1432">
                  <c:v>1725</c:v>
                </c:pt>
                <c:pt idx="1433">
                  <c:v>1375</c:v>
                </c:pt>
                <c:pt idx="1434">
                  <c:v>1130</c:v>
                </c:pt>
                <c:pt idx="1435">
                  <c:v>1100</c:v>
                </c:pt>
                <c:pt idx="1436">
                  <c:v>1315</c:v>
                </c:pt>
                <c:pt idx="1437">
                  <c:v>1200</c:v>
                </c:pt>
                <c:pt idx="1438">
                  <c:v>1450</c:v>
                </c:pt>
                <c:pt idx="1439">
                  <c:v>1295</c:v>
                </c:pt>
                <c:pt idx="1440">
                  <c:v>2745</c:v>
                </c:pt>
                <c:pt idx="1441">
                  <c:v>3130</c:v>
                </c:pt>
                <c:pt idx="1442">
                  <c:v>2770</c:v>
                </c:pt>
                <c:pt idx="1443">
                  <c:v>2920</c:v>
                </c:pt>
                <c:pt idx="1444">
                  <c:v>760</c:v>
                </c:pt>
                <c:pt idx="1445">
                  <c:v>1980</c:v>
                </c:pt>
                <c:pt idx="1446">
                  <c:v>2825</c:v>
                </c:pt>
                <c:pt idx="1447">
                  <c:v>2140</c:v>
                </c:pt>
                <c:pt idx="1448">
                  <c:v>2985</c:v>
                </c:pt>
                <c:pt idx="1449">
                  <c:v>2800</c:v>
                </c:pt>
                <c:pt idx="1450">
                  <c:v>2780</c:v>
                </c:pt>
                <c:pt idx="1451">
                  <c:v>2080</c:v>
                </c:pt>
                <c:pt idx="1452">
                  <c:v>1300</c:v>
                </c:pt>
                <c:pt idx="1453">
                  <c:v>2355</c:v>
                </c:pt>
                <c:pt idx="1454">
                  <c:v>2315</c:v>
                </c:pt>
                <c:pt idx="1455">
                  <c:v>2435</c:v>
                </c:pt>
                <c:pt idx="1456">
                  <c:v>2345</c:v>
                </c:pt>
                <c:pt idx="1457">
                  <c:v>2795</c:v>
                </c:pt>
                <c:pt idx="1458">
                  <c:v>1915</c:v>
                </c:pt>
                <c:pt idx="1459">
                  <c:v>1985</c:v>
                </c:pt>
                <c:pt idx="1460">
                  <c:v>2750</c:v>
                </c:pt>
                <c:pt idx="1461">
                  <c:v>2140</c:v>
                </c:pt>
                <c:pt idx="1462">
                  <c:v>2370</c:v>
                </c:pt>
                <c:pt idx="1463">
                  <c:v>2885</c:v>
                </c:pt>
                <c:pt idx="1464">
                  <c:v>2750</c:v>
                </c:pt>
                <c:pt idx="1465">
                  <c:v>2810</c:v>
                </c:pt>
                <c:pt idx="1466">
                  <c:v>3680</c:v>
                </c:pt>
                <c:pt idx="1467">
                  <c:v>2820</c:v>
                </c:pt>
                <c:pt idx="1468">
                  <c:v>2485</c:v>
                </c:pt>
                <c:pt idx="1469">
                  <c:v>3075</c:v>
                </c:pt>
                <c:pt idx="1470">
                  <c:v>2580</c:v>
                </c:pt>
                <c:pt idx="1471">
                  <c:v>2795</c:v>
                </c:pt>
                <c:pt idx="1472">
                  <c:v>2835</c:v>
                </c:pt>
                <c:pt idx="1473">
                  <c:v>2845</c:v>
                </c:pt>
                <c:pt idx="1474">
                  <c:v>1290</c:v>
                </c:pt>
                <c:pt idx="1475">
                  <c:v>1325</c:v>
                </c:pt>
                <c:pt idx="1476">
                  <c:v>1310</c:v>
                </c:pt>
                <c:pt idx="1477">
                  <c:v>1030</c:v>
                </c:pt>
                <c:pt idx="1478">
                  <c:v>1200</c:v>
                </c:pt>
                <c:pt idx="1479">
                  <c:v>1440</c:v>
                </c:pt>
                <c:pt idx="1480">
                  <c:v>1030</c:v>
                </c:pt>
                <c:pt idx="1481">
                  <c:v>1130</c:v>
                </c:pt>
                <c:pt idx="1482">
                  <c:v>945</c:v>
                </c:pt>
                <c:pt idx="1483">
                  <c:v>2870</c:v>
                </c:pt>
                <c:pt idx="1484">
                  <c:v>3135</c:v>
                </c:pt>
                <c:pt idx="1485">
                  <c:v>2935</c:v>
                </c:pt>
                <c:pt idx="1486">
                  <c:v>2140</c:v>
                </c:pt>
                <c:pt idx="1487">
                  <c:v>2380</c:v>
                </c:pt>
                <c:pt idx="1488">
                  <c:v>1190</c:v>
                </c:pt>
                <c:pt idx="1489">
                  <c:v>1825</c:v>
                </c:pt>
                <c:pt idx="1490">
                  <c:v>1930</c:v>
                </c:pt>
                <c:pt idx="1491">
                  <c:v>705</c:v>
                </c:pt>
                <c:pt idx="1492">
                  <c:v>720</c:v>
                </c:pt>
                <c:pt idx="1493">
                  <c:v>745</c:v>
                </c:pt>
                <c:pt idx="1494">
                  <c:v>565</c:v>
                </c:pt>
                <c:pt idx="1495">
                  <c:v>820</c:v>
                </c:pt>
                <c:pt idx="1496">
                  <c:v>755</c:v>
                </c:pt>
                <c:pt idx="1497">
                  <c:v>640</c:v>
                </c:pt>
                <c:pt idx="1498">
                  <c:v>675</c:v>
                </c:pt>
                <c:pt idx="1499">
                  <c:v>655</c:v>
                </c:pt>
                <c:pt idx="1500">
                  <c:v>680</c:v>
                </c:pt>
                <c:pt idx="1501">
                  <c:v>610</c:v>
                </c:pt>
                <c:pt idx="1502">
                  <c:v>785</c:v>
                </c:pt>
                <c:pt idx="1503">
                  <c:v>535</c:v>
                </c:pt>
                <c:pt idx="1504">
                  <c:v>605</c:v>
                </c:pt>
                <c:pt idx="1505">
                  <c:v>660</c:v>
                </c:pt>
                <c:pt idx="1506">
                  <c:v>635</c:v>
                </c:pt>
                <c:pt idx="1507">
                  <c:v>545</c:v>
                </c:pt>
                <c:pt idx="1508">
                  <c:v>745</c:v>
                </c:pt>
                <c:pt idx="1509">
                  <c:v>2090</c:v>
                </c:pt>
                <c:pt idx="1510">
                  <c:v>2015</c:v>
                </c:pt>
                <c:pt idx="1511">
                  <c:v>2050</c:v>
                </c:pt>
                <c:pt idx="1512">
                  <c:v>1970</c:v>
                </c:pt>
                <c:pt idx="1513">
                  <c:v>2025</c:v>
                </c:pt>
                <c:pt idx="1514">
                  <c:v>2000</c:v>
                </c:pt>
                <c:pt idx="1515">
                  <c:v>2075</c:v>
                </c:pt>
                <c:pt idx="1516">
                  <c:v>2065</c:v>
                </c:pt>
                <c:pt idx="1517">
                  <c:v>1810</c:v>
                </c:pt>
                <c:pt idx="1518">
                  <c:v>1945</c:v>
                </c:pt>
                <c:pt idx="1519">
                  <c:v>1780</c:v>
                </c:pt>
                <c:pt idx="1520">
                  <c:v>1940</c:v>
                </c:pt>
                <c:pt idx="1521">
                  <c:v>1980</c:v>
                </c:pt>
                <c:pt idx="1522">
                  <c:v>2250</c:v>
                </c:pt>
                <c:pt idx="1523">
                  <c:v>1840</c:v>
                </c:pt>
                <c:pt idx="1524">
                  <c:v>1885</c:v>
                </c:pt>
                <c:pt idx="1525">
                  <c:v>2040</c:v>
                </c:pt>
                <c:pt idx="1526">
                  <c:v>1965</c:v>
                </c:pt>
                <c:pt idx="1527">
                  <c:v>1975</c:v>
                </c:pt>
                <c:pt idx="1528">
                  <c:v>2090</c:v>
                </c:pt>
                <c:pt idx="1529">
                  <c:v>2280</c:v>
                </c:pt>
                <c:pt idx="1530">
                  <c:v>2050</c:v>
                </c:pt>
                <c:pt idx="1531">
                  <c:v>2015</c:v>
                </c:pt>
                <c:pt idx="1532">
                  <c:v>2095</c:v>
                </c:pt>
                <c:pt idx="1533">
                  <c:v>2000</c:v>
                </c:pt>
                <c:pt idx="1534">
                  <c:v>2220</c:v>
                </c:pt>
                <c:pt idx="1535">
                  <c:v>1910</c:v>
                </c:pt>
                <c:pt idx="1536">
                  <c:v>2085</c:v>
                </c:pt>
                <c:pt idx="1537">
                  <c:v>2110</c:v>
                </c:pt>
                <c:pt idx="1538">
                  <c:v>2275</c:v>
                </c:pt>
                <c:pt idx="1539">
                  <c:v>1925</c:v>
                </c:pt>
                <c:pt idx="1540">
                  <c:v>2045</c:v>
                </c:pt>
                <c:pt idx="1541">
                  <c:v>1670</c:v>
                </c:pt>
                <c:pt idx="1542">
                  <c:v>2145</c:v>
                </c:pt>
                <c:pt idx="1543">
                  <c:v>2055</c:v>
                </c:pt>
                <c:pt idx="1544">
                  <c:v>1910</c:v>
                </c:pt>
                <c:pt idx="1545">
                  <c:v>2080</c:v>
                </c:pt>
                <c:pt idx="1546">
                  <c:v>2015</c:v>
                </c:pt>
                <c:pt idx="1547">
                  <c:v>2045</c:v>
                </c:pt>
                <c:pt idx="1548">
                  <c:v>285</c:v>
                </c:pt>
                <c:pt idx="1549">
                  <c:v>1905</c:v>
                </c:pt>
                <c:pt idx="1550">
                  <c:v>1960</c:v>
                </c:pt>
                <c:pt idx="1551">
                  <c:v>1830</c:v>
                </c:pt>
                <c:pt idx="1552">
                  <c:v>920</c:v>
                </c:pt>
                <c:pt idx="1553">
                  <c:v>1015</c:v>
                </c:pt>
                <c:pt idx="1554">
                  <c:v>990</c:v>
                </c:pt>
                <c:pt idx="1555">
                  <c:v>780</c:v>
                </c:pt>
                <c:pt idx="1556">
                  <c:v>1825</c:v>
                </c:pt>
                <c:pt idx="1557">
                  <c:v>1540</c:v>
                </c:pt>
                <c:pt idx="1558">
                  <c:v>1465</c:v>
                </c:pt>
                <c:pt idx="1559">
                  <c:v>1400</c:v>
                </c:pt>
                <c:pt idx="1560">
                  <c:v>1160</c:v>
                </c:pt>
                <c:pt idx="1561">
                  <c:v>1450</c:v>
                </c:pt>
                <c:pt idx="1562">
                  <c:v>1545</c:v>
                </c:pt>
                <c:pt idx="1563">
                  <c:v>950</c:v>
                </c:pt>
                <c:pt idx="1564">
                  <c:v>1615</c:v>
                </c:pt>
                <c:pt idx="1565">
                  <c:v>1185</c:v>
                </c:pt>
                <c:pt idx="1566">
                  <c:v>1780</c:v>
                </c:pt>
                <c:pt idx="1567">
                  <c:v>700</c:v>
                </c:pt>
                <c:pt idx="1568">
                  <c:v>1045</c:v>
                </c:pt>
                <c:pt idx="1569">
                  <c:v>1375</c:v>
                </c:pt>
                <c:pt idx="1570">
                  <c:v>750</c:v>
                </c:pt>
                <c:pt idx="1571">
                  <c:v>1615</c:v>
                </c:pt>
                <c:pt idx="1572">
                  <c:v>665</c:v>
                </c:pt>
                <c:pt idx="1573">
                  <c:v>1355</c:v>
                </c:pt>
                <c:pt idx="1574">
                  <c:v>1150</c:v>
                </c:pt>
                <c:pt idx="1575">
                  <c:v>1335</c:v>
                </c:pt>
                <c:pt idx="1576">
                  <c:v>1455</c:v>
                </c:pt>
                <c:pt idx="1577">
                  <c:v>1440</c:v>
                </c:pt>
                <c:pt idx="1578">
                  <c:v>550</c:v>
                </c:pt>
                <c:pt idx="1579">
                  <c:v>1080</c:v>
                </c:pt>
                <c:pt idx="1580">
                  <c:v>1520</c:v>
                </c:pt>
                <c:pt idx="1581">
                  <c:v>1335</c:v>
                </c:pt>
                <c:pt idx="1582">
                  <c:v>1580</c:v>
                </c:pt>
                <c:pt idx="1583">
                  <c:v>1285</c:v>
                </c:pt>
                <c:pt idx="1584">
                  <c:v>1200</c:v>
                </c:pt>
                <c:pt idx="1585">
                  <c:v>1180</c:v>
                </c:pt>
                <c:pt idx="1586">
                  <c:v>1214</c:v>
                </c:pt>
                <c:pt idx="1587">
                  <c:v>1220</c:v>
                </c:pt>
                <c:pt idx="1588">
                  <c:v>1095</c:v>
                </c:pt>
                <c:pt idx="1589">
                  <c:v>1175</c:v>
                </c:pt>
                <c:pt idx="1590">
                  <c:v>1030</c:v>
                </c:pt>
                <c:pt idx="1591">
                  <c:v>1385</c:v>
                </c:pt>
                <c:pt idx="1592">
                  <c:v>1480</c:v>
                </c:pt>
                <c:pt idx="1593">
                  <c:v>970</c:v>
                </c:pt>
                <c:pt idx="1594">
                  <c:v>1005</c:v>
                </c:pt>
                <c:pt idx="1595">
                  <c:v>895</c:v>
                </c:pt>
                <c:pt idx="1596">
                  <c:v>1275</c:v>
                </c:pt>
                <c:pt idx="1597">
                  <c:v>1245</c:v>
                </c:pt>
                <c:pt idx="1598">
                  <c:v>975</c:v>
                </c:pt>
                <c:pt idx="1599">
                  <c:v>1325</c:v>
                </c:pt>
                <c:pt idx="1600">
                  <c:v>740</c:v>
                </c:pt>
                <c:pt idx="1601">
                  <c:v>530</c:v>
                </c:pt>
                <c:pt idx="1602">
                  <c:v>565</c:v>
                </c:pt>
                <c:pt idx="1603">
                  <c:v>860</c:v>
                </c:pt>
                <c:pt idx="1604">
                  <c:v>662</c:v>
                </c:pt>
                <c:pt idx="1605">
                  <c:v>544</c:v>
                </c:pt>
                <c:pt idx="1606">
                  <c:v>878</c:v>
                </c:pt>
                <c:pt idx="1607">
                  <c:v>760</c:v>
                </c:pt>
                <c:pt idx="1608">
                  <c:v>665</c:v>
                </c:pt>
                <c:pt idx="1609">
                  <c:v>556</c:v>
                </c:pt>
                <c:pt idx="1610">
                  <c:v>714</c:v>
                </c:pt>
                <c:pt idx="1611">
                  <c:v>766</c:v>
                </c:pt>
                <c:pt idx="1612">
                  <c:v>680</c:v>
                </c:pt>
                <c:pt idx="1613">
                  <c:v>658</c:v>
                </c:pt>
                <c:pt idx="1614">
                  <c:v>398</c:v>
                </c:pt>
                <c:pt idx="1615">
                  <c:v>708</c:v>
                </c:pt>
                <c:pt idx="1616">
                  <c:v>694</c:v>
                </c:pt>
                <c:pt idx="1617">
                  <c:v>728</c:v>
                </c:pt>
                <c:pt idx="1618">
                  <c:v>644</c:v>
                </c:pt>
                <c:pt idx="1619">
                  <c:v>338</c:v>
                </c:pt>
                <c:pt idx="1620">
                  <c:v>554</c:v>
                </c:pt>
                <c:pt idx="1621">
                  <c:v>698</c:v>
                </c:pt>
                <c:pt idx="1622">
                  <c:v>676</c:v>
                </c:pt>
                <c:pt idx="1623">
                  <c:v>476</c:v>
                </c:pt>
                <c:pt idx="1624">
                  <c:v>594</c:v>
                </c:pt>
                <c:pt idx="1625">
                  <c:v>622</c:v>
                </c:pt>
                <c:pt idx="1626">
                  <c:v>666</c:v>
                </c:pt>
                <c:pt idx="1627">
                  <c:v>1358</c:v>
                </c:pt>
                <c:pt idx="1628">
                  <c:v>124</c:v>
                </c:pt>
                <c:pt idx="1629">
                  <c:v>924</c:v>
                </c:pt>
                <c:pt idx="1630">
                  <c:v>1246</c:v>
                </c:pt>
                <c:pt idx="1631">
                  <c:v>756</c:v>
                </c:pt>
                <c:pt idx="1632">
                  <c:v>1056</c:v>
                </c:pt>
                <c:pt idx="1633">
                  <c:v>1214</c:v>
                </c:pt>
                <c:pt idx="1634">
                  <c:v>1062</c:v>
                </c:pt>
                <c:pt idx="1635">
                  <c:v>942</c:v>
                </c:pt>
                <c:pt idx="1636">
                  <c:v>1261</c:v>
                </c:pt>
                <c:pt idx="1637">
                  <c:v>1246</c:v>
                </c:pt>
                <c:pt idx="1638">
                  <c:v>860</c:v>
                </c:pt>
                <c:pt idx="1639">
                  <c:v>1242</c:v>
                </c:pt>
                <c:pt idx="1640">
                  <c:v>1210</c:v>
                </c:pt>
                <c:pt idx="1641">
                  <c:v>1294</c:v>
                </c:pt>
                <c:pt idx="1642">
                  <c:v>1452</c:v>
                </c:pt>
                <c:pt idx="1643">
                  <c:v>2244</c:v>
                </c:pt>
                <c:pt idx="1644">
                  <c:v>2510</c:v>
                </c:pt>
                <c:pt idx="1645">
                  <c:v>2768</c:v>
                </c:pt>
                <c:pt idx="1646">
                  <c:v>2446</c:v>
                </c:pt>
                <c:pt idx="1647">
                  <c:v>2508</c:v>
                </c:pt>
                <c:pt idx="1648">
                  <c:v>1048</c:v>
                </c:pt>
                <c:pt idx="1649">
                  <c:v>1262</c:v>
                </c:pt>
                <c:pt idx="1650">
                  <c:v>1134</c:v>
                </c:pt>
                <c:pt idx="1651">
                  <c:v>872</c:v>
                </c:pt>
                <c:pt idx="1652">
                  <c:v>1234</c:v>
                </c:pt>
                <c:pt idx="1653">
                  <c:v>830</c:v>
                </c:pt>
                <c:pt idx="1654">
                  <c:v>1110</c:v>
                </c:pt>
                <c:pt idx="1655">
                  <c:v>1340</c:v>
                </c:pt>
                <c:pt idx="1656">
                  <c:v>1340</c:v>
                </c:pt>
                <c:pt idx="1657">
                  <c:v>1242</c:v>
                </c:pt>
                <c:pt idx="1658">
                  <c:v>722</c:v>
                </c:pt>
                <c:pt idx="1659">
                  <c:v>1020</c:v>
                </c:pt>
                <c:pt idx="1660">
                  <c:v>1092</c:v>
                </c:pt>
                <c:pt idx="1661">
                  <c:v>1046</c:v>
                </c:pt>
                <c:pt idx="1662">
                  <c:v>1320</c:v>
                </c:pt>
                <c:pt idx="1663">
                  <c:v>1448</c:v>
                </c:pt>
                <c:pt idx="1664">
                  <c:v>1296</c:v>
                </c:pt>
                <c:pt idx="1665">
                  <c:v>1326</c:v>
                </c:pt>
                <c:pt idx="1666">
                  <c:v>1412</c:v>
                </c:pt>
                <c:pt idx="1667">
                  <c:v>1490</c:v>
                </c:pt>
                <c:pt idx="1668">
                  <c:v>1230</c:v>
                </c:pt>
                <c:pt idx="1669">
                  <c:v>600</c:v>
                </c:pt>
                <c:pt idx="1670">
                  <c:v>1246</c:v>
                </c:pt>
                <c:pt idx="1671">
                  <c:v>1006</c:v>
                </c:pt>
                <c:pt idx="1672">
                  <c:v>1050</c:v>
                </c:pt>
                <c:pt idx="1673">
                  <c:v>1164</c:v>
                </c:pt>
                <c:pt idx="1674">
                  <c:v>1318</c:v>
                </c:pt>
                <c:pt idx="1675">
                  <c:v>764</c:v>
                </c:pt>
                <c:pt idx="1676">
                  <c:v>1242</c:v>
                </c:pt>
                <c:pt idx="1677">
                  <c:v>1368</c:v>
                </c:pt>
                <c:pt idx="1678">
                  <c:v>832</c:v>
                </c:pt>
                <c:pt idx="1679">
                  <c:v>1470</c:v>
                </c:pt>
                <c:pt idx="1680">
                  <c:v>1174</c:v>
                </c:pt>
                <c:pt idx="1681">
                  <c:v>1324</c:v>
                </c:pt>
                <c:pt idx="1682">
                  <c:v>1130</c:v>
                </c:pt>
                <c:pt idx="1683">
                  <c:v>1396</c:v>
                </c:pt>
                <c:pt idx="1684">
                  <c:v>1376</c:v>
                </c:pt>
                <c:pt idx="1685">
                  <c:v>1250</c:v>
                </c:pt>
                <c:pt idx="1686">
                  <c:v>1234</c:v>
                </c:pt>
                <c:pt idx="1687">
                  <c:v>1070</c:v>
                </c:pt>
                <c:pt idx="1688">
                  <c:v>1392</c:v>
                </c:pt>
                <c:pt idx="1689">
                  <c:v>1276</c:v>
                </c:pt>
                <c:pt idx="1690">
                  <c:v>1434</c:v>
                </c:pt>
                <c:pt idx="1691">
                  <c:v>1312</c:v>
                </c:pt>
                <c:pt idx="1692">
                  <c:v>1034</c:v>
                </c:pt>
                <c:pt idx="1693">
                  <c:v>658</c:v>
                </c:pt>
                <c:pt idx="1694">
                  <c:v>814</c:v>
                </c:pt>
                <c:pt idx="1695">
                  <c:v>774</c:v>
                </c:pt>
                <c:pt idx="1696">
                  <c:v>670</c:v>
                </c:pt>
                <c:pt idx="1697">
                  <c:v>586</c:v>
                </c:pt>
                <c:pt idx="1698">
                  <c:v>610</c:v>
                </c:pt>
                <c:pt idx="1699">
                  <c:v>636</c:v>
                </c:pt>
                <c:pt idx="1700">
                  <c:v>768</c:v>
                </c:pt>
                <c:pt idx="1701">
                  <c:v>922</c:v>
                </c:pt>
                <c:pt idx="1702">
                  <c:v>1050</c:v>
                </c:pt>
                <c:pt idx="1703">
                  <c:v>972</c:v>
                </c:pt>
                <c:pt idx="1704">
                  <c:v>1104</c:v>
                </c:pt>
                <c:pt idx="1705">
                  <c:v>1772</c:v>
                </c:pt>
                <c:pt idx="1706">
                  <c:v>2718</c:v>
                </c:pt>
                <c:pt idx="1707">
                  <c:v>2450</c:v>
                </c:pt>
                <c:pt idx="1708">
                  <c:v>2308</c:v>
                </c:pt>
                <c:pt idx="1709">
                  <c:v>1968</c:v>
                </c:pt>
                <c:pt idx="1710">
                  <c:v>2130</c:v>
                </c:pt>
                <c:pt idx="1711">
                  <c:v>1950</c:v>
                </c:pt>
                <c:pt idx="1712">
                  <c:v>2154</c:v>
                </c:pt>
                <c:pt idx="1713">
                  <c:v>2196</c:v>
                </c:pt>
                <c:pt idx="1714">
                  <c:v>2878</c:v>
                </c:pt>
                <c:pt idx="1715">
                  <c:v>1984</c:v>
                </c:pt>
                <c:pt idx="1716">
                  <c:v>2760</c:v>
                </c:pt>
                <c:pt idx="1717">
                  <c:v>1980</c:v>
                </c:pt>
                <c:pt idx="1718">
                  <c:v>1956</c:v>
                </c:pt>
                <c:pt idx="1719">
                  <c:v>1892</c:v>
                </c:pt>
                <c:pt idx="1720">
                  <c:v>2882</c:v>
                </c:pt>
                <c:pt idx="1721">
                  <c:v>2328</c:v>
                </c:pt>
                <c:pt idx="1722">
                  <c:v>2910</c:v>
                </c:pt>
                <c:pt idx="1723">
                  <c:v>1930</c:v>
                </c:pt>
                <c:pt idx="1724">
                  <c:v>2105</c:v>
                </c:pt>
                <c:pt idx="1725">
                  <c:v>2734</c:v>
                </c:pt>
                <c:pt idx="1726">
                  <c:v>2718</c:v>
                </c:pt>
                <c:pt idx="1727">
                  <c:v>1672</c:v>
                </c:pt>
                <c:pt idx="1728">
                  <c:v>1808</c:v>
                </c:pt>
                <c:pt idx="1729">
                  <c:v>1006</c:v>
                </c:pt>
                <c:pt idx="1730">
                  <c:v>914</c:v>
                </c:pt>
                <c:pt idx="1731">
                  <c:v>938</c:v>
                </c:pt>
                <c:pt idx="1732">
                  <c:v>846</c:v>
                </c:pt>
                <c:pt idx="1733">
                  <c:v>2194</c:v>
                </c:pt>
                <c:pt idx="1734">
                  <c:v>215</c:v>
                </c:pt>
                <c:pt idx="1735">
                  <c:v>2644</c:v>
                </c:pt>
                <c:pt idx="1736">
                  <c:v>223</c:v>
                </c:pt>
                <c:pt idx="1737">
                  <c:v>2206</c:v>
                </c:pt>
                <c:pt idx="1738">
                  <c:v>226</c:v>
                </c:pt>
                <c:pt idx="1739">
                  <c:v>2222</c:v>
                </c:pt>
                <c:pt idx="1740">
                  <c:v>2212</c:v>
                </c:pt>
                <c:pt idx="1741">
                  <c:v>2014</c:v>
                </c:pt>
                <c:pt idx="1742">
                  <c:v>2468</c:v>
                </c:pt>
                <c:pt idx="1743">
                  <c:v>2546</c:v>
                </c:pt>
                <c:pt idx="1744">
                  <c:v>219</c:v>
                </c:pt>
                <c:pt idx="1745">
                  <c:v>2448</c:v>
                </c:pt>
                <c:pt idx="1746">
                  <c:v>1976</c:v>
                </c:pt>
                <c:pt idx="1747">
                  <c:v>1944</c:v>
                </c:pt>
                <c:pt idx="1748">
                  <c:v>2240</c:v>
                </c:pt>
                <c:pt idx="1749">
                  <c:v>1998</c:v>
                </c:pt>
                <c:pt idx="1750">
                  <c:v>1898</c:v>
                </c:pt>
                <c:pt idx="1751">
                  <c:v>2160</c:v>
                </c:pt>
                <c:pt idx="1752">
                  <c:v>2746</c:v>
                </c:pt>
                <c:pt idx="1753">
                  <c:v>2712</c:v>
                </c:pt>
                <c:pt idx="1754">
                  <c:v>2219</c:v>
                </c:pt>
                <c:pt idx="1755">
                  <c:v>2012</c:v>
                </c:pt>
                <c:pt idx="1756">
                  <c:v>2090</c:v>
                </c:pt>
                <c:pt idx="1757">
                  <c:v>1868</c:v>
                </c:pt>
                <c:pt idx="1758">
                  <c:v>1992</c:v>
                </c:pt>
                <c:pt idx="1759">
                  <c:v>2222</c:v>
                </c:pt>
                <c:pt idx="1760">
                  <c:v>1948</c:v>
                </c:pt>
                <c:pt idx="1761">
                  <c:v>2206</c:v>
                </c:pt>
                <c:pt idx="1762">
                  <c:v>2226</c:v>
                </c:pt>
                <c:pt idx="1763">
                  <c:v>2024</c:v>
                </c:pt>
                <c:pt idx="1764">
                  <c:v>2264</c:v>
                </c:pt>
                <c:pt idx="1765">
                  <c:v>1860</c:v>
                </c:pt>
                <c:pt idx="1766">
                  <c:v>2814</c:v>
                </c:pt>
                <c:pt idx="1767">
                  <c:v>2232</c:v>
                </c:pt>
                <c:pt idx="1768">
                  <c:v>2284</c:v>
                </c:pt>
                <c:pt idx="1769">
                  <c:v>2118</c:v>
                </c:pt>
                <c:pt idx="1770">
                  <c:v>2442</c:v>
                </c:pt>
                <c:pt idx="1771">
                  <c:v>2808</c:v>
                </c:pt>
                <c:pt idx="1772">
                  <c:v>2396</c:v>
                </c:pt>
                <c:pt idx="1773">
                  <c:v>2750</c:v>
                </c:pt>
                <c:pt idx="1774">
                  <c:v>2080</c:v>
                </c:pt>
                <c:pt idx="1775">
                  <c:v>2132</c:v>
                </c:pt>
                <c:pt idx="1776">
                  <c:v>2764</c:v>
                </c:pt>
                <c:pt idx="1777">
                  <c:v>2012</c:v>
                </c:pt>
                <c:pt idx="1778">
                  <c:v>2760</c:v>
                </c:pt>
                <c:pt idx="1779">
                  <c:v>2034</c:v>
                </c:pt>
                <c:pt idx="1780">
                  <c:v>2268</c:v>
                </c:pt>
                <c:pt idx="1781">
                  <c:v>2714</c:v>
                </c:pt>
                <c:pt idx="1782">
                  <c:v>2684</c:v>
                </c:pt>
                <c:pt idx="1783">
                  <c:v>1996</c:v>
                </c:pt>
                <c:pt idx="1784">
                  <c:v>2868</c:v>
                </c:pt>
                <c:pt idx="1785">
                  <c:v>2104</c:v>
                </c:pt>
                <c:pt idx="1786">
                  <c:v>2198</c:v>
                </c:pt>
                <c:pt idx="1787">
                  <c:v>2436</c:v>
                </c:pt>
                <c:pt idx="1788">
                  <c:v>2084</c:v>
                </c:pt>
                <c:pt idx="1789">
                  <c:v>2332</c:v>
                </c:pt>
                <c:pt idx="1790">
                  <c:v>2106</c:v>
                </c:pt>
                <c:pt idx="1791">
                  <c:v>2052</c:v>
                </c:pt>
                <c:pt idx="1792">
                  <c:v>1060</c:v>
                </c:pt>
                <c:pt idx="1793">
                  <c:v>1968</c:v>
                </c:pt>
                <c:pt idx="1794">
                  <c:v>2064</c:v>
                </c:pt>
                <c:pt idx="1795">
                  <c:v>1106</c:v>
                </c:pt>
                <c:pt idx="1796">
                  <c:v>2316</c:v>
                </c:pt>
                <c:pt idx="1797">
                  <c:v>1892</c:v>
                </c:pt>
                <c:pt idx="1798">
                  <c:v>1918</c:v>
                </c:pt>
                <c:pt idx="1799">
                  <c:v>1696</c:v>
                </c:pt>
                <c:pt idx="1800">
                  <c:v>1214</c:v>
                </c:pt>
                <c:pt idx="1801">
                  <c:v>1744</c:v>
                </c:pt>
                <c:pt idx="1802">
                  <c:v>2010</c:v>
                </c:pt>
                <c:pt idx="1803">
                  <c:v>1874</c:v>
                </c:pt>
                <c:pt idx="1804">
                  <c:v>1740</c:v>
                </c:pt>
                <c:pt idx="1805">
                  <c:v>1884</c:v>
                </c:pt>
                <c:pt idx="1806">
                  <c:v>1640</c:v>
                </c:pt>
                <c:pt idx="1807">
                  <c:v>1858</c:v>
                </c:pt>
                <c:pt idx="1808">
                  <c:v>1842</c:v>
                </c:pt>
                <c:pt idx="1809">
                  <c:v>1596</c:v>
                </c:pt>
                <c:pt idx="1810">
                  <c:v>1450</c:v>
                </c:pt>
                <c:pt idx="1811">
                  <c:v>1944</c:v>
                </c:pt>
                <c:pt idx="1812">
                  <c:v>1578</c:v>
                </c:pt>
                <c:pt idx="1813">
                  <c:v>1652</c:v>
                </c:pt>
                <c:pt idx="1814">
                  <c:v>1492</c:v>
                </c:pt>
                <c:pt idx="1815">
                  <c:v>1736</c:v>
                </c:pt>
                <c:pt idx="1816">
                  <c:v>1794</c:v>
                </c:pt>
                <c:pt idx="1817">
                  <c:v>1758</c:v>
                </c:pt>
                <c:pt idx="1818">
                  <c:v>1250</c:v>
                </c:pt>
                <c:pt idx="1819">
                  <c:v>1686</c:v>
                </c:pt>
                <c:pt idx="1820">
                  <c:v>1682</c:v>
                </c:pt>
                <c:pt idx="1821">
                  <c:v>1040</c:v>
                </c:pt>
                <c:pt idx="1822">
                  <c:v>818</c:v>
                </c:pt>
                <c:pt idx="1823">
                  <c:v>1640</c:v>
                </c:pt>
                <c:pt idx="1824">
                  <c:v>1370</c:v>
                </c:pt>
                <c:pt idx="1825">
                  <c:v>1288</c:v>
                </c:pt>
                <c:pt idx="1826">
                  <c:v>648</c:v>
                </c:pt>
                <c:pt idx="1827">
                  <c:v>1750</c:v>
                </c:pt>
                <c:pt idx="1828">
                  <c:v>1710</c:v>
                </c:pt>
                <c:pt idx="1829">
                  <c:v>1296</c:v>
                </c:pt>
                <c:pt idx="1830">
                  <c:v>1490</c:v>
                </c:pt>
                <c:pt idx="1831">
                  <c:v>1828</c:v>
                </c:pt>
                <c:pt idx="1832">
                  <c:v>1912</c:v>
                </c:pt>
                <c:pt idx="1833">
                  <c:v>1762</c:v>
                </c:pt>
                <c:pt idx="1834">
                  <c:v>1548</c:v>
                </c:pt>
                <c:pt idx="1835">
                  <c:v>1400</c:v>
                </c:pt>
                <c:pt idx="1836">
                  <c:v>1402</c:v>
                </c:pt>
                <c:pt idx="1837">
                  <c:v>1274</c:v>
                </c:pt>
                <c:pt idx="1838">
                  <c:v>2103</c:v>
                </c:pt>
                <c:pt idx="1839">
                  <c:v>2462</c:v>
                </c:pt>
                <c:pt idx="1840">
                  <c:v>2872</c:v>
                </c:pt>
                <c:pt idx="1841">
                  <c:v>2060</c:v>
                </c:pt>
                <c:pt idx="1842">
                  <c:v>2410</c:v>
                </c:pt>
                <c:pt idx="1843">
                  <c:v>926</c:v>
                </c:pt>
                <c:pt idx="1844">
                  <c:v>2488</c:v>
                </c:pt>
                <c:pt idx="1845">
                  <c:v>1706</c:v>
                </c:pt>
                <c:pt idx="1846">
                  <c:v>2098</c:v>
                </c:pt>
                <c:pt idx="1847">
                  <c:v>800</c:v>
                </c:pt>
                <c:pt idx="1848">
                  <c:v>2184</c:v>
                </c:pt>
                <c:pt idx="1849">
                  <c:v>1362</c:v>
                </c:pt>
                <c:pt idx="1850">
                  <c:v>4776</c:v>
                </c:pt>
                <c:pt idx="1851">
                  <c:v>2586</c:v>
                </c:pt>
                <c:pt idx="1852">
                  <c:v>4776</c:v>
                </c:pt>
                <c:pt idx="1853">
                  <c:v>2586</c:v>
                </c:pt>
                <c:pt idx="1854">
                  <c:v>1554</c:v>
                </c:pt>
                <c:pt idx="1855">
                  <c:v>1774</c:v>
                </c:pt>
                <c:pt idx="1856">
                  <c:v>2478</c:v>
                </c:pt>
                <c:pt idx="1857">
                  <c:v>1914</c:v>
                </c:pt>
                <c:pt idx="1858">
                  <c:v>2516</c:v>
                </c:pt>
                <c:pt idx="1859">
                  <c:v>1798</c:v>
                </c:pt>
                <c:pt idx="1860">
                  <c:v>2552</c:v>
                </c:pt>
                <c:pt idx="1861">
                  <c:v>1634</c:v>
                </c:pt>
                <c:pt idx="1862">
                  <c:v>1952</c:v>
                </c:pt>
                <c:pt idx="1863">
                  <c:v>1844</c:v>
                </c:pt>
                <c:pt idx="1864">
                  <c:v>1780</c:v>
                </c:pt>
                <c:pt idx="1865">
                  <c:v>1552</c:v>
                </c:pt>
                <c:pt idx="1866">
                  <c:v>1552</c:v>
                </c:pt>
                <c:pt idx="1867">
                  <c:v>2548</c:v>
                </c:pt>
                <c:pt idx="1868">
                  <c:v>922</c:v>
                </c:pt>
                <c:pt idx="1869">
                  <c:v>1806</c:v>
                </c:pt>
                <c:pt idx="1870">
                  <c:v>3072</c:v>
                </c:pt>
                <c:pt idx="1871">
                  <c:v>2202</c:v>
                </c:pt>
                <c:pt idx="1872">
                  <c:v>2022</c:v>
                </c:pt>
                <c:pt idx="1873">
                  <c:v>2422</c:v>
                </c:pt>
                <c:pt idx="1874">
                  <c:v>2372</c:v>
                </c:pt>
                <c:pt idx="1875">
                  <c:v>1846</c:v>
                </c:pt>
                <c:pt idx="1876">
                  <c:v>2336</c:v>
                </c:pt>
                <c:pt idx="1877">
                  <c:v>1664</c:v>
                </c:pt>
                <c:pt idx="1878">
                  <c:v>1998</c:v>
                </c:pt>
                <c:pt idx="1879">
                  <c:v>1964</c:v>
                </c:pt>
                <c:pt idx="1880">
                  <c:v>2138</c:v>
                </c:pt>
                <c:pt idx="1881">
                  <c:v>2562</c:v>
                </c:pt>
                <c:pt idx="1882">
                  <c:v>926</c:v>
                </c:pt>
                <c:pt idx="1883">
                  <c:v>2658</c:v>
                </c:pt>
                <c:pt idx="1884">
                  <c:v>2694</c:v>
                </c:pt>
                <c:pt idx="1885">
                  <c:v>2502</c:v>
                </c:pt>
                <c:pt idx="1886">
                  <c:v>2264</c:v>
                </c:pt>
                <c:pt idx="1887">
                  <c:v>2414</c:v>
                </c:pt>
                <c:pt idx="1888">
                  <c:v>2198</c:v>
                </c:pt>
                <c:pt idx="1889">
                  <c:v>2520</c:v>
                </c:pt>
                <c:pt idx="1890">
                  <c:v>2074</c:v>
                </c:pt>
                <c:pt idx="1891">
                  <c:v>1706</c:v>
                </c:pt>
                <c:pt idx="1892">
                  <c:v>1766</c:v>
                </c:pt>
                <c:pt idx="1893">
                  <c:v>1924</c:v>
                </c:pt>
                <c:pt idx="1894">
                  <c:v>2978</c:v>
                </c:pt>
                <c:pt idx="1895">
                  <c:v>2722</c:v>
                </c:pt>
                <c:pt idx="1896">
                  <c:v>2446</c:v>
                </c:pt>
                <c:pt idx="1897">
                  <c:v>2292</c:v>
                </c:pt>
                <c:pt idx="1898">
                  <c:v>1898</c:v>
                </c:pt>
                <c:pt idx="1899">
                  <c:v>2122</c:v>
                </c:pt>
                <c:pt idx="1900">
                  <c:v>2102</c:v>
                </c:pt>
                <c:pt idx="1901">
                  <c:v>1074</c:v>
                </c:pt>
                <c:pt idx="1902">
                  <c:v>2584</c:v>
                </c:pt>
                <c:pt idx="1903">
                  <c:v>2126</c:v>
                </c:pt>
                <c:pt idx="1904">
                  <c:v>1260</c:v>
                </c:pt>
                <c:pt idx="1905">
                  <c:v>1980</c:v>
                </c:pt>
                <c:pt idx="1906">
                  <c:v>1900</c:v>
                </c:pt>
                <c:pt idx="1907">
                  <c:v>2430</c:v>
                </c:pt>
                <c:pt idx="1908">
                  <c:v>1948</c:v>
                </c:pt>
                <c:pt idx="1909">
                  <c:v>2512</c:v>
                </c:pt>
                <c:pt idx="1910">
                  <c:v>1462</c:v>
                </c:pt>
                <c:pt idx="1911">
                  <c:v>1926</c:v>
                </c:pt>
                <c:pt idx="1912">
                  <c:v>2280</c:v>
                </c:pt>
                <c:pt idx="1913">
                  <c:v>2420</c:v>
                </c:pt>
                <c:pt idx="1914">
                  <c:v>1972</c:v>
                </c:pt>
                <c:pt idx="1915">
                  <c:v>1982</c:v>
                </c:pt>
                <c:pt idx="1916">
                  <c:v>1928</c:v>
                </c:pt>
                <c:pt idx="1917">
                  <c:v>1716</c:v>
                </c:pt>
                <c:pt idx="1918">
                  <c:v>2008</c:v>
                </c:pt>
                <c:pt idx="1919">
                  <c:v>1080</c:v>
                </c:pt>
                <c:pt idx="1920">
                  <c:v>2202</c:v>
                </c:pt>
                <c:pt idx="1921">
                  <c:v>2190</c:v>
                </c:pt>
                <c:pt idx="1922">
                  <c:v>1970</c:v>
                </c:pt>
                <c:pt idx="1923">
                  <c:v>2344</c:v>
                </c:pt>
                <c:pt idx="1924">
                  <c:v>2108</c:v>
                </c:pt>
                <c:pt idx="1925">
                  <c:v>1748</c:v>
                </c:pt>
                <c:pt idx="1926">
                  <c:v>970</c:v>
                </c:pt>
                <c:pt idx="1927">
                  <c:v>2080</c:v>
                </c:pt>
                <c:pt idx="1928">
                  <c:v>2262</c:v>
                </c:pt>
                <c:pt idx="1929">
                  <c:v>2164</c:v>
                </c:pt>
                <c:pt idx="1930">
                  <c:v>1982</c:v>
                </c:pt>
                <c:pt idx="1931">
                  <c:v>2868</c:v>
                </c:pt>
                <c:pt idx="1932">
                  <c:v>1438</c:v>
                </c:pt>
                <c:pt idx="1933">
                  <c:v>2056</c:v>
                </c:pt>
                <c:pt idx="1934">
                  <c:v>1672</c:v>
                </c:pt>
                <c:pt idx="1935">
                  <c:v>2226</c:v>
                </c:pt>
                <c:pt idx="1936">
                  <c:v>2158</c:v>
                </c:pt>
                <c:pt idx="1937">
                  <c:v>1340</c:v>
                </c:pt>
                <c:pt idx="1938">
                  <c:v>714</c:v>
                </c:pt>
                <c:pt idx="1939">
                  <c:v>672</c:v>
                </c:pt>
                <c:pt idx="1940">
                  <c:v>760</c:v>
                </c:pt>
                <c:pt idx="1941">
                  <c:v>634</c:v>
                </c:pt>
                <c:pt idx="1942">
                  <c:v>704</c:v>
                </c:pt>
                <c:pt idx="1943">
                  <c:v>618</c:v>
                </c:pt>
                <c:pt idx="1944">
                  <c:v>682</c:v>
                </c:pt>
                <c:pt idx="1945">
                  <c:v>752</c:v>
                </c:pt>
                <c:pt idx="1946">
                  <c:v>630</c:v>
                </c:pt>
                <c:pt idx="1947">
                  <c:v>648</c:v>
                </c:pt>
                <c:pt idx="1948">
                  <c:v>796</c:v>
                </c:pt>
                <c:pt idx="1949">
                  <c:v>702</c:v>
                </c:pt>
                <c:pt idx="1950">
                  <c:v>630</c:v>
                </c:pt>
                <c:pt idx="1951">
                  <c:v>714</c:v>
                </c:pt>
                <c:pt idx="1952">
                  <c:v>746</c:v>
                </c:pt>
                <c:pt idx="1953">
                  <c:v>754</c:v>
                </c:pt>
                <c:pt idx="1954">
                  <c:v>734</c:v>
                </c:pt>
                <c:pt idx="1955">
                  <c:v>704</c:v>
                </c:pt>
                <c:pt idx="1956">
                  <c:v>766</c:v>
                </c:pt>
                <c:pt idx="1957">
                  <c:v>674</c:v>
                </c:pt>
                <c:pt idx="1958">
                  <c:v>768</c:v>
                </c:pt>
                <c:pt idx="1959">
                  <c:v>682</c:v>
                </c:pt>
                <c:pt idx="1960">
                  <c:v>706</c:v>
                </c:pt>
                <c:pt idx="1961">
                  <c:v>708</c:v>
                </c:pt>
                <c:pt idx="1962">
                  <c:v>736</c:v>
                </c:pt>
                <c:pt idx="1963">
                  <c:v>728</c:v>
                </c:pt>
                <c:pt idx="1964">
                  <c:v>768</c:v>
                </c:pt>
                <c:pt idx="1965">
                  <c:v>712</c:v>
                </c:pt>
                <c:pt idx="1966">
                  <c:v>770</c:v>
                </c:pt>
                <c:pt idx="1967">
                  <c:v>2800</c:v>
                </c:pt>
                <c:pt idx="1968">
                  <c:v>2500</c:v>
                </c:pt>
                <c:pt idx="1969">
                  <c:v>2700</c:v>
                </c:pt>
                <c:pt idx="1970">
                  <c:v>2550</c:v>
                </c:pt>
                <c:pt idx="1971">
                  <c:v>2640</c:v>
                </c:pt>
                <c:pt idx="1972">
                  <c:v>2120</c:v>
                </c:pt>
                <c:pt idx="1973">
                  <c:v>2350</c:v>
                </c:pt>
                <c:pt idx="1974">
                  <c:v>2400</c:v>
                </c:pt>
                <c:pt idx="1975">
                  <c:v>2200</c:v>
                </c:pt>
                <c:pt idx="1976">
                  <c:v>2300</c:v>
                </c:pt>
                <c:pt idx="1977">
                  <c:v>2740</c:v>
                </c:pt>
                <c:pt idx="1978">
                  <c:v>2400</c:v>
                </c:pt>
                <c:pt idx="1979">
                  <c:v>1910</c:v>
                </c:pt>
                <c:pt idx="1980">
                  <c:v>1864</c:v>
                </c:pt>
                <c:pt idx="1981">
                  <c:v>628</c:v>
                </c:pt>
                <c:pt idx="1982">
                  <c:v>1598</c:v>
                </c:pt>
                <c:pt idx="1983">
                  <c:v>2349</c:v>
                </c:pt>
                <c:pt idx="1984">
                  <c:v>2136</c:v>
                </c:pt>
                <c:pt idx="1985">
                  <c:v>1114</c:v>
                </c:pt>
                <c:pt idx="1986">
                  <c:v>1562</c:v>
                </c:pt>
                <c:pt idx="1987">
                  <c:v>1774</c:v>
                </c:pt>
                <c:pt idx="1988">
                  <c:v>1656</c:v>
                </c:pt>
                <c:pt idx="1989">
                  <c:v>1208</c:v>
                </c:pt>
                <c:pt idx="1990">
                  <c:v>1346</c:v>
                </c:pt>
                <c:pt idx="1991">
                  <c:v>1320</c:v>
                </c:pt>
                <c:pt idx="1992">
                  <c:v>752</c:v>
                </c:pt>
                <c:pt idx="1993">
                  <c:v>1618</c:v>
                </c:pt>
                <c:pt idx="1994">
                  <c:v>1148</c:v>
                </c:pt>
                <c:pt idx="1995">
                  <c:v>1586</c:v>
                </c:pt>
                <c:pt idx="1996">
                  <c:v>1856</c:v>
                </c:pt>
                <c:pt idx="1997">
                  <c:v>1584</c:v>
                </c:pt>
                <c:pt idx="1998">
                  <c:v>1880</c:v>
                </c:pt>
                <c:pt idx="1999">
                  <c:v>1834</c:v>
                </c:pt>
                <c:pt idx="2000">
                  <c:v>1908</c:v>
                </c:pt>
                <c:pt idx="2001">
                  <c:v>1834</c:v>
                </c:pt>
                <c:pt idx="2002">
                  <c:v>712</c:v>
                </c:pt>
                <c:pt idx="2003">
                  <c:v>1528</c:v>
                </c:pt>
                <c:pt idx="2004">
                  <c:v>1106</c:v>
                </c:pt>
                <c:pt idx="2005">
                  <c:v>2424</c:v>
                </c:pt>
                <c:pt idx="2006">
                  <c:v>1104</c:v>
                </c:pt>
                <c:pt idx="2007">
                  <c:v>890</c:v>
                </c:pt>
                <c:pt idx="2008">
                  <c:v>1198</c:v>
                </c:pt>
                <c:pt idx="2009">
                  <c:v>896</c:v>
                </c:pt>
                <c:pt idx="2010">
                  <c:v>960</c:v>
                </c:pt>
                <c:pt idx="2011">
                  <c:v>944</c:v>
                </c:pt>
                <c:pt idx="2012">
                  <c:v>1435</c:v>
                </c:pt>
                <c:pt idx="2013">
                  <c:v>1292</c:v>
                </c:pt>
                <c:pt idx="2014">
                  <c:v>1200</c:v>
                </c:pt>
                <c:pt idx="2015">
                  <c:v>1348</c:v>
                </c:pt>
                <c:pt idx="2016">
                  <c:v>1334</c:v>
                </c:pt>
                <c:pt idx="2017">
                  <c:v>2818</c:v>
                </c:pt>
                <c:pt idx="2018">
                  <c:v>960</c:v>
                </c:pt>
                <c:pt idx="2019">
                  <c:v>944</c:v>
                </c:pt>
                <c:pt idx="2020">
                  <c:v>1435</c:v>
                </c:pt>
                <c:pt idx="2021">
                  <c:v>1292</c:v>
                </c:pt>
                <c:pt idx="2022">
                  <c:v>1200</c:v>
                </c:pt>
                <c:pt idx="2023">
                  <c:v>1348</c:v>
                </c:pt>
                <c:pt idx="2024">
                  <c:v>1334</c:v>
                </c:pt>
                <c:pt idx="2025">
                  <c:v>2818</c:v>
                </c:pt>
                <c:pt idx="2026">
                  <c:v>2038</c:v>
                </c:pt>
                <c:pt idx="2027">
                  <c:v>2128</c:v>
                </c:pt>
                <c:pt idx="2028">
                  <c:v>2163</c:v>
                </c:pt>
                <c:pt idx="2029">
                  <c:v>2025</c:v>
                </c:pt>
                <c:pt idx="2030">
                  <c:v>2090</c:v>
                </c:pt>
                <c:pt idx="2031">
                  <c:v>2034</c:v>
                </c:pt>
                <c:pt idx="2032">
                  <c:v>2292</c:v>
                </c:pt>
                <c:pt idx="2033">
                  <c:v>2079</c:v>
                </c:pt>
                <c:pt idx="2034">
                  <c:v>2088</c:v>
                </c:pt>
                <c:pt idx="2035">
                  <c:v>2223</c:v>
                </c:pt>
                <c:pt idx="2036">
                  <c:v>2055</c:v>
                </c:pt>
                <c:pt idx="2037">
                  <c:v>2593</c:v>
                </c:pt>
                <c:pt idx="2038">
                  <c:v>1987</c:v>
                </c:pt>
                <c:pt idx="2039">
                  <c:v>2538</c:v>
                </c:pt>
                <c:pt idx="2040">
                  <c:v>2039</c:v>
                </c:pt>
                <c:pt idx="2041">
                  <c:v>2589</c:v>
                </c:pt>
                <c:pt idx="2042">
                  <c:v>2086</c:v>
                </c:pt>
                <c:pt idx="2043">
                  <c:v>2356</c:v>
                </c:pt>
                <c:pt idx="2044">
                  <c:v>2321</c:v>
                </c:pt>
                <c:pt idx="2045">
                  <c:v>1475</c:v>
                </c:pt>
                <c:pt idx="2046">
                  <c:v>1038</c:v>
                </c:pt>
                <c:pt idx="2047">
                  <c:v>912</c:v>
                </c:pt>
                <c:pt idx="2048">
                  <c:v>1060</c:v>
                </c:pt>
                <c:pt idx="2049">
                  <c:v>1029</c:v>
                </c:pt>
                <c:pt idx="2050">
                  <c:v>1866</c:v>
                </c:pt>
                <c:pt idx="2051">
                  <c:v>2074</c:v>
                </c:pt>
                <c:pt idx="2052">
                  <c:v>1664</c:v>
                </c:pt>
                <c:pt idx="2053">
                  <c:v>1974</c:v>
                </c:pt>
                <c:pt idx="2054">
                  <c:v>1982</c:v>
                </c:pt>
                <c:pt idx="2055">
                  <c:v>1980</c:v>
                </c:pt>
                <c:pt idx="2056">
                  <c:v>1964</c:v>
                </c:pt>
                <c:pt idx="2057">
                  <c:v>1658</c:v>
                </c:pt>
                <c:pt idx="2058">
                  <c:v>1524</c:v>
                </c:pt>
                <c:pt idx="2059">
                  <c:v>1816</c:v>
                </c:pt>
                <c:pt idx="2060">
                  <c:v>1686</c:v>
                </c:pt>
                <c:pt idx="2061">
                  <c:v>1790</c:v>
                </c:pt>
                <c:pt idx="2062">
                  <c:v>1926</c:v>
                </c:pt>
                <c:pt idx="2063">
                  <c:v>1516</c:v>
                </c:pt>
                <c:pt idx="2064">
                  <c:v>1674</c:v>
                </c:pt>
                <c:pt idx="2065">
                  <c:v>1660</c:v>
                </c:pt>
                <c:pt idx="2066">
                  <c:v>1602</c:v>
                </c:pt>
                <c:pt idx="2067">
                  <c:v>1772</c:v>
                </c:pt>
                <c:pt idx="2068">
                  <c:v>2206</c:v>
                </c:pt>
                <c:pt idx="2069">
                  <c:v>1806</c:v>
                </c:pt>
                <c:pt idx="2070">
                  <c:v>1584</c:v>
                </c:pt>
                <c:pt idx="2071">
                  <c:v>1532</c:v>
                </c:pt>
                <c:pt idx="2072">
                  <c:v>1600</c:v>
                </c:pt>
                <c:pt idx="2073">
                  <c:v>1540</c:v>
                </c:pt>
                <c:pt idx="2074">
                  <c:v>1718</c:v>
                </c:pt>
                <c:pt idx="2075">
                  <c:v>2408</c:v>
                </c:pt>
                <c:pt idx="2076">
                  <c:v>2722</c:v>
                </c:pt>
                <c:pt idx="2077">
                  <c:v>2264</c:v>
                </c:pt>
                <c:pt idx="2078">
                  <c:v>2406</c:v>
                </c:pt>
                <c:pt idx="2079">
                  <c:v>2684</c:v>
                </c:pt>
                <c:pt idx="2080">
                  <c:v>2896</c:v>
                </c:pt>
                <c:pt idx="2081">
                  <c:v>2590</c:v>
                </c:pt>
                <c:pt idx="2082">
                  <c:v>2748</c:v>
                </c:pt>
                <c:pt idx="2083">
                  <c:v>2540</c:v>
                </c:pt>
                <c:pt idx="2084">
                  <c:v>2490</c:v>
                </c:pt>
                <c:pt idx="2085">
                  <c:v>2518</c:v>
                </c:pt>
                <c:pt idx="2086">
                  <c:v>2290</c:v>
                </c:pt>
                <c:pt idx="2087">
                  <c:v>2198</c:v>
                </c:pt>
                <c:pt idx="2088">
                  <c:v>2230</c:v>
                </c:pt>
                <c:pt idx="2089">
                  <c:v>2484</c:v>
                </c:pt>
                <c:pt idx="2090">
                  <c:v>2220</c:v>
                </c:pt>
                <c:pt idx="2091">
                  <c:v>2212</c:v>
                </c:pt>
                <c:pt idx="2092">
                  <c:v>2124</c:v>
                </c:pt>
                <c:pt idx="2093">
                  <c:v>2548</c:v>
                </c:pt>
                <c:pt idx="2094">
                  <c:v>2260</c:v>
                </c:pt>
                <c:pt idx="2095">
                  <c:v>2462</c:v>
                </c:pt>
                <c:pt idx="2096">
                  <c:v>2354</c:v>
                </c:pt>
                <c:pt idx="2097">
                  <c:v>2242</c:v>
                </c:pt>
                <c:pt idx="2098">
                  <c:v>2444</c:v>
                </c:pt>
                <c:pt idx="2099">
                  <c:v>2190</c:v>
                </c:pt>
                <c:pt idx="2100">
                  <c:v>2478</c:v>
                </c:pt>
                <c:pt idx="2101">
                  <c:v>2726</c:v>
                </c:pt>
                <c:pt idx="2102">
                  <c:v>2458</c:v>
                </c:pt>
                <c:pt idx="2103">
                  <c:v>2230</c:v>
                </c:pt>
                <c:pt idx="2104">
                  <c:v>2254</c:v>
                </c:pt>
                <c:pt idx="2105">
                  <c:v>2612</c:v>
                </c:pt>
                <c:pt idx="2106">
                  <c:v>2086</c:v>
                </c:pt>
                <c:pt idx="2107">
                  <c:v>2202</c:v>
                </c:pt>
                <c:pt idx="2108">
                  <c:v>2468</c:v>
                </c:pt>
                <c:pt idx="2109">
                  <c:v>2086</c:v>
                </c:pt>
                <c:pt idx="2110">
                  <c:v>2122</c:v>
                </c:pt>
                <c:pt idx="2111">
                  <c:v>2656</c:v>
                </c:pt>
                <c:pt idx="2112">
                  <c:v>2356</c:v>
                </c:pt>
                <c:pt idx="2113">
                  <c:v>2202</c:v>
                </c:pt>
                <c:pt idx="2114">
                  <c:v>2246</c:v>
                </c:pt>
                <c:pt idx="2115">
                  <c:v>1976</c:v>
                </c:pt>
                <c:pt idx="2116">
                  <c:v>2250</c:v>
                </c:pt>
                <c:pt idx="2117">
                  <c:v>2364</c:v>
                </c:pt>
                <c:pt idx="2118">
                  <c:v>3410</c:v>
                </c:pt>
                <c:pt idx="2119">
                  <c:v>2185</c:v>
                </c:pt>
                <c:pt idx="2120">
                  <c:v>2536</c:v>
                </c:pt>
                <c:pt idx="2121">
                  <c:v>2216</c:v>
                </c:pt>
                <c:pt idx="2122">
                  <c:v>2116</c:v>
                </c:pt>
                <c:pt idx="2123">
                  <c:v>1672</c:v>
                </c:pt>
                <c:pt idx="2124">
                  <c:v>2160</c:v>
                </c:pt>
                <c:pt idx="2125">
                  <c:v>2918</c:v>
                </c:pt>
                <c:pt idx="2126">
                  <c:v>1890</c:v>
                </c:pt>
                <c:pt idx="2127">
                  <c:v>2662</c:v>
                </c:pt>
                <c:pt idx="2128">
                  <c:v>2590</c:v>
                </c:pt>
                <c:pt idx="2129">
                  <c:v>2760</c:v>
                </c:pt>
                <c:pt idx="2130">
                  <c:v>2126</c:v>
                </c:pt>
                <c:pt idx="2131">
                  <c:v>2460</c:v>
                </c:pt>
                <c:pt idx="2132">
                  <c:v>2270</c:v>
                </c:pt>
                <c:pt idx="2133">
                  <c:v>2294</c:v>
                </c:pt>
                <c:pt idx="2134">
                  <c:v>2154</c:v>
                </c:pt>
                <c:pt idx="2135">
                  <c:v>2444</c:v>
                </c:pt>
                <c:pt idx="2136">
                  <c:v>2298</c:v>
                </c:pt>
                <c:pt idx="2137">
                  <c:v>1850</c:v>
                </c:pt>
                <c:pt idx="2138">
                  <c:v>2330</c:v>
                </c:pt>
                <c:pt idx="2139">
                  <c:v>2698</c:v>
                </c:pt>
                <c:pt idx="2140">
                  <c:v>2190</c:v>
                </c:pt>
                <c:pt idx="2141">
                  <c:v>3068</c:v>
                </c:pt>
                <c:pt idx="2142">
                  <c:v>2786</c:v>
                </c:pt>
                <c:pt idx="2143">
                  <c:v>1796</c:v>
                </c:pt>
                <c:pt idx="2144">
                  <c:v>2804</c:v>
                </c:pt>
                <c:pt idx="2145">
                  <c:v>3064</c:v>
                </c:pt>
                <c:pt idx="2146">
                  <c:v>2158</c:v>
                </c:pt>
                <c:pt idx="2147">
                  <c:v>1740</c:v>
                </c:pt>
                <c:pt idx="2148">
                  <c:v>2320</c:v>
                </c:pt>
                <c:pt idx="2149">
                  <c:v>2126</c:v>
                </c:pt>
                <c:pt idx="2150">
                  <c:v>2450</c:v>
                </c:pt>
                <c:pt idx="2151">
                  <c:v>1028</c:v>
                </c:pt>
                <c:pt idx="2152">
                  <c:v>952</c:v>
                </c:pt>
                <c:pt idx="2153">
                  <c:v>940</c:v>
                </c:pt>
                <c:pt idx="2154">
                  <c:v>1296</c:v>
                </c:pt>
                <c:pt idx="2155">
                  <c:v>874</c:v>
                </c:pt>
                <c:pt idx="2156">
                  <c:v>1404</c:v>
                </c:pt>
                <c:pt idx="2157">
                  <c:v>1208</c:v>
                </c:pt>
                <c:pt idx="2158">
                  <c:v>906</c:v>
                </c:pt>
                <c:pt idx="2159">
                  <c:v>1246</c:v>
                </c:pt>
                <c:pt idx="2160">
                  <c:v>1060</c:v>
                </c:pt>
                <c:pt idx="2161">
                  <c:v>1538</c:v>
                </c:pt>
                <c:pt idx="2162">
                  <c:v>872</c:v>
                </c:pt>
                <c:pt idx="2163">
                  <c:v>1158</c:v>
                </c:pt>
                <c:pt idx="2164">
                  <c:v>884</c:v>
                </c:pt>
                <c:pt idx="2165">
                  <c:v>912</c:v>
                </c:pt>
                <c:pt idx="2166">
                  <c:v>1144</c:v>
                </c:pt>
                <c:pt idx="2167">
                  <c:v>1138</c:v>
                </c:pt>
                <c:pt idx="2168">
                  <c:v>1002</c:v>
                </c:pt>
                <c:pt idx="2169">
                  <c:v>952</c:v>
                </c:pt>
                <c:pt idx="2170">
                  <c:v>1362</c:v>
                </c:pt>
                <c:pt idx="2171">
                  <c:v>1036</c:v>
                </c:pt>
                <c:pt idx="2172">
                  <c:v>1260</c:v>
                </c:pt>
                <c:pt idx="2173">
                  <c:v>1232</c:v>
                </c:pt>
                <c:pt idx="2174">
                  <c:v>1152</c:v>
                </c:pt>
                <c:pt idx="2175">
                  <c:v>1290</c:v>
                </c:pt>
                <c:pt idx="2176">
                  <c:v>880</c:v>
                </c:pt>
                <c:pt idx="2177">
                  <c:v>1328</c:v>
                </c:pt>
                <c:pt idx="2178">
                  <c:v>1202</c:v>
                </c:pt>
                <c:pt idx="2179">
                  <c:v>928</c:v>
                </c:pt>
                <c:pt idx="2180">
                  <c:v>1242</c:v>
                </c:pt>
                <c:pt idx="2181">
                  <c:v>1848</c:v>
                </c:pt>
                <c:pt idx="2182">
                  <c:v>1648</c:v>
                </c:pt>
                <c:pt idx="2183">
                  <c:v>1664</c:v>
                </c:pt>
                <c:pt idx="2184">
                  <c:v>2040</c:v>
                </c:pt>
                <c:pt idx="2185">
                  <c:v>1646</c:v>
                </c:pt>
                <c:pt idx="2186">
                  <c:v>1720</c:v>
                </c:pt>
                <c:pt idx="2187">
                  <c:v>1339</c:v>
                </c:pt>
                <c:pt idx="2188">
                  <c:v>1868</c:v>
                </c:pt>
                <c:pt idx="2189">
                  <c:v>1956</c:v>
                </c:pt>
                <c:pt idx="2190">
                  <c:v>1692</c:v>
                </c:pt>
                <c:pt idx="2191">
                  <c:v>1300</c:v>
                </c:pt>
                <c:pt idx="2192">
                  <c:v>1260</c:v>
                </c:pt>
                <c:pt idx="2193">
                  <c:v>1334</c:v>
                </c:pt>
                <c:pt idx="2194">
                  <c:v>1756</c:v>
                </c:pt>
                <c:pt idx="2195">
                  <c:v>1558</c:v>
                </c:pt>
                <c:pt idx="2196">
                  <c:v>1878</c:v>
                </c:pt>
                <c:pt idx="2197">
                  <c:v>1092</c:v>
                </c:pt>
                <c:pt idx="2198">
                  <c:v>1890</c:v>
                </c:pt>
                <c:pt idx="2199">
                  <c:v>728</c:v>
                </c:pt>
                <c:pt idx="2200">
                  <c:v>1886</c:v>
                </c:pt>
                <c:pt idx="2201">
                  <c:v>1514</c:v>
                </c:pt>
                <c:pt idx="2202">
                  <c:v>1664</c:v>
                </c:pt>
                <c:pt idx="2203">
                  <c:v>1702</c:v>
                </c:pt>
                <c:pt idx="2204">
                  <c:v>1464</c:v>
                </c:pt>
                <c:pt idx="2205">
                  <c:v>886</c:v>
                </c:pt>
                <c:pt idx="2206">
                  <c:v>1458</c:v>
                </c:pt>
                <c:pt idx="2207">
                  <c:v>1350</c:v>
                </c:pt>
                <c:pt idx="2208">
                  <c:v>1526</c:v>
                </c:pt>
                <c:pt idx="2209">
                  <c:v>1938</c:v>
                </c:pt>
                <c:pt idx="2210">
                  <c:v>1848</c:v>
                </c:pt>
                <c:pt idx="2211">
                  <c:v>1360</c:v>
                </c:pt>
                <c:pt idx="2212">
                  <c:v>1348</c:v>
                </c:pt>
                <c:pt idx="2213">
                  <c:v>1686</c:v>
                </c:pt>
                <c:pt idx="2214">
                  <c:v>1528</c:v>
                </c:pt>
                <c:pt idx="2215">
                  <c:v>1350</c:v>
                </c:pt>
                <c:pt idx="2216">
                  <c:v>1368</c:v>
                </c:pt>
                <c:pt idx="2217">
                  <c:v>1932</c:v>
                </c:pt>
                <c:pt idx="2218">
                  <c:v>1782</c:v>
                </c:pt>
                <c:pt idx="2219">
                  <c:v>1664</c:v>
                </c:pt>
                <c:pt idx="2220">
                  <c:v>1570</c:v>
                </c:pt>
                <c:pt idx="2221">
                  <c:v>1578</c:v>
                </c:pt>
                <c:pt idx="2222">
                  <c:v>1438</c:v>
                </c:pt>
                <c:pt idx="2223">
                  <c:v>1108</c:v>
                </c:pt>
                <c:pt idx="2224">
                  <c:v>1088</c:v>
                </c:pt>
                <c:pt idx="2225">
                  <c:v>1157</c:v>
                </c:pt>
                <c:pt idx="2226">
                  <c:v>1512</c:v>
                </c:pt>
                <c:pt idx="2227">
                  <c:v>1032</c:v>
                </c:pt>
                <c:pt idx="2228">
                  <c:v>1134</c:v>
                </c:pt>
                <c:pt idx="2229">
                  <c:v>1206</c:v>
                </c:pt>
                <c:pt idx="2230">
                  <c:v>1268</c:v>
                </c:pt>
                <c:pt idx="2231">
                  <c:v>1138</c:v>
                </c:pt>
                <c:pt idx="2232">
                  <c:v>1078</c:v>
                </c:pt>
                <c:pt idx="2233">
                  <c:v>2442</c:v>
                </c:pt>
                <c:pt idx="2234">
                  <c:v>820</c:v>
                </c:pt>
                <c:pt idx="2235">
                  <c:v>1040</c:v>
                </c:pt>
                <c:pt idx="2236">
                  <c:v>1164</c:v>
                </c:pt>
                <c:pt idx="2237">
                  <c:v>1444</c:v>
                </c:pt>
                <c:pt idx="2238">
                  <c:v>1048</c:v>
                </c:pt>
                <c:pt idx="2239">
                  <c:v>1388</c:v>
                </c:pt>
                <c:pt idx="2240">
                  <c:v>1250</c:v>
                </c:pt>
                <c:pt idx="2241">
                  <c:v>964</c:v>
                </c:pt>
                <c:pt idx="2242">
                  <c:v>2954</c:v>
                </c:pt>
                <c:pt idx="2243">
                  <c:v>1730</c:v>
                </c:pt>
                <c:pt idx="2244">
                  <c:v>2864</c:v>
                </c:pt>
                <c:pt idx="2245">
                  <c:v>2158</c:v>
                </c:pt>
                <c:pt idx="2246">
                  <c:v>2290</c:v>
                </c:pt>
                <c:pt idx="2247">
                  <c:v>2566</c:v>
                </c:pt>
                <c:pt idx="2248">
                  <c:v>2508</c:v>
                </c:pt>
                <c:pt idx="2249">
                  <c:v>2198</c:v>
                </c:pt>
                <c:pt idx="2250">
                  <c:v>2546</c:v>
                </c:pt>
                <c:pt idx="2251">
                  <c:v>2134</c:v>
                </c:pt>
                <c:pt idx="2252">
                  <c:v>2214</c:v>
                </c:pt>
                <c:pt idx="2253">
                  <c:v>2668</c:v>
                </c:pt>
                <c:pt idx="2254">
                  <c:v>2218</c:v>
                </c:pt>
                <c:pt idx="2255">
                  <c:v>2218</c:v>
                </c:pt>
                <c:pt idx="2256">
                  <c:v>2304</c:v>
                </c:pt>
                <c:pt idx="2257">
                  <c:v>2314</c:v>
                </c:pt>
                <c:pt idx="2258">
                  <c:v>2648</c:v>
                </c:pt>
                <c:pt idx="2259">
                  <c:v>2748</c:v>
                </c:pt>
                <c:pt idx="2260">
                  <c:v>2194</c:v>
                </c:pt>
                <c:pt idx="2261">
                  <c:v>2244</c:v>
                </c:pt>
                <c:pt idx="2262">
                  <c:v>2332</c:v>
                </c:pt>
                <c:pt idx="2263">
                  <c:v>2292</c:v>
                </c:pt>
                <c:pt idx="2264">
                  <c:v>2382</c:v>
                </c:pt>
                <c:pt idx="2265">
                  <c:v>2508</c:v>
                </c:pt>
                <c:pt idx="2266">
                  <c:v>2458</c:v>
                </c:pt>
                <c:pt idx="2267">
                  <c:v>2314</c:v>
                </c:pt>
                <c:pt idx="2268">
                  <c:v>2352</c:v>
                </c:pt>
                <c:pt idx="2269">
                  <c:v>2647</c:v>
                </c:pt>
                <c:pt idx="2270">
                  <c:v>2105</c:v>
                </c:pt>
                <c:pt idx="2271">
                  <c:v>2649</c:v>
                </c:pt>
                <c:pt idx="2272">
                  <c:v>2206</c:v>
                </c:pt>
                <c:pt idx="2273">
                  <c:v>2230</c:v>
                </c:pt>
                <c:pt idx="2274">
                  <c:v>2189</c:v>
                </c:pt>
                <c:pt idx="2275">
                  <c:v>1987</c:v>
                </c:pt>
                <c:pt idx="2276">
                  <c:v>2618</c:v>
                </c:pt>
                <c:pt idx="2277">
                  <c:v>2104</c:v>
                </c:pt>
                <c:pt idx="2278">
                  <c:v>2307</c:v>
                </c:pt>
                <c:pt idx="2279">
                  <c:v>2098</c:v>
                </c:pt>
                <c:pt idx="2280">
                  <c:v>2810</c:v>
                </c:pt>
                <c:pt idx="2281">
                  <c:v>2331</c:v>
                </c:pt>
                <c:pt idx="2282">
                  <c:v>2361</c:v>
                </c:pt>
                <c:pt idx="2283">
                  <c:v>2154</c:v>
                </c:pt>
                <c:pt idx="2284">
                  <c:v>2019</c:v>
                </c:pt>
                <c:pt idx="2285">
                  <c:v>2620</c:v>
                </c:pt>
                <c:pt idx="2286">
                  <c:v>1993</c:v>
                </c:pt>
                <c:pt idx="2287">
                  <c:v>2153</c:v>
                </c:pt>
                <c:pt idx="2288">
                  <c:v>2470</c:v>
                </c:pt>
                <c:pt idx="2289">
                  <c:v>2493</c:v>
                </c:pt>
                <c:pt idx="2290">
                  <c:v>2311</c:v>
                </c:pt>
                <c:pt idx="2291">
                  <c:v>2056</c:v>
                </c:pt>
                <c:pt idx="2292">
                  <c:v>2366</c:v>
                </c:pt>
                <c:pt idx="2293">
                  <c:v>2538</c:v>
                </c:pt>
                <c:pt idx="2294">
                  <c:v>2038</c:v>
                </c:pt>
                <c:pt idx="2295">
                  <c:v>2638</c:v>
                </c:pt>
                <c:pt idx="2296">
                  <c:v>2796</c:v>
                </c:pt>
                <c:pt idx="2297">
                  <c:v>2096</c:v>
                </c:pt>
                <c:pt idx="2298">
                  <c:v>2188</c:v>
                </c:pt>
                <c:pt idx="2299">
                  <c:v>2320</c:v>
                </c:pt>
                <c:pt idx="2300">
                  <c:v>2894</c:v>
                </c:pt>
                <c:pt idx="2301">
                  <c:v>2174</c:v>
                </c:pt>
                <c:pt idx="2302">
                  <c:v>2270</c:v>
                </c:pt>
                <c:pt idx="2303">
                  <c:v>2302</c:v>
                </c:pt>
                <c:pt idx="2304">
                  <c:v>2512</c:v>
                </c:pt>
                <c:pt idx="2305">
                  <c:v>2436</c:v>
                </c:pt>
                <c:pt idx="2306">
                  <c:v>3274</c:v>
                </c:pt>
                <c:pt idx="2307">
                  <c:v>1792</c:v>
                </c:pt>
                <c:pt idx="2308">
                  <c:v>1516</c:v>
                </c:pt>
                <c:pt idx="2309">
                  <c:v>1782</c:v>
                </c:pt>
                <c:pt idx="2310">
                  <c:v>1408</c:v>
                </c:pt>
                <c:pt idx="2311">
                  <c:v>1260</c:v>
                </c:pt>
                <c:pt idx="2312">
                  <c:v>1488</c:v>
                </c:pt>
                <c:pt idx="2313">
                  <c:v>2338</c:v>
                </c:pt>
                <c:pt idx="2314">
                  <c:v>2092</c:v>
                </c:pt>
                <c:pt idx="2315">
                  <c:v>2392</c:v>
                </c:pt>
                <c:pt idx="2316">
                  <c:v>3008</c:v>
                </c:pt>
                <c:pt idx="2317">
                  <c:v>1960</c:v>
                </c:pt>
                <c:pt idx="2318">
                  <c:v>1804</c:v>
                </c:pt>
                <c:pt idx="2319">
                  <c:v>1822</c:v>
                </c:pt>
                <c:pt idx="2320">
                  <c:v>2276</c:v>
                </c:pt>
                <c:pt idx="2321">
                  <c:v>2030</c:v>
                </c:pt>
                <c:pt idx="2322">
                  <c:v>2166</c:v>
                </c:pt>
                <c:pt idx="2323">
                  <c:v>2338</c:v>
                </c:pt>
                <c:pt idx="2324">
                  <c:v>2892</c:v>
                </c:pt>
                <c:pt idx="2325">
                  <c:v>2754</c:v>
                </c:pt>
                <c:pt idx="2326">
                  <c:v>2214</c:v>
                </c:pt>
                <c:pt idx="2327">
                  <c:v>2136</c:v>
                </c:pt>
                <c:pt idx="2328">
                  <c:v>1820</c:v>
                </c:pt>
                <c:pt idx="2329">
                  <c:v>1888</c:v>
                </c:pt>
                <c:pt idx="2330">
                  <c:v>2326</c:v>
                </c:pt>
                <c:pt idx="2331">
                  <c:v>2076</c:v>
                </c:pt>
                <c:pt idx="2332">
                  <c:v>2848</c:v>
                </c:pt>
                <c:pt idx="2333">
                  <c:v>2008</c:v>
                </c:pt>
                <c:pt idx="2334">
                  <c:v>1992</c:v>
                </c:pt>
                <c:pt idx="2335">
                  <c:v>2426</c:v>
                </c:pt>
                <c:pt idx="2336">
                  <c:v>1832</c:v>
                </c:pt>
                <c:pt idx="2337">
                  <c:v>1620</c:v>
                </c:pt>
                <c:pt idx="2338">
                  <c:v>1760</c:v>
                </c:pt>
                <c:pt idx="2339">
                  <c:v>1664</c:v>
                </c:pt>
                <c:pt idx="2340">
                  <c:v>1916</c:v>
                </c:pt>
                <c:pt idx="2341">
                  <c:v>1842</c:v>
                </c:pt>
                <c:pt idx="2342">
                  <c:v>2348</c:v>
                </c:pt>
                <c:pt idx="2343">
                  <c:v>948</c:v>
                </c:pt>
                <c:pt idx="2344">
                  <c:v>1060</c:v>
                </c:pt>
                <c:pt idx="2345">
                  <c:v>1434</c:v>
                </c:pt>
                <c:pt idx="2346">
                  <c:v>1314</c:v>
                </c:pt>
                <c:pt idx="2347">
                  <c:v>1100</c:v>
                </c:pt>
                <c:pt idx="2348">
                  <c:v>1352</c:v>
                </c:pt>
                <c:pt idx="2349">
                  <c:v>1220</c:v>
                </c:pt>
                <c:pt idx="2350">
                  <c:v>1518</c:v>
                </c:pt>
                <c:pt idx="2351">
                  <c:v>1474</c:v>
                </c:pt>
                <c:pt idx="2352">
                  <c:v>1168</c:v>
                </c:pt>
                <c:pt idx="2353">
                  <c:v>1286</c:v>
                </c:pt>
                <c:pt idx="2354">
                  <c:v>1150</c:v>
                </c:pt>
                <c:pt idx="2355">
                  <c:v>1482</c:v>
                </c:pt>
                <c:pt idx="2356">
                  <c:v>1528</c:v>
                </c:pt>
                <c:pt idx="2357">
                  <c:v>1594</c:v>
                </c:pt>
                <c:pt idx="2358">
                  <c:v>1562</c:v>
                </c:pt>
                <c:pt idx="2359">
                  <c:v>884</c:v>
                </c:pt>
                <c:pt idx="2360">
                  <c:v>1260</c:v>
                </c:pt>
                <c:pt idx="2361">
                  <c:v>1458</c:v>
                </c:pt>
                <c:pt idx="2362">
                  <c:v>1480</c:v>
                </c:pt>
                <c:pt idx="2363">
                  <c:v>1114</c:v>
                </c:pt>
                <c:pt idx="2364">
                  <c:v>1462</c:v>
                </c:pt>
                <c:pt idx="2365">
                  <c:v>1596</c:v>
                </c:pt>
                <c:pt idx="2366">
                  <c:v>1882</c:v>
                </c:pt>
                <c:pt idx="2367">
                  <c:v>1614</c:v>
                </c:pt>
                <c:pt idx="2368">
                  <c:v>1206</c:v>
                </c:pt>
                <c:pt idx="2369">
                  <c:v>1342</c:v>
                </c:pt>
                <c:pt idx="2370">
                  <c:v>2030</c:v>
                </c:pt>
                <c:pt idx="2371">
                  <c:v>1340</c:v>
                </c:pt>
                <c:pt idx="2372">
                  <c:v>1618</c:v>
                </c:pt>
                <c:pt idx="2373">
                  <c:v>1778</c:v>
                </c:pt>
                <c:pt idx="2374">
                  <c:v>1426</c:v>
                </c:pt>
                <c:pt idx="2375">
                  <c:v>1852</c:v>
                </c:pt>
                <c:pt idx="2376">
                  <c:v>1400</c:v>
                </c:pt>
                <c:pt idx="2377">
                  <c:v>1728</c:v>
                </c:pt>
                <c:pt idx="2378">
                  <c:v>1988</c:v>
                </c:pt>
                <c:pt idx="2379">
                  <c:v>1768</c:v>
                </c:pt>
                <c:pt idx="2380">
                  <c:v>1962</c:v>
                </c:pt>
                <c:pt idx="2381">
                  <c:v>2032</c:v>
                </c:pt>
                <c:pt idx="2382">
                  <c:v>1806</c:v>
                </c:pt>
                <c:pt idx="2383">
                  <c:v>1800</c:v>
                </c:pt>
                <c:pt idx="2384">
                  <c:v>1912</c:v>
                </c:pt>
                <c:pt idx="2385">
                  <c:v>1914</c:v>
                </c:pt>
                <c:pt idx="2386">
                  <c:v>1996</c:v>
                </c:pt>
                <c:pt idx="2387">
                  <c:v>1942</c:v>
                </c:pt>
                <c:pt idx="2388">
                  <c:v>1918</c:v>
                </c:pt>
                <c:pt idx="2389">
                  <c:v>1984</c:v>
                </c:pt>
                <c:pt idx="2390">
                  <c:v>1756</c:v>
                </c:pt>
                <c:pt idx="2391">
                  <c:v>1944</c:v>
                </c:pt>
                <c:pt idx="2392">
                  <c:v>1402</c:v>
                </c:pt>
                <c:pt idx="2393">
                  <c:v>2124</c:v>
                </c:pt>
                <c:pt idx="2394">
                  <c:v>2114</c:v>
                </c:pt>
                <c:pt idx="2395">
                  <c:v>1488</c:v>
                </c:pt>
                <c:pt idx="2396">
                  <c:v>1534</c:v>
                </c:pt>
                <c:pt idx="2397">
                  <c:v>1536</c:v>
                </c:pt>
                <c:pt idx="2398">
                  <c:v>1214</c:v>
                </c:pt>
                <c:pt idx="2399">
                  <c:v>1470</c:v>
                </c:pt>
                <c:pt idx="2400">
                  <c:v>1242</c:v>
                </c:pt>
                <c:pt idx="2401">
                  <c:v>1388</c:v>
                </c:pt>
                <c:pt idx="2402">
                  <c:v>1112</c:v>
                </c:pt>
                <c:pt idx="2403">
                  <c:v>1156</c:v>
                </c:pt>
                <c:pt idx="2404">
                  <c:v>1194</c:v>
                </c:pt>
                <c:pt idx="2405">
                  <c:v>1270</c:v>
                </c:pt>
                <c:pt idx="2406">
                  <c:v>266</c:v>
                </c:pt>
                <c:pt idx="2407">
                  <c:v>774</c:v>
                </c:pt>
                <c:pt idx="2408">
                  <c:v>754</c:v>
                </c:pt>
                <c:pt idx="2409">
                  <c:v>678</c:v>
                </c:pt>
                <c:pt idx="2410">
                  <c:v>408</c:v>
                </c:pt>
                <c:pt idx="2411">
                  <c:v>666</c:v>
                </c:pt>
                <c:pt idx="2412">
                  <c:v>832</c:v>
                </c:pt>
                <c:pt idx="2413">
                  <c:v>652</c:v>
                </c:pt>
                <c:pt idx="2414">
                  <c:v>628</c:v>
                </c:pt>
                <c:pt idx="2415">
                  <c:v>616</c:v>
                </c:pt>
                <c:pt idx="2416">
                  <c:v>632</c:v>
                </c:pt>
                <c:pt idx="2417">
                  <c:v>676</c:v>
                </c:pt>
                <c:pt idx="2418">
                  <c:v>544</c:v>
                </c:pt>
                <c:pt idx="2419">
                  <c:v>730</c:v>
                </c:pt>
                <c:pt idx="2420">
                  <c:v>677</c:v>
                </c:pt>
                <c:pt idx="2421">
                  <c:v>710</c:v>
                </c:pt>
                <c:pt idx="2422">
                  <c:v>910</c:v>
                </c:pt>
                <c:pt idx="2423">
                  <c:v>840</c:v>
                </c:pt>
                <c:pt idx="2424">
                  <c:v>632</c:v>
                </c:pt>
                <c:pt idx="2425">
                  <c:v>708</c:v>
                </c:pt>
                <c:pt idx="2426">
                  <c:v>864</c:v>
                </c:pt>
                <c:pt idx="2427">
                  <c:v>708</c:v>
                </c:pt>
                <c:pt idx="2428">
                  <c:v>542</c:v>
                </c:pt>
                <c:pt idx="2429">
                  <c:v>352</c:v>
                </c:pt>
                <c:pt idx="2430">
                  <c:v>652</c:v>
                </c:pt>
                <c:pt idx="2431">
                  <c:v>624</c:v>
                </c:pt>
                <c:pt idx="2432">
                  <c:v>846</c:v>
                </c:pt>
                <c:pt idx="2433">
                  <c:v>828</c:v>
                </c:pt>
                <c:pt idx="2434">
                  <c:v>750</c:v>
                </c:pt>
                <c:pt idx="2435">
                  <c:v>478</c:v>
                </c:pt>
                <c:pt idx="2436">
                  <c:v>562</c:v>
                </c:pt>
                <c:pt idx="2437">
                  <c:v>471</c:v>
                </c:pt>
                <c:pt idx="2438">
                  <c:v>552</c:v>
                </c:pt>
                <c:pt idx="2439">
                  <c:v>554</c:v>
                </c:pt>
                <c:pt idx="2440">
                  <c:v>518</c:v>
                </c:pt>
                <c:pt idx="2441">
                  <c:v>606</c:v>
                </c:pt>
                <c:pt idx="2442">
                  <c:v>618</c:v>
                </c:pt>
                <c:pt idx="2443">
                  <c:v>598</c:v>
                </c:pt>
                <c:pt idx="2444">
                  <c:v>682</c:v>
                </c:pt>
                <c:pt idx="2445">
                  <c:v>612</c:v>
                </c:pt>
                <c:pt idx="2446">
                  <c:v>532</c:v>
                </c:pt>
                <c:pt idx="2447">
                  <c:v>598</c:v>
                </c:pt>
                <c:pt idx="2448">
                  <c:v>2458</c:v>
                </c:pt>
                <c:pt idx="2449">
                  <c:v>2346</c:v>
                </c:pt>
                <c:pt idx="2450">
                  <c:v>2362</c:v>
                </c:pt>
                <c:pt idx="2451">
                  <c:v>2390</c:v>
                </c:pt>
                <c:pt idx="2452">
                  <c:v>2300</c:v>
                </c:pt>
                <c:pt idx="2453">
                  <c:v>1918</c:v>
                </c:pt>
                <c:pt idx="2454">
                  <c:v>2392</c:v>
                </c:pt>
                <c:pt idx="2455">
                  <c:v>2938</c:v>
                </c:pt>
                <c:pt idx="2456">
                  <c:v>2468</c:v>
                </c:pt>
                <c:pt idx="2457">
                  <c:v>2246</c:v>
                </c:pt>
                <c:pt idx="2458">
                  <c:v>2418</c:v>
                </c:pt>
                <c:pt idx="2459">
                  <c:v>2210</c:v>
                </c:pt>
                <c:pt idx="2460">
                  <c:v>2222</c:v>
                </c:pt>
                <c:pt idx="2461">
                  <c:v>2166</c:v>
                </c:pt>
                <c:pt idx="2462">
                  <c:v>2676</c:v>
                </c:pt>
                <c:pt idx="2463">
                  <c:v>1986</c:v>
                </c:pt>
                <c:pt idx="2464">
                  <c:v>2004</c:v>
                </c:pt>
                <c:pt idx="2465">
                  <c:v>2304</c:v>
                </c:pt>
                <c:pt idx="2466">
                  <c:v>2196</c:v>
                </c:pt>
                <c:pt idx="2467">
                  <c:v>2200</c:v>
                </c:pt>
                <c:pt idx="2468">
                  <c:v>2324</c:v>
                </c:pt>
                <c:pt idx="2469">
                  <c:v>2376</c:v>
                </c:pt>
                <c:pt idx="2470">
                  <c:v>2124</c:v>
                </c:pt>
                <c:pt idx="2471">
                  <c:v>2494</c:v>
                </c:pt>
                <c:pt idx="2472">
                  <c:v>2338</c:v>
                </c:pt>
                <c:pt idx="2473">
                  <c:v>2198</c:v>
                </c:pt>
                <c:pt idx="2474">
                  <c:v>2756</c:v>
                </c:pt>
                <c:pt idx="2475">
                  <c:v>2030</c:v>
                </c:pt>
                <c:pt idx="2476">
                  <c:v>2156</c:v>
                </c:pt>
                <c:pt idx="2477">
                  <c:v>2726</c:v>
                </c:pt>
                <c:pt idx="2478">
                  <c:v>2280</c:v>
                </c:pt>
                <c:pt idx="2479">
                  <c:v>2116</c:v>
                </c:pt>
                <c:pt idx="2480">
                  <c:v>2474</c:v>
                </c:pt>
                <c:pt idx="2481">
                  <c:v>2362</c:v>
                </c:pt>
                <c:pt idx="2482">
                  <c:v>2372</c:v>
                </c:pt>
                <c:pt idx="2483">
                  <c:v>2082</c:v>
                </c:pt>
                <c:pt idx="2484">
                  <c:v>2214</c:v>
                </c:pt>
                <c:pt idx="2485">
                  <c:v>2160</c:v>
                </c:pt>
                <c:pt idx="2486">
                  <c:v>2430</c:v>
                </c:pt>
                <c:pt idx="2487">
                  <c:v>586</c:v>
                </c:pt>
                <c:pt idx="2488">
                  <c:v>554</c:v>
                </c:pt>
                <c:pt idx="2489">
                  <c:v>636</c:v>
                </c:pt>
                <c:pt idx="2490">
                  <c:v>522</c:v>
                </c:pt>
                <c:pt idx="2491">
                  <c:v>644</c:v>
                </c:pt>
                <c:pt idx="2492">
                  <c:v>569</c:v>
                </c:pt>
                <c:pt idx="2493">
                  <c:v>660</c:v>
                </c:pt>
                <c:pt idx="2494">
                  <c:v>568</c:v>
                </c:pt>
                <c:pt idx="2495">
                  <c:v>570</c:v>
                </c:pt>
                <c:pt idx="2496">
                  <c:v>696</c:v>
                </c:pt>
                <c:pt idx="2497">
                  <c:v>818</c:v>
                </c:pt>
                <c:pt idx="2498">
                  <c:v>712</c:v>
                </c:pt>
                <c:pt idx="2499">
                  <c:v>2070</c:v>
                </c:pt>
                <c:pt idx="2500">
                  <c:v>2250</c:v>
                </c:pt>
                <c:pt idx="2501">
                  <c:v>1700</c:v>
                </c:pt>
                <c:pt idx="2502">
                  <c:v>1456</c:v>
                </c:pt>
                <c:pt idx="2503">
                  <c:v>1594</c:v>
                </c:pt>
                <c:pt idx="2504">
                  <c:v>1674</c:v>
                </c:pt>
                <c:pt idx="2505">
                  <c:v>1610</c:v>
                </c:pt>
                <c:pt idx="2506">
                  <c:v>2122</c:v>
                </c:pt>
                <c:pt idx="2507">
                  <c:v>1532</c:v>
                </c:pt>
                <c:pt idx="2508">
                  <c:v>1614</c:v>
                </c:pt>
                <c:pt idx="2509">
                  <c:v>1512</c:v>
                </c:pt>
                <c:pt idx="2510">
                  <c:v>1510</c:v>
                </c:pt>
                <c:pt idx="2511">
                  <c:v>1616</c:v>
                </c:pt>
                <c:pt idx="2512">
                  <c:v>3030</c:v>
                </c:pt>
                <c:pt idx="2513">
                  <c:v>1640</c:v>
                </c:pt>
                <c:pt idx="2514">
                  <c:v>1632</c:v>
                </c:pt>
                <c:pt idx="2515">
                  <c:v>1424</c:v>
                </c:pt>
                <c:pt idx="2516">
                  <c:v>1530</c:v>
                </c:pt>
                <c:pt idx="2517">
                  <c:v>1492</c:v>
                </c:pt>
                <c:pt idx="2518">
                  <c:v>1580</c:v>
                </c:pt>
                <c:pt idx="2519">
                  <c:v>1566</c:v>
                </c:pt>
                <c:pt idx="2520">
                  <c:v>1588</c:v>
                </c:pt>
                <c:pt idx="2521">
                  <c:v>1650</c:v>
                </c:pt>
                <c:pt idx="2522">
                  <c:v>1536</c:v>
                </c:pt>
                <c:pt idx="2523">
                  <c:v>696</c:v>
                </c:pt>
                <c:pt idx="2524">
                  <c:v>700</c:v>
                </c:pt>
                <c:pt idx="2525">
                  <c:v>685</c:v>
                </c:pt>
                <c:pt idx="2526">
                  <c:v>702</c:v>
                </c:pt>
                <c:pt idx="2527">
                  <c:v>626</c:v>
                </c:pt>
                <c:pt idx="2528">
                  <c:v>848</c:v>
                </c:pt>
                <c:pt idx="2529">
                  <c:v>700</c:v>
                </c:pt>
                <c:pt idx="2530">
                  <c:v>630</c:v>
                </c:pt>
                <c:pt idx="2531">
                  <c:v>664</c:v>
                </c:pt>
                <c:pt idx="2532">
                  <c:v>656</c:v>
                </c:pt>
                <c:pt idx="2533">
                  <c:v>424</c:v>
                </c:pt>
                <c:pt idx="2534">
                  <c:v>596</c:v>
                </c:pt>
                <c:pt idx="2535">
                  <c:v>718</c:v>
                </c:pt>
                <c:pt idx="2536">
                  <c:v>636</c:v>
                </c:pt>
                <c:pt idx="2537">
                  <c:v>716</c:v>
                </c:pt>
                <c:pt idx="2538">
                  <c:v>548</c:v>
                </c:pt>
                <c:pt idx="2539">
                  <c:v>604</c:v>
                </c:pt>
                <c:pt idx="2540">
                  <c:v>556</c:v>
                </c:pt>
                <c:pt idx="2541">
                  <c:v>610</c:v>
                </c:pt>
                <c:pt idx="2542">
                  <c:v>574</c:v>
                </c:pt>
                <c:pt idx="2543">
                  <c:v>664</c:v>
                </c:pt>
                <c:pt idx="2544">
                  <c:v>702</c:v>
                </c:pt>
                <c:pt idx="2545">
                  <c:v>646</c:v>
                </c:pt>
                <c:pt idx="2546">
                  <c:v>604</c:v>
                </c:pt>
                <c:pt idx="2547">
                  <c:v>674</c:v>
                </c:pt>
                <c:pt idx="2548">
                  <c:v>602</c:v>
                </c:pt>
                <c:pt idx="2549">
                  <c:v>532</c:v>
                </c:pt>
                <c:pt idx="2550">
                  <c:v>590</c:v>
                </c:pt>
                <c:pt idx="2551">
                  <c:v>657</c:v>
                </c:pt>
                <c:pt idx="2552">
                  <c:v>612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813-4904-8E21-090C2018E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8918384"/>
        <c:axId val="2067131744"/>
      </c:scatterChart>
      <c:valAx>
        <c:axId val="20689183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Length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7131744"/>
        <c:crosses val="autoZero"/>
        <c:crossBetween val="midCat"/>
      </c:valAx>
      <c:valAx>
        <c:axId val="2067131744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Weight</a:t>
                </a:r>
                <a:r>
                  <a:rPr lang="en-ID" baseline="0"/>
                  <a:t> (g)</a:t>
                </a:r>
                <a:endParaRPr lang="en-ID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891838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i="1"/>
              <a:t>Lutjanus sebae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cat>
            <c:strRef>
              <c:f>'L-W'!$J$3343:$J$3354</c:f>
              <c:strCache>
                <c:ptCount val="12"/>
                <c:pt idx="0">
                  <c:v>30-31</c:v>
                </c:pt>
                <c:pt idx="1">
                  <c:v>32-33</c:v>
                </c:pt>
                <c:pt idx="2">
                  <c:v>34-35</c:v>
                </c:pt>
                <c:pt idx="3">
                  <c:v>36-37</c:v>
                </c:pt>
                <c:pt idx="4">
                  <c:v>38-39</c:v>
                </c:pt>
                <c:pt idx="5">
                  <c:v>40-41</c:v>
                </c:pt>
                <c:pt idx="6">
                  <c:v>42-43</c:v>
                </c:pt>
                <c:pt idx="7">
                  <c:v>44-45</c:v>
                </c:pt>
                <c:pt idx="8">
                  <c:v>46-47</c:v>
                </c:pt>
                <c:pt idx="9">
                  <c:v>48-49</c:v>
                </c:pt>
                <c:pt idx="10">
                  <c:v>50-51</c:v>
                </c:pt>
                <c:pt idx="11">
                  <c:v>52-53</c:v>
                </c:pt>
              </c:strCache>
            </c:strRef>
          </c:cat>
          <c:val>
            <c:numRef>
              <c:f>'L-W'!$K$3343:$K$3354</c:f>
              <c:numCache>
                <c:formatCode>General</c:formatCode>
                <c:ptCount val="12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12</c:v>
                </c:pt>
                <c:pt idx="4">
                  <c:v>3</c:v>
                </c:pt>
                <c:pt idx="5">
                  <c:v>17</c:v>
                </c:pt>
                <c:pt idx="6">
                  <c:v>4</c:v>
                </c:pt>
                <c:pt idx="7">
                  <c:v>16</c:v>
                </c:pt>
                <c:pt idx="8">
                  <c:v>4</c:v>
                </c:pt>
                <c:pt idx="9">
                  <c:v>13</c:v>
                </c:pt>
                <c:pt idx="10">
                  <c:v>11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FB-40FB-BD66-FB8356D9C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2069171088"/>
        <c:axId val="2067127904"/>
      </c:barChart>
      <c:catAx>
        <c:axId val="2069171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Size class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7127904"/>
        <c:crosses val="autoZero"/>
        <c:auto val="1"/>
        <c:lblAlgn val="ctr"/>
        <c:lblOffset val="100"/>
        <c:noMultiLvlLbl val="0"/>
      </c:catAx>
      <c:valAx>
        <c:axId val="2067127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Frequency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9171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i="1"/>
              <a:t>L. erythropterus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bg2">
                  <a:lumMod val="50000"/>
                </a:schemeClr>
              </a:solidFill>
            </a:ln>
            <a:effectLst/>
          </c:spPr>
          <c:invertIfNegative val="0"/>
          <c:cat>
            <c:strRef>
              <c:f>LFD!$I$5:$I$15</c:f>
              <c:strCache>
                <c:ptCount val="11"/>
                <c:pt idx="0">
                  <c:v>31-32</c:v>
                </c:pt>
                <c:pt idx="1">
                  <c:v>33-34</c:v>
                </c:pt>
                <c:pt idx="2">
                  <c:v>35-36</c:v>
                </c:pt>
                <c:pt idx="3">
                  <c:v>37-38</c:v>
                </c:pt>
                <c:pt idx="4">
                  <c:v>39-40</c:v>
                </c:pt>
                <c:pt idx="5">
                  <c:v>41-42</c:v>
                </c:pt>
                <c:pt idx="6">
                  <c:v>43-44</c:v>
                </c:pt>
                <c:pt idx="7">
                  <c:v>45-46</c:v>
                </c:pt>
                <c:pt idx="8">
                  <c:v>47-48</c:v>
                </c:pt>
                <c:pt idx="9">
                  <c:v>49-50</c:v>
                </c:pt>
                <c:pt idx="10">
                  <c:v>51-52</c:v>
                </c:pt>
              </c:strCache>
            </c:strRef>
          </c:cat>
          <c:val>
            <c:numRef>
              <c:f>LFD!$J$5:$J$15</c:f>
              <c:numCache>
                <c:formatCode>General</c:formatCode>
                <c:ptCount val="11"/>
                <c:pt idx="0">
                  <c:v>9</c:v>
                </c:pt>
                <c:pt idx="1">
                  <c:v>0</c:v>
                </c:pt>
                <c:pt idx="2">
                  <c:v>9</c:v>
                </c:pt>
                <c:pt idx="3">
                  <c:v>7</c:v>
                </c:pt>
                <c:pt idx="4">
                  <c:v>12</c:v>
                </c:pt>
                <c:pt idx="5">
                  <c:v>9</c:v>
                </c:pt>
                <c:pt idx="6">
                  <c:v>6</c:v>
                </c:pt>
                <c:pt idx="7">
                  <c:v>5</c:v>
                </c:pt>
                <c:pt idx="8">
                  <c:v>3</c:v>
                </c:pt>
                <c:pt idx="9">
                  <c:v>14</c:v>
                </c:pt>
                <c:pt idx="1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9A-4816-88E5-05354D685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868941408"/>
        <c:axId val="2067128864"/>
      </c:barChart>
      <c:catAx>
        <c:axId val="18689414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Size</a:t>
                </a:r>
                <a:r>
                  <a:rPr lang="en-ID" baseline="0"/>
                  <a:t> class (cm)</a:t>
                </a:r>
                <a:endParaRPr lang="en-ID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7128864"/>
        <c:crosses val="autoZero"/>
        <c:auto val="1"/>
        <c:lblAlgn val="ctr"/>
        <c:lblOffset val="100"/>
        <c:noMultiLvlLbl val="0"/>
      </c:catAx>
      <c:valAx>
        <c:axId val="20671288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Frequency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8941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i="1"/>
              <a:t>Lutjanus johnii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5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cat>
            <c:strRef>
              <c:f>LFD!$I$89:$I$111</c:f>
              <c:strCache>
                <c:ptCount val="23"/>
                <c:pt idx="0">
                  <c:v>35-36</c:v>
                </c:pt>
                <c:pt idx="1">
                  <c:v>37-38</c:v>
                </c:pt>
                <c:pt idx="2">
                  <c:v>39-40</c:v>
                </c:pt>
                <c:pt idx="3">
                  <c:v>41-42</c:v>
                </c:pt>
                <c:pt idx="4">
                  <c:v>43-44</c:v>
                </c:pt>
                <c:pt idx="5">
                  <c:v>45-46</c:v>
                </c:pt>
                <c:pt idx="6">
                  <c:v>47-48</c:v>
                </c:pt>
                <c:pt idx="7">
                  <c:v>49-50</c:v>
                </c:pt>
                <c:pt idx="8">
                  <c:v>51-52</c:v>
                </c:pt>
                <c:pt idx="9">
                  <c:v>53-54</c:v>
                </c:pt>
                <c:pt idx="10">
                  <c:v>55-56</c:v>
                </c:pt>
                <c:pt idx="11">
                  <c:v>57-58</c:v>
                </c:pt>
                <c:pt idx="12">
                  <c:v>59-60</c:v>
                </c:pt>
                <c:pt idx="13">
                  <c:v>61-62</c:v>
                </c:pt>
                <c:pt idx="14">
                  <c:v>63-64</c:v>
                </c:pt>
                <c:pt idx="15">
                  <c:v>65-66</c:v>
                </c:pt>
                <c:pt idx="16">
                  <c:v>67-68</c:v>
                </c:pt>
                <c:pt idx="17">
                  <c:v>69-70</c:v>
                </c:pt>
                <c:pt idx="18">
                  <c:v>71-72</c:v>
                </c:pt>
                <c:pt idx="19">
                  <c:v>73-74</c:v>
                </c:pt>
                <c:pt idx="20">
                  <c:v>75-76</c:v>
                </c:pt>
                <c:pt idx="21">
                  <c:v>77-78</c:v>
                </c:pt>
                <c:pt idx="22">
                  <c:v>79-80</c:v>
                </c:pt>
              </c:strCache>
            </c:strRef>
          </c:cat>
          <c:val>
            <c:numRef>
              <c:f>LFD!$J$89:$J$111</c:f>
              <c:numCache>
                <c:formatCode>General</c:formatCode>
                <c:ptCount val="23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4</c:v>
                </c:pt>
                <c:pt idx="12">
                  <c:v>12</c:v>
                </c:pt>
                <c:pt idx="13">
                  <c:v>11</c:v>
                </c:pt>
                <c:pt idx="14">
                  <c:v>24</c:v>
                </c:pt>
                <c:pt idx="15">
                  <c:v>44</c:v>
                </c:pt>
                <c:pt idx="16">
                  <c:v>17</c:v>
                </c:pt>
                <c:pt idx="17">
                  <c:v>6</c:v>
                </c:pt>
                <c:pt idx="18">
                  <c:v>6</c:v>
                </c:pt>
                <c:pt idx="19">
                  <c:v>19</c:v>
                </c:pt>
                <c:pt idx="20">
                  <c:v>17</c:v>
                </c:pt>
                <c:pt idx="21">
                  <c:v>5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75-42B2-A8E3-6135C8CCD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2069178512"/>
        <c:axId val="488193984"/>
      </c:barChart>
      <c:catAx>
        <c:axId val="2069178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Class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8193984"/>
        <c:crosses val="autoZero"/>
        <c:auto val="1"/>
        <c:lblAlgn val="ctr"/>
        <c:lblOffset val="100"/>
        <c:noMultiLvlLbl val="0"/>
      </c:catAx>
      <c:valAx>
        <c:axId val="488193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Frequency</a:t>
                </a:r>
              </a:p>
              <a:p>
                <a:pPr>
                  <a:defRPr/>
                </a:pPr>
                <a:endParaRPr lang="en-ID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9178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i="1"/>
              <a:t>Lutjanus malabaricus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5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cat>
            <c:strRef>
              <c:f>LFD!$I$261:$I$294</c:f>
              <c:strCache>
                <c:ptCount val="34"/>
                <c:pt idx="0">
                  <c:v>14-15</c:v>
                </c:pt>
                <c:pt idx="1">
                  <c:v>16-17</c:v>
                </c:pt>
                <c:pt idx="2">
                  <c:v>18-19</c:v>
                </c:pt>
                <c:pt idx="3">
                  <c:v>20-21</c:v>
                </c:pt>
                <c:pt idx="4">
                  <c:v>22-23</c:v>
                </c:pt>
                <c:pt idx="5">
                  <c:v>24-25</c:v>
                </c:pt>
                <c:pt idx="6">
                  <c:v>26-27</c:v>
                </c:pt>
                <c:pt idx="7">
                  <c:v>28-29</c:v>
                </c:pt>
                <c:pt idx="8">
                  <c:v>30-31</c:v>
                </c:pt>
                <c:pt idx="9">
                  <c:v>32-33</c:v>
                </c:pt>
                <c:pt idx="10">
                  <c:v>34-35</c:v>
                </c:pt>
                <c:pt idx="11">
                  <c:v>36-37</c:v>
                </c:pt>
                <c:pt idx="12">
                  <c:v>38-39</c:v>
                </c:pt>
                <c:pt idx="13">
                  <c:v>40-41</c:v>
                </c:pt>
                <c:pt idx="14">
                  <c:v>42-43</c:v>
                </c:pt>
                <c:pt idx="15">
                  <c:v>44-45</c:v>
                </c:pt>
                <c:pt idx="16">
                  <c:v>46-47</c:v>
                </c:pt>
                <c:pt idx="17">
                  <c:v>48-49</c:v>
                </c:pt>
                <c:pt idx="18">
                  <c:v>50-51</c:v>
                </c:pt>
                <c:pt idx="19">
                  <c:v>52-53</c:v>
                </c:pt>
                <c:pt idx="20">
                  <c:v>54-55</c:v>
                </c:pt>
                <c:pt idx="21">
                  <c:v>56-57</c:v>
                </c:pt>
                <c:pt idx="22">
                  <c:v>58-59</c:v>
                </c:pt>
                <c:pt idx="23">
                  <c:v>60-61</c:v>
                </c:pt>
                <c:pt idx="24">
                  <c:v>62-63</c:v>
                </c:pt>
                <c:pt idx="25">
                  <c:v>64-65</c:v>
                </c:pt>
                <c:pt idx="26">
                  <c:v>66-67</c:v>
                </c:pt>
                <c:pt idx="27">
                  <c:v>68-69</c:v>
                </c:pt>
                <c:pt idx="28">
                  <c:v>70-71</c:v>
                </c:pt>
                <c:pt idx="29">
                  <c:v>72-73</c:v>
                </c:pt>
                <c:pt idx="30">
                  <c:v>74-75</c:v>
                </c:pt>
                <c:pt idx="31">
                  <c:v>76-77</c:v>
                </c:pt>
                <c:pt idx="32">
                  <c:v>78-79</c:v>
                </c:pt>
                <c:pt idx="33">
                  <c:v>80-81</c:v>
                </c:pt>
              </c:strCache>
            </c:strRef>
          </c:cat>
          <c:val>
            <c:numRef>
              <c:f>LFD!$J$261:$J$294</c:f>
              <c:numCache>
                <c:formatCode>General</c:formatCode>
                <c:ptCount val="3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16</c:v>
                </c:pt>
                <c:pt idx="7">
                  <c:v>55</c:v>
                </c:pt>
                <c:pt idx="8">
                  <c:v>86</c:v>
                </c:pt>
                <c:pt idx="9">
                  <c:v>141</c:v>
                </c:pt>
                <c:pt idx="10">
                  <c:v>173</c:v>
                </c:pt>
                <c:pt idx="11">
                  <c:v>245</c:v>
                </c:pt>
                <c:pt idx="12">
                  <c:v>216</c:v>
                </c:pt>
                <c:pt idx="13">
                  <c:v>220</c:v>
                </c:pt>
                <c:pt idx="14">
                  <c:v>169</c:v>
                </c:pt>
                <c:pt idx="15">
                  <c:v>192</c:v>
                </c:pt>
                <c:pt idx="16">
                  <c:v>151</c:v>
                </c:pt>
                <c:pt idx="17">
                  <c:v>169</c:v>
                </c:pt>
                <c:pt idx="18">
                  <c:v>154</c:v>
                </c:pt>
                <c:pt idx="19">
                  <c:v>149</c:v>
                </c:pt>
                <c:pt idx="20">
                  <c:v>162</c:v>
                </c:pt>
                <c:pt idx="21">
                  <c:v>105</c:v>
                </c:pt>
                <c:pt idx="22">
                  <c:v>106</c:v>
                </c:pt>
                <c:pt idx="23">
                  <c:v>105</c:v>
                </c:pt>
                <c:pt idx="24">
                  <c:v>95</c:v>
                </c:pt>
                <c:pt idx="25">
                  <c:v>85</c:v>
                </c:pt>
                <c:pt idx="26">
                  <c:v>66</c:v>
                </c:pt>
                <c:pt idx="27">
                  <c:v>68</c:v>
                </c:pt>
                <c:pt idx="28">
                  <c:v>56</c:v>
                </c:pt>
                <c:pt idx="29">
                  <c:v>32</c:v>
                </c:pt>
                <c:pt idx="30">
                  <c:v>24</c:v>
                </c:pt>
                <c:pt idx="31">
                  <c:v>19</c:v>
                </c:pt>
                <c:pt idx="32">
                  <c:v>13</c:v>
                </c:pt>
                <c:pt idx="3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4AD-A0D7-BC5C24F83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2069164128"/>
        <c:axId val="488182944"/>
      </c:barChart>
      <c:catAx>
        <c:axId val="20691641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Size</a:t>
                </a:r>
                <a:r>
                  <a:rPr lang="en-ID" baseline="0"/>
                  <a:t> class (cm)</a:t>
                </a:r>
                <a:endParaRPr lang="en-ID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8182944"/>
        <c:crosses val="autoZero"/>
        <c:auto val="1"/>
        <c:lblAlgn val="ctr"/>
        <c:lblOffset val="100"/>
        <c:noMultiLvlLbl val="0"/>
      </c:catAx>
      <c:valAx>
        <c:axId val="488182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Frequency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9164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i="1"/>
              <a:t>Pristipomoides multidens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5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cat>
            <c:strRef>
              <c:f>LFD!$I$3344:$I$3358</c:f>
              <c:strCache>
                <c:ptCount val="15"/>
                <c:pt idx="0">
                  <c:v>39-40</c:v>
                </c:pt>
                <c:pt idx="1">
                  <c:v>41-42</c:v>
                </c:pt>
                <c:pt idx="2">
                  <c:v>43-44</c:v>
                </c:pt>
                <c:pt idx="3">
                  <c:v>45-46</c:v>
                </c:pt>
                <c:pt idx="4">
                  <c:v>47-48</c:v>
                </c:pt>
                <c:pt idx="5">
                  <c:v>49-50</c:v>
                </c:pt>
                <c:pt idx="6">
                  <c:v>51-52</c:v>
                </c:pt>
                <c:pt idx="7">
                  <c:v>53-54</c:v>
                </c:pt>
                <c:pt idx="8">
                  <c:v>55-56</c:v>
                </c:pt>
                <c:pt idx="9">
                  <c:v>57-58</c:v>
                </c:pt>
                <c:pt idx="10">
                  <c:v>59-60</c:v>
                </c:pt>
                <c:pt idx="11">
                  <c:v>61-62</c:v>
                </c:pt>
                <c:pt idx="12">
                  <c:v>63-64</c:v>
                </c:pt>
                <c:pt idx="13">
                  <c:v>65-66</c:v>
                </c:pt>
                <c:pt idx="14">
                  <c:v>67-68</c:v>
                </c:pt>
              </c:strCache>
            </c:strRef>
          </c:cat>
          <c:val>
            <c:numRef>
              <c:f>LFD!$J$3344:$J$3358</c:f>
              <c:numCache>
                <c:formatCode>General</c:formatCode>
                <c:ptCount val="15"/>
                <c:pt idx="0">
                  <c:v>6</c:v>
                </c:pt>
                <c:pt idx="1">
                  <c:v>8</c:v>
                </c:pt>
                <c:pt idx="2">
                  <c:v>4</c:v>
                </c:pt>
                <c:pt idx="3">
                  <c:v>6</c:v>
                </c:pt>
                <c:pt idx="4">
                  <c:v>4</c:v>
                </c:pt>
                <c:pt idx="5">
                  <c:v>6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4</c:v>
                </c:pt>
                <c:pt idx="10">
                  <c:v>6</c:v>
                </c:pt>
                <c:pt idx="11">
                  <c:v>5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3-4325-8A33-710BC2FEC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2060497792"/>
        <c:axId val="2067120704"/>
      </c:barChart>
      <c:catAx>
        <c:axId val="2060497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Size</a:t>
                </a:r>
                <a:r>
                  <a:rPr lang="en-ID" baseline="0"/>
                  <a:t> Class (cm)</a:t>
                </a:r>
                <a:endParaRPr lang="en-ID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7120704"/>
        <c:crosses val="autoZero"/>
        <c:auto val="1"/>
        <c:lblAlgn val="ctr"/>
        <c:lblOffset val="100"/>
        <c:noMultiLvlLbl val="0"/>
      </c:catAx>
      <c:valAx>
        <c:axId val="2067120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Frequency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0497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i="1"/>
              <a:t>Epinephelus</a:t>
            </a:r>
            <a:r>
              <a:rPr lang="en-ID"/>
              <a:t> spp.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5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cat>
            <c:strRef>
              <c:f>LFD!$I$3414:$I$3436</c:f>
              <c:strCache>
                <c:ptCount val="23"/>
                <c:pt idx="0">
                  <c:v>30-31</c:v>
                </c:pt>
                <c:pt idx="1">
                  <c:v>32-33</c:v>
                </c:pt>
                <c:pt idx="2">
                  <c:v>34-35</c:v>
                </c:pt>
                <c:pt idx="3">
                  <c:v>36-37</c:v>
                </c:pt>
                <c:pt idx="4">
                  <c:v>38-39</c:v>
                </c:pt>
                <c:pt idx="5">
                  <c:v>40-41</c:v>
                </c:pt>
                <c:pt idx="6">
                  <c:v>42-43</c:v>
                </c:pt>
                <c:pt idx="7">
                  <c:v>44-45</c:v>
                </c:pt>
                <c:pt idx="8">
                  <c:v>46-47</c:v>
                </c:pt>
                <c:pt idx="9">
                  <c:v>48-49</c:v>
                </c:pt>
                <c:pt idx="10">
                  <c:v>50-51</c:v>
                </c:pt>
                <c:pt idx="11">
                  <c:v>52-53</c:v>
                </c:pt>
                <c:pt idx="12">
                  <c:v>54-55</c:v>
                </c:pt>
                <c:pt idx="13">
                  <c:v>56-57</c:v>
                </c:pt>
                <c:pt idx="14">
                  <c:v>58-59</c:v>
                </c:pt>
                <c:pt idx="15">
                  <c:v>60-61</c:v>
                </c:pt>
                <c:pt idx="16">
                  <c:v>62-63</c:v>
                </c:pt>
                <c:pt idx="17">
                  <c:v>64-65</c:v>
                </c:pt>
                <c:pt idx="18">
                  <c:v>66-67</c:v>
                </c:pt>
                <c:pt idx="19">
                  <c:v>68-69</c:v>
                </c:pt>
                <c:pt idx="20">
                  <c:v>70-71</c:v>
                </c:pt>
                <c:pt idx="21">
                  <c:v>72-73</c:v>
                </c:pt>
                <c:pt idx="22">
                  <c:v>74-75</c:v>
                </c:pt>
              </c:strCache>
            </c:strRef>
          </c:cat>
          <c:val>
            <c:numRef>
              <c:f>LFD!$J$3414:$J$3436</c:f>
              <c:numCache>
                <c:formatCode>General</c:formatCode>
                <c:ptCount val="23"/>
                <c:pt idx="0">
                  <c:v>6</c:v>
                </c:pt>
                <c:pt idx="1">
                  <c:v>3</c:v>
                </c:pt>
                <c:pt idx="2">
                  <c:v>5</c:v>
                </c:pt>
                <c:pt idx="3">
                  <c:v>4</c:v>
                </c:pt>
                <c:pt idx="4">
                  <c:v>6</c:v>
                </c:pt>
                <c:pt idx="5">
                  <c:v>15</c:v>
                </c:pt>
                <c:pt idx="6">
                  <c:v>12</c:v>
                </c:pt>
                <c:pt idx="7">
                  <c:v>31</c:v>
                </c:pt>
                <c:pt idx="8">
                  <c:v>25</c:v>
                </c:pt>
                <c:pt idx="9">
                  <c:v>20</c:v>
                </c:pt>
                <c:pt idx="10">
                  <c:v>17</c:v>
                </c:pt>
                <c:pt idx="11">
                  <c:v>13</c:v>
                </c:pt>
                <c:pt idx="12">
                  <c:v>10</c:v>
                </c:pt>
                <c:pt idx="13">
                  <c:v>9</c:v>
                </c:pt>
                <c:pt idx="14">
                  <c:v>7</c:v>
                </c:pt>
                <c:pt idx="15">
                  <c:v>8</c:v>
                </c:pt>
                <c:pt idx="16">
                  <c:v>1</c:v>
                </c:pt>
                <c:pt idx="17">
                  <c:v>1</c:v>
                </c:pt>
                <c:pt idx="18">
                  <c:v>3</c:v>
                </c:pt>
                <c:pt idx="19">
                  <c:v>4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69-4A39-B74C-78854C292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2069147424"/>
        <c:axId val="488174304"/>
      </c:barChart>
      <c:catAx>
        <c:axId val="20691474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Size</a:t>
                </a:r>
                <a:r>
                  <a:rPr lang="en-ID" baseline="0"/>
                  <a:t> Class (cm)</a:t>
                </a:r>
                <a:endParaRPr lang="en-ID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8174304"/>
        <c:crosses val="autoZero"/>
        <c:auto val="1"/>
        <c:lblAlgn val="ctr"/>
        <c:lblOffset val="100"/>
        <c:noMultiLvlLbl val="0"/>
      </c:catAx>
      <c:valAx>
        <c:axId val="488174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Frequency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9147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i="1"/>
              <a:t>Lutjanus malabaricus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5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cat>
            <c:strRef>
              <c:f>LFD!$I$3618:$I$3643</c:f>
              <c:strCache>
                <c:ptCount val="26"/>
                <c:pt idx="0">
                  <c:v>29-30</c:v>
                </c:pt>
                <c:pt idx="1">
                  <c:v>31-32</c:v>
                </c:pt>
                <c:pt idx="2">
                  <c:v>33-34</c:v>
                </c:pt>
                <c:pt idx="3">
                  <c:v>35-36</c:v>
                </c:pt>
                <c:pt idx="4">
                  <c:v>37-38</c:v>
                </c:pt>
                <c:pt idx="5">
                  <c:v>39-40</c:v>
                </c:pt>
                <c:pt idx="6">
                  <c:v>41-42</c:v>
                </c:pt>
                <c:pt idx="7">
                  <c:v>43-44</c:v>
                </c:pt>
                <c:pt idx="8">
                  <c:v>45-46</c:v>
                </c:pt>
                <c:pt idx="9">
                  <c:v>47-48</c:v>
                </c:pt>
                <c:pt idx="10">
                  <c:v>49-50</c:v>
                </c:pt>
                <c:pt idx="11">
                  <c:v>51-52</c:v>
                </c:pt>
                <c:pt idx="12">
                  <c:v>53-54</c:v>
                </c:pt>
                <c:pt idx="13">
                  <c:v>55-56</c:v>
                </c:pt>
                <c:pt idx="14">
                  <c:v>57-58</c:v>
                </c:pt>
                <c:pt idx="15">
                  <c:v>59-60</c:v>
                </c:pt>
                <c:pt idx="16">
                  <c:v>61-62</c:v>
                </c:pt>
                <c:pt idx="17">
                  <c:v>63-64</c:v>
                </c:pt>
                <c:pt idx="18">
                  <c:v>65-66</c:v>
                </c:pt>
                <c:pt idx="19">
                  <c:v>67-68</c:v>
                </c:pt>
                <c:pt idx="20">
                  <c:v>69-70</c:v>
                </c:pt>
                <c:pt idx="21">
                  <c:v>71-72</c:v>
                </c:pt>
                <c:pt idx="22">
                  <c:v>73-74</c:v>
                </c:pt>
                <c:pt idx="23">
                  <c:v>75-76</c:v>
                </c:pt>
                <c:pt idx="24">
                  <c:v>77-78</c:v>
                </c:pt>
                <c:pt idx="25">
                  <c:v>79-80</c:v>
                </c:pt>
              </c:strCache>
            </c:strRef>
          </c:cat>
          <c:val>
            <c:numRef>
              <c:f>LFD!$J$3618:$J$3643</c:f>
              <c:numCache>
                <c:formatCode>General</c:formatCode>
                <c:ptCount val="26"/>
                <c:pt idx="0">
                  <c:v>14</c:v>
                </c:pt>
                <c:pt idx="1">
                  <c:v>44</c:v>
                </c:pt>
                <c:pt idx="2">
                  <c:v>114</c:v>
                </c:pt>
                <c:pt idx="3">
                  <c:v>151</c:v>
                </c:pt>
                <c:pt idx="4">
                  <c:v>107</c:v>
                </c:pt>
                <c:pt idx="5">
                  <c:v>56</c:v>
                </c:pt>
                <c:pt idx="6">
                  <c:v>9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8</c:v>
                </c:pt>
                <c:pt idx="11">
                  <c:v>65</c:v>
                </c:pt>
                <c:pt idx="12">
                  <c:v>115</c:v>
                </c:pt>
                <c:pt idx="13">
                  <c:v>120</c:v>
                </c:pt>
                <c:pt idx="14">
                  <c:v>186</c:v>
                </c:pt>
                <c:pt idx="15">
                  <c:v>131</c:v>
                </c:pt>
                <c:pt idx="16">
                  <c:v>110</c:v>
                </c:pt>
                <c:pt idx="17">
                  <c:v>137</c:v>
                </c:pt>
                <c:pt idx="18">
                  <c:v>72</c:v>
                </c:pt>
                <c:pt idx="19">
                  <c:v>61</c:v>
                </c:pt>
                <c:pt idx="20">
                  <c:v>37</c:v>
                </c:pt>
                <c:pt idx="21">
                  <c:v>11</c:v>
                </c:pt>
                <c:pt idx="22">
                  <c:v>12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CA-483D-94D9-6465DE702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1862907328"/>
        <c:axId val="2067138464"/>
      </c:barChart>
      <c:catAx>
        <c:axId val="1862907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Size Class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7138464"/>
        <c:crosses val="autoZero"/>
        <c:auto val="1"/>
        <c:lblAlgn val="ctr"/>
        <c:lblOffset val="100"/>
        <c:noMultiLvlLbl val="0"/>
      </c:catAx>
      <c:valAx>
        <c:axId val="2067138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Frequency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2907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i="1"/>
              <a:t>Cephalopholis sonnerati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5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cat>
            <c:strRef>
              <c:f>LFD!$I$5190:$I$5217</c:f>
              <c:strCache>
                <c:ptCount val="28"/>
                <c:pt idx="0">
                  <c:v>24-25</c:v>
                </c:pt>
                <c:pt idx="1">
                  <c:v>26-27</c:v>
                </c:pt>
                <c:pt idx="2">
                  <c:v>28-29</c:v>
                </c:pt>
                <c:pt idx="3">
                  <c:v>30-31</c:v>
                </c:pt>
                <c:pt idx="4">
                  <c:v>32-33</c:v>
                </c:pt>
                <c:pt idx="5">
                  <c:v>34-35</c:v>
                </c:pt>
                <c:pt idx="6">
                  <c:v>36-37</c:v>
                </c:pt>
                <c:pt idx="7">
                  <c:v>38-39</c:v>
                </c:pt>
                <c:pt idx="8">
                  <c:v>40-41</c:v>
                </c:pt>
                <c:pt idx="9">
                  <c:v>42-43</c:v>
                </c:pt>
                <c:pt idx="10">
                  <c:v>44-45</c:v>
                </c:pt>
                <c:pt idx="11">
                  <c:v>46-47</c:v>
                </c:pt>
                <c:pt idx="12">
                  <c:v>48-49</c:v>
                </c:pt>
                <c:pt idx="13">
                  <c:v>50-51</c:v>
                </c:pt>
                <c:pt idx="14">
                  <c:v>52-53</c:v>
                </c:pt>
                <c:pt idx="15">
                  <c:v>54-55</c:v>
                </c:pt>
                <c:pt idx="16">
                  <c:v>56-57</c:v>
                </c:pt>
                <c:pt idx="17">
                  <c:v>58-59</c:v>
                </c:pt>
                <c:pt idx="18">
                  <c:v>60-61</c:v>
                </c:pt>
                <c:pt idx="19">
                  <c:v>62-63</c:v>
                </c:pt>
                <c:pt idx="20">
                  <c:v>64-65</c:v>
                </c:pt>
                <c:pt idx="21">
                  <c:v>66-67</c:v>
                </c:pt>
                <c:pt idx="22">
                  <c:v>68-69</c:v>
                </c:pt>
                <c:pt idx="23">
                  <c:v>70-71</c:v>
                </c:pt>
                <c:pt idx="24">
                  <c:v>72-73</c:v>
                </c:pt>
                <c:pt idx="25">
                  <c:v>74-75</c:v>
                </c:pt>
                <c:pt idx="26">
                  <c:v>76-77</c:v>
                </c:pt>
                <c:pt idx="27">
                  <c:v>78-79</c:v>
                </c:pt>
              </c:strCache>
            </c:strRef>
          </c:cat>
          <c:val>
            <c:numRef>
              <c:f>LFD!$J$5190:$J$5217</c:f>
              <c:numCache>
                <c:formatCode>General</c:formatCode>
                <c:ptCount val="28"/>
                <c:pt idx="0">
                  <c:v>12</c:v>
                </c:pt>
                <c:pt idx="1">
                  <c:v>33</c:v>
                </c:pt>
                <c:pt idx="2">
                  <c:v>121</c:v>
                </c:pt>
                <c:pt idx="3">
                  <c:v>175</c:v>
                </c:pt>
                <c:pt idx="4">
                  <c:v>165</c:v>
                </c:pt>
                <c:pt idx="5">
                  <c:v>211</c:v>
                </c:pt>
                <c:pt idx="6">
                  <c:v>149</c:v>
                </c:pt>
                <c:pt idx="7">
                  <c:v>75</c:v>
                </c:pt>
                <c:pt idx="8">
                  <c:v>17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B8-4092-BEB0-2C95A912F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427622848"/>
        <c:axId val="488172864"/>
      </c:barChart>
      <c:catAx>
        <c:axId val="4276228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Size Class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8172864"/>
        <c:crosses val="autoZero"/>
        <c:auto val="1"/>
        <c:lblAlgn val="ctr"/>
        <c:lblOffset val="100"/>
        <c:noMultiLvlLbl val="0"/>
      </c:catAx>
      <c:valAx>
        <c:axId val="48817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Frequency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7622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i="1"/>
              <a:t>L. johnii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2998272090988628"/>
                  <c:y val="9.6237970253718278E-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165.74x - 6586.8</a:t>
                    </a:r>
                    <a:br>
                      <a:rPr lang="en-US" baseline="0"/>
                    </a:br>
                    <a:r>
                      <a:rPr lang="en-US" baseline="0"/>
                      <a:t>R² = 0.814</a:t>
                    </a:r>
                  </a:p>
                  <a:p>
                    <a:pPr>
                      <a:defRPr/>
                    </a:pPr>
                    <a:r>
                      <a:rPr lang="en-US" baseline="0"/>
                      <a:t>N = 171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'L-W'!$B$87:$B$257</c:f>
              <c:numCache>
                <c:formatCode>General</c:formatCode>
                <c:ptCount val="171"/>
                <c:pt idx="0">
                  <c:v>65</c:v>
                </c:pt>
                <c:pt idx="1">
                  <c:v>73</c:v>
                </c:pt>
                <c:pt idx="2">
                  <c:v>60</c:v>
                </c:pt>
                <c:pt idx="3">
                  <c:v>73</c:v>
                </c:pt>
                <c:pt idx="4">
                  <c:v>80</c:v>
                </c:pt>
                <c:pt idx="5">
                  <c:v>65</c:v>
                </c:pt>
                <c:pt idx="6">
                  <c:v>60</c:v>
                </c:pt>
                <c:pt idx="7">
                  <c:v>63</c:v>
                </c:pt>
                <c:pt idx="8">
                  <c:v>75</c:v>
                </c:pt>
                <c:pt idx="9">
                  <c:v>60</c:v>
                </c:pt>
                <c:pt idx="10">
                  <c:v>67</c:v>
                </c:pt>
                <c:pt idx="11">
                  <c:v>63</c:v>
                </c:pt>
                <c:pt idx="12">
                  <c:v>70</c:v>
                </c:pt>
                <c:pt idx="13">
                  <c:v>74</c:v>
                </c:pt>
                <c:pt idx="14">
                  <c:v>60</c:v>
                </c:pt>
                <c:pt idx="15">
                  <c:v>65</c:v>
                </c:pt>
                <c:pt idx="16">
                  <c:v>63</c:v>
                </c:pt>
                <c:pt idx="17">
                  <c:v>67</c:v>
                </c:pt>
                <c:pt idx="18">
                  <c:v>75</c:v>
                </c:pt>
                <c:pt idx="19">
                  <c:v>62</c:v>
                </c:pt>
                <c:pt idx="20">
                  <c:v>63</c:v>
                </c:pt>
                <c:pt idx="21">
                  <c:v>65</c:v>
                </c:pt>
                <c:pt idx="22">
                  <c:v>63</c:v>
                </c:pt>
                <c:pt idx="23">
                  <c:v>67</c:v>
                </c:pt>
                <c:pt idx="24">
                  <c:v>63</c:v>
                </c:pt>
                <c:pt idx="25">
                  <c:v>75</c:v>
                </c:pt>
                <c:pt idx="26">
                  <c:v>73</c:v>
                </c:pt>
                <c:pt idx="27">
                  <c:v>74</c:v>
                </c:pt>
                <c:pt idx="28">
                  <c:v>60</c:v>
                </c:pt>
                <c:pt idx="29">
                  <c:v>65</c:v>
                </c:pt>
                <c:pt idx="30">
                  <c:v>67</c:v>
                </c:pt>
                <c:pt idx="31">
                  <c:v>68</c:v>
                </c:pt>
                <c:pt idx="32">
                  <c:v>70</c:v>
                </c:pt>
                <c:pt idx="33">
                  <c:v>64</c:v>
                </c:pt>
                <c:pt idx="34">
                  <c:v>65</c:v>
                </c:pt>
                <c:pt idx="35">
                  <c:v>62</c:v>
                </c:pt>
                <c:pt idx="36">
                  <c:v>70</c:v>
                </c:pt>
                <c:pt idx="37">
                  <c:v>72</c:v>
                </c:pt>
                <c:pt idx="38">
                  <c:v>75</c:v>
                </c:pt>
                <c:pt idx="39">
                  <c:v>73</c:v>
                </c:pt>
                <c:pt idx="40">
                  <c:v>60</c:v>
                </c:pt>
                <c:pt idx="41">
                  <c:v>60</c:v>
                </c:pt>
                <c:pt idx="42">
                  <c:v>65</c:v>
                </c:pt>
                <c:pt idx="43">
                  <c:v>64</c:v>
                </c:pt>
                <c:pt idx="44">
                  <c:v>60</c:v>
                </c:pt>
                <c:pt idx="45">
                  <c:v>62</c:v>
                </c:pt>
                <c:pt idx="46">
                  <c:v>65</c:v>
                </c:pt>
                <c:pt idx="47">
                  <c:v>63</c:v>
                </c:pt>
                <c:pt idx="48">
                  <c:v>70</c:v>
                </c:pt>
                <c:pt idx="49">
                  <c:v>72</c:v>
                </c:pt>
                <c:pt idx="50">
                  <c:v>64</c:v>
                </c:pt>
                <c:pt idx="51">
                  <c:v>63</c:v>
                </c:pt>
                <c:pt idx="52">
                  <c:v>75</c:v>
                </c:pt>
                <c:pt idx="53">
                  <c:v>65</c:v>
                </c:pt>
                <c:pt idx="54">
                  <c:v>63</c:v>
                </c:pt>
                <c:pt idx="55">
                  <c:v>62</c:v>
                </c:pt>
                <c:pt idx="56">
                  <c:v>60</c:v>
                </c:pt>
                <c:pt idx="57">
                  <c:v>60</c:v>
                </c:pt>
                <c:pt idx="58">
                  <c:v>65</c:v>
                </c:pt>
                <c:pt idx="59">
                  <c:v>65</c:v>
                </c:pt>
                <c:pt idx="60">
                  <c:v>64</c:v>
                </c:pt>
                <c:pt idx="61">
                  <c:v>75</c:v>
                </c:pt>
                <c:pt idx="62">
                  <c:v>73</c:v>
                </c:pt>
                <c:pt idx="63">
                  <c:v>67</c:v>
                </c:pt>
                <c:pt idx="64">
                  <c:v>62</c:v>
                </c:pt>
                <c:pt idx="65">
                  <c:v>77</c:v>
                </c:pt>
                <c:pt idx="66">
                  <c:v>67</c:v>
                </c:pt>
                <c:pt idx="67">
                  <c:v>65</c:v>
                </c:pt>
                <c:pt idx="68">
                  <c:v>75</c:v>
                </c:pt>
                <c:pt idx="69">
                  <c:v>62</c:v>
                </c:pt>
                <c:pt idx="70">
                  <c:v>60</c:v>
                </c:pt>
                <c:pt idx="71">
                  <c:v>63</c:v>
                </c:pt>
                <c:pt idx="72">
                  <c:v>65</c:v>
                </c:pt>
                <c:pt idx="73">
                  <c:v>73</c:v>
                </c:pt>
                <c:pt idx="74">
                  <c:v>66</c:v>
                </c:pt>
                <c:pt idx="75">
                  <c:v>57</c:v>
                </c:pt>
                <c:pt idx="76">
                  <c:v>67</c:v>
                </c:pt>
                <c:pt idx="77">
                  <c:v>63</c:v>
                </c:pt>
                <c:pt idx="78">
                  <c:v>65</c:v>
                </c:pt>
                <c:pt idx="79">
                  <c:v>64</c:v>
                </c:pt>
                <c:pt idx="80">
                  <c:v>65</c:v>
                </c:pt>
                <c:pt idx="81">
                  <c:v>67</c:v>
                </c:pt>
                <c:pt idx="82">
                  <c:v>72</c:v>
                </c:pt>
                <c:pt idx="83">
                  <c:v>63</c:v>
                </c:pt>
                <c:pt idx="84">
                  <c:v>76</c:v>
                </c:pt>
                <c:pt idx="85">
                  <c:v>62</c:v>
                </c:pt>
                <c:pt idx="86">
                  <c:v>65</c:v>
                </c:pt>
                <c:pt idx="87">
                  <c:v>67</c:v>
                </c:pt>
                <c:pt idx="88">
                  <c:v>73</c:v>
                </c:pt>
                <c:pt idx="89">
                  <c:v>64</c:v>
                </c:pt>
                <c:pt idx="90">
                  <c:v>65</c:v>
                </c:pt>
                <c:pt idx="91">
                  <c:v>65</c:v>
                </c:pt>
                <c:pt idx="92">
                  <c:v>75</c:v>
                </c:pt>
                <c:pt idx="93">
                  <c:v>74</c:v>
                </c:pt>
                <c:pt idx="94">
                  <c:v>73</c:v>
                </c:pt>
                <c:pt idx="95">
                  <c:v>75</c:v>
                </c:pt>
                <c:pt idx="96">
                  <c:v>62</c:v>
                </c:pt>
                <c:pt idx="97">
                  <c:v>65</c:v>
                </c:pt>
                <c:pt idx="98">
                  <c:v>73</c:v>
                </c:pt>
                <c:pt idx="99">
                  <c:v>66</c:v>
                </c:pt>
                <c:pt idx="100">
                  <c:v>67</c:v>
                </c:pt>
                <c:pt idx="101">
                  <c:v>77</c:v>
                </c:pt>
                <c:pt idx="102">
                  <c:v>64</c:v>
                </c:pt>
                <c:pt idx="103">
                  <c:v>57</c:v>
                </c:pt>
                <c:pt idx="104">
                  <c:v>60</c:v>
                </c:pt>
                <c:pt idx="105">
                  <c:v>62</c:v>
                </c:pt>
                <c:pt idx="106">
                  <c:v>57</c:v>
                </c:pt>
                <c:pt idx="107">
                  <c:v>73</c:v>
                </c:pt>
                <c:pt idx="108">
                  <c:v>75</c:v>
                </c:pt>
                <c:pt idx="109">
                  <c:v>65</c:v>
                </c:pt>
                <c:pt idx="110">
                  <c:v>74</c:v>
                </c:pt>
                <c:pt idx="111">
                  <c:v>62</c:v>
                </c:pt>
                <c:pt idx="112">
                  <c:v>65</c:v>
                </c:pt>
                <c:pt idx="113">
                  <c:v>67</c:v>
                </c:pt>
                <c:pt idx="114">
                  <c:v>65</c:v>
                </c:pt>
                <c:pt idx="115">
                  <c:v>55</c:v>
                </c:pt>
                <c:pt idx="116">
                  <c:v>57</c:v>
                </c:pt>
                <c:pt idx="117">
                  <c:v>66</c:v>
                </c:pt>
                <c:pt idx="118">
                  <c:v>74</c:v>
                </c:pt>
                <c:pt idx="119">
                  <c:v>72</c:v>
                </c:pt>
                <c:pt idx="120">
                  <c:v>53</c:v>
                </c:pt>
                <c:pt idx="121">
                  <c:v>75</c:v>
                </c:pt>
                <c:pt idx="122">
                  <c:v>65</c:v>
                </c:pt>
                <c:pt idx="123">
                  <c:v>63</c:v>
                </c:pt>
                <c:pt idx="124">
                  <c:v>35</c:v>
                </c:pt>
                <c:pt idx="125">
                  <c:v>63</c:v>
                </c:pt>
                <c:pt idx="126">
                  <c:v>70</c:v>
                </c:pt>
                <c:pt idx="127">
                  <c:v>64</c:v>
                </c:pt>
                <c:pt idx="128">
                  <c:v>67</c:v>
                </c:pt>
                <c:pt idx="129">
                  <c:v>65</c:v>
                </c:pt>
                <c:pt idx="130">
                  <c:v>65</c:v>
                </c:pt>
                <c:pt idx="131">
                  <c:v>67</c:v>
                </c:pt>
                <c:pt idx="132">
                  <c:v>77</c:v>
                </c:pt>
                <c:pt idx="133">
                  <c:v>66</c:v>
                </c:pt>
                <c:pt idx="134">
                  <c:v>65</c:v>
                </c:pt>
                <c:pt idx="135">
                  <c:v>75</c:v>
                </c:pt>
                <c:pt idx="136">
                  <c:v>67</c:v>
                </c:pt>
                <c:pt idx="137">
                  <c:v>65</c:v>
                </c:pt>
                <c:pt idx="138">
                  <c:v>66</c:v>
                </c:pt>
                <c:pt idx="139">
                  <c:v>73</c:v>
                </c:pt>
                <c:pt idx="140">
                  <c:v>72</c:v>
                </c:pt>
                <c:pt idx="141">
                  <c:v>67</c:v>
                </c:pt>
                <c:pt idx="142">
                  <c:v>75</c:v>
                </c:pt>
                <c:pt idx="143">
                  <c:v>76</c:v>
                </c:pt>
                <c:pt idx="144">
                  <c:v>64</c:v>
                </c:pt>
                <c:pt idx="145">
                  <c:v>65</c:v>
                </c:pt>
                <c:pt idx="146">
                  <c:v>77</c:v>
                </c:pt>
                <c:pt idx="147">
                  <c:v>55</c:v>
                </c:pt>
                <c:pt idx="148">
                  <c:v>62</c:v>
                </c:pt>
                <c:pt idx="149">
                  <c:v>65</c:v>
                </c:pt>
                <c:pt idx="150">
                  <c:v>73</c:v>
                </c:pt>
                <c:pt idx="151">
                  <c:v>66</c:v>
                </c:pt>
                <c:pt idx="152">
                  <c:v>65</c:v>
                </c:pt>
                <c:pt idx="153">
                  <c:v>66</c:v>
                </c:pt>
                <c:pt idx="154">
                  <c:v>65</c:v>
                </c:pt>
                <c:pt idx="155">
                  <c:v>74</c:v>
                </c:pt>
                <c:pt idx="156">
                  <c:v>65</c:v>
                </c:pt>
                <c:pt idx="157">
                  <c:v>75</c:v>
                </c:pt>
                <c:pt idx="158">
                  <c:v>66</c:v>
                </c:pt>
                <c:pt idx="159">
                  <c:v>65</c:v>
                </c:pt>
                <c:pt idx="160">
                  <c:v>63</c:v>
                </c:pt>
                <c:pt idx="161">
                  <c:v>75</c:v>
                </c:pt>
                <c:pt idx="162">
                  <c:v>69</c:v>
                </c:pt>
                <c:pt idx="163">
                  <c:v>65</c:v>
                </c:pt>
                <c:pt idx="164">
                  <c:v>74</c:v>
                </c:pt>
                <c:pt idx="165">
                  <c:v>37</c:v>
                </c:pt>
                <c:pt idx="166">
                  <c:v>72</c:v>
                </c:pt>
                <c:pt idx="167">
                  <c:v>65</c:v>
                </c:pt>
                <c:pt idx="168">
                  <c:v>77</c:v>
                </c:pt>
                <c:pt idx="169">
                  <c:v>65</c:v>
                </c:pt>
                <c:pt idx="170">
                  <c:v>68</c:v>
                </c:pt>
              </c:numCache>
            </c:numRef>
          </c:xVal>
          <c:yVal>
            <c:numRef>
              <c:f>'L-W'!$C$87:$C$257</c:f>
              <c:numCache>
                <c:formatCode>#,##0</c:formatCode>
                <c:ptCount val="171"/>
                <c:pt idx="0">
                  <c:v>4600</c:v>
                </c:pt>
                <c:pt idx="1">
                  <c:v>4800</c:v>
                </c:pt>
                <c:pt idx="2">
                  <c:v>2900</c:v>
                </c:pt>
                <c:pt idx="3">
                  <c:v>6300</c:v>
                </c:pt>
                <c:pt idx="4">
                  <c:v>7750</c:v>
                </c:pt>
                <c:pt idx="5">
                  <c:v>4650</c:v>
                </c:pt>
                <c:pt idx="6">
                  <c:v>2750</c:v>
                </c:pt>
                <c:pt idx="7">
                  <c:v>4500</c:v>
                </c:pt>
                <c:pt idx="8">
                  <c:v>6400</c:v>
                </c:pt>
                <c:pt idx="9">
                  <c:v>2900</c:v>
                </c:pt>
                <c:pt idx="10">
                  <c:v>4800</c:v>
                </c:pt>
                <c:pt idx="11">
                  <c:v>4400</c:v>
                </c:pt>
                <c:pt idx="12">
                  <c:v>5400</c:v>
                </c:pt>
                <c:pt idx="13">
                  <c:v>6100</c:v>
                </c:pt>
                <c:pt idx="14">
                  <c:v>2550</c:v>
                </c:pt>
                <c:pt idx="15">
                  <c:v>4500</c:v>
                </c:pt>
                <c:pt idx="16">
                  <c:v>4450</c:v>
                </c:pt>
                <c:pt idx="17">
                  <c:v>4700</c:v>
                </c:pt>
                <c:pt idx="18">
                  <c:v>6500</c:v>
                </c:pt>
                <c:pt idx="19">
                  <c:v>3500</c:v>
                </c:pt>
                <c:pt idx="20">
                  <c:v>3650</c:v>
                </c:pt>
                <c:pt idx="21">
                  <c:v>4100</c:v>
                </c:pt>
                <c:pt idx="22">
                  <c:v>3500</c:v>
                </c:pt>
                <c:pt idx="23">
                  <c:v>4600</c:v>
                </c:pt>
                <c:pt idx="24">
                  <c:v>4000</c:v>
                </c:pt>
                <c:pt idx="25">
                  <c:v>6450</c:v>
                </c:pt>
                <c:pt idx="26">
                  <c:v>6150</c:v>
                </c:pt>
                <c:pt idx="27">
                  <c:v>6250</c:v>
                </c:pt>
                <c:pt idx="28">
                  <c:v>3000</c:v>
                </c:pt>
                <c:pt idx="29">
                  <c:v>4000</c:v>
                </c:pt>
                <c:pt idx="30">
                  <c:v>4500</c:v>
                </c:pt>
                <c:pt idx="31">
                  <c:v>4700</c:v>
                </c:pt>
                <c:pt idx="32">
                  <c:v>6150</c:v>
                </c:pt>
                <c:pt idx="33">
                  <c:v>4250</c:v>
                </c:pt>
                <c:pt idx="34">
                  <c:v>4300</c:v>
                </c:pt>
                <c:pt idx="35">
                  <c:v>3000</c:v>
                </c:pt>
                <c:pt idx="36">
                  <c:v>5150</c:v>
                </c:pt>
                <c:pt idx="37">
                  <c:v>5500</c:v>
                </c:pt>
                <c:pt idx="38">
                  <c:v>6500</c:v>
                </c:pt>
                <c:pt idx="39">
                  <c:v>6000</c:v>
                </c:pt>
                <c:pt idx="40">
                  <c:v>3500</c:v>
                </c:pt>
                <c:pt idx="41">
                  <c:v>3250</c:v>
                </c:pt>
                <c:pt idx="42">
                  <c:v>4500</c:v>
                </c:pt>
                <c:pt idx="43">
                  <c:v>4300</c:v>
                </c:pt>
                <c:pt idx="44">
                  <c:v>3150</c:v>
                </c:pt>
                <c:pt idx="45">
                  <c:v>3350</c:v>
                </c:pt>
                <c:pt idx="46">
                  <c:v>4150</c:v>
                </c:pt>
                <c:pt idx="47">
                  <c:v>4000</c:v>
                </c:pt>
                <c:pt idx="48">
                  <c:v>5200</c:v>
                </c:pt>
                <c:pt idx="49">
                  <c:v>5750</c:v>
                </c:pt>
                <c:pt idx="50">
                  <c:v>3550</c:v>
                </c:pt>
                <c:pt idx="51">
                  <c:v>3200</c:v>
                </c:pt>
                <c:pt idx="52">
                  <c:v>6500</c:v>
                </c:pt>
                <c:pt idx="53">
                  <c:v>4000</c:v>
                </c:pt>
                <c:pt idx="54">
                  <c:v>3800</c:v>
                </c:pt>
                <c:pt idx="55">
                  <c:v>3950</c:v>
                </c:pt>
                <c:pt idx="56">
                  <c:v>2900</c:v>
                </c:pt>
                <c:pt idx="57">
                  <c:v>3000</c:v>
                </c:pt>
                <c:pt idx="58">
                  <c:v>4000</c:v>
                </c:pt>
                <c:pt idx="59">
                  <c:v>4500</c:v>
                </c:pt>
                <c:pt idx="60">
                  <c:v>4250</c:v>
                </c:pt>
                <c:pt idx="61">
                  <c:v>5350</c:v>
                </c:pt>
                <c:pt idx="62">
                  <c:v>5500</c:v>
                </c:pt>
                <c:pt idx="63">
                  <c:v>4500</c:v>
                </c:pt>
                <c:pt idx="64">
                  <c:v>3250</c:v>
                </c:pt>
                <c:pt idx="65">
                  <c:v>5900</c:v>
                </c:pt>
                <c:pt idx="66">
                  <c:v>4650</c:v>
                </c:pt>
                <c:pt idx="67">
                  <c:v>4500</c:v>
                </c:pt>
                <c:pt idx="68">
                  <c:v>6700</c:v>
                </c:pt>
                <c:pt idx="69">
                  <c:v>3300</c:v>
                </c:pt>
                <c:pt idx="70">
                  <c:v>3800</c:v>
                </c:pt>
                <c:pt idx="71">
                  <c:v>4000</c:v>
                </c:pt>
                <c:pt idx="72">
                  <c:v>4150</c:v>
                </c:pt>
                <c:pt idx="73">
                  <c:v>5560</c:v>
                </c:pt>
                <c:pt idx="74">
                  <c:v>4200</c:v>
                </c:pt>
                <c:pt idx="75">
                  <c:v>2800</c:v>
                </c:pt>
                <c:pt idx="76">
                  <c:v>4300</c:v>
                </c:pt>
                <c:pt idx="77">
                  <c:v>3900</c:v>
                </c:pt>
                <c:pt idx="78">
                  <c:v>4400</c:v>
                </c:pt>
                <c:pt idx="79">
                  <c:v>4350</c:v>
                </c:pt>
                <c:pt idx="80">
                  <c:v>4000</c:v>
                </c:pt>
                <c:pt idx="81">
                  <c:v>4300</c:v>
                </c:pt>
                <c:pt idx="82">
                  <c:v>5650</c:v>
                </c:pt>
                <c:pt idx="83">
                  <c:v>3850</c:v>
                </c:pt>
                <c:pt idx="84">
                  <c:v>5750</c:v>
                </c:pt>
                <c:pt idx="85">
                  <c:v>2900</c:v>
                </c:pt>
                <c:pt idx="86">
                  <c:v>3500</c:v>
                </c:pt>
                <c:pt idx="87">
                  <c:v>4900</c:v>
                </c:pt>
                <c:pt idx="88">
                  <c:v>5750</c:v>
                </c:pt>
                <c:pt idx="89">
                  <c:v>3500</c:v>
                </c:pt>
                <c:pt idx="90">
                  <c:v>3950</c:v>
                </c:pt>
                <c:pt idx="91">
                  <c:v>4000</c:v>
                </c:pt>
                <c:pt idx="92">
                  <c:v>5500</c:v>
                </c:pt>
                <c:pt idx="93">
                  <c:v>5200</c:v>
                </c:pt>
                <c:pt idx="94">
                  <c:v>5400</c:v>
                </c:pt>
                <c:pt idx="95">
                  <c:v>5450</c:v>
                </c:pt>
                <c:pt idx="96">
                  <c:v>3000</c:v>
                </c:pt>
                <c:pt idx="97">
                  <c:v>3900</c:v>
                </c:pt>
                <c:pt idx="98">
                  <c:v>5350</c:v>
                </c:pt>
                <c:pt idx="99">
                  <c:v>4000</c:v>
                </c:pt>
                <c:pt idx="100">
                  <c:v>4250</c:v>
                </c:pt>
                <c:pt idx="101">
                  <c:v>6150</c:v>
                </c:pt>
                <c:pt idx="102">
                  <c:v>3550</c:v>
                </c:pt>
                <c:pt idx="103">
                  <c:v>3250</c:v>
                </c:pt>
                <c:pt idx="104">
                  <c:v>3500</c:v>
                </c:pt>
                <c:pt idx="105">
                  <c:v>3600</c:v>
                </c:pt>
                <c:pt idx="106">
                  <c:v>2600</c:v>
                </c:pt>
                <c:pt idx="107">
                  <c:v>5100</c:v>
                </c:pt>
                <c:pt idx="108">
                  <c:v>6000</c:v>
                </c:pt>
                <c:pt idx="109">
                  <c:v>3600</c:v>
                </c:pt>
                <c:pt idx="110">
                  <c:v>5550</c:v>
                </c:pt>
                <c:pt idx="111">
                  <c:v>3250</c:v>
                </c:pt>
                <c:pt idx="112">
                  <c:v>3960</c:v>
                </c:pt>
                <c:pt idx="113">
                  <c:v>4150</c:v>
                </c:pt>
                <c:pt idx="114">
                  <c:v>4000</c:v>
                </c:pt>
                <c:pt idx="115">
                  <c:v>2500</c:v>
                </c:pt>
                <c:pt idx="116">
                  <c:v>2850</c:v>
                </c:pt>
                <c:pt idx="117">
                  <c:v>3900</c:v>
                </c:pt>
                <c:pt idx="118">
                  <c:v>5700</c:v>
                </c:pt>
                <c:pt idx="119">
                  <c:v>5200</c:v>
                </c:pt>
                <c:pt idx="120">
                  <c:v>2400</c:v>
                </c:pt>
                <c:pt idx="121">
                  <c:v>5400</c:v>
                </c:pt>
                <c:pt idx="122">
                  <c:v>4000</c:v>
                </c:pt>
                <c:pt idx="123">
                  <c:v>4000</c:v>
                </c:pt>
                <c:pt idx="124">
                  <c:v>1000</c:v>
                </c:pt>
                <c:pt idx="125">
                  <c:v>3000</c:v>
                </c:pt>
                <c:pt idx="126">
                  <c:v>5000</c:v>
                </c:pt>
                <c:pt idx="127">
                  <c:v>3650</c:v>
                </c:pt>
                <c:pt idx="128">
                  <c:v>3500</c:v>
                </c:pt>
                <c:pt idx="129">
                  <c:v>3800</c:v>
                </c:pt>
                <c:pt idx="130">
                  <c:v>3500</c:v>
                </c:pt>
                <c:pt idx="131">
                  <c:v>3950</c:v>
                </c:pt>
                <c:pt idx="132">
                  <c:v>8000</c:v>
                </c:pt>
                <c:pt idx="133">
                  <c:v>3500</c:v>
                </c:pt>
                <c:pt idx="134">
                  <c:v>3650</c:v>
                </c:pt>
                <c:pt idx="135">
                  <c:v>6500</c:v>
                </c:pt>
                <c:pt idx="136">
                  <c:v>3650</c:v>
                </c:pt>
                <c:pt idx="137">
                  <c:v>3950</c:v>
                </c:pt>
                <c:pt idx="138">
                  <c:v>4150</c:v>
                </c:pt>
                <c:pt idx="139">
                  <c:v>5100</c:v>
                </c:pt>
                <c:pt idx="140">
                  <c:v>6200</c:v>
                </c:pt>
                <c:pt idx="141">
                  <c:v>4800</c:v>
                </c:pt>
                <c:pt idx="142">
                  <c:v>5500</c:v>
                </c:pt>
                <c:pt idx="143">
                  <c:v>6700</c:v>
                </c:pt>
                <c:pt idx="144">
                  <c:v>3800</c:v>
                </c:pt>
                <c:pt idx="145">
                  <c:v>4000</c:v>
                </c:pt>
                <c:pt idx="146">
                  <c:v>5600</c:v>
                </c:pt>
                <c:pt idx="147">
                  <c:v>2700</c:v>
                </c:pt>
                <c:pt idx="148">
                  <c:v>3300</c:v>
                </c:pt>
                <c:pt idx="149">
                  <c:v>3000</c:v>
                </c:pt>
                <c:pt idx="150">
                  <c:v>6400</c:v>
                </c:pt>
                <c:pt idx="151">
                  <c:v>4000</c:v>
                </c:pt>
                <c:pt idx="152">
                  <c:v>4000</c:v>
                </c:pt>
                <c:pt idx="153">
                  <c:v>4700</c:v>
                </c:pt>
                <c:pt idx="154">
                  <c:v>3900</c:v>
                </c:pt>
                <c:pt idx="155">
                  <c:v>5600</c:v>
                </c:pt>
                <c:pt idx="156">
                  <c:v>3900</c:v>
                </c:pt>
                <c:pt idx="157">
                  <c:v>6250</c:v>
                </c:pt>
                <c:pt idx="158">
                  <c:v>4100</c:v>
                </c:pt>
                <c:pt idx="159">
                  <c:v>4800</c:v>
                </c:pt>
                <c:pt idx="160">
                  <c:v>4200</c:v>
                </c:pt>
                <c:pt idx="161">
                  <c:v>6000</c:v>
                </c:pt>
                <c:pt idx="162">
                  <c:v>5100</c:v>
                </c:pt>
                <c:pt idx="163">
                  <c:v>4800</c:v>
                </c:pt>
                <c:pt idx="164">
                  <c:v>5400</c:v>
                </c:pt>
                <c:pt idx="165">
                  <c:v>1800</c:v>
                </c:pt>
                <c:pt idx="166">
                  <c:v>5000</c:v>
                </c:pt>
                <c:pt idx="167">
                  <c:v>4200</c:v>
                </c:pt>
                <c:pt idx="168">
                  <c:v>6500</c:v>
                </c:pt>
                <c:pt idx="169">
                  <c:v>4500</c:v>
                </c:pt>
                <c:pt idx="170">
                  <c:v>5000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6C6-4E37-940D-CB925EA97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5290400"/>
        <c:axId val="1812537936"/>
      </c:scatterChart>
      <c:valAx>
        <c:axId val="18452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Length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2537936"/>
        <c:crosses val="autoZero"/>
        <c:crossBetween val="midCat"/>
      </c:valAx>
      <c:valAx>
        <c:axId val="1812537936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Weight (g)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5290400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i="1"/>
              <a:t>Epinephelus coioides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5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cat>
            <c:strRef>
              <c:f>LFD!$I$6154:$I$6187</c:f>
              <c:strCache>
                <c:ptCount val="34"/>
                <c:pt idx="0">
                  <c:v>31-32</c:v>
                </c:pt>
                <c:pt idx="1">
                  <c:v>33-34</c:v>
                </c:pt>
                <c:pt idx="2">
                  <c:v>35-36</c:v>
                </c:pt>
                <c:pt idx="3">
                  <c:v>37-38</c:v>
                </c:pt>
                <c:pt idx="4">
                  <c:v>39-40</c:v>
                </c:pt>
                <c:pt idx="5">
                  <c:v>41-42</c:v>
                </c:pt>
                <c:pt idx="6">
                  <c:v>43-44</c:v>
                </c:pt>
                <c:pt idx="7">
                  <c:v>45-46</c:v>
                </c:pt>
                <c:pt idx="8">
                  <c:v>47-48</c:v>
                </c:pt>
                <c:pt idx="9">
                  <c:v>49-50</c:v>
                </c:pt>
                <c:pt idx="10">
                  <c:v>51-52</c:v>
                </c:pt>
                <c:pt idx="11">
                  <c:v>53-54</c:v>
                </c:pt>
                <c:pt idx="12">
                  <c:v>55-56</c:v>
                </c:pt>
                <c:pt idx="13">
                  <c:v>57-58</c:v>
                </c:pt>
                <c:pt idx="14">
                  <c:v>59-60</c:v>
                </c:pt>
                <c:pt idx="15">
                  <c:v>61-62</c:v>
                </c:pt>
                <c:pt idx="16">
                  <c:v>63-64</c:v>
                </c:pt>
                <c:pt idx="17">
                  <c:v>65-66</c:v>
                </c:pt>
                <c:pt idx="18">
                  <c:v>67-68</c:v>
                </c:pt>
                <c:pt idx="19">
                  <c:v>69-70</c:v>
                </c:pt>
                <c:pt idx="20">
                  <c:v>71-72</c:v>
                </c:pt>
                <c:pt idx="21">
                  <c:v>73-74</c:v>
                </c:pt>
                <c:pt idx="22">
                  <c:v>75-76</c:v>
                </c:pt>
                <c:pt idx="23">
                  <c:v>77-78</c:v>
                </c:pt>
                <c:pt idx="24">
                  <c:v>79-80</c:v>
                </c:pt>
                <c:pt idx="25">
                  <c:v>81-82</c:v>
                </c:pt>
                <c:pt idx="26">
                  <c:v>83-84</c:v>
                </c:pt>
                <c:pt idx="27">
                  <c:v>85-86</c:v>
                </c:pt>
                <c:pt idx="28">
                  <c:v>87-88</c:v>
                </c:pt>
                <c:pt idx="29">
                  <c:v>89-90</c:v>
                </c:pt>
                <c:pt idx="30">
                  <c:v>91-92</c:v>
                </c:pt>
                <c:pt idx="31">
                  <c:v>93-94</c:v>
                </c:pt>
                <c:pt idx="32">
                  <c:v>95-96</c:v>
                </c:pt>
                <c:pt idx="33">
                  <c:v>97-98</c:v>
                </c:pt>
              </c:strCache>
            </c:strRef>
          </c:cat>
          <c:val>
            <c:numRef>
              <c:f>LFD!$J$6154:$J$6187</c:f>
              <c:numCache>
                <c:formatCode>General</c:formatCode>
                <c:ptCount val="34"/>
                <c:pt idx="0">
                  <c:v>1</c:v>
                </c:pt>
                <c:pt idx="1">
                  <c:v>12</c:v>
                </c:pt>
                <c:pt idx="2">
                  <c:v>0</c:v>
                </c:pt>
                <c:pt idx="3">
                  <c:v>0</c:v>
                </c:pt>
                <c:pt idx="4">
                  <c:v>58</c:v>
                </c:pt>
                <c:pt idx="5">
                  <c:v>1</c:v>
                </c:pt>
                <c:pt idx="6">
                  <c:v>1</c:v>
                </c:pt>
                <c:pt idx="7">
                  <c:v>64</c:v>
                </c:pt>
                <c:pt idx="8">
                  <c:v>3</c:v>
                </c:pt>
                <c:pt idx="9">
                  <c:v>10</c:v>
                </c:pt>
                <c:pt idx="10">
                  <c:v>131</c:v>
                </c:pt>
                <c:pt idx="11">
                  <c:v>61</c:v>
                </c:pt>
                <c:pt idx="12">
                  <c:v>125</c:v>
                </c:pt>
                <c:pt idx="13">
                  <c:v>107</c:v>
                </c:pt>
                <c:pt idx="14">
                  <c:v>296</c:v>
                </c:pt>
                <c:pt idx="15">
                  <c:v>110</c:v>
                </c:pt>
                <c:pt idx="16">
                  <c:v>107</c:v>
                </c:pt>
                <c:pt idx="17">
                  <c:v>114</c:v>
                </c:pt>
                <c:pt idx="18">
                  <c:v>88</c:v>
                </c:pt>
                <c:pt idx="19">
                  <c:v>67</c:v>
                </c:pt>
                <c:pt idx="20">
                  <c:v>39</c:v>
                </c:pt>
                <c:pt idx="21">
                  <c:v>42</c:v>
                </c:pt>
                <c:pt idx="22">
                  <c:v>29</c:v>
                </c:pt>
                <c:pt idx="23">
                  <c:v>16</c:v>
                </c:pt>
                <c:pt idx="24">
                  <c:v>18</c:v>
                </c:pt>
                <c:pt idx="25">
                  <c:v>7</c:v>
                </c:pt>
                <c:pt idx="26">
                  <c:v>3</c:v>
                </c:pt>
                <c:pt idx="27">
                  <c:v>10</c:v>
                </c:pt>
                <c:pt idx="28">
                  <c:v>8</c:v>
                </c:pt>
                <c:pt idx="29">
                  <c:v>2</c:v>
                </c:pt>
                <c:pt idx="30">
                  <c:v>5</c:v>
                </c:pt>
                <c:pt idx="31">
                  <c:v>6</c:v>
                </c:pt>
                <c:pt idx="32">
                  <c:v>0</c:v>
                </c:pt>
                <c:pt idx="3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01-4A5E-834E-B6A42EC68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1862327616"/>
        <c:axId val="1812630432"/>
      </c:barChart>
      <c:catAx>
        <c:axId val="18623276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Size Class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2630432"/>
        <c:crosses val="autoZero"/>
        <c:auto val="1"/>
        <c:lblAlgn val="ctr"/>
        <c:lblOffset val="100"/>
        <c:noMultiLvlLbl val="0"/>
      </c:catAx>
      <c:valAx>
        <c:axId val="181263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Frequency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2327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i="1"/>
              <a:t>Lutjanus malabaricus</a:t>
            </a:r>
          </a:p>
        </c:rich>
      </c:tx>
      <c:layout>
        <c:manualLayout>
          <c:xMode val="edge"/>
          <c:yMode val="edge"/>
          <c:x val="0.40949300087489071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bg1"/>
              </a:solidFill>
            </a:ln>
            <a:effectLst/>
          </c:spPr>
          <c:invertIfNegative val="0"/>
          <c:cat>
            <c:strRef>
              <c:f>LFD!$I$7701:$I$7730</c:f>
              <c:strCache>
                <c:ptCount val="30"/>
                <c:pt idx="0">
                  <c:v>26-27</c:v>
                </c:pt>
                <c:pt idx="1">
                  <c:v>28-29</c:v>
                </c:pt>
                <c:pt idx="2">
                  <c:v>30-31</c:v>
                </c:pt>
                <c:pt idx="3">
                  <c:v>32-33</c:v>
                </c:pt>
                <c:pt idx="4">
                  <c:v>34-35</c:v>
                </c:pt>
                <c:pt idx="5">
                  <c:v>36-37</c:v>
                </c:pt>
                <c:pt idx="6">
                  <c:v>38-39</c:v>
                </c:pt>
                <c:pt idx="7">
                  <c:v>40-41</c:v>
                </c:pt>
                <c:pt idx="8">
                  <c:v>42-43</c:v>
                </c:pt>
                <c:pt idx="9">
                  <c:v>44-45</c:v>
                </c:pt>
                <c:pt idx="10">
                  <c:v>46-47</c:v>
                </c:pt>
                <c:pt idx="11">
                  <c:v>48-49</c:v>
                </c:pt>
                <c:pt idx="12">
                  <c:v>50-51</c:v>
                </c:pt>
                <c:pt idx="13">
                  <c:v>52-53</c:v>
                </c:pt>
                <c:pt idx="14">
                  <c:v>54-55</c:v>
                </c:pt>
                <c:pt idx="15">
                  <c:v>56-57</c:v>
                </c:pt>
                <c:pt idx="16">
                  <c:v>58-59</c:v>
                </c:pt>
                <c:pt idx="17">
                  <c:v>60-61</c:v>
                </c:pt>
                <c:pt idx="18">
                  <c:v>62-63</c:v>
                </c:pt>
                <c:pt idx="19">
                  <c:v>64-65</c:v>
                </c:pt>
                <c:pt idx="20">
                  <c:v>66-67</c:v>
                </c:pt>
                <c:pt idx="21">
                  <c:v>68-69</c:v>
                </c:pt>
                <c:pt idx="22">
                  <c:v>70-71</c:v>
                </c:pt>
                <c:pt idx="23">
                  <c:v>72-73</c:v>
                </c:pt>
                <c:pt idx="24">
                  <c:v>74-75</c:v>
                </c:pt>
                <c:pt idx="25">
                  <c:v>76-77</c:v>
                </c:pt>
                <c:pt idx="26">
                  <c:v>78-79</c:v>
                </c:pt>
                <c:pt idx="27">
                  <c:v>80-81</c:v>
                </c:pt>
                <c:pt idx="28">
                  <c:v>82-83</c:v>
                </c:pt>
                <c:pt idx="29">
                  <c:v>84-85</c:v>
                </c:pt>
              </c:strCache>
            </c:strRef>
          </c:cat>
          <c:val>
            <c:numRef>
              <c:f>LFD!$J$7701:$J$7730</c:f>
              <c:numCache>
                <c:formatCode>General</c:formatCode>
                <c:ptCount val="30"/>
                <c:pt idx="0">
                  <c:v>2</c:v>
                </c:pt>
                <c:pt idx="1">
                  <c:v>2</c:v>
                </c:pt>
                <c:pt idx="2">
                  <c:v>16</c:v>
                </c:pt>
                <c:pt idx="3">
                  <c:v>38</c:v>
                </c:pt>
                <c:pt idx="4">
                  <c:v>84</c:v>
                </c:pt>
                <c:pt idx="5">
                  <c:v>119</c:v>
                </c:pt>
                <c:pt idx="6">
                  <c:v>139</c:v>
                </c:pt>
                <c:pt idx="7">
                  <c:v>118</c:v>
                </c:pt>
                <c:pt idx="8">
                  <c:v>158</c:v>
                </c:pt>
                <c:pt idx="9">
                  <c:v>164</c:v>
                </c:pt>
                <c:pt idx="10">
                  <c:v>182</c:v>
                </c:pt>
                <c:pt idx="11">
                  <c:v>201</c:v>
                </c:pt>
                <c:pt idx="12">
                  <c:v>186</c:v>
                </c:pt>
                <c:pt idx="13">
                  <c:v>229</c:v>
                </c:pt>
                <c:pt idx="14">
                  <c:v>268</c:v>
                </c:pt>
                <c:pt idx="15">
                  <c:v>170</c:v>
                </c:pt>
                <c:pt idx="16">
                  <c:v>149</c:v>
                </c:pt>
                <c:pt idx="17">
                  <c:v>118</c:v>
                </c:pt>
                <c:pt idx="18">
                  <c:v>59</c:v>
                </c:pt>
                <c:pt idx="19">
                  <c:v>34</c:v>
                </c:pt>
                <c:pt idx="20">
                  <c:v>27</c:v>
                </c:pt>
                <c:pt idx="21">
                  <c:v>23</c:v>
                </c:pt>
                <c:pt idx="22">
                  <c:v>25</c:v>
                </c:pt>
                <c:pt idx="23">
                  <c:v>18</c:v>
                </c:pt>
                <c:pt idx="24">
                  <c:v>9</c:v>
                </c:pt>
                <c:pt idx="25">
                  <c:v>7</c:v>
                </c:pt>
                <c:pt idx="26">
                  <c:v>4</c:v>
                </c:pt>
                <c:pt idx="27">
                  <c:v>3</c:v>
                </c:pt>
                <c:pt idx="28">
                  <c:v>0</c:v>
                </c:pt>
                <c:pt idx="2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7F-4E4F-9AA1-3C2A8C257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156906816"/>
        <c:axId val="2067148064"/>
      </c:barChart>
      <c:catAx>
        <c:axId val="1569068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Size Class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7148064"/>
        <c:crosses val="autoZero"/>
        <c:auto val="1"/>
        <c:lblAlgn val="ctr"/>
        <c:lblOffset val="100"/>
        <c:noMultiLvlLbl val="0"/>
      </c:catAx>
      <c:valAx>
        <c:axId val="2067148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Frequency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90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i="1"/>
              <a:t>L. malabaricus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5518986501187011"/>
                  <c:y val="-7.0421710523462383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104.21x - 3142.2</a:t>
                    </a:r>
                    <a:br>
                      <a:rPr lang="en-US" baseline="0"/>
                    </a:br>
                    <a:r>
                      <a:rPr lang="en-US" baseline="0"/>
                      <a:t>R² = 0.8687</a:t>
                    </a:r>
                  </a:p>
                  <a:p>
                    <a:pPr>
                      <a:defRPr/>
                    </a:pPr>
                    <a:r>
                      <a:rPr lang="en-US" baseline="0"/>
                      <a:t>N = 3,060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'L-W'!$B$260:$B$3339</c:f>
              <c:numCache>
                <c:formatCode>General</c:formatCode>
                <c:ptCount val="3080"/>
                <c:pt idx="0">
                  <c:v>35</c:v>
                </c:pt>
                <c:pt idx="1">
                  <c:v>36</c:v>
                </c:pt>
                <c:pt idx="2">
                  <c:v>39</c:v>
                </c:pt>
                <c:pt idx="3">
                  <c:v>55</c:v>
                </c:pt>
                <c:pt idx="4">
                  <c:v>53</c:v>
                </c:pt>
                <c:pt idx="5">
                  <c:v>38</c:v>
                </c:pt>
                <c:pt idx="6">
                  <c:v>38</c:v>
                </c:pt>
                <c:pt idx="7">
                  <c:v>37</c:v>
                </c:pt>
                <c:pt idx="8">
                  <c:v>38</c:v>
                </c:pt>
                <c:pt idx="9">
                  <c:v>36</c:v>
                </c:pt>
                <c:pt idx="10">
                  <c:v>64</c:v>
                </c:pt>
                <c:pt idx="11">
                  <c:v>60</c:v>
                </c:pt>
                <c:pt idx="12">
                  <c:v>65</c:v>
                </c:pt>
                <c:pt idx="13">
                  <c:v>64</c:v>
                </c:pt>
                <c:pt idx="14">
                  <c:v>66</c:v>
                </c:pt>
                <c:pt idx="15">
                  <c:v>69</c:v>
                </c:pt>
                <c:pt idx="16">
                  <c:v>63</c:v>
                </c:pt>
                <c:pt idx="17">
                  <c:v>70</c:v>
                </c:pt>
                <c:pt idx="18">
                  <c:v>71</c:v>
                </c:pt>
                <c:pt idx="19">
                  <c:v>66</c:v>
                </c:pt>
                <c:pt idx="20">
                  <c:v>37</c:v>
                </c:pt>
                <c:pt idx="21">
                  <c:v>36</c:v>
                </c:pt>
                <c:pt idx="22">
                  <c:v>38</c:v>
                </c:pt>
                <c:pt idx="23">
                  <c:v>31</c:v>
                </c:pt>
                <c:pt idx="24">
                  <c:v>35</c:v>
                </c:pt>
                <c:pt idx="25">
                  <c:v>32</c:v>
                </c:pt>
                <c:pt idx="26">
                  <c:v>36</c:v>
                </c:pt>
                <c:pt idx="27">
                  <c:v>57</c:v>
                </c:pt>
                <c:pt idx="28">
                  <c:v>57</c:v>
                </c:pt>
                <c:pt idx="29">
                  <c:v>51</c:v>
                </c:pt>
                <c:pt idx="30">
                  <c:v>44</c:v>
                </c:pt>
                <c:pt idx="31">
                  <c:v>39</c:v>
                </c:pt>
                <c:pt idx="32">
                  <c:v>38</c:v>
                </c:pt>
                <c:pt idx="33">
                  <c:v>44</c:v>
                </c:pt>
                <c:pt idx="34">
                  <c:v>51</c:v>
                </c:pt>
                <c:pt idx="35">
                  <c:v>50</c:v>
                </c:pt>
                <c:pt idx="36">
                  <c:v>40</c:v>
                </c:pt>
                <c:pt idx="37">
                  <c:v>52</c:v>
                </c:pt>
                <c:pt idx="38">
                  <c:v>47</c:v>
                </c:pt>
                <c:pt idx="39">
                  <c:v>53</c:v>
                </c:pt>
                <c:pt idx="40">
                  <c:v>62</c:v>
                </c:pt>
                <c:pt idx="41">
                  <c:v>71</c:v>
                </c:pt>
                <c:pt idx="42">
                  <c:v>68</c:v>
                </c:pt>
                <c:pt idx="43">
                  <c:v>41</c:v>
                </c:pt>
                <c:pt idx="44">
                  <c:v>39</c:v>
                </c:pt>
                <c:pt idx="45">
                  <c:v>70</c:v>
                </c:pt>
                <c:pt idx="46">
                  <c:v>70</c:v>
                </c:pt>
                <c:pt idx="47">
                  <c:v>54</c:v>
                </c:pt>
                <c:pt idx="48">
                  <c:v>70</c:v>
                </c:pt>
                <c:pt idx="49">
                  <c:v>71</c:v>
                </c:pt>
                <c:pt idx="50">
                  <c:v>53</c:v>
                </c:pt>
                <c:pt idx="51">
                  <c:v>55</c:v>
                </c:pt>
                <c:pt idx="52">
                  <c:v>63</c:v>
                </c:pt>
                <c:pt idx="53">
                  <c:v>51</c:v>
                </c:pt>
                <c:pt idx="54">
                  <c:v>52</c:v>
                </c:pt>
                <c:pt idx="55">
                  <c:v>55</c:v>
                </c:pt>
                <c:pt idx="56">
                  <c:v>57</c:v>
                </c:pt>
                <c:pt idx="57">
                  <c:v>49</c:v>
                </c:pt>
                <c:pt idx="58">
                  <c:v>64</c:v>
                </c:pt>
                <c:pt idx="59">
                  <c:v>68</c:v>
                </c:pt>
                <c:pt idx="60">
                  <c:v>53</c:v>
                </c:pt>
                <c:pt idx="61">
                  <c:v>48</c:v>
                </c:pt>
                <c:pt idx="62">
                  <c:v>57</c:v>
                </c:pt>
                <c:pt idx="63">
                  <c:v>40</c:v>
                </c:pt>
                <c:pt idx="64">
                  <c:v>41</c:v>
                </c:pt>
                <c:pt idx="65">
                  <c:v>44</c:v>
                </c:pt>
                <c:pt idx="66">
                  <c:v>38</c:v>
                </c:pt>
                <c:pt idx="67">
                  <c:v>42</c:v>
                </c:pt>
                <c:pt idx="68">
                  <c:v>40</c:v>
                </c:pt>
                <c:pt idx="69">
                  <c:v>42</c:v>
                </c:pt>
                <c:pt idx="70">
                  <c:v>39</c:v>
                </c:pt>
                <c:pt idx="71">
                  <c:v>42</c:v>
                </c:pt>
                <c:pt idx="72">
                  <c:v>44</c:v>
                </c:pt>
                <c:pt idx="73">
                  <c:v>41</c:v>
                </c:pt>
                <c:pt idx="74">
                  <c:v>42</c:v>
                </c:pt>
                <c:pt idx="75">
                  <c:v>41</c:v>
                </c:pt>
                <c:pt idx="76">
                  <c:v>44</c:v>
                </c:pt>
                <c:pt idx="77">
                  <c:v>39</c:v>
                </c:pt>
                <c:pt idx="78">
                  <c:v>38</c:v>
                </c:pt>
                <c:pt idx="79">
                  <c:v>39</c:v>
                </c:pt>
                <c:pt idx="80">
                  <c:v>35</c:v>
                </c:pt>
                <c:pt idx="81">
                  <c:v>37</c:v>
                </c:pt>
                <c:pt idx="82">
                  <c:v>37</c:v>
                </c:pt>
                <c:pt idx="83">
                  <c:v>37</c:v>
                </c:pt>
                <c:pt idx="84">
                  <c:v>36</c:v>
                </c:pt>
                <c:pt idx="85">
                  <c:v>37</c:v>
                </c:pt>
                <c:pt idx="86">
                  <c:v>35</c:v>
                </c:pt>
                <c:pt idx="87">
                  <c:v>36</c:v>
                </c:pt>
                <c:pt idx="88">
                  <c:v>39</c:v>
                </c:pt>
                <c:pt idx="89">
                  <c:v>35</c:v>
                </c:pt>
                <c:pt idx="90">
                  <c:v>37</c:v>
                </c:pt>
                <c:pt idx="91">
                  <c:v>49</c:v>
                </c:pt>
                <c:pt idx="92">
                  <c:v>49</c:v>
                </c:pt>
                <c:pt idx="93">
                  <c:v>44</c:v>
                </c:pt>
                <c:pt idx="94">
                  <c:v>44</c:v>
                </c:pt>
                <c:pt idx="95">
                  <c:v>42</c:v>
                </c:pt>
                <c:pt idx="96">
                  <c:v>55</c:v>
                </c:pt>
                <c:pt idx="97">
                  <c:v>58</c:v>
                </c:pt>
                <c:pt idx="98">
                  <c:v>58</c:v>
                </c:pt>
                <c:pt idx="99">
                  <c:v>62</c:v>
                </c:pt>
                <c:pt idx="100">
                  <c:v>59</c:v>
                </c:pt>
                <c:pt idx="101">
                  <c:v>47</c:v>
                </c:pt>
                <c:pt idx="102">
                  <c:v>45</c:v>
                </c:pt>
                <c:pt idx="103">
                  <c:v>58</c:v>
                </c:pt>
                <c:pt idx="104">
                  <c:v>43</c:v>
                </c:pt>
                <c:pt idx="105">
                  <c:v>49</c:v>
                </c:pt>
                <c:pt idx="106">
                  <c:v>46</c:v>
                </c:pt>
                <c:pt idx="107">
                  <c:v>42</c:v>
                </c:pt>
                <c:pt idx="108">
                  <c:v>43</c:v>
                </c:pt>
                <c:pt idx="109">
                  <c:v>51</c:v>
                </c:pt>
                <c:pt idx="110">
                  <c:v>48</c:v>
                </c:pt>
                <c:pt idx="111">
                  <c:v>56</c:v>
                </c:pt>
                <c:pt idx="112">
                  <c:v>56</c:v>
                </c:pt>
                <c:pt idx="113">
                  <c:v>59</c:v>
                </c:pt>
                <c:pt idx="114">
                  <c:v>56</c:v>
                </c:pt>
                <c:pt idx="115">
                  <c:v>60</c:v>
                </c:pt>
                <c:pt idx="116">
                  <c:v>54</c:v>
                </c:pt>
                <c:pt idx="117">
                  <c:v>48</c:v>
                </c:pt>
                <c:pt idx="118">
                  <c:v>55</c:v>
                </c:pt>
                <c:pt idx="119">
                  <c:v>50</c:v>
                </c:pt>
                <c:pt idx="120">
                  <c:v>49</c:v>
                </c:pt>
                <c:pt idx="121">
                  <c:v>55</c:v>
                </c:pt>
                <c:pt idx="122">
                  <c:v>50</c:v>
                </c:pt>
                <c:pt idx="123">
                  <c:v>51</c:v>
                </c:pt>
                <c:pt idx="124">
                  <c:v>56</c:v>
                </c:pt>
                <c:pt idx="125">
                  <c:v>53</c:v>
                </c:pt>
                <c:pt idx="126">
                  <c:v>62</c:v>
                </c:pt>
                <c:pt idx="127">
                  <c:v>70</c:v>
                </c:pt>
                <c:pt idx="128">
                  <c:v>52</c:v>
                </c:pt>
                <c:pt idx="129">
                  <c:v>62</c:v>
                </c:pt>
                <c:pt idx="130">
                  <c:v>73</c:v>
                </c:pt>
                <c:pt idx="131">
                  <c:v>69</c:v>
                </c:pt>
                <c:pt idx="132">
                  <c:v>29</c:v>
                </c:pt>
                <c:pt idx="133">
                  <c:v>28</c:v>
                </c:pt>
                <c:pt idx="134">
                  <c:v>30</c:v>
                </c:pt>
                <c:pt idx="135">
                  <c:v>32</c:v>
                </c:pt>
                <c:pt idx="136">
                  <c:v>31</c:v>
                </c:pt>
                <c:pt idx="137">
                  <c:v>31</c:v>
                </c:pt>
                <c:pt idx="138">
                  <c:v>34</c:v>
                </c:pt>
                <c:pt idx="139">
                  <c:v>34</c:v>
                </c:pt>
                <c:pt idx="140">
                  <c:v>49</c:v>
                </c:pt>
                <c:pt idx="141">
                  <c:v>65</c:v>
                </c:pt>
                <c:pt idx="142">
                  <c:v>54</c:v>
                </c:pt>
                <c:pt idx="143">
                  <c:v>58</c:v>
                </c:pt>
                <c:pt idx="144">
                  <c:v>73</c:v>
                </c:pt>
                <c:pt idx="145">
                  <c:v>75</c:v>
                </c:pt>
                <c:pt idx="146">
                  <c:v>63</c:v>
                </c:pt>
                <c:pt idx="147">
                  <c:v>49</c:v>
                </c:pt>
                <c:pt idx="148">
                  <c:v>59</c:v>
                </c:pt>
                <c:pt idx="149">
                  <c:v>54</c:v>
                </c:pt>
                <c:pt idx="150">
                  <c:v>64</c:v>
                </c:pt>
                <c:pt idx="151">
                  <c:v>52</c:v>
                </c:pt>
                <c:pt idx="152">
                  <c:v>47</c:v>
                </c:pt>
                <c:pt idx="153">
                  <c:v>68</c:v>
                </c:pt>
                <c:pt idx="154">
                  <c:v>54</c:v>
                </c:pt>
                <c:pt idx="155">
                  <c:v>64</c:v>
                </c:pt>
                <c:pt idx="156">
                  <c:v>49</c:v>
                </c:pt>
                <c:pt idx="157">
                  <c:v>60</c:v>
                </c:pt>
                <c:pt idx="158">
                  <c:v>67</c:v>
                </c:pt>
                <c:pt idx="159">
                  <c:v>33</c:v>
                </c:pt>
                <c:pt idx="160">
                  <c:v>34</c:v>
                </c:pt>
                <c:pt idx="161">
                  <c:v>32</c:v>
                </c:pt>
                <c:pt idx="162">
                  <c:v>34</c:v>
                </c:pt>
                <c:pt idx="163">
                  <c:v>34</c:v>
                </c:pt>
                <c:pt idx="164">
                  <c:v>33</c:v>
                </c:pt>
                <c:pt idx="165">
                  <c:v>29</c:v>
                </c:pt>
                <c:pt idx="166">
                  <c:v>32</c:v>
                </c:pt>
                <c:pt idx="167">
                  <c:v>32</c:v>
                </c:pt>
                <c:pt idx="168">
                  <c:v>34</c:v>
                </c:pt>
                <c:pt idx="169">
                  <c:v>33</c:v>
                </c:pt>
                <c:pt idx="170">
                  <c:v>33</c:v>
                </c:pt>
                <c:pt idx="171">
                  <c:v>31</c:v>
                </c:pt>
                <c:pt idx="172">
                  <c:v>33</c:v>
                </c:pt>
                <c:pt idx="173">
                  <c:v>64</c:v>
                </c:pt>
                <c:pt idx="174">
                  <c:v>68</c:v>
                </c:pt>
                <c:pt idx="175">
                  <c:v>63</c:v>
                </c:pt>
                <c:pt idx="176">
                  <c:v>62</c:v>
                </c:pt>
                <c:pt idx="177">
                  <c:v>73</c:v>
                </c:pt>
                <c:pt idx="178">
                  <c:v>45</c:v>
                </c:pt>
                <c:pt idx="179">
                  <c:v>48</c:v>
                </c:pt>
                <c:pt idx="180">
                  <c:v>56</c:v>
                </c:pt>
                <c:pt idx="181">
                  <c:v>53</c:v>
                </c:pt>
                <c:pt idx="182">
                  <c:v>58</c:v>
                </c:pt>
                <c:pt idx="183">
                  <c:v>68</c:v>
                </c:pt>
                <c:pt idx="184">
                  <c:v>65</c:v>
                </c:pt>
                <c:pt idx="185">
                  <c:v>62</c:v>
                </c:pt>
                <c:pt idx="186">
                  <c:v>60</c:v>
                </c:pt>
                <c:pt idx="187">
                  <c:v>61</c:v>
                </c:pt>
                <c:pt idx="188">
                  <c:v>68</c:v>
                </c:pt>
                <c:pt idx="189">
                  <c:v>67</c:v>
                </c:pt>
                <c:pt idx="190">
                  <c:v>48</c:v>
                </c:pt>
                <c:pt idx="191">
                  <c:v>50</c:v>
                </c:pt>
                <c:pt idx="192">
                  <c:v>50</c:v>
                </c:pt>
                <c:pt idx="193">
                  <c:v>52</c:v>
                </c:pt>
                <c:pt idx="194">
                  <c:v>50</c:v>
                </c:pt>
                <c:pt idx="195">
                  <c:v>50</c:v>
                </c:pt>
                <c:pt idx="196">
                  <c:v>49</c:v>
                </c:pt>
                <c:pt idx="197">
                  <c:v>49</c:v>
                </c:pt>
                <c:pt idx="198">
                  <c:v>48</c:v>
                </c:pt>
                <c:pt idx="199">
                  <c:v>46</c:v>
                </c:pt>
                <c:pt idx="200">
                  <c:v>47</c:v>
                </c:pt>
                <c:pt idx="201">
                  <c:v>47</c:v>
                </c:pt>
                <c:pt idx="202">
                  <c:v>60</c:v>
                </c:pt>
                <c:pt idx="203">
                  <c:v>59</c:v>
                </c:pt>
                <c:pt idx="204">
                  <c:v>60</c:v>
                </c:pt>
                <c:pt idx="205">
                  <c:v>59</c:v>
                </c:pt>
                <c:pt idx="206">
                  <c:v>60</c:v>
                </c:pt>
                <c:pt idx="207">
                  <c:v>55</c:v>
                </c:pt>
                <c:pt idx="208">
                  <c:v>60</c:v>
                </c:pt>
                <c:pt idx="209">
                  <c:v>58</c:v>
                </c:pt>
                <c:pt idx="210">
                  <c:v>65</c:v>
                </c:pt>
                <c:pt idx="211">
                  <c:v>61</c:v>
                </c:pt>
                <c:pt idx="212">
                  <c:v>58</c:v>
                </c:pt>
                <c:pt idx="213">
                  <c:v>64</c:v>
                </c:pt>
                <c:pt idx="214">
                  <c:v>66</c:v>
                </c:pt>
                <c:pt idx="215">
                  <c:v>55</c:v>
                </c:pt>
                <c:pt idx="216">
                  <c:v>68</c:v>
                </c:pt>
                <c:pt idx="217">
                  <c:v>67</c:v>
                </c:pt>
                <c:pt idx="218">
                  <c:v>74</c:v>
                </c:pt>
                <c:pt idx="219">
                  <c:v>65</c:v>
                </c:pt>
                <c:pt idx="220">
                  <c:v>66</c:v>
                </c:pt>
                <c:pt idx="221">
                  <c:v>68</c:v>
                </c:pt>
                <c:pt idx="222">
                  <c:v>65</c:v>
                </c:pt>
                <c:pt idx="223">
                  <c:v>78</c:v>
                </c:pt>
                <c:pt idx="224">
                  <c:v>72</c:v>
                </c:pt>
                <c:pt idx="225">
                  <c:v>65</c:v>
                </c:pt>
                <c:pt idx="226">
                  <c:v>74</c:v>
                </c:pt>
                <c:pt idx="227">
                  <c:v>77</c:v>
                </c:pt>
                <c:pt idx="228">
                  <c:v>75</c:v>
                </c:pt>
                <c:pt idx="229">
                  <c:v>70</c:v>
                </c:pt>
                <c:pt idx="230">
                  <c:v>77</c:v>
                </c:pt>
                <c:pt idx="231">
                  <c:v>67</c:v>
                </c:pt>
                <c:pt idx="232">
                  <c:v>76</c:v>
                </c:pt>
                <c:pt idx="233">
                  <c:v>44</c:v>
                </c:pt>
                <c:pt idx="234">
                  <c:v>44</c:v>
                </c:pt>
                <c:pt idx="235">
                  <c:v>65</c:v>
                </c:pt>
                <c:pt idx="236">
                  <c:v>48</c:v>
                </c:pt>
                <c:pt idx="237">
                  <c:v>53</c:v>
                </c:pt>
                <c:pt idx="238">
                  <c:v>57</c:v>
                </c:pt>
                <c:pt idx="239">
                  <c:v>65</c:v>
                </c:pt>
                <c:pt idx="240">
                  <c:v>53</c:v>
                </c:pt>
                <c:pt idx="241">
                  <c:v>63</c:v>
                </c:pt>
                <c:pt idx="242">
                  <c:v>65</c:v>
                </c:pt>
                <c:pt idx="243">
                  <c:v>52</c:v>
                </c:pt>
                <c:pt idx="244">
                  <c:v>51</c:v>
                </c:pt>
                <c:pt idx="245">
                  <c:v>72</c:v>
                </c:pt>
                <c:pt idx="246">
                  <c:v>48</c:v>
                </c:pt>
                <c:pt idx="247">
                  <c:v>46</c:v>
                </c:pt>
                <c:pt idx="248">
                  <c:v>45</c:v>
                </c:pt>
                <c:pt idx="249">
                  <c:v>47</c:v>
                </c:pt>
                <c:pt idx="250">
                  <c:v>46</c:v>
                </c:pt>
                <c:pt idx="251">
                  <c:v>47</c:v>
                </c:pt>
                <c:pt idx="252">
                  <c:v>48</c:v>
                </c:pt>
                <c:pt idx="253">
                  <c:v>50</c:v>
                </c:pt>
                <c:pt idx="254">
                  <c:v>48</c:v>
                </c:pt>
                <c:pt idx="255">
                  <c:v>46</c:v>
                </c:pt>
                <c:pt idx="256">
                  <c:v>46</c:v>
                </c:pt>
                <c:pt idx="257">
                  <c:v>47</c:v>
                </c:pt>
                <c:pt idx="258">
                  <c:v>45</c:v>
                </c:pt>
                <c:pt idx="259">
                  <c:v>46</c:v>
                </c:pt>
                <c:pt idx="260">
                  <c:v>47</c:v>
                </c:pt>
                <c:pt idx="261">
                  <c:v>48</c:v>
                </c:pt>
                <c:pt idx="262">
                  <c:v>58</c:v>
                </c:pt>
                <c:pt idx="263">
                  <c:v>66</c:v>
                </c:pt>
                <c:pt idx="264">
                  <c:v>74</c:v>
                </c:pt>
                <c:pt idx="265">
                  <c:v>76</c:v>
                </c:pt>
                <c:pt idx="266">
                  <c:v>68</c:v>
                </c:pt>
                <c:pt idx="267">
                  <c:v>70</c:v>
                </c:pt>
                <c:pt idx="268">
                  <c:v>63</c:v>
                </c:pt>
                <c:pt idx="269">
                  <c:v>71</c:v>
                </c:pt>
                <c:pt idx="270">
                  <c:v>70</c:v>
                </c:pt>
                <c:pt idx="271">
                  <c:v>66</c:v>
                </c:pt>
                <c:pt idx="272">
                  <c:v>69</c:v>
                </c:pt>
                <c:pt idx="273">
                  <c:v>78</c:v>
                </c:pt>
                <c:pt idx="274">
                  <c:v>69</c:v>
                </c:pt>
                <c:pt idx="275">
                  <c:v>66</c:v>
                </c:pt>
                <c:pt idx="276">
                  <c:v>55</c:v>
                </c:pt>
                <c:pt idx="277">
                  <c:v>67</c:v>
                </c:pt>
                <c:pt idx="278">
                  <c:v>76</c:v>
                </c:pt>
                <c:pt idx="279">
                  <c:v>63</c:v>
                </c:pt>
                <c:pt idx="280">
                  <c:v>66</c:v>
                </c:pt>
                <c:pt idx="281">
                  <c:v>56</c:v>
                </c:pt>
                <c:pt idx="282">
                  <c:v>64</c:v>
                </c:pt>
                <c:pt idx="283">
                  <c:v>59</c:v>
                </c:pt>
                <c:pt idx="284">
                  <c:v>62</c:v>
                </c:pt>
                <c:pt idx="285">
                  <c:v>73</c:v>
                </c:pt>
                <c:pt idx="286">
                  <c:v>68</c:v>
                </c:pt>
                <c:pt idx="287">
                  <c:v>81</c:v>
                </c:pt>
                <c:pt idx="288">
                  <c:v>63</c:v>
                </c:pt>
                <c:pt idx="289">
                  <c:v>47</c:v>
                </c:pt>
                <c:pt idx="290">
                  <c:v>45</c:v>
                </c:pt>
                <c:pt idx="291">
                  <c:v>43</c:v>
                </c:pt>
                <c:pt idx="292">
                  <c:v>46</c:v>
                </c:pt>
                <c:pt idx="293">
                  <c:v>55</c:v>
                </c:pt>
                <c:pt idx="294">
                  <c:v>56</c:v>
                </c:pt>
                <c:pt idx="295">
                  <c:v>58</c:v>
                </c:pt>
                <c:pt idx="296">
                  <c:v>59</c:v>
                </c:pt>
                <c:pt idx="297">
                  <c:v>41</c:v>
                </c:pt>
                <c:pt idx="298">
                  <c:v>58</c:v>
                </c:pt>
                <c:pt idx="299">
                  <c:v>47</c:v>
                </c:pt>
                <c:pt idx="300">
                  <c:v>57</c:v>
                </c:pt>
                <c:pt idx="301">
                  <c:v>44</c:v>
                </c:pt>
                <c:pt idx="302">
                  <c:v>47</c:v>
                </c:pt>
                <c:pt idx="303">
                  <c:v>40</c:v>
                </c:pt>
                <c:pt idx="304">
                  <c:v>54</c:v>
                </c:pt>
                <c:pt idx="305">
                  <c:v>61</c:v>
                </c:pt>
                <c:pt idx="306">
                  <c:v>63</c:v>
                </c:pt>
                <c:pt idx="307">
                  <c:v>53</c:v>
                </c:pt>
                <c:pt idx="308">
                  <c:v>42</c:v>
                </c:pt>
                <c:pt idx="309">
                  <c:v>59</c:v>
                </c:pt>
                <c:pt idx="310">
                  <c:v>43</c:v>
                </c:pt>
                <c:pt idx="311">
                  <c:v>42</c:v>
                </c:pt>
                <c:pt idx="312">
                  <c:v>67</c:v>
                </c:pt>
                <c:pt idx="313">
                  <c:v>63</c:v>
                </c:pt>
                <c:pt idx="314">
                  <c:v>39</c:v>
                </c:pt>
                <c:pt idx="315">
                  <c:v>63</c:v>
                </c:pt>
                <c:pt idx="316">
                  <c:v>40</c:v>
                </c:pt>
                <c:pt idx="317">
                  <c:v>53</c:v>
                </c:pt>
                <c:pt idx="318">
                  <c:v>63</c:v>
                </c:pt>
                <c:pt idx="319">
                  <c:v>55</c:v>
                </c:pt>
                <c:pt idx="320">
                  <c:v>57</c:v>
                </c:pt>
                <c:pt idx="321">
                  <c:v>58</c:v>
                </c:pt>
                <c:pt idx="322">
                  <c:v>55</c:v>
                </c:pt>
                <c:pt idx="323">
                  <c:v>67</c:v>
                </c:pt>
                <c:pt idx="324">
                  <c:v>65</c:v>
                </c:pt>
                <c:pt idx="325">
                  <c:v>53</c:v>
                </c:pt>
                <c:pt idx="326">
                  <c:v>36</c:v>
                </c:pt>
                <c:pt idx="327">
                  <c:v>36</c:v>
                </c:pt>
                <c:pt idx="328">
                  <c:v>37</c:v>
                </c:pt>
                <c:pt idx="329">
                  <c:v>37</c:v>
                </c:pt>
                <c:pt idx="330">
                  <c:v>36</c:v>
                </c:pt>
                <c:pt idx="331">
                  <c:v>35</c:v>
                </c:pt>
                <c:pt idx="332">
                  <c:v>37</c:v>
                </c:pt>
                <c:pt idx="333">
                  <c:v>37</c:v>
                </c:pt>
                <c:pt idx="334">
                  <c:v>37</c:v>
                </c:pt>
                <c:pt idx="335">
                  <c:v>37</c:v>
                </c:pt>
                <c:pt idx="336">
                  <c:v>68</c:v>
                </c:pt>
                <c:pt idx="337">
                  <c:v>50</c:v>
                </c:pt>
                <c:pt idx="338">
                  <c:v>60</c:v>
                </c:pt>
                <c:pt idx="339">
                  <c:v>66</c:v>
                </c:pt>
                <c:pt idx="340">
                  <c:v>53</c:v>
                </c:pt>
                <c:pt idx="341">
                  <c:v>51</c:v>
                </c:pt>
                <c:pt idx="342">
                  <c:v>51</c:v>
                </c:pt>
                <c:pt idx="343">
                  <c:v>63</c:v>
                </c:pt>
                <c:pt idx="344">
                  <c:v>74</c:v>
                </c:pt>
                <c:pt idx="345">
                  <c:v>62</c:v>
                </c:pt>
                <c:pt idx="346">
                  <c:v>69</c:v>
                </c:pt>
                <c:pt idx="347">
                  <c:v>65</c:v>
                </c:pt>
                <c:pt idx="348">
                  <c:v>65</c:v>
                </c:pt>
                <c:pt idx="349">
                  <c:v>63</c:v>
                </c:pt>
                <c:pt idx="350">
                  <c:v>53</c:v>
                </c:pt>
                <c:pt idx="351">
                  <c:v>64</c:v>
                </c:pt>
                <c:pt idx="352">
                  <c:v>55</c:v>
                </c:pt>
                <c:pt idx="353">
                  <c:v>54</c:v>
                </c:pt>
                <c:pt idx="354">
                  <c:v>54</c:v>
                </c:pt>
                <c:pt idx="355">
                  <c:v>57</c:v>
                </c:pt>
                <c:pt idx="356">
                  <c:v>56</c:v>
                </c:pt>
                <c:pt idx="357">
                  <c:v>56</c:v>
                </c:pt>
                <c:pt idx="358">
                  <c:v>61</c:v>
                </c:pt>
                <c:pt idx="359">
                  <c:v>56</c:v>
                </c:pt>
                <c:pt idx="360">
                  <c:v>55</c:v>
                </c:pt>
                <c:pt idx="361">
                  <c:v>58</c:v>
                </c:pt>
                <c:pt idx="362">
                  <c:v>60</c:v>
                </c:pt>
                <c:pt idx="363">
                  <c:v>66</c:v>
                </c:pt>
                <c:pt idx="364">
                  <c:v>58</c:v>
                </c:pt>
                <c:pt idx="365">
                  <c:v>68</c:v>
                </c:pt>
                <c:pt idx="366">
                  <c:v>44</c:v>
                </c:pt>
                <c:pt idx="367">
                  <c:v>54</c:v>
                </c:pt>
                <c:pt idx="368">
                  <c:v>49</c:v>
                </c:pt>
                <c:pt idx="369">
                  <c:v>46</c:v>
                </c:pt>
                <c:pt idx="370">
                  <c:v>43</c:v>
                </c:pt>
                <c:pt idx="371">
                  <c:v>47</c:v>
                </c:pt>
                <c:pt idx="372">
                  <c:v>46</c:v>
                </c:pt>
                <c:pt idx="373">
                  <c:v>50</c:v>
                </c:pt>
                <c:pt idx="374">
                  <c:v>44</c:v>
                </c:pt>
                <c:pt idx="375">
                  <c:v>50</c:v>
                </c:pt>
                <c:pt idx="376">
                  <c:v>50</c:v>
                </c:pt>
                <c:pt idx="377">
                  <c:v>50</c:v>
                </c:pt>
                <c:pt idx="378">
                  <c:v>50</c:v>
                </c:pt>
                <c:pt idx="379">
                  <c:v>51</c:v>
                </c:pt>
                <c:pt idx="380">
                  <c:v>50</c:v>
                </c:pt>
                <c:pt idx="381">
                  <c:v>60</c:v>
                </c:pt>
                <c:pt idx="382">
                  <c:v>63</c:v>
                </c:pt>
                <c:pt idx="383">
                  <c:v>61</c:v>
                </c:pt>
                <c:pt idx="384">
                  <c:v>70</c:v>
                </c:pt>
                <c:pt idx="385">
                  <c:v>69</c:v>
                </c:pt>
                <c:pt idx="386">
                  <c:v>65</c:v>
                </c:pt>
                <c:pt idx="387">
                  <c:v>64</c:v>
                </c:pt>
                <c:pt idx="388">
                  <c:v>76</c:v>
                </c:pt>
                <c:pt idx="389">
                  <c:v>38</c:v>
                </c:pt>
                <c:pt idx="390">
                  <c:v>39</c:v>
                </c:pt>
                <c:pt idx="391">
                  <c:v>37</c:v>
                </c:pt>
                <c:pt idx="392">
                  <c:v>36</c:v>
                </c:pt>
                <c:pt idx="393">
                  <c:v>37</c:v>
                </c:pt>
                <c:pt idx="394">
                  <c:v>38</c:v>
                </c:pt>
                <c:pt idx="395">
                  <c:v>36</c:v>
                </c:pt>
                <c:pt idx="396">
                  <c:v>34</c:v>
                </c:pt>
                <c:pt idx="397">
                  <c:v>38</c:v>
                </c:pt>
                <c:pt idx="398">
                  <c:v>37</c:v>
                </c:pt>
                <c:pt idx="399">
                  <c:v>39</c:v>
                </c:pt>
                <c:pt idx="400">
                  <c:v>36</c:v>
                </c:pt>
                <c:pt idx="401">
                  <c:v>32</c:v>
                </c:pt>
                <c:pt idx="402">
                  <c:v>37</c:v>
                </c:pt>
                <c:pt idx="403">
                  <c:v>38</c:v>
                </c:pt>
                <c:pt idx="404">
                  <c:v>38</c:v>
                </c:pt>
                <c:pt idx="405">
                  <c:v>38</c:v>
                </c:pt>
                <c:pt idx="406">
                  <c:v>35</c:v>
                </c:pt>
                <c:pt idx="407">
                  <c:v>33</c:v>
                </c:pt>
                <c:pt idx="408">
                  <c:v>34</c:v>
                </c:pt>
                <c:pt idx="409">
                  <c:v>33</c:v>
                </c:pt>
                <c:pt idx="410">
                  <c:v>33</c:v>
                </c:pt>
                <c:pt idx="411">
                  <c:v>35</c:v>
                </c:pt>
                <c:pt idx="412">
                  <c:v>32</c:v>
                </c:pt>
                <c:pt idx="413">
                  <c:v>35</c:v>
                </c:pt>
                <c:pt idx="414">
                  <c:v>35</c:v>
                </c:pt>
                <c:pt idx="415">
                  <c:v>35</c:v>
                </c:pt>
                <c:pt idx="416">
                  <c:v>35</c:v>
                </c:pt>
                <c:pt idx="417">
                  <c:v>34</c:v>
                </c:pt>
                <c:pt idx="418">
                  <c:v>32</c:v>
                </c:pt>
                <c:pt idx="419">
                  <c:v>34</c:v>
                </c:pt>
                <c:pt idx="420">
                  <c:v>32</c:v>
                </c:pt>
                <c:pt idx="421">
                  <c:v>32</c:v>
                </c:pt>
                <c:pt idx="422">
                  <c:v>32</c:v>
                </c:pt>
                <c:pt idx="423">
                  <c:v>32</c:v>
                </c:pt>
                <c:pt idx="424">
                  <c:v>32</c:v>
                </c:pt>
                <c:pt idx="425">
                  <c:v>33</c:v>
                </c:pt>
                <c:pt idx="426">
                  <c:v>34</c:v>
                </c:pt>
                <c:pt idx="427">
                  <c:v>31</c:v>
                </c:pt>
                <c:pt idx="428">
                  <c:v>33</c:v>
                </c:pt>
                <c:pt idx="429">
                  <c:v>62</c:v>
                </c:pt>
                <c:pt idx="430">
                  <c:v>62</c:v>
                </c:pt>
                <c:pt idx="431">
                  <c:v>64</c:v>
                </c:pt>
                <c:pt idx="432">
                  <c:v>71</c:v>
                </c:pt>
                <c:pt idx="433">
                  <c:v>60</c:v>
                </c:pt>
                <c:pt idx="434">
                  <c:v>50</c:v>
                </c:pt>
                <c:pt idx="435">
                  <c:v>72</c:v>
                </c:pt>
                <c:pt idx="436">
                  <c:v>71</c:v>
                </c:pt>
                <c:pt idx="437">
                  <c:v>71</c:v>
                </c:pt>
                <c:pt idx="438">
                  <c:v>70</c:v>
                </c:pt>
                <c:pt idx="439">
                  <c:v>70</c:v>
                </c:pt>
                <c:pt idx="440">
                  <c:v>72</c:v>
                </c:pt>
                <c:pt idx="441">
                  <c:v>70</c:v>
                </c:pt>
                <c:pt idx="442">
                  <c:v>75</c:v>
                </c:pt>
                <c:pt idx="443">
                  <c:v>74</c:v>
                </c:pt>
                <c:pt idx="444">
                  <c:v>74</c:v>
                </c:pt>
                <c:pt idx="445">
                  <c:v>71</c:v>
                </c:pt>
                <c:pt idx="446">
                  <c:v>70</c:v>
                </c:pt>
                <c:pt idx="447">
                  <c:v>71</c:v>
                </c:pt>
                <c:pt idx="448">
                  <c:v>76</c:v>
                </c:pt>
                <c:pt idx="449">
                  <c:v>71</c:v>
                </c:pt>
                <c:pt idx="450">
                  <c:v>73</c:v>
                </c:pt>
                <c:pt idx="451">
                  <c:v>72</c:v>
                </c:pt>
                <c:pt idx="452">
                  <c:v>70</c:v>
                </c:pt>
                <c:pt idx="453">
                  <c:v>80</c:v>
                </c:pt>
                <c:pt idx="454">
                  <c:v>76</c:v>
                </c:pt>
                <c:pt idx="455">
                  <c:v>78</c:v>
                </c:pt>
                <c:pt idx="456">
                  <c:v>40</c:v>
                </c:pt>
                <c:pt idx="457">
                  <c:v>40</c:v>
                </c:pt>
                <c:pt idx="458">
                  <c:v>42</c:v>
                </c:pt>
                <c:pt idx="459">
                  <c:v>40</c:v>
                </c:pt>
                <c:pt idx="460">
                  <c:v>41</c:v>
                </c:pt>
                <c:pt idx="461">
                  <c:v>44</c:v>
                </c:pt>
                <c:pt idx="462">
                  <c:v>40</c:v>
                </c:pt>
                <c:pt idx="463">
                  <c:v>40</c:v>
                </c:pt>
                <c:pt idx="464">
                  <c:v>40</c:v>
                </c:pt>
                <c:pt idx="465">
                  <c:v>41</c:v>
                </c:pt>
                <c:pt idx="466">
                  <c:v>41</c:v>
                </c:pt>
                <c:pt idx="467">
                  <c:v>41</c:v>
                </c:pt>
                <c:pt idx="468">
                  <c:v>44</c:v>
                </c:pt>
                <c:pt idx="469">
                  <c:v>40</c:v>
                </c:pt>
                <c:pt idx="470">
                  <c:v>55</c:v>
                </c:pt>
                <c:pt idx="471">
                  <c:v>36</c:v>
                </c:pt>
                <c:pt idx="472">
                  <c:v>36</c:v>
                </c:pt>
                <c:pt idx="473">
                  <c:v>30</c:v>
                </c:pt>
                <c:pt idx="474">
                  <c:v>34</c:v>
                </c:pt>
                <c:pt idx="475">
                  <c:v>33</c:v>
                </c:pt>
                <c:pt idx="476">
                  <c:v>34</c:v>
                </c:pt>
                <c:pt idx="477">
                  <c:v>35</c:v>
                </c:pt>
                <c:pt idx="478">
                  <c:v>33</c:v>
                </c:pt>
                <c:pt idx="479">
                  <c:v>37</c:v>
                </c:pt>
                <c:pt idx="480">
                  <c:v>37</c:v>
                </c:pt>
                <c:pt idx="481">
                  <c:v>37</c:v>
                </c:pt>
                <c:pt idx="482">
                  <c:v>36</c:v>
                </c:pt>
                <c:pt idx="483">
                  <c:v>35</c:v>
                </c:pt>
                <c:pt idx="484">
                  <c:v>39</c:v>
                </c:pt>
                <c:pt idx="485">
                  <c:v>37</c:v>
                </c:pt>
                <c:pt idx="486">
                  <c:v>37</c:v>
                </c:pt>
                <c:pt idx="487">
                  <c:v>36</c:v>
                </c:pt>
                <c:pt idx="488">
                  <c:v>35</c:v>
                </c:pt>
                <c:pt idx="489">
                  <c:v>38</c:v>
                </c:pt>
                <c:pt idx="490">
                  <c:v>38</c:v>
                </c:pt>
                <c:pt idx="491">
                  <c:v>35</c:v>
                </c:pt>
                <c:pt idx="492">
                  <c:v>38</c:v>
                </c:pt>
                <c:pt idx="493">
                  <c:v>65</c:v>
                </c:pt>
                <c:pt idx="494">
                  <c:v>67</c:v>
                </c:pt>
                <c:pt idx="495">
                  <c:v>71</c:v>
                </c:pt>
                <c:pt idx="496">
                  <c:v>54</c:v>
                </c:pt>
                <c:pt idx="497">
                  <c:v>54</c:v>
                </c:pt>
                <c:pt idx="498">
                  <c:v>56</c:v>
                </c:pt>
                <c:pt idx="499">
                  <c:v>58</c:v>
                </c:pt>
                <c:pt idx="500">
                  <c:v>40</c:v>
                </c:pt>
                <c:pt idx="501">
                  <c:v>54</c:v>
                </c:pt>
                <c:pt idx="502">
                  <c:v>50</c:v>
                </c:pt>
                <c:pt idx="503">
                  <c:v>51</c:v>
                </c:pt>
                <c:pt idx="504">
                  <c:v>57</c:v>
                </c:pt>
                <c:pt idx="505">
                  <c:v>63</c:v>
                </c:pt>
                <c:pt idx="506">
                  <c:v>49</c:v>
                </c:pt>
                <c:pt idx="507">
                  <c:v>60</c:v>
                </c:pt>
                <c:pt idx="508">
                  <c:v>43</c:v>
                </c:pt>
                <c:pt idx="509">
                  <c:v>66</c:v>
                </c:pt>
                <c:pt idx="510">
                  <c:v>58</c:v>
                </c:pt>
                <c:pt idx="511">
                  <c:v>66</c:v>
                </c:pt>
                <c:pt idx="512">
                  <c:v>63</c:v>
                </c:pt>
                <c:pt idx="513">
                  <c:v>65</c:v>
                </c:pt>
                <c:pt idx="514">
                  <c:v>66</c:v>
                </c:pt>
                <c:pt idx="515">
                  <c:v>55</c:v>
                </c:pt>
                <c:pt idx="516">
                  <c:v>61</c:v>
                </c:pt>
                <c:pt idx="517">
                  <c:v>62</c:v>
                </c:pt>
                <c:pt idx="518">
                  <c:v>71</c:v>
                </c:pt>
                <c:pt idx="519">
                  <c:v>67</c:v>
                </c:pt>
                <c:pt idx="520">
                  <c:v>53</c:v>
                </c:pt>
                <c:pt idx="521">
                  <c:v>53</c:v>
                </c:pt>
                <c:pt idx="522">
                  <c:v>54</c:v>
                </c:pt>
                <c:pt idx="523">
                  <c:v>57</c:v>
                </c:pt>
                <c:pt idx="524">
                  <c:v>52</c:v>
                </c:pt>
                <c:pt idx="525">
                  <c:v>56</c:v>
                </c:pt>
                <c:pt idx="526">
                  <c:v>52</c:v>
                </c:pt>
                <c:pt idx="527">
                  <c:v>64</c:v>
                </c:pt>
                <c:pt idx="528">
                  <c:v>69</c:v>
                </c:pt>
                <c:pt idx="529">
                  <c:v>68</c:v>
                </c:pt>
                <c:pt idx="530">
                  <c:v>58</c:v>
                </c:pt>
                <c:pt idx="531">
                  <c:v>58</c:v>
                </c:pt>
                <c:pt idx="532">
                  <c:v>62</c:v>
                </c:pt>
                <c:pt idx="533">
                  <c:v>63</c:v>
                </c:pt>
                <c:pt idx="534">
                  <c:v>60</c:v>
                </c:pt>
                <c:pt idx="535">
                  <c:v>56</c:v>
                </c:pt>
                <c:pt idx="536">
                  <c:v>62</c:v>
                </c:pt>
                <c:pt idx="537">
                  <c:v>55</c:v>
                </c:pt>
                <c:pt idx="538">
                  <c:v>60</c:v>
                </c:pt>
                <c:pt idx="539">
                  <c:v>62</c:v>
                </c:pt>
                <c:pt idx="540">
                  <c:v>51</c:v>
                </c:pt>
                <c:pt idx="541">
                  <c:v>51</c:v>
                </c:pt>
                <c:pt idx="542">
                  <c:v>61</c:v>
                </c:pt>
                <c:pt idx="543">
                  <c:v>63</c:v>
                </c:pt>
                <c:pt idx="544">
                  <c:v>64</c:v>
                </c:pt>
                <c:pt idx="545">
                  <c:v>39</c:v>
                </c:pt>
                <c:pt idx="546">
                  <c:v>48</c:v>
                </c:pt>
                <c:pt idx="547">
                  <c:v>52</c:v>
                </c:pt>
                <c:pt idx="548">
                  <c:v>54</c:v>
                </c:pt>
                <c:pt idx="549">
                  <c:v>63</c:v>
                </c:pt>
                <c:pt idx="550">
                  <c:v>66</c:v>
                </c:pt>
                <c:pt idx="551">
                  <c:v>64</c:v>
                </c:pt>
                <c:pt idx="552">
                  <c:v>55</c:v>
                </c:pt>
                <c:pt idx="553">
                  <c:v>42</c:v>
                </c:pt>
                <c:pt idx="554">
                  <c:v>75</c:v>
                </c:pt>
                <c:pt idx="555">
                  <c:v>59</c:v>
                </c:pt>
                <c:pt idx="556">
                  <c:v>58</c:v>
                </c:pt>
                <c:pt idx="557">
                  <c:v>66</c:v>
                </c:pt>
                <c:pt idx="558">
                  <c:v>66</c:v>
                </c:pt>
                <c:pt idx="559">
                  <c:v>67</c:v>
                </c:pt>
                <c:pt idx="560">
                  <c:v>75</c:v>
                </c:pt>
                <c:pt idx="561">
                  <c:v>65</c:v>
                </c:pt>
                <c:pt idx="562">
                  <c:v>65</c:v>
                </c:pt>
                <c:pt idx="563">
                  <c:v>56</c:v>
                </c:pt>
                <c:pt idx="564">
                  <c:v>63</c:v>
                </c:pt>
                <c:pt idx="565">
                  <c:v>52</c:v>
                </c:pt>
                <c:pt idx="566">
                  <c:v>55</c:v>
                </c:pt>
                <c:pt idx="567">
                  <c:v>53</c:v>
                </c:pt>
                <c:pt idx="568">
                  <c:v>56</c:v>
                </c:pt>
                <c:pt idx="569">
                  <c:v>53</c:v>
                </c:pt>
                <c:pt idx="570">
                  <c:v>55</c:v>
                </c:pt>
                <c:pt idx="571">
                  <c:v>60</c:v>
                </c:pt>
                <c:pt idx="572">
                  <c:v>57</c:v>
                </c:pt>
                <c:pt idx="573">
                  <c:v>52</c:v>
                </c:pt>
                <c:pt idx="574">
                  <c:v>74</c:v>
                </c:pt>
                <c:pt idx="575">
                  <c:v>33</c:v>
                </c:pt>
                <c:pt idx="576">
                  <c:v>72</c:v>
                </c:pt>
                <c:pt idx="577">
                  <c:v>71</c:v>
                </c:pt>
                <c:pt idx="578">
                  <c:v>67</c:v>
                </c:pt>
                <c:pt idx="579">
                  <c:v>69</c:v>
                </c:pt>
                <c:pt idx="580">
                  <c:v>67</c:v>
                </c:pt>
                <c:pt idx="581">
                  <c:v>48</c:v>
                </c:pt>
                <c:pt idx="582">
                  <c:v>43</c:v>
                </c:pt>
                <c:pt idx="583">
                  <c:v>40</c:v>
                </c:pt>
                <c:pt idx="584">
                  <c:v>36</c:v>
                </c:pt>
                <c:pt idx="585">
                  <c:v>35</c:v>
                </c:pt>
                <c:pt idx="586">
                  <c:v>35</c:v>
                </c:pt>
                <c:pt idx="587">
                  <c:v>44</c:v>
                </c:pt>
                <c:pt idx="588">
                  <c:v>35</c:v>
                </c:pt>
                <c:pt idx="589">
                  <c:v>48</c:v>
                </c:pt>
                <c:pt idx="590">
                  <c:v>48</c:v>
                </c:pt>
                <c:pt idx="591">
                  <c:v>45</c:v>
                </c:pt>
                <c:pt idx="592">
                  <c:v>48</c:v>
                </c:pt>
                <c:pt idx="593">
                  <c:v>47</c:v>
                </c:pt>
                <c:pt idx="594">
                  <c:v>47</c:v>
                </c:pt>
                <c:pt idx="595">
                  <c:v>37</c:v>
                </c:pt>
                <c:pt idx="596">
                  <c:v>40</c:v>
                </c:pt>
                <c:pt idx="597">
                  <c:v>44</c:v>
                </c:pt>
                <c:pt idx="598">
                  <c:v>41</c:v>
                </c:pt>
                <c:pt idx="599">
                  <c:v>55</c:v>
                </c:pt>
                <c:pt idx="600">
                  <c:v>49</c:v>
                </c:pt>
                <c:pt idx="601">
                  <c:v>44</c:v>
                </c:pt>
                <c:pt idx="602">
                  <c:v>57</c:v>
                </c:pt>
                <c:pt idx="603">
                  <c:v>55</c:v>
                </c:pt>
                <c:pt idx="604">
                  <c:v>71</c:v>
                </c:pt>
                <c:pt idx="605">
                  <c:v>55</c:v>
                </c:pt>
                <c:pt idx="606">
                  <c:v>69</c:v>
                </c:pt>
                <c:pt idx="607">
                  <c:v>67</c:v>
                </c:pt>
                <c:pt idx="608">
                  <c:v>60</c:v>
                </c:pt>
                <c:pt idx="609">
                  <c:v>69</c:v>
                </c:pt>
                <c:pt idx="610">
                  <c:v>61</c:v>
                </c:pt>
                <c:pt idx="611">
                  <c:v>62</c:v>
                </c:pt>
                <c:pt idx="612">
                  <c:v>55</c:v>
                </c:pt>
                <c:pt idx="613">
                  <c:v>50</c:v>
                </c:pt>
                <c:pt idx="614">
                  <c:v>52</c:v>
                </c:pt>
                <c:pt idx="615">
                  <c:v>67</c:v>
                </c:pt>
                <c:pt idx="616">
                  <c:v>65</c:v>
                </c:pt>
                <c:pt idx="617">
                  <c:v>69</c:v>
                </c:pt>
                <c:pt idx="618">
                  <c:v>63</c:v>
                </c:pt>
                <c:pt idx="619">
                  <c:v>59</c:v>
                </c:pt>
                <c:pt idx="620">
                  <c:v>58</c:v>
                </c:pt>
                <c:pt idx="621">
                  <c:v>54</c:v>
                </c:pt>
                <c:pt idx="622">
                  <c:v>63</c:v>
                </c:pt>
                <c:pt idx="623">
                  <c:v>55</c:v>
                </c:pt>
                <c:pt idx="624">
                  <c:v>60</c:v>
                </c:pt>
                <c:pt idx="625">
                  <c:v>55</c:v>
                </c:pt>
                <c:pt idx="626">
                  <c:v>48</c:v>
                </c:pt>
                <c:pt idx="627">
                  <c:v>44</c:v>
                </c:pt>
                <c:pt idx="628">
                  <c:v>47</c:v>
                </c:pt>
                <c:pt idx="629">
                  <c:v>41</c:v>
                </c:pt>
                <c:pt idx="630">
                  <c:v>48</c:v>
                </c:pt>
                <c:pt idx="631">
                  <c:v>47</c:v>
                </c:pt>
                <c:pt idx="632">
                  <c:v>38</c:v>
                </c:pt>
                <c:pt idx="633">
                  <c:v>37</c:v>
                </c:pt>
                <c:pt idx="634">
                  <c:v>34</c:v>
                </c:pt>
                <c:pt idx="635">
                  <c:v>49</c:v>
                </c:pt>
                <c:pt idx="636">
                  <c:v>64</c:v>
                </c:pt>
                <c:pt idx="637">
                  <c:v>68</c:v>
                </c:pt>
                <c:pt idx="638">
                  <c:v>60</c:v>
                </c:pt>
                <c:pt idx="639">
                  <c:v>61</c:v>
                </c:pt>
                <c:pt idx="640">
                  <c:v>59</c:v>
                </c:pt>
                <c:pt idx="641">
                  <c:v>64</c:v>
                </c:pt>
                <c:pt idx="642">
                  <c:v>69</c:v>
                </c:pt>
                <c:pt idx="643">
                  <c:v>50</c:v>
                </c:pt>
                <c:pt idx="644">
                  <c:v>70</c:v>
                </c:pt>
                <c:pt idx="645">
                  <c:v>68</c:v>
                </c:pt>
                <c:pt idx="646">
                  <c:v>69</c:v>
                </c:pt>
                <c:pt idx="647">
                  <c:v>68</c:v>
                </c:pt>
                <c:pt idx="648">
                  <c:v>51</c:v>
                </c:pt>
                <c:pt idx="649">
                  <c:v>66</c:v>
                </c:pt>
                <c:pt idx="650">
                  <c:v>60</c:v>
                </c:pt>
                <c:pt idx="651">
                  <c:v>48</c:v>
                </c:pt>
                <c:pt idx="652">
                  <c:v>29</c:v>
                </c:pt>
                <c:pt idx="653">
                  <c:v>31</c:v>
                </c:pt>
                <c:pt idx="654">
                  <c:v>38</c:v>
                </c:pt>
                <c:pt idx="655">
                  <c:v>38</c:v>
                </c:pt>
                <c:pt idx="656">
                  <c:v>37</c:v>
                </c:pt>
                <c:pt idx="657">
                  <c:v>38</c:v>
                </c:pt>
                <c:pt idx="658">
                  <c:v>38</c:v>
                </c:pt>
                <c:pt idx="659">
                  <c:v>39</c:v>
                </c:pt>
                <c:pt idx="660">
                  <c:v>33</c:v>
                </c:pt>
                <c:pt idx="661">
                  <c:v>32</c:v>
                </c:pt>
                <c:pt idx="662">
                  <c:v>33</c:v>
                </c:pt>
                <c:pt idx="663">
                  <c:v>33</c:v>
                </c:pt>
                <c:pt idx="664">
                  <c:v>33</c:v>
                </c:pt>
                <c:pt idx="665">
                  <c:v>34</c:v>
                </c:pt>
                <c:pt idx="666">
                  <c:v>31</c:v>
                </c:pt>
                <c:pt idx="667">
                  <c:v>29</c:v>
                </c:pt>
                <c:pt idx="668">
                  <c:v>33</c:v>
                </c:pt>
                <c:pt idx="669">
                  <c:v>32</c:v>
                </c:pt>
                <c:pt idx="670">
                  <c:v>32</c:v>
                </c:pt>
                <c:pt idx="671">
                  <c:v>36</c:v>
                </c:pt>
                <c:pt idx="672">
                  <c:v>37</c:v>
                </c:pt>
                <c:pt idx="673">
                  <c:v>32</c:v>
                </c:pt>
                <c:pt idx="674">
                  <c:v>34</c:v>
                </c:pt>
                <c:pt idx="675">
                  <c:v>32</c:v>
                </c:pt>
                <c:pt idx="676">
                  <c:v>31</c:v>
                </c:pt>
                <c:pt idx="677">
                  <c:v>35</c:v>
                </c:pt>
                <c:pt idx="678">
                  <c:v>30</c:v>
                </c:pt>
                <c:pt idx="679">
                  <c:v>34</c:v>
                </c:pt>
                <c:pt idx="680">
                  <c:v>31</c:v>
                </c:pt>
                <c:pt idx="681">
                  <c:v>34</c:v>
                </c:pt>
                <c:pt idx="682">
                  <c:v>35</c:v>
                </c:pt>
                <c:pt idx="683">
                  <c:v>32</c:v>
                </c:pt>
                <c:pt idx="684">
                  <c:v>30</c:v>
                </c:pt>
                <c:pt idx="685">
                  <c:v>34</c:v>
                </c:pt>
                <c:pt idx="686">
                  <c:v>53</c:v>
                </c:pt>
                <c:pt idx="687">
                  <c:v>71</c:v>
                </c:pt>
                <c:pt idx="688">
                  <c:v>77</c:v>
                </c:pt>
                <c:pt idx="689">
                  <c:v>68</c:v>
                </c:pt>
                <c:pt idx="690">
                  <c:v>56</c:v>
                </c:pt>
                <c:pt idx="691">
                  <c:v>60</c:v>
                </c:pt>
                <c:pt idx="692">
                  <c:v>70</c:v>
                </c:pt>
                <c:pt idx="693">
                  <c:v>66</c:v>
                </c:pt>
                <c:pt idx="694">
                  <c:v>67</c:v>
                </c:pt>
                <c:pt idx="695">
                  <c:v>52</c:v>
                </c:pt>
                <c:pt idx="696">
                  <c:v>49</c:v>
                </c:pt>
                <c:pt idx="697">
                  <c:v>51</c:v>
                </c:pt>
                <c:pt idx="698">
                  <c:v>44</c:v>
                </c:pt>
                <c:pt idx="699">
                  <c:v>46</c:v>
                </c:pt>
                <c:pt idx="700">
                  <c:v>50</c:v>
                </c:pt>
                <c:pt idx="701">
                  <c:v>47</c:v>
                </c:pt>
                <c:pt idx="702">
                  <c:v>68</c:v>
                </c:pt>
                <c:pt idx="703">
                  <c:v>68</c:v>
                </c:pt>
                <c:pt idx="704">
                  <c:v>67</c:v>
                </c:pt>
                <c:pt idx="705">
                  <c:v>46</c:v>
                </c:pt>
                <c:pt idx="706">
                  <c:v>42</c:v>
                </c:pt>
                <c:pt idx="707">
                  <c:v>52</c:v>
                </c:pt>
                <c:pt idx="708">
                  <c:v>62</c:v>
                </c:pt>
                <c:pt idx="709">
                  <c:v>67</c:v>
                </c:pt>
                <c:pt idx="710">
                  <c:v>55</c:v>
                </c:pt>
                <c:pt idx="711">
                  <c:v>56</c:v>
                </c:pt>
                <c:pt idx="712">
                  <c:v>53</c:v>
                </c:pt>
                <c:pt idx="713">
                  <c:v>52</c:v>
                </c:pt>
                <c:pt idx="714">
                  <c:v>62</c:v>
                </c:pt>
                <c:pt idx="715">
                  <c:v>68</c:v>
                </c:pt>
                <c:pt idx="716">
                  <c:v>69</c:v>
                </c:pt>
                <c:pt idx="717">
                  <c:v>52</c:v>
                </c:pt>
                <c:pt idx="718">
                  <c:v>61</c:v>
                </c:pt>
                <c:pt idx="719">
                  <c:v>72</c:v>
                </c:pt>
                <c:pt idx="720">
                  <c:v>58</c:v>
                </c:pt>
                <c:pt idx="721">
                  <c:v>61</c:v>
                </c:pt>
                <c:pt idx="722">
                  <c:v>64</c:v>
                </c:pt>
                <c:pt idx="723">
                  <c:v>58</c:v>
                </c:pt>
                <c:pt idx="724">
                  <c:v>52</c:v>
                </c:pt>
                <c:pt idx="725">
                  <c:v>57</c:v>
                </c:pt>
                <c:pt idx="726">
                  <c:v>50</c:v>
                </c:pt>
                <c:pt idx="727">
                  <c:v>54</c:v>
                </c:pt>
                <c:pt idx="728">
                  <c:v>60</c:v>
                </c:pt>
                <c:pt idx="729">
                  <c:v>59</c:v>
                </c:pt>
                <c:pt idx="730">
                  <c:v>59</c:v>
                </c:pt>
                <c:pt idx="731">
                  <c:v>56</c:v>
                </c:pt>
                <c:pt idx="732">
                  <c:v>58</c:v>
                </c:pt>
                <c:pt idx="733">
                  <c:v>53</c:v>
                </c:pt>
                <c:pt idx="734">
                  <c:v>64</c:v>
                </c:pt>
                <c:pt idx="735">
                  <c:v>66</c:v>
                </c:pt>
                <c:pt idx="736">
                  <c:v>59</c:v>
                </c:pt>
                <c:pt idx="737">
                  <c:v>74</c:v>
                </c:pt>
                <c:pt idx="738">
                  <c:v>62</c:v>
                </c:pt>
                <c:pt idx="739">
                  <c:v>61</c:v>
                </c:pt>
                <c:pt idx="740">
                  <c:v>68</c:v>
                </c:pt>
                <c:pt idx="741">
                  <c:v>75</c:v>
                </c:pt>
                <c:pt idx="742">
                  <c:v>68</c:v>
                </c:pt>
                <c:pt idx="743">
                  <c:v>43</c:v>
                </c:pt>
                <c:pt idx="744">
                  <c:v>42</c:v>
                </c:pt>
                <c:pt idx="745">
                  <c:v>41</c:v>
                </c:pt>
                <c:pt idx="746">
                  <c:v>41</c:v>
                </c:pt>
                <c:pt idx="747">
                  <c:v>42</c:v>
                </c:pt>
                <c:pt idx="748">
                  <c:v>42</c:v>
                </c:pt>
                <c:pt idx="749">
                  <c:v>42</c:v>
                </c:pt>
                <c:pt idx="750">
                  <c:v>45</c:v>
                </c:pt>
                <c:pt idx="751">
                  <c:v>44</c:v>
                </c:pt>
                <c:pt idx="752">
                  <c:v>44</c:v>
                </c:pt>
                <c:pt idx="753">
                  <c:v>45</c:v>
                </c:pt>
                <c:pt idx="754">
                  <c:v>41</c:v>
                </c:pt>
                <c:pt idx="755">
                  <c:v>48</c:v>
                </c:pt>
                <c:pt idx="756">
                  <c:v>49</c:v>
                </c:pt>
                <c:pt idx="757">
                  <c:v>42</c:v>
                </c:pt>
                <c:pt idx="758">
                  <c:v>43</c:v>
                </c:pt>
                <c:pt idx="759">
                  <c:v>45</c:v>
                </c:pt>
                <c:pt idx="760">
                  <c:v>44</c:v>
                </c:pt>
                <c:pt idx="761">
                  <c:v>40</c:v>
                </c:pt>
                <c:pt idx="762">
                  <c:v>39</c:v>
                </c:pt>
                <c:pt idx="763">
                  <c:v>40</c:v>
                </c:pt>
                <c:pt idx="764">
                  <c:v>64</c:v>
                </c:pt>
                <c:pt idx="765">
                  <c:v>70</c:v>
                </c:pt>
                <c:pt idx="766">
                  <c:v>62</c:v>
                </c:pt>
                <c:pt idx="767">
                  <c:v>63</c:v>
                </c:pt>
                <c:pt idx="768">
                  <c:v>68</c:v>
                </c:pt>
                <c:pt idx="769">
                  <c:v>64</c:v>
                </c:pt>
                <c:pt idx="770">
                  <c:v>64</c:v>
                </c:pt>
                <c:pt idx="771">
                  <c:v>64</c:v>
                </c:pt>
                <c:pt idx="772">
                  <c:v>66</c:v>
                </c:pt>
                <c:pt idx="773">
                  <c:v>65</c:v>
                </c:pt>
                <c:pt idx="774">
                  <c:v>79</c:v>
                </c:pt>
                <c:pt idx="775">
                  <c:v>62</c:v>
                </c:pt>
                <c:pt idx="776">
                  <c:v>43</c:v>
                </c:pt>
                <c:pt idx="777">
                  <c:v>41</c:v>
                </c:pt>
                <c:pt idx="778">
                  <c:v>40</c:v>
                </c:pt>
                <c:pt idx="779">
                  <c:v>48</c:v>
                </c:pt>
                <c:pt idx="780">
                  <c:v>44</c:v>
                </c:pt>
                <c:pt idx="781">
                  <c:v>44</c:v>
                </c:pt>
                <c:pt idx="782">
                  <c:v>47</c:v>
                </c:pt>
                <c:pt idx="783">
                  <c:v>69</c:v>
                </c:pt>
                <c:pt idx="784">
                  <c:v>62</c:v>
                </c:pt>
                <c:pt idx="785">
                  <c:v>70</c:v>
                </c:pt>
                <c:pt idx="786">
                  <c:v>69</c:v>
                </c:pt>
                <c:pt idx="787">
                  <c:v>70</c:v>
                </c:pt>
                <c:pt idx="788">
                  <c:v>67</c:v>
                </c:pt>
                <c:pt idx="789">
                  <c:v>55</c:v>
                </c:pt>
                <c:pt idx="790">
                  <c:v>70</c:v>
                </c:pt>
                <c:pt idx="791">
                  <c:v>67</c:v>
                </c:pt>
                <c:pt idx="792">
                  <c:v>61</c:v>
                </c:pt>
                <c:pt idx="793">
                  <c:v>60</c:v>
                </c:pt>
                <c:pt idx="794">
                  <c:v>68</c:v>
                </c:pt>
                <c:pt idx="795">
                  <c:v>69</c:v>
                </c:pt>
                <c:pt idx="796">
                  <c:v>53</c:v>
                </c:pt>
                <c:pt idx="797">
                  <c:v>57</c:v>
                </c:pt>
                <c:pt idx="798">
                  <c:v>60</c:v>
                </c:pt>
                <c:pt idx="799">
                  <c:v>51</c:v>
                </c:pt>
                <c:pt idx="800">
                  <c:v>59</c:v>
                </c:pt>
                <c:pt idx="801">
                  <c:v>64</c:v>
                </c:pt>
                <c:pt idx="802">
                  <c:v>68</c:v>
                </c:pt>
                <c:pt idx="803">
                  <c:v>69</c:v>
                </c:pt>
                <c:pt idx="804">
                  <c:v>70</c:v>
                </c:pt>
                <c:pt idx="805">
                  <c:v>66</c:v>
                </c:pt>
                <c:pt idx="806">
                  <c:v>64</c:v>
                </c:pt>
                <c:pt idx="807">
                  <c:v>61</c:v>
                </c:pt>
                <c:pt idx="808">
                  <c:v>58</c:v>
                </c:pt>
                <c:pt idx="809">
                  <c:v>57</c:v>
                </c:pt>
                <c:pt idx="810">
                  <c:v>58</c:v>
                </c:pt>
                <c:pt idx="811">
                  <c:v>55</c:v>
                </c:pt>
                <c:pt idx="812">
                  <c:v>54</c:v>
                </c:pt>
                <c:pt idx="813">
                  <c:v>56</c:v>
                </c:pt>
                <c:pt idx="814">
                  <c:v>57</c:v>
                </c:pt>
                <c:pt idx="815">
                  <c:v>66</c:v>
                </c:pt>
                <c:pt idx="816">
                  <c:v>51</c:v>
                </c:pt>
                <c:pt idx="817">
                  <c:v>54</c:v>
                </c:pt>
                <c:pt idx="818">
                  <c:v>37</c:v>
                </c:pt>
                <c:pt idx="819">
                  <c:v>38</c:v>
                </c:pt>
                <c:pt idx="820">
                  <c:v>37</c:v>
                </c:pt>
                <c:pt idx="821">
                  <c:v>38</c:v>
                </c:pt>
                <c:pt idx="822">
                  <c:v>33</c:v>
                </c:pt>
                <c:pt idx="823">
                  <c:v>38</c:v>
                </c:pt>
                <c:pt idx="824">
                  <c:v>37</c:v>
                </c:pt>
                <c:pt idx="825">
                  <c:v>39</c:v>
                </c:pt>
                <c:pt idx="826">
                  <c:v>36</c:v>
                </c:pt>
                <c:pt idx="827">
                  <c:v>38</c:v>
                </c:pt>
                <c:pt idx="828">
                  <c:v>35</c:v>
                </c:pt>
                <c:pt idx="829">
                  <c:v>38</c:v>
                </c:pt>
                <c:pt idx="830">
                  <c:v>39</c:v>
                </c:pt>
                <c:pt idx="831">
                  <c:v>39</c:v>
                </c:pt>
                <c:pt idx="832">
                  <c:v>44</c:v>
                </c:pt>
                <c:pt idx="833">
                  <c:v>44</c:v>
                </c:pt>
                <c:pt idx="834">
                  <c:v>37</c:v>
                </c:pt>
                <c:pt idx="835">
                  <c:v>39</c:v>
                </c:pt>
                <c:pt idx="836">
                  <c:v>46</c:v>
                </c:pt>
                <c:pt idx="837">
                  <c:v>46</c:v>
                </c:pt>
                <c:pt idx="838">
                  <c:v>47</c:v>
                </c:pt>
                <c:pt idx="839">
                  <c:v>46</c:v>
                </c:pt>
                <c:pt idx="840">
                  <c:v>47</c:v>
                </c:pt>
                <c:pt idx="841">
                  <c:v>45</c:v>
                </c:pt>
                <c:pt idx="842">
                  <c:v>47</c:v>
                </c:pt>
                <c:pt idx="843">
                  <c:v>46</c:v>
                </c:pt>
                <c:pt idx="844">
                  <c:v>47</c:v>
                </c:pt>
                <c:pt idx="845">
                  <c:v>45</c:v>
                </c:pt>
                <c:pt idx="846">
                  <c:v>46</c:v>
                </c:pt>
                <c:pt idx="847">
                  <c:v>36</c:v>
                </c:pt>
                <c:pt idx="848">
                  <c:v>66</c:v>
                </c:pt>
                <c:pt idx="849">
                  <c:v>52</c:v>
                </c:pt>
                <c:pt idx="850">
                  <c:v>60</c:v>
                </c:pt>
                <c:pt idx="851">
                  <c:v>59</c:v>
                </c:pt>
                <c:pt idx="852">
                  <c:v>59</c:v>
                </c:pt>
                <c:pt idx="853">
                  <c:v>54</c:v>
                </c:pt>
                <c:pt idx="854">
                  <c:v>62</c:v>
                </c:pt>
                <c:pt idx="855">
                  <c:v>55</c:v>
                </c:pt>
                <c:pt idx="856">
                  <c:v>52</c:v>
                </c:pt>
                <c:pt idx="857">
                  <c:v>67</c:v>
                </c:pt>
                <c:pt idx="858">
                  <c:v>55</c:v>
                </c:pt>
                <c:pt idx="859">
                  <c:v>61</c:v>
                </c:pt>
                <c:pt idx="860">
                  <c:v>66</c:v>
                </c:pt>
                <c:pt idx="861">
                  <c:v>55</c:v>
                </c:pt>
                <c:pt idx="862">
                  <c:v>61</c:v>
                </c:pt>
                <c:pt idx="863">
                  <c:v>55</c:v>
                </c:pt>
                <c:pt idx="864">
                  <c:v>36</c:v>
                </c:pt>
                <c:pt idx="865">
                  <c:v>28</c:v>
                </c:pt>
                <c:pt idx="866">
                  <c:v>34</c:v>
                </c:pt>
                <c:pt idx="867">
                  <c:v>39</c:v>
                </c:pt>
                <c:pt idx="868">
                  <c:v>34</c:v>
                </c:pt>
                <c:pt idx="869">
                  <c:v>60</c:v>
                </c:pt>
                <c:pt idx="870">
                  <c:v>54</c:v>
                </c:pt>
                <c:pt idx="871">
                  <c:v>51</c:v>
                </c:pt>
                <c:pt idx="872">
                  <c:v>57</c:v>
                </c:pt>
                <c:pt idx="873">
                  <c:v>60</c:v>
                </c:pt>
                <c:pt idx="874">
                  <c:v>72</c:v>
                </c:pt>
                <c:pt idx="875">
                  <c:v>77</c:v>
                </c:pt>
                <c:pt idx="876">
                  <c:v>69</c:v>
                </c:pt>
                <c:pt idx="877">
                  <c:v>69</c:v>
                </c:pt>
                <c:pt idx="878">
                  <c:v>68</c:v>
                </c:pt>
                <c:pt idx="879">
                  <c:v>70</c:v>
                </c:pt>
                <c:pt idx="880">
                  <c:v>65</c:v>
                </c:pt>
                <c:pt idx="881">
                  <c:v>63</c:v>
                </c:pt>
                <c:pt idx="882">
                  <c:v>70</c:v>
                </c:pt>
                <c:pt idx="883">
                  <c:v>70</c:v>
                </c:pt>
                <c:pt idx="884">
                  <c:v>56</c:v>
                </c:pt>
                <c:pt idx="885">
                  <c:v>59</c:v>
                </c:pt>
                <c:pt idx="886">
                  <c:v>59</c:v>
                </c:pt>
                <c:pt idx="887">
                  <c:v>55</c:v>
                </c:pt>
                <c:pt idx="888">
                  <c:v>56</c:v>
                </c:pt>
                <c:pt idx="889">
                  <c:v>59</c:v>
                </c:pt>
                <c:pt idx="890">
                  <c:v>53</c:v>
                </c:pt>
                <c:pt idx="891">
                  <c:v>54</c:v>
                </c:pt>
                <c:pt idx="892">
                  <c:v>52</c:v>
                </c:pt>
                <c:pt idx="893">
                  <c:v>53</c:v>
                </c:pt>
                <c:pt idx="894">
                  <c:v>54</c:v>
                </c:pt>
                <c:pt idx="895">
                  <c:v>54</c:v>
                </c:pt>
                <c:pt idx="896">
                  <c:v>54</c:v>
                </c:pt>
                <c:pt idx="897">
                  <c:v>53</c:v>
                </c:pt>
                <c:pt idx="898">
                  <c:v>51</c:v>
                </c:pt>
                <c:pt idx="899">
                  <c:v>55</c:v>
                </c:pt>
                <c:pt idx="900">
                  <c:v>42</c:v>
                </c:pt>
                <c:pt idx="901">
                  <c:v>45</c:v>
                </c:pt>
                <c:pt idx="902">
                  <c:v>46</c:v>
                </c:pt>
                <c:pt idx="903">
                  <c:v>39</c:v>
                </c:pt>
                <c:pt idx="904">
                  <c:v>44</c:v>
                </c:pt>
                <c:pt idx="905">
                  <c:v>41</c:v>
                </c:pt>
                <c:pt idx="906">
                  <c:v>52</c:v>
                </c:pt>
                <c:pt idx="907">
                  <c:v>41</c:v>
                </c:pt>
                <c:pt idx="908">
                  <c:v>40</c:v>
                </c:pt>
                <c:pt idx="909">
                  <c:v>41</c:v>
                </c:pt>
                <c:pt idx="910">
                  <c:v>52</c:v>
                </c:pt>
                <c:pt idx="911">
                  <c:v>46</c:v>
                </c:pt>
                <c:pt idx="912">
                  <c:v>45</c:v>
                </c:pt>
                <c:pt idx="913">
                  <c:v>44</c:v>
                </c:pt>
                <c:pt idx="914">
                  <c:v>47</c:v>
                </c:pt>
                <c:pt idx="915">
                  <c:v>44</c:v>
                </c:pt>
                <c:pt idx="916">
                  <c:v>45</c:v>
                </c:pt>
                <c:pt idx="917">
                  <c:v>45</c:v>
                </c:pt>
                <c:pt idx="918">
                  <c:v>44</c:v>
                </c:pt>
                <c:pt idx="919">
                  <c:v>47</c:v>
                </c:pt>
                <c:pt idx="920">
                  <c:v>46</c:v>
                </c:pt>
                <c:pt idx="921">
                  <c:v>36</c:v>
                </c:pt>
                <c:pt idx="922">
                  <c:v>37</c:v>
                </c:pt>
                <c:pt idx="923">
                  <c:v>43</c:v>
                </c:pt>
                <c:pt idx="924">
                  <c:v>45</c:v>
                </c:pt>
                <c:pt idx="925">
                  <c:v>44</c:v>
                </c:pt>
                <c:pt idx="926">
                  <c:v>46</c:v>
                </c:pt>
                <c:pt idx="927">
                  <c:v>45</c:v>
                </c:pt>
                <c:pt idx="928">
                  <c:v>32</c:v>
                </c:pt>
                <c:pt idx="929">
                  <c:v>33</c:v>
                </c:pt>
                <c:pt idx="930">
                  <c:v>42</c:v>
                </c:pt>
                <c:pt idx="931">
                  <c:v>41</c:v>
                </c:pt>
                <c:pt idx="932">
                  <c:v>43</c:v>
                </c:pt>
                <c:pt idx="933">
                  <c:v>42</c:v>
                </c:pt>
                <c:pt idx="934">
                  <c:v>41</c:v>
                </c:pt>
                <c:pt idx="935">
                  <c:v>41</c:v>
                </c:pt>
                <c:pt idx="936">
                  <c:v>40</c:v>
                </c:pt>
                <c:pt idx="937">
                  <c:v>41</c:v>
                </c:pt>
                <c:pt idx="938">
                  <c:v>40</c:v>
                </c:pt>
                <c:pt idx="939">
                  <c:v>42</c:v>
                </c:pt>
                <c:pt idx="940">
                  <c:v>42</c:v>
                </c:pt>
                <c:pt idx="941">
                  <c:v>47</c:v>
                </c:pt>
                <c:pt idx="942">
                  <c:v>48</c:v>
                </c:pt>
                <c:pt idx="943">
                  <c:v>43</c:v>
                </c:pt>
                <c:pt idx="944">
                  <c:v>58</c:v>
                </c:pt>
                <c:pt idx="945">
                  <c:v>59</c:v>
                </c:pt>
                <c:pt idx="946">
                  <c:v>54</c:v>
                </c:pt>
                <c:pt idx="947">
                  <c:v>39</c:v>
                </c:pt>
                <c:pt idx="948">
                  <c:v>65</c:v>
                </c:pt>
                <c:pt idx="949">
                  <c:v>53</c:v>
                </c:pt>
                <c:pt idx="950">
                  <c:v>54</c:v>
                </c:pt>
                <c:pt idx="951">
                  <c:v>60</c:v>
                </c:pt>
                <c:pt idx="952">
                  <c:v>54</c:v>
                </c:pt>
                <c:pt idx="953">
                  <c:v>39</c:v>
                </c:pt>
                <c:pt idx="954">
                  <c:v>70</c:v>
                </c:pt>
                <c:pt idx="955">
                  <c:v>60</c:v>
                </c:pt>
                <c:pt idx="956">
                  <c:v>62</c:v>
                </c:pt>
                <c:pt idx="957">
                  <c:v>68</c:v>
                </c:pt>
                <c:pt idx="958">
                  <c:v>69</c:v>
                </c:pt>
                <c:pt idx="959">
                  <c:v>60</c:v>
                </c:pt>
                <c:pt idx="960">
                  <c:v>67</c:v>
                </c:pt>
                <c:pt idx="961">
                  <c:v>67</c:v>
                </c:pt>
                <c:pt idx="962">
                  <c:v>35</c:v>
                </c:pt>
                <c:pt idx="963">
                  <c:v>29</c:v>
                </c:pt>
                <c:pt idx="964">
                  <c:v>31</c:v>
                </c:pt>
                <c:pt idx="965">
                  <c:v>32</c:v>
                </c:pt>
                <c:pt idx="966">
                  <c:v>31</c:v>
                </c:pt>
                <c:pt idx="967">
                  <c:v>35</c:v>
                </c:pt>
                <c:pt idx="968">
                  <c:v>66</c:v>
                </c:pt>
                <c:pt idx="969">
                  <c:v>68</c:v>
                </c:pt>
                <c:pt idx="970">
                  <c:v>67</c:v>
                </c:pt>
                <c:pt idx="971">
                  <c:v>75</c:v>
                </c:pt>
                <c:pt idx="972">
                  <c:v>61</c:v>
                </c:pt>
                <c:pt idx="973">
                  <c:v>78</c:v>
                </c:pt>
                <c:pt idx="974">
                  <c:v>64</c:v>
                </c:pt>
                <c:pt idx="975">
                  <c:v>72</c:v>
                </c:pt>
                <c:pt idx="976">
                  <c:v>61</c:v>
                </c:pt>
                <c:pt idx="977">
                  <c:v>63</c:v>
                </c:pt>
                <c:pt idx="978">
                  <c:v>60</c:v>
                </c:pt>
                <c:pt idx="979">
                  <c:v>72</c:v>
                </c:pt>
                <c:pt idx="980">
                  <c:v>77</c:v>
                </c:pt>
                <c:pt idx="981">
                  <c:v>76</c:v>
                </c:pt>
                <c:pt idx="982">
                  <c:v>61</c:v>
                </c:pt>
                <c:pt idx="983">
                  <c:v>63</c:v>
                </c:pt>
                <c:pt idx="984">
                  <c:v>79</c:v>
                </c:pt>
                <c:pt idx="985">
                  <c:v>70</c:v>
                </c:pt>
                <c:pt idx="986">
                  <c:v>71</c:v>
                </c:pt>
                <c:pt idx="987">
                  <c:v>78</c:v>
                </c:pt>
                <c:pt idx="988">
                  <c:v>30</c:v>
                </c:pt>
                <c:pt idx="989">
                  <c:v>28</c:v>
                </c:pt>
                <c:pt idx="990">
                  <c:v>29</c:v>
                </c:pt>
                <c:pt idx="991">
                  <c:v>31</c:v>
                </c:pt>
                <c:pt idx="992">
                  <c:v>31</c:v>
                </c:pt>
                <c:pt idx="993">
                  <c:v>29</c:v>
                </c:pt>
                <c:pt idx="994">
                  <c:v>32</c:v>
                </c:pt>
                <c:pt idx="995">
                  <c:v>31</c:v>
                </c:pt>
                <c:pt idx="996">
                  <c:v>31</c:v>
                </c:pt>
                <c:pt idx="997">
                  <c:v>31</c:v>
                </c:pt>
                <c:pt idx="998">
                  <c:v>31</c:v>
                </c:pt>
                <c:pt idx="999">
                  <c:v>31</c:v>
                </c:pt>
                <c:pt idx="1000">
                  <c:v>27</c:v>
                </c:pt>
                <c:pt idx="1001">
                  <c:v>30</c:v>
                </c:pt>
                <c:pt idx="1002">
                  <c:v>30</c:v>
                </c:pt>
                <c:pt idx="1003">
                  <c:v>44</c:v>
                </c:pt>
                <c:pt idx="1004">
                  <c:v>45</c:v>
                </c:pt>
                <c:pt idx="1005">
                  <c:v>51</c:v>
                </c:pt>
                <c:pt idx="1006">
                  <c:v>44</c:v>
                </c:pt>
                <c:pt idx="1007">
                  <c:v>41</c:v>
                </c:pt>
                <c:pt idx="1008">
                  <c:v>51</c:v>
                </c:pt>
                <c:pt idx="1009">
                  <c:v>49</c:v>
                </c:pt>
                <c:pt idx="1010">
                  <c:v>52</c:v>
                </c:pt>
                <c:pt idx="1011">
                  <c:v>50</c:v>
                </c:pt>
                <c:pt idx="1012">
                  <c:v>49</c:v>
                </c:pt>
                <c:pt idx="1013">
                  <c:v>48</c:v>
                </c:pt>
                <c:pt idx="1014">
                  <c:v>49</c:v>
                </c:pt>
                <c:pt idx="1015" formatCode="0">
                  <c:v>39</c:v>
                </c:pt>
                <c:pt idx="1016" formatCode="0">
                  <c:v>40</c:v>
                </c:pt>
                <c:pt idx="1017" formatCode="0">
                  <c:v>39</c:v>
                </c:pt>
                <c:pt idx="1018" formatCode="0">
                  <c:v>40</c:v>
                </c:pt>
                <c:pt idx="1019" formatCode="0">
                  <c:v>41</c:v>
                </c:pt>
                <c:pt idx="1020">
                  <c:v>44</c:v>
                </c:pt>
                <c:pt idx="1021">
                  <c:v>41</c:v>
                </c:pt>
                <c:pt idx="1022">
                  <c:v>51</c:v>
                </c:pt>
                <c:pt idx="1023">
                  <c:v>49</c:v>
                </c:pt>
                <c:pt idx="1024">
                  <c:v>50</c:v>
                </c:pt>
                <c:pt idx="1025" formatCode="0">
                  <c:v>41</c:v>
                </c:pt>
                <c:pt idx="1026" formatCode="0">
                  <c:v>36</c:v>
                </c:pt>
                <c:pt idx="1027" formatCode="0">
                  <c:v>36</c:v>
                </c:pt>
                <c:pt idx="1028" formatCode="0">
                  <c:v>32</c:v>
                </c:pt>
                <c:pt idx="1029" formatCode="0">
                  <c:v>31</c:v>
                </c:pt>
                <c:pt idx="1030" formatCode="0">
                  <c:v>35</c:v>
                </c:pt>
                <c:pt idx="1031" formatCode="0">
                  <c:v>41</c:v>
                </c:pt>
                <c:pt idx="1032" formatCode="0">
                  <c:v>36</c:v>
                </c:pt>
                <c:pt idx="1033" formatCode="0">
                  <c:v>36</c:v>
                </c:pt>
                <c:pt idx="1034" formatCode="0">
                  <c:v>32</c:v>
                </c:pt>
                <c:pt idx="1035" formatCode="0">
                  <c:v>41</c:v>
                </c:pt>
                <c:pt idx="1036" formatCode="0">
                  <c:v>36</c:v>
                </c:pt>
                <c:pt idx="1037" formatCode="0">
                  <c:v>36</c:v>
                </c:pt>
                <c:pt idx="1038" formatCode="0">
                  <c:v>32</c:v>
                </c:pt>
                <c:pt idx="1039" formatCode="0">
                  <c:v>31</c:v>
                </c:pt>
                <c:pt idx="1040">
                  <c:v>47</c:v>
                </c:pt>
                <c:pt idx="1041" formatCode="0">
                  <c:v>39</c:v>
                </c:pt>
                <c:pt idx="1042" formatCode="0">
                  <c:v>40</c:v>
                </c:pt>
                <c:pt idx="1043" formatCode="0">
                  <c:v>41</c:v>
                </c:pt>
                <c:pt idx="1044" formatCode="0">
                  <c:v>37</c:v>
                </c:pt>
                <c:pt idx="1045">
                  <c:v>41</c:v>
                </c:pt>
                <c:pt idx="1046">
                  <c:v>51</c:v>
                </c:pt>
                <c:pt idx="1047">
                  <c:v>49</c:v>
                </c:pt>
                <c:pt idx="1048">
                  <c:v>50</c:v>
                </c:pt>
                <c:pt idx="1049">
                  <c:v>49</c:v>
                </c:pt>
                <c:pt idx="1050" formatCode="0">
                  <c:v>32</c:v>
                </c:pt>
                <c:pt idx="1051" formatCode="0">
                  <c:v>31</c:v>
                </c:pt>
                <c:pt idx="1052">
                  <c:v>44</c:v>
                </c:pt>
                <c:pt idx="1053">
                  <c:v>45</c:v>
                </c:pt>
                <c:pt idx="1054">
                  <c:v>51</c:v>
                </c:pt>
                <c:pt idx="1055">
                  <c:v>49</c:v>
                </c:pt>
                <c:pt idx="1056">
                  <c:v>52</c:v>
                </c:pt>
                <c:pt idx="1057" formatCode="0">
                  <c:v>39</c:v>
                </c:pt>
                <c:pt idx="1058" formatCode="0">
                  <c:v>40</c:v>
                </c:pt>
                <c:pt idx="1059" formatCode="0">
                  <c:v>41</c:v>
                </c:pt>
                <c:pt idx="1060">
                  <c:v>44</c:v>
                </c:pt>
                <c:pt idx="1061">
                  <c:v>41</c:v>
                </c:pt>
                <c:pt idx="1062">
                  <c:v>51</c:v>
                </c:pt>
                <c:pt idx="1063">
                  <c:v>49</c:v>
                </c:pt>
                <c:pt idx="1064">
                  <c:v>50</c:v>
                </c:pt>
                <c:pt idx="1065">
                  <c:v>34</c:v>
                </c:pt>
                <c:pt idx="1066">
                  <c:v>38</c:v>
                </c:pt>
                <c:pt idx="1067">
                  <c:v>39</c:v>
                </c:pt>
                <c:pt idx="1068">
                  <c:v>37</c:v>
                </c:pt>
                <c:pt idx="1069">
                  <c:v>36.5</c:v>
                </c:pt>
                <c:pt idx="1070">
                  <c:v>45</c:v>
                </c:pt>
                <c:pt idx="1071">
                  <c:v>47</c:v>
                </c:pt>
                <c:pt idx="1072">
                  <c:v>45</c:v>
                </c:pt>
                <c:pt idx="1073">
                  <c:v>47</c:v>
                </c:pt>
                <c:pt idx="1074">
                  <c:v>45.5</c:v>
                </c:pt>
                <c:pt idx="1075">
                  <c:v>42.5</c:v>
                </c:pt>
                <c:pt idx="1076">
                  <c:v>40</c:v>
                </c:pt>
                <c:pt idx="1077">
                  <c:v>47</c:v>
                </c:pt>
                <c:pt idx="1078">
                  <c:v>45.5</c:v>
                </c:pt>
                <c:pt idx="1079">
                  <c:v>51</c:v>
                </c:pt>
                <c:pt idx="1080">
                  <c:v>38</c:v>
                </c:pt>
                <c:pt idx="1081">
                  <c:v>37</c:v>
                </c:pt>
                <c:pt idx="1082">
                  <c:v>54</c:v>
                </c:pt>
                <c:pt idx="1083">
                  <c:v>45</c:v>
                </c:pt>
                <c:pt idx="1084">
                  <c:v>54</c:v>
                </c:pt>
                <c:pt idx="1085">
                  <c:v>43</c:v>
                </c:pt>
                <c:pt idx="1086" formatCode="0">
                  <c:v>40</c:v>
                </c:pt>
                <c:pt idx="1087">
                  <c:v>51</c:v>
                </c:pt>
                <c:pt idx="1088">
                  <c:v>42</c:v>
                </c:pt>
                <c:pt idx="1089">
                  <c:v>41</c:v>
                </c:pt>
                <c:pt idx="1090">
                  <c:v>40</c:v>
                </c:pt>
                <c:pt idx="1091">
                  <c:v>48</c:v>
                </c:pt>
                <c:pt idx="1092">
                  <c:v>43</c:v>
                </c:pt>
                <c:pt idx="1093">
                  <c:v>39</c:v>
                </c:pt>
                <c:pt idx="1094">
                  <c:v>38</c:v>
                </c:pt>
                <c:pt idx="1095">
                  <c:v>42</c:v>
                </c:pt>
                <c:pt idx="1096">
                  <c:v>39</c:v>
                </c:pt>
                <c:pt idx="1097">
                  <c:v>45</c:v>
                </c:pt>
                <c:pt idx="1098">
                  <c:v>39</c:v>
                </c:pt>
                <c:pt idx="1099">
                  <c:v>40</c:v>
                </c:pt>
                <c:pt idx="1100">
                  <c:v>50</c:v>
                </c:pt>
                <c:pt idx="1101">
                  <c:v>47</c:v>
                </c:pt>
                <c:pt idx="1102">
                  <c:v>38</c:v>
                </c:pt>
                <c:pt idx="1103">
                  <c:v>66</c:v>
                </c:pt>
                <c:pt idx="1104">
                  <c:v>60</c:v>
                </c:pt>
                <c:pt idx="1105">
                  <c:v>37</c:v>
                </c:pt>
                <c:pt idx="1106">
                  <c:v>57</c:v>
                </c:pt>
                <c:pt idx="1107">
                  <c:v>54</c:v>
                </c:pt>
                <c:pt idx="1108">
                  <c:v>34</c:v>
                </c:pt>
                <c:pt idx="1109">
                  <c:v>39</c:v>
                </c:pt>
                <c:pt idx="1110">
                  <c:v>38</c:v>
                </c:pt>
                <c:pt idx="1111">
                  <c:v>42</c:v>
                </c:pt>
                <c:pt idx="1112">
                  <c:v>38</c:v>
                </c:pt>
                <c:pt idx="1113">
                  <c:v>73</c:v>
                </c:pt>
                <c:pt idx="1114">
                  <c:v>78</c:v>
                </c:pt>
                <c:pt idx="1115">
                  <c:v>65</c:v>
                </c:pt>
                <c:pt idx="1116">
                  <c:v>71</c:v>
                </c:pt>
                <c:pt idx="1117">
                  <c:v>63</c:v>
                </c:pt>
                <c:pt idx="1118">
                  <c:v>77</c:v>
                </c:pt>
                <c:pt idx="1119">
                  <c:v>65</c:v>
                </c:pt>
                <c:pt idx="1120">
                  <c:v>73</c:v>
                </c:pt>
                <c:pt idx="1121">
                  <c:v>64</c:v>
                </c:pt>
                <c:pt idx="1122">
                  <c:v>68</c:v>
                </c:pt>
                <c:pt idx="1123">
                  <c:v>65</c:v>
                </c:pt>
                <c:pt idx="1124">
                  <c:v>66</c:v>
                </c:pt>
                <c:pt idx="1125">
                  <c:v>54</c:v>
                </c:pt>
                <c:pt idx="1126">
                  <c:v>40</c:v>
                </c:pt>
                <c:pt idx="1127">
                  <c:v>34</c:v>
                </c:pt>
                <c:pt idx="1128">
                  <c:v>34</c:v>
                </c:pt>
                <c:pt idx="1129">
                  <c:v>33</c:v>
                </c:pt>
                <c:pt idx="1130">
                  <c:v>33</c:v>
                </c:pt>
                <c:pt idx="1131">
                  <c:v>37</c:v>
                </c:pt>
                <c:pt idx="1132">
                  <c:v>37</c:v>
                </c:pt>
                <c:pt idx="1133">
                  <c:v>34</c:v>
                </c:pt>
                <c:pt idx="1134">
                  <c:v>34</c:v>
                </c:pt>
                <c:pt idx="1135">
                  <c:v>33</c:v>
                </c:pt>
                <c:pt idx="1136">
                  <c:v>33</c:v>
                </c:pt>
                <c:pt idx="1137">
                  <c:v>36</c:v>
                </c:pt>
                <c:pt idx="1138">
                  <c:v>35</c:v>
                </c:pt>
                <c:pt idx="1139">
                  <c:v>34</c:v>
                </c:pt>
                <c:pt idx="1140">
                  <c:v>38</c:v>
                </c:pt>
                <c:pt idx="1141">
                  <c:v>38</c:v>
                </c:pt>
                <c:pt idx="1142">
                  <c:v>34</c:v>
                </c:pt>
                <c:pt idx="1143">
                  <c:v>37</c:v>
                </c:pt>
                <c:pt idx="1144">
                  <c:v>39</c:v>
                </c:pt>
                <c:pt idx="1145">
                  <c:v>34</c:v>
                </c:pt>
                <c:pt idx="1146">
                  <c:v>33</c:v>
                </c:pt>
                <c:pt idx="1147">
                  <c:v>32</c:v>
                </c:pt>
                <c:pt idx="1148">
                  <c:v>35</c:v>
                </c:pt>
                <c:pt idx="1149">
                  <c:v>37</c:v>
                </c:pt>
                <c:pt idx="1150">
                  <c:v>37</c:v>
                </c:pt>
                <c:pt idx="1151">
                  <c:v>34</c:v>
                </c:pt>
                <c:pt idx="1152">
                  <c:v>36</c:v>
                </c:pt>
                <c:pt idx="1153">
                  <c:v>34</c:v>
                </c:pt>
                <c:pt idx="1154">
                  <c:v>36</c:v>
                </c:pt>
                <c:pt idx="1155">
                  <c:v>37</c:v>
                </c:pt>
                <c:pt idx="1156">
                  <c:v>36</c:v>
                </c:pt>
                <c:pt idx="1157">
                  <c:v>36</c:v>
                </c:pt>
                <c:pt idx="1158">
                  <c:v>35</c:v>
                </c:pt>
                <c:pt idx="1159">
                  <c:v>34</c:v>
                </c:pt>
                <c:pt idx="1160">
                  <c:v>34</c:v>
                </c:pt>
                <c:pt idx="1161">
                  <c:v>33</c:v>
                </c:pt>
                <c:pt idx="1162">
                  <c:v>64</c:v>
                </c:pt>
                <c:pt idx="1163">
                  <c:v>62</c:v>
                </c:pt>
                <c:pt idx="1164">
                  <c:v>64</c:v>
                </c:pt>
                <c:pt idx="1165">
                  <c:v>63</c:v>
                </c:pt>
                <c:pt idx="1166">
                  <c:v>63</c:v>
                </c:pt>
                <c:pt idx="1167">
                  <c:v>60</c:v>
                </c:pt>
                <c:pt idx="1168">
                  <c:v>63</c:v>
                </c:pt>
                <c:pt idx="1169">
                  <c:v>62</c:v>
                </c:pt>
                <c:pt idx="1170">
                  <c:v>52</c:v>
                </c:pt>
                <c:pt idx="1171">
                  <c:v>53</c:v>
                </c:pt>
                <c:pt idx="1172">
                  <c:v>58</c:v>
                </c:pt>
                <c:pt idx="1173">
                  <c:v>44</c:v>
                </c:pt>
                <c:pt idx="1174">
                  <c:v>40</c:v>
                </c:pt>
                <c:pt idx="1175">
                  <c:v>40</c:v>
                </c:pt>
                <c:pt idx="1176">
                  <c:v>42</c:v>
                </c:pt>
                <c:pt idx="1177">
                  <c:v>41</c:v>
                </c:pt>
                <c:pt idx="1178">
                  <c:v>41</c:v>
                </c:pt>
                <c:pt idx="1179">
                  <c:v>41</c:v>
                </c:pt>
                <c:pt idx="1180">
                  <c:v>42</c:v>
                </c:pt>
                <c:pt idx="1181">
                  <c:v>40</c:v>
                </c:pt>
                <c:pt idx="1182">
                  <c:v>44</c:v>
                </c:pt>
                <c:pt idx="1183">
                  <c:v>43</c:v>
                </c:pt>
                <c:pt idx="1184">
                  <c:v>63</c:v>
                </c:pt>
                <c:pt idx="1185">
                  <c:v>60</c:v>
                </c:pt>
                <c:pt idx="1186">
                  <c:v>53</c:v>
                </c:pt>
                <c:pt idx="1187">
                  <c:v>59</c:v>
                </c:pt>
                <c:pt idx="1188">
                  <c:v>59</c:v>
                </c:pt>
                <c:pt idx="1189">
                  <c:v>71</c:v>
                </c:pt>
                <c:pt idx="1190">
                  <c:v>64</c:v>
                </c:pt>
                <c:pt idx="1191">
                  <c:v>69</c:v>
                </c:pt>
                <c:pt idx="1192">
                  <c:v>40</c:v>
                </c:pt>
                <c:pt idx="1193">
                  <c:v>41</c:v>
                </c:pt>
                <c:pt idx="1194">
                  <c:v>41</c:v>
                </c:pt>
                <c:pt idx="1195">
                  <c:v>42</c:v>
                </c:pt>
                <c:pt idx="1196">
                  <c:v>41</c:v>
                </c:pt>
                <c:pt idx="1197">
                  <c:v>73</c:v>
                </c:pt>
                <c:pt idx="1198">
                  <c:v>60</c:v>
                </c:pt>
                <c:pt idx="1199">
                  <c:v>61</c:v>
                </c:pt>
                <c:pt idx="1200">
                  <c:v>54</c:v>
                </c:pt>
                <c:pt idx="1201">
                  <c:v>55</c:v>
                </c:pt>
                <c:pt idx="1202">
                  <c:v>56</c:v>
                </c:pt>
                <c:pt idx="1203">
                  <c:v>61</c:v>
                </c:pt>
                <c:pt idx="1204">
                  <c:v>54</c:v>
                </c:pt>
                <c:pt idx="1205">
                  <c:v>57</c:v>
                </c:pt>
                <c:pt idx="1206">
                  <c:v>52</c:v>
                </c:pt>
                <c:pt idx="1207">
                  <c:v>54</c:v>
                </c:pt>
                <c:pt idx="1208">
                  <c:v>56</c:v>
                </c:pt>
                <c:pt idx="1209">
                  <c:v>56</c:v>
                </c:pt>
                <c:pt idx="1210">
                  <c:v>53</c:v>
                </c:pt>
                <c:pt idx="1211">
                  <c:v>53</c:v>
                </c:pt>
                <c:pt idx="1212">
                  <c:v>58</c:v>
                </c:pt>
                <c:pt idx="1213">
                  <c:v>52</c:v>
                </c:pt>
                <c:pt idx="1214">
                  <c:v>58</c:v>
                </c:pt>
                <c:pt idx="1215">
                  <c:v>66</c:v>
                </c:pt>
                <c:pt idx="1216">
                  <c:v>55</c:v>
                </c:pt>
                <c:pt idx="1217">
                  <c:v>59</c:v>
                </c:pt>
                <c:pt idx="1218">
                  <c:v>55</c:v>
                </c:pt>
                <c:pt idx="1219">
                  <c:v>53</c:v>
                </c:pt>
                <c:pt idx="1220">
                  <c:v>57</c:v>
                </c:pt>
                <c:pt idx="1221">
                  <c:v>53</c:v>
                </c:pt>
                <c:pt idx="1222">
                  <c:v>54</c:v>
                </c:pt>
                <c:pt idx="1223">
                  <c:v>56</c:v>
                </c:pt>
                <c:pt idx="1224">
                  <c:v>64</c:v>
                </c:pt>
                <c:pt idx="1225">
                  <c:v>57</c:v>
                </c:pt>
                <c:pt idx="1226">
                  <c:v>54</c:v>
                </c:pt>
                <c:pt idx="1227">
                  <c:v>53</c:v>
                </c:pt>
                <c:pt idx="1228">
                  <c:v>58</c:v>
                </c:pt>
                <c:pt idx="1229">
                  <c:v>60</c:v>
                </c:pt>
                <c:pt idx="1230" formatCode="0">
                  <c:v>42</c:v>
                </c:pt>
                <c:pt idx="1231">
                  <c:v>41</c:v>
                </c:pt>
                <c:pt idx="1232">
                  <c:v>43</c:v>
                </c:pt>
                <c:pt idx="1233">
                  <c:v>45</c:v>
                </c:pt>
                <c:pt idx="1234">
                  <c:v>38</c:v>
                </c:pt>
                <c:pt idx="1235">
                  <c:v>44</c:v>
                </c:pt>
                <c:pt idx="1236">
                  <c:v>42</c:v>
                </c:pt>
                <c:pt idx="1237">
                  <c:v>36</c:v>
                </c:pt>
                <c:pt idx="1238">
                  <c:v>38</c:v>
                </c:pt>
                <c:pt idx="1239">
                  <c:v>43</c:v>
                </c:pt>
                <c:pt idx="1240">
                  <c:v>33</c:v>
                </c:pt>
                <c:pt idx="1241">
                  <c:v>36</c:v>
                </c:pt>
                <c:pt idx="1242">
                  <c:v>44</c:v>
                </c:pt>
                <c:pt idx="1243">
                  <c:v>36</c:v>
                </c:pt>
                <c:pt idx="1244">
                  <c:v>63</c:v>
                </c:pt>
                <c:pt idx="1245">
                  <c:v>63</c:v>
                </c:pt>
                <c:pt idx="1246">
                  <c:v>64</c:v>
                </c:pt>
                <c:pt idx="1247">
                  <c:v>52</c:v>
                </c:pt>
                <c:pt idx="1248">
                  <c:v>41</c:v>
                </c:pt>
                <c:pt idx="1249">
                  <c:v>61</c:v>
                </c:pt>
                <c:pt idx="1250">
                  <c:v>47</c:v>
                </c:pt>
                <c:pt idx="1251">
                  <c:v>50</c:v>
                </c:pt>
                <c:pt idx="1252">
                  <c:v>38</c:v>
                </c:pt>
                <c:pt idx="1253">
                  <c:v>49</c:v>
                </c:pt>
                <c:pt idx="1254">
                  <c:v>56</c:v>
                </c:pt>
                <c:pt idx="1255">
                  <c:v>42</c:v>
                </c:pt>
                <c:pt idx="1256">
                  <c:v>50</c:v>
                </c:pt>
                <c:pt idx="1257">
                  <c:v>49</c:v>
                </c:pt>
                <c:pt idx="1258">
                  <c:v>51</c:v>
                </c:pt>
                <c:pt idx="1259">
                  <c:v>46</c:v>
                </c:pt>
                <c:pt idx="1260">
                  <c:v>48</c:v>
                </c:pt>
                <c:pt idx="1261">
                  <c:v>57</c:v>
                </c:pt>
                <c:pt idx="1262">
                  <c:v>39</c:v>
                </c:pt>
                <c:pt idx="1263">
                  <c:v>37</c:v>
                </c:pt>
                <c:pt idx="1264">
                  <c:v>43</c:v>
                </c:pt>
                <c:pt idx="1265">
                  <c:v>46</c:v>
                </c:pt>
                <c:pt idx="1266">
                  <c:v>41</c:v>
                </c:pt>
                <c:pt idx="1267">
                  <c:v>41</c:v>
                </c:pt>
                <c:pt idx="1268">
                  <c:v>41</c:v>
                </c:pt>
                <c:pt idx="1269">
                  <c:v>48</c:v>
                </c:pt>
                <c:pt idx="1270">
                  <c:v>38</c:v>
                </c:pt>
                <c:pt idx="1271">
                  <c:v>44</c:v>
                </c:pt>
                <c:pt idx="1272">
                  <c:v>44</c:v>
                </c:pt>
                <c:pt idx="1273">
                  <c:v>40</c:v>
                </c:pt>
                <c:pt idx="1274">
                  <c:v>38</c:v>
                </c:pt>
                <c:pt idx="1275">
                  <c:v>43</c:v>
                </c:pt>
                <c:pt idx="1276">
                  <c:v>40</c:v>
                </c:pt>
                <c:pt idx="1277">
                  <c:v>43</c:v>
                </c:pt>
                <c:pt idx="1278">
                  <c:v>48</c:v>
                </c:pt>
                <c:pt idx="1279">
                  <c:v>44</c:v>
                </c:pt>
                <c:pt idx="1280">
                  <c:v>40</c:v>
                </c:pt>
                <c:pt idx="1281">
                  <c:v>38</c:v>
                </c:pt>
                <c:pt idx="1282">
                  <c:v>46</c:v>
                </c:pt>
                <c:pt idx="1283">
                  <c:v>48</c:v>
                </c:pt>
                <c:pt idx="1284">
                  <c:v>38</c:v>
                </c:pt>
                <c:pt idx="1285">
                  <c:v>47</c:v>
                </c:pt>
                <c:pt idx="1286">
                  <c:v>51</c:v>
                </c:pt>
                <c:pt idx="1287">
                  <c:v>50</c:v>
                </c:pt>
                <c:pt idx="1288">
                  <c:v>51</c:v>
                </c:pt>
                <c:pt idx="1289">
                  <c:v>50</c:v>
                </c:pt>
                <c:pt idx="1290">
                  <c:v>36</c:v>
                </c:pt>
                <c:pt idx="1291">
                  <c:v>33</c:v>
                </c:pt>
                <c:pt idx="1292">
                  <c:v>36</c:v>
                </c:pt>
                <c:pt idx="1293">
                  <c:v>36</c:v>
                </c:pt>
                <c:pt idx="1294">
                  <c:v>30</c:v>
                </c:pt>
                <c:pt idx="1295">
                  <c:v>36</c:v>
                </c:pt>
                <c:pt idx="1296">
                  <c:v>36</c:v>
                </c:pt>
                <c:pt idx="1297">
                  <c:v>29</c:v>
                </c:pt>
                <c:pt idx="1298">
                  <c:v>36</c:v>
                </c:pt>
                <c:pt idx="1299">
                  <c:v>28</c:v>
                </c:pt>
                <c:pt idx="1300">
                  <c:v>33</c:v>
                </c:pt>
                <c:pt idx="1301">
                  <c:v>38</c:v>
                </c:pt>
                <c:pt idx="1302">
                  <c:v>32</c:v>
                </c:pt>
                <c:pt idx="1303">
                  <c:v>35</c:v>
                </c:pt>
                <c:pt idx="1304">
                  <c:v>31</c:v>
                </c:pt>
                <c:pt idx="1305">
                  <c:v>61</c:v>
                </c:pt>
                <c:pt idx="1306">
                  <c:v>60</c:v>
                </c:pt>
                <c:pt idx="1307">
                  <c:v>55</c:v>
                </c:pt>
                <c:pt idx="1308">
                  <c:v>42</c:v>
                </c:pt>
                <c:pt idx="1309">
                  <c:v>59</c:v>
                </c:pt>
                <c:pt idx="1310">
                  <c:v>40</c:v>
                </c:pt>
                <c:pt idx="1311">
                  <c:v>44</c:v>
                </c:pt>
                <c:pt idx="1312">
                  <c:v>42</c:v>
                </c:pt>
                <c:pt idx="1313">
                  <c:v>33</c:v>
                </c:pt>
                <c:pt idx="1314">
                  <c:v>35</c:v>
                </c:pt>
                <c:pt idx="1315">
                  <c:v>30</c:v>
                </c:pt>
                <c:pt idx="1316">
                  <c:v>36</c:v>
                </c:pt>
                <c:pt idx="1317">
                  <c:v>28</c:v>
                </c:pt>
                <c:pt idx="1318">
                  <c:v>32</c:v>
                </c:pt>
                <c:pt idx="1319">
                  <c:v>37</c:v>
                </c:pt>
                <c:pt idx="1320">
                  <c:v>39</c:v>
                </c:pt>
                <c:pt idx="1321">
                  <c:v>33</c:v>
                </c:pt>
                <c:pt idx="1322">
                  <c:v>35</c:v>
                </c:pt>
                <c:pt idx="1323">
                  <c:v>35</c:v>
                </c:pt>
                <c:pt idx="1324">
                  <c:v>29</c:v>
                </c:pt>
                <c:pt idx="1325">
                  <c:v>34</c:v>
                </c:pt>
                <c:pt idx="1326">
                  <c:v>29</c:v>
                </c:pt>
                <c:pt idx="1327">
                  <c:v>28</c:v>
                </c:pt>
                <c:pt idx="1328">
                  <c:v>32</c:v>
                </c:pt>
                <c:pt idx="1329">
                  <c:v>30</c:v>
                </c:pt>
                <c:pt idx="1330">
                  <c:v>32</c:v>
                </c:pt>
                <c:pt idx="1331">
                  <c:v>34</c:v>
                </c:pt>
                <c:pt idx="1332">
                  <c:v>33</c:v>
                </c:pt>
                <c:pt idx="1333">
                  <c:v>34</c:v>
                </c:pt>
                <c:pt idx="1334">
                  <c:v>29</c:v>
                </c:pt>
                <c:pt idx="1335" formatCode="0">
                  <c:v>63</c:v>
                </c:pt>
                <c:pt idx="1336">
                  <c:v>62</c:v>
                </c:pt>
                <c:pt idx="1337">
                  <c:v>67</c:v>
                </c:pt>
                <c:pt idx="1338">
                  <c:v>65</c:v>
                </c:pt>
                <c:pt idx="1339">
                  <c:v>69</c:v>
                </c:pt>
                <c:pt idx="1340">
                  <c:v>65</c:v>
                </c:pt>
                <c:pt idx="1341">
                  <c:v>71</c:v>
                </c:pt>
                <c:pt idx="1342">
                  <c:v>49</c:v>
                </c:pt>
                <c:pt idx="1343">
                  <c:v>51</c:v>
                </c:pt>
                <c:pt idx="1344">
                  <c:v>49</c:v>
                </c:pt>
                <c:pt idx="1345">
                  <c:v>50</c:v>
                </c:pt>
                <c:pt idx="1346">
                  <c:v>48</c:v>
                </c:pt>
                <c:pt idx="1347">
                  <c:v>49</c:v>
                </c:pt>
                <c:pt idx="1348">
                  <c:v>51</c:v>
                </c:pt>
                <c:pt idx="1349">
                  <c:v>48</c:v>
                </c:pt>
                <c:pt idx="1350">
                  <c:v>50</c:v>
                </c:pt>
                <c:pt idx="1351">
                  <c:v>51</c:v>
                </c:pt>
                <c:pt idx="1352">
                  <c:v>49</c:v>
                </c:pt>
                <c:pt idx="1353">
                  <c:v>53</c:v>
                </c:pt>
                <c:pt idx="1354">
                  <c:v>53</c:v>
                </c:pt>
                <c:pt idx="1355">
                  <c:v>52</c:v>
                </c:pt>
                <c:pt idx="1356">
                  <c:v>52</c:v>
                </c:pt>
                <c:pt idx="1357">
                  <c:v>53</c:v>
                </c:pt>
                <c:pt idx="1358">
                  <c:v>53</c:v>
                </c:pt>
                <c:pt idx="1359">
                  <c:v>53</c:v>
                </c:pt>
                <c:pt idx="1360">
                  <c:v>58</c:v>
                </c:pt>
                <c:pt idx="1361">
                  <c:v>51</c:v>
                </c:pt>
                <c:pt idx="1362">
                  <c:v>60</c:v>
                </c:pt>
                <c:pt idx="1363">
                  <c:v>53</c:v>
                </c:pt>
                <c:pt idx="1364">
                  <c:v>51</c:v>
                </c:pt>
                <c:pt idx="1365">
                  <c:v>53</c:v>
                </c:pt>
                <c:pt idx="1366">
                  <c:v>62</c:v>
                </c:pt>
                <c:pt idx="1367">
                  <c:v>52</c:v>
                </c:pt>
                <c:pt idx="1368">
                  <c:v>52</c:v>
                </c:pt>
                <c:pt idx="1369">
                  <c:v>68</c:v>
                </c:pt>
                <c:pt idx="1370">
                  <c:v>62</c:v>
                </c:pt>
                <c:pt idx="1371">
                  <c:v>53</c:v>
                </c:pt>
                <c:pt idx="1372">
                  <c:v>50</c:v>
                </c:pt>
                <c:pt idx="1373">
                  <c:v>50</c:v>
                </c:pt>
                <c:pt idx="1374">
                  <c:v>49</c:v>
                </c:pt>
                <c:pt idx="1375">
                  <c:v>50</c:v>
                </c:pt>
                <c:pt idx="1376">
                  <c:v>52</c:v>
                </c:pt>
                <c:pt idx="1377">
                  <c:v>38</c:v>
                </c:pt>
                <c:pt idx="1378">
                  <c:v>36</c:v>
                </c:pt>
                <c:pt idx="1379">
                  <c:v>37</c:v>
                </c:pt>
                <c:pt idx="1380">
                  <c:v>37</c:v>
                </c:pt>
                <c:pt idx="1381">
                  <c:v>34</c:v>
                </c:pt>
                <c:pt idx="1382">
                  <c:v>34</c:v>
                </c:pt>
                <c:pt idx="1383">
                  <c:v>38</c:v>
                </c:pt>
                <c:pt idx="1384">
                  <c:v>37</c:v>
                </c:pt>
                <c:pt idx="1385">
                  <c:v>35</c:v>
                </c:pt>
                <c:pt idx="1386">
                  <c:v>34</c:v>
                </c:pt>
                <c:pt idx="1387">
                  <c:v>35</c:v>
                </c:pt>
                <c:pt idx="1388">
                  <c:v>37</c:v>
                </c:pt>
                <c:pt idx="1389">
                  <c:v>37</c:v>
                </c:pt>
                <c:pt idx="1390">
                  <c:v>51</c:v>
                </c:pt>
                <c:pt idx="1391">
                  <c:v>49</c:v>
                </c:pt>
                <c:pt idx="1392">
                  <c:v>49</c:v>
                </c:pt>
                <c:pt idx="1393">
                  <c:v>58</c:v>
                </c:pt>
                <c:pt idx="1394">
                  <c:v>49</c:v>
                </c:pt>
                <c:pt idx="1395">
                  <c:v>47</c:v>
                </c:pt>
                <c:pt idx="1396">
                  <c:v>48</c:v>
                </c:pt>
                <c:pt idx="1397">
                  <c:v>57</c:v>
                </c:pt>
                <c:pt idx="1398">
                  <c:v>55</c:v>
                </c:pt>
                <c:pt idx="1399">
                  <c:v>47</c:v>
                </c:pt>
                <c:pt idx="1400">
                  <c:v>54</c:v>
                </c:pt>
                <c:pt idx="1401">
                  <c:v>55</c:v>
                </c:pt>
                <c:pt idx="1402">
                  <c:v>71</c:v>
                </c:pt>
                <c:pt idx="1403">
                  <c:v>80</c:v>
                </c:pt>
                <c:pt idx="1404">
                  <c:v>40</c:v>
                </c:pt>
                <c:pt idx="1405">
                  <c:v>46</c:v>
                </c:pt>
                <c:pt idx="1406">
                  <c:v>69</c:v>
                </c:pt>
                <c:pt idx="1407">
                  <c:v>45</c:v>
                </c:pt>
                <c:pt idx="1408">
                  <c:v>47</c:v>
                </c:pt>
                <c:pt idx="1409">
                  <c:v>42</c:v>
                </c:pt>
                <c:pt idx="1410">
                  <c:v>42</c:v>
                </c:pt>
                <c:pt idx="1411">
                  <c:v>39</c:v>
                </c:pt>
                <c:pt idx="1412">
                  <c:v>45</c:v>
                </c:pt>
                <c:pt idx="1413">
                  <c:v>71</c:v>
                </c:pt>
                <c:pt idx="1414" formatCode="0">
                  <c:v>37</c:v>
                </c:pt>
                <c:pt idx="1415" formatCode="0">
                  <c:v>39</c:v>
                </c:pt>
                <c:pt idx="1416" formatCode="0">
                  <c:v>39</c:v>
                </c:pt>
                <c:pt idx="1417" formatCode="0">
                  <c:v>40</c:v>
                </c:pt>
                <c:pt idx="1418" formatCode="0">
                  <c:v>37</c:v>
                </c:pt>
                <c:pt idx="1419" formatCode="0">
                  <c:v>39</c:v>
                </c:pt>
                <c:pt idx="1420" formatCode="0">
                  <c:v>35</c:v>
                </c:pt>
                <c:pt idx="1421" formatCode="0">
                  <c:v>40</c:v>
                </c:pt>
                <c:pt idx="1422" formatCode="0">
                  <c:v>38</c:v>
                </c:pt>
                <c:pt idx="1423" formatCode="0">
                  <c:v>35</c:v>
                </c:pt>
                <c:pt idx="1424">
                  <c:v>41</c:v>
                </c:pt>
                <c:pt idx="1425">
                  <c:v>44</c:v>
                </c:pt>
                <c:pt idx="1426">
                  <c:v>45</c:v>
                </c:pt>
                <c:pt idx="1427">
                  <c:v>45</c:v>
                </c:pt>
                <c:pt idx="1428">
                  <c:v>40</c:v>
                </c:pt>
                <c:pt idx="1429">
                  <c:v>48</c:v>
                </c:pt>
                <c:pt idx="1430">
                  <c:v>45</c:v>
                </c:pt>
                <c:pt idx="1431">
                  <c:v>48</c:v>
                </c:pt>
                <c:pt idx="1432">
                  <c:v>47</c:v>
                </c:pt>
                <c:pt idx="1433">
                  <c:v>41</c:v>
                </c:pt>
                <c:pt idx="1434">
                  <c:v>41</c:v>
                </c:pt>
                <c:pt idx="1435">
                  <c:v>49</c:v>
                </c:pt>
                <c:pt idx="1436">
                  <c:v>46</c:v>
                </c:pt>
                <c:pt idx="1437">
                  <c:v>44</c:v>
                </c:pt>
                <c:pt idx="1438">
                  <c:v>50</c:v>
                </c:pt>
                <c:pt idx="1439">
                  <c:v>52</c:v>
                </c:pt>
                <c:pt idx="1440">
                  <c:v>50</c:v>
                </c:pt>
                <c:pt idx="1441">
                  <c:v>49</c:v>
                </c:pt>
                <c:pt idx="1442">
                  <c:v>46</c:v>
                </c:pt>
                <c:pt idx="1443" formatCode="0">
                  <c:v>40</c:v>
                </c:pt>
                <c:pt idx="1444" formatCode="0">
                  <c:v>42</c:v>
                </c:pt>
                <c:pt idx="1445" formatCode="0">
                  <c:v>40</c:v>
                </c:pt>
                <c:pt idx="1446" formatCode="0">
                  <c:v>41</c:v>
                </c:pt>
                <c:pt idx="1447" formatCode="0">
                  <c:v>39</c:v>
                </c:pt>
                <c:pt idx="1448" formatCode="0">
                  <c:v>39</c:v>
                </c:pt>
                <c:pt idx="1449" formatCode="0">
                  <c:v>37</c:v>
                </c:pt>
                <c:pt idx="1450" formatCode="0">
                  <c:v>40</c:v>
                </c:pt>
                <c:pt idx="1451" formatCode="0">
                  <c:v>38</c:v>
                </c:pt>
                <c:pt idx="1452" formatCode="0">
                  <c:v>39</c:v>
                </c:pt>
                <c:pt idx="1453" formatCode="0">
                  <c:v>35</c:v>
                </c:pt>
                <c:pt idx="1454" formatCode="0">
                  <c:v>34</c:v>
                </c:pt>
                <c:pt idx="1455">
                  <c:v>40</c:v>
                </c:pt>
                <c:pt idx="1456">
                  <c:v>41</c:v>
                </c:pt>
                <c:pt idx="1457">
                  <c:v>45</c:v>
                </c:pt>
                <c:pt idx="1458">
                  <c:v>41</c:v>
                </c:pt>
                <c:pt idx="1459">
                  <c:v>40</c:v>
                </c:pt>
                <c:pt idx="1460">
                  <c:v>48</c:v>
                </c:pt>
                <c:pt idx="1461">
                  <c:v>45</c:v>
                </c:pt>
                <c:pt idx="1462">
                  <c:v>49</c:v>
                </c:pt>
                <c:pt idx="1463">
                  <c:v>45</c:v>
                </c:pt>
                <c:pt idx="1464">
                  <c:v>44</c:v>
                </c:pt>
                <c:pt idx="1465">
                  <c:v>41</c:v>
                </c:pt>
                <c:pt idx="1466">
                  <c:v>49</c:v>
                </c:pt>
                <c:pt idx="1467">
                  <c:v>44</c:v>
                </c:pt>
                <c:pt idx="1468" formatCode="0">
                  <c:v>39</c:v>
                </c:pt>
                <c:pt idx="1469" formatCode="0">
                  <c:v>38</c:v>
                </c:pt>
                <c:pt idx="1470" formatCode="0">
                  <c:v>35</c:v>
                </c:pt>
                <c:pt idx="1471" formatCode="0">
                  <c:v>35</c:v>
                </c:pt>
                <c:pt idx="1472" formatCode="0">
                  <c:v>36</c:v>
                </c:pt>
                <c:pt idx="1473" formatCode="0">
                  <c:v>35</c:v>
                </c:pt>
                <c:pt idx="1474" formatCode="0">
                  <c:v>40</c:v>
                </c:pt>
                <c:pt idx="1475" formatCode="0">
                  <c:v>39</c:v>
                </c:pt>
                <c:pt idx="1476" formatCode="0">
                  <c:v>35</c:v>
                </c:pt>
                <c:pt idx="1477" formatCode="0">
                  <c:v>33</c:v>
                </c:pt>
                <c:pt idx="1478" formatCode="0">
                  <c:v>41</c:v>
                </c:pt>
                <c:pt idx="1479" formatCode="0">
                  <c:v>36</c:v>
                </c:pt>
                <c:pt idx="1480" formatCode="0">
                  <c:v>36</c:v>
                </c:pt>
                <c:pt idx="1481" formatCode="0">
                  <c:v>32</c:v>
                </c:pt>
                <c:pt idx="1482" formatCode="0">
                  <c:v>31</c:v>
                </c:pt>
                <c:pt idx="1483">
                  <c:v>47</c:v>
                </c:pt>
                <c:pt idx="1484" formatCode="0">
                  <c:v>39</c:v>
                </c:pt>
                <c:pt idx="1485" formatCode="0">
                  <c:v>40</c:v>
                </c:pt>
                <c:pt idx="1486" formatCode="0">
                  <c:v>41</c:v>
                </c:pt>
                <c:pt idx="1487" formatCode="0">
                  <c:v>37</c:v>
                </c:pt>
                <c:pt idx="1488">
                  <c:v>41</c:v>
                </c:pt>
                <c:pt idx="1489">
                  <c:v>51</c:v>
                </c:pt>
                <c:pt idx="1490">
                  <c:v>49</c:v>
                </c:pt>
                <c:pt idx="1491">
                  <c:v>50</c:v>
                </c:pt>
                <c:pt idx="1492">
                  <c:v>49</c:v>
                </c:pt>
                <c:pt idx="1493" formatCode="0">
                  <c:v>32</c:v>
                </c:pt>
                <c:pt idx="1494" formatCode="0">
                  <c:v>31</c:v>
                </c:pt>
                <c:pt idx="1495">
                  <c:v>44</c:v>
                </c:pt>
                <c:pt idx="1496">
                  <c:v>45</c:v>
                </c:pt>
                <c:pt idx="1497">
                  <c:v>51</c:v>
                </c:pt>
                <c:pt idx="1498">
                  <c:v>49</c:v>
                </c:pt>
                <c:pt idx="1499">
                  <c:v>52</c:v>
                </c:pt>
                <c:pt idx="1500" formatCode="0">
                  <c:v>39</c:v>
                </c:pt>
                <c:pt idx="1501" formatCode="0">
                  <c:v>40</c:v>
                </c:pt>
                <c:pt idx="1502" formatCode="0">
                  <c:v>41</c:v>
                </c:pt>
                <c:pt idx="1503" formatCode="0">
                  <c:v>37</c:v>
                </c:pt>
                <c:pt idx="1504">
                  <c:v>41</c:v>
                </c:pt>
                <c:pt idx="1505">
                  <c:v>51</c:v>
                </c:pt>
                <c:pt idx="1506">
                  <c:v>49</c:v>
                </c:pt>
                <c:pt idx="1507">
                  <c:v>50</c:v>
                </c:pt>
                <c:pt idx="1508">
                  <c:v>49</c:v>
                </c:pt>
                <c:pt idx="1509" formatCode="0">
                  <c:v>35</c:v>
                </c:pt>
                <c:pt idx="1510" formatCode="0">
                  <c:v>39</c:v>
                </c:pt>
                <c:pt idx="1511" formatCode="0">
                  <c:v>40</c:v>
                </c:pt>
                <c:pt idx="1512" formatCode="0">
                  <c:v>36</c:v>
                </c:pt>
                <c:pt idx="1513">
                  <c:v>39</c:v>
                </c:pt>
                <c:pt idx="1514">
                  <c:v>50</c:v>
                </c:pt>
                <c:pt idx="1515">
                  <c:v>47</c:v>
                </c:pt>
                <c:pt idx="1516">
                  <c:v>51</c:v>
                </c:pt>
                <c:pt idx="1517">
                  <c:v>48</c:v>
                </c:pt>
                <c:pt idx="1518" formatCode="0">
                  <c:v>31</c:v>
                </c:pt>
                <c:pt idx="1519" formatCode="0">
                  <c:v>32</c:v>
                </c:pt>
                <c:pt idx="1520">
                  <c:v>42</c:v>
                </c:pt>
                <c:pt idx="1521">
                  <c:v>41</c:v>
                </c:pt>
                <c:pt idx="1522">
                  <c:v>50</c:v>
                </c:pt>
                <c:pt idx="1523" formatCode="0">
                  <c:v>36</c:v>
                </c:pt>
                <c:pt idx="1524">
                  <c:v>36</c:v>
                </c:pt>
                <c:pt idx="1525">
                  <c:v>34</c:v>
                </c:pt>
                <c:pt idx="1526">
                  <c:v>34</c:v>
                </c:pt>
                <c:pt idx="1527">
                  <c:v>35</c:v>
                </c:pt>
                <c:pt idx="1528">
                  <c:v>36</c:v>
                </c:pt>
                <c:pt idx="1529">
                  <c:v>35</c:v>
                </c:pt>
                <c:pt idx="1530">
                  <c:v>36</c:v>
                </c:pt>
                <c:pt idx="1531">
                  <c:v>38</c:v>
                </c:pt>
                <c:pt idx="1532">
                  <c:v>36</c:v>
                </c:pt>
                <c:pt idx="1533">
                  <c:v>35</c:v>
                </c:pt>
                <c:pt idx="1534">
                  <c:v>37</c:v>
                </c:pt>
                <c:pt idx="1535">
                  <c:v>39</c:v>
                </c:pt>
                <c:pt idx="1536">
                  <c:v>38</c:v>
                </c:pt>
                <c:pt idx="1537">
                  <c:v>36</c:v>
                </c:pt>
                <c:pt idx="1538">
                  <c:v>37</c:v>
                </c:pt>
                <c:pt idx="1539">
                  <c:v>38</c:v>
                </c:pt>
                <c:pt idx="1540">
                  <c:v>37</c:v>
                </c:pt>
                <c:pt idx="1541">
                  <c:v>35</c:v>
                </c:pt>
                <c:pt idx="1542">
                  <c:v>36</c:v>
                </c:pt>
                <c:pt idx="1543">
                  <c:v>35</c:v>
                </c:pt>
                <c:pt idx="1544">
                  <c:v>38</c:v>
                </c:pt>
                <c:pt idx="1545">
                  <c:v>37</c:v>
                </c:pt>
                <c:pt idx="1546">
                  <c:v>37</c:v>
                </c:pt>
                <c:pt idx="1547">
                  <c:v>37</c:v>
                </c:pt>
                <c:pt idx="1548">
                  <c:v>37</c:v>
                </c:pt>
                <c:pt idx="1549">
                  <c:v>36</c:v>
                </c:pt>
                <c:pt idx="1550">
                  <c:v>38</c:v>
                </c:pt>
                <c:pt idx="1551">
                  <c:v>36</c:v>
                </c:pt>
                <c:pt idx="1552">
                  <c:v>37</c:v>
                </c:pt>
                <c:pt idx="1553">
                  <c:v>38</c:v>
                </c:pt>
                <c:pt idx="1554">
                  <c:v>38</c:v>
                </c:pt>
                <c:pt idx="1555">
                  <c:v>37</c:v>
                </c:pt>
                <c:pt idx="1556">
                  <c:v>38</c:v>
                </c:pt>
                <c:pt idx="1557">
                  <c:v>35</c:v>
                </c:pt>
                <c:pt idx="1558">
                  <c:v>35</c:v>
                </c:pt>
                <c:pt idx="1559" formatCode="0">
                  <c:v>63</c:v>
                </c:pt>
                <c:pt idx="1560">
                  <c:v>61</c:v>
                </c:pt>
                <c:pt idx="1561">
                  <c:v>64</c:v>
                </c:pt>
                <c:pt idx="1562">
                  <c:v>63</c:v>
                </c:pt>
                <c:pt idx="1563">
                  <c:v>68</c:v>
                </c:pt>
                <c:pt idx="1564">
                  <c:v>61</c:v>
                </c:pt>
                <c:pt idx="1565">
                  <c:v>44</c:v>
                </c:pt>
                <c:pt idx="1566">
                  <c:v>41</c:v>
                </c:pt>
                <c:pt idx="1567">
                  <c:v>42</c:v>
                </c:pt>
                <c:pt idx="1568">
                  <c:v>45</c:v>
                </c:pt>
                <c:pt idx="1569">
                  <c:v>43</c:v>
                </c:pt>
                <c:pt idx="1570">
                  <c:v>44</c:v>
                </c:pt>
                <c:pt idx="1571">
                  <c:v>42</c:v>
                </c:pt>
                <c:pt idx="1572">
                  <c:v>41</c:v>
                </c:pt>
                <c:pt idx="1573">
                  <c:v>42</c:v>
                </c:pt>
                <c:pt idx="1574">
                  <c:v>43</c:v>
                </c:pt>
                <c:pt idx="1575">
                  <c:v>38</c:v>
                </c:pt>
                <c:pt idx="1576">
                  <c:v>40</c:v>
                </c:pt>
                <c:pt idx="1577">
                  <c:v>47</c:v>
                </c:pt>
                <c:pt idx="1578">
                  <c:v>35</c:v>
                </c:pt>
                <c:pt idx="1579">
                  <c:v>40</c:v>
                </c:pt>
                <c:pt idx="1580">
                  <c:v>38</c:v>
                </c:pt>
                <c:pt idx="1581">
                  <c:v>38</c:v>
                </c:pt>
                <c:pt idx="1582">
                  <c:v>36</c:v>
                </c:pt>
                <c:pt idx="1583">
                  <c:v>37</c:v>
                </c:pt>
                <c:pt idx="1584">
                  <c:v>39</c:v>
                </c:pt>
                <c:pt idx="1585">
                  <c:v>36</c:v>
                </c:pt>
                <c:pt idx="1586">
                  <c:v>38</c:v>
                </c:pt>
                <c:pt idx="1587">
                  <c:v>38</c:v>
                </c:pt>
                <c:pt idx="1588">
                  <c:v>37</c:v>
                </c:pt>
                <c:pt idx="1589">
                  <c:v>39</c:v>
                </c:pt>
                <c:pt idx="1590">
                  <c:v>37</c:v>
                </c:pt>
                <c:pt idx="1591">
                  <c:v>36</c:v>
                </c:pt>
                <c:pt idx="1592">
                  <c:v>36</c:v>
                </c:pt>
                <c:pt idx="1593">
                  <c:v>37</c:v>
                </c:pt>
                <c:pt idx="1594">
                  <c:v>33</c:v>
                </c:pt>
                <c:pt idx="1595">
                  <c:v>33</c:v>
                </c:pt>
                <c:pt idx="1596">
                  <c:v>77</c:v>
                </c:pt>
                <c:pt idx="1597">
                  <c:v>55</c:v>
                </c:pt>
                <c:pt idx="1598">
                  <c:v>64</c:v>
                </c:pt>
                <c:pt idx="1599">
                  <c:v>65</c:v>
                </c:pt>
                <c:pt idx="1600">
                  <c:v>54</c:v>
                </c:pt>
                <c:pt idx="1601">
                  <c:v>52</c:v>
                </c:pt>
                <c:pt idx="1602">
                  <c:v>45</c:v>
                </c:pt>
                <c:pt idx="1603">
                  <c:v>45</c:v>
                </c:pt>
                <c:pt idx="1604">
                  <c:v>51</c:v>
                </c:pt>
                <c:pt idx="1605">
                  <c:v>51</c:v>
                </c:pt>
                <c:pt idx="1606">
                  <c:v>53</c:v>
                </c:pt>
                <c:pt idx="1607">
                  <c:v>51</c:v>
                </c:pt>
                <c:pt idx="1608">
                  <c:v>46</c:v>
                </c:pt>
                <c:pt idx="1609">
                  <c:v>77</c:v>
                </c:pt>
                <c:pt idx="1610">
                  <c:v>55</c:v>
                </c:pt>
                <c:pt idx="1611">
                  <c:v>53</c:v>
                </c:pt>
                <c:pt idx="1612">
                  <c:v>50</c:v>
                </c:pt>
                <c:pt idx="1613">
                  <c:v>47</c:v>
                </c:pt>
                <c:pt idx="1614">
                  <c:v>43</c:v>
                </c:pt>
                <c:pt idx="1615">
                  <c:v>47</c:v>
                </c:pt>
                <c:pt idx="1616">
                  <c:v>44</c:v>
                </c:pt>
                <c:pt idx="1617">
                  <c:v>40</c:v>
                </c:pt>
                <c:pt idx="1618">
                  <c:v>42</c:v>
                </c:pt>
                <c:pt idx="1619">
                  <c:v>45</c:v>
                </c:pt>
                <c:pt idx="1620">
                  <c:v>45</c:v>
                </c:pt>
                <c:pt idx="1621">
                  <c:v>44</c:v>
                </c:pt>
                <c:pt idx="1622">
                  <c:v>54</c:v>
                </c:pt>
                <c:pt idx="1623">
                  <c:v>41</c:v>
                </c:pt>
                <c:pt idx="1624">
                  <c:v>49</c:v>
                </c:pt>
                <c:pt idx="1625">
                  <c:v>57</c:v>
                </c:pt>
                <c:pt idx="1626">
                  <c:v>53</c:v>
                </c:pt>
                <c:pt idx="1627">
                  <c:v>43</c:v>
                </c:pt>
                <c:pt idx="1628">
                  <c:v>45</c:v>
                </c:pt>
                <c:pt idx="1629">
                  <c:v>57</c:v>
                </c:pt>
                <c:pt idx="1630">
                  <c:v>51</c:v>
                </c:pt>
                <c:pt idx="1631">
                  <c:v>56</c:v>
                </c:pt>
                <c:pt idx="1632">
                  <c:v>54</c:v>
                </c:pt>
                <c:pt idx="1633">
                  <c:v>52</c:v>
                </c:pt>
                <c:pt idx="1634">
                  <c:v>43</c:v>
                </c:pt>
                <c:pt idx="1635">
                  <c:v>48</c:v>
                </c:pt>
                <c:pt idx="1636">
                  <c:v>52</c:v>
                </c:pt>
                <c:pt idx="1637">
                  <c:v>49</c:v>
                </c:pt>
                <c:pt idx="1638">
                  <c:v>48</c:v>
                </c:pt>
                <c:pt idx="1639">
                  <c:v>40</c:v>
                </c:pt>
                <c:pt idx="1640">
                  <c:v>70</c:v>
                </c:pt>
                <c:pt idx="1641">
                  <c:v>50</c:v>
                </c:pt>
                <c:pt idx="1642">
                  <c:v>60</c:v>
                </c:pt>
                <c:pt idx="1643">
                  <c:v>58</c:v>
                </c:pt>
                <c:pt idx="1644">
                  <c:v>59</c:v>
                </c:pt>
                <c:pt idx="1645">
                  <c:v>43</c:v>
                </c:pt>
                <c:pt idx="1646">
                  <c:v>40</c:v>
                </c:pt>
                <c:pt idx="1647">
                  <c:v>53</c:v>
                </c:pt>
                <c:pt idx="1648">
                  <c:v>46</c:v>
                </c:pt>
                <c:pt idx="1649">
                  <c:v>56</c:v>
                </c:pt>
                <c:pt idx="1650">
                  <c:v>53</c:v>
                </c:pt>
                <c:pt idx="1651">
                  <c:v>42</c:v>
                </c:pt>
                <c:pt idx="1652">
                  <c:v>48</c:v>
                </c:pt>
                <c:pt idx="1653">
                  <c:v>50</c:v>
                </c:pt>
                <c:pt idx="1654">
                  <c:v>58</c:v>
                </c:pt>
                <c:pt idx="1655">
                  <c:v>56</c:v>
                </c:pt>
                <c:pt idx="1656">
                  <c:v>42</c:v>
                </c:pt>
                <c:pt idx="1657">
                  <c:v>38</c:v>
                </c:pt>
                <c:pt idx="1658">
                  <c:v>39</c:v>
                </c:pt>
                <c:pt idx="1659">
                  <c:v>37</c:v>
                </c:pt>
                <c:pt idx="1660">
                  <c:v>29</c:v>
                </c:pt>
                <c:pt idx="1661">
                  <c:v>28</c:v>
                </c:pt>
                <c:pt idx="1662">
                  <c:v>30</c:v>
                </c:pt>
                <c:pt idx="1663">
                  <c:v>37</c:v>
                </c:pt>
                <c:pt idx="1664">
                  <c:v>37</c:v>
                </c:pt>
                <c:pt idx="1665">
                  <c:v>60</c:v>
                </c:pt>
                <c:pt idx="1666">
                  <c:v>53</c:v>
                </c:pt>
                <c:pt idx="1667">
                  <c:v>59</c:v>
                </c:pt>
                <c:pt idx="1668">
                  <c:v>56</c:v>
                </c:pt>
                <c:pt idx="1669">
                  <c:v>61</c:v>
                </c:pt>
                <c:pt idx="1670">
                  <c:v>54</c:v>
                </c:pt>
                <c:pt idx="1671">
                  <c:v>60</c:v>
                </c:pt>
                <c:pt idx="1672">
                  <c:v>54</c:v>
                </c:pt>
                <c:pt idx="1673">
                  <c:v>48</c:v>
                </c:pt>
                <c:pt idx="1674">
                  <c:v>57</c:v>
                </c:pt>
                <c:pt idx="1675">
                  <c:v>44</c:v>
                </c:pt>
                <c:pt idx="1676">
                  <c:v>56</c:v>
                </c:pt>
                <c:pt idx="1677">
                  <c:v>55</c:v>
                </c:pt>
                <c:pt idx="1678">
                  <c:v>60</c:v>
                </c:pt>
                <c:pt idx="1679">
                  <c:v>56</c:v>
                </c:pt>
                <c:pt idx="1680">
                  <c:v>54</c:v>
                </c:pt>
                <c:pt idx="1681">
                  <c:v>55</c:v>
                </c:pt>
                <c:pt idx="1682">
                  <c:v>57</c:v>
                </c:pt>
                <c:pt idx="1683">
                  <c:v>54</c:v>
                </c:pt>
                <c:pt idx="1684">
                  <c:v>55</c:v>
                </c:pt>
                <c:pt idx="1685">
                  <c:v>44</c:v>
                </c:pt>
                <c:pt idx="1686">
                  <c:v>51</c:v>
                </c:pt>
                <c:pt idx="1687">
                  <c:v>58</c:v>
                </c:pt>
                <c:pt idx="1688">
                  <c:v>55</c:v>
                </c:pt>
                <c:pt idx="1689">
                  <c:v>57</c:v>
                </c:pt>
                <c:pt idx="1690">
                  <c:v>54</c:v>
                </c:pt>
                <c:pt idx="1691">
                  <c:v>59</c:v>
                </c:pt>
                <c:pt idx="1692">
                  <c:v>56</c:v>
                </c:pt>
                <c:pt idx="1693">
                  <c:v>56</c:v>
                </c:pt>
                <c:pt idx="1694">
                  <c:v>41</c:v>
                </c:pt>
                <c:pt idx="1695">
                  <c:v>60</c:v>
                </c:pt>
                <c:pt idx="1696">
                  <c:v>56</c:v>
                </c:pt>
                <c:pt idx="1697">
                  <c:v>54</c:v>
                </c:pt>
                <c:pt idx="1698">
                  <c:v>57</c:v>
                </c:pt>
                <c:pt idx="1699">
                  <c:v>57</c:v>
                </c:pt>
                <c:pt idx="1700">
                  <c:v>61</c:v>
                </c:pt>
                <c:pt idx="1701">
                  <c:v>40</c:v>
                </c:pt>
                <c:pt idx="1702">
                  <c:v>32</c:v>
                </c:pt>
                <c:pt idx="1703">
                  <c:v>43</c:v>
                </c:pt>
                <c:pt idx="1704">
                  <c:v>33</c:v>
                </c:pt>
                <c:pt idx="1705">
                  <c:v>34</c:v>
                </c:pt>
                <c:pt idx="1706">
                  <c:v>36</c:v>
                </c:pt>
                <c:pt idx="1707">
                  <c:v>38</c:v>
                </c:pt>
                <c:pt idx="1708">
                  <c:v>44</c:v>
                </c:pt>
                <c:pt idx="1709">
                  <c:v>39</c:v>
                </c:pt>
                <c:pt idx="1710">
                  <c:v>41</c:v>
                </c:pt>
                <c:pt idx="1711">
                  <c:v>40</c:v>
                </c:pt>
                <c:pt idx="1712">
                  <c:v>39</c:v>
                </c:pt>
                <c:pt idx="1713">
                  <c:v>31</c:v>
                </c:pt>
                <c:pt idx="1714">
                  <c:v>40</c:v>
                </c:pt>
                <c:pt idx="1715">
                  <c:v>44</c:v>
                </c:pt>
                <c:pt idx="1716">
                  <c:v>48</c:v>
                </c:pt>
                <c:pt idx="1717">
                  <c:v>42</c:v>
                </c:pt>
                <c:pt idx="1718">
                  <c:v>48</c:v>
                </c:pt>
                <c:pt idx="1719">
                  <c:v>48</c:v>
                </c:pt>
                <c:pt idx="1720">
                  <c:v>48</c:v>
                </c:pt>
                <c:pt idx="1721">
                  <c:v>49</c:v>
                </c:pt>
                <c:pt idx="1722">
                  <c:v>47</c:v>
                </c:pt>
                <c:pt idx="1723">
                  <c:v>44</c:v>
                </c:pt>
                <c:pt idx="1724">
                  <c:v>55</c:v>
                </c:pt>
                <c:pt idx="1725">
                  <c:v>59</c:v>
                </c:pt>
                <c:pt idx="1726">
                  <c:v>54</c:v>
                </c:pt>
                <c:pt idx="1727">
                  <c:v>53</c:v>
                </c:pt>
                <c:pt idx="1728">
                  <c:v>60</c:v>
                </c:pt>
                <c:pt idx="1729">
                  <c:v>60</c:v>
                </c:pt>
                <c:pt idx="1730">
                  <c:v>59</c:v>
                </c:pt>
                <c:pt idx="1731">
                  <c:v>55</c:v>
                </c:pt>
                <c:pt idx="1732">
                  <c:v>52</c:v>
                </c:pt>
                <c:pt idx="1733">
                  <c:v>62</c:v>
                </c:pt>
                <c:pt idx="1734">
                  <c:v>58</c:v>
                </c:pt>
                <c:pt idx="1735">
                  <c:v>38</c:v>
                </c:pt>
                <c:pt idx="1736">
                  <c:v>33</c:v>
                </c:pt>
                <c:pt idx="1737">
                  <c:v>35</c:v>
                </c:pt>
                <c:pt idx="1738">
                  <c:v>39</c:v>
                </c:pt>
                <c:pt idx="1739">
                  <c:v>39</c:v>
                </c:pt>
                <c:pt idx="1740">
                  <c:v>36</c:v>
                </c:pt>
                <c:pt idx="1741">
                  <c:v>45</c:v>
                </c:pt>
                <c:pt idx="1742">
                  <c:v>39</c:v>
                </c:pt>
                <c:pt idx="1743">
                  <c:v>41</c:v>
                </c:pt>
                <c:pt idx="1744">
                  <c:v>39</c:v>
                </c:pt>
                <c:pt idx="1745">
                  <c:v>43</c:v>
                </c:pt>
                <c:pt idx="1746">
                  <c:v>42</c:v>
                </c:pt>
                <c:pt idx="1747">
                  <c:v>46</c:v>
                </c:pt>
                <c:pt idx="1748">
                  <c:v>48</c:v>
                </c:pt>
                <c:pt idx="1749">
                  <c:v>46</c:v>
                </c:pt>
                <c:pt idx="1750">
                  <c:v>45</c:v>
                </c:pt>
                <c:pt idx="1751">
                  <c:v>48</c:v>
                </c:pt>
                <c:pt idx="1752">
                  <c:v>44</c:v>
                </c:pt>
                <c:pt idx="1753">
                  <c:v>45</c:v>
                </c:pt>
                <c:pt idx="1754">
                  <c:v>46</c:v>
                </c:pt>
                <c:pt idx="1755">
                  <c:v>47</c:v>
                </c:pt>
                <c:pt idx="1756">
                  <c:v>47</c:v>
                </c:pt>
                <c:pt idx="1757">
                  <c:v>44</c:v>
                </c:pt>
                <c:pt idx="1758">
                  <c:v>50</c:v>
                </c:pt>
                <c:pt idx="1759">
                  <c:v>42</c:v>
                </c:pt>
                <c:pt idx="1760">
                  <c:v>45</c:v>
                </c:pt>
                <c:pt idx="1761" formatCode="0">
                  <c:v>47</c:v>
                </c:pt>
                <c:pt idx="1762">
                  <c:v>45</c:v>
                </c:pt>
                <c:pt idx="1763">
                  <c:v>46</c:v>
                </c:pt>
                <c:pt idx="1764">
                  <c:v>44</c:v>
                </c:pt>
                <c:pt idx="1765">
                  <c:v>44</c:v>
                </c:pt>
                <c:pt idx="1766">
                  <c:v>42</c:v>
                </c:pt>
                <c:pt idx="1767">
                  <c:v>42</c:v>
                </c:pt>
                <c:pt idx="1768">
                  <c:v>34</c:v>
                </c:pt>
                <c:pt idx="1769">
                  <c:v>30</c:v>
                </c:pt>
                <c:pt idx="1770">
                  <c:v>38</c:v>
                </c:pt>
                <c:pt idx="1771" formatCode="0">
                  <c:v>26</c:v>
                </c:pt>
                <c:pt idx="1772">
                  <c:v>32</c:v>
                </c:pt>
                <c:pt idx="1773">
                  <c:v>27</c:v>
                </c:pt>
                <c:pt idx="1774">
                  <c:v>28</c:v>
                </c:pt>
                <c:pt idx="1775">
                  <c:v>28</c:v>
                </c:pt>
                <c:pt idx="1776">
                  <c:v>35</c:v>
                </c:pt>
                <c:pt idx="1777">
                  <c:v>32</c:v>
                </c:pt>
                <c:pt idx="1778">
                  <c:v>32</c:v>
                </c:pt>
                <c:pt idx="1779">
                  <c:v>30</c:v>
                </c:pt>
                <c:pt idx="1780">
                  <c:v>29</c:v>
                </c:pt>
                <c:pt idx="1781">
                  <c:v>29</c:v>
                </c:pt>
                <c:pt idx="1782">
                  <c:v>33</c:v>
                </c:pt>
                <c:pt idx="1783">
                  <c:v>32</c:v>
                </c:pt>
                <c:pt idx="1784">
                  <c:v>33</c:v>
                </c:pt>
                <c:pt idx="1785">
                  <c:v>37</c:v>
                </c:pt>
                <c:pt idx="1786">
                  <c:v>34</c:v>
                </c:pt>
                <c:pt idx="1787">
                  <c:v>30</c:v>
                </c:pt>
                <c:pt idx="1788">
                  <c:v>34</c:v>
                </c:pt>
                <c:pt idx="1789">
                  <c:v>34</c:v>
                </c:pt>
                <c:pt idx="1790">
                  <c:v>27</c:v>
                </c:pt>
                <c:pt idx="1791">
                  <c:v>34</c:v>
                </c:pt>
                <c:pt idx="1792">
                  <c:v>33</c:v>
                </c:pt>
                <c:pt idx="1793">
                  <c:v>33</c:v>
                </c:pt>
                <c:pt idx="1794">
                  <c:v>28</c:v>
                </c:pt>
                <c:pt idx="1795">
                  <c:v>27</c:v>
                </c:pt>
                <c:pt idx="1796">
                  <c:v>33</c:v>
                </c:pt>
                <c:pt idx="1797">
                  <c:v>31</c:v>
                </c:pt>
                <c:pt idx="1798">
                  <c:v>30</c:v>
                </c:pt>
                <c:pt idx="1799">
                  <c:v>33</c:v>
                </c:pt>
                <c:pt idx="1800">
                  <c:v>29</c:v>
                </c:pt>
                <c:pt idx="1801">
                  <c:v>28</c:v>
                </c:pt>
                <c:pt idx="1802">
                  <c:v>30</c:v>
                </c:pt>
                <c:pt idx="1803">
                  <c:v>26</c:v>
                </c:pt>
                <c:pt idx="1804">
                  <c:v>35</c:v>
                </c:pt>
                <c:pt idx="1805">
                  <c:v>35</c:v>
                </c:pt>
                <c:pt idx="1806">
                  <c:v>31</c:v>
                </c:pt>
                <c:pt idx="1807">
                  <c:v>29</c:v>
                </c:pt>
                <c:pt idx="1808">
                  <c:v>35</c:v>
                </c:pt>
                <c:pt idx="1809">
                  <c:v>33</c:v>
                </c:pt>
                <c:pt idx="1810">
                  <c:v>33</c:v>
                </c:pt>
                <c:pt idx="1811">
                  <c:v>30</c:v>
                </c:pt>
                <c:pt idx="1812">
                  <c:v>27</c:v>
                </c:pt>
                <c:pt idx="1813">
                  <c:v>32</c:v>
                </c:pt>
                <c:pt idx="1814">
                  <c:v>29</c:v>
                </c:pt>
                <c:pt idx="1815">
                  <c:v>34</c:v>
                </c:pt>
                <c:pt idx="1816">
                  <c:v>36</c:v>
                </c:pt>
                <c:pt idx="1817">
                  <c:v>30</c:v>
                </c:pt>
                <c:pt idx="1818">
                  <c:v>28</c:v>
                </c:pt>
                <c:pt idx="1819">
                  <c:v>27</c:v>
                </c:pt>
                <c:pt idx="1820">
                  <c:v>29</c:v>
                </c:pt>
                <c:pt idx="1821">
                  <c:v>28</c:v>
                </c:pt>
                <c:pt idx="1822">
                  <c:v>35</c:v>
                </c:pt>
                <c:pt idx="1823">
                  <c:v>31</c:v>
                </c:pt>
                <c:pt idx="1824">
                  <c:v>35</c:v>
                </c:pt>
                <c:pt idx="1825">
                  <c:v>33</c:v>
                </c:pt>
                <c:pt idx="1826">
                  <c:v>76</c:v>
                </c:pt>
                <c:pt idx="1827">
                  <c:v>73</c:v>
                </c:pt>
                <c:pt idx="1828">
                  <c:v>72</c:v>
                </c:pt>
                <c:pt idx="1829">
                  <c:v>75</c:v>
                </c:pt>
                <c:pt idx="1830">
                  <c:v>70</c:v>
                </c:pt>
                <c:pt idx="1831">
                  <c:v>73</c:v>
                </c:pt>
                <c:pt idx="1832">
                  <c:v>79</c:v>
                </c:pt>
                <c:pt idx="1833">
                  <c:v>71</c:v>
                </c:pt>
                <c:pt idx="1834">
                  <c:v>71</c:v>
                </c:pt>
                <c:pt idx="1835">
                  <c:v>71</c:v>
                </c:pt>
                <c:pt idx="1836">
                  <c:v>59</c:v>
                </c:pt>
                <c:pt idx="1837">
                  <c:v>60</c:v>
                </c:pt>
                <c:pt idx="1838">
                  <c:v>53</c:v>
                </c:pt>
                <c:pt idx="1839">
                  <c:v>56</c:v>
                </c:pt>
                <c:pt idx="1840">
                  <c:v>51</c:v>
                </c:pt>
                <c:pt idx="1841">
                  <c:v>58</c:v>
                </c:pt>
                <c:pt idx="1842">
                  <c:v>40</c:v>
                </c:pt>
                <c:pt idx="1843">
                  <c:v>40</c:v>
                </c:pt>
                <c:pt idx="1844">
                  <c:v>40</c:v>
                </c:pt>
                <c:pt idx="1845">
                  <c:v>40</c:v>
                </c:pt>
                <c:pt idx="1846">
                  <c:v>40</c:v>
                </c:pt>
                <c:pt idx="1847">
                  <c:v>38</c:v>
                </c:pt>
                <c:pt idx="1848">
                  <c:v>37</c:v>
                </c:pt>
                <c:pt idx="1849">
                  <c:v>41</c:v>
                </c:pt>
                <c:pt idx="1850">
                  <c:v>52</c:v>
                </c:pt>
                <c:pt idx="1851">
                  <c:v>53</c:v>
                </c:pt>
                <c:pt idx="1852">
                  <c:v>40</c:v>
                </c:pt>
                <c:pt idx="1853">
                  <c:v>51</c:v>
                </c:pt>
                <c:pt idx="1854">
                  <c:v>63</c:v>
                </c:pt>
                <c:pt idx="1855" formatCode="0">
                  <c:v>58</c:v>
                </c:pt>
                <c:pt idx="1856">
                  <c:v>64</c:v>
                </c:pt>
                <c:pt idx="1857">
                  <c:v>72</c:v>
                </c:pt>
                <c:pt idx="1858">
                  <c:v>58</c:v>
                </c:pt>
                <c:pt idx="1859">
                  <c:v>61</c:v>
                </c:pt>
                <c:pt idx="1860">
                  <c:v>65</c:v>
                </c:pt>
                <c:pt idx="1861">
                  <c:v>65</c:v>
                </c:pt>
                <c:pt idx="1862">
                  <c:v>56</c:v>
                </c:pt>
                <c:pt idx="1863">
                  <c:v>58</c:v>
                </c:pt>
                <c:pt idx="1864">
                  <c:v>54</c:v>
                </c:pt>
                <c:pt idx="1865">
                  <c:v>54</c:v>
                </c:pt>
                <c:pt idx="1866">
                  <c:v>59</c:v>
                </c:pt>
                <c:pt idx="1867">
                  <c:v>57</c:v>
                </c:pt>
                <c:pt idx="1868">
                  <c:v>54</c:v>
                </c:pt>
                <c:pt idx="1869">
                  <c:v>45</c:v>
                </c:pt>
                <c:pt idx="1870">
                  <c:v>43</c:v>
                </c:pt>
                <c:pt idx="1871">
                  <c:v>45</c:v>
                </c:pt>
                <c:pt idx="1872">
                  <c:v>61</c:v>
                </c:pt>
                <c:pt idx="1873">
                  <c:v>65</c:v>
                </c:pt>
                <c:pt idx="1874">
                  <c:v>76</c:v>
                </c:pt>
                <c:pt idx="1875">
                  <c:v>65</c:v>
                </c:pt>
                <c:pt idx="1876">
                  <c:v>61</c:v>
                </c:pt>
                <c:pt idx="1877">
                  <c:v>55</c:v>
                </c:pt>
                <c:pt idx="1878">
                  <c:v>58</c:v>
                </c:pt>
                <c:pt idx="1879">
                  <c:v>51</c:v>
                </c:pt>
                <c:pt idx="1880">
                  <c:v>63</c:v>
                </c:pt>
                <c:pt idx="1881">
                  <c:v>54</c:v>
                </c:pt>
                <c:pt idx="1882">
                  <c:v>48</c:v>
                </c:pt>
                <c:pt idx="1883">
                  <c:v>57</c:v>
                </c:pt>
                <c:pt idx="1884">
                  <c:v>63</c:v>
                </c:pt>
                <c:pt idx="1885">
                  <c:v>50</c:v>
                </c:pt>
                <c:pt idx="1886">
                  <c:v>51</c:v>
                </c:pt>
                <c:pt idx="1887">
                  <c:v>51</c:v>
                </c:pt>
                <c:pt idx="1888">
                  <c:v>49</c:v>
                </c:pt>
                <c:pt idx="1889">
                  <c:v>50</c:v>
                </c:pt>
                <c:pt idx="1890">
                  <c:v>52</c:v>
                </c:pt>
                <c:pt idx="1891">
                  <c:v>44</c:v>
                </c:pt>
                <c:pt idx="1892">
                  <c:v>57</c:v>
                </c:pt>
                <c:pt idx="1893">
                  <c:v>40</c:v>
                </c:pt>
                <c:pt idx="1894">
                  <c:v>53</c:v>
                </c:pt>
                <c:pt idx="1895">
                  <c:v>55</c:v>
                </c:pt>
                <c:pt idx="1896">
                  <c:v>41</c:v>
                </c:pt>
                <c:pt idx="1897">
                  <c:v>59</c:v>
                </c:pt>
                <c:pt idx="1898">
                  <c:v>39</c:v>
                </c:pt>
                <c:pt idx="1899">
                  <c:v>40</c:v>
                </c:pt>
                <c:pt idx="1900">
                  <c:v>49</c:v>
                </c:pt>
                <c:pt idx="1901">
                  <c:v>58</c:v>
                </c:pt>
                <c:pt idx="1902">
                  <c:v>64</c:v>
                </c:pt>
                <c:pt idx="1903">
                  <c:v>54</c:v>
                </c:pt>
                <c:pt idx="1904">
                  <c:v>44</c:v>
                </c:pt>
                <c:pt idx="1905">
                  <c:v>57</c:v>
                </c:pt>
                <c:pt idx="1906">
                  <c:v>80</c:v>
                </c:pt>
                <c:pt idx="1907">
                  <c:v>62</c:v>
                </c:pt>
                <c:pt idx="1908">
                  <c:v>47</c:v>
                </c:pt>
                <c:pt idx="1909">
                  <c:v>50</c:v>
                </c:pt>
                <c:pt idx="1910">
                  <c:v>46</c:v>
                </c:pt>
                <c:pt idx="1911">
                  <c:v>55</c:v>
                </c:pt>
                <c:pt idx="1912">
                  <c:v>41</c:v>
                </c:pt>
                <c:pt idx="1913">
                  <c:v>41</c:v>
                </c:pt>
                <c:pt idx="1914">
                  <c:v>48</c:v>
                </c:pt>
                <c:pt idx="1915">
                  <c:v>42</c:v>
                </c:pt>
                <c:pt idx="1916">
                  <c:v>40</c:v>
                </c:pt>
                <c:pt idx="1917">
                  <c:v>42</c:v>
                </c:pt>
                <c:pt idx="1918">
                  <c:v>61</c:v>
                </c:pt>
                <c:pt idx="1919">
                  <c:v>63</c:v>
                </c:pt>
                <c:pt idx="1920">
                  <c:v>41</c:v>
                </c:pt>
                <c:pt idx="1921">
                  <c:v>43</c:v>
                </c:pt>
                <c:pt idx="1922">
                  <c:v>48</c:v>
                </c:pt>
                <c:pt idx="1923">
                  <c:v>46</c:v>
                </c:pt>
                <c:pt idx="1924">
                  <c:v>43</c:v>
                </c:pt>
                <c:pt idx="1925">
                  <c:v>42</c:v>
                </c:pt>
                <c:pt idx="1926">
                  <c:v>42</c:v>
                </c:pt>
                <c:pt idx="1927">
                  <c:v>40</c:v>
                </c:pt>
                <c:pt idx="1928">
                  <c:v>40</c:v>
                </c:pt>
                <c:pt idx="1929">
                  <c:v>46</c:v>
                </c:pt>
                <c:pt idx="1930">
                  <c:v>42</c:v>
                </c:pt>
                <c:pt idx="1931">
                  <c:v>45</c:v>
                </c:pt>
                <c:pt idx="1932">
                  <c:v>39</c:v>
                </c:pt>
                <c:pt idx="1933">
                  <c:v>40</c:v>
                </c:pt>
                <c:pt idx="1934">
                  <c:v>49</c:v>
                </c:pt>
                <c:pt idx="1935">
                  <c:v>64</c:v>
                </c:pt>
                <c:pt idx="1936">
                  <c:v>63</c:v>
                </c:pt>
                <c:pt idx="1937">
                  <c:v>60</c:v>
                </c:pt>
                <c:pt idx="1938">
                  <c:v>60</c:v>
                </c:pt>
                <c:pt idx="1939">
                  <c:v>62</c:v>
                </c:pt>
                <c:pt idx="1940">
                  <c:v>61</c:v>
                </c:pt>
                <c:pt idx="1941">
                  <c:v>72</c:v>
                </c:pt>
                <c:pt idx="1942">
                  <c:v>48</c:v>
                </c:pt>
                <c:pt idx="1943">
                  <c:v>48</c:v>
                </c:pt>
                <c:pt idx="1944">
                  <c:v>46</c:v>
                </c:pt>
                <c:pt idx="1945">
                  <c:v>49</c:v>
                </c:pt>
                <c:pt idx="1946">
                  <c:v>46</c:v>
                </c:pt>
                <c:pt idx="1947">
                  <c:v>48</c:v>
                </c:pt>
                <c:pt idx="1948">
                  <c:v>50</c:v>
                </c:pt>
                <c:pt idx="1949">
                  <c:v>50</c:v>
                </c:pt>
                <c:pt idx="1950">
                  <c:v>49</c:v>
                </c:pt>
                <c:pt idx="1951">
                  <c:v>58</c:v>
                </c:pt>
                <c:pt idx="1952">
                  <c:v>50</c:v>
                </c:pt>
                <c:pt idx="1953">
                  <c:v>50</c:v>
                </c:pt>
                <c:pt idx="1954">
                  <c:v>61</c:v>
                </c:pt>
                <c:pt idx="1955">
                  <c:v>50</c:v>
                </c:pt>
                <c:pt idx="1956">
                  <c:v>51</c:v>
                </c:pt>
                <c:pt idx="1957">
                  <c:v>60</c:v>
                </c:pt>
                <c:pt idx="1958">
                  <c:v>54</c:v>
                </c:pt>
                <c:pt idx="1959">
                  <c:v>50</c:v>
                </c:pt>
                <c:pt idx="1960">
                  <c:v>49</c:v>
                </c:pt>
                <c:pt idx="1961">
                  <c:v>56</c:v>
                </c:pt>
                <c:pt idx="1962">
                  <c:v>55</c:v>
                </c:pt>
                <c:pt idx="1963">
                  <c:v>60</c:v>
                </c:pt>
                <c:pt idx="1964">
                  <c:v>50</c:v>
                </c:pt>
                <c:pt idx="1965">
                  <c:v>53</c:v>
                </c:pt>
                <c:pt idx="1966">
                  <c:v>34</c:v>
                </c:pt>
                <c:pt idx="1967">
                  <c:v>37</c:v>
                </c:pt>
                <c:pt idx="1968">
                  <c:v>37</c:v>
                </c:pt>
                <c:pt idx="1969">
                  <c:v>35</c:v>
                </c:pt>
                <c:pt idx="1970">
                  <c:v>30</c:v>
                </c:pt>
                <c:pt idx="1971">
                  <c:v>36</c:v>
                </c:pt>
                <c:pt idx="1972">
                  <c:v>36</c:v>
                </c:pt>
                <c:pt idx="1973">
                  <c:v>34</c:v>
                </c:pt>
                <c:pt idx="1974">
                  <c:v>37</c:v>
                </c:pt>
                <c:pt idx="1975">
                  <c:v>35</c:v>
                </c:pt>
                <c:pt idx="1976">
                  <c:v>37</c:v>
                </c:pt>
                <c:pt idx="1977">
                  <c:v>37</c:v>
                </c:pt>
                <c:pt idx="1978">
                  <c:v>37</c:v>
                </c:pt>
                <c:pt idx="1979">
                  <c:v>38</c:v>
                </c:pt>
                <c:pt idx="1980">
                  <c:v>38</c:v>
                </c:pt>
                <c:pt idx="1981">
                  <c:v>36</c:v>
                </c:pt>
                <c:pt idx="1982">
                  <c:v>36</c:v>
                </c:pt>
                <c:pt idx="1983">
                  <c:v>36</c:v>
                </c:pt>
                <c:pt idx="1984">
                  <c:v>37</c:v>
                </c:pt>
                <c:pt idx="1985">
                  <c:v>38</c:v>
                </c:pt>
                <c:pt idx="1986">
                  <c:v>34</c:v>
                </c:pt>
                <c:pt idx="1987">
                  <c:v>37</c:v>
                </c:pt>
                <c:pt idx="1988">
                  <c:v>39</c:v>
                </c:pt>
                <c:pt idx="1989">
                  <c:v>35</c:v>
                </c:pt>
                <c:pt idx="1990">
                  <c:v>31</c:v>
                </c:pt>
                <c:pt idx="1991">
                  <c:v>34</c:v>
                </c:pt>
                <c:pt idx="1992">
                  <c:v>36</c:v>
                </c:pt>
                <c:pt idx="1993">
                  <c:v>31</c:v>
                </c:pt>
                <c:pt idx="1994">
                  <c:v>38</c:v>
                </c:pt>
                <c:pt idx="1995">
                  <c:v>35</c:v>
                </c:pt>
                <c:pt idx="1996">
                  <c:v>35</c:v>
                </c:pt>
                <c:pt idx="1997">
                  <c:v>37</c:v>
                </c:pt>
                <c:pt idx="1998">
                  <c:v>35</c:v>
                </c:pt>
                <c:pt idx="1999">
                  <c:v>42</c:v>
                </c:pt>
                <c:pt idx="2000">
                  <c:v>54</c:v>
                </c:pt>
                <c:pt idx="2001">
                  <c:v>63</c:v>
                </c:pt>
                <c:pt idx="2002">
                  <c:v>56</c:v>
                </c:pt>
                <c:pt idx="2003">
                  <c:v>60</c:v>
                </c:pt>
                <c:pt idx="2004">
                  <c:v>61</c:v>
                </c:pt>
                <c:pt idx="2005">
                  <c:v>72</c:v>
                </c:pt>
                <c:pt idx="2006">
                  <c:v>68</c:v>
                </c:pt>
                <c:pt idx="2007">
                  <c:v>68</c:v>
                </c:pt>
                <c:pt idx="2008">
                  <c:v>68</c:v>
                </c:pt>
                <c:pt idx="2009">
                  <c:v>63</c:v>
                </c:pt>
                <c:pt idx="2010">
                  <c:v>80</c:v>
                </c:pt>
                <c:pt idx="2011">
                  <c:v>66</c:v>
                </c:pt>
                <c:pt idx="2012">
                  <c:v>68</c:v>
                </c:pt>
                <c:pt idx="2013">
                  <c:v>74</c:v>
                </c:pt>
                <c:pt idx="2014">
                  <c:v>73</c:v>
                </c:pt>
                <c:pt idx="2015">
                  <c:v>65</c:v>
                </c:pt>
                <c:pt idx="2016">
                  <c:v>70</c:v>
                </c:pt>
                <c:pt idx="2017">
                  <c:v>75</c:v>
                </c:pt>
                <c:pt idx="2018">
                  <c:v>76</c:v>
                </c:pt>
                <c:pt idx="2019">
                  <c:v>66</c:v>
                </c:pt>
                <c:pt idx="2020">
                  <c:v>72</c:v>
                </c:pt>
                <c:pt idx="2021">
                  <c:v>62</c:v>
                </c:pt>
                <c:pt idx="2022">
                  <c:v>63</c:v>
                </c:pt>
                <c:pt idx="2023">
                  <c:v>68</c:v>
                </c:pt>
                <c:pt idx="2024">
                  <c:v>64</c:v>
                </c:pt>
                <c:pt idx="2025">
                  <c:v>65</c:v>
                </c:pt>
                <c:pt idx="2026">
                  <c:v>72</c:v>
                </c:pt>
                <c:pt idx="2027">
                  <c:v>65</c:v>
                </c:pt>
                <c:pt idx="2028">
                  <c:v>65</c:v>
                </c:pt>
                <c:pt idx="2029">
                  <c:v>78</c:v>
                </c:pt>
                <c:pt idx="2030">
                  <c:v>79</c:v>
                </c:pt>
                <c:pt idx="2031">
                  <c:v>74</c:v>
                </c:pt>
                <c:pt idx="2032">
                  <c:v>65</c:v>
                </c:pt>
                <c:pt idx="2033">
                  <c:v>32</c:v>
                </c:pt>
                <c:pt idx="2034">
                  <c:v>35</c:v>
                </c:pt>
                <c:pt idx="2035">
                  <c:v>34</c:v>
                </c:pt>
                <c:pt idx="2036">
                  <c:v>36</c:v>
                </c:pt>
                <c:pt idx="2037">
                  <c:v>36</c:v>
                </c:pt>
                <c:pt idx="2038">
                  <c:v>35</c:v>
                </c:pt>
                <c:pt idx="2039">
                  <c:v>32</c:v>
                </c:pt>
                <c:pt idx="2040">
                  <c:v>41</c:v>
                </c:pt>
                <c:pt idx="2041">
                  <c:v>44</c:v>
                </c:pt>
                <c:pt idx="2042">
                  <c:v>48</c:v>
                </c:pt>
                <c:pt idx="2043">
                  <c:v>46</c:v>
                </c:pt>
                <c:pt idx="2044">
                  <c:v>43</c:v>
                </c:pt>
                <c:pt idx="2045">
                  <c:v>44</c:v>
                </c:pt>
                <c:pt idx="2046">
                  <c:v>47</c:v>
                </c:pt>
                <c:pt idx="2047">
                  <c:v>47</c:v>
                </c:pt>
                <c:pt idx="2048">
                  <c:v>43</c:v>
                </c:pt>
                <c:pt idx="2049">
                  <c:v>43</c:v>
                </c:pt>
                <c:pt idx="2050">
                  <c:v>42</c:v>
                </c:pt>
                <c:pt idx="2051">
                  <c:v>43</c:v>
                </c:pt>
                <c:pt idx="2052">
                  <c:v>48</c:v>
                </c:pt>
                <c:pt idx="2053">
                  <c:v>41</c:v>
                </c:pt>
                <c:pt idx="2054">
                  <c:v>42</c:v>
                </c:pt>
                <c:pt idx="2055">
                  <c:v>46</c:v>
                </c:pt>
                <c:pt idx="2056">
                  <c:v>43</c:v>
                </c:pt>
                <c:pt idx="2057">
                  <c:v>45</c:v>
                </c:pt>
                <c:pt idx="2058">
                  <c:v>44</c:v>
                </c:pt>
                <c:pt idx="2059">
                  <c:v>44</c:v>
                </c:pt>
                <c:pt idx="2060">
                  <c:v>42</c:v>
                </c:pt>
                <c:pt idx="2061">
                  <c:v>57</c:v>
                </c:pt>
                <c:pt idx="2062">
                  <c:v>43</c:v>
                </c:pt>
                <c:pt idx="2063">
                  <c:v>44</c:v>
                </c:pt>
                <c:pt idx="2064">
                  <c:v>40</c:v>
                </c:pt>
                <c:pt idx="2065">
                  <c:v>43</c:v>
                </c:pt>
                <c:pt idx="2066">
                  <c:v>49</c:v>
                </c:pt>
                <c:pt idx="2067">
                  <c:v>47</c:v>
                </c:pt>
                <c:pt idx="2068">
                  <c:v>44</c:v>
                </c:pt>
                <c:pt idx="2069">
                  <c:v>42</c:v>
                </c:pt>
                <c:pt idx="2070">
                  <c:v>42</c:v>
                </c:pt>
                <c:pt idx="2071">
                  <c:v>46</c:v>
                </c:pt>
                <c:pt idx="2072">
                  <c:v>50</c:v>
                </c:pt>
                <c:pt idx="2073">
                  <c:v>41</c:v>
                </c:pt>
                <c:pt idx="2074">
                  <c:v>55</c:v>
                </c:pt>
                <c:pt idx="2075">
                  <c:v>56</c:v>
                </c:pt>
                <c:pt idx="2076">
                  <c:v>45</c:v>
                </c:pt>
                <c:pt idx="2077">
                  <c:v>52</c:v>
                </c:pt>
                <c:pt idx="2078">
                  <c:v>49</c:v>
                </c:pt>
                <c:pt idx="2079">
                  <c:v>53</c:v>
                </c:pt>
                <c:pt idx="2080">
                  <c:v>57</c:v>
                </c:pt>
                <c:pt idx="2081">
                  <c:v>42</c:v>
                </c:pt>
                <c:pt idx="2082">
                  <c:v>47</c:v>
                </c:pt>
                <c:pt idx="2083">
                  <c:v>40</c:v>
                </c:pt>
                <c:pt idx="2084">
                  <c:v>50</c:v>
                </c:pt>
                <c:pt idx="2085">
                  <c:v>49</c:v>
                </c:pt>
                <c:pt idx="2086">
                  <c:v>41</c:v>
                </c:pt>
                <c:pt idx="2087">
                  <c:v>55</c:v>
                </c:pt>
                <c:pt idx="2088">
                  <c:v>56</c:v>
                </c:pt>
                <c:pt idx="2089">
                  <c:v>43</c:v>
                </c:pt>
                <c:pt idx="2090">
                  <c:v>54</c:v>
                </c:pt>
                <c:pt idx="2091">
                  <c:v>43</c:v>
                </c:pt>
                <c:pt idx="2092">
                  <c:v>51</c:v>
                </c:pt>
                <c:pt idx="2093">
                  <c:v>46</c:v>
                </c:pt>
                <c:pt idx="2094">
                  <c:v>51</c:v>
                </c:pt>
                <c:pt idx="2095">
                  <c:v>60</c:v>
                </c:pt>
                <c:pt idx="2096">
                  <c:v>54</c:v>
                </c:pt>
                <c:pt idx="2097">
                  <c:v>42</c:v>
                </c:pt>
                <c:pt idx="2098">
                  <c:v>57</c:v>
                </c:pt>
                <c:pt idx="2099">
                  <c:v>34</c:v>
                </c:pt>
                <c:pt idx="2100">
                  <c:v>30</c:v>
                </c:pt>
                <c:pt idx="2101">
                  <c:v>30</c:v>
                </c:pt>
                <c:pt idx="2102">
                  <c:v>31</c:v>
                </c:pt>
                <c:pt idx="2103">
                  <c:v>28</c:v>
                </c:pt>
                <c:pt idx="2104">
                  <c:v>32</c:v>
                </c:pt>
                <c:pt idx="2105">
                  <c:v>32</c:v>
                </c:pt>
                <c:pt idx="2106">
                  <c:v>33</c:v>
                </c:pt>
                <c:pt idx="2107">
                  <c:v>32</c:v>
                </c:pt>
                <c:pt idx="2108">
                  <c:v>32</c:v>
                </c:pt>
                <c:pt idx="2109">
                  <c:v>34</c:v>
                </c:pt>
                <c:pt idx="2110">
                  <c:v>34</c:v>
                </c:pt>
                <c:pt idx="2111">
                  <c:v>31</c:v>
                </c:pt>
                <c:pt idx="2112">
                  <c:v>31</c:v>
                </c:pt>
                <c:pt idx="2113">
                  <c:v>32</c:v>
                </c:pt>
                <c:pt idx="2114">
                  <c:v>30</c:v>
                </c:pt>
                <c:pt idx="2115">
                  <c:v>30</c:v>
                </c:pt>
                <c:pt idx="2116">
                  <c:v>31</c:v>
                </c:pt>
                <c:pt idx="2117">
                  <c:v>32</c:v>
                </c:pt>
                <c:pt idx="2118">
                  <c:v>30</c:v>
                </c:pt>
                <c:pt idx="2119">
                  <c:v>33</c:v>
                </c:pt>
                <c:pt idx="2120">
                  <c:v>35</c:v>
                </c:pt>
                <c:pt idx="2121">
                  <c:v>33</c:v>
                </c:pt>
                <c:pt idx="2122">
                  <c:v>34</c:v>
                </c:pt>
                <c:pt idx="2123">
                  <c:v>33</c:v>
                </c:pt>
                <c:pt idx="2124">
                  <c:v>32</c:v>
                </c:pt>
                <c:pt idx="2125">
                  <c:v>34</c:v>
                </c:pt>
                <c:pt idx="2126">
                  <c:v>31</c:v>
                </c:pt>
                <c:pt idx="2127">
                  <c:v>28</c:v>
                </c:pt>
                <c:pt idx="2128">
                  <c:v>32</c:v>
                </c:pt>
                <c:pt idx="2129">
                  <c:v>33</c:v>
                </c:pt>
                <c:pt idx="2130">
                  <c:v>35</c:v>
                </c:pt>
                <c:pt idx="2131">
                  <c:v>34</c:v>
                </c:pt>
                <c:pt idx="2132">
                  <c:v>33</c:v>
                </c:pt>
                <c:pt idx="2133">
                  <c:v>32</c:v>
                </c:pt>
                <c:pt idx="2134">
                  <c:v>32</c:v>
                </c:pt>
                <c:pt idx="2135">
                  <c:v>35</c:v>
                </c:pt>
                <c:pt idx="2136">
                  <c:v>35</c:v>
                </c:pt>
                <c:pt idx="2137">
                  <c:v>36</c:v>
                </c:pt>
                <c:pt idx="2138">
                  <c:v>36</c:v>
                </c:pt>
                <c:pt idx="2139">
                  <c:v>37</c:v>
                </c:pt>
                <c:pt idx="2140">
                  <c:v>37</c:v>
                </c:pt>
                <c:pt idx="2141">
                  <c:v>38</c:v>
                </c:pt>
                <c:pt idx="2142">
                  <c:v>55</c:v>
                </c:pt>
                <c:pt idx="2143">
                  <c:v>63</c:v>
                </c:pt>
                <c:pt idx="2144">
                  <c:v>55</c:v>
                </c:pt>
                <c:pt idx="2145">
                  <c:v>62</c:v>
                </c:pt>
                <c:pt idx="2146">
                  <c:v>59</c:v>
                </c:pt>
                <c:pt idx="2147">
                  <c:v>51</c:v>
                </c:pt>
                <c:pt idx="2148">
                  <c:v>54</c:v>
                </c:pt>
                <c:pt idx="2149">
                  <c:v>53</c:v>
                </c:pt>
                <c:pt idx="2150">
                  <c:v>54</c:v>
                </c:pt>
                <c:pt idx="2151">
                  <c:v>51</c:v>
                </c:pt>
                <c:pt idx="2152">
                  <c:v>60</c:v>
                </c:pt>
                <c:pt idx="2153">
                  <c:v>72</c:v>
                </c:pt>
                <c:pt idx="2154">
                  <c:v>61</c:v>
                </c:pt>
                <c:pt idx="2155">
                  <c:v>55</c:v>
                </c:pt>
                <c:pt idx="2156">
                  <c:v>58</c:v>
                </c:pt>
                <c:pt idx="2157">
                  <c:v>62</c:v>
                </c:pt>
                <c:pt idx="2158">
                  <c:v>54</c:v>
                </c:pt>
                <c:pt idx="2159">
                  <c:v>51</c:v>
                </c:pt>
                <c:pt idx="2160">
                  <c:v>52</c:v>
                </c:pt>
                <c:pt idx="2161">
                  <c:v>58</c:v>
                </c:pt>
                <c:pt idx="2162">
                  <c:v>54</c:v>
                </c:pt>
                <c:pt idx="2163">
                  <c:v>51</c:v>
                </c:pt>
                <c:pt idx="2164">
                  <c:v>52</c:v>
                </c:pt>
                <c:pt idx="2165">
                  <c:v>57</c:v>
                </c:pt>
                <c:pt idx="2166">
                  <c:v>53</c:v>
                </c:pt>
                <c:pt idx="2167">
                  <c:v>66</c:v>
                </c:pt>
                <c:pt idx="2168">
                  <c:v>67</c:v>
                </c:pt>
                <c:pt idx="2169">
                  <c:v>52</c:v>
                </c:pt>
                <c:pt idx="2170">
                  <c:v>57</c:v>
                </c:pt>
                <c:pt idx="2171">
                  <c:v>55</c:v>
                </c:pt>
                <c:pt idx="2172">
                  <c:v>52</c:v>
                </c:pt>
                <c:pt idx="2173">
                  <c:v>56</c:v>
                </c:pt>
                <c:pt idx="2174">
                  <c:v>54</c:v>
                </c:pt>
                <c:pt idx="2175">
                  <c:v>37</c:v>
                </c:pt>
                <c:pt idx="2176">
                  <c:v>55</c:v>
                </c:pt>
                <c:pt idx="2177">
                  <c:v>54</c:v>
                </c:pt>
                <c:pt idx="2178">
                  <c:v>56</c:v>
                </c:pt>
                <c:pt idx="2179">
                  <c:v>55</c:v>
                </c:pt>
                <c:pt idx="2180">
                  <c:v>59</c:v>
                </c:pt>
                <c:pt idx="2181">
                  <c:v>53</c:v>
                </c:pt>
                <c:pt idx="2182">
                  <c:v>36</c:v>
                </c:pt>
                <c:pt idx="2183">
                  <c:v>39</c:v>
                </c:pt>
                <c:pt idx="2184">
                  <c:v>40</c:v>
                </c:pt>
                <c:pt idx="2185">
                  <c:v>35</c:v>
                </c:pt>
                <c:pt idx="2186">
                  <c:v>36</c:v>
                </c:pt>
                <c:pt idx="2187">
                  <c:v>35</c:v>
                </c:pt>
                <c:pt idx="2188">
                  <c:v>35</c:v>
                </c:pt>
                <c:pt idx="2189">
                  <c:v>38</c:v>
                </c:pt>
                <c:pt idx="2190">
                  <c:v>39</c:v>
                </c:pt>
                <c:pt idx="2191">
                  <c:v>38</c:v>
                </c:pt>
                <c:pt idx="2192">
                  <c:v>36</c:v>
                </c:pt>
                <c:pt idx="2193">
                  <c:v>38</c:v>
                </c:pt>
                <c:pt idx="2194">
                  <c:v>39</c:v>
                </c:pt>
                <c:pt idx="2195">
                  <c:v>39</c:v>
                </c:pt>
                <c:pt idx="2196">
                  <c:v>38</c:v>
                </c:pt>
                <c:pt idx="2197">
                  <c:v>37</c:v>
                </c:pt>
                <c:pt idx="2198">
                  <c:v>38</c:v>
                </c:pt>
                <c:pt idx="2199">
                  <c:v>41</c:v>
                </c:pt>
                <c:pt idx="2200">
                  <c:v>46</c:v>
                </c:pt>
                <c:pt idx="2201">
                  <c:v>40</c:v>
                </c:pt>
                <c:pt idx="2202">
                  <c:v>43</c:v>
                </c:pt>
                <c:pt idx="2203">
                  <c:v>45</c:v>
                </c:pt>
                <c:pt idx="2204">
                  <c:v>40</c:v>
                </c:pt>
                <c:pt idx="2205">
                  <c:v>49</c:v>
                </c:pt>
                <c:pt idx="2206">
                  <c:v>44</c:v>
                </c:pt>
                <c:pt idx="2207">
                  <c:v>43</c:v>
                </c:pt>
                <c:pt idx="2208">
                  <c:v>51</c:v>
                </c:pt>
                <c:pt idx="2209">
                  <c:v>60</c:v>
                </c:pt>
                <c:pt idx="2210">
                  <c:v>72</c:v>
                </c:pt>
                <c:pt idx="2211">
                  <c:v>74</c:v>
                </c:pt>
                <c:pt idx="2212">
                  <c:v>59</c:v>
                </c:pt>
                <c:pt idx="2213">
                  <c:v>50</c:v>
                </c:pt>
                <c:pt idx="2214">
                  <c:v>50</c:v>
                </c:pt>
                <c:pt idx="2215">
                  <c:v>54</c:v>
                </c:pt>
                <c:pt idx="2216">
                  <c:v>59</c:v>
                </c:pt>
                <c:pt idx="2217">
                  <c:v>50</c:v>
                </c:pt>
                <c:pt idx="2218">
                  <c:v>52</c:v>
                </c:pt>
                <c:pt idx="2219">
                  <c:v>58</c:v>
                </c:pt>
                <c:pt idx="2220">
                  <c:v>54</c:v>
                </c:pt>
                <c:pt idx="2221">
                  <c:v>63</c:v>
                </c:pt>
                <c:pt idx="2222">
                  <c:v>39</c:v>
                </c:pt>
                <c:pt idx="2223">
                  <c:v>42</c:v>
                </c:pt>
                <c:pt idx="2224">
                  <c:v>40</c:v>
                </c:pt>
                <c:pt idx="2225">
                  <c:v>38</c:v>
                </c:pt>
                <c:pt idx="2226">
                  <c:v>40</c:v>
                </c:pt>
                <c:pt idx="2227">
                  <c:v>38</c:v>
                </c:pt>
                <c:pt idx="2228">
                  <c:v>65</c:v>
                </c:pt>
                <c:pt idx="2229">
                  <c:v>48</c:v>
                </c:pt>
                <c:pt idx="2230">
                  <c:v>44</c:v>
                </c:pt>
                <c:pt idx="2231">
                  <c:v>46</c:v>
                </c:pt>
                <c:pt idx="2232">
                  <c:v>43</c:v>
                </c:pt>
                <c:pt idx="2233">
                  <c:v>47</c:v>
                </c:pt>
                <c:pt idx="2234">
                  <c:v>53</c:v>
                </c:pt>
                <c:pt idx="2235">
                  <c:v>52</c:v>
                </c:pt>
                <c:pt idx="2236">
                  <c:v>50</c:v>
                </c:pt>
                <c:pt idx="2237">
                  <c:v>51</c:v>
                </c:pt>
                <c:pt idx="2238">
                  <c:v>43</c:v>
                </c:pt>
                <c:pt idx="2239">
                  <c:v>45</c:v>
                </c:pt>
                <c:pt idx="2240">
                  <c:v>42</c:v>
                </c:pt>
                <c:pt idx="2241">
                  <c:v>41</c:v>
                </c:pt>
                <c:pt idx="2242">
                  <c:v>39</c:v>
                </c:pt>
                <c:pt idx="2243">
                  <c:v>43</c:v>
                </c:pt>
                <c:pt idx="2244">
                  <c:v>44</c:v>
                </c:pt>
                <c:pt idx="2245">
                  <c:v>45</c:v>
                </c:pt>
                <c:pt idx="2246">
                  <c:v>40</c:v>
                </c:pt>
                <c:pt idx="2247">
                  <c:v>38</c:v>
                </c:pt>
                <c:pt idx="2248">
                  <c:v>39</c:v>
                </c:pt>
                <c:pt idx="2249">
                  <c:v>44</c:v>
                </c:pt>
                <c:pt idx="2250">
                  <c:v>42</c:v>
                </c:pt>
                <c:pt idx="2251">
                  <c:v>39</c:v>
                </c:pt>
                <c:pt idx="2252">
                  <c:v>44</c:v>
                </c:pt>
                <c:pt idx="2253">
                  <c:v>42</c:v>
                </c:pt>
                <c:pt idx="2254">
                  <c:v>52</c:v>
                </c:pt>
                <c:pt idx="2255">
                  <c:v>60</c:v>
                </c:pt>
                <c:pt idx="2256">
                  <c:v>67</c:v>
                </c:pt>
                <c:pt idx="2257">
                  <c:v>79</c:v>
                </c:pt>
                <c:pt idx="2258">
                  <c:v>72</c:v>
                </c:pt>
                <c:pt idx="2259">
                  <c:v>67</c:v>
                </c:pt>
                <c:pt idx="2260">
                  <c:v>65</c:v>
                </c:pt>
                <c:pt idx="2261">
                  <c:v>61</c:v>
                </c:pt>
                <c:pt idx="2262">
                  <c:v>56</c:v>
                </c:pt>
                <c:pt idx="2263">
                  <c:v>58</c:v>
                </c:pt>
                <c:pt idx="2264">
                  <c:v>68</c:v>
                </c:pt>
                <c:pt idx="2265">
                  <c:v>54</c:v>
                </c:pt>
                <c:pt idx="2266">
                  <c:v>57</c:v>
                </c:pt>
                <c:pt idx="2267">
                  <c:v>52</c:v>
                </c:pt>
                <c:pt idx="2268">
                  <c:v>48</c:v>
                </c:pt>
                <c:pt idx="2269">
                  <c:v>46</c:v>
                </c:pt>
                <c:pt idx="2270">
                  <c:v>47</c:v>
                </c:pt>
                <c:pt idx="2271">
                  <c:v>44</c:v>
                </c:pt>
                <c:pt idx="2272">
                  <c:v>66</c:v>
                </c:pt>
                <c:pt idx="2273">
                  <c:v>63</c:v>
                </c:pt>
                <c:pt idx="2274">
                  <c:v>49</c:v>
                </c:pt>
                <c:pt idx="2275">
                  <c:v>49</c:v>
                </c:pt>
                <c:pt idx="2276">
                  <c:v>50</c:v>
                </c:pt>
                <c:pt idx="2277">
                  <c:v>47</c:v>
                </c:pt>
                <c:pt idx="2278">
                  <c:v>58</c:v>
                </c:pt>
                <c:pt idx="2279">
                  <c:v>48</c:v>
                </c:pt>
                <c:pt idx="2280">
                  <c:v>50</c:v>
                </c:pt>
                <c:pt idx="2281">
                  <c:v>47</c:v>
                </c:pt>
                <c:pt idx="2282">
                  <c:v>50</c:v>
                </c:pt>
                <c:pt idx="2283">
                  <c:v>63</c:v>
                </c:pt>
                <c:pt idx="2284">
                  <c:v>67</c:v>
                </c:pt>
                <c:pt idx="2285">
                  <c:v>56</c:v>
                </c:pt>
                <c:pt idx="2286">
                  <c:v>52</c:v>
                </c:pt>
                <c:pt idx="2287">
                  <c:v>49</c:v>
                </c:pt>
                <c:pt idx="2288">
                  <c:v>48</c:v>
                </c:pt>
                <c:pt idx="2289">
                  <c:v>48</c:v>
                </c:pt>
                <c:pt idx="2290">
                  <c:v>48</c:v>
                </c:pt>
                <c:pt idx="2291">
                  <c:v>50</c:v>
                </c:pt>
                <c:pt idx="2292">
                  <c:v>52</c:v>
                </c:pt>
                <c:pt idx="2293">
                  <c:v>49</c:v>
                </c:pt>
                <c:pt idx="2294">
                  <c:v>44</c:v>
                </c:pt>
                <c:pt idx="2295">
                  <c:v>48</c:v>
                </c:pt>
                <c:pt idx="2296">
                  <c:v>43</c:v>
                </c:pt>
                <c:pt idx="2297">
                  <c:v>45</c:v>
                </c:pt>
                <c:pt idx="2298">
                  <c:v>43</c:v>
                </c:pt>
                <c:pt idx="2299">
                  <c:v>67</c:v>
                </c:pt>
                <c:pt idx="2300">
                  <c:v>64</c:v>
                </c:pt>
                <c:pt idx="2301">
                  <c:v>70</c:v>
                </c:pt>
                <c:pt idx="2302">
                  <c:v>43</c:v>
                </c:pt>
                <c:pt idx="2303">
                  <c:v>47</c:v>
                </c:pt>
                <c:pt idx="2304">
                  <c:v>51</c:v>
                </c:pt>
                <c:pt idx="2305">
                  <c:v>44</c:v>
                </c:pt>
                <c:pt idx="2306">
                  <c:v>46</c:v>
                </c:pt>
                <c:pt idx="2307">
                  <c:v>41</c:v>
                </c:pt>
                <c:pt idx="2308">
                  <c:v>42</c:v>
                </c:pt>
                <c:pt idx="2309">
                  <c:v>37</c:v>
                </c:pt>
                <c:pt idx="2310">
                  <c:v>35</c:v>
                </c:pt>
                <c:pt idx="2311">
                  <c:v>38</c:v>
                </c:pt>
                <c:pt idx="2312">
                  <c:v>38</c:v>
                </c:pt>
                <c:pt idx="2313">
                  <c:v>32</c:v>
                </c:pt>
                <c:pt idx="2314">
                  <c:v>37</c:v>
                </c:pt>
                <c:pt idx="2315">
                  <c:v>35</c:v>
                </c:pt>
                <c:pt idx="2316">
                  <c:v>34</c:v>
                </c:pt>
                <c:pt idx="2317">
                  <c:v>38</c:v>
                </c:pt>
                <c:pt idx="2318">
                  <c:v>37</c:v>
                </c:pt>
                <c:pt idx="2319">
                  <c:v>38</c:v>
                </c:pt>
                <c:pt idx="2320">
                  <c:v>36</c:v>
                </c:pt>
                <c:pt idx="2321">
                  <c:v>38</c:v>
                </c:pt>
                <c:pt idx="2322">
                  <c:v>36</c:v>
                </c:pt>
                <c:pt idx="2323">
                  <c:v>37</c:v>
                </c:pt>
                <c:pt idx="2324">
                  <c:v>35</c:v>
                </c:pt>
                <c:pt idx="2325">
                  <c:v>36</c:v>
                </c:pt>
                <c:pt idx="2326">
                  <c:v>72</c:v>
                </c:pt>
                <c:pt idx="2327">
                  <c:v>76</c:v>
                </c:pt>
                <c:pt idx="2328">
                  <c:v>68</c:v>
                </c:pt>
                <c:pt idx="2329">
                  <c:v>74</c:v>
                </c:pt>
                <c:pt idx="2330">
                  <c:v>78</c:v>
                </c:pt>
                <c:pt idx="2331">
                  <c:v>65</c:v>
                </c:pt>
                <c:pt idx="2332">
                  <c:v>74</c:v>
                </c:pt>
                <c:pt idx="2333">
                  <c:v>68</c:v>
                </c:pt>
                <c:pt idx="2334">
                  <c:v>62</c:v>
                </c:pt>
                <c:pt idx="2335">
                  <c:v>74</c:v>
                </c:pt>
                <c:pt idx="2336">
                  <c:v>62</c:v>
                </c:pt>
                <c:pt idx="2337">
                  <c:v>60</c:v>
                </c:pt>
                <c:pt idx="2338">
                  <c:v>47</c:v>
                </c:pt>
                <c:pt idx="2339">
                  <c:v>52</c:v>
                </c:pt>
                <c:pt idx="2340">
                  <c:v>55</c:v>
                </c:pt>
                <c:pt idx="2341">
                  <c:v>46</c:v>
                </c:pt>
                <c:pt idx="2342">
                  <c:v>55</c:v>
                </c:pt>
                <c:pt idx="2343">
                  <c:v>52</c:v>
                </c:pt>
                <c:pt idx="2344">
                  <c:v>54</c:v>
                </c:pt>
                <c:pt idx="2345">
                  <c:v>53</c:v>
                </c:pt>
                <c:pt idx="2346">
                  <c:v>56</c:v>
                </c:pt>
                <c:pt idx="2347">
                  <c:v>53</c:v>
                </c:pt>
                <c:pt idx="2348">
                  <c:v>58</c:v>
                </c:pt>
                <c:pt idx="2349">
                  <c:v>52</c:v>
                </c:pt>
                <c:pt idx="2350">
                  <c:v>55</c:v>
                </c:pt>
                <c:pt idx="2351">
                  <c:v>58</c:v>
                </c:pt>
                <c:pt idx="2352">
                  <c:v>55</c:v>
                </c:pt>
                <c:pt idx="2353">
                  <c:v>52</c:v>
                </c:pt>
                <c:pt idx="2354">
                  <c:v>57</c:v>
                </c:pt>
                <c:pt idx="2355">
                  <c:v>48</c:v>
                </c:pt>
                <c:pt idx="2356">
                  <c:v>46</c:v>
                </c:pt>
                <c:pt idx="2357">
                  <c:v>45</c:v>
                </c:pt>
                <c:pt idx="2358">
                  <c:v>37</c:v>
                </c:pt>
                <c:pt idx="2359">
                  <c:v>52</c:v>
                </c:pt>
                <c:pt idx="2360">
                  <c:v>45</c:v>
                </c:pt>
                <c:pt idx="2361">
                  <c:v>58</c:v>
                </c:pt>
                <c:pt idx="2362">
                  <c:v>46</c:v>
                </c:pt>
                <c:pt idx="2363">
                  <c:v>42</c:v>
                </c:pt>
                <c:pt idx="2364">
                  <c:v>48</c:v>
                </c:pt>
                <c:pt idx="2365">
                  <c:v>51</c:v>
                </c:pt>
                <c:pt idx="2366">
                  <c:v>51</c:v>
                </c:pt>
                <c:pt idx="2367">
                  <c:v>49</c:v>
                </c:pt>
                <c:pt idx="2368">
                  <c:v>50</c:v>
                </c:pt>
                <c:pt idx="2369">
                  <c:v>52</c:v>
                </c:pt>
                <c:pt idx="2370">
                  <c:v>47</c:v>
                </c:pt>
                <c:pt idx="2371">
                  <c:v>50</c:v>
                </c:pt>
                <c:pt idx="2372">
                  <c:v>48</c:v>
                </c:pt>
                <c:pt idx="2373">
                  <c:v>48</c:v>
                </c:pt>
                <c:pt idx="2374">
                  <c:v>55</c:v>
                </c:pt>
                <c:pt idx="2375">
                  <c:v>49</c:v>
                </c:pt>
                <c:pt idx="2376">
                  <c:v>43</c:v>
                </c:pt>
                <c:pt idx="2377">
                  <c:v>54</c:v>
                </c:pt>
                <c:pt idx="2378">
                  <c:v>52</c:v>
                </c:pt>
                <c:pt idx="2379">
                  <c:v>61</c:v>
                </c:pt>
                <c:pt idx="2380">
                  <c:v>46</c:v>
                </c:pt>
                <c:pt idx="2381">
                  <c:v>52</c:v>
                </c:pt>
                <c:pt idx="2382">
                  <c:v>44</c:v>
                </c:pt>
                <c:pt idx="2383">
                  <c:v>60</c:v>
                </c:pt>
                <c:pt idx="2384">
                  <c:v>53</c:v>
                </c:pt>
                <c:pt idx="2385">
                  <c:v>57</c:v>
                </c:pt>
                <c:pt idx="2386">
                  <c:v>48</c:v>
                </c:pt>
                <c:pt idx="2387">
                  <c:v>55</c:v>
                </c:pt>
                <c:pt idx="2388">
                  <c:v>49</c:v>
                </c:pt>
                <c:pt idx="2389">
                  <c:v>51</c:v>
                </c:pt>
                <c:pt idx="2390">
                  <c:v>62</c:v>
                </c:pt>
                <c:pt idx="2391">
                  <c:v>43</c:v>
                </c:pt>
                <c:pt idx="2392">
                  <c:v>52</c:v>
                </c:pt>
                <c:pt idx="2393">
                  <c:v>54</c:v>
                </c:pt>
                <c:pt idx="2394">
                  <c:v>45</c:v>
                </c:pt>
                <c:pt idx="2395">
                  <c:v>60</c:v>
                </c:pt>
                <c:pt idx="2396">
                  <c:v>48</c:v>
                </c:pt>
                <c:pt idx="2397">
                  <c:v>54</c:v>
                </c:pt>
                <c:pt idx="2398">
                  <c:v>51</c:v>
                </c:pt>
                <c:pt idx="2399">
                  <c:v>40</c:v>
                </c:pt>
                <c:pt idx="2400">
                  <c:v>55</c:v>
                </c:pt>
                <c:pt idx="2401">
                  <c:v>52</c:v>
                </c:pt>
                <c:pt idx="2402">
                  <c:v>49</c:v>
                </c:pt>
                <c:pt idx="2403">
                  <c:v>50</c:v>
                </c:pt>
                <c:pt idx="2404">
                  <c:v>52</c:v>
                </c:pt>
                <c:pt idx="2405">
                  <c:v>46</c:v>
                </c:pt>
                <c:pt idx="2406">
                  <c:v>45</c:v>
                </c:pt>
                <c:pt idx="2407">
                  <c:v>47</c:v>
                </c:pt>
                <c:pt idx="2408">
                  <c:v>49</c:v>
                </c:pt>
                <c:pt idx="2409">
                  <c:v>51</c:v>
                </c:pt>
                <c:pt idx="2410">
                  <c:v>46</c:v>
                </c:pt>
                <c:pt idx="2411">
                  <c:v>50</c:v>
                </c:pt>
                <c:pt idx="2412">
                  <c:v>44</c:v>
                </c:pt>
                <c:pt idx="2413">
                  <c:v>48</c:v>
                </c:pt>
                <c:pt idx="2414">
                  <c:v>50</c:v>
                </c:pt>
                <c:pt idx="2415">
                  <c:v>47</c:v>
                </c:pt>
                <c:pt idx="2416">
                  <c:v>42</c:v>
                </c:pt>
                <c:pt idx="2417">
                  <c:v>52</c:v>
                </c:pt>
                <c:pt idx="2418">
                  <c:v>49</c:v>
                </c:pt>
                <c:pt idx="2419">
                  <c:v>57</c:v>
                </c:pt>
                <c:pt idx="2420">
                  <c:v>49</c:v>
                </c:pt>
                <c:pt idx="2421">
                  <c:v>67</c:v>
                </c:pt>
                <c:pt idx="2422">
                  <c:v>75</c:v>
                </c:pt>
                <c:pt idx="2423">
                  <c:v>58</c:v>
                </c:pt>
                <c:pt idx="2424">
                  <c:v>49</c:v>
                </c:pt>
                <c:pt idx="2425">
                  <c:v>42</c:v>
                </c:pt>
                <c:pt idx="2426">
                  <c:v>68</c:v>
                </c:pt>
                <c:pt idx="2427">
                  <c:v>73</c:v>
                </c:pt>
                <c:pt idx="2428">
                  <c:v>55</c:v>
                </c:pt>
                <c:pt idx="2429">
                  <c:v>60</c:v>
                </c:pt>
                <c:pt idx="2430">
                  <c:v>52</c:v>
                </c:pt>
                <c:pt idx="2431">
                  <c:v>65</c:v>
                </c:pt>
                <c:pt idx="2432">
                  <c:v>61</c:v>
                </c:pt>
                <c:pt idx="2433">
                  <c:v>70</c:v>
                </c:pt>
                <c:pt idx="2434">
                  <c:v>65</c:v>
                </c:pt>
                <c:pt idx="2435">
                  <c:v>61</c:v>
                </c:pt>
                <c:pt idx="2436">
                  <c:v>49</c:v>
                </c:pt>
                <c:pt idx="2437">
                  <c:v>54</c:v>
                </c:pt>
                <c:pt idx="2438">
                  <c:v>69</c:v>
                </c:pt>
                <c:pt idx="2439">
                  <c:v>54</c:v>
                </c:pt>
                <c:pt idx="2440">
                  <c:v>55</c:v>
                </c:pt>
                <c:pt idx="2441">
                  <c:v>64</c:v>
                </c:pt>
                <c:pt idx="2442">
                  <c:v>55</c:v>
                </c:pt>
                <c:pt idx="2443">
                  <c:v>53</c:v>
                </c:pt>
                <c:pt idx="2444">
                  <c:v>55</c:v>
                </c:pt>
                <c:pt idx="2445">
                  <c:v>45</c:v>
                </c:pt>
                <c:pt idx="2446">
                  <c:v>40</c:v>
                </c:pt>
                <c:pt idx="2447">
                  <c:v>51</c:v>
                </c:pt>
                <c:pt idx="2448">
                  <c:v>48</c:v>
                </c:pt>
                <c:pt idx="2449">
                  <c:v>55</c:v>
                </c:pt>
                <c:pt idx="2450">
                  <c:v>48</c:v>
                </c:pt>
                <c:pt idx="2451">
                  <c:v>51</c:v>
                </c:pt>
                <c:pt idx="2452">
                  <c:v>40</c:v>
                </c:pt>
                <c:pt idx="2453">
                  <c:v>45</c:v>
                </c:pt>
                <c:pt idx="2454">
                  <c:v>51</c:v>
                </c:pt>
                <c:pt idx="2455">
                  <c:v>47</c:v>
                </c:pt>
                <c:pt idx="2456">
                  <c:v>46</c:v>
                </c:pt>
                <c:pt idx="2457">
                  <c:v>55</c:v>
                </c:pt>
                <c:pt idx="2458">
                  <c:v>57</c:v>
                </c:pt>
                <c:pt idx="2459">
                  <c:v>58</c:v>
                </c:pt>
                <c:pt idx="2460">
                  <c:v>55</c:v>
                </c:pt>
                <c:pt idx="2461">
                  <c:v>54</c:v>
                </c:pt>
                <c:pt idx="2462">
                  <c:v>56</c:v>
                </c:pt>
                <c:pt idx="2463">
                  <c:v>52</c:v>
                </c:pt>
                <c:pt idx="2464">
                  <c:v>51</c:v>
                </c:pt>
                <c:pt idx="2465">
                  <c:v>52</c:v>
                </c:pt>
                <c:pt idx="2466">
                  <c:v>54</c:v>
                </c:pt>
                <c:pt idx="2467">
                  <c:v>50</c:v>
                </c:pt>
                <c:pt idx="2468">
                  <c:v>52</c:v>
                </c:pt>
                <c:pt idx="2469">
                  <c:v>48</c:v>
                </c:pt>
                <c:pt idx="2470">
                  <c:v>47</c:v>
                </c:pt>
                <c:pt idx="2471">
                  <c:v>45</c:v>
                </c:pt>
                <c:pt idx="2472">
                  <c:v>47</c:v>
                </c:pt>
                <c:pt idx="2473">
                  <c:v>55</c:v>
                </c:pt>
                <c:pt idx="2474">
                  <c:v>41</c:v>
                </c:pt>
                <c:pt idx="2475">
                  <c:v>53</c:v>
                </c:pt>
                <c:pt idx="2476">
                  <c:v>56</c:v>
                </c:pt>
                <c:pt idx="2477">
                  <c:v>47</c:v>
                </c:pt>
                <c:pt idx="2478">
                  <c:v>56</c:v>
                </c:pt>
                <c:pt idx="2479">
                  <c:v>45</c:v>
                </c:pt>
                <c:pt idx="2480">
                  <c:v>44</c:v>
                </c:pt>
                <c:pt idx="2481">
                  <c:v>37</c:v>
                </c:pt>
                <c:pt idx="2482">
                  <c:v>49</c:v>
                </c:pt>
                <c:pt idx="2483">
                  <c:v>47</c:v>
                </c:pt>
                <c:pt idx="2484">
                  <c:v>48</c:v>
                </c:pt>
                <c:pt idx="2485">
                  <c:v>39</c:v>
                </c:pt>
                <c:pt idx="2486">
                  <c:v>47</c:v>
                </c:pt>
                <c:pt idx="2487">
                  <c:v>52</c:v>
                </c:pt>
                <c:pt idx="2488">
                  <c:v>41</c:v>
                </c:pt>
                <c:pt idx="2489">
                  <c:v>47</c:v>
                </c:pt>
                <c:pt idx="2490">
                  <c:v>49</c:v>
                </c:pt>
                <c:pt idx="2491">
                  <c:v>42</c:v>
                </c:pt>
                <c:pt idx="2492">
                  <c:v>37</c:v>
                </c:pt>
                <c:pt idx="2493">
                  <c:v>48</c:v>
                </c:pt>
                <c:pt idx="2494">
                  <c:v>38</c:v>
                </c:pt>
                <c:pt idx="2495">
                  <c:v>40</c:v>
                </c:pt>
                <c:pt idx="2496">
                  <c:v>43</c:v>
                </c:pt>
                <c:pt idx="2497">
                  <c:v>42</c:v>
                </c:pt>
                <c:pt idx="2498">
                  <c:v>44</c:v>
                </c:pt>
                <c:pt idx="2499">
                  <c:v>45</c:v>
                </c:pt>
                <c:pt idx="2500">
                  <c:v>48</c:v>
                </c:pt>
                <c:pt idx="2501">
                  <c:v>43</c:v>
                </c:pt>
                <c:pt idx="2502">
                  <c:v>48</c:v>
                </c:pt>
                <c:pt idx="2503">
                  <c:v>45</c:v>
                </c:pt>
                <c:pt idx="2504">
                  <c:v>42</c:v>
                </c:pt>
                <c:pt idx="2505">
                  <c:v>46</c:v>
                </c:pt>
                <c:pt idx="2506">
                  <c:v>41</c:v>
                </c:pt>
                <c:pt idx="2507">
                  <c:v>38</c:v>
                </c:pt>
                <c:pt idx="2508">
                  <c:v>42</c:v>
                </c:pt>
                <c:pt idx="2509">
                  <c:v>43</c:v>
                </c:pt>
                <c:pt idx="2510">
                  <c:v>58</c:v>
                </c:pt>
                <c:pt idx="2511">
                  <c:v>63</c:v>
                </c:pt>
                <c:pt idx="2512">
                  <c:v>60</c:v>
                </c:pt>
                <c:pt idx="2513">
                  <c:v>59</c:v>
                </c:pt>
                <c:pt idx="2514">
                  <c:v>57</c:v>
                </c:pt>
                <c:pt idx="2515">
                  <c:v>50</c:v>
                </c:pt>
                <c:pt idx="2516">
                  <c:v>58</c:v>
                </c:pt>
                <c:pt idx="2517">
                  <c:v>62</c:v>
                </c:pt>
                <c:pt idx="2518">
                  <c:v>61</c:v>
                </c:pt>
                <c:pt idx="2519">
                  <c:v>59</c:v>
                </c:pt>
                <c:pt idx="2520">
                  <c:v>54</c:v>
                </c:pt>
                <c:pt idx="2521">
                  <c:v>58</c:v>
                </c:pt>
                <c:pt idx="2522">
                  <c:v>53</c:v>
                </c:pt>
                <c:pt idx="2523">
                  <c:v>50</c:v>
                </c:pt>
                <c:pt idx="2524">
                  <c:v>62</c:v>
                </c:pt>
                <c:pt idx="2525">
                  <c:v>35</c:v>
                </c:pt>
                <c:pt idx="2526">
                  <c:v>38</c:v>
                </c:pt>
                <c:pt idx="2527">
                  <c:v>33</c:v>
                </c:pt>
                <c:pt idx="2528">
                  <c:v>32</c:v>
                </c:pt>
                <c:pt idx="2529">
                  <c:v>39</c:v>
                </c:pt>
                <c:pt idx="2530">
                  <c:v>33</c:v>
                </c:pt>
                <c:pt idx="2531">
                  <c:v>34</c:v>
                </c:pt>
                <c:pt idx="2532">
                  <c:v>33</c:v>
                </c:pt>
                <c:pt idx="2533">
                  <c:v>34</c:v>
                </c:pt>
                <c:pt idx="2534">
                  <c:v>35</c:v>
                </c:pt>
                <c:pt idx="2535">
                  <c:v>37</c:v>
                </c:pt>
                <c:pt idx="2536">
                  <c:v>36</c:v>
                </c:pt>
                <c:pt idx="2537">
                  <c:v>36</c:v>
                </c:pt>
                <c:pt idx="2538">
                  <c:v>34</c:v>
                </c:pt>
                <c:pt idx="2539">
                  <c:v>38</c:v>
                </c:pt>
                <c:pt idx="2540">
                  <c:v>30</c:v>
                </c:pt>
                <c:pt idx="2541">
                  <c:v>32</c:v>
                </c:pt>
                <c:pt idx="2542">
                  <c:v>32</c:v>
                </c:pt>
                <c:pt idx="2543">
                  <c:v>30</c:v>
                </c:pt>
                <c:pt idx="2544">
                  <c:v>30</c:v>
                </c:pt>
                <c:pt idx="2545">
                  <c:v>31</c:v>
                </c:pt>
                <c:pt idx="2546">
                  <c:v>30</c:v>
                </c:pt>
                <c:pt idx="2547">
                  <c:v>29</c:v>
                </c:pt>
                <c:pt idx="2548">
                  <c:v>31</c:v>
                </c:pt>
                <c:pt idx="2549">
                  <c:v>31</c:v>
                </c:pt>
                <c:pt idx="2550">
                  <c:v>35</c:v>
                </c:pt>
                <c:pt idx="2551">
                  <c:v>31</c:v>
                </c:pt>
                <c:pt idx="2552">
                  <c:v>30</c:v>
                </c:pt>
                <c:pt idx="2553">
                  <c:v>32</c:v>
                </c:pt>
                <c:pt idx="2554">
                  <c:v>30</c:v>
                </c:pt>
                <c:pt idx="2555">
                  <c:v>32</c:v>
                </c:pt>
                <c:pt idx="2556">
                  <c:v>33</c:v>
                </c:pt>
                <c:pt idx="2557">
                  <c:v>31</c:v>
                </c:pt>
                <c:pt idx="2558">
                  <c:v>29</c:v>
                </c:pt>
                <c:pt idx="2559">
                  <c:v>28</c:v>
                </c:pt>
                <c:pt idx="2560">
                  <c:v>60</c:v>
                </c:pt>
                <c:pt idx="2561">
                  <c:v>55</c:v>
                </c:pt>
                <c:pt idx="2562">
                  <c:v>47</c:v>
                </c:pt>
                <c:pt idx="2563">
                  <c:v>54</c:v>
                </c:pt>
                <c:pt idx="2564">
                  <c:v>43</c:v>
                </c:pt>
                <c:pt idx="2565">
                  <c:v>48</c:v>
                </c:pt>
                <c:pt idx="2566">
                  <c:v>54</c:v>
                </c:pt>
                <c:pt idx="2567">
                  <c:v>45</c:v>
                </c:pt>
                <c:pt idx="2568">
                  <c:v>52</c:v>
                </c:pt>
                <c:pt idx="2569">
                  <c:v>48</c:v>
                </c:pt>
                <c:pt idx="2570">
                  <c:v>47</c:v>
                </c:pt>
                <c:pt idx="2571">
                  <c:v>55</c:v>
                </c:pt>
                <c:pt idx="2572">
                  <c:v>54</c:v>
                </c:pt>
                <c:pt idx="2573">
                  <c:v>57</c:v>
                </c:pt>
                <c:pt idx="2574">
                  <c:v>58</c:v>
                </c:pt>
                <c:pt idx="2575">
                  <c:v>45</c:v>
                </c:pt>
                <c:pt idx="2576">
                  <c:v>45</c:v>
                </c:pt>
                <c:pt idx="2577">
                  <c:v>44</c:v>
                </c:pt>
                <c:pt idx="2578">
                  <c:v>42</c:v>
                </c:pt>
                <c:pt idx="2579">
                  <c:v>41</c:v>
                </c:pt>
                <c:pt idx="2580">
                  <c:v>56</c:v>
                </c:pt>
                <c:pt idx="2581">
                  <c:v>55</c:v>
                </c:pt>
                <c:pt idx="2582">
                  <c:v>44</c:v>
                </c:pt>
                <c:pt idx="2583">
                  <c:v>45</c:v>
                </c:pt>
                <c:pt idx="2584">
                  <c:v>53</c:v>
                </c:pt>
                <c:pt idx="2585">
                  <c:v>48</c:v>
                </c:pt>
                <c:pt idx="2586">
                  <c:v>58</c:v>
                </c:pt>
                <c:pt idx="2587">
                  <c:v>44</c:v>
                </c:pt>
                <c:pt idx="2588">
                  <c:v>48</c:v>
                </c:pt>
                <c:pt idx="2589">
                  <c:v>46</c:v>
                </c:pt>
                <c:pt idx="2590">
                  <c:v>53</c:v>
                </c:pt>
                <c:pt idx="2591">
                  <c:v>58</c:v>
                </c:pt>
                <c:pt idx="2592">
                  <c:v>46</c:v>
                </c:pt>
                <c:pt idx="2593">
                  <c:v>45</c:v>
                </c:pt>
                <c:pt idx="2594">
                  <c:v>62</c:v>
                </c:pt>
                <c:pt idx="2595">
                  <c:v>67</c:v>
                </c:pt>
                <c:pt idx="2596">
                  <c:v>68</c:v>
                </c:pt>
                <c:pt idx="2597">
                  <c:v>65</c:v>
                </c:pt>
                <c:pt idx="2598">
                  <c:v>68</c:v>
                </c:pt>
                <c:pt idx="2599">
                  <c:v>38</c:v>
                </c:pt>
                <c:pt idx="2600">
                  <c:v>36</c:v>
                </c:pt>
                <c:pt idx="2601">
                  <c:v>33</c:v>
                </c:pt>
                <c:pt idx="2602">
                  <c:v>38</c:v>
                </c:pt>
                <c:pt idx="2603">
                  <c:v>32</c:v>
                </c:pt>
                <c:pt idx="2604">
                  <c:v>38</c:v>
                </c:pt>
                <c:pt idx="2605">
                  <c:v>37</c:v>
                </c:pt>
                <c:pt idx="2606">
                  <c:v>35</c:v>
                </c:pt>
                <c:pt idx="2607">
                  <c:v>37</c:v>
                </c:pt>
                <c:pt idx="2608">
                  <c:v>34</c:v>
                </c:pt>
                <c:pt idx="2609">
                  <c:v>34</c:v>
                </c:pt>
                <c:pt idx="2610">
                  <c:v>37</c:v>
                </c:pt>
                <c:pt idx="2611">
                  <c:v>33</c:v>
                </c:pt>
                <c:pt idx="2612">
                  <c:v>31</c:v>
                </c:pt>
                <c:pt idx="2613">
                  <c:v>54</c:v>
                </c:pt>
                <c:pt idx="2614">
                  <c:v>57</c:v>
                </c:pt>
                <c:pt idx="2615">
                  <c:v>56</c:v>
                </c:pt>
                <c:pt idx="2616">
                  <c:v>54</c:v>
                </c:pt>
                <c:pt idx="2617">
                  <c:v>49</c:v>
                </c:pt>
                <c:pt idx="2618">
                  <c:v>40</c:v>
                </c:pt>
                <c:pt idx="2619">
                  <c:v>56</c:v>
                </c:pt>
                <c:pt idx="2620">
                  <c:v>42</c:v>
                </c:pt>
                <c:pt idx="2621">
                  <c:v>55</c:v>
                </c:pt>
                <c:pt idx="2622">
                  <c:v>50</c:v>
                </c:pt>
                <c:pt idx="2623">
                  <c:v>41</c:v>
                </c:pt>
                <c:pt idx="2624">
                  <c:v>34</c:v>
                </c:pt>
                <c:pt idx="2625">
                  <c:v>36</c:v>
                </c:pt>
                <c:pt idx="2626">
                  <c:v>14</c:v>
                </c:pt>
                <c:pt idx="2627">
                  <c:v>39</c:v>
                </c:pt>
                <c:pt idx="2628">
                  <c:v>37</c:v>
                </c:pt>
                <c:pt idx="2629">
                  <c:v>45</c:v>
                </c:pt>
                <c:pt idx="2630">
                  <c:v>44</c:v>
                </c:pt>
                <c:pt idx="2631">
                  <c:v>46</c:v>
                </c:pt>
                <c:pt idx="2632">
                  <c:v>40</c:v>
                </c:pt>
                <c:pt idx="2633">
                  <c:v>50</c:v>
                </c:pt>
                <c:pt idx="2634">
                  <c:v>40</c:v>
                </c:pt>
                <c:pt idx="2635">
                  <c:v>42</c:v>
                </c:pt>
                <c:pt idx="2636">
                  <c:v>43</c:v>
                </c:pt>
                <c:pt idx="2637">
                  <c:v>40</c:v>
                </c:pt>
                <c:pt idx="2638">
                  <c:v>40</c:v>
                </c:pt>
                <c:pt idx="2639">
                  <c:v>41</c:v>
                </c:pt>
                <c:pt idx="2640">
                  <c:v>40</c:v>
                </c:pt>
                <c:pt idx="2641">
                  <c:v>49</c:v>
                </c:pt>
                <c:pt idx="2642">
                  <c:v>40</c:v>
                </c:pt>
                <c:pt idx="2643">
                  <c:v>43</c:v>
                </c:pt>
                <c:pt idx="2644">
                  <c:v>42</c:v>
                </c:pt>
                <c:pt idx="2645">
                  <c:v>46</c:v>
                </c:pt>
                <c:pt idx="2646">
                  <c:v>46</c:v>
                </c:pt>
                <c:pt idx="2647">
                  <c:v>39</c:v>
                </c:pt>
                <c:pt idx="2648">
                  <c:v>40</c:v>
                </c:pt>
                <c:pt idx="2649">
                  <c:v>40</c:v>
                </c:pt>
                <c:pt idx="2650">
                  <c:v>46</c:v>
                </c:pt>
                <c:pt idx="2651">
                  <c:v>46</c:v>
                </c:pt>
                <c:pt idx="2652">
                  <c:v>41</c:v>
                </c:pt>
                <c:pt idx="2653">
                  <c:v>45</c:v>
                </c:pt>
                <c:pt idx="2654">
                  <c:v>40</c:v>
                </c:pt>
                <c:pt idx="2655">
                  <c:v>50</c:v>
                </c:pt>
                <c:pt idx="2656">
                  <c:v>46</c:v>
                </c:pt>
                <c:pt idx="2657">
                  <c:v>39</c:v>
                </c:pt>
                <c:pt idx="2658">
                  <c:v>45</c:v>
                </c:pt>
                <c:pt idx="2659">
                  <c:v>44</c:v>
                </c:pt>
                <c:pt idx="2660">
                  <c:v>60</c:v>
                </c:pt>
                <c:pt idx="2661">
                  <c:v>52</c:v>
                </c:pt>
                <c:pt idx="2662">
                  <c:v>60</c:v>
                </c:pt>
                <c:pt idx="2663">
                  <c:v>64</c:v>
                </c:pt>
                <c:pt idx="2664">
                  <c:v>45</c:v>
                </c:pt>
                <c:pt idx="2665">
                  <c:v>56</c:v>
                </c:pt>
                <c:pt idx="2666">
                  <c:v>67</c:v>
                </c:pt>
                <c:pt idx="2667">
                  <c:v>59</c:v>
                </c:pt>
                <c:pt idx="2668">
                  <c:v>44</c:v>
                </c:pt>
                <c:pt idx="2669">
                  <c:v>45</c:v>
                </c:pt>
                <c:pt idx="2670">
                  <c:v>65</c:v>
                </c:pt>
                <c:pt idx="2671">
                  <c:v>62</c:v>
                </c:pt>
                <c:pt idx="2672">
                  <c:v>68</c:v>
                </c:pt>
                <c:pt idx="2673">
                  <c:v>42</c:v>
                </c:pt>
                <c:pt idx="2674">
                  <c:v>54</c:v>
                </c:pt>
                <c:pt idx="2675">
                  <c:v>53</c:v>
                </c:pt>
                <c:pt idx="2676">
                  <c:v>48</c:v>
                </c:pt>
                <c:pt idx="2677">
                  <c:v>50</c:v>
                </c:pt>
                <c:pt idx="2678">
                  <c:v>58</c:v>
                </c:pt>
                <c:pt idx="2679">
                  <c:v>31</c:v>
                </c:pt>
                <c:pt idx="2680">
                  <c:v>29</c:v>
                </c:pt>
                <c:pt idx="2681">
                  <c:v>29</c:v>
                </c:pt>
                <c:pt idx="2682">
                  <c:v>35</c:v>
                </c:pt>
                <c:pt idx="2683">
                  <c:v>37</c:v>
                </c:pt>
                <c:pt idx="2684">
                  <c:v>36</c:v>
                </c:pt>
                <c:pt idx="2685">
                  <c:v>39</c:v>
                </c:pt>
                <c:pt idx="2686">
                  <c:v>37</c:v>
                </c:pt>
                <c:pt idx="2687">
                  <c:v>36</c:v>
                </c:pt>
                <c:pt idx="2688">
                  <c:v>36</c:v>
                </c:pt>
                <c:pt idx="2689">
                  <c:v>37</c:v>
                </c:pt>
                <c:pt idx="2690">
                  <c:v>37</c:v>
                </c:pt>
                <c:pt idx="2691">
                  <c:v>38</c:v>
                </c:pt>
                <c:pt idx="2692">
                  <c:v>35</c:v>
                </c:pt>
                <c:pt idx="2693">
                  <c:v>37</c:v>
                </c:pt>
                <c:pt idx="2694">
                  <c:v>39</c:v>
                </c:pt>
                <c:pt idx="2695">
                  <c:v>38</c:v>
                </c:pt>
                <c:pt idx="2696">
                  <c:v>39</c:v>
                </c:pt>
                <c:pt idx="2697">
                  <c:v>40</c:v>
                </c:pt>
                <c:pt idx="2698">
                  <c:v>38</c:v>
                </c:pt>
                <c:pt idx="2699">
                  <c:v>36</c:v>
                </c:pt>
                <c:pt idx="2700">
                  <c:v>37</c:v>
                </c:pt>
                <c:pt idx="2701">
                  <c:v>39</c:v>
                </c:pt>
                <c:pt idx="2702">
                  <c:v>37</c:v>
                </c:pt>
                <c:pt idx="2703">
                  <c:v>37</c:v>
                </c:pt>
                <c:pt idx="2704">
                  <c:v>32</c:v>
                </c:pt>
                <c:pt idx="2705">
                  <c:v>36</c:v>
                </c:pt>
                <c:pt idx="2706">
                  <c:v>36</c:v>
                </c:pt>
                <c:pt idx="2707">
                  <c:v>29</c:v>
                </c:pt>
                <c:pt idx="2708">
                  <c:v>39</c:v>
                </c:pt>
                <c:pt idx="2709">
                  <c:v>35</c:v>
                </c:pt>
                <c:pt idx="2710">
                  <c:v>40</c:v>
                </c:pt>
                <c:pt idx="2711">
                  <c:v>36</c:v>
                </c:pt>
                <c:pt idx="2712">
                  <c:v>37</c:v>
                </c:pt>
                <c:pt idx="2713">
                  <c:v>33</c:v>
                </c:pt>
                <c:pt idx="2714">
                  <c:v>33</c:v>
                </c:pt>
                <c:pt idx="2715">
                  <c:v>36</c:v>
                </c:pt>
                <c:pt idx="2716">
                  <c:v>32</c:v>
                </c:pt>
                <c:pt idx="2717">
                  <c:v>37</c:v>
                </c:pt>
                <c:pt idx="2718">
                  <c:v>40</c:v>
                </c:pt>
                <c:pt idx="2719">
                  <c:v>38</c:v>
                </c:pt>
                <c:pt idx="2720">
                  <c:v>35</c:v>
                </c:pt>
                <c:pt idx="2721">
                  <c:v>35</c:v>
                </c:pt>
                <c:pt idx="2722">
                  <c:v>33</c:v>
                </c:pt>
                <c:pt idx="2723">
                  <c:v>37</c:v>
                </c:pt>
                <c:pt idx="2724">
                  <c:v>36</c:v>
                </c:pt>
                <c:pt idx="2725">
                  <c:v>38</c:v>
                </c:pt>
                <c:pt idx="2726">
                  <c:v>39</c:v>
                </c:pt>
                <c:pt idx="2727">
                  <c:v>36</c:v>
                </c:pt>
                <c:pt idx="2728">
                  <c:v>35</c:v>
                </c:pt>
                <c:pt idx="2729">
                  <c:v>34</c:v>
                </c:pt>
                <c:pt idx="2730">
                  <c:v>36</c:v>
                </c:pt>
                <c:pt idx="2731">
                  <c:v>35</c:v>
                </c:pt>
                <c:pt idx="2732">
                  <c:v>38</c:v>
                </c:pt>
                <c:pt idx="2733">
                  <c:v>36</c:v>
                </c:pt>
                <c:pt idx="2734">
                  <c:v>36</c:v>
                </c:pt>
                <c:pt idx="2735">
                  <c:v>33</c:v>
                </c:pt>
                <c:pt idx="2736">
                  <c:v>37</c:v>
                </c:pt>
                <c:pt idx="2737">
                  <c:v>38</c:v>
                </c:pt>
                <c:pt idx="2738">
                  <c:v>38</c:v>
                </c:pt>
                <c:pt idx="2739">
                  <c:v>36</c:v>
                </c:pt>
                <c:pt idx="2740">
                  <c:v>39</c:v>
                </c:pt>
                <c:pt idx="2741">
                  <c:v>37</c:v>
                </c:pt>
                <c:pt idx="2742">
                  <c:v>36</c:v>
                </c:pt>
                <c:pt idx="2743">
                  <c:v>36</c:v>
                </c:pt>
                <c:pt idx="2744">
                  <c:v>37</c:v>
                </c:pt>
                <c:pt idx="2745">
                  <c:v>35</c:v>
                </c:pt>
                <c:pt idx="2746">
                  <c:v>36</c:v>
                </c:pt>
                <c:pt idx="2747">
                  <c:v>36</c:v>
                </c:pt>
                <c:pt idx="2748">
                  <c:v>35</c:v>
                </c:pt>
                <c:pt idx="2749">
                  <c:v>36</c:v>
                </c:pt>
                <c:pt idx="2750">
                  <c:v>44</c:v>
                </c:pt>
                <c:pt idx="2751">
                  <c:v>57</c:v>
                </c:pt>
                <c:pt idx="2752">
                  <c:v>51</c:v>
                </c:pt>
                <c:pt idx="2753">
                  <c:v>55</c:v>
                </c:pt>
                <c:pt idx="2754">
                  <c:v>59</c:v>
                </c:pt>
                <c:pt idx="2755">
                  <c:v>53</c:v>
                </c:pt>
                <c:pt idx="2756">
                  <c:v>42</c:v>
                </c:pt>
                <c:pt idx="2757">
                  <c:v>61</c:v>
                </c:pt>
                <c:pt idx="2758">
                  <c:v>59</c:v>
                </c:pt>
                <c:pt idx="2759">
                  <c:v>52</c:v>
                </c:pt>
                <c:pt idx="2760">
                  <c:v>42</c:v>
                </c:pt>
                <c:pt idx="2761">
                  <c:v>59</c:v>
                </c:pt>
                <c:pt idx="2762">
                  <c:v>49</c:v>
                </c:pt>
                <c:pt idx="2763">
                  <c:v>49</c:v>
                </c:pt>
                <c:pt idx="2764">
                  <c:v>56</c:v>
                </c:pt>
                <c:pt idx="2765">
                  <c:v>50</c:v>
                </c:pt>
                <c:pt idx="2766">
                  <c:v>50</c:v>
                </c:pt>
                <c:pt idx="2767">
                  <c:v>59</c:v>
                </c:pt>
                <c:pt idx="2768">
                  <c:v>54</c:v>
                </c:pt>
                <c:pt idx="2769">
                  <c:v>48</c:v>
                </c:pt>
                <c:pt idx="2770">
                  <c:v>49</c:v>
                </c:pt>
                <c:pt idx="2771">
                  <c:v>44</c:v>
                </c:pt>
                <c:pt idx="2772">
                  <c:v>49</c:v>
                </c:pt>
                <c:pt idx="2773">
                  <c:v>48</c:v>
                </c:pt>
                <c:pt idx="2774">
                  <c:v>45</c:v>
                </c:pt>
                <c:pt idx="2775">
                  <c:v>49</c:v>
                </c:pt>
                <c:pt idx="2776">
                  <c:v>47</c:v>
                </c:pt>
                <c:pt idx="2777">
                  <c:v>44</c:v>
                </c:pt>
                <c:pt idx="2778">
                  <c:v>40</c:v>
                </c:pt>
                <c:pt idx="2779">
                  <c:v>41</c:v>
                </c:pt>
                <c:pt idx="2780">
                  <c:v>45</c:v>
                </c:pt>
                <c:pt idx="2781">
                  <c:v>45</c:v>
                </c:pt>
                <c:pt idx="2782">
                  <c:v>48</c:v>
                </c:pt>
                <c:pt idx="2783">
                  <c:v>40</c:v>
                </c:pt>
                <c:pt idx="2784">
                  <c:v>45</c:v>
                </c:pt>
                <c:pt idx="2785">
                  <c:v>41</c:v>
                </c:pt>
                <c:pt idx="2786">
                  <c:v>49</c:v>
                </c:pt>
                <c:pt idx="2787">
                  <c:v>48</c:v>
                </c:pt>
                <c:pt idx="2788">
                  <c:v>48</c:v>
                </c:pt>
                <c:pt idx="2789">
                  <c:v>51</c:v>
                </c:pt>
                <c:pt idx="2790">
                  <c:v>51</c:v>
                </c:pt>
                <c:pt idx="2791">
                  <c:v>43</c:v>
                </c:pt>
                <c:pt idx="2792">
                  <c:v>49</c:v>
                </c:pt>
                <c:pt idx="2793">
                  <c:v>43</c:v>
                </c:pt>
                <c:pt idx="2794">
                  <c:v>58</c:v>
                </c:pt>
                <c:pt idx="2795">
                  <c:v>53</c:v>
                </c:pt>
                <c:pt idx="2796">
                  <c:v>46</c:v>
                </c:pt>
                <c:pt idx="2797">
                  <c:v>47</c:v>
                </c:pt>
                <c:pt idx="2798">
                  <c:v>52</c:v>
                </c:pt>
                <c:pt idx="2799">
                  <c:v>48</c:v>
                </c:pt>
                <c:pt idx="2800">
                  <c:v>28</c:v>
                </c:pt>
                <c:pt idx="2801">
                  <c:v>32</c:v>
                </c:pt>
                <c:pt idx="2802">
                  <c:v>28</c:v>
                </c:pt>
                <c:pt idx="2803">
                  <c:v>31</c:v>
                </c:pt>
                <c:pt idx="2804">
                  <c:v>30</c:v>
                </c:pt>
                <c:pt idx="2805">
                  <c:v>28</c:v>
                </c:pt>
                <c:pt idx="2806">
                  <c:v>27</c:v>
                </c:pt>
                <c:pt idx="2807">
                  <c:v>28</c:v>
                </c:pt>
                <c:pt idx="2808">
                  <c:v>29</c:v>
                </c:pt>
                <c:pt idx="2809">
                  <c:v>29</c:v>
                </c:pt>
                <c:pt idx="2810">
                  <c:v>31</c:v>
                </c:pt>
                <c:pt idx="2811">
                  <c:v>33</c:v>
                </c:pt>
                <c:pt idx="2812">
                  <c:v>31</c:v>
                </c:pt>
                <c:pt idx="2813">
                  <c:v>29</c:v>
                </c:pt>
                <c:pt idx="2814">
                  <c:v>31</c:v>
                </c:pt>
                <c:pt idx="2815">
                  <c:v>27</c:v>
                </c:pt>
                <c:pt idx="2816">
                  <c:v>28</c:v>
                </c:pt>
                <c:pt idx="2817">
                  <c:v>28</c:v>
                </c:pt>
                <c:pt idx="2818">
                  <c:v>50</c:v>
                </c:pt>
                <c:pt idx="2819">
                  <c:v>53</c:v>
                </c:pt>
                <c:pt idx="2820">
                  <c:v>18</c:v>
                </c:pt>
                <c:pt idx="2821">
                  <c:v>56</c:v>
                </c:pt>
                <c:pt idx="2822">
                  <c:v>59</c:v>
                </c:pt>
                <c:pt idx="2823">
                  <c:v>52</c:v>
                </c:pt>
                <c:pt idx="2824">
                  <c:v>46</c:v>
                </c:pt>
                <c:pt idx="2825">
                  <c:v>62</c:v>
                </c:pt>
                <c:pt idx="2826">
                  <c:v>52</c:v>
                </c:pt>
                <c:pt idx="2827">
                  <c:v>53</c:v>
                </c:pt>
                <c:pt idx="2828">
                  <c:v>56</c:v>
                </c:pt>
                <c:pt idx="2829">
                  <c:v>50</c:v>
                </c:pt>
                <c:pt idx="2830">
                  <c:v>61</c:v>
                </c:pt>
                <c:pt idx="2831">
                  <c:v>46</c:v>
                </c:pt>
                <c:pt idx="2832">
                  <c:v>57</c:v>
                </c:pt>
                <c:pt idx="2833">
                  <c:v>30</c:v>
                </c:pt>
                <c:pt idx="2834">
                  <c:v>32</c:v>
                </c:pt>
                <c:pt idx="2835">
                  <c:v>27</c:v>
                </c:pt>
                <c:pt idx="2836">
                  <c:v>31</c:v>
                </c:pt>
                <c:pt idx="2837">
                  <c:v>35</c:v>
                </c:pt>
                <c:pt idx="2838">
                  <c:v>37</c:v>
                </c:pt>
                <c:pt idx="2839">
                  <c:v>34</c:v>
                </c:pt>
                <c:pt idx="2840">
                  <c:v>30</c:v>
                </c:pt>
                <c:pt idx="2841">
                  <c:v>37</c:v>
                </c:pt>
                <c:pt idx="2842">
                  <c:v>35</c:v>
                </c:pt>
                <c:pt idx="2843">
                  <c:v>36</c:v>
                </c:pt>
                <c:pt idx="2844">
                  <c:v>28</c:v>
                </c:pt>
                <c:pt idx="2845">
                  <c:v>33</c:v>
                </c:pt>
                <c:pt idx="2846">
                  <c:v>35</c:v>
                </c:pt>
                <c:pt idx="2847">
                  <c:v>28</c:v>
                </c:pt>
                <c:pt idx="2848">
                  <c:v>34</c:v>
                </c:pt>
                <c:pt idx="2849">
                  <c:v>29</c:v>
                </c:pt>
                <c:pt idx="2850">
                  <c:v>36</c:v>
                </c:pt>
                <c:pt idx="2851">
                  <c:v>37</c:v>
                </c:pt>
                <c:pt idx="2852">
                  <c:v>37</c:v>
                </c:pt>
                <c:pt idx="2853">
                  <c:v>35</c:v>
                </c:pt>
                <c:pt idx="2854">
                  <c:v>36</c:v>
                </c:pt>
                <c:pt idx="2855">
                  <c:v>37</c:v>
                </c:pt>
                <c:pt idx="2856">
                  <c:v>33</c:v>
                </c:pt>
                <c:pt idx="2857">
                  <c:v>33</c:v>
                </c:pt>
                <c:pt idx="2858">
                  <c:v>29</c:v>
                </c:pt>
                <c:pt idx="2859">
                  <c:v>31</c:v>
                </c:pt>
                <c:pt idx="2860">
                  <c:v>36</c:v>
                </c:pt>
                <c:pt idx="2861">
                  <c:v>28</c:v>
                </c:pt>
                <c:pt idx="2862">
                  <c:v>37</c:v>
                </c:pt>
                <c:pt idx="2863">
                  <c:v>38</c:v>
                </c:pt>
                <c:pt idx="2864">
                  <c:v>38</c:v>
                </c:pt>
                <c:pt idx="2865">
                  <c:v>35</c:v>
                </c:pt>
                <c:pt idx="2866">
                  <c:v>26</c:v>
                </c:pt>
                <c:pt idx="2867">
                  <c:v>39</c:v>
                </c:pt>
                <c:pt idx="2868">
                  <c:v>35</c:v>
                </c:pt>
                <c:pt idx="2869">
                  <c:v>38</c:v>
                </c:pt>
                <c:pt idx="2870">
                  <c:v>38</c:v>
                </c:pt>
                <c:pt idx="2871">
                  <c:v>36</c:v>
                </c:pt>
                <c:pt idx="2872">
                  <c:v>37</c:v>
                </c:pt>
                <c:pt idx="2873">
                  <c:v>29</c:v>
                </c:pt>
                <c:pt idx="2874">
                  <c:v>35</c:v>
                </c:pt>
                <c:pt idx="2875">
                  <c:v>38</c:v>
                </c:pt>
                <c:pt idx="2876">
                  <c:v>36</c:v>
                </c:pt>
                <c:pt idx="2877">
                  <c:v>39</c:v>
                </c:pt>
                <c:pt idx="2878">
                  <c:v>40</c:v>
                </c:pt>
                <c:pt idx="2879">
                  <c:v>36</c:v>
                </c:pt>
                <c:pt idx="2880">
                  <c:v>36</c:v>
                </c:pt>
                <c:pt idx="2881">
                  <c:v>38</c:v>
                </c:pt>
                <c:pt idx="2882">
                  <c:v>37</c:v>
                </c:pt>
                <c:pt idx="2883">
                  <c:v>36</c:v>
                </c:pt>
                <c:pt idx="2884">
                  <c:v>33</c:v>
                </c:pt>
                <c:pt idx="2885">
                  <c:v>37</c:v>
                </c:pt>
                <c:pt idx="2886">
                  <c:v>34</c:v>
                </c:pt>
                <c:pt idx="2887">
                  <c:v>39</c:v>
                </c:pt>
                <c:pt idx="2888">
                  <c:v>37</c:v>
                </c:pt>
                <c:pt idx="2889">
                  <c:v>36</c:v>
                </c:pt>
                <c:pt idx="2890">
                  <c:v>40</c:v>
                </c:pt>
                <c:pt idx="2891">
                  <c:v>38</c:v>
                </c:pt>
                <c:pt idx="2892">
                  <c:v>35</c:v>
                </c:pt>
                <c:pt idx="2893">
                  <c:v>36</c:v>
                </c:pt>
                <c:pt idx="2894">
                  <c:v>33</c:v>
                </c:pt>
                <c:pt idx="2895">
                  <c:v>32</c:v>
                </c:pt>
                <c:pt idx="2896">
                  <c:v>34</c:v>
                </c:pt>
                <c:pt idx="2897">
                  <c:v>39</c:v>
                </c:pt>
                <c:pt idx="2898">
                  <c:v>36</c:v>
                </c:pt>
                <c:pt idx="2899">
                  <c:v>34</c:v>
                </c:pt>
                <c:pt idx="2900">
                  <c:v>32</c:v>
                </c:pt>
                <c:pt idx="2901">
                  <c:v>25</c:v>
                </c:pt>
                <c:pt idx="2902">
                  <c:v>37</c:v>
                </c:pt>
                <c:pt idx="2903">
                  <c:v>33</c:v>
                </c:pt>
                <c:pt idx="2904">
                  <c:v>34</c:v>
                </c:pt>
                <c:pt idx="2905">
                  <c:v>27</c:v>
                </c:pt>
                <c:pt idx="2906">
                  <c:v>26</c:v>
                </c:pt>
                <c:pt idx="2907">
                  <c:v>31</c:v>
                </c:pt>
                <c:pt idx="2908">
                  <c:v>28</c:v>
                </c:pt>
                <c:pt idx="2909">
                  <c:v>30</c:v>
                </c:pt>
                <c:pt idx="2910">
                  <c:v>27</c:v>
                </c:pt>
                <c:pt idx="2911">
                  <c:v>32</c:v>
                </c:pt>
                <c:pt idx="2912">
                  <c:v>27</c:v>
                </c:pt>
                <c:pt idx="2913">
                  <c:v>35</c:v>
                </c:pt>
                <c:pt idx="2914">
                  <c:v>33</c:v>
                </c:pt>
                <c:pt idx="2915">
                  <c:v>31</c:v>
                </c:pt>
                <c:pt idx="2916">
                  <c:v>33</c:v>
                </c:pt>
                <c:pt idx="2917">
                  <c:v>38</c:v>
                </c:pt>
                <c:pt idx="2918">
                  <c:v>37</c:v>
                </c:pt>
                <c:pt idx="2919">
                  <c:v>36</c:v>
                </c:pt>
                <c:pt idx="2920">
                  <c:v>32</c:v>
                </c:pt>
                <c:pt idx="2921">
                  <c:v>36</c:v>
                </c:pt>
                <c:pt idx="2922">
                  <c:v>31</c:v>
                </c:pt>
                <c:pt idx="2923">
                  <c:v>32</c:v>
                </c:pt>
                <c:pt idx="2924">
                  <c:v>33</c:v>
                </c:pt>
                <c:pt idx="2925">
                  <c:v>32</c:v>
                </c:pt>
                <c:pt idx="2926">
                  <c:v>36</c:v>
                </c:pt>
                <c:pt idx="2927">
                  <c:v>36</c:v>
                </c:pt>
                <c:pt idx="2928">
                  <c:v>34</c:v>
                </c:pt>
                <c:pt idx="2929">
                  <c:v>43</c:v>
                </c:pt>
                <c:pt idx="2930">
                  <c:v>39</c:v>
                </c:pt>
                <c:pt idx="2931">
                  <c:v>41</c:v>
                </c:pt>
                <c:pt idx="2932">
                  <c:v>39</c:v>
                </c:pt>
                <c:pt idx="2933">
                  <c:v>44</c:v>
                </c:pt>
                <c:pt idx="2934">
                  <c:v>41</c:v>
                </c:pt>
                <c:pt idx="2935">
                  <c:v>43</c:v>
                </c:pt>
                <c:pt idx="2936">
                  <c:v>38</c:v>
                </c:pt>
                <c:pt idx="2937">
                  <c:v>40</c:v>
                </c:pt>
                <c:pt idx="2938">
                  <c:v>38</c:v>
                </c:pt>
                <c:pt idx="2939">
                  <c:v>39</c:v>
                </c:pt>
                <c:pt idx="2940">
                  <c:v>38</c:v>
                </c:pt>
                <c:pt idx="2941">
                  <c:v>45</c:v>
                </c:pt>
                <c:pt idx="2942">
                  <c:v>39</c:v>
                </c:pt>
                <c:pt idx="2943">
                  <c:v>41</c:v>
                </c:pt>
                <c:pt idx="2944">
                  <c:v>41</c:v>
                </c:pt>
                <c:pt idx="2945">
                  <c:v>41</c:v>
                </c:pt>
                <c:pt idx="2946">
                  <c:v>47</c:v>
                </c:pt>
                <c:pt idx="2947">
                  <c:v>40</c:v>
                </c:pt>
                <c:pt idx="2948">
                  <c:v>41</c:v>
                </c:pt>
                <c:pt idx="2949">
                  <c:v>46</c:v>
                </c:pt>
                <c:pt idx="2950">
                  <c:v>40</c:v>
                </c:pt>
                <c:pt idx="2951">
                  <c:v>45</c:v>
                </c:pt>
                <c:pt idx="2952">
                  <c:v>53</c:v>
                </c:pt>
                <c:pt idx="2953">
                  <c:v>53</c:v>
                </c:pt>
                <c:pt idx="2954">
                  <c:v>52</c:v>
                </c:pt>
                <c:pt idx="2955">
                  <c:v>47</c:v>
                </c:pt>
                <c:pt idx="2956">
                  <c:v>58</c:v>
                </c:pt>
                <c:pt idx="2957">
                  <c:v>50</c:v>
                </c:pt>
                <c:pt idx="2958">
                  <c:v>52</c:v>
                </c:pt>
                <c:pt idx="2959">
                  <c:v>52</c:v>
                </c:pt>
                <c:pt idx="2960">
                  <c:v>49</c:v>
                </c:pt>
                <c:pt idx="2961">
                  <c:v>45</c:v>
                </c:pt>
                <c:pt idx="2962">
                  <c:v>45</c:v>
                </c:pt>
                <c:pt idx="2963">
                  <c:v>50</c:v>
                </c:pt>
                <c:pt idx="2964">
                  <c:v>63</c:v>
                </c:pt>
                <c:pt idx="2965">
                  <c:v>62</c:v>
                </c:pt>
                <c:pt idx="2966">
                  <c:v>64</c:v>
                </c:pt>
                <c:pt idx="2967">
                  <c:v>67</c:v>
                </c:pt>
                <c:pt idx="2968">
                  <c:v>67</c:v>
                </c:pt>
                <c:pt idx="2969">
                  <c:v>63</c:v>
                </c:pt>
                <c:pt idx="2970">
                  <c:v>70</c:v>
                </c:pt>
                <c:pt idx="2971">
                  <c:v>43</c:v>
                </c:pt>
                <c:pt idx="2972">
                  <c:v>48</c:v>
                </c:pt>
                <c:pt idx="2973">
                  <c:v>45</c:v>
                </c:pt>
                <c:pt idx="2974">
                  <c:v>42</c:v>
                </c:pt>
                <c:pt idx="2975">
                  <c:v>46</c:v>
                </c:pt>
                <c:pt idx="2976">
                  <c:v>41</c:v>
                </c:pt>
                <c:pt idx="2977">
                  <c:v>38</c:v>
                </c:pt>
                <c:pt idx="2978">
                  <c:v>42</c:v>
                </c:pt>
                <c:pt idx="2979">
                  <c:v>43</c:v>
                </c:pt>
                <c:pt idx="2980">
                  <c:v>42</c:v>
                </c:pt>
                <c:pt idx="2981">
                  <c:v>44</c:v>
                </c:pt>
                <c:pt idx="2982">
                  <c:v>38</c:v>
                </c:pt>
                <c:pt idx="2983">
                  <c:v>45</c:v>
                </c:pt>
                <c:pt idx="2984">
                  <c:v>42</c:v>
                </c:pt>
                <c:pt idx="2985">
                  <c:v>46</c:v>
                </c:pt>
                <c:pt idx="2986">
                  <c:v>39</c:v>
                </c:pt>
                <c:pt idx="2987">
                  <c:v>44</c:v>
                </c:pt>
                <c:pt idx="2988">
                  <c:v>42</c:v>
                </c:pt>
                <c:pt idx="2989">
                  <c:v>37</c:v>
                </c:pt>
                <c:pt idx="2990">
                  <c:v>42</c:v>
                </c:pt>
                <c:pt idx="2991">
                  <c:v>46</c:v>
                </c:pt>
                <c:pt idx="2992">
                  <c:v>40</c:v>
                </c:pt>
                <c:pt idx="2993">
                  <c:v>44</c:v>
                </c:pt>
                <c:pt idx="2994">
                  <c:v>41</c:v>
                </c:pt>
                <c:pt idx="2995">
                  <c:v>45</c:v>
                </c:pt>
                <c:pt idx="2996">
                  <c:v>42</c:v>
                </c:pt>
                <c:pt idx="2997">
                  <c:v>41</c:v>
                </c:pt>
                <c:pt idx="2998">
                  <c:v>38</c:v>
                </c:pt>
                <c:pt idx="2999">
                  <c:v>39</c:v>
                </c:pt>
                <c:pt idx="3000">
                  <c:v>42</c:v>
                </c:pt>
                <c:pt idx="3001">
                  <c:v>38</c:v>
                </c:pt>
                <c:pt idx="3002">
                  <c:v>39</c:v>
                </c:pt>
                <c:pt idx="3003">
                  <c:v>42</c:v>
                </c:pt>
                <c:pt idx="3004">
                  <c:v>44</c:v>
                </c:pt>
                <c:pt idx="3005">
                  <c:v>46</c:v>
                </c:pt>
                <c:pt idx="3006">
                  <c:v>47</c:v>
                </c:pt>
                <c:pt idx="3007">
                  <c:v>38</c:v>
                </c:pt>
                <c:pt idx="3008">
                  <c:v>42</c:v>
                </c:pt>
                <c:pt idx="3009">
                  <c:v>41</c:v>
                </c:pt>
                <c:pt idx="3010">
                  <c:v>46</c:v>
                </c:pt>
                <c:pt idx="3011">
                  <c:v>41</c:v>
                </c:pt>
                <c:pt idx="3012">
                  <c:v>40</c:v>
                </c:pt>
                <c:pt idx="3013">
                  <c:v>44</c:v>
                </c:pt>
                <c:pt idx="3014">
                  <c:v>40</c:v>
                </c:pt>
                <c:pt idx="3015">
                  <c:v>38</c:v>
                </c:pt>
                <c:pt idx="3016">
                  <c:v>42</c:v>
                </c:pt>
                <c:pt idx="3017">
                  <c:v>39</c:v>
                </c:pt>
                <c:pt idx="3018">
                  <c:v>43</c:v>
                </c:pt>
                <c:pt idx="3019">
                  <c:v>45</c:v>
                </c:pt>
                <c:pt idx="3020">
                  <c:v>48</c:v>
                </c:pt>
                <c:pt idx="3021">
                  <c:v>38</c:v>
                </c:pt>
                <c:pt idx="3022">
                  <c:v>42</c:v>
                </c:pt>
                <c:pt idx="3023">
                  <c:v>45</c:v>
                </c:pt>
                <c:pt idx="3024">
                  <c:v>47</c:v>
                </c:pt>
                <c:pt idx="3025">
                  <c:v>42</c:v>
                </c:pt>
                <c:pt idx="3026">
                  <c:v>38</c:v>
                </c:pt>
                <c:pt idx="3027">
                  <c:v>44</c:v>
                </c:pt>
                <c:pt idx="3028">
                  <c:v>40</c:v>
                </c:pt>
                <c:pt idx="3029">
                  <c:v>40</c:v>
                </c:pt>
                <c:pt idx="3030">
                  <c:v>39</c:v>
                </c:pt>
                <c:pt idx="3031">
                  <c:v>42</c:v>
                </c:pt>
                <c:pt idx="3032">
                  <c:v>42</c:v>
                </c:pt>
                <c:pt idx="3033">
                  <c:v>46</c:v>
                </c:pt>
                <c:pt idx="3034">
                  <c:v>38</c:v>
                </c:pt>
                <c:pt idx="3035">
                  <c:v>44</c:v>
                </c:pt>
                <c:pt idx="3036">
                  <c:v>39</c:v>
                </c:pt>
                <c:pt idx="3037">
                  <c:v>43</c:v>
                </c:pt>
                <c:pt idx="3038">
                  <c:v>48</c:v>
                </c:pt>
                <c:pt idx="3039">
                  <c:v>41</c:v>
                </c:pt>
                <c:pt idx="3040">
                  <c:v>37</c:v>
                </c:pt>
                <c:pt idx="3041">
                  <c:v>40</c:v>
                </c:pt>
                <c:pt idx="3042">
                  <c:v>41</c:v>
                </c:pt>
                <c:pt idx="3043">
                  <c:v>45</c:v>
                </c:pt>
                <c:pt idx="3044">
                  <c:v>39</c:v>
                </c:pt>
                <c:pt idx="3045">
                  <c:v>41</c:v>
                </c:pt>
                <c:pt idx="3046">
                  <c:v>41</c:v>
                </c:pt>
                <c:pt idx="3047">
                  <c:v>42</c:v>
                </c:pt>
                <c:pt idx="3048">
                  <c:v>45</c:v>
                </c:pt>
                <c:pt idx="3049">
                  <c:v>40</c:v>
                </c:pt>
                <c:pt idx="3050">
                  <c:v>40</c:v>
                </c:pt>
                <c:pt idx="3051">
                  <c:v>44</c:v>
                </c:pt>
                <c:pt idx="3052">
                  <c:v>41</c:v>
                </c:pt>
                <c:pt idx="3053">
                  <c:v>46</c:v>
                </c:pt>
                <c:pt idx="3054">
                  <c:v>44</c:v>
                </c:pt>
                <c:pt idx="3055">
                  <c:v>42</c:v>
                </c:pt>
                <c:pt idx="3056">
                  <c:v>41</c:v>
                </c:pt>
                <c:pt idx="3057">
                  <c:v>39</c:v>
                </c:pt>
                <c:pt idx="3058">
                  <c:v>46</c:v>
                </c:pt>
                <c:pt idx="3059">
                  <c:v>42</c:v>
                </c:pt>
                <c:pt idx="3060">
                  <c:v>45</c:v>
                </c:pt>
                <c:pt idx="3061">
                  <c:v>40</c:v>
                </c:pt>
                <c:pt idx="3062">
                  <c:v>40</c:v>
                </c:pt>
                <c:pt idx="3063">
                  <c:v>38</c:v>
                </c:pt>
                <c:pt idx="3064">
                  <c:v>42</c:v>
                </c:pt>
                <c:pt idx="3065">
                  <c:v>37</c:v>
                </c:pt>
                <c:pt idx="3066">
                  <c:v>42</c:v>
                </c:pt>
                <c:pt idx="3067">
                  <c:v>41</c:v>
                </c:pt>
                <c:pt idx="3068">
                  <c:v>38</c:v>
                </c:pt>
                <c:pt idx="3069">
                  <c:v>40</c:v>
                </c:pt>
                <c:pt idx="3070">
                  <c:v>41</c:v>
                </c:pt>
                <c:pt idx="3071">
                  <c:v>44</c:v>
                </c:pt>
                <c:pt idx="3072">
                  <c:v>40</c:v>
                </c:pt>
                <c:pt idx="3073">
                  <c:v>42</c:v>
                </c:pt>
                <c:pt idx="3074">
                  <c:v>42</c:v>
                </c:pt>
                <c:pt idx="3075">
                  <c:v>41</c:v>
                </c:pt>
                <c:pt idx="3076">
                  <c:v>43</c:v>
                </c:pt>
                <c:pt idx="3077">
                  <c:v>40</c:v>
                </c:pt>
                <c:pt idx="3078">
                  <c:v>44</c:v>
                </c:pt>
                <c:pt idx="3079">
                  <c:v>42</c:v>
                </c:pt>
              </c:numCache>
            </c:numRef>
          </c:xVal>
          <c:yVal>
            <c:numRef>
              <c:f>'L-W'!$C$260:$C$3339</c:f>
              <c:numCache>
                <c:formatCode>#,##0</c:formatCode>
                <c:ptCount val="3080"/>
                <c:pt idx="0">
                  <c:v>604</c:v>
                </c:pt>
                <c:pt idx="1">
                  <c:v>652</c:v>
                </c:pt>
                <c:pt idx="2">
                  <c:v>760</c:v>
                </c:pt>
                <c:pt idx="3">
                  <c:v>2110</c:v>
                </c:pt>
                <c:pt idx="4">
                  <c:v>2034</c:v>
                </c:pt>
                <c:pt idx="5">
                  <c:v>732</c:v>
                </c:pt>
                <c:pt idx="6">
                  <c:v>738</c:v>
                </c:pt>
                <c:pt idx="7">
                  <c:v>746</c:v>
                </c:pt>
                <c:pt idx="8">
                  <c:v>750</c:v>
                </c:pt>
                <c:pt idx="9">
                  <c:v>728</c:v>
                </c:pt>
                <c:pt idx="10">
                  <c:v>3234</c:v>
                </c:pt>
                <c:pt idx="11">
                  <c:v>2846</c:v>
                </c:pt>
                <c:pt idx="12">
                  <c:v>3576</c:v>
                </c:pt>
                <c:pt idx="13">
                  <c:v>3668</c:v>
                </c:pt>
                <c:pt idx="14">
                  <c:v>3572</c:v>
                </c:pt>
                <c:pt idx="15">
                  <c:v>4360</c:v>
                </c:pt>
                <c:pt idx="16">
                  <c:v>3482</c:v>
                </c:pt>
                <c:pt idx="17">
                  <c:v>4470</c:v>
                </c:pt>
                <c:pt idx="18">
                  <c:v>5330</c:v>
                </c:pt>
                <c:pt idx="19">
                  <c:v>3908</c:v>
                </c:pt>
                <c:pt idx="20">
                  <c:v>788</c:v>
                </c:pt>
                <c:pt idx="21">
                  <c:v>610</c:v>
                </c:pt>
                <c:pt idx="22">
                  <c:v>762</c:v>
                </c:pt>
                <c:pt idx="23">
                  <c:v>464</c:v>
                </c:pt>
                <c:pt idx="24">
                  <c:v>628</c:v>
                </c:pt>
                <c:pt idx="25">
                  <c:v>498</c:v>
                </c:pt>
                <c:pt idx="26">
                  <c:v>742</c:v>
                </c:pt>
                <c:pt idx="27">
                  <c:v>2522</c:v>
                </c:pt>
                <c:pt idx="28">
                  <c:v>2484</c:v>
                </c:pt>
                <c:pt idx="29">
                  <c:v>1842</c:v>
                </c:pt>
                <c:pt idx="30">
                  <c:v>1452</c:v>
                </c:pt>
                <c:pt idx="31">
                  <c:v>892</c:v>
                </c:pt>
                <c:pt idx="32">
                  <c:v>834</c:v>
                </c:pt>
                <c:pt idx="33">
                  <c:v>1186</c:v>
                </c:pt>
                <c:pt idx="34">
                  <c:v>1170</c:v>
                </c:pt>
                <c:pt idx="35">
                  <c:v>1862</c:v>
                </c:pt>
                <c:pt idx="36">
                  <c:v>1030</c:v>
                </c:pt>
                <c:pt idx="37">
                  <c:v>1936</c:v>
                </c:pt>
                <c:pt idx="38">
                  <c:v>1442</c:v>
                </c:pt>
                <c:pt idx="39">
                  <c:v>2046</c:v>
                </c:pt>
                <c:pt idx="40">
                  <c:v>3374</c:v>
                </c:pt>
                <c:pt idx="41">
                  <c:v>4462</c:v>
                </c:pt>
                <c:pt idx="42">
                  <c:v>5452</c:v>
                </c:pt>
                <c:pt idx="43">
                  <c:v>994</c:v>
                </c:pt>
                <c:pt idx="44">
                  <c:v>862</c:v>
                </c:pt>
                <c:pt idx="45">
                  <c:v>4428</c:v>
                </c:pt>
                <c:pt idx="46">
                  <c:v>4262</c:v>
                </c:pt>
                <c:pt idx="47">
                  <c:v>2300</c:v>
                </c:pt>
                <c:pt idx="48">
                  <c:v>4694</c:v>
                </c:pt>
                <c:pt idx="49">
                  <c:v>4416</c:v>
                </c:pt>
                <c:pt idx="50">
                  <c:v>2208</c:v>
                </c:pt>
                <c:pt idx="51">
                  <c:v>2458</c:v>
                </c:pt>
                <c:pt idx="52">
                  <c:v>3290</c:v>
                </c:pt>
                <c:pt idx="53">
                  <c:v>1128</c:v>
                </c:pt>
                <c:pt idx="54">
                  <c:v>2000</c:v>
                </c:pt>
                <c:pt idx="55">
                  <c:v>3000</c:v>
                </c:pt>
                <c:pt idx="56">
                  <c:v>3000</c:v>
                </c:pt>
                <c:pt idx="57">
                  <c:v>1728</c:v>
                </c:pt>
                <c:pt idx="58">
                  <c:v>3418</c:v>
                </c:pt>
                <c:pt idx="59">
                  <c:v>4374</c:v>
                </c:pt>
                <c:pt idx="60">
                  <c:v>2396</c:v>
                </c:pt>
                <c:pt idx="61">
                  <c:v>1724</c:v>
                </c:pt>
                <c:pt idx="62">
                  <c:v>2556</c:v>
                </c:pt>
                <c:pt idx="63">
                  <c:v>998</c:v>
                </c:pt>
                <c:pt idx="64">
                  <c:v>1014</c:v>
                </c:pt>
                <c:pt idx="65">
                  <c:v>1170</c:v>
                </c:pt>
                <c:pt idx="66">
                  <c:v>810</c:v>
                </c:pt>
                <c:pt idx="67">
                  <c:v>1028</c:v>
                </c:pt>
                <c:pt idx="68">
                  <c:v>1020</c:v>
                </c:pt>
                <c:pt idx="69">
                  <c:v>1042</c:v>
                </c:pt>
                <c:pt idx="70">
                  <c:v>828</c:v>
                </c:pt>
                <c:pt idx="71">
                  <c:v>972</c:v>
                </c:pt>
                <c:pt idx="72">
                  <c:v>1166</c:v>
                </c:pt>
                <c:pt idx="73">
                  <c:v>1040</c:v>
                </c:pt>
                <c:pt idx="74">
                  <c:v>1110</c:v>
                </c:pt>
                <c:pt idx="75">
                  <c:v>1062</c:v>
                </c:pt>
                <c:pt idx="76">
                  <c:v>1218</c:v>
                </c:pt>
                <c:pt idx="77">
                  <c:v>942</c:v>
                </c:pt>
                <c:pt idx="78">
                  <c:v>850</c:v>
                </c:pt>
                <c:pt idx="79">
                  <c:v>850</c:v>
                </c:pt>
                <c:pt idx="80">
                  <c:v>592</c:v>
                </c:pt>
                <c:pt idx="81">
                  <c:v>730</c:v>
                </c:pt>
                <c:pt idx="82">
                  <c:v>700</c:v>
                </c:pt>
                <c:pt idx="83">
                  <c:v>746</c:v>
                </c:pt>
                <c:pt idx="84">
                  <c:v>736</c:v>
                </c:pt>
                <c:pt idx="85">
                  <c:v>716</c:v>
                </c:pt>
                <c:pt idx="86">
                  <c:v>568</c:v>
                </c:pt>
                <c:pt idx="87">
                  <c:v>688</c:v>
                </c:pt>
                <c:pt idx="88">
                  <c:v>788</c:v>
                </c:pt>
                <c:pt idx="89">
                  <c:v>674</c:v>
                </c:pt>
                <c:pt idx="90">
                  <c:v>756</c:v>
                </c:pt>
                <c:pt idx="91">
                  <c:v>1622</c:v>
                </c:pt>
                <c:pt idx="92">
                  <c:v>1676</c:v>
                </c:pt>
                <c:pt idx="93">
                  <c:v>1290</c:v>
                </c:pt>
                <c:pt idx="94">
                  <c:v>1166</c:v>
                </c:pt>
                <c:pt idx="95">
                  <c:v>1048</c:v>
                </c:pt>
                <c:pt idx="96">
                  <c:v>2270</c:v>
                </c:pt>
                <c:pt idx="97">
                  <c:v>2766</c:v>
                </c:pt>
                <c:pt idx="98">
                  <c:v>2434</c:v>
                </c:pt>
                <c:pt idx="99">
                  <c:v>3316</c:v>
                </c:pt>
                <c:pt idx="100">
                  <c:v>2630</c:v>
                </c:pt>
                <c:pt idx="101">
                  <c:v>1432</c:v>
                </c:pt>
                <c:pt idx="102">
                  <c:v>1288</c:v>
                </c:pt>
                <c:pt idx="103">
                  <c:v>2604</c:v>
                </c:pt>
                <c:pt idx="104">
                  <c:v>1162</c:v>
                </c:pt>
                <c:pt idx="105">
                  <c:v>1618</c:v>
                </c:pt>
                <c:pt idx="106">
                  <c:v>1308</c:v>
                </c:pt>
                <c:pt idx="107">
                  <c:v>1126</c:v>
                </c:pt>
                <c:pt idx="108">
                  <c:v>1158</c:v>
                </c:pt>
                <c:pt idx="109">
                  <c:v>1866</c:v>
                </c:pt>
                <c:pt idx="110">
                  <c:v>1628</c:v>
                </c:pt>
                <c:pt idx="111">
                  <c:v>2394</c:v>
                </c:pt>
                <c:pt idx="112">
                  <c:v>2522</c:v>
                </c:pt>
                <c:pt idx="113">
                  <c:v>2952</c:v>
                </c:pt>
                <c:pt idx="114">
                  <c:v>2386</c:v>
                </c:pt>
                <c:pt idx="115">
                  <c:v>2984</c:v>
                </c:pt>
                <c:pt idx="116">
                  <c:v>2178</c:v>
                </c:pt>
                <c:pt idx="117">
                  <c:v>1784</c:v>
                </c:pt>
                <c:pt idx="118">
                  <c:v>2516</c:v>
                </c:pt>
                <c:pt idx="119">
                  <c:v>1710</c:v>
                </c:pt>
                <c:pt idx="120">
                  <c:v>1870</c:v>
                </c:pt>
                <c:pt idx="121">
                  <c:v>2372</c:v>
                </c:pt>
                <c:pt idx="122">
                  <c:v>1778</c:v>
                </c:pt>
                <c:pt idx="123">
                  <c:v>1920</c:v>
                </c:pt>
                <c:pt idx="124">
                  <c:v>2212</c:v>
                </c:pt>
                <c:pt idx="125">
                  <c:v>2034</c:v>
                </c:pt>
                <c:pt idx="126">
                  <c:v>3718</c:v>
                </c:pt>
                <c:pt idx="127">
                  <c:v>5250</c:v>
                </c:pt>
                <c:pt idx="128">
                  <c:v>2260</c:v>
                </c:pt>
                <c:pt idx="129">
                  <c:v>3672</c:v>
                </c:pt>
                <c:pt idx="130">
                  <c:v>6180</c:v>
                </c:pt>
                <c:pt idx="131">
                  <c:v>4788</c:v>
                </c:pt>
                <c:pt idx="132">
                  <c:v>388</c:v>
                </c:pt>
                <c:pt idx="133">
                  <c:v>870</c:v>
                </c:pt>
                <c:pt idx="134">
                  <c:v>432</c:v>
                </c:pt>
                <c:pt idx="135">
                  <c:v>454</c:v>
                </c:pt>
                <c:pt idx="136">
                  <c:v>426</c:v>
                </c:pt>
                <c:pt idx="137">
                  <c:v>450</c:v>
                </c:pt>
                <c:pt idx="138">
                  <c:v>578</c:v>
                </c:pt>
                <c:pt idx="139">
                  <c:v>548</c:v>
                </c:pt>
                <c:pt idx="140">
                  <c:v>1616</c:v>
                </c:pt>
                <c:pt idx="141">
                  <c:v>3864</c:v>
                </c:pt>
                <c:pt idx="142">
                  <c:v>2292</c:v>
                </c:pt>
                <c:pt idx="143">
                  <c:v>2834</c:v>
                </c:pt>
                <c:pt idx="144">
                  <c:v>5256</c:v>
                </c:pt>
                <c:pt idx="145">
                  <c:v>5410</c:v>
                </c:pt>
                <c:pt idx="146">
                  <c:v>3664</c:v>
                </c:pt>
                <c:pt idx="147">
                  <c:v>1720</c:v>
                </c:pt>
                <c:pt idx="148">
                  <c:v>2998</c:v>
                </c:pt>
                <c:pt idx="149">
                  <c:v>2280</c:v>
                </c:pt>
                <c:pt idx="150">
                  <c:v>3710</c:v>
                </c:pt>
                <c:pt idx="151">
                  <c:v>1896</c:v>
                </c:pt>
                <c:pt idx="152">
                  <c:v>1498</c:v>
                </c:pt>
                <c:pt idx="153">
                  <c:v>3894</c:v>
                </c:pt>
                <c:pt idx="154">
                  <c:v>1996</c:v>
                </c:pt>
                <c:pt idx="155">
                  <c:v>3352</c:v>
                </c:pt>
                <c:pt idx="156">
                  <c:v>1618</c:v>
                </c:pt>
                <c:pt idx="157">
                  <c:v>3420</c:v>
                </c:pt>
                <c:pt idx="158">
                  <c:v>4474</c:v>
                </c:pt>
                <c:pt idx="159">
                  <c:v>550</c:v>
                </c:pt>
                <c:pt idx="160">
                  <c:v>484</c:v>
                </c:pt>
                <c:pt idx="161">
                  <c:v>534</c:v>
                </c:pt>
                <c:pt idx="162">
                  <c:v>586</c:v>
                </c:pt>
                <c:pt idx="163">
                  <c:v>550</c:v>
                </c:pt>
                <c:pt idx="164">
                  <c:v>538</c:v>
                </c:pt>
                <c:pt idx="165">
                  <c:v>376</c:v>
                </c:pt>
                <c:pt idx="166">
                  <c:v>516</c:v>
                </c:pt>
                <c:pt idx="167">
                  <c:v>520</c:v>
                </c:pt>
                <c:pt idx="168">
                  <c:v>634</c:v>
                </c:pt>
                <c:pt idx="169">
                  <c:v>558</c:v>
                </c:pt>
                <c:pt idx="170">
                  <c:v>530</c:v>
                </c:pt>
                <c:pt idx="171">
                  <c:v>448</c:v>
                </c:pt>
                <c:pt idx="172">
                  <c:v>540</c:v>
                </c:pt>
                <c:pt idx="173">
                  <c:v>3708</c:v>
                </c:pt>
                <c:pt idx="174">
                  <c:v>5018</c:v>
                </c:pt>
                <c:pt idx="175">
                  <c:v>5330</c:v>
                </c:pt>
                <c:pt idx="176">
                  <c:v>3490</c:v>
                </c:pt>
                <c:pt idx="177">
                  <c:v>4880</c:v>
                </c:pt>
                <c:pt idx="178">
                  <c:v>1308</c:v>
                </c:pt>
                <c:pt idx="179">
                  <c:v>1382</c:v>
                </c:pt>
                <c:pt idx="180">
                  <c:v>2254</c:v>
                </c:pt>
                <c:pt idx="181">
                  <c:v>1992</c:v>
                </c:pt>
                <c:pt idx="182">
                  <c:v>2558</c:v>
                </c:pt>
                <c:pt idx="183">
                  <c:v>4524</c:v>
                </c:pt>
                <c:pt idx="184">
                  <c:v>3834</c:v>
                </c:pt>
                <c:pt idx="185">
                  <c:v>3322</c:v>
                </c:pt>
                <c:pt idx="186">
                  <c:v>3144</c:v>
                </c:pt>
                <c:pt idx="187">
                  <c:v>3144</c:v>
                </c:pt>
                <c:pt idx="188">
                  <c:v>4546</c:v>
                </c:pt>
                <c:pt idx="189">
                  <c:v>4444</c:v>
                </c:pt>
                <c:pt idx="190">
                  <c:v>1718</c:v>
                </c:pt>
                <c:pt idx="191">
                  <c:v>1842</c:v>
                </c:pt>
                <c:pt idx="192">
                  <c:v>1976</c:v>
                </c:pt>
                <c:pt idx="193">
                  <c:v>1982</c:v>
                </c:pt>
                <c:pt idx="194">
                  <c:v>1750</c:v>
                </c:pt>
                <c:pt idx="195">
                  <c:v>1808</c:v>
                </c:pt>
                <c:pt idx="196">
                  <c:v>1742</c:v>
                </c:pt>
                <c:pt idx="197">
                  <c:v>1778</c:v>
                </c:pt>
                <c:pt idx="198">
                  <c:v>1560</c:v>
                </c:pt>
                <c:pt idx="199">
                  <c:v>1460</c:v>
                </c:pt>
                <c:pt idx="200">
                  <c:v>1564</c:v>
                </c:pt>
                <c:pt idx="201">
                  <c:v>1378</c:v>
                </c:pt>
                <c:pt idx="202">
                  <c:v>2756</c:v>
                </c:pt>
                <c:pt idx="203">
                  <c:v>2692</c:v>
                </c:pt>
                <c:pt idx="204">
                  <c:v>2658</c:v>
                </c:pt>
                <c:pt idx="205">
                  <c:v>3090</c:v>
                </c:pt>
                <c:pt idx="206">
                  <c:v>2952</c:v>
                </c:pt>
                <c:pt idx="207">
                  <c:v>2058</c:v>
                </c:pt>
                <c:pt idx="208">
                  <c:v>2908</c:v>
                </c:pt>
                <c:pt idx="209">
                  <c:v>2528</c:v>
                </c:pt>
                <c:pt idx="210">
                  <c:v>3386</c:v>
                </c:pt>
                <c:pt idx="211">
                  <c:v>3216</c:v>
                </c:pt>
                <c:pt idx="212">
                  <c:v>2544</c:v>
                </c:pt>
                <c:pt idx="213">
                  <c:v>3390</c:v>
                </c:pt>
                <c:pt idx="214">
                  <c:v>4012</c:v>
                </c:pt>
                <c:pt idx="215">
                  <c:v>2286</c:v>
                </c:pt>
                <c:pt idx="216">
                  <c:v>3482</c:v>
                </c:pt>
                <c:pt idx="217">
                  <c:v>3352</c:v>
                </c:pt>
                <c:pt idx="218">
                  <c:v>5496</c:v>
                </c:pt>
                <c:pt idx="219">
                  <c:v>4170</c:v>
                </c:pt>
                <c:pt idx="220">
                  <c:v>4352</c:v>
                </c:pt>
                <c:pt idx="221">
                  <c:v>3984</c:v>
                </c:pt>
                <c:pt idx="222">
                  <c:v>3510</c:v>
                </c:pt>
                <c:pt idx="223">
                  <c:v>5754</c:v>
                </c:pt>
                <c:pt idx="224">
                  <c:v>4244</c:v>
                </c:pt>
                <c:pt idx="225">
                  <c:v>3688</c:v>
                </c:pt>
                <c:pt idx="226">
                  <c:v>5208</c:v>
                </c:pt>
                <c:pt idx="227">
                  <c:v>6354</c:v>
                </c:pt>
                <c:pt idx="228">
                  <c:v>5540</c:v>
                </c:pt>
                <c:pt idx="229">
                  <c:v>5868</c:v>
                </c:pt>
                <c:pt idx="230">
                  <c:v>6152</c:v>
                </c:pt>
                <c:pt idx="231">
                  <c:v>4510</c:v>
                </c:pt>
                <c:pt idx="232">
                  <c:v>6282</c:v>
                </c:pt>
                <c:pt idx="233">
                  <c:v>1360</c:v>
                </c:pt>
                <c:pt idx="234">
                  <c:v>1420</c:v>
                </c:pt>
                <c:pt idx="235">
                  <c:v>4102</c:v>
                </c:pt>
                <c:pt idx="236">
                  <c:v>1806</c:v>
                </c:pt>
                <c:pt idx="237">
                  <c:v>2070</c:v>
                </c:pt>
                <c:pt idx="238">
                  <c:v>2470</c:v>
                </c:pt>
                <c:pt idx="239">
                  <c:v>3770</c:v>
                </c:pt>
                <c:pt idx="240">
                  <c:v>1856</c:v>
                </c:pt>
                <c:pt idx="241">
                  <c:v>3476</c:v>
                </c:pt>
                <c:pt idx="242">
                  <c:v>4010</c:v>
                </c:pt>
                <c:pt idx="243">
                  <c:v>2118</c:v>
                </c:pt>
                <c:pt idx="244">
                  <c:v>2086</c:v>
                </c:pt>
                <c:pt idx="245">
                  <c:v>5348</c:v>
                </c:pt>
                <c:pt idx="246">
                  <c:v>1460</c:v>
                </c:pt>
                <c:pt idx="247">
                  <c:v>1378</c:v>
                </c:pt>
                <c:pt idx="248">
                  <c:v>1262</c:v>
                </c:pt>
                <c:pt idx="249">
                  <c:v>1352</c:v>
                </c:pt>
                <c:pt idx="250">
                  <c:v>1292</c:v>
                </c:pt>
                <c:pt idx="251">
                  <c:v>1362</c:v>
                </c:pt>
                <c:pt idx="252">
                  <c:v>1332</c:v>
                </c:pt>
                <c:pt idx="253">
                  <c:v>1474</c:v>
                </c:pt>
                <c:pt idx="254">
                  <c:v>1408</c:v>
                </c:pt>
                <c:pt idx="255">
                  <c:v>1402</c:v>
                </c:pt>
                <c:pt idx="256">
                  <c:v>1258</c:v>
                </c:pt>
                <c:pt idx="257">
                  <c:v>1424</c:v>
                </c:pt>
                <c:pt idx="258">
                  <c:v>1186</c:v>
                </c:pt>
                <c:pt idx="259">
                  <c:v>1374</c:v>
                </c:pt>
                <c:pt idx="260">
                  <c:v>1340</c:v>
                </c:pt>
                <c:pt idx="261">
                  <c:v>1450</c:v>
                </c:pt>
                <c:pt idx="262">
                  <c:v>3170</c:v>
                </c:pt>
                <c:pt idx="263">
                  <c:v>4056</c:v>
                </c:pt>
                <c:pt idx="264">
                  <c:v>6308</c:v>
                </c:pt>
                <c:pt idx="265">
                  <c:v>6214</c:v>
                </c:pt>
                <c:pt idx="266">
                  <c:v>5240</c:v>
                </c:pt>
                <c:pt idx="267">
                  <c:v>5298</c:v>
                </c:pt>
                <c:pt idx="268">
                  <c:v>3144</c:v>
                </c:pt>
                <c:pt idx="269">
                  <c:v>4646</c:v>
                </c:pt>
                <c:pt idx="270">
                  <c:v>4206</c:v>
                </c:pt>
                <c:pt idx="271">
                  <c:v>3696</c:v>
                </c:pt>
                <c:pt idx="272">
                  <c:v>4388</c:v>
                </c:pt>
                <c:pt idx="273">
                  <c:v>5956</c:v>
                </c:pt>
                <c:pt idx="274">
                  <c:v>4224</c:v>
                </c:pt>
                <c:pt idx="275">
                  <c:v>4272</c:v>
                </c:pt>
                <c:pt idx="276">
                  <c:v>2268</c:v>
                </c:pt>
                <c:pt idx="277">
                  <c:v>4200</c:v>
                </c:pt>
                <c:pt idx="278">
                  <c:v>5428</c:v>
                </c:pt>
                <c:pt idx="279">
                  <c:v>3278</c:v>
                </c:pt>
                <c:pt idx="280">
                  <c:v>3550</c:v>
                </c:pt>
                <c:pt idx="281">
                  <c:v>2472</c:v>
                </c:pt>
                <c:pt idx="282">
                  <c:v>3410</c:v>
                </c:pt>
                <c:pt idx="283">
                  <c:v>3122</c:v>
                </c:pt>
                <c:pt idx="284">
                  <c:v>3124</c:v>
                </c:pt>
                <c:pt idx="285">
                  <c:v>4756</c:v>
                </c:pt>
                <c:pt idx="286">
                  <c:v>4340</c:v>
                </c:pt>
                <c:pt idx="287">
                  <c:v>7240</c:v>
                </c:pt>
                <c:pt idx="288">
                  <c:v>3946</c:v>
                </c:pt>
                <c:pt idx="289">
                  <c:v>1508</c:v>
                </c:pt>
                <c:pt idx="290">
                  <c:v>1358</c:v>
                </c:pt>
                <c:pt idx="291">
                  <c:v>1264</c:v>
                </c:pt>
                <c:pt idx="292">
                  <c:v>1298</c:v>
                </c:pt>
                <c:pt idx="293">
                  <c:v>2256</c:v>
                </c:pt>
                <c:pt idx="294">
                  <c:v>2570</c:v>
                </c:pt>
                <c:pt idx="295">
                  <c:v>2778</c:v>
                </c:pt>
                <c:pt idx="296">
                  <c:v>2718</c:v>
                </c:pt>
                <c:pt idx="297">
                  <c:v>984</c:v>
                </c:pt>
                <c:pt idx="298">
                  <c:v>2884</c:v>
                </c:pt>
                <c:pt idx="299">
                  <c:v>1406</c:v>
                </c:pt>
                <c:pt idx="300">
                  <c:v>2476</c:v>
                </c:pt>
                <c:pt idx="301">
                  <c:v>1206</c:v>
                </c:pt>
                <c:pt idx="302">
                  <c:v>1402</c:v>
                </c:pt>
                <c:pt idx="303">
                  <c:v>864</c:v>
                </c:pt>
                <c:pt idx="304">
                  <c:v>2150</c:v>
                </c:pt>
                <c:pt idx="305">
                  <c:v>3152</c:v>
                </c:pt>
                <c:pt idx="306">
                  <c:v>3320</c:v>
                </c:pt>
                <c:pt idx="307">
                  <c:v>2234</c:v>
                </c:pt>
                <c:pt idx="308">
                  <c:v>1092</c:v>
                </c:pt>
                <c:pt idx="309">
                  <c:v>3004</c:v>
                </c:pt>
                <c:pt idx="310">
                  <c:v>1008</c:v>
                </c:pt>
                <c:pt idx="311">
                  <c:v>1038</c:v>
                </c:pt>
                <c:pt idx="312">
                  <c:v>4394</c:v>
                </c:pt>
                <c:pt idx="313">
                  <c:v>3494</c:v>
                </c:pt>
                <c:pt idx="314">
                  <c:v>960</c:v>
                </c:pt>
                <c:pt idx="315">
                  <c:v>3590</c:v>
                </c:pt>
                <c:pt idx="316">
                  <c:v>910</c:v>
                </c:pt>
                <c:pt idx="317">
                  <c:v>2204</c:v>
                </c:pt>
                <c:pt idx="318">
                  <c:v>3576</c:v>
                </c:pt>
                <c:pt idx="319">
                  <c:v>2574</c:v>
                </c:pt>
                <c:pt idx="320">
                  <c:v>2838</c:v>
                </c:pt>
                <c:pt idx="321">
                  <c:v>2790</c:v>
                </c:pt>
                <c:pt idx="322">
                  <c:v>2418</c:v>
                </c:pt>
                <c:pt idx="323">
                  <c:v>5334</c:v>
                </c:pt>
                <c:pt idx="324">
                  <c:v>4180</c:v>
                </c:pt>
                <c:pt idx="325">
                  <c:v>2456</c:v>
                </c:pt>
                <c:pt idx="326">
                  <c:v>748</c:v>
                </c:pt>
                <c:pt idx="327">
                  <c:v>710</c:v>
                </c:pt>
                <c:pt idx="328">
                  <c:v>714</c:v>
                </c:pt>
                <c:pt idx="329">
                  <c:v>780</c:v>
                </c:pt>
                <c:pt idx="330">
                  <c:v>678</c:v>
                </c:pt>
                <c:pt idx="331">
                  <c:v>682</c:v>
                </c:pt>
                <c:pt idx="332">
                  <c:v>678</c:v>
                </c:pt>
                <c:pt idx="333">
                  <c:v>694</c:v>
                </c:pt>
                <c:pt idx="334">
                  <c:v>718</c:v>
                </c:pt>
                <c:pt idx="335">
                  <c:v>756</c:v>
                </c:pt>
                <c:pt idx="336">
                  <c:v>4280</c:v>
                </c:pt>
                <c:pt idx="337">
                  <c:v>1722</c:v>
                </c:pt>
                <c:pt idx="338">
                  <c:v>3188</c:v>
                </c:pt>
                <c:pt idx="339">
                  <c:v>4230</c:v>
                </c:pt>
                <c:pt idx="340">
                  <c:v>2240</c:v>
                </c:pt>
                <c:pt idx="341">
                  <c:v>2274</c:v>
                </c:pt>
                <c:pt idx="342">
                  <c:v>2234</c:v>
                </c:pt>
                <c:pt idx="343">
                  <c:v>3500</c:v>
                </c:pt>
                <c:pt idx="344">
                  <c:v>6614</c:v>
                </c:pt>
                <c:pt idx="345">
                  <c:v>3168</c:v>
                </c:pt>
                <c:pt idx="346">
                  <c:v>4716</c:v>
                </c:pt>
                <c:pt idx="347">
                  <c:v>3856</c:v>
                </c:pt>
                <c:pt idx="348">
                  <c:v>3800</c:v>
                </c:pt>
                <c:pt idx="349">
                  <c:v>2580</c:v>
                </c:pt>
                <c:pt idx="350">
                  <c:v>2104</c:v>
                </c:pt>
                <c:pt idx="351">
                  <c:v>3688</c:v>
                </c:pt>
                <c:pt idx="352">
                  <c:v>2356</c:v>
                </c:pt>
                <c:pt idx="353">
                  <c:v>2148</c:v>
                </c:pt>
                <c:pt idx="354">
                  <c:v>2446</c:v>
                </c:pt>
                <c:pt idx="355">
                  <c:v>2240</c:v>
                </c:pt>
                <c:pt idx="356">
                  <c:v>2314</c:v>
                </c:pt>
                <c:pt idx="357">
                  <c:v>2432</c:v>
                </c:pt>
                <c:pt idx="358">
                  <c:v>3090</c:v>
                </c:pt>
                <c:pt idx="359">
                  <c:v>2744</c:v>
                </c:pt>
                <c:pt idx="360">
                  <c:v>2500</c:v>
                </c:pt>
                <c:pt idx="361">
                  <c:v>2612</c:v>
                </c:pt>
                <c:pt idx="362">
                  <c:v>2892</c:v>
                </c:pt>
                <c:pt idx="363">
                  <c:v>4264</c:v>
                </c:pt>
                <c:pt idx="364">
                  <c:v>2856</c:v>
                </c:pt>
                <c:pt idx="365">
                  <c:v>4140</c:v>
                </c:pt>
                <c:pt idx="366">
                  <c:v>1242</c:v>
                </c:pt>
                <c:pt idx="367">
                  <c:v>2148</c:v>
                </c:pt>
                <c:pt idx="368">
                  <c:v>1428</c:v>
                </c:pt>
                <c:pt idx="369">
                  <c:v>1346</c:v>
                </c:pt>
                <c:pt idx="370">
                  <c:v>1208</c:v>
                </c:pt>
                <c:pt idx="371">
                  <c:v>1488</c:v>
                </c:pt>
                <c:pt idx="372">
                  <c:v>1326</c:v>
                </c:pt>
                <c:pt idx="373">
                  <c:v>1432</c:v>
                </c:pt>
                <c:pt idx="374">
                  <c:v>1320</c:v>
                </c:pt>
                <c:pt idx="375">
                  <c:v>1640</c:v>
                </c:pt>
                <c:pt idx="376">
                  <c:v>1644</c:v>
                </c:pt>
                <c:pt idx="377">
                  <c:v>1638</c:v>
                </c:pt>
                <c:pt idx="378">
                  <c:v>1616</c:v>
                </c:pt>
                <c:pt idx="379">
                  <c:v>1838</c:v>
                </c:pt>
                <c:pt idx="380">
                  <c:v>1502</c:v>
                </c:pt>
                <c:pt idx="381">
                  <c:v>3228</c:v>
                </c:pt>
                <c:pt idx="382">
                  <c:v>3444</c:v>
                </c:pt>
                <c:pt idx="383">
                  <c:v>3348</c:v>
                </c:pt>
                <c:pt idx="384">
                  <c:v>4838</c:v>
                </c:pt>
                <c:pt idx="385">
                  <c:v>4548</c:v>
                </c:pt>
                <c:pt idx="386">
                  <c:v>4444</c:v>
                </c:pt>
                <c:pt idx="387">
                  <c:v>4184</c:v>
                </c:pt>
                <c:pt idx="388">
                  <c:v>6324</c:v>
                </c:pt>
                <c:pt idx="389">
                  <c:v>730</c:v>
                </c:pt>
                <c:pt idx="390">
                  <c:v>778</c:v>
                </c:pt>
                <c:pt idx="391">
                  <c:v>636</c:v>
                </c:pt>
                <c:pt idx="392">
                  <c:v>658</c:v>
                </c:pt>
                <c:pt idx="393">
                  <c:v>714</c:v>
                </c:pt>
                <c:pt idx="394">
                  <c:v>792</c:v>
                </c:pt>
                <c:pt idx="395">
                  <c:v>710</c:v>
                </c:pt>
                <c:pt idx="396">
                  <c:v>592</c:v>
                </c:pt>
                <c:pt idx="397">
                  <c:v>714</c:v>
                </c:pt>
                <c:pt idx="398">
                  <c:v>776</c:v>
                </c:pt>
                <c:pt idx="399">
                  <c:v>778</c:v>
                </c:pt>
                <c:pt idx="400">
                  <c:v>704</c:v>
                </c:pt>
                <c:pt idx="401">
                  <c:v>482</c:v>
                </c:pt>
                <c:pt idx="402">
                  <c:v>790</c:v>
                </c:pt>
                <c:pt idx="403">
                  <c:v>780</c:v>
                </c:pt>
                <c:pt idx="404">
                  <c:v>762</c:v>
                </c:pt>
                <c:pt idx="405">
                  <c:v>718</c:v>
                </c:pt>
                <c:pt idx="406">
                  <c:v>602</c:v>
                </c:pt>
                <c:pt idx="407">
                  <c:v>576</c:v>
                </c:pt>
                <c:pt idx="408">
                  <c:v>564</c:v>
                </c:pt>
                <c:pt idx="409">
                  <c:v>496</c:v>
                </c:pt>
                <c:pt idx="410">
                  <c:v>506</c:v>
                </c:pt>
                <c:pt idx="411">
                  <c:v>672</c:v>
                </c:pt>
                <c:pt idx="412">
                  <c:v>578</c:v>
                </c:pt>
                <c:pt idx="413">
                  <c:v>636</c:v>
                </c:pt>
                <c:pt idx="414">
                  <c:v>640</c:v>
                </c:pt>
                <c:pt idx="415">
                  <c:v>668</c:v>
                </c:pt>
                <c:pt idx="416">
                  <c:v>624</c:v>
                </c:pt>
                <c:pt idx="417">
                  <c:v>510</c:v>
                </c:pt>
                <c:pt idx="418">
                  <c:v>458</c:v>
                </c:pt>
                <c:pt idx="419">
                  <c:v>524</c:v>
                </c:pt>
                <c:pt idx="420">
                  <c:v>452</c:v>
                </c:pt>
                <c:pt idx="421">
                  <c:v>510</c:v>
                </c:pt>
                <c:pt idx="422">
                  <c:v>444</c:v>
                </c:pt>
                <c:pt idx="423">
                  <c:v>508</c:v>
                </c:pt>
                <c:pt idx="424">
                  <c:v>514</c:v>
                </c:pt>
                <c:pt idx="425">
                  <c:v>534</c:v>
                </c:pt>
                <c:pt idx="426">
                  <c:v>564</c:v>
                </c:pt>
                <c:pt idx="427">
                  <c:v>482</c:v>
                </c:pt>
                <c:pt idx="428">
                  <c:v>490</c:v>
                </c:pt>
                <c:pt idx="429">
                  <c:v>3454</c:v>
                </c:pt>
                <c:pt idx="430">
                  <c:v>3196</c:v>
                </c:pt>
                <c:pt idx="431">
                  <c:v>3462</c:v>
                </c:pt>
                <c:pt idx="432">
                  <c:v>4486</c:v>
                </c:pt>
                <c:pt idx="433">
                  <c:v>3158</c:v>
                </c:pt>
                <c:pt idx="434">
                  <c:v>1718</c:v>
                </c:pt>
                <c:pt idx="435">
                  <c:v>4818</c:v>
                </c:pt>
                <c:pt idx="436">
                  <c:v>4802</c:v>
                </c:pt>
                <c:pt idx="437">
                  <c:v>4310</c:v>
                </c:pt>
                <c:pt idx="438">
                  <c:v>4236</c:v>
                </c:pt>
                <c:pt idx="439">
                  <c:v>4358</c:v>
                </c:pt>
                <c:pt idx="440">
                  <c:v>5278</c:v>
                </c:pt>
                <c:pt idx="441">
                  <c:v>4188</c:v>
                </c:pt>
                <c:pt idx="442">
                  <c:v>4564</c:v>
                </c:pt>
                <c:pt idx="443">
                  <c:v>4966</c:v>
                </c:pt>
                <c:pt idx="444">
                  <c:v>5550</c:v>
                </c:pt>
                <c:pt idx="445">
                  <c:v>5226</c:v>
                </c:pt>
                <c:pt idx="446">
                  <c:v>4098</c:v>
                </c:pt>
                <c:pt idx="447">
                  <c:v>5048</c:v>
                </c:pt>
                <c:pt idx="448">
                  <c:v>6692</c:v>
                </c:pt>
                <c:pt idx="449">
                  <c:v>4794</c:v>
                </c:pt>
                <c:pt idx="450">
                  <c:v>4488</c:v>
                </c:pt>
                <c:pt idx="451">
                  <c:v>5632</c:v>
                </c:pt>
                <c:pt idx="452">
                  <c:v>4180</c:v>
                </c:pt>
                <c:pt idx="453">
                  <c:v>7396</c:v>
                </c:pt>
                <c:pt idx="454">
                  <c:v>5656</c:v>
                </c:pt>
                <c:pt idx="455">
                  <c:v>6572</c:v>
                </c:pt>
                <c:pt idx="456">
                  <c:v>952</c:v>
                </c:pt>
                <c:pt idx="457">
                  <c:v>890</c:v>
                </c:pt>
                <c:pt idx="458">
                  <c:v>984</c:v>
                </c:pt>
                <c:pt idx="459">
                  <c:v>956</c:v>
                </c:pt>
                <c:pt idx="460">
                  <c:v>998</c:v>
                </c:pt>
                <c:pt idx="461">
                  <c:v>1194</c:v>
                </c:pt>
                <c:pt idx="462">
                  <c:v>926</c:v>
                </c:pt>
                <c:pt idx="463">
                  <c:v>956</c:v>
                </c:pt>
                <c:pt idx="464">
                  <c:v>888</c:v>
                </c:pt>
                <c:pt idx="465">
                  <c:v>986</c:v>
                </c:pt>
                <c:pt idx="466">
                  <c:v>1006</c:v>
                </c:pt>
                <c:pt idx="467">
                  <c:v>1000</c:v>
                </c:pt>
                <c:pt idx="468">
                  <c:v>1182</c:v>
                </c:pt>
                <c:pt idx="469">
                  <c:v>896</c:v>
                </c:pt>
                <c:pt idx="470">
                  <c:v>2226</c:v>
                </c:pt>
                <c:pt idx="471">
                  <c:v>642</c:v>
                </c:pt>
                <c:pt idx="472">
                  <c:v>780</c:v>
                </c:pt>
                <c:pt idx="473">
                  <c:v>512</c:v>
                </c:pt>
                <c:pt idx="474">
                  <c:v>564</c:v>
                </c:pt>
                <c:pt idx="475">
                  <c:v>566</c:v>
                </c:pt>
                <c:pt idx="476">
                  <c:v>554</c:v>
                </c:pt>
                <c:pt idx="477">
                  <c:v>604</c:v>
                </c:pt>
                <c:pt idx="478">
                  <c:v>548</c:v>
                </c:pt>
                <c:pt idx="479">
                  <c:v>758</c:v>
                </c:pt>
                <c:pt idx="480">
                  <c:v>746</c:v>
                </c:pt>
                <c:pt idx="481">
                  <c:v>682</c:v>
                </c:pt>
                <c:pt idx="482">
                  <c:v>690</c:v>
                </c:pt>
                <c:pt idx="483">
                  <c:v>596</c:v>
                </c:pt>
                <c:pt idx="484">
                  <c:v>788</c:v>
                </c:pt>
                <c:pt idx="485">
                  <c:v>712</c:v>
                </c:pt>
                <c:pt idx="486">
                  <c:v>682</c:v>
                </c:pt>
                <c:pt idx="487">
                  <c:v>704</c:v>
                </c:pt>
                <c:pt idx="488">
                  <c:v>666</c:v>
                </c:pt>
                <c:pt idx="489">
                  <c:v>698</c:v>
                </c:pt>
                <c:pt idx="490">
                  <c:v>768</c:v>
                </c:pt>
                <c:pt idx="491">
                  <c:v>574</c:v>
                </c:pt>
                <c:pt idx="492">
                  <c:v>752</c:v>
                </c:pt>
                <c:pt idx="493">
                  <c:v>4184</c:v>
                </c:pt>
                <c:pt idx="494">
                  <c:v>4070</c:v>
                </c:pt>
                <c:pt idx="495">
                  <c:v>4832</c:v>
                </c:pt>
                <c:pt idx="496">
                  <c:v>2400</c:v>
                </c:pt>
                <c:pt idx="497">
                  <c:v>2298</c:v>
                </c:pt>
                <c:pt idx="498">
                  <c:v>2358</c:v>
                </c:pt>
                <c:pt idx="499">
                  <c:v>2720</c:v>
                </c:pt>
                <c:pt idx="500">
                  <c:v>962</c:v>
                </c:pt>
                <c:pt idx="501">
                  <c:v>1958</c:v>
                </c:pt>
                <c:pt idx="502">
                  <c:v>1624</c:v>
                </c:pt>
                <c:pt idx="503">
                  <c:v>1842</c:v>
                </c:pt>
                <c:pt idx="504">
                  <c:v>2286</c:v>
                </c:pt>
                <c:pt idx="505">
                  <c:v>3262</c:v>
                </c:pt>
                <c:pt idx="506">
                  <c:v>1990</c:v>
                </c:pt>
                <c:pt idx="507">
                  <c:v>2854</c:v>
                </c:pt>
                <c:pt idx="508">
                  <c:v>1196</c:v>
                </c:pt>
                <c:pt idx="509">
                  <c:v>3890</c:v>
                </c:pt>
                <c:pt idx="510">
                  <c:v>2370</c:v>
                </c:pt>
                <c:pt idx="511">
                  <c:v>3996</c:v>
                </c:pt>
                <c:pt idx="512">
                  <c:v>3274</c:v>
                </c:pt>
                <c:pt idx="513">
                  <c:v>3690</c:v>
                </c:pt>
                <c:pt idx="514">
                  <c:v>4186</c:v>
                </c:pt>
                <c:pt idx="515">
                  <c:v>2256</c:v>
                </c:pt>
                <c:pt idx="516">
                  <c:v>2768</c:v>
                </c:pt>
                <c:pt idx="517">
                  <c:v>3196</c:v>
                </c:pt>
                <c:pt idx="518">
                  <c:v>4890</c:v>
                </c:pt>
                <c:pt idx="519">
                  <c:v>4240</c:v>
                </c:pt>
                <c:pt idx="520">
                  <c:v>1854</c:v>
                </c:pt>
                <c:pt idx="521">
                  <c:v>2266</c:v>
                </c:pt>
                <c:pt idx="522">
                  <c:v>2048</c:v>
                </c:pt>
                <c:pt idx="523">
                  <c:v>2438</c:v>
                </c:pt>
                <c:pt idx="524">
                  <c:v>2146</c:v>
                </c:pt>
                <c:pt idx="525">
                  <c:v>2564</c:v>
                </c:pt>
                <c:pt idx="526">
                  <c:v>1940</c:v>
                </c:pt>
                <c:pt idx="527">
                  <c:v>3712</c:v>
                </c:pt>
                <c:pt idx="528">
                  <c:v>4398</c:v>
                </c:pt>
                <c:pt idx="529">
                  <c:v>3962</c:v>
                </c:pt>
                <c:pt idx="530">
                  <c:v>2526</c:v>
                </c:pt>
                <c:pt idx="531">
                  <c:v>3068</c:v>
                </c:pt>
                <c:pt idx="532">
                  <c:v>3054</c:v>
                </c:pt>
                <c:pt idx="533">
                  <c:v>300.39999999999998</c:v>
                </c:pt>
                <c:pt idx="534">
                  <c:v>2696</c:v>
                </c:pt>
                <c:pt idx="535">
                  <c:v>2498</c:v>
                </c:pt>
                <c:pt idx="536">
                  <c:v>2966</c:v>
                </c:pt>
                <c:pt idx="537">
                  <c:v>2286</c:v>
                </c:pt>
                <c:pt idx="538">
                  <c:v>2916</c:v>
                </c:pt>
                <c:pt idx="539">
                  <c:v>3162</c:v>
                </c:pt>
                <c:pt idx="540">
                  <c:v>1726</c:v>
                </c:pt>
                <c:pt idx="541">
                  <c:v>1820</c:v>
                </c:pt>
                <c:pt idx="542">
                  <c:v>3052</c:v>
                </c:pt>
                <c:pt idx="543">
                  <c:v>3618</c:v>
                </c:pt>
                <c:pt idx="544">
                  <c:v>3420</c:v>
                </c:pt>
                <c:pt idx="545">
                  <c:v>978</c:v>
                </c:pt>
                <c:pt idx="546">
                  <c:v>1496</c:v>
                </c:pt>
                <c:pt idx="547">
                  <c:v>1720</c:v>
                </c:pt>
                <c:pt idx="548">
                  <c:v>1976</c:v>
                </c:pt>
                <c:pt idx="549">
                  <c:v>3376</c:v>
                </c:pt>
                <c:pt idx="550">
                  <c:v>3764</c:v>
                </c:pt>
                <c:pt idx="551">
                  <c:v>3288</c:v>
                </c:pt>
                <c:pt idx="552">
                  <c:v>2068</c:v>
                </c:pt>
                <c:pt idx="553">
                  <c:v>1008</c:v>
                </c:pt>
                <c:pt idx="554">
                  <c:v>6042</c:v>
                </c:pt>
                <c:pt idx="555">
                  <c:v>2776</c:v>
                </c:pt>
                <c:pt idx="556">
                  <c:v>2552</c:v>
                </c:pt>
                <c:pt idx="557">
                  <c:v>3640</c:v>
                </c:pt>
                <c:pt idx="558">
                  <c:v>4162</c:v>
                </c:pt>
                <c:pt idx="559">
                  <c:v>4298</c:v>
                </c:pt>
                <c:pt idx="560">
                  <c:v>6036</c:v>
                </c:pt>
                <c:pt idx="561">
                  <c:v>3434</c:v>
                </c:pt>
                <c:pt idx="562">
                  <c:v>3774</c:v>
                </c:pt>
                <c:pt idx="563">
                  <c:v>2226</c:v>
                </c:pt>
                <c:pt idx="564">
                  <c:v>3984</c:v>
                </c:pt>
                <c:pt idx="565">
                  <c:v>1822</c:v>
                </c:pt>
                <c:pt idx="566">
                  <c:v>2084</c:v>
                </c:pt>
                <c:pt idx="567">
                  <c:v>2074</c:v>
                </c:pt>
                <c:pt idx="568">
                  <c:v>1992</c:v>
                </c:pt>
                <c:pt idx="569">
                  <c:v>1726</c:v>
                </c:pt>
                <c:pt idx="570">
                  <c:v>2014</c:v>
                </c:pt>
                <c:pt idx="571">
                  <c:v>2760</c:v>
                </c:pt>
                <c:pt idx="572">
                  <c:v>2546</c:v>
                </c:pt>
                <c:pt idx="573">
                  <c:v>1946</c:v>
                </c:pt>
                <c:pt idx="574">
                  <c:v>5174</c:v>
                </c:pt>
                <c:pt idx="575">
                  <c:v>554</c:v>
                </c:pt>
                <c:pt idx="576">
                  <c:v>5436</c:v>
                </c:pt>
                <c:pt idx="577">
                  <c:v>4474</c:v>
                </c:pt>
                <c:pt idx="578">
                  <c:v>3640</c:v>
                </c:pt>
                <c:pt idx="579">
                  <c:v>4514</c:v>
                </c:pt>
                <c:pt idx="580">
                  <c:v>3530</c:v>
                </c:pt>
                <c:pt idx="581">
                  <c:v>1896</c:v>
                </c:pt>
                <c:pt idx="582">
                  <c:v>982</c:v>
                </c:pt>
                <c:pt idx="583">
                  <c:v>904</c:v>
                </c:pt>
                <c:pt idx="584">
                  <c:v>766</c:v>
                </c:pt>
                <c:pt idx="585">
                  <c:v>568</c:v>
                </c:pt>
                <c:pt idx="586">
                  <c:v>612</c:v>
                </c:pt>
                <c:pt idx="587">
                  <c:v>1196</c:v>
                </c:pt>
                <c:pt idx="588">
                  <c:v>620</c:v>
                </c:pt>
                <c:pt idx="589">
                  <c:v>1474</c:v>
                </c:pt>
                <c:pt idx="590">
                  <c:v>1476</c:v>
                </c:pt>
                <c:pt idx="591">
                  <c:v>1330</c:v>
                </c:pt>
                <c:pt idx="592">
                  <c:v>1334</c:v>
                </c:pt>
                <c:pt idx="593">
                  <c:v>1378</c:v>
                </c:pt>
                <c:pt idx="594">
                  <c:v>1400</c:v>
                </c:pt>
                <c:pt idx="595">
                  <c:v>814</c:v>
                </c:pt>
                <c:pt idx="596">
                  <c:v>824</c:v>
                </c:pt>
                <c:pt idx="597">
                  <c:v>1143</c:v>
                </c:pt>
                <c:pt idx="598">
                  <c:v>896</c:v>
                </c:pt>
                <c:pt idx="599">
                  <c:v>2450</c:v>
                </c:pt>
                <c:pt idx="600">
                  <c:v>1566</c:v>
                </c:pt>
                <c:pt idx="601">
                  <c:v>1298</c:v>
                </c:pt>
                <c:pt idx="602">
                  <c:v>2708</c:v>
                </c:pt>
                <c:pt idx="603">
                  <c:v>2162</c:v>
                </c:pt>
                <c:pt idx="604">
                  <c:v>5150</c:v>
                </c:pt>
                <c:pt idx="605">
                  <c:v>2312</c:v>
                </c:pt>
                <c:pt idx="606">
                  <c:v>4640</c:v>
                </c:pt>
                <c:pt idx="607">
                  <c:v>4108</c:v>
                </c:pt>
                <c:pt idx="608">
                  <c:v>3048</c:v>
                </c:pt>
                <c:pt idx="609">
                  <c:v>4518</c:v>
                </c:pt>
                <c:pt idx="610">
                  <c:v>3658</c:v>
                </c:pt>
                <c:pt idx="611">
                  <c:v>3414</c:v>
                </c:pt>
                <c:pt idx="612">
                  <c:v>2336</c:v>
                </c:pt>
                <c:pt idx="613">
                  <c:v>1754</c:v>
                </c:pt>
                <c:pt idx="614">
                  <c:v>1888</c:v>
                </c:pt>
                <c:pt idx="615">
                  <c:v>4088</c:v>
                </c:pt>
                <c:pt idx="616">
                  <c:v>4424</c:v>
                </c:pt>
                <c:pt idx="617">
                  <c:v>4550</c:v>
                </c:pt>
                <c:pt idx="618">
                  <c:v>3302</c:v>
                </c:pt>
                <c:pt idx="619">
                  <c:v>2888</c:v>
                </c:pt>
                <c:pt idx="620">
                  <c:v>2598</c:v>
                </c:pt>
                <c:pt idx="621">
                  <c:v>2132</c:v>
                </c:pt>
                <c:pt idx="622">
                  <c:v>3474</c:v>
                </c:pt>
                <c:pt idx="623">
                  <c:v>2246</c:v>
                </c:pt>
                <c:pt idx="624">
                  <c:v>3234</c:v>
                </c:pt>
                <c:pt idx="625">
                  <c:v>2123</c:v>
                </c:pt>
                <c:pt idx="626">
                  <c:v>1512</c:v>
                </c:pt>
                <c:pt idx="627">
                  <c:v>1160</c:v>
                </c:pt>
                <c:pt idx="628">
                  <c:v>1416</c:v>
                </c:pt>
                <c:pt idx="629">
                  <c:v>844</c:v>
                </c:pt>
                <c:pt idx="630">
                  <c:v>1348</c:v>
                </c:pt>
                <c:pt idx="631">
                  <c:v>1292</c:v>
                </c:pt>
                <c:pt idx="632">
                  <c:v>904</c:v>
                </c:pt>
                <c:pt idx="633">
                  <c:v>748</c:v>
                </c:pt>
                <c:pt idx="634">
                  <c:v>622</c:v>
                </c:pt>
                <c:pt idx="635">
                  <c:v>1414</c:v>
                </c:pt>
                <c:pt idx="636">
                  <c:v>3824</c:v>
                </c:pt>
                <c:pt idx="637">
                  <c:v>4442</c:v>
                </c:pt>
                <c:pt idx="638">
                  <c:v>2842</c:v>
                </c:pt>
                <c:pt idx="639">
                  <c:v>3098</c:v>
                </c:pt>
                <c:pt idx="640">
                  <c:v>2724</c:v>
                </c:pt>
                <c:pt idx="641">
                  <c:v>3698</c:v>
                </c:pt>
                <c:pt idx="642">
                  <c:v>4074</c:v>
                </c:pt>
                <c:pt idx="643">
                  <c:v>1708</c:v>
                </c:pt>
                <c:pt idx="644">
                  <c:v>4536</c:v>
                </c:pt>
                <c:pt idx="645">
                  <c:v>4196</c:v>
                </c:pt>
                <c:pt idx="646">
                  <c:v>4646</c:v>
                </c:pt>
                <c:pt idx="647">
                  <c:v>4336</c:v>
                </c:pt>
                <c:pt idx="648">
                  <c:v>2114</c:v>
                </c:pt>
                <c:pt idx="649">
                  <c:v>3896</c:v>
                </c:pt>
                <c:pt idx="650">
                  <c:v>3162</c:v>
                </c:pt>
                <c:pt idx="651">
                  <c:v>1440</c:v>
                </c:pt>
                <c:pt idx="652">
                  <c:v>372</c:v>
                </c:pt>
                <c:pt idx="653">
                  <c:v>498</c:v>
                </c:pt>
                <c:pt idx="654">
                  <c:v>684</c:v>
                </c:pt>
                <c:pt idx="655">
                  <c:v>704</c:v>
                </c:pt>
                <c:pt idx="656">
                  <c:v>764</c:v>
                </c:pt>
                <c:pt idx="657">
                  <c:v>752</c:v>
                </c:pt>
                <c:pt idx="658">
                  <c:v>782</c:v>
                </c:pt>
                <c:pt idx="659">
                  <c:v>768</c:v>
                </c:pt>
                <c:pt idx="660">
                  <c:v>528</c:v>
                </c:pt>
                <c:pt idx="661">
                  <c:v>524</c:v>
                </c:pt>
                <c:pt idx="662">
                  <c:v>530</c:v>
                </c:pt>
                <c:pt idx="663">
                  <c:v>516</c:v>
                </c:pt>
                <c:pt idx="664">
                  <c:v>516</c:v>
                </c:pt>
                <c:pt idx="665">
                  <c:v>556</c:v>
                </c:pt>
                <c:pt idx="666">
                  <c:v>420</c:v>
                </c:pt>
                <c:pt idx="667">
                  <c:v>350</c:v>
                </c:pt>
                <c:pt idx="668">
                  <c:v>514</c:v>
                </c:pt>
                <c:pt idx="669">
                  <c:v>434</c:v>
                </c:pt>
                <c:pt idx="670">
                  <c:v>526</c:v>
                </c:pt>
                <c:pt idx="671">
                  <c:v>654</c:v>
                </c:pt>
                <c:pt idx="672">
                  <c:v>692</c:v>
                </c:pt>
                <c:pt idx="673">
                  <c:v>514</c:v>
                </c:pt>
                <c:pt idx="674">
                  <c:v>598</c:v>
                </c:pt>
                <c:pt idx="675">
                  <c:v>472</c:v>
                </c:pt>
                <c:pt idx="676">
                  <c:v>440</c:v>
                </c:pt>
                <c:pt idx="677">
                  <c:v>568</c:v>
                </c:pt>
                <c:pt idx="678">
                  <c:v>404</c:v>
                </c:pt>
                <c:pt idx="679">
                  <c:v>550</c:v>
                </c:pt>
                <c:pt idx="680">
                  <c:v>442</c:v>
                </c:pt>
                <c:pt idx="681">
                  <c:v>534</c:v>
                </c:pt>
                <c:pt idx="682">
                  <c:v>678</c:v>
                </c:pt>
                <c:pt idx="683">
                  <c:v>436</c:v>
                </c:pt>
                <c:pt idx="684">
                  <c:v>364</c:v>
                </c:pt>
                <c:pt idx="685">
                  <c:v>562</c:v>
                </c:pt>
                <c:pt idx="686">
                  <c:v>2332</c:v>
                </c:pt>
                <c:pt idx="687">
                  <c:v>4598</c:v>
                </c:pt>
                <c:pt idx="688">
                  <c:v>5318</c:v>
                </c:pt>
                <c:pt idx="689">
                  <c:v>4514</c:v>
                </c:pt>
                <c:pt idx="690">
                  <c:v>2596</c:v>
                </c:pt>
                <c:pt idx="691">
                  <c:v>2958</c:v>
                </c:pt>
                <c:pt idx="692">
                  <c:v>4742</c:v>
                </c:pt>
                <c:pt idx="693">
                  <c:v>3736</c:v>
                </c:pt>
                <c:pt idx="694">
                  <c:v>3748</c:v>
                </c:pt>
                <c:pt idx="695">
                  <c:v>1552</c:v>
                </c:pt>
                <c:pt idx="696">
                  <c:v>1574</c:v>
                </c:pt>
                <c:pt idx="697">
                  <c:v>1746</c:v>
                </c:pt>
                <c:pt idx="698">
                  <c:v>1222</c:v>
                </c:pt>
                <c:pt idx="699">
                  <c:v>1448</c:v>
                </c:pt>
                <c:pt idx="700">
                  <c:v>1736</c:v>
                </c:pt>
                <c:pt idx="701">
                  <c:v>1396</c:v>
                </c:pt>
                <c:pt idx="702">
                  <c:v>4710</c:v>
                </c:pt>
                <c:pt idx="703">
                  <c:v>4442</c:v>
                </c:pt>
                <c:pt idx="704">
                  <c:v>4072</c:v>
                </c:pt>
                <c:pt idx="705">
                  <c:v>1482</c:v>
                </c:pt>
                <c:pt idx="706">
                  <c:v>1082</c:v>
                </c:pt>
                <c:pt idx="707">
                  <c:v>1676</c:v>
                </c:pt>
                <c:pt idx="708">
                  <c:v>2866</c:v>
                </c:pt>
                <c:pt idx="709">
                  <c:v>3868</c:v>
                </c:pt>
                <c:pt idx="710">
                  <c:v>2150</c:v>
                </c:pt>
                <c:pt idx="711">
                  <c:v>2662</c:v>
                </c:pt>
                <c:pt idx="712">
                  <c:v>1754</c:v>
                </c:pt>
                <c:pt idx="713">
                  <c:v>1692</c:v>
                </c:pt>
                <c:pt idx="714">
                  <c:v>3372</c:v>
                </c:pt>
                <c:pt idx="715">
                  <c:v>4006</c:v>
                </c:pt>
                <c:pt idx="716">
                  <c:v>3944</c:v>
                </c:pt>
                <c:pt idx="717">
                  <c:v>1731</c:v>
                </c:pt>
                <c:pt idx="718">
                  <c:v>2834</c:v>
                </c:pt>
                <c:pt idx="719">
                  <c:v>4914</c:v>
                </c:pt>
                <c:pt idx="720">
                  <c:v>2336</c:v>
                </c:pt>
                <c:pt idx="721">
                  <c:v>3470</c:v>
                </c:pt>
                <c:pt idx="722">
                  <c:v>3636</c:v>
                </c:pt>
                <c:pt idx="723">
                  <c:v>2908</c:v>
                </c:pt>
                <c:pt idx="724">
                  <c:v>1824</c:v>
                </c:pt>
                <c:pt idx="725">
                  <c:v>2694</c:v>
                </c:pt>
                <c:pt idx="726">
                  <c:v>1686</c:v>
                </c:pt>
                <c:pt idx="727">
                  <c:v>1910</c:v>
                </c:pt>
                <c:pt idx="728">
                  <c:v>2638</c:v>
                </c:pt>
                <c:pt idx="729">
                  <c:v>3020</c:v>
                </c:pt>
                <c:pt idx="730">
                  <c:v>2856</c:v>
                </c:pt>
                <c:pt idx="731">
                  <c:v>2652</c:v>
                </c:pt>
                <c:pt idx="732">
                  <c:v>2712</c:v>
                </c:pt>
                <c:pt idx="733">
                  <c:v>1818</c:v>
                </c:pt>
                <c:pt idx="734">
                  <c:v>3560</c:v>
                </c:pt>
                <c:pt idx="735">
                  <c:v>3910</c:v>
                </c:pt>
                <c:pt idx="736">
                  <c:v>2612</c:v>
                </c:pt>
                <c:pt idx="737">
                  <c:v>5806</c:v>
                </c:pt>
                <c:pt idx="738">
                  <c:v>3772</c:v>
                </c:pt>
                <c:pt idx="739">
                  <c:v>3356</c:v>
                </c:pt>
                <c:pt idx="740">
                  <c:v>4608</c:v>
                </c:pt>
                <c:pt idx="741">
                  <c:v>6126</c:v>
                </c:pt>
                <c:pt idx="742">
                  <c:v>5300</c:v>
                </c:pt>
                <c:pt idx="743">
                  <c:v>998</c:v>
                </c:pt>
                <c:pt idx="744">
                  <c:v>952</c:v>
                </c:pt>
                <c:pt idx="745">
                  <c:v>928</c:v>
                </c:pt>
                <c:pt idx="746">
                  <c:v>918</c:v>
                </c:pt>
                <c:pt idx="747">
                  <c:v>980</c:v>
                </c:pt>
                <c:pt idx="748">
                  <c:v>958</c:v>
                </c:pt>
                <c:pt idx="749">
                  <c:v>898</c:v>
                </c:pt>
                <c:pt idx="750">
                  <c:v>1342</c:v>
                </c:pt>
                <c:pt idx="751">
                  <c:v>1058</c:v>
                </c:pt>
                <c:pt idx="752">
                  <c:v>1170</c:v>
                </c:pt>
                <c:pt idx="753">
                  <c:v>1212</c:v>
                </c:pt>
                <c:pt idx="754">
                  <c:v>974</c:v>
                </c:pt>
                <c:pt idx="755">
                  <c:v>1356</c:v>
                </c:pt>
                <c:pt idx="756">
                  <c:v>1500</c:v>
                </c:pt>
                <c:pt idx="757">
                  <c:v>1078</c:v>
                </c:pt>
                <c:pt idx="758">
                  <c:v>964</c:v>
                </c:pt>
                <c:pt idx="759">
                  <c:v>1132</c:v>
                </c:pt>
                <c:pt idx="760">
                  <c:v>1106</c:v>
                </c:pt>
                <c:pt idx="761">
                  <c:v>812</c:v>
                </c:pt>
                <c:pt idx="762">
                  <c:v>824</c:v>
                </c:pt>
                <c:pt idx="763">
                  <c:v>816</c:v>
                </c:pt>
                <c:pt idx="764">
                  <c:v>3948</c:v>
                </c:pt>
                <c:pt idx="765">
                  <c:v>4434</c:v>
                </c:pt>
                <c:pt idx="766">
                  <c:v>3210</c:v>
                </c:pt>
                <c:pt idx="767">
                  <c:v>3596</c:v>
                </c:pt>
                <c:pt idx="768">
                  <c:v>4730</c:v>
                </c:pt>
                <c:pt idx="769">
                  <c:v>3478</c:v>
                </c:pt>
                <c:pt idx="770">
                  <c:v>4210</c:v>
                </c:pt>
                <c:pt idx="771">
                  <c:v>3768</c:v>
                </c:pt>
                <c:pt idx="772">
                  <c:v>4534</c:v>
                </c:pt>
                <c:pt idx="773">
                  <c:v>3612</c:v>
                </c:pt>
                <c:pt idx="774">
                  <c:v>4298</c:v>
                </c:pt>
                <c:pt idx="775">
                  <c:v>3206</c:v>
                </c:pt>
                <c:pt idx="776">
                  <c:v>1032</c:v>
                </c:pt>
                <c:pt idx="777">
                  <c:v>924</c:v>
                </c:pt>
                <c:pt idx="778">
                  <c:v>814</c:v>
                </c:pt>
                <c:pt idx="779">
                  <c:v>1454</c:v>
                </c:pt>
                <c:pt idx="780">
                  <c:v>1188</c:v>
                </c:pt>
                <c:pt idx="781">
                  <c:v>1116</c:v>
                </c:pt>
                <c:pt idx="782">
                  <c:v>1356</c:v>
                </c:pt>
                <c:pt idx="783">
                  <c:v>4664</c:v>
                </c:pt>
                <c:pt idx="784">
                  <c:v>2994</c:v>
                </c:pt>
                <c:pt idx="785">
                  <c:v>4918</c:v>
                </c:pt>
                <c:pt idx="786">
                  <c:v>4992</c:v>
                </c:pt>
                <c:pt idx="787">
                  <c:v>5038</c:v>
                </c:pt>
                <c:pt idx="788">
                  <c:v>3906</c:v>
                </c:pt>
                <c:pt idx="789">
                  <c:v>2290</c:v>
                </c:pt>
                <c:pt idx="790">
                  <c:v>5014</c:v>
                </c:pt>
                <c:pt idx="791">
                  <c:v>4590</c:v>
                </c:pt>
                <c:pt idx="792">
                  <c:v>3152</c:v>
                </c:pt>
                <c:pt idx="793">
                  <c:v>3454</c:v>
                </c:pt>
                <c:pt idx="794">
                  <c:v>4182</c:v>
                </c:pt>
                <c:pt idx="795">
                  <c:v>5142</c:v>
                </c:pt>
                <c:pt idx="796">
                  <c:v>1972</c:v>
                </c:pt>
                <c:pt idx="797">
                  <c:v>2684</c:v>
                </c:pt>
                <c:pt idx="798">
                  <c:v>2932</c:v>
                </c:pt>
                <c:pt idx="799">
                  <c:v>1806</c:v>
                </c:pt>
                <c:pt idx="800">
                  <c:v>2596</c:v>
                </c:pt>
                <c:pt idx="801">
                  <c:v>3632</c:v>
                </c:pt>
                <c:pt idx="802">
                  <c:v>3268</c:v>
                </c:pt>
                <c:pt idx="803">
                  <c:v>4870</c:v>
                </c:pt>
                <c:pt idx="804">
                  <c:v>4660</c:v>
                </c:pt>
                <c:pt idx="805">
                  <c:v>3816</c:v>
                </c:pt>
                <c:pt idx="806">
                  <c:v>3360</c:v>
                </c:pt>
                <c:pt idx="807">
                  <c:v>2954</c:v>
                </c:pt>
                <c:pt idx="808">
                  <c:v>2696</c:v>
                </c:pt>
                <c:pt idx="809">
                  <c:v>3114</c:v>
                </c:pt>
                <c:pt idx="810">
                  <c:v>2546</c:v>
                </c:pt>
                <c:pt idx="811">
                  <c:v>2332</c:v>
                </c:pt>
                <c:pt idx="812">
                  <c:v>2012</c:v>
                </c:pt>
                <c:pt idx="813">
                  <c:v>2228</c:v>
                </c:pt>
                <c:pt idx="814">
                  <c:v>2306</c:v>
                </c:pt>
                <c:pt idx="815">
                  <c:v>3666</c:v>
                </c:pt>
                <c:pt idx="816">
                  <c:v>1813</c:v>
                </c:pt>
                <c:pt idx="817">
                  <c:v>2108</c:v>
                </c:pt>
                <c:pt idx="818">
                  <c:v>622</c:v>
                </c:pt>
                <c:pt idx="819">
                  <c:v>754</c:v>
                </c:pt>
                <c:pt idx="820">
                  <c:v>722</c:v>
                </c:pt>
                <c:pt idx="821">
                  <c:v>806</c:v>
                </c:pt>
                <c:pt idx="822">
                  <c:v>456</c:v>
                </c:pt>
                <c:pt idx="823">
                  <c:v>696</c:v>
                </c:pt>
                <c:pt idx="824">
                  <c:v>700</c:v>
                </c:pt>
                <c:pt idx="825">
                  <c:v>728</c:v>
                </c:pt>
                <c:pt idx="826">
                  <c:v>608</c:v>
                </c:pt>
                <c:pt idx="827">
                  <c:v>752</c:v>
                </c:pt>
                <c:pt idx="828">
                  <c:v>584</c:v>
                </c:pt>
                <c:pt idx="829">
                  <c:v>716</c:v>
                </c:pt>
                <c:pt idx="830">
                  <c:v>784</c:v>
                </c:pt>
                <c:pt idx="831">
                  <c:v>696</c:v>
                </c:pt>
                <c:pt idx="832">
                  <c:v>1220</c:v>
                </c:pt>
                <c:pt idx="833">
                  <c:v>1188</c:v>
                </c:pt>
                <c:pt idx="834">
                  <c:v>760</c:v>
                </c:pt>
                <c:pt idx="835">
                  <c:v>822</c:v>
                </c:pt>
                <c:pt idx="836">
                  <c:v>1266</c:v>
                </c:pt>
                <c:pt idx="837">
                  <c:v>1234</c:v>
                </c:pt>
                <c:pt idx="838">
                  <c:v>1362</c:v>
                </c:pt>
                <c:pt idx="839">
                  <c:v>1238</c:v>
                </c:pt>
                <c:pt idx="840">
                  <c:v>1336</c:v>
                </c:pt>
                <c:pt idx="841">
                  <c:v>1192</c:v>
                </c:pt>
                <c:pt idx="842">
                  <c:v>1336</c:v>
                </c:pt>
                <c:pt idx="843">
                  <c:v>1280</c:v>
                </c:pt>
                <c:pt idx="844">
                  <c:v>1210</c:v>
                </c:pt>
                <c:pt idx="845">
                  <c:v>1172</c:v>
                </c:pt>
                <c:pt idx="846">
                  <c:v>1346</c:v>
                </c:pt>
                <c:pt idx="847">
                  <c:v>590</c:v>
                </c:pt>
                <c:pt idx="848">
                  <c:v>3992</c:v>
                </c:pt>
                <c:pt idx="849">
                  <c:v>1730</c:v>
                </c:pt>
                <c:pt idx="850">
                  <c:v>2610</c:v>
                </c:pt>
                <c:pt idx="851">
                  <c:v>3238</c:v>
                </c:pt>
                <c:pt idx="852">
                  <c:v>2606</c:v>
                </c:pt>
                <c:pt idx="853">
                  <c:v>2038</c:v>
                </c:pt>
                <c:pt idx="854">
                  <c:v>3042</c:v>
                </c:pt>
                <c:pt idx="855">
                  <c:v>2116</c:v>
                </c:pt>
                <c:pt idx="856">
                  <c:v>1744</c:v>
                </c:pt>
                <c:pt idx="857">
                  <c:v>3914</c:v>
                </c:pt>
                <c:pt idx="858">
                  <c:v>2042</c:v>
                </c:pt>
                <c:pt idx="859">
                  <c:v>2752</c:v>
                </c:pt>
                <c:pt idx="860">
                  <c:v>3906</c:v>
                </c:pt>
                <c:pt idx="861">
                  <c:v>2432</c:v>
                </c:pt>
                <c:pt idx="862">
                  <c:v>3134</c:v>
                </c:pt>
                <c:pt idx="863">
                  <c:v>1966</c:v>
                </c:pt>
                <c:pt idx="864">
                  <c:v>716</c:v>
                </c:pt>
                <c:pt idx="865">
                  <c:v>342</c:v>
                </c:pt>
                <c:pt idx="866">
                  <c:v>622</c:v>
                </c:pt>
                <c:pt idx="867">
                  <c:v>790</c:v>
                </c:pt>
                <c:pt idx="868">
                  <c:v>572</c:v>
                </c:pt>
                <c:pt idx="869">
                  <c:v>2882</c:v>
                </c:pt>
                <c:pt idx="870">
                  <c:v>2184</c:v>
                </c:pt>
                <c:pt idx="871">
                  <c:v>1768</c:v>
                </c:pt>
                <c:pt idx="872">
                  <c:v>2582</c:v>
                </c:pt>
                <c:pt idx="873">
                  <c:v>2814</c:v>
                </c:pt>
                <c:pt idx="874">
                  <c:v>5142</c:v>
                </c:pt>
                <c:pt idx="875">
                  <c:v>6424</c:v>
                </c:pt>
                <c:pt idx="876">
                  <c:v>4522</c:v>
                </c:pt>
                <c:pt idx="877">
                  <c:v>4522</c:v>
                </c:pt>
                <c:pt idx="878">
                  <c:v>4468</c:v>
                </c:pt>
                <c:pt idx="879">
                  <c:v>4748</c:v>
                </c:pt>
                <c:pt idx="880">
                  <c:v>3678</c:v>
                </c:pt>
                <c:pt idx="881">
                  <c:v>3304</c:v>
                </c:pt>
                <c:pt idx="882">
                  <c:v>5016</c:v>
                </c:pt>
                <c:pt idx="883">
                  <c:v>4260</c:v>
                </c:pt>
                <c:pt idx="884">
                  <c:v>2000</c:v>
                </c:pt>
                <c:pt idx="885">
                  <c:v>2634</c:v>
                </c:pt>
                <c:pt idx="886">
                  <c:v>2464</c:v>
                </c:pt>
                <c:pt idx="887">
                  <c:v>2266</c:v>
                </c:pt>
                <c:pt idx="888">
                  <c:v>2616</c:v>
                </c:pt>
                <c:pt idx="889">
                  <c:v>2706</c:v>
                </c:pt>
                <c:pt idx="890">
                  <c:v>1850</c:v>
                </c:pt>
                <c:pt idx="891">
                  <c:v>2356</c:v>
                </c:pt>
                <c:pt idx="892">
                  <c:v>1896</c:v>
                </c:pt>
                <c:pt idx="893">
                  <c:v>1986</c:v>
                </c:pt>
                <c:pt idx="894">
                  <c:v>2198</c:v>
                </c:pt>
                <c:pt idx="895">
                  <c:v>2040</c:v>
                </c:pt>
                <c:pt idx="896">
                  <c:v>2074</c:v>
                </c:pt>
                <c:pt idx="897">
                  <c:v>1822</c:v>
                </c:pt>
                <c:pt idx="898">
                  <c:v>1786</c:v>
                </c:pt>
                <c:pt idx="899">
                  <c:v>2362</c:v>
                </c:pt>
                <c:pt idx="900">
                  <c:v>1074</c:v>
                </c:pt>
                <c:pt idx="901">
                  <c:v>1120</c:v>
                </c:pt>
                <c:pt idx="902">
                  <c:v>1336</c:v>
                </c:pt>
                <c:pt idx="903">
                  <c:v>836</c:v>
                </c:pt>
                <c:pt idx="904">
                  <c:v>1056</c:v>
                </c:pt>
                <c:pt idx="905">
                  <c:v>942</c:v>
                </c:pt>
                <c:pt idx="906">
                  <c:v>1838</c:v>
                </c:pt>
                <c:pt idx="907">
                  <c:v>900</c:v>
                </c:pt>
                <c:pt idx="908">
                  <c:v>832</c:v>
                </c:pt>
                <c:pt idx="909">
                  <c:v>916</c:v>
                </c:pt>
                <c:pt idx="910">
                  <c:v>1832</c:v>
                </c:pt>
                <c:pt idx="911">
                  <c:v>1354</c:v>
                </c:pt>
                <c:pt idx="912">
                  <c:v>1188</c:v>
                </c:pt>
                <c:pt idx="913">
                  <c:v>1192</c:v>
                </c:pt>
                <c:pt idx="914">
                  <c:v>1364</c:v>
                </c:pt>
                <c:pt idx="915">
                  <c:v>1214</c:v>
                </c:pt>
                <c:pt idx="916">
                  <c:v>1206</c:v>
                </c:pt>
                <c:pt idx="917">
                  <c:v>1366</c:v>
                </c:pt>
                <c:pt idx="918">
                  <c:v>1202</c:v>
                </c:pt>
                <c:pt idx="919">
                  <c:v>1370</c:v>
                </c:pt>
                <c:pt idx="920">
                  <c:v>1382</c:v>
                </c:pt>
                <c:pt idx="921">
                  <c:v>756</c:v>
                </c:pt>
                <c:pt idx="922">
                  <c:v>690</c:v>
                </c:pt>
                <c:pt idx="923">
                  <c:v>1198</c:v>
                </c:pt>
                <c:pt idx="924">
                  <c:v>1258</c:v>
                </c:pt>
                <c:pt idx="925">
                  <c:v>1218</c:v>
                </c:pt>
                <c:pt idx="926">
                  <c:v>1260</c:v>
                </c:pt>
                <c:pt idx="927">
                  <c:v>1276</c:v>
                </c:pt>
                <c:pt idx="928">
                  <c:v>465</c:v>
                </c:pt>
                <c:pt idx="929">
                  <c:v>516</c:v>
                </c:pt>
                <c:pt idx="930">
                  <c:v>982</c:v>
                </c:pt>
                <c:pt idx="931">
                  <c:v>968</c:v>
                </c:pt>
                <c:pt idx="932">
                  <c:v>1064</c:v>
                </c:pt>
                <c:pt idx="933">
                  <c:v>1016</c:v>
                </c:pt>
                <c:pt idx="934">
                  <c:v>1020</c:v>
                </c:pt>
                <c:pt idx="935">
                  <c:v>958</c:v>
                </c:pt>
                <c:pt idx="936">
                  <c:v>866</c:v>
                </c:pt>
                <c:pt idx="937">
                  <c:v>914</c:v>
                </c:pt>
                <c:pt idx="938">
                  <c:v>826</c:v>
                </c:pt>
                <c:pt idx="939">
                  <c:v>938</c:v>
                </c:pt>
                <c:pt idx="940">
                  <c:v>1004</c:v>
                </c:pt>
                <c:pt idx="941">
                  <c:v>1542</c:v>
                </c:pt>
                <c:pt idx="942">
                  <c:v>1428</c:v>
                </c:pt>
                <c:pt idx="943">
                  <c:v>1326</c:v>
                </c:pt>
                <c:pt idx="944">
                  <c:v>2646</c:v>
                </c:pt>
                <c:pt idx="945">
                  <c:v>2816</c:v>
                </c:pt>
                <c:pt idx="946">
                  <c:v>2230</c:v>
                </c:pt>
                <c:pt idx="947">
                  <c:v>914</c:v>
                </c:pt>
                <c:pt idx="948">
                  <c:v>4058</c:v>
                </c:pt>
                <c:pt idx="949">
                  <c:v>1966</c:v>
                </c:pt>
                <c:pt idx="950">
                  <c:v>2106</c:v>
                </c:pt>
                <c:pt idx="951">
                  <c:v>2462</c:v>
                </c:pt>
                <c:pt idx="952">
                  <c:v>2190</c:v>
                </c:pt>
                <c:pt idx="953">
                  <c:v>870</c:v>
                </c:pt>
                <c:pt idx="954">
                  <c:v>5002</c:v>
                </c:pt>
                <c:pt idx="955">
                  <c:v>2902</c:v>
                </c:pt>
                <c:pt idx="956">
                  <c:v>3036</c:v>
                </c:pt>
                <c:pt idx="957">
                  <c:v>3470</c:v>
                </c:pt>
                <c:pt idx="958">
                  <c:v>4452</c:v>
                </c:pt>
                <c:pt idx="959">
                  <c:v>2902</c:v>
                </c:pt>
                <c:pt idx="960">
                  <c:v>4140</c:v>
                </c:pt>
                <c:pt idx="961">
                  <c:v>4104</c:v>
                </c:pt>
                <c:pt idx="962">
                  <c:v>586</c:v>
                </c:pt>
                <c:pt idx="963">
                  <c:v>324</c:v>
                </c:pt>
                <c:pt idx="964">
                  <c:v>442</c:v>
                </c:pt>
                <c:pt idx="965">
                  <c:v>438</c:v>
                </c:pt>
                <c:pt idx="966">
                  <c:v>426</c:v>
                </c:pt>
                <c:pt idx="967">
                  <c:v>638</c:v>
                </c:pt>
                <c:pt idx="968">
                  <c:v>3922</c:v>
                </c:pt>
                <c:pt idx="969">
                  <c:v>4100</c:v>
                </c:pt>
                <c:pt idx="970">
                  <c:v>4260</c:v>
                </c:pt>
                <c:pt idx="971">
                  <c:v>5918</c:v>
                </c:pt>
                <c:pt idx="972">
                  <c:v>3066</c:v>
                </c:pt>
                <c:pt idx="973">
                  <c:v>6652</c:v>
                </c:pt>
                <c:pt idx="974">
                  <c:v>3624</c:v>
                </c:pt>
                <c:pt idx="975">
                  <c:v>5410</c:v>
                </c:pt>
                <c:pt idx="976">
                  <c:v>3000</c:v>
                </c:pt>
                <c:pt idx="977">
                  <c:v>3478</c:v>
                </c:pt>
                <c:pt idx="978">
                  <c:v>3310</c:v>
                </c:pt>
                <c:pt idx="979">
                  <c:v>5038</c:v>
                </c:pt>
                <c:pt idx="980">
                  <c:v>6254</c:v>
                </c:pt>
                <c:pt idx="981">
                  <c:v>6174</c:v>
                </c:pt>
                <c:pt idx="982">
                  <c:v>3020</c:v>
                </c:pt>
                <c:pt idx="983">
                  <c:v>3270</c:v>
                </c:pt>
                <c:pt idx="984">
                  <c:v>5212</c:v>
                </c:pt>
                <c:pt idx="985">
                  <c:v>4258</c:v>
                </c:pt>
                <c:pt idx="986">
                  <c:v>4240</c:v>
                </c:pt>
                <c:pt idx="987">
                  <c:v>6052</c:v>
                </c:pt>
                <c:pt idx="988">
                  <c:v>374</c:v>
                </c:pt>
                <c:pt idx="989">
                  <c:v>298</c:v>
                </c:pt>
                <c:pt idx="990">
                  <c:v>336</c:v>
                </c:pt>
                <c:pt idx="991">
                  <c:v>396</c:v>
                </c:pt>
                <c:pt idx="992">
                  <c:v>430</c:v>
                </c:pt>
                <c:pt idx="993">
                  <c:v>368</c:v>
                </c:pt>
                <c:pt idx="994">
                  <c:v>428</c:v>
                </c:pt>
                <c:pt idx="995">
                  <c:v>364</c:v>
                </c:pt>
                <c:pt idx="996">
                  <c:v>438</c:v>
                </c:pt>
                <c:pt idx="997">
                  <c:v>406</c:v>
                </c:pt>
                <c:pt idx="998">
                  <c:v>424</c:v>
                </c:pt>
                <c:pt idx="999">
                  <c:v>426</c:v>
                </c:pt>
                <c:pt idx="1000">
                  <c:v>276</c:v>
                </c:pt>
                <c:pt idx="1001">
                  <c:v>362</c:v>
                </c:pt>
                <c:pt idx="1002">
                  <c:v>368</c:v>
                </c:pt>
                <c:pt idx="1003">
                  <c:v>1409</c:v>
                </c:pt>
                <c:pt idx="1004">
                  <c:v>1327</c:v>
                </c:pt>
                <c:pt idx="1005">
                  <c:v>1688</c:v>
                </c:pt>
                <c:pt idx="1006">
                  <c:v>1145</c:v>
                </c:pt>
                <c:pt idx="1007">
                  <c:v>860</c:v>
                </c:pt>
                <c:pt idx="1008">
                  <c:v>1574</c:v>
                </c:pt>
                <c:pt idx="1009">
                  <c:v>1885</c:v>
                </c:pt>
                <c:pt idx="1010">
                  <c:v>1600</c:v>
                </c:pt>
                <c:pt idx="1011">
                  <c:v>1550</c:v>
                </c:pt>
                <c:pt idx="1012">
                  <c:v>1501</c:v>
                </c:pt>
                <c:pt idx="1013">
                  <c:v>1780</c:v>
                </c:pt>
                <c:pt idx="1014">
                  <c:v>1342</c:v>
                </c:pt>
                <c:pt idx="1015">
                  <c:v>780</c:v>
                </c:pt>
                <c:pt idx="1016">
                  <c:v>830</c:v>
                </c:pt>
                <c:pt idx="1017">
                  <c:v>820</c:v>
                </c:pt>
                <c:pt idx="1018">
                  <c:v>820</c:v>
                </c:pt>
                <c:pt idx="1019">
                  <c:v>840</c:v>
                </c:pt>
                <c:pt idx="1020">
                  <c:v>812</c:v>
                </c:pt>
                <c:pt idx="1021">
                  <c:v>801</c:v>
                </c:pt>
                <c:pt idx="1022">
                  <c:v>1377</c:v>
                </c:pt>
                <c:pt idx="1023">
                  <c:v>1030</c:v>
                </c:pt>
                <c:pt idx="1024">
                  <c:v>1220</c:v>
                </c:pt>
                <c:pt idx="1025">
                  <c:v>890</c:v>
                </c:pt>
                <c:pt idx="1026">
                  <c:v>610</c:v>
                </c:pt>
                <c:pt idx="1027">
                  <c:v>570</c:v>
                </c:pt>
                <c:pt idx="1028">
                  <c:v>680</c:v>
                </c:pt>
                <c:pt idx="1029">
                  <c:v>620</c:v>
                </c:pt>
                <c:pt idx="1030">
                  <c:v>710</c:v>
                </c:pt>
                <c:pt idx="1031">
                  <c:v>870</c:v>
                </c:pt>
                <c:pt idx="1032">
                  <c:v>680</c:v>
                </c:pt>
                <c:pt idx="1033">
                  <c:v>780</c:v>
                </c:pt>
                <c:pt idx="1034">
                  <c:v>630</c:v>
                </c:pt>
                <c:pt idx="1035">
                  <c:v>840</c:v>
                </c:pt>
                <c:pt idx="1036">
                  <c:v>890</c:v>
                </c:pt>
                <c:pt idx="1037">
                  <c:v>710</c:v>
                </c:pt>
                <c:pt idx="1038">
                  <c:v>570</c:v>
                </c:pt>
                <c:pt idx="1039">
                  <c:v>880</c:v>
                </c:pt>
                <c:pt idx="1040">
                  <c:v>840</c:v>
                </c:pt>
                <c:pt idx="1041">
                  <c:v>595</c:v>
                </c:pt>
                <c:pt idx="1042">
                  <c:v>812</c:v>
                </c:pt>
                <c:pt idx="1043">
                  <c:v>870</c:v>
                </c:pt>
                <c:pt idx="1044">
                  <c:v>589</c:v>
                </c:pt>
                <c:pt idx="1045">
                  <c:v>833</c:v>
                </c:pt>
                <c:pt idx="1046">
                  <c:v>1220</c:v>
                </c:pt>
                <c:pt idx="1047">
                  <c:v>948</c:v>
                </c:pt>
                <c:pt idx="1048">
                  <c:v>1294</c:v>
                </c:pt>
                <c:pt idx="1049">
                  <c:v>819</c:v>
                </c:pt>
                <c:pt idx="1050">
                  <c:v>570</c:v>
                </c:pt>
                <c:pt idx="1051">
                  <c:v>580</c:v>
                </c:pt>
                <c:pt idx="1052">
                  <c:v>780</c:v>
                </c:pt>
                <c:pt idx="1053">
                  <c:v>830</c:v>
                </c:pt>
                <c:pt idx="1054">
                  <c:v>820</c:v>
                </c:pt>
                <c:pt idx="1055">
                  <c:v>920</c:v>
                </c:pt>
                <c:pt idx="1056">
                  <c:v>1520</c:v>
                </c:pt>
                <c:pt idx="1057">
                  <c:v>709</c:v>
                </c:pt>
                <c:pt idx="1058">
                  <c:v>827</c:v>
                </c:pt>
                <c:pt idx="1059">
                  <c:v>820</c:v>
                </c:pt>
                <c:pt idx="1060">
                  <c:v>809</c:v>
                </c:pt>
                <c:pt idx="1061">
                  <c:v>827</c:v>
                </c:pt>
                <c:pt idx="1062">
                  <c:v>710</c:v>
                </c:pt>
                <c:pt idx="1063">
                  <c:v>570</c:v>
                </c:pt>
                <c:pt idx="1064">
                  <c:v>880</c:v>
                </c:pt>
                <c:pt idx="1065">
                  <c:v>622</c:v>
                </c:pt>
                <c:pt idx="1066">
                  <c:v>808</c:v>
                </c:pt>
                <c:pt idx="1067">
                  <c:v>796</c:v>
                </c:pt>
                <c:pt idx="1068">
                  <c:v>750</c:v>
                </c:pt>
                <c:pt idx="1069">
                  <c:v>752</c:v>
                </c:pt>
                <c:pt idx="1070">
                  <c:v>1104</c:v>
                </c:pt>
                <c:pt idx="1071">
                  <c:v>1316</c:v>
                </c:pt>
                <c:pt idx="1072">
                  <c:v>1296</c:v>
                </c:pt>
                <c:pt idx="1073">
                  <c:v>1278</c:v>
                </c:pt>
                <c:pt idx="1074">
                  <c:v>1194</c:v>
                </c:pt>
                <c:pt idx="1075">
                  <c:v>1052</c:v>
                </c:pt>
                <c:pt idx="1076">
                  <c:v>964</c:v>
                </c:pt>
                <c:pt idx="1077">
                  <c:v>1532</c:v>
                </c:pt>
                <c:pt idx="1078">
                  <c:v>1390</c:v>
                </c:pt>
                <c:pt idx="1079">
                  <c:v>2128</c:v>
                </c:pt>
                <c:pt idx="1080">
                  <c:v>824</c:v>
                </c:pt>
                <c:pt idx="1081">
                  <c:v>700</c:v>
                </c:pt>
                <c:pt idx="1082">
                  <c:v>2270</c:v>
                </c:pt>
                <c:pt idx="1083">
                  <c:v>1294</c:v>
                </c:pt>
                <c:pt idx="1084">
                  <c:v>2088</c:v>
                </c:pt>
                <c:pt idx="1085">
                  <c:v>1288</c:v>
                </c:pt>
                <c:pt idx="1086">
                  <c:v>860</c:v>
                </c:pt>
                <c:pt idx="1087">
                  <c:v>1760</c:v>
                </c:pt>
                <c:pt idx="1088">
                  <c:v>930</c:v>
                </c:pt>
                <c:pt idx="1089">
                  <c:v>1052</c:v>
                </c:pt>
                <c:pt idx="1090">
                  <c:v>900</c:v>
                </c:pt>
                <c:pt idx="1091">
                  <c:v>1489</c:v>
                </c:pt>
                <c:pt idx="1092">
                  <c:v>1050</c:v>
                </c:pt>
                <c:pt idx="1093">
                  <c:v>870</c:v>
                </c:pt>
                <c:pt idx="1094">
                  <c:v>810</c:v>
                </c:pt>
                <c:pt idx="1095">
                  <c:v>985</c:v>
                </c:pt>
                <c:pt idx="1096">
                  <c:v>810</c:v>
                </c:pt>
                <c:pt idx="1097">
                  <c:v>1190</c:v>
                </c:pt>
                <c:pt idx="1098">
                  <c:v>805</c:v>
                </c:pt>
                <c:pt idx="1099">
                  <c:v>920</c:v>
                </c:pt>
                <c:pt idx="1100">
                  <c:v>1600</c:v>
                </c:pt>
                <c:pt idx="1101">
                  <c:v>1385</c:v>
                </c:pt>
                <c:pt idx="1102">
                  <c:v>835</c:v>
                </c:pt>
                <c:pt idx="1103">
                  <c:v>3685</c:v>
                </c:pt>
                <c:pt idx="1104">
                  <c:v>2999</c:v>
                </c:pt>
                <c:pt idx="1105">
                  <c:v>825</c:v>
                </c:pt>
                <c:pt idx="1106">
                  <c:v>2715</c:v>
                </c:pt>
                <c:pt idx="1107">
                  <c:v>2315</c:v>
                </c:pt>
                <c:pt idx="1108">
                  <c:v>555</c:v>
                </c:pt>
                <c:pt idx="1109">
                  <c:v>845</c:v>
                </c:pt>
                <c:pt idx="1110">
                  <c:v>730</c:v>
                </c:pt>
                <c:pt idx="1111">
                  <c:v>970</c:v>
                </c:pt>
                <c:pt idx="1112">
                  <c:v>855</c:v>
                </c:pt>
                <c:pt idx="1113">
                  <c:v>5385</c:v>
                </c:pt>
                <c:pt idx="1114">
                  <c:v>6125</c:v>
                </c:pt>
                <c:pt idx="1115">
                  <c:v>3420</c:v>
                </c:pt>
                <c:pt idx="1116">
                  <c:v>5050</c:v>
                </c:pt>
                <c:pt idx="1117">
                  <c:v>3125</c:v>
                </c:pt>
                <c:pt idx="1118">
                  <c:v>6690</c:v>
                </c:pt>
                <c:pt idx="1119">
                  <c:v>3670</c:v>
                </c:pt>
                <c:pt idx="1120">
                  <c:v>5185</c:v>
                </c:pt>
                <c:pt idx="1121">
                  <c:v>3500</c:v>
                </c:pt>
                <c:pt idx="1122">
                  <c:v>4105</c:v>
                </c:pt>
                <c:pt idx="1123">
                  <c:v>4040</c:v>
                </c:pt>
                <c:pt idx="1124">
                  <c:v>3660</c:v>
                </c:pt>
                <c:pt idx="1125">
                  <c:v>2155</c:v>
                </c:pt>
                <c:pt idx="1126">
                  <c:v>1025</c:v>
                </c:pt>
                <c:pt idx="1127">
                  <c:v>505</c:v>
                </c:pt>
                <c:pt idx="1128">
                  <c:v>545</c:v>
                </c:pt>
                <c:pt idx="1129">
                  <c:v>525</c:v>
                </c:pt>
                <c:pt idx="1130">
                  <c:v>520</c:v>
                </c:pt>
                <c:pt idx="1131">
                  <c:v>650</c:v>
                </c:pt>
                <c:pt idx="1132">
                  <c:v>670</c:v>
                </c:pt>
                <c:pt idx="1133">
                  <c:v>565</c:v>
                </c:pt>
                <c:pt idx="1134">
                  <c:v>495</c:v>
                </c:pt>
                <c:pt idx="1135">
                  <c:v>505</c:v>
                </c:pt>
                <c:pt idx="1136">
                  <c:v>510</c:v>
                </c:pt>
                <c:pt idx="1137">
                  <c:v>690</c:v>
                </c:pt>
                <c:pt idx="1138">
                  <c:v>555</c:v>
                </c:pt>
                <c:pt idx="1139">
                  <c:v>575</c:v>
                </c:pt>
                <c:pt idx="1140">
                  <c:v>810</c:v>
                </c:pt>
                <c:pt idx="1141">
                  <c:v>725</c:v>
                </c:pt>
                <c:pt idx="1142">
                  <c:v>525</c:v>
                </c:pt>
                <c:pt idx="1143">
                  <c:v>765</c:v>
                </c:pt>
                <c:pt idx="1144">
                  <c:v>745</c:v>
                </c:pt>
                <c:pt idx="1145">
                  <c:v>565</c:v>
                </c:pt>
                <c:pt idx="1146">
                  <c:v>480</c:v>
                </c:pt>
                <c:pt idx="1147">
                  <c:v>495</c:v>
                </c:pt>
                <c:pt idx="1148">
                  <c:v>645</c:v>
                </c:pt>
                <c:pt idx="1149">
                  <c:v>740</c:v>
                </c:pt>
                <c:pt idx="1150">
                  <c:v>730</c:v>
                </c:pt>
                <c:pt idx="1151">
                  <c:v>535</c:v>
                </c:pt>
                <c:pt idx="1152">
                  <c:v>635</c:v>
                </c:pt>
                <c:pt idx="1153">
                  <c:v>565</c:v>
                </c:pt>
                <c:pt idx="1154">
                  <c:v>670</c:v>
                </c:pt>
                <c:pt idx="1155">
                  <c:v>745</c:v>
                </c:pt>
                <c:pt idx="1156">
                  <c:v>680</c:v>
                </c:pt>
                <c:pt idx="1157">
                  <c:v>690</c:v>
                </c:pt>
                <c:pt idx="1158">
                  <c:v>655</c:v>
                </c:pt>
                <c:pt idx="1159">
                  <c:v>585</c:v>
                </c:pt>
                <c:pt idx="1160">
                  <c:v>620</c:v>
                </c:pt>
                <c:pt idx="1161">
                  <c:v>525</c:v>
                </c:pt>
                <c:pt idx="1162">
                  <c:v>3015</c:v>
                </c:pt>
                <c:pt idx="1163">
                  <c:v>3222</c:v>
                </c:pt>
                <c:pt idx="1164">
                  <c:v>3670</c:v>
                </c:pt>
                <c:pt idx="1165">
                  <c:v>3610</c:v>
                </c:pt>
                <c:pt idx="1166">
                  <c:v>3310</c:v>
                </c:pt>
                <c:pt idx="1167">
                  <c:v>3065</c:v>
                </c:pt>
                <c:pt idx="1168">
                  <c:v>3180</c:v>
                </c:pt>
                <c:pt idx="1169">
                  <c:v>3010</c:v>
                </c:pt>
                <c:pt idx="1170">
                  <c:v>1720</c:v>
                </c:pt>
                <c:pt idx="1171">
                  <c:v>1835</c:v>
                </c:pt>
                <c:pt idx="1172">
                  <c:v>2900</c:v>
                </c:pt>
                <c:pt idx="1173">
                  <c:v>1155</c:v>
                </c:pt>
                <c:pt idx="1174">
                  <c:v>840</c:v>
                </c:pt>
                <c:pt idx="1175">
                  <c:v>890</c:v>
                </c:pt>
                <c:pt idx="1176">
                  <c:v>1015</c:v>
                </c:pt>
                <c:pt idx="1177">
                  <c:v>955</c:v>
                </c:pt>
                <c:pt idx="1178">
                  <c:v>1000</c:v>
                </c:pt>
                <c:pt idx="1179">
                  <c:v>940</c:v>
                </c:pt>
                <c:pt idx="1180">
                  <c:v>1050</c:v>
                </c:pt>
                <c:pt idx="1181">
                  <c:v>955</c:v>
                </c:pt>
                <c:pt idx="1182">
                  <c:v>1025</c:v>
                </c:pt>
                <c:pt idx="1183">
                  <c:v>1145</c:v>
                </c:pt>
                <c:pt idx="1184">
                  <c:v>2863</c:v>
                </c:pt>
                <c:pt idx="1185">
                  <c:v>2785</c:v>
                </c:pt>
                <c:pt idx="1186">
                  <c:v>1860</c:v>
                </c:pt>
                <c:pt idx="1187">
                  <c:v>2942</c:v>
                </c:pt>
                <c:pt idx="1188">
                  <c:v>2560</c:v>
                </c:pt>
                <c:pt idx="1189">
                  <c:v>4695</c:v>
                </c:pt>
                <c:pt idx="1190">
                  <c:v>3260</c:v>
                </c:pt>
                <c:pt idx="1191">
                  <c:v>4490</c:v>
                </c:pt>
                <c:pt idx="1192">
                  <c:v>910</c:v>
                </c:pt>
                <c:pt idx="1193">
                  <c:v>905</c:v>
                </c:pt>
                <c:pt idx="1194">
                  <c:v>940</c:v>
                </c:pt>
                <c:pt idx="1195">
                  <c:v>915</c:v>
                </c:pt>
                <c:pt idx="1196">
                  <c:v>920</c:v>
                </c:pt>
                <c:pt idx="1197">
                  <c:v>5085</c:v>
                </c:pt>
                <c:pt idx="1198">
                  <c:v>3100</c:v>
                </c:pt>
                <c:pt idx="1199">
                  <c:v>2925</c:v>
                </c:pt>
                <c:pt idx="1200">
                  <c:v>2325</c:v>
                </c:pt>
                <c:pt idx="1201">
                  <c:v>2570</c:v>
                </c:pt>
                <c:pt idx="1202">
                  <c:v>2215</c:v>
                </c:pt>
                <c:pt idx="1203">
                  <c:v>2910</c:v>
                </c:pt>
                <c:pt idx="1204">
                  <c:v>2115</c:v>
                </c:pt>
                <c:pt idx="1205">
                  <c:v>2720</c:v>
                </c:pt>
                <c:pt idx="1206">
                  <c:v>2110</c:v>
                </c:pt>
                <c:pt idx="1207">
                  <c:v>2100</c:v>
                </c:pt>
                <c:pt idx="1208">
                  <c:v>2540</c:v>
                </c:pt>
                <c:pt idx="1209">
                  <c:v>2425</c:v>
                </c:pt>
                <c:pt idx="1210">
                  <c:v>2155</c:v>
                </c:pt>
                <c:pt idx="1211">
                  <c:v>2005</c:v>
                </c:pt>
                <c:pt idx="1212">
                  <c:v>2595</c:v>
                </c:pt>
                <c:pt idx="1213">
                  <c:v>2085</c:v>
                </c:pt>
                <c:pt idx="1214">
                  <c:v>2820</c:v>
                </c:pt>
                <c:pt idx="1215">
                  <c:v>4020</c:v>
                </c:pt>
                <c:pt idx="1216">
                  <c:v>2035</c:v>
                </c:pt>
                <c:pt idx="1217">
                  <c:v>2605</c:v>
                </c:pt>
                <c:pt idx="1218">
                  <c:v>2170</c:v>
                </c:pt>
                <c:pt idx="1219">
                  <c:v>2030</c:v>
                </c:pt>
                <c:pt idx="1220">
                  <c:v>2670</c:v>
                </c:pt>
                <c:pt idx="1221">
                  <c:v>2125</c:v>
                </c:pt>
                <c:pt idx="1222">
                  <c:v>2040</c:v>
                </c:pt>
                <c:pt idx="1223">
                  <c:v>2385</c:v>
                </c:pt>
                <c:pt idx="1224">
                  <c:v>3390</c:v>
                </c:pt>
                <c:pt idx="1225">
                  <c:v>2570</c:v>
                </c:pt>
                <c:pt idx="1226">
                  <c:v>2155</c:v>
                </c:pt>
                <c:pt idx="1227">
                  <c:v>2005</c:v>
                </c:pt>
                <c:pt idx="1228">
                  <c:v>2420</c:v>
                </c:pt>
                <c:pt idx="1229">
                  <c:v>2790</c:v>
                </c:pt>
                <c:pt idx="1230">
                  <c:v>1045</c:v>
                </c:pt>
                <c:pt idx="1231">
                  <c:v>1050</c:v>
                </c:pt>
                <c:pt idx="1232">
                  <c:v>1110</c:v>
                </c:pt>
                <c:pt idx="1233">
                  <c:v>1180</c:v>
                </c:pt>
                <c:pt idx="1234">
                  <c:v>790</c:v>
                </c:pt>
                <c:pt idx="1235">
                  <c:v>1160</c:v>
                </c:pt>
                <c:pt idx="1236">
                  <c:v>1050</c:v>
                </c:pt>
                <c:pt idx="1237">
                  <c:v>715</c:v>
                </c:pt>
                <c:pt idx="1238">
                  <c:v>770</c:v>
                </c:pt>
                <c:pt idx="1239">
                  <c:v>1160</c:v>
                </c:pt>
                <c:pt idx="1240">
                  <c:v>570</c:v>
                </c:pt>
                <c:pt idx="1241">
                  <c:v>660</c:v>
                </c:pt>
                <c:pt idx="1242">
                  <c:v>1215</c:v>
                </c:pt>
                <c:pt idx="1243">
                  <c:v>635</c:v>
                </c:pt>
                <c:pt idx="1244">
                  <c:v>3305</c:v>
                </c:pt>
                <c:pt idx="1245">
                  <c:v>3225</c:v>
                </c:pt>
                <c:pt idx="1246">
                  <c:v>3570</c:v>
                </c:pt>
                <c:pt idx="1247">
                  <c:v>1935</c:v>
                </c:pt>
                <c:pt idx="1248">
                  <c:v>900</c:v>
                </c:pt>
                <c:pt idx="1249">
                  <c:v>3295</c:v>
                </c:pt>
                <c:pt idx="1250">
                  <c:v>1390</c:v>
                </c:pt>
                <c:pt idx="1251">
                  <c:v>1600</c:v>
                </c:pt>
                <c:pt idx="1252">
                  <c:v>825</c:v>
                </c:pt>
                <c:pt idx="1253">
                  <c:v>1585</c:v>
                </c:pt>
                <c:pt idx="1254">
                  <c:v>2250</c:v>
                </c:pt>
                <c:pt idx="1255">
                  <c:v>1015</c:v>
                </c:pt>
                <c:pt idx="1256">
                  <c:v>1585</c:v>
                </c:pt>
                <c:pt idx="1257">
                  <c:v>1555</c:v>
                </c:pt>
                <c:pt idx="1258">
                  <c:v>1820</c:v>
                </c:pt>
                <c:pt idx="1259">
                  <c:v>1375</c:v>
                </c:pt>
                <c:pt idx="1260">
                  <c:v>1395</c:v>
                </c:pt>
                <c:pt idx="1261">
                  <c:v>2290</c:v>
                </c:pt>
                <c:pt idx="1262">
                  <c:v>830</c:v>
                </c:pt>
                <c:pt idx="1263">
                  <c:v>795</c:v>
                </c:pt>
                <c:pt idx="1264">
                  <c:v>1005</c:v>
                </c:pt>
                <c:pt idx="1265">
                  <c:v>1300</c:v>
                </c:pt>
                <c:pt idx="1266">
                  <c:v>991</c:v>
                </c:pt>
                <c:pt idx="1267">
                  <c:v>920</c:v>
                </c:pt>
                <c:pt idx="1268">
                  <c:v>1000</c:v>
                </c:pt>
                <c:pt idx="1269">
                  <c:v>1680</c:v>
                </c:pt>
                <c:pt idx="1270">
                  <c:v>830</c:v>
                </c:pt>
                <c:pt idx="1271">
                  <c:v>1315</c:v>
                </c:pt>
                <c:pt idx="1272">
                  <c:v>1295</c:v>
                </c:pt>
                <c:pt idx="1273">
                  <c:v>1020</c:v>
                </c:pt>
                <c:pt idx="1274">
                  <c:v>815</c:v>
                </c:pt>
                <c:pt idx="1275">
                  <c:v>1140</c:v>
                </c:pt>
                <c:pt idx="1276">
                  <c:v>1010</c:v>
                </c:pt>
                <c:pt idx="1277">
                  <c:v>1125</c:v>
                </c:pt>
                <c:pt idx="1278">
                  <c:v>1600</c:v>
                </c:pt>
                <c:pt idx="1279">
                  <c:v>1170</c:v>
                </c:pt>
                <c:pt idx="1280">
                  <c:v>1080</c:v>
                </c:pt>
                <c:pt idx="1281">
                  <c:v>860</c:v>
                </c:pt>
                <c:pt idx="1282">
                  <c:v>1405</c:v>
                </c:pt>
                <c:pt idx="1283">
                  <c:v>1545</c:v>
                </c:pt>
                <c:pt idx="1284">
                  <c:v>900</c:v>
                </c:pt>
                <c:pt idx="1285">
                  <c:v>1720</c:v>
                </c:pt>
                <c:pt idx="1286">
                  <c:v>1800</c:v>
                </c:pt>
                <c:pt idx="1287">
                  <c:v>1810</c:v>
                </c:pt>
                <c:pt idx="1288">
                  <c:v>1790</c:v>
                </c:pt>
                <c:pt idx="1289">
                  <c:v>1790</c:v>
                </c:pt>
                <c:pt idx="1290">
                  <c:v>680</c:v>
                </c:pt>
                <c:pt idx="1291">
                  <c:v>525</c:v>
                </c:pt>
                <c:pt idx="1292">
                  <c:v>640</c:v>
                </c:pt>
                <c:pt idx="1293">
                  <c:v>680</c:v>
                </c:pt>
                <c:pt idx="1294">
                  <c:v>385</c:v>
                </c:pt>
                <c:pt idx="1295">
                  <c:v>640</c:v>
                </c:pt>
                <c:pt idx="1296">
                  <c:v>725</c:v>
                </c:pt>
                <c:pt idx="1297">
                  <c:v>365</c:v>
                </c:pt>
                <c:pt idx="1298">
                  <c:v>670</c:v>
                </c:pt>
                <c:pt idx="1299">
                  <c:v>340</c:v>
                </c:pt>
                <c:pt idx="1300">
                  <c:v>540</c:v>
                </c:pt>
                <c:pt idx="1301">
                  <c:v>695</c:v>
                </c:pt>
                <c:pt idx="1302">
                  <c:v>495</c:v>
                </c:pt>
                <c:pt idx="1303">
                  <c:v>655</c:v>
                </c:pt>
                <c:pt idx="1304">
                  <c:v>515</c:v>
                </c:pt>
                <c:pt idx="1305">
                  <c:v>2275</c:v>
                </c:pt>
                <c:pt idx="1306">
                  <c:v>2780</c:v>
                </c:pt>
                <c:pt idx="1307">
                  <c:v>2130</c:v>
                </c:pt>
                <c:pt idx="1308">
                  <c:v>1035</c:v>
                </c:pt>
                <c:pt idx="1309">
                  <c:v>2560</c:v>
                </c:pt>
                <c:pt idx="1310">
                  <c:v>925</c:v>
                </c:pt>
                <c:pt idx="1311">
                  <c:v>1055</c:v>
                </c:pt>
                <c:pt idx="1312">
                  <c:v>1005</c:v>
                </c:pt>
                <c:pt idx="1313">
                  <c:v>450</c:v>
                </c:pt>
                <c:pt idx="1314">
                  <c:v>590</c:v>
                </c:pt>
                <c:pt idx="1315">
                  <c:v>418</c:v>
                </c:pt>
                <c:pt idx="1316">
                  <c:v>775</c:v>
                </c:pt>
                <c:pt idx="1317">
                  <c:v>335</c:v>
                </c:pt>
                <c:pt idx="1318">
                  <c:v>450</c:v>
                </c:pt>
                <c:pt idx="1319">
                  <c:v>695</c:v>
                </c:pt>
                <c:pt idx="1320">
                  <c:v>765</c:v>
                </c:pt>
                <c:pt idx="1321">
                  <c:v>545</c:v>
                </c:pt>
                <c:pt idx="1322">
                  <c:v>610</c:v>
                </c:pt>
                <c:pt idx="1323">
                  <c:v>685</c:v>
                </c:pt>
                <c:pt idx="1324">
                  <c:v>350</c:v>
                </c:pt>
                <c:pt idx="1325">
                  <c:v>605</c:v>
                </c:pt>
                <c:pt idx="1326">
                  <c:v>355</c:v>
                </c:pt>
                <c:pt idx="1327">
                  <c:v>330</c:v>
                </c:pt>
                <c:pt idx="1328">
                  <c:v>430</c:v>
                </c:pt>
                <c:pt idx="1329">
                  <c:v>375</c:v>
                </c:pt>
                <c:pt idx="1330">
                  <c:v>460</c:v>
                </c:pt>
                <c:pt idx="1331">
                  <c:v>595</c:v>
                </c:pt>
                <c:pt idx="1332">
                  <c:v>545</c:v>
                </c:pt>
                <c:pt idx="1333">
                  <c:v>605</c:v>
                </c:pt>
                <c:pt idx="1334">
                  <c:v>355</c:v>
                </c:pt>
                <c:pt idx="1335">
                  <c:v>3225</c:v>
                </c:pt>
                <c:pt idx="1336">
                  <c:v>3215</c:v>
                </c:pt>
                <c:pt idx="1337">
                  <c:v>3895</c:v>
                </c:pt>
                <c:pt idx="1338">
                  <c:v>3835</c:v>
                </c:pt>
                <c:pt idx="1339">
                  <c:v>3899</c:v>
                </c:pt>
                <c:pt idx="1340">
                  <c:v>3156</c:v>
                </c:pt>
                <c:pt idx="1341">
                  <c:v>4540</c:v>
                </c:pt>
                <c:pt idx="1342">
                  <c:v>1625</c:v>
                </c:pt>
                <c:pt idx="1343">
                  <c:v>1697</c:v>
                </c:pt>
                <c:pt idx="1344">
                  <c:v>1600</c:v>
                </c:pt>
                <c:pt idx="1345">
                  <c:v>1635</c:v>
                </c:pt>
                <c:pt idx="1346">
                  <c:v>1640</c:v>
                </c:pt>
                <c:pt idx="1347">
                  <c:v>1625</c:v>
                </c:pt>
                <c:pt idx="1348">
                  <c:v>1685</c:v>
                </c:pt>
                <c:pt idx="1349">
                  <c:v>1645</c:v>
                </c:pt>
                <c:pt idx="1350">
                  <c:v>1535</c:v>
                </c:pt>
                <c:pt idx="1351">
                  <c:v>1635</c:v>
                </c:pt>
                <c:pt idx="1352">
                  <c:v>1670</c:v>
                </c:pt>
                <c:pt idx="1353">
                  <c:v>1950</c:v>
                </c:pt>
                <c:pt idx="1354">
                  <c:v>1870</c:v>
                </c:pt>
                <c:pt idx="1355">
                  <c:v>1855</c:v>
                </c:pt>
                <c:pt idx="1356">
                  <c:v>1805</c:v>
                </c:pt>
                <c:pt idx="1357">
                  <c:v>2035</c:v>
                </c:pt>
                <c:pt idx="1358">
                  <c:v>1925</c:v>
                </c:pt>
                <c:pt idx="1359">
                  <c:v>2170</c:v>
                </c:pt>
                <c:pt idx="1360">
                  <c:v>2670</c:v>
                </c:pt>
                <c:pt idx="1361">
                  <c:v>1875</c:v>
                </c:pt>
                <c:pt idx="1362">
                  <c:v>2915</c:v>
                </c:pt>
                <c:pt idx="1363">
                  <c:v>1860</c:v>
                </c:pt>
                <c:pt idx="1364">
                  <c:v>1830</c:v>
                </c:pt>
                <c:pt idx="1365">
                  <c:v>1950</c:v>
                </c:pt>
                <c:pt idx="1366">
                  <c:v>2050</c:v>
                </c:pt>
                <c:pt idx="1367">
                  <c:v>1860</c:v>
                </c:pt>
                <c:pt idx="1368">
                  <c:v>1875</c:v>
                </c:pt>
                <c:pt idx="1369">
                  <c:v>3975</c:v>
                </c:pt>
                <c:pt idx="1370">
                  <c:v>2985</c:v>
                </c:pt>
                <c:pt idx="1371">
                  <c:v>1850</c:v>
                </c:pt>
                <c:pt idx="1372">
                  <c:v>1650</c:v>
                </c:pt>
                <c:pt idx="1373">
                  <c:v>1665</c:v>
                </c:pt>
                <c:pt idx="1374">
                  <c:v>1645</c:v>
                </c:pt>
                <c:pt idx="1375">
                  <c:v>1510</c:v>
                </c:pt>
                <c:pt idx="1376">
                  <c:v>1785</c:v>
                </c:pt>
                <c:pt idx="1377">
                  <c:v>780</c:v>
                </c:pt>
                <c:pt idx="1378">
                  <c:v>645</c:v>
                </c:pt>
                <c:pt idx="1379">
                  <c:v>715</c:v>
                </c:pt>
                <c:pt idx="1380">
                  <c:v>745</c:v>
                </c:pt>
                <c:pt idx="1381">
                  <c:v>560</c:v>
                </c:pt>
                <c:pt idx="1382">
                  <c:v>525</c:v>
                </c:pt>
                <c:pt idx="1383">
                  <c:v>735</c:v>
                </c:pt>
                <c:pt idx="1384">
                  <c:v>750</c:v>
                </c:pt>
                <c:pt idx="1385">
                  <c:v>600</c:v>
                </c:pt>
                <c:pt idx="1386">
                  <c:v>585</c:v>
                </c:pt>
                <c:pt idx="1387">
                  <c:v>575</c:v>
                </c:pt>
                <c:pt idx="1388">
                  <c:v>690</c:v>
                </c:pt>
                <c:pt idx="1389">
                  <c:v>720</c:v>
                </c:pt>
                <c:pt idx="1390">
                  <c:v>1660</c:v>
                </c:pt>
                <c:pt idx="1391">
                  <c:v>1735</c:v>
                </c:pt>
                <c:pt idx="1392">
                  <c:v>1585</c:v>
                </c:pt>
                <c:pt idx="1393">
                  <c:v>2505</c:v>
                </c:pt>
                <c:pt idx="1394">
                  <c:v>1715</c:v>
                </c:pt>
                <c:pt idx="1395">
                  <c:v>1515</c:v>
                </c:pt>
                <c:pt idx="1396">
                  <c:v>1647</c:v>
                </c:pt>
                <c:pt idx="1397">
                  <c:v>2486</c:v>
                </c:pt>
                <c:pt idx="1398">
                  <c:v>2190</c:v>
                </c:pt>
                <c:pt idx="1399">
                  <c:v>1670</c:v>
                </c:pt>
                <c:pt idx="1400">
                  <c:v>2130</c:v>
                </c:pt>
                <c:pt idx="1401">
                  <c:v>2390</c:v>
                </c:pt>
                <c:pt idx="1402">
                  <c:v>4595</c:v>
                </c:pt>
                <c:pt idx="1403">
                  <c:v>6835</c:v>
                </c:pt>
                <c:pt idx="1404">
                  <c:v>905</c:v>
                </c:pt>
                <c:pt idx="1405">
                  <c:v>1380</c:v>
                </c:pt>
                <c:pt idx="1406">
                  <c:v>4590</c:v>
                </c:pt>
                <c:pt idx="1407">
                  <c:v>1625</c:v>
                </c:pt>
                <c:pt idx="1408">
                  <c:v>1485</c:v>
                </c:pt>
                <c:pt idx="1409">
                  <c:v>1080</c:v>
                </c:pt>
                <c:pt idx="1410">
                  <c:v>1180</c:v>
                </c:pt>
                <c:pt idx="1411">
                  <c:v>855</c:v>
                </c:pt>
                <c:pt idx="1412">
                  <c:v>1145</c:v>
                </c:pt>
                <c:pt idx="1413">
                  <c:v>4750</c:v>
                </c:pt>
                <c:pt idx="1414">
                  <c:v>689</c:v>
                </c:pt>
                <c:pt idx="1415">
                  <c:v>821</c:v>
                </c:pt>
                <c:pt idx="1416">
                  <c:v>847</c:v>
                </c:pt>
                <c:pt idx="1417">
                  <c:v>908</c:v>
                </c:pt>
                <c:pt idx="1418">
                  <c:v>558</c:v>
                </c:pt>
                <c:pt idx="1419">
                  <c:v>798</c:v>
                </c:pt>
                <c:pt idx="1420">
                  <c:v>760</c:v>
                </c:pt>
                <c:pt idx="1421">
                  <c:v>920</c:v>
                </c:pt>
                <c:pt idx="1422">
                  <c:v>624</c:v>
                </c:pt>
                <c:pt idx="1423">
                  <c:v>528</c:v>
                </c:pt>
                <c:pt idx="1424">
                  <c:v>1285</c:v>
                </c:pt>
                <c:pt idx="1425">
                  <c:v>1456</c:v>
                </c:pt>
                <c:pt idx="1426">
                  <c:v>1551</c:v>
                </c:pt>
                <c:pt idx="1427">
                  <c:v>1498</c:v>
                </c:pt>
                <c:pt idx="1428">
                  <c:v>961</c:v>
                </c:pt>
                <c:pt idx="1429">
                  <c:v>1609</c:v>
                </c:pt>
                <c:pt idx="1430">
                  <c:v>1402</c:v>
                </c:pt>
                <c:pt idx="1431">
                  <c:v>1599</c:v>
                </c:pt>
                <c:pt idx="1432">
                  <c:v>1486</c:v>
                </c:pt>
                <c:pt idx="1433">
                  <c:v>1250</c:v>
                </c:pt>
                <c:pt idx="1434">
                  <c:v>1301</c:v>
                </c:pt>
                <c:pt idx="1435">
                  <c:v>1694</c:v>
                </c:pt>
                <c:pt idx="1436">
                  <c:v>1330</c:v>
                </c:pt>
                <c:pt idx="1437">
                  <c:v>1412</c:v>
                </c:pt>
                <c:pt idx="1438">
                  <c:v>1701</c:v>
                </c:pt>
                <c:pt idx="1439">
                  <c:v>1689</c:v>
                </c:pt>
                <c:pt idx="1440">
                  <c:v>1663</c:v>
                </c:pt>
                <c:pt idx="1441">
                  <c:v>1584</c:v>
                </c:pt>
                <c:pt idx="1442">
                  <c:v>1402</c:v>
                </c:pt>
                <c:pt idx="1443">
                  <c:v>983</c:v>
                </c:pt>
                <c:pt idx="1444">
                  <c:v>1129</c:v>
                </c:pt>
                <c:pt idx="1445">
                  <c:v>1086</c:v>
                </c:pt>
                <c:pt idx="1446">
                  <c:v>1204</c:v>
                </c:pt>
                <c:pt idx="1447">
                  <c:v>980</c:v>
                </c:pt>
                <c:pt idx="1448">
                  <c:v>893</c:v>
                </c:pt>
                <c:pt idx="1449">
                  <c:v>781</c:v>
                </c:pt>
                <c:pt idx="1450">
                  <c:v>1011</c:v>
                </c:pt>
                <c:pt idx="1451">
                  <c:v>789</c:v>
                </c:pt>
                <c:pt idx="1452">
                  <c:v>803</c:v>
                </c:pt>
                <c:pt idx="1453">
                  <c:v>711</c:v>
                </c:pt>
                <c:pt idx="1454">
                  <c:v>687</c:v>
                </c:pt>
                <c:pt idx="1455">
                  <c:v>984</c:v>
                </c:pt>
                <c:pt idx="1456">
                  <c:v>1281</c:v>
                </c:pt>
                <c:pt idx="1457">
                  <c:v>1724</c:v>
                </c:pt>
                <c:pt idx="1458">
                  <c:v>1203</c:v>
                </c:pt>
                <c:pt idx="1459">
                  <c:v>1021</c:v>
                </c:pt>
                <c:pt idx="1460">
                  <c:v>1421</c:v>
                </c:pt>
                <c:pt idx="1461">
                  <c:v>1492</c:v>
                </c:pt>
                <c:pt idx="1462">
                  <c:v>1589</c:v>
                </c:pt>
                <c:pt idx="1463">
                  <c:v>1479</c:v>
                </c:pt>
                <c:pt idx="1464">
                  <c:v>1441</c:v>
                </c:pt>
                <c:pt idx="1465">
                  <c:v>1273</c:v>
                </c:pt>
                <c:pt idx="1466">
                  <c:v>1732</c:v>
                </c:pt>
                <c:pt idx="1467">
                  <c:v>1396</c:v>
                </c:pt>
                <c:pt idx="1468">
                  <c:v>961</c:v>
                </c:pt>
                <c:pt idx="1469">
                  <c:v>108</c:v>
                </c:pt>
                <c:pt idx="1470">
                  <c:v>621</c:v>
                </c:pt>
                <c:pt idx="1471">
                  <c:v>678</c:v>
                </c:pt>
                <c:pt idx="1472">
                  <c:v>620</c:v>
                </c:pt>
                <c:pt idx="1473">
                  <c:v>711</c:v>
                </c:pt>
                <c:pt idx="1474">
                  <c:v>1183</c:v>
                </c:pt>
                <c:pt idx="1475">
                  <c:v>683</c:v>
                </c:pt>
                <c:pt idx="1476">
                  <c:v>784</c:v>
                </c:pt>
                <c:pt idx="1477">
                  <c:v>629</c:v>
                </c:pt>
                <c:pt idx="1478">
                  <c:v>1184</c:v>
                </c:pt>
                <c:pt idx="1479">
                  <c:v>849</c:v>
                </c:pt>
                <c:pt idx="1480">
                  <c:v>711</c:v>
                </c:pt>
                <c:pt idx="1481">
                  <c:v>675</c:v>
                </c:pt>
                <c:pt idx="1482">
                  <c:v>683</c:v>
                </c:pt>
                <c:pt idx="1483">
                  <c:v>1663</c:v>
                </c:pt>
                <c:pt idx="1484">
                  <c:v>784</c:v>
                </c:pt>
                <c:pt idx="1485">
                  <c:v>1068</c:v>
                </c:pt>
                <c:pt idx="1486">
                  <c:v>1184</c:v>
                </c:pt>
                <c:pt idx="1487">
                  <c:v>583</c:v>
                </c:pt>
                <c:pt idx="1488">
                  <c:v>1228</c:v>
                </c:pt>
                <c:pt idx="1489">
                  <c:v>1499</c:v>
                </c:pt>
                <c:pt idx="1490">
                  <c:v>1573</c:v>
                </c:pt>
                <c:pt idx="1491">
                  <c:v>1688</c:v>
                </c:pt>
                <c:pt idx="1492">
                  <c:v>1393</c:v>
                </c:pt>
                <c:pt idx="1493">
                  <c:v>673</c:v>
                </c:pt>
                <c:pt idx="1494">
                  <c:v>680</c:v>
                </c:pt>
                <c:pt idx="1495">
                  <c:v>1572</c:v>
                </c:pt>
                <c:pt idx="1496">
                  <c:v>1488</c:v>
                </c:pt>
                <c:pt idx="1497">
                  <c:v>1804</c:v>
                </c:pt>
                <c:pt idx="1498">
                  <c:v>1695</c:v>
                </c:pt>
                <c:pt idx="1499">
                  <c:v>1893</c:v>
                </c:pt>
                <c:pt idx="1500">
                  <c:v>983</c:v>
                </c:pt>
                <c:pt idx="1501">
                  <c:v>1165</c:v>
                </c:pt>
                <c:pt idx="1502">
                  <c:v>1183</c:v>
                </c:pt>
                <c:pt idx="1503">
                  <c:v>674</c:v>
                </c:pt>
                <c:pt idx="1504">
                  <c:v>1294</c:v>
                </c:pt>
                <c:pt idx="1505">
                  <c:v>1778</c:v>
                </c:pt>
                <c:pt idx="1506">
                  <c:v>1654</c:v>
                </c:pt>
                <c:pt idx="1507">
                  <c:v>1798</c:v>
                </c:pt>
                <c:pt idx="1508">
                  <c:v>1712</c:v>
                </c:pt>
                <c:pt idx="1509">
                  <c:v>781</c:v>
                </c:pt>
                <c:pt idx="1510">
                  <c:v>1066</c:v>
                </c:pt>
                <c:pt idx="1511">
                  <c:v>1182</c:v>
                </c:pt>
                <c:pt idx="1512">
                  <c:v>588</c:v>
                </c:pt>
                <c:pt idx="1513">
                  <c:v>1129</c:v>
                </c:pt>
                <c:pt idx="1514">
                  <c:v>1483</c:v>
                </c:pt>
                <c:pt idx="1515">
                  <c:v>1447</c:v>
                </c:pt>
                <c:pt idx="1516">
                  <c:v>1486</c:v>
                </c:pt>
                <c:pt idx="1517">
                  <c:v>1393</c:v>
                </c:pt>
                <c:pt idx="1518">
                  <c:v>673</c:v>
                </c:pt>
                <c:pt idx="1519">
                  <c:v>680</c:v>
                </c:pt>
                <c:pt idx="1520">
                  <c:v>1572</c:v>
                </c:pt>
                <c:pt idx="1521">
                  <c:v>1488</c:v>
                </c:pt>
                <c:pt idx="1522">
                  <c:v>1804</c:v>
                </c:pt>
                <c:pt idx="1523">
                  <c:v>700</c:v>
                </c:pt>
                <c:pt idx="1524">
                  <c:v>675</c:v>
                </c:pt>
                <c:pt idx="1525">
                  <c:v>660</c:v>
                </c:pt>
                <c:pt idx="1526">
                  <c:v>625</c:v>
                </c:pt>
                <c:pt idx="1527">
                  <c:v>565</c:v>
                </c:pt>
                <c:pt idx="1528">
                  <c:v>715</c:v>
                </c:pt>
                <c:pt idx="1529">
                  <c:v>645</c:v>
                </c:pt>
                <c:pt idx="1530">
                  <c:v>700</c:v>
                </c:pt>
                <c:pt idx="1531">
                  <c:v>745</c:v>
                </c:pt>
                <c:pt idx="1532">
                  <c:v>695</c:v>
                </c:pt>
                <c:pt idx="1533">
                  <c:v>630</c:v>
                </c:pt>
                <c:pt idx="1534">
                  <c:v>710</c:v>
                </c:pt>
                <c:pt idx="1535">
                  <c:v>745</c:v>
                </c:pt>
                <c:pt idx="1536">
                  <c:v>770</c:v>
                </c:pt>
                <c:pt idx="1537">
                  <c:v>635</c:v>
                </c:pt>
                <c:pt idx="1538">
                  <c:v>755</c:v>
                </c:pt>
                <c:pt idx="1539">
                  <c:v>770</c:v>
                </c:pt>
                <c:pt idx="1540">
                  <c:v>755</c:v>
                </c:pt>
                <c:pt idx="1541">
                  <c:v>645</c:v>
                </c:pt>
                <c:pt idx="1542">
                  <c:v>655</c:v>
                </c:pt>
                <c:pt idx="1543">
                  <c:v>645</c:v>
                </c:pt>
                <c:pt idx="1544">
                  <c:v>755</c:v>
                </c:pt>
                <c:pt idx="1545">
                  <c:v>730</c:v>
                </c:pt>
                <c:pt idx="1546">
                  <c:v>715</c:v>
                </c:pt>
                <c:pt idx="1547">
                  <c:v>760</c:v>
                </c:pt>
                <c:pt idx="1548">
                  <c:v>750</c:v>
                </c:pt>
                <c:pt idx="1549">
                  <c:v>640</c:v>
                </c:pt>
                <c:pt idx="1550">
                  <c:v>745</c:v>
                </c:pt>
                <c:pt idx="1551">
                  <c:v>675</c:v>
                </c:pt>
                <c:pt idx="1552">
                  <c:v>755</c:v>
                </c:pt>
                <c:pt idx="1553">
                  <c:v>655</c:v>
                </c:pt>
                <c:pt idx="1554">
                  <c:v>731</c:v>
                </c:pt>
                <c:pt idx="1555">
                  <c:v>785</c:v>
                </c:pt>
                <c:pt idx="1556">
                  <c:v>715</c:v>
                </c:pt>
                <c:pt idx="1557">
                  <c:v>690</c:v>
                </c:pt>
                <c:pt idx="1558">
                  <c:v>615</c:v>
                </c:pt>
                <c:pt idx="1559">
                  <c:v>3465</c:v>
                </c:pt>
                <c:pt idx="1560">
                  <c:v>3240</c:v>
                </c:pt>
                <c:pt idx="1561">
                  <c:v>3780</c:v>
                </c:pt>
                <c:pt idx="1562">
                  <c:v>3330</c:v>
                </c:pt>
                <c:pt idx="1563">
                  <c:v>4350</c:v>
                </c:pt>
                <c:pt idx="1564">
                  <c:v>3165</c:v>
                </c:pt>
                <c:pt idx="1565">
                  <c:v>1140</c:v>
                </c:pt>
                <c:pt idx="1566">
                  <c:v>945</c:v>
                </c:pt>
                <c:pt idx="1567">
                  <c:v>1085</c:v>
                </c:pt>
                <c:pt idx="1568">
                  <c:v>1340</c:v>
                </c:pt>
                <c:pt idx="1569">
                  <c:v>1185</c:v>
                </c:pt>
                <c:pt idx="1570">
                  <c:v>1145</c:v>
                </c:pt>
                <c:pt idx="1571">
                  <c:v>1080</c:v>
                </c:pt>
                <c:pt idx="1572">
                  <c:v>925</c:v>
                </c:pt>
                <c:pt idx="1573">
                  <c:v>960</c:v>
                </c:pt>
                <c:pt idx="1574">
                  <c:v>1150</c:v>
                </c:pt>
                <c:pt idx="1575">
                  <c:v>875</c:v>
                </c:pt>
                <c:pt idx="1576">
                  <c:v>940</c:v>
                </c:pt>
                <c:pt idx="1577">
                  <c:v>1360</c:v>
                </c:pt>
                <c:pt idx="1578">
                  <c:v>625</c:v>
                </c:pt>
                <c:pt idx="1579">
                  <c:v>725</c:v>
                </c:pt>
                <c:pt idx="1580">
                  <c:v>725</c:v>
                </c:pt>
                <c:pt idx="1581">
                  <c:v>695</c:v>
                </c:pt>
                <c:pt idx="1582">
                  <c:v>580</c:v>
                </c:pt>
                <c:pt idx="1583">
                  <c:v>685</c:v>
                </c:pt>
                <c:pt idx="1584">
                  <c:v>755</c:v>
                </c:pt>
                <c:pt idx="1585">
                  <c:v>630</c:v>
                </c:pt>
                <c:pt idx="1586">
                  <c:v>720</c:v>
                </c:pt>
                <c:pt idx="1587">
                  <c:v>735</c:v>
                </c:pt>
                <c:pt idx="1588">
                  <c:v>725</c:v>
                </c:pt>
                <c:pt idx="1589">
                  <c:v>715</c:v>
                </c:pt>
                <c:pt idx="1590">
                  <c:v>680</c:v>
                </c:pt>
                <c:pt idx="1591">
                  <c:v>780</c:v>
                </c:pt>
                <c:pt idx="1592">
                  <c:v>795</c:v>
                </c:pt>
                <c:pt idx="1593">
                  <c:v>805</c:v>
                </c:pt>
                <c:pt idx="1594">
                  <c:v>550</c:v>
                </c:pt>
                <c:pt idx="1595">
                  <c:v>545</c:v>
                </c:pt>
                <c:pt idx="1596">
                  <c:v>5980</c:v>
                </c:pt>
                <c:pt idx="1597">
                  <c:v>3475</c:v>
                </c:pt>
                <c:pt idx="1598">
                  <c:v>3885</c:v>
                </c:pt>
                <c:pt idx="1599">
                  <c:v>3975</c:v>
                </c:pt>
                <c:pt idx="1600">
                  <c:v>1955</c:v>
                </c:pt>
                <c:pt idx="1601">
                  <c:v>1845</c:v>
                </c:pt>
                <c:pt idx="1602">
                  <c:v>1260</c:v>
                </c:pt>
                <c:pt idx="1603">
                  <c:v>1185</c:v>
                </c:pt>
                <c:pt idx="1604">
                  <c:v>1720</c:v>
                </c:pt>
                <c:pt idx="1605">
                  <c:v>1905</c:v>
                </c:pt>
                <c:pt idx="1606">
                  <c:v>1910</c:v>
                </c:pt>
                <c:pt idx="1607">
                  <c:v>1800</c:v>
                </c:pt>
                <c:pt idx="1608">
                  <c:v>1270</c:v>
                </c:pt>
                <c:pt idx="1609">
                  <c:v>5850</c:v>
                </c:pt>
                <c:pt idx="1610">
                  <c:v>2265</c:v>
                </c:pt>
                <c:pt idx="1611">
                  <c:v>2145</c:v>
                </c:pt>
                <c:pt idx="1612">
                  <c:v>1815</c:v>
                </c:pt>
                <c:pt idx="1613">
                  <c:v>1600</c:v>
                </c:pt>
                <c:pt idx="1614">
                  <c:v>1135</c:v>
                </c:pt>
                <c:pt idx="1615">
                  <c:v>1500</c:v>
                </c:pt>
                <c:pt idx="1616">
                  <c:v>1325</c:v>
                </c:pt>
                <c:pt idx="1617">
                  <c:v>940</c:v>
                </c:pt>
                <c:pt idx="1618">
                  <c:v>1160</c:v>
                </c:pt>
                <c:pt idx="1619">
                  <c:v>1230</c:v>
                </c:pt>
                <c:pt idx="1620">
                  <c:v>1215</c:v>
                </c:pt>
                <c:pt idx="1621">
                  <c:v>1220</c:v>
                </c:pt>
                <c:pt idx="1622">
                  <c:v>2295</c:v>
                </c:pt>
                <c:pt idx="1623">
                  <c:v>9950</c:v>
                </c:pt>
                <c:pt idx="1624">
                  <c:v>1505</c:v>
                </c:pt>
                <c:pt idx="1625">
                  <c:v>2360</c:v>
                </c:pt>
                <c:pt idx="1626">
                  <c:v>2050</c:v>
                </c:pt>
                <c:pt idx="1627">
                  <c:v>1025</c:v>
                </c:pt>
                <c:pt idx="1628">
                  <c:v>1215</c:v>
                </c:pt>
                <c:pt idx="1629">
                  <c:v>2415</c:v>
                </c:pt>
                <c:pt idx="1630">
                  <c:v>1710</c:v>
                </c:pt>
                <c:pt idx="1631">
                  <c:v>2355</c:v>
                </c:pt>
                <c:pt idx="1632">
                  <c:v>2270</c:v>
                </c:pt>
                <c:pt idx="1633">
                  <c:v>1845</c:v>
                </c:pt>
                <c:pt idx="1634">
                  <c:v>1150</c:v>
                </c:pt>
                <c:pt idx="1635">
                  <c:v>1515</c:v>
                </c:pt>
                <c:pt idx="1636">
                  <c:v>1960</c:v>
                </c:pt>
                <c:pt idx="1637">
                  <c:v>1585</c:v>
                </c:pt>
                <c:pt idx="1638">
                  <c:v>1520</c:v>
                </c:pt>
                <c:pt idx="1639">
                  <c:v>860</c:v>
                </c:pt>
                <c:pt idx="1640">
                  <c:v>4435</c:v>
                </c:pt>
                <c:pt idx="1641">
                  <c:v>1695</c:v>
                </c:pt>
                <c:pt idx="1642">
                  <c:v>3125</c:v>
                </c:pt>
                <c:pt idx="1643">
                  <c:v>2485</c:v>
                </c:pt>
                <c:pt idx="1644">
                  <c:v>3140</c:v>
                </c:pt>
                <c:pt idx="1645">
                  <c:v>1020</c:v>
                </c:pt>
                <c:pt idx="1646">
                  <c:v>860</c:v>
                </c:pt>
                <c:pt idx="1647">
                  <c:v>2080</c:v>
                </c:pt>
                <c:pt idx="1648">
                  <c:v>1365</c:v>
                </c:pt>
                <c:pt idx="1649">
                  <c:v>2415</c:v>
                </c:pt>
                <c:pt idx="1650">
                  <c:v>2140</c:v>
                </c:pt>
                <c:pt idx="1651">
                  <c:v>1150</c:v>
                </c:pt>
                <c:pt idx="1652">
                  <c:v>1515</c:v>
                </c:pt>
                <c:pt idx="1653">
                  <c:v>1675</c:v>
                </c:pt>
                <c:pt idx="1654">
                  <c:v>2565</c:v>
                </c:pt>
                <c:pt idx="1655">
                  <c:v>2420</c:v>
                </c:pt>
                <c:pt idx="1656">
                  <c:v>1005</c:v>
                </c:pt>
                <c:pt idx="1657">
                  <c:v>845</c:v>
                </c:pt>
                <c:pt idx="1658">
                  <c:v>865</c:v>
                </c:pt>
                <c:pt idx="1659">
                  <c:v>925</c:v>
                </c:pt>
                <c:pt idx="1660">
                  <c:v>360</c:v>
                </c:pt>
                <c:pt idx="1661">
                  <c:v>325</c:v>
                </c:pt>
                <c:pt idx="1662">
                  <c:v>385</c:v>
                </c:pt>
                <c:pt idx="1663">
                  <c:v>685</c:v>
                </c:pt>
                <c:pt idx="1664">
                  <c:v>665</c:v>
                </c:pt>
                <c:pt idx="1665">
                  <c:v>2705</c:v>
                </c:pt>
                <c:pt idx="1666">
                  <c:v>2040</c:v>
                </c:pt>
                <c:pt idx="1667">
                  <c:v>2435</c:v>
                </c:pt>
                <c:pt idx="1668">
                  <c:v>2355</c:v>
                </c:pt>
                <c:pt idx="1669">
                  <c:v>3020</c:v>
                </c:pt>
                <c:pt idx="1670">
                  <c:v>2140</c:v>
                </c:pt>
                <c:pt idx="1671">
                  <c:v>2525</c:v>
                </c:pt>
                <c:pt idx="1672">
                  <c:v>2110</c:v>
                </c:pt>
                <c:pt idx="1673">
                  <c:v>1365</c:v>
                </c:pt>
                <c:pt idx="1674">
                  <c:v>2400</c:v>
                </c:pt>
                <c:pt idx="1675">
                  <c:v>1245</c:v>
                </c:pt>
                <c:pt idx="1676">
                  <c:v>2150</c:v>
                </c:pt>
                <c:pt idx="1677">
                  <c:v>2010</c:v>
                </c:pt>
                <c:pt idx="1678">
                  <c:v>2720</c:v>
                </c:pt>
                <c:pt idx="1679">
                  <c:v>2155</c:v>
                </c:pt>
                <c:pt idx="1680">
                  <c:v>2130</c:v>
                </c:pt>
                <c:pt idx="1681">
                  <c:v>2205</c:v>
                </c:pt>
                <c:pt idx="1682">
                  <c:v>2570</c:v>
                </c:pt>
                <c:pt idx="1683">
                  <c:v>2000</c:v>
                </c:pt>
                <c:pt idx="1684">
                  <c:v>2110</c:v>
                </c:pt>
                <c:pt idx="1685">
                  <c:v>1125</c:v>
                </c:pt>
                <c:pt idx="1686">
                  <c:v>1705</c:v>
                </c:pt>
                <c:pt idx="1687">
                  <c:v>2305</c:v>
                </c:pt>
                <c:pt idx="1688">
                  <c:v>2160</c:v>
                </c:pt>
                <c:pt idx="1689">
                  <c:v>2565</c:v>
                </c:pt>
                <c:pt idx="1690">
                  <c:v>2045</c:v>
                </c:pt>
                <c:pt idx="1691">
                  <c:v>2470</c:v>
                </c:pt>
                <c:pt idx="1692">
                  <c:v>2380</c:v>
                </c:pt>
                <c:pt idx="1693">
                  <c:v>2339</c:v>
                </c:pt>
                <c:pt idx="1694">
                  <c:v>950</c:v>
                </c:pt>
                <c:pt idx="1695">
                  <c:v>2580</c:v>
                </c:pt>
                <c:pt idx="1696">
                  <c:v>2185</c:v>
                </c:pt>
                <c:pt idx="1697">
                  <c:v>2275</c:v>
                </c:pt>
                <c:pt idx="1698">
                  <c:v>2425</c:v>
                </c:pt>
                <c:pt idx="1699">
                  <c:v>2425</c:v>
                </c:pt>
                <c:pt idx="1700">
                  <c:v>2820</c:v>
                </c:pt>
                <c:pt idx="1701">
                  <c:v>990</c:v>
                </c:pt>
                <c:pt idx="1702">
                  <c:v>675</c:v>
                </c:pt>
                <c:pt idx="1703">
                  <c:v>1040</c:v>
                </c:pt>
                <c:pt idx="1704">
                  <c:v>565</c:v>
                </c:pt>
                <c:pt idx="1705">
                  <c:v>735</c:v>
                </c:pt>
                <c:pt idx="1706">
                  <c:v>820</c:v>
                </c:pt>
                <c:pt idx="1707">
                  <c:v>795</c:v>
                </c:pt>
                <c:pt idx="1708">
                  <c:v>1030</c:v>
                </c:pt>
                <c:pt idx="1709">
                  <c:v>795</c:v>
                </c:pt>
                <c:pt idx="1710">
                  <c:v>970</c:v>
                </c:pt>
                <c:pt idx="1711">
                  <c:v>860</c:v>
                </c:pt>
                <c:pt idx="1712">
                  <c:v>945</c:v>
                </c:pt>
                <c:pt idx="1713">
                  <c:v>640</c:v>
                </c:pt>
                <c:pt idx="1714">
                  <c:v>1000</c:v>
                </c:pt>
                <c:pt idx="1715">
                  <c:v>1160</c:v>
                </c:pt>
                <c:pt idx="1716">
                  <c:v>1415</c:v>
                </c:pt>
                <c:pt idx="1717">
                  <c:v>1125</c:v>
                </c:pt>
                <c:pt idx="1718">
                  <c:v>1325</c:v>
                </c:pt>
                <c:pt idx="1719">
                  <c:v>1375</c:v>
                </c:pt>
                <c:pt idx="1720">
                  <c:v>1580</c:v>
                </c:pt>
                <c:pt idx="1721">
                  <c:v>1440</c:v>
                </c:pt>
                <c:pt idx="1722">
                  <c:v>1305</c:v>
                </c:pt>
                <c:pt idx="1723">
                  <c:v>1190</c:v>
                </c:pt>
                <c:pt idx="1724">
                  <c:v>2265</c:v>
                </c:pt>
                <c:pt idx="1725">
                  <c:v>2335</c:v>
                </c:pt>
                <c:pt idx="1726">
                  <c:v>2120</c:v>
                </c:pt>
                <c:pt idx="1727">
                  <c:v>2135</c:v>
                </c:pt>
                <c:pt idx="1728">
                  <c:v>2885</c:v>
                </c:pt>
                <c:pt idx="1729">
                  <c:v>2485</c:v>
                </c:pt>
                <c:pt idx="1730">
                  <c:v>2465</c:v>
                </c:pt>
                <c:pt idx="1731">
                  <c:v>2125</c:v>
                </c:pt>
                <c:pt idx="1732">
                  <c:v>1675</c:v>
                </c:pt>
                <c:pt idx="1733">
                  <c:v>3030</c:v>
                </c:pt>
                <c:pt idx="1734">
                  <c:v>2395</c:v>
                </c:pt>
                <c:pt idx="1735">
                  <c:v>785</c:v>
                </c:pt>
                <c:pt idx="1736">
                  <c:v>670</c:v>
                </c:pt>
                <c:pt idx="1737">
                  <c:v>630</c:v>
                </c:pt>
                <c:pt idx="1738">
                  <c:v>755</c:v>
                </c:pt>
                <c:pt idx="1739">
                  <c:v>700</c:v>
                </c:pt>
                <c:pt idx="1740">
                  <c:v>685</c:v>
                </c:pt>
                <c:pt idx="1741">
                  <c:v>1365</c:v>
                </c:pt>
                <c:pt idx="1742">
                  <c:v>760</c:v>
                </c:pt>
                <c:pt idx="1743">
                  <c:v>830</c:v>
                </c:pt>
                <c:pt idx="1744">
                  <c:v>740</c:v>
                </c:pt>
                <c:pt idx="1745">
                  <c:v>1105</c:v>
                </c:pt>
                <c:pt idx="1746">
                  <c:v>1170</c:v>
                </c:pt>
                <c:pt idx="1747">
                  <c:v>1265</c:v>
                </c:pt>
                <c:pt idx="1748">
                  <c:v>1355</c:v>
                </c:pt>
                <c:pt idx="1749">
                  <c:v>1240</c:v>
                </c:pt>
                <c:pt idx="1750">
                  <c:v>1270</c:v>
                </c:pt>
                <c:pt idx="1751">
                  <c:v>1487</c:v>
                </c:pt>
                <c:pt idx="1752">
                  <c:v>1050</c:v>
                </c:pt>
                <c:pt idx="1753">
                  <c:v>1335</c:v>
                </c:pt>
                <c:pt idx="1754">
                  <c:v>1200</c:v>
                </c:pt>
                <c:pt idx="1755">
                  <c:v>1245</c:v>
                </c:pt>
                <c:pt idx="1756">
                  <c:v>1380</c:v>
                </c:pt>
                <c:pt idx="1757">
                  <c:v>1259</c:v>
                </c:pt>
                <c:pt idx="1758">
                  <c:v>1856</c:v>
                </c:pt>
                <c:pt idx="1759">
                  <c:v>1045</c:v>
                </c:pt>
                <c:pt idx="1760">
                  <c:v>1120</c:v>
                </c:pt>
                <c:pt idx="1761">
                  <c:v>1675</c:v>
                </c:pt>
                <c:pt idx="1762">
                  <c:v>1240</c:v>
                </c:pt>
                <c:pt idx="1763">
                  <c:v>1360</c:v>
                </c:pt>
                <c:pt idx="1764">
                  <c:v>1215</c:v>
                </c:pt>
                <c:pt idx="1765">
                  <c:v>1000</c:v>
                </c:pt>
                <c:pt idx="1766">
                  <c:v>1650</c:v>
                </c:pt>
                <c:pt idx="1767">
                  <c:v>1120</c:v>
                </c:pt>
                <c:pt idx="1768">
                  <c:v>560</c:v>
                </c:pt>
                <c:pt idx="1769">
                  <c:v>400</c:v>
                </c:pt>
                <c:pt idx="1770">
                  <c:v>760</c:v>
                </c:pt>
                <c:pt idx="1771">
                  <c:v>250</c:v>
                </c:pt>
                <c:pt idx="1772">
                  <c:v>480</c:v>
                </c:pt>
                <c:pt idx="1773">
                  <c:v>305</c:v>
                </c:pt>
                <c:pt idx="1774">
                  <c:v>330</c:v>
                </c:pt>
                <c:pt idx="1775">
                  <c:v>315</c:v>
                </c:pt>
                <c:pt idx="1776">
                  <c:v>495</c:v>
                </c:pt>
                <c:pt idx="1777">
                  <c:v>475</c:v>
                </c:pt>
                <c:pt idx="1778">
                  <c:v>455</c:v>
                </c:pt>
                <c:pt idx="1779">
                  <c:v>410</c:v>
                </c:pt>
                <c:pt idx="1780">
                  <c:v>350</c:v>
                </c:pt>
                <c:pt idx="1781">
                  <c:v>360</c:v>
                </c:pt>
                <c:pt idx="1782">
                  <c:v>480</c:v>
                </c:pt>
                <c:pt idx="1783">
                  <c:v>475</c:v>
                </c:pt>
                <c:pt idx="1784">
                  <c:v>460</c:v>
                </c:pt>
                <c:pt idx="1785">
                  <c:v>680</c:v>
                </c:pt>
                <c:pt idx="1786">
                  <c:v>510</c:v>
                </c:pt>
                <c:pt idx="1787">
                  <c:v>365</c:v>
                </c:pt>
                <c:pt idx="1788">
                  <c:v>570</c:v>
                </c:pt>
                <c:pt idx="1789">
                  <c:v>570</c:v>
                </c:pt>
                <c:pt idx="1790">
                  <c:v>310</c:v>
                </c:pt>
                <c:pt idx="1791">
                  <c:v>490</c:v>
                </c:pt>
                <c:pt idx="1792">
                  <c:v>490</c:v>
                </c:pt>
                <c:pt idx="1793">
                  <c:v>451</c:v>
                </c:pt>
                <c:pt idx="1794">
                  <c:v>315</c:v>
                </c:pt>
                <c:pt idx="1795">
                  <c:v>305</c:v>
                </c:pt>
                <c:pt idx="1796">
                  <c:v>500</c:v>
                </c:pt>
                <c:pt idx="1797">
                  <c:v>380</c:v>
                </c:pt>
                <c:pt idx="1798">
                  <c:v>365</c:v>
                </c:pt>
                <c:pt idx="1799">
                  <c:v>495</c:v>
                </c:pt>
                <c:pt idx="1800">
                  <c:v>335</c:v>
                </c:pt>
                <c:pt idx="1801">
                  <c:v>310</c:v>
                </c:pt>
                <c:pt idx="1802">
                  <c:v>395</c:v>
                </c:pt>
                <c:pt idx="1803">
                  <c:v>260</c:v>
                </c:pt>
                <c:pt idx="1804">
                  <c:v>595</c:v>
                </c:pt>
                <c:pt idx="1805">
                  <c:v>625</c:v>
                </c:pt>
                <c:pt idx="1806">
                  <c:v>480</c:v>
                </c:pt>
                <c:pt idx="1807">
                  <c:v>350</c:v>
                </c:pt>
                <c:pt idx="1808">
                  <c:v>580</c:v>
                </c:pt>
                <c:pt idx="1809">
                  <c:v>470</c:v>
                </c:pt>
                <c:pt idx="1810">
                  <c:v>530</c:v>
                </c:pt>
                <c:pt idx="1811">
                  <c:v>375</c:v>
                </c:pt>
                <c:pt idx="1812">
                  <c:v>285</c:v>
                </c:pt>
                <c:pt idx="1813">
                  <c:v>445</c:v>
                </c:pt>
                <c:pt idx="1814">
                  <c:v>360</c:v>
                </c:pt>
                <c:pt idx="1815">
                  <c:v>585</c:v>
                </c:pt>
                <c:pt idx="1816">
                  <c:v>590</c:v>
                </c:pt>
                <c:pt idx="1817">
                  <c:v>400</c:v>
                </c:pt>
                <c:pt idx="1818">
                  <c:v>320</c:v>
                </c:pt>
                <c:pt idx="1819">
                  <c:v>290</c:v>
                </c:pt>
                <c:pt idx="1820">
                  <c:v>355</c:v>
                </c:pt>
                <c:pt idx="1821">
                  <c:v>300</c:v>
                </c:pt>
                <c:pt idx="1822">
                  <c:v>555</c:v>
                </c:pt>
                <c:pt idx="1823">
                  <c:v>445</c:v>
                </c:pt>
                <c:pt idx="1824">
                  <c:v>625</c:v>
                </c:pt>
                <c:pt idx="1825">
                  <c:v>495</c:v>
                </c:pt>
                <c:pt idx="1826">
                  <c:v>5830</c:v>
                </c:pt>
                <c:pt idx="1827">
                  <c:v>5785</c:v>
                </c:pt>
                <c:pt idx="1828">
                  <c:v>5660</c:v>
                </c:pt>
                <c:pt idx="1829">
                  <c:v>6135</c:v>
                </c:pt>
                <c:pt idx="1830">
                  <c:v>4570</c:v>
                </c:pt>
                <c:pt idx="1831">
                  <c:v>5455</c:v>
                </c:pt>
                <c:pt idx="1832">
                  <c:v>6700</c:v>
                </c:pt>
                <c:pt idx="1833">
                  <c:v>5345</c:v>
                </c:pt>
                <c:pt idx="1834">
                  <c:v>5395</c:v>
                </c:pt>
                <c:pt idx="1835">
                  <c:v>5255</c:v>
                </c:pt>
                <c:pt idx="1836">
                  <c:v>2590</c:v>
                </c:pt>
                <c:pt idx="1837">
                  <c:v>2523</c:v>
                </c:pt>
                <c:pt idx="1838">
                  <c:v>2560</c:v>
                </c:pt>
                <c:pt idx="1839">
                  <c:v>2395</c:v>
                </c:pt>
                <c:pt idx="1840">
                  <c:v>1865</c:v>
                </c:pt>
                <c:pt idx="1841">
                  <c:v>2365</c:v>
                </c:pt>
                <c:pt idx="1842">
                  <c:v>985</c:v>
                </c:pt>
                <c:pt idx="1843">
                  <c:v>980</c:v>
                </c:pt>
                <c:pt idx="1844">
                  <c:v>820</c:v>
                </c:pt>
                <c:pt idx="1845">
                  <c:v>815</c:v>
                </c:pt>
                <c:pt idx="1846">
                  <c:v>990</c:v>
                </c:pt>
                <c:pt idx="1847">
                  <c:v>800</c:v>
                </c:pt>
                <c:pt idx="1848">
                  <c:v>795</c:v>
                </c:pt>
                <c:pt idx="1849">
                  <c:v>1005</c:v>
                </c:pt>
                <c:pt idx="1850">
                  <c:v>1850</c:v>
                </c:pt>
                <c:pt idx="1851">
                  <c:v>2070</c:v>
                </c:pt>
                <c:pt idx="1852">
                  <c:v>810</c:v>
                </c:pt>
                <c:pt idx="1853">
                  <c:v>1870</c:v>
                </c:pt>
                <c:pt idx="1854">
                  <c:v>3830</c:v>
                </c:pt>
                <c:pt idx="1855">
                  <c:v>2645</c:v>
                </c:pt>
                <c:pt idx="1856">
                  <c:v>4030</c:v>
                </c:pt>
                <c:pt idx="1857">
                  <c:v>5040</c:v>
                </c:pt>
                <c:pt idx="1858">
                  <c:v>2840</c:v>
                </c:pt>
                <c:pt idx="1859">
                  <c:v>2830</c:v>
                </c:pt>
                <c:pt idx="1860">
                  <c:v>4000</c:v>
                </c:pt>
                <c:pt idx="1861">
                  <c:v>3345</c:v>
                </c:pt>
                <c:pt idx="1862">
                  <c:v>2200</c:v>
                </c:pt>
                <c:pt idx="1863">
                  <c:v>2595</c:v>
                </c:pt>
                <c:pt idx="1864">
                  <c:v>2075</c:v>
                </c:pt>
                <c:pt idx="1865">
                  <c:v>2195</c:v>
                </c:pt>
                <c:pt idx="1866">
                  <c:v>2565</c:v>
                </c:pt>
                <c:pt idx="1867">
                  <c:v>2330</c:v>
                </c:pt>
                <c:pt idx="1868">
                  <c:v>1920</c:v>
                </c:pt>
                <c:pt idx="1869">
                  <c:v>1335</c:v>
                </c:pt>
                <c:pt idx="1870">
                  <c:v>1145</c:v>
                </c:pt>
                <c:pt idx="1871">
                  <c:v>1225</c:v>
                </c:pt>
                <c:pt idx="1872">
                  <c:v>3525</c:v>
                </c:pt>
                <c:pt idx="1873">
                  <c:v>3700</c:v>
                </c:pt>
                <c:pt idx="1874">
                  <c:v>6065</c:v>
                </c:pt>
                <c:pt idx="1875">
                  <c:v>4040</c:v>
                </c:pt>
                <c:pt idx="1876">
                  <c:v>3000</c:v>
                </c:pt>
                <c:pt idx="1877">
                  <c:v>2350</c:v>
                </c:pt>
                <c:pt idx="1878">
                  <c:v>2730</c:v>
                </c:pt>
                <c:pt idx="1879">
                  <c:v>1760</c:v>
                </c:pt>
                <c:pt idx="1880">
                  <c:v>3640</c:v>
                </c:pt>
                <c:pt idx="1881">
                  <c:v>2025</c:v>
                </c:pt>
                <c:pt idx="1882">
                  <c:v>1525</c:v>
                </c:pt>
                <c:pt idx="1883">
                  <c:v>2385</c:v>
                </c:pt>
                <c:pt idx="1884">
                  <c:v>3510</c:v>
                </c:pt>
                <c:pt idx="1885">
                  <c:v>1890</c:v>
                </c:pt>
                <c:pt idx="1886">
                  <c:v>1935</c:v>
                </c:pt>
                <c:pt idx="1887">
                  <c:v>1855</c:v>
                </c:pt>
                <c:pt idx="1888">
                  <c:v>1600</c:v>
                </c:pt>
                <c:pt idx="1889">
                  <c:v>1715</c:v>
                </c:pt>
                <c:pt idx="1890">
                  <c:v>1925</c:v>
                </c:pt>
                <c:pt idx="1891">
                  <c:v>1130</c:v>
                </c:pt>
                <c:pt idx="1892">
                  <c:v>2345</c:v>
                </c:pt>
                <c:pt idx="1893">
                  <c:v>920</c:v>
                </c:pt>
                <c:pt idx="1894">
                  <c:v>2105</c:v>
                </c:pt>
                <c:pt idx="1895">
                  <c:v>2410</c:v>
                </c:pt>
                <c:pt idx="1896">
                  <c:v>945</c:v>
                </c:pt>
                <c:pt idx="1897">
                  <c:v>2765</c:v>
                </c:pt>
                <c:pt idx="1898">
                  <c:v>820</c:v>
                </c:pt>
                <c:pt idx="1899">
                  <c:v>960</c:v>
                </c:pt>
                <c:pt idx="1900">
                  <c:v>1700</c:v>
                </c:pt>
                <c:pt idx="1901">
                  <c:v>2770</c:v>
                </c:pt>
                <c:pt idx="1902">
                  <c:v>3525</c:v>
                </c:pt>
                <c:pt idx="1903">
                  <c:v>1845</c:v>
                </c:pt>
                <c:pt idx="1904">
                  <c:v>1215</c:v>
                </c:pt>
                <c:pt idx="1905">
                  <c:v>2665</c:v>
                </c:pt>
                <c:pt idx="1906">
                  <c:v>7240</c:v>
                </c:pt>
                <c:pt idx="1907">
                  <c:v>3460</c:v>
                </c:pt>
                <c:pt idx="1908">
                  <c:v>1460</c:v>
                </c:pt>
                <c:pt idx="1909">
                  <c:v>1770</c:v>
                </c:pt>
                <c:pt idx="1910">
                  <c:v>1615</c:v>
                </c:pt>
                <c:pt idx="1911">
                  <c:v>2275</c:v>
                </c:pt>
                <c:pt idx="1912">
                  <c:v>1005</c:v>
                </c:pt>
                <c:pt idx="1913">
                  <c:v>980</c:v>
                </c:pt>
                <c:pt idx="1914">
                  <c:v>1505</c:v>
                </c:pt>
                <c:pt idx="1915">
                  <c:v>1105</c:v>
                </c:pt>
                <c:pt idx="1916">
                  <c:v>840</c:v>
                </c:pt>
                <c:pt idx="1917">
                  <c:v>1100</c:v>
                </c:pt>
                <c:pt idx="1918">
                  <c:v>3225</c:v>
                </c:pt>
                <c:pt idx="1919">
                  <c:v>3300</c:v>
                </c:pt>
                <c:pt idx="1920">
                  <c:v>1095</c:v>
                </c:pt>
                <c:pt idx="1921">
                  <c:v>1100</c:v>
                </c:pt>
                <c:pt idx="1922">
                  <c:v>1460</c:v>
                </c:pt>
                <c:pt idx="1923">
                  <c:v>1505</c:v>
                </c:pt>
                <c:pt idx="1924">
                  <c:v>1090</c:v>
                </c:pt>
                <c:pt idx="1925">
                  <c:v>975</c:v>
                </c:pt>
                <c:pt idx="1926">
                  <c:v>1020</c:v>
                </c:pt>
                <c:pt idx="1927">
                  <c:v>960</c:v>
                </c:pt>
                <c:pt idx="1928">
                  <c:v>1025</c:v>
                </c:pt>
                <c:pt idx="1929">
                  <c:v>1285</c:v>
                </c:pt>
                <c:pt idx="1930">
                  <c:v>1105</c:v>
                </c:pt>
                <c:pt idx="1931">
                  <c:v>1305</c:v>
                </c:pt>
                <c:pt idx="1932">
                  <c:v>860</c:v>
                </c:pt>
                <c:pt idx="1933">
                  <c:v>955</c:v>
                </c:pt>
                <c:pt idx="1934">
                  <c:v>1525</c:v>
                </c:pt>
                <c:pt idx="1935">
                  <c:v>4095</c:v>
                </c:pt>
                <c:pt idx="1936">
                  <c:v>3410</c:v>
                </c:pt>
                <c:pt idx="1937">
                  <c:v>3200</c:v>
                </c:pt>
                <c:pt idx="1938">
                  <c:v>3270</c:v>
                </c:pt>
                <c:pt idx="1939">
                  <c:v>3285</c:v>
                </c:pt>
                <c:pt idx="1940">
                  <c:v>3035</c:v>
                </c:pt>
                <c:pt idx="1941">
                  <c:v>6115</c:v>
                </c:pt>
                <c:pt idx="1942">
                  <c:v>1430</c:v>
                </c:pt>
                <c:pt idx="1943">
                  <c:v>1354</c:v>
                </c:pt>
                <c:pt idx="1944">
                  <c:v>1292</c:v>
                </c:pt>
                <c:pt idx="1945">
                  <c:v>1560</c:v>
                </c:pt>
                <c:pt idx="1946">
                  <c:v>1282</c:v>
                </c:pt>
                <c:pt idx="1947">
                  <c:v>1498</c:v>
                </c:pt>
                <c:pt idx="1948">
                  <c:v>1654</c:v>
                </c:pt>
                <c:pt idx="1949">
                  <c:v>1624</c:v>
                </c:pt>
                <c:pt idx="1950">
                  <c:v>1614</c:v>
                </c:pt>
                <c:pt idx="1951">
                  <c:v>2412</c:v>
                </c:pt>
                <c:pt idx="1952">
                  <c:v>1724</c:v>
                </c:pt>
                <c:pt idx="1953">
                  <c:v>1714</c:v>
                </c:pt>
                <c:pt idx="1954">
                  <c:v>2878</c:v>
                </c:pt>
                <c:pt idx="1955">
                  <c:v>1694</c:v>
                </c:pt>
                <c:pt idx="1956">
                  <c:v>1778</c:v>
                </c:pt>
                <c:pt idx="1957">
                  <c:v>2720</c:v>
                </c:pt>
                <c:pt idx="1958">
                  <c:v>2214</c:v>
                </c:pt>
                <c:pt idx="1959">
                  <c:v>1568</c:v>
                </c:pt>
                <c:pt idx="1960">
                  <c:v>1472</c:v>
                </c:pt>
                <c:pt idx="1961">
                  <c:v>2446</c:v>
                </c:pt>
                <c:pt idx="1962">
                  <c:v>2324</c:v>
                </c:pt>
                <c:pt idx="1963">
                  <c:v>2894</c:v>
                </c:pt>
                <c:pt idx="1964">
                  <c:v>1636</c:v>
                </c:pt>
                <c:pt idx="1965">
                  <c:v>1900</c:v>
                </c:pt>
                <c:pt idx="1966">
                  <c:v>642</c:v>
                </c:pt>
                <c:pt idx="1967">
                  <c:v>728</c:v>
                </c:pt>
                <c:pt idx="1968">
                  <c:v>714</c:v>
                </c:pt>
                <c:pt idx="1969">
                  <c:v>624</c:v>
                </c:pt>
                <c:pt idx="1970">
                  <c:v>450</c:v>
                </c:pt>
                <c:pt idx="1971">
                  <c:v>664</c:v>
                </c:pt>
                <c:pt idx="1972">
                  <c:v>732</c:v>
                </c:pt>
                <c:pt idx="1973">
                  <c:v>652</c:v>
                </c:pt>
                <c:pt idx="1974">
                  <c:v>702</c:v>
                </c:pt>
                <c:pt idx="1975">
                  <c:v>644</c:v>
                </c:pt>
                <c:pt idx="1976">
                  <c:v>690</c:v>
                </c:pt>
                <c:pt idx="1977">
                  <c:v>730</c:v>
                </c:pt>
                <c:pt idx="1978">
                  <c:v>748</c:v>
                </c:pt>
                <c:pt idx="1979">
                  <c:v>770</c:v>
                </c:pt>
                <c:pt idx="1980">
                  <c:v>780</c:v>
                </c:pt>
                <c:pt idx="1981">
                  <c:v>682</c:v>
                </c:pt>
                <c:pt idx="1982">
                  <c:v>708</c:v>
                </c:pt>
                <c:pt idx="1983">
                  <c:v>650</c:v>
                </c:pt>
                <c:pt idx="1984">
                  <c:v>796</c:v>
                </c:pt>
                <c:pt idx="1985">
                  <c:v>786</c:v>
                </c:pt>
                <c:pt idx="1986">
                  <c:v>616</c:v>
                </c:pt>
                <c:pt idx="1987">
                  <c:v>736</c:v>
                </c:pt>
                <c:pt idx="1988">
                  <c:v>870</c:v>
                </c:pt>
                <c:pt idx="1989">
                  <c:v>640</c:v>
                </c:pt>
                <c:pt idx="1990">
                  <c:v>470</c:v>
                </c:pt>
                <c:pt idx="1991">
                  <c:v>570</c:v>
                </c:pt>
                <c:pt idx="1992">
                  <c:v>674</c:v>
                </c:pt>
                <c:pt idx="1993">
                  <c:v>496</c:v>
                </c:pt>
                <c:pt idx="1994">
                  <c:v>730</c:v>
                </c:pt>
                <c:pt idx="1995">
                  <c:v>662</c:v>
                </c:pt>
                <c:pt idx="1996">
                  <c:v>678</c:v>
                </c:pt>
                <c:pt idx="1997">
                  <c:v>734</c:v>
                </c:pt>
                <c:pt idx="1998">
                  <c:v>666</c:v>
                </c:pt>
                <c:pt idx="1999">
                  <c:v>978</c:v>
                </c:pt>
                <c:pt idx="2000">
                  <c:v>2254</c:v>
                </c:pt>
                <c:pt idx="2001">
                  <c:v>2830</c:v>
                </c:pt>
                <c:pt idx="2002">
                  <c:v>2364</c:v>
                </c:pt>
                <c:pt idx="2003">
                  <c:v>2844</c:v>
                </c:pt>
                <c:pt idx="2004">
                  <c:v>2868</c:v>
                </c:pt>
                <c:pt idx="2005">
                  <c:v>5632</c:v>
                </c:pt>
                <c:pt idx="2006">
                  <c:v>4074</c:v>
                </c:pt>
                <c:pt idx="2007">
                  <c:v>4796</c:v>
                </c:pt>
                <c:pt idx="2008">
                  <c:v>4856</c:v>
                </c:pt>
                <c:pt idx="2009">
                  <c:v>3832</c:v>
                </c:pt>
                <c:pt idx="2010">
                  <c:v>7314</c:v>
                </c:pt>
                <c:pt idx="2011">
                  <c:v>3844</c:v>
                </c:pt>
                <c:pt idx="2012">
                  <c:v>4254</c:v>
                </c:pt>
                <c:pt idx="2013">
                  <c:v>5324</c:v>
                </c:pt>
                <c:pt idx="2014">
                  <c:v>5572</c:v>
                </c:pt>
                <c:pt idx="2015">
                  <c:v>3816</c:v>
                </c:pt>
                <c:pt idx="2016">
                  <c:v>4530</c:v>
                </c:pt>
                <c:pt idx="2017">
                  <c:v>6144</c:v>
                </c:pt>
                <c:pt idx="2018">
                  <c:v>5488</c:v>
                </c:pt>
                <c:pt idx="2019">
                  <c:v>4164</c:v>
                </c:pt>
                <c:pt idx="2020">
                  <c:v>6166</c:v>
                </c:pt>
                <c:pt idx="2021">
                  <c:v>3192</c:v>
                </c:pt>
                <c:pt idx="2022">
                  <c:v>3440</c:v>
                </c:pt>
                <c:pt idx="2023">
                  <c:v>4370</c:v>
                </c:pt>
                <c:pt idx="2024">
                  <c:v>3352</c:v>
                </c:pt>
                <c:pt idx="2025">
                  <c:v>3770</c:v>
                </c:pt>
                <c:pt idx="2026">
                  <c:v>5138</c:v>
                </c:pt>
                <c:pt idx="2027">
                  <c:v>3400</c:v>
                </c:pt>
                <c:pt idx="2028">
                  <c:v>3550</c:v>
                </c:pt>
                <c:pt idx="2029">
                  <c:v>6048</c:v>
                </c:pt>
                <c:pt idx="2030">
                  <c:v>6062</c:v>
                </c:pt>
                <c:pt idx="2031">
                  <c:v>5352</c:v>
                </c:pt>
                <c:pt idx="2032">
                  <c:v>3742</c:v>
                </c:pt>
                <c:pt idx="2033">
                  <c:v>436</c:v>
                </c:pt>
                <c:pt idx="2034">
                  <c:v>572</c:v>
                </c:pt>
                <c:pt idx="2035">
                  <c:v>579</c:v>
                </c:pt>
                <c:pt idx="2036">
                  <c:v>636</c:v>
                </c:pt>
                <c:pt idx="2037">
                  <c:v>602</c:v>
                </c:pt>
                <c:pt idx="2038">
                  <c:v>640</c:v>
                </c:pt>
                <c:pt idx="2039">
                  <c:v>460</c:v>
                </c:pt>
                <c:pt idx="2040">
                  <c:v>916</c:v>
                </c:pt>
                <c:pt idx="2041">
                  <c:v>1120</c:v>
                </c:pt>
                <c:pt idx="2042">
                  <c:v>1292</c:v>
                </c:pt>
                <c:pt idx="2043">
                  <c:v>1360</c:v>
                </c:pt>
                <c:pt idx="2044">
                  <c:v>1084</c:v>
                </c:pt>
                <c:pt idx="2045">
                  <c:v>1188</c:v>
                </c:pt>
                <c:pt idx="2046">
                  <c:v>1290</c:v>
                </c:pt>
                <c:pt idx="2047">
                  <c:v>1394</c:v>
                </c:pt>
                <c:pt idx="2048">
                  <c:v>992</c:v>
                </c:pt>
                <c:pt idx="2049">
                  <c:v>1038</c:v>
                </c:pt>
                <c:pt idx="2050">
                  <c:v>986</c:v>
                </c:pt>
                <c:pt idx="2051">
                  <c:v>996</c:v>
                </c:pt>
                <c:pt idx="2052">
                  <c:v>1416</c:v>
                </c:pt>
                <c:pt idx="2053">
                  <c:v>816</c:v>
                </c:pt>
                <c:pt idx="2054">
                  <c:v>972</c:v>
                </c:pt>
                <c:pt idx="2055">
                  <c:v>1554</c:v>
                </c:pt>
                <c:pt idx="2056">
                  <c:v>1002</c:v>
                </c:pt>
                <c:pt idx="2057">
                  <c:v>1140</c:v>
                </c:pt>
                <c:pt idx="2058">
                  <c:v>1160</c:v>
                </c:pt>
                <c:pt idx="2059">
                  <c:v>1094</c:v>
                </c:pt>
                <c:pt idx="2060">
                  <c:v>964</c:v>
                </c:pt>
                <c:pt idx="2061">
                  <c:v>2498</c:v>
                </c:pt>
                <c:pt idx="2062">
                  <c:v>1088</c:v>
                </c:pt>
                <c:pt idx="2063">
                  <c:v>1154</c:v>
                </c:pt>
                <c:pt idx="2064">
                  <c:v>850</c:v>
                </c:pt>
                <c:pt idx="2065">
                  <c:v>1096</c:v>
                </c:pt>
                <c:pt idx="2066">
                  <c:v>1602</c:v>
                </c:pt>
                <c:pt idx="2067">
                  <c:v>1360</c:v>
                </c:pt>
                <c:pt idx="2068">
                  <c:v>1058</c:v>
                </c:pt>
                <c:pt idx="2069">
                  <c:v>1004</c:v>
                </c:pt>
                <c:pt idx="2070">
                  <c:v>980</c:v>
                </c:pt>
                <c:pt idx="2071">
                  <c:v>12</c:v>
                </c:pt>
                <c:pt idx="2072">
                  <c:v>1498</c:v>
                </c:pt>
                <c:pt idx="2073">
                  <c:v>920</c:v>
                </c:pt>
                <c:pt idx="2074">
                  <c:v>2174</c:v>
                </c:pt>
                <c:pt idx="2075">
                  <c:v>2398</c:v>
                </c:pt>
                <c:pt idx="2076">
                  <c:v>1228</c:v>
                </c:pt>
                <c:pt idx="2077">
                  <c:v>2014</c:v>
                </c:pt>
                <c:pt idx="2078">
                  <c:v>1604</c:v>
                </c:pt>
                <c:pt idx="2079">
                  <c:v>1934</c:v>
                </c:pt>
                <c:pt idx="2080">
                  <c:v>2265</c:v>
                </c:pt>
                <c:pt idx="2081">
                  <c:v>898</c:v>
                </c:pt>
                <c:pt idx="2082">
                  <c:v>1218</c:v>
                </c:pt>
                <c:pt idx="2083">
                  <c:v>800</c:v>
                </c:pt>
                <c:pt idx="2084">
                  <c:v>1554</c:v>
                </c:pt>
                <c:pt idx="2085">
                  <c:v>1548</c:v>
                </c:pt>
                <c:pt idx="2086">
                  <c:v>915</c:v>
                </c:pt>
                <c:pt idx="2087">
                  <c:v>2414</c:v>
                </c:pt>
                <c:pt idx="2088">
                  <c:v>2294</c:v>
                </c:pt>
                <c:pt idx="2089">
                  <c:v>1040</c:v>
                </c:pt>
                <c:pt idx="2090">
                  <c:v>2014</c:v>
                </c:pt>
                <c:pt idx="2091">
                  <c:v>1000</c:v>
                </c:pt>
                <c:pt idx="2092">
                  <c:v>1716</c:v>
                </c:pt>
                <c:pt idx="2093">
                  <c:v>1452</c:v>
                </c:pt>
                <c:pt idx="2094">
                  <c:v>1754</c:v>
                </c:pt>
                <c:pt idx="2095">
                  <c:v>2734</c:v>
                </c:pt>
                <c:pt idx="2096">
                  <c:v>2124</c:v>
                </c:pt>
                <c:pt idx="2097">
                  <c:v>1064</c:v>
                </c:pt>
                <c:pt idx="2098">
                  <c:v>2284</c:v>
                </c:pt>
                <c:pt idx="2099">
                  <c:v>516</c:v>
                </c:pt>
                <c:pt idx="2100">
                  <c:v>416</c:v>
                </c:pt>
                <c:pt idx="2101">
                  <c:v>388</c:v>
                </c:pt>
                <c:pt idx="2102">
                  <c:v>424</c:v>
                </c:pt>
                <c:pt idx="2103">
                  <c:v>306</c:v>
                </c:pt>
                <c:pt idx="2104">
                  <c:v>482</c:v>
                </c:pt>
                <c:pt idx="2105">
                  <c:v>486</c:v>
                </c:pt>
                <c:pt idx="2106">
                  <c:v>502</c:v>
                </c:pt>
                <c:pt idx="2107">
                  <c:v>514</c:v>
                </c:pt>
                <c:pt idx="2108">
                  <c:v>480</c:v>
                </c:pt>
                <c:pt idx="2109">
                  <c:v>590</c:v>
                </c:pt>
                <c:pt idx="2110">
                  <c:v>528</c:v>
                </c:pt>
                <c:pt idx="2111">
                  <c:v>494</c:v>
                </c:pt>
                <c:pt idx="2112">
                  <c:v>486</c:v>
                </c:pt>
                <c:pt idx="2113">
                  <c:v>464</c:v>
                </c:pt>
                <c:pt idx="2114">
                  <c:v>398</c:v>
                </c:pt>
                <c:pt idx="2115">
                  <c:v>424</c:v>
                </c:pt>
                <c:pt idx="2116">
                  <c:v>490</c:v>
                </c:pt>
                <c:pt idx="2117">
                  <c:v>490</c:v>
                </c:pt>
                <c:pt idx="2118">
                  <c:v>406</c:v>
                </c:pt>
                <c:pt idx="2119">
                  <c:v>548</c:v>
                </c:pt>
                <c:pt idx="2120">
                  <c:v>644</c:v>
                </c:pt>
                <c:pt idx="2121">
                  <c:v>502</c:v>
                </c:pt>
                <c:pt idx="2122">
                  <c:v>586</c:v>
                </c:pt>
                <c:pt idx="2123">
                  <c:v>530</c:v>
                </c:pt>
                <c:pt idx="2124">
                  <c:v>468</c:v>
                </c:pt>
                <c:pt idx="2125">
                  <c:v>506</c:v>
                </c:pt>
                <c:pt idx="2126">
                  <c:v>456</c:v>
                </c:pt>
                <c:pt idx="2127">
                  <c:v>312</c:v>
                </c:pt>
                <c:pt idx="2128">
                  <c:v>484</c:v>
                </c:pt>
                <c:pt idx="2129">
                  <c:v>490</c:v>
                </c:pt>
                <c:pt idx="2130">
                  <c:v>582</c:v>
                </c:pt>
                <c:pt idx="2131">
                  <c:v>605</c:v>
                </c:pt>
                <c:pt idx="2132">
                  <c:v>490</c:v>
                </c:pt>
                <c:pt idx="2133">
                  <c:v>478</c:v>
                </c:pt>
                <c:pt idx="2134">
                  <c:v>464</c:v>
                </c:pt>
                <c:pt idx="2135">
                  <c:v>660</c:v>
                </c:pt>
                <c:pt idx="2136">
                  <c:v>560</c:v>
                </c:pt>
                <c:pt idx="2137">
                  <c:v>656</c:v>
                </c:pt>
                <c:pt idx="2138">
                  <c:v>652</c:v>
                </c:pt>
                <c:pt idx="2139">
                  <c:v>748</c:v>
                </c:pt>
                <c:pt idx="2140">
                  <c:v>726</c:v>
                </c:pt>
                <c:pt idx="2141">
                  <c:v>738</c:v>
                </c:pt>
                <c:pt idx="2142">
                  <c:v>2038</c:v>
                </c:pt>
                <c:pt idx="2143">
                  <c:v>3136</c:v>
                </c:pt>
                <c:pt idx="2144">
                  <c:v>2180</c:v>
                </c:pt>
                <c:pt idx="2145">
                  <c:v>3220</c:v>
                </c:pt>
                <c:pt idx="2146">
                  <c:v>2846</c:v>
                </c:pt>
                <c:pt idx="2147">
                  <c:v>2004</c:v>
                </c:pt>
                <c:pt idx="2148">
                  <c:v>2092</c:v>
                </c:pt>
                <c:pt idx="2149">
                  <c:v>1950</c:v>
                </c:pt>
                <c:pt idx="2150">
                  <c:v>2084</c:v>
                </c:pt>
                <c:pt idx="2151">
                  <c:v>2042</c:v>
                </c:pt>
                <c:pt idx="2152">
                  <c:v>2856</c:v>
                </c:pt>
                <c:pt idx="2153">
                  <c:v>5758</c:v>
                </c:pt>
                <c:pt idx="2154">
                  <c:v>3284</c:v>
                </c:pt>
                <c:pt idx="2155">
                  <c:v>2330</c:v>
                </c:pt>
                <c:pt idx="2156">
                  <c:v>2846</c:v>
                </c:pt>
                <c:pt idx="2157">
                  <c:v>3554</c:v>
                </c:pt>
                <c:pt idx="2158">
                  <c:v>2318</c:v>
                </c:pt>
                <c:pt idx="2159">
                  <c:v>1998</c:v>
                </c:pt>
                <c:pt idx="2160">
                  <c:v>2154</c:v>
                </c:pt>
                <c:pt idx="2161">
                  <c:v>2702</c:v>
                </c:pt>
                <c:pt idx="2162">
                  <c:v>2564</c:v>
                </c:pt>
                <c:pt idx="2163">
                  <c:v>2005</c:v>
                </c:pt>
                <c:pt idx="2164">
                  <c:v>2126</c:v>
                </c:pt>
                <c:pt idx="2165">
                  <c:v>2444</c:v>
                </c:pt>
                <c:pt idx="2166">
                  <c:v>2360</c:v>
                </c:pt>
                <c:pt idx="2167">
                  <c:v>4816</c:v>
                </c:pt>
                <c:pt idx="2168">
                  <c:v>4596</c:v>
                </c:pt>
                <c:pt idx="2169">
                  <c:v>2168</c:v>
                </c:pt>
                <c:pt idx="2170">
                  <c:v>2520</c:v>
                </c:pt>
                <c:pt idx="2171">
                  <c:v>2470</c:v>
                </c:pt>
                <c:pt idx="2172">
                  <c:v>2054</c:v>
                </c:pt>
                <c:pt idx="2173">
                  <c:v>2432</c:v>
                </c:pt>
                <c:pt idx="2174">
                  <c:v>2258</c:v>
                </c:pt>
                <c:pt idx="2175">
                  <c:v>696</c:v>
                </c:pt>
                <c:pt idx="2176">
                  <c:v>2178</c:v>
                </c:pt>
                <c:pt idx="2177">
                  <c:v>2156</c:v>
                </c:pt>
                <c:pt idx="2178">
                  <c:v>2798</c:v>
                </c:pt>
                <c:pt idx="2179">
                  <c:v>2424</c:v>
                </c:pt>
                <c:pt idx="2180">
                  <c:v>2784</c:v>
                </c:pt>
                <c:pt idx="2181">
                  <c:v>2284</c:v>
                </c:pt>
                <c:pt idx="2182">
                  <c:v>636</c:v>
                </c:pt>
                <c:pt idx="2183">
                  <c:v>762</c:v>
                </c:pt>
                <c:pt idx="2184">
                  <c:v>790</c:v>
                </c:pt>
                <c:pt idx="2185">
                  <c:v>694</c:v>
                </c:pt>
                <c:pt idx="2186">
                  <c:v>700</c:v>
                </c:pt>
                <c:pt idx="2187">
                  <c:v>540</c:v>
                </c:pt>
                <c:pt idx="2188">
                  <c:v>634</c:v>
                </c:pt>
                <c:pt idx="2189">
                  <c:v>806</c:v>
                </c:pt>
                <c:pt idx="2190">
                  <c:v>788</c:v>
                </c:pt>
                <c:pt idx="2191">
                  <c:v>802</c:v>
                </c:pt>
                <c:pt idx="2192">
                  <c:v>646</c:v>
                </c:pt>
                <c:pt idx="2193">
                  <c:v>766</c:v>
                </c:pt>
                <c:pt idx="2194">
                  <c:v>760</c:v>
                </c:pt>
                <c:pt idx="2195">
                  <c:v>774</c:v>
                </c:pt>
                <c:pt idx="2196">
                  <c:v>756</c:v>
                </c:pt>
                <c:pt idx="2197">
                  <c:v>714</c:v>
                </c:pt>
                <c:pt idx="2198">
                  <c:v>762</c:v>
                </c:pt>
                <c:pt idx="2199">
                  <c:v>914</c:v>
                </c:pt>
                <c:pt idx="2200">
                  <c:v>1266</c:v>
                </c:pt>
                <c:pt idx="2201">
                  <c:v>852</c:v>
                </c:pt>
                <c:pt idx="2202">
                  <c:v>1046</c:v>
                </c:pt>
                <c:pt idx="2203">
                  <c:v>1254</c:v>
                </c:pt>
                <c:pt idx="2204">
                  <c:v>942</c:v>
                </c:pt>
                <c:pt idx="2205">
                  <c:v>1498</c:v>
                </c:pt>
                <c:pt idx="2206">
                  <c:v>1096</c:v>
                </c:pt>
                <c:pt idx="2207">
                  <c:v>1066</c:v>
                </c:pt>
                <c:pt idx="2208">
                  <c:v>1824</c:v>
                </c:pt>
                <c:pt idx="2209">
                  <c:v>3042</c:v>
                </c:pt>
                <c:pt idx="2210">
                  <c:v>5958</c:v>
                </c:pt>
                <c:pt idx="2211">
                  <c:v>5450</c:v>
                </c:pt>
                <c:pt idx="2212">
                  <c:v>2660</c:v>
                </c:pt>
                <c:pt idx="2213">
                  <c:v>1764</c:v>
                </c:pt>
                <c:pt idx="2214">
                  <c:v>1890</c:v>
                </c:pt>
                <c:pt idx="2215">
                  <c:v>2062</c:v>
                </c:pt>
                <c:pt idx="2216">
                  <c:v>2742</c:v>
                </c:pt>
                <c:pt idx="2217">
                  <c:v>2228</c:v>
                </c:pt>
                <c:pt idx="2218">
                  <c:v>2062</c:v>
                </c:pt>
                <c:pt idx="2219">
                  <c:v>2750</c:v>
                </c:pt>
                <c:pt idx="2220">
                  <c:v>2092</c:v>
                </c:pt>
                <c:pt idx="2221">
                  <c:v>3194</c:v>
                </c:pt>
                <c:pt idx="2222">
                  <c:v>852</c:v>
                </c:pt>
                <c:pt idx="2223">
                  <c:v>1038</c:v>
                </c:pt>
                <c:pt idx="2224">
                  <c:v>840</c:v>
                </c:pt>
                <c:pt idx="2225">
                  <c:v>826</c:v>
                </c:pt>
                <c:pt idx="2226">
                  <c:v>1006</c:v>
                </c:pt>
                <c:pt idx="2227">
                  <c:v>894</c:v>
                </c:pt>
                <c:pt idx="2228">
                  <c:v>3904</c:v>
                </c:pt>
                <c:pt idx="2229">
                  <c:v>1664</c:v>
                </c:pt>
                <c:pt idx="2230">
                  <c:v>1168</c:v>
                </c:pt>
                <c:pt idx="2231">
                  <c:v>1426</c:v>
                </c:pt>
                <c:pt idx="2232">
                  <c:v>1060</c:v>
                </c:pt>
                <c:pt idx="2233">
                  <c:v>1404</c:v>
                </c:pt>
                <c:pt idx="2234">
                  <c:v>1852</c:v>
                </c:pt>
                <c:pt idx="2235">
                  <c:v>1852</c:v>
                </c:pt>
                <c:pt idx="2236">
                  <c:v>1640</c:v>
                </c:pt>
                <c:pt idx="2237">
                  <c:v>1764</c:v>
                </c:pt>
                <c:pt idx="2238">
                  <c:v>1176</c:v>
                </c:pt>
                <c:pt idx="2239">
                  <c:v>1364</c:v>
                </c:pt>
                <c:pt idx="2240">
                  <c:v>1044</c:v>
                </c:pt>
                <c:pt idx="2241">
                  <c:v>996</c:v>
                </c:pt>
                <c:pt idx="2242">
                  <c:v>824</c:v>
                </c:pt>
                <c:pt idx="2243">
                  <c:v>1116</c:v>
                </c:pt>
                <c:pt idx="2244">
                  <c:v>1222</c:v>
                </c:pt>
                <c:pt idx="2245">
                  <c:v>1242</c:v>
                </c:pt>
                <c:pt idx="2246">
                  <c:v>882</c:v>
                </c:pt>
                <c:pt idx="2247">
                  <c:v>842</c:v>
                </c:pt>
                <c:pt idx="2248">
                  <c:v>908</c:v>
                </c:pt>
                <c:pt idx="2249">
                  <c:v>1154</c:v>
                </c:pt>
                <c:pt idx="2250">
                  <c:v>1068</c:v>
                </c:pt>
                <c:pt idx="2251">
                  <c:v>824</c:v>
                </c:pt>
                <c:pt idx="2252">
                  <c:v>1224</c:v>
                </c:pt>
                <c:pt idx="2253">
                  <c:v>1178</c:v>
                </c:pt>
                <c:pt idx="2254">
                  <c:v>2066</c:v>
                </c:pt>
                <c:pt idx="2255">
                  <c:v>2942</c:v>
                </c:pt>
                <c:pt idx="2256">
                  <c:v>3672</c:v>
                </c:pt>
                <c:pt idx="2257">
                  <c:v>6576</c:v>
                </c:pt>
                <c:pt idx="2258">
                  <c:v>4606</c:v>
                </c:pt>
                <c:pt idx="2259">
                  <c:v>3408</c:v>
                </c:pt>
                <c:pt idx="2260">
                  <c:v>3904</c:v>
                </c:pt>
                <c:pt idx="2261">
                  <c:v>2842</c:v>
                </c:pt>
                <c:pt idx="2262">
                  <c:v>2282</c:v>
                </c:pt>
                <c:pt idx="2263">
                  <c:v>2542</c:v>
                </c:pt>
                <c:pt idx="2264">
                  <c:v>3874</c:v>
                </c:pt>
                <c:pt idx="2265">
                  <c:v>2206</c:v>
                </c:pt>
                <c:pt idx="2266">
                  <c:v>2346</c:v>
                </c:pt>
                <c:pt idx="2267">
                  <c:v>1814</c:v>
                </c:pt>
                <c:pt idx="2268">
                  <c:v>1444</c:v>
                </c:pt>
                <c:pt idx="2269">
                  <c:v>1318</c:v>
                </c:pt>
                <c:pt idx="2270">
                  <c:v>1408</c:v>
                </c:pt>
                <c:pt idx="2271">
                  <c:v>1414</c:v>
                </c:pt>
                <c:pt idx="2272">
                  <c:v>4242</c:v>
                </c:pt>
                <c:pt idx="2273">
                  <c:v>3210</c:v>
                </c:pt>
                <c:pt idx="2274">
                  <c:v>1592</c:v>
                </c:pt>
                <c:pt idx="2275">
                  <c:v>1502</c:v>
                </c:pt>
                <c:pt idx="2276">
                  <c:v>1670</c:v>
                </c:pt>
                <c:pt idx="2277">
                  <c:v>1646</c:v>
                </c:pt>
                <c:pt idx="2278">
                  <c:v>2360</c:v>
                </c:pt>
                <c:pt idx="2279">
                  <c:v>1520</c:v>
                </c:pt>
                <c:pt idx="2280">
                  <c:v>1650</c:v>
                </c:pt>
                <c:pt idx="2281">
                  <c:v>1396</c:v>
                </c:pt>
                <c:pt idx="2282">
                  <c:v>1702</c:v>
                </c:pt>
                <c:pt idx="2283">
                  <c:v>3082</c:v>
                </c:pt>
                <c:pt idx="2284">
                  <c:v>4136</c:v>
                </c:pt>
                <c:pt idx="2285">
                  <c:v>2498</c:v>
                </c:pt>
                <c:pt idx="2286">
                  <c:v>1870</c:v>
                </c:pt>
                <c:pt idx="2287">
                  <c:v>1516</c:v>
                </c:pt>
                <c:pt idx="2288">
                  <c:v>1584</c:v>
                </c:pt>
                <c:pt idx="2289">
                  <c:v>1670</c:v>
                </c:pt>
                <c:pt idx="2290">
                  <c:v>1580</c:v>
                </c:pt>
                <c:pt idx="2291">
                  <c:v>1922</c:v>
                </c:pt>
                <c:pt idx="2292">
                  <c:v>1928</c:v>
                </c:pt>
                <c:pt idx="2293">
                  <c:v>1762</c:v>
                </c:pt>
                <c:pt idx="2294">
                  <c:v>1902</c:v>
                </c:pt>
                <c:pt idx="2295">
                  <c:v>1502</c:v>
                </c:pt>
                <c:pt idx="2296">
                  <c:v>1210</c:v>
                </c:pt>
                <c:pt idx="2297">
                  <c:v>1188</c:v>
                </c:pt>
                <c:pt idx="2298">
                  <c:v>1214</c:v>
                </c:pt>
                <c:pt idx="2299">
                  <c:v>4466</c:v>
                </c:pt>
                <c:pt idx="2300">
                  <c:v>3474</c:v>
                </c:pt>
                <c:pt idx="2301">
                  <c:v>4210</c:v>
                </c:pt>
                <c:pt idx="2302">
                  <c:v>2000</c:v>
                </c:pt>
                <c:pt idx="2303">
                  <c:v>1482</c:v>
                </c:pt>
                <c:pt idx="2304">
                  <c:v>1804</c:v>
                </c:pt>
                <c:pt idx="2305">
                  <c:v>1182</c:v>
                </c:pt>
                <c:pt idx="2306">
                  <c:v>1288</c:v>
                </c:pt>
                <c:pt idx="2307">
                  <c:v>896</c:v>
                </c:pt>
                <c:pt idx="2308">
                  <c:v>1114</c:v>
                </c:pt>
                <c:pt idx="2309">
                  <c:v>754</c:v>
                </c:pt>
                <c:pt idx="2310">
                  <c:v>648</c:v>
                </c:pt>
                <c:pt idx="2311">
                  <c:v>726</c:v>
                </c:pt>
                <c:pt idx="2312">
                  <c:v>776</c:v>
                </c:pt>
                <c:pt idx="2313">
                  <c:v>530</c:v>
                </c:pt>
                <c:pt idx="2314">
                  <c:v>706</c:v>
                </c:pt>
                <c:pt idx="2315">
                  <c:v>642</c:v>
                </c:pt>
                <c:pt idx="2316">
                  <c:v>616</c:v>
                </c:pt>
                <c:pt idx="2317">
                  <c:v>756</c:v>
                </c:pt>
                <c:pt idx="2318">
                  <c:v>770</c:v>
                </c:pt>
                <c:pt idx="2319">
                  <c:v>788</c:v>
                </c:pt>
                <c:pt idx="2320">
                  <c:v>764</c:v>
                </c:pt>
                <c:pt idx="2321">
                  <c:v>686</c:v>
                </c:pt>
                <c:pt idx="2322">
                  <c:v>640</c:v>
                </c:pt>
                <c:pt idx="2323">
                  <c:v>752</c:v>
                </c:pt>
                <c:pt idx="2324">
                  <c:v>632</c:v>
                </c:pt>
                <c:pt idx="2325">
                  <c:v>634</c:v>
                </c:pt>
                <c:pt idx="2326">
                  <c:v>5354</c:v>
                </c:pt>
                <c:pt idx="2327">
                  <c:v>5642</c:v>
                </c:pt>
                <c:pt idx="2328">
                  <c:v>4462</c:v>
                </c:pt>
                <c:pt idx="2329">
                  <c:v>6080</c:v>
                </c:pt>
                <c:pt idx="2330">
                  <c:v>6326</c:v>
                </c:pt>
                <c:pt idx="2331">
                  <c:v>3860</c:v>
                </c:pt>
                <c:pt idx="2332">
                  <c:v>5400</c:v>
                </c:pt>
                <c:pt idx="2333">
                  <c:v>4522</c:v>
                </c:pt>
                <c:pt idx="2334">
                  <c:v>3270</c:v>
                </c:pt>
                <c:pt idx="2335">
                  <c:v>6000</c:v>
                </c:pt>
                <c:pt idx="2336">
                  <c:v>3502</c:v>
                </c:pt>
                <c:pt idx="2337">
                  <c:v>3046</c:v>
                </c:pt>
                <c:pt idx="2338">
                  <c:v>1654</c:v>
                </c:pt>
                <c:pt idx="2339">
                  <c:v>2085</c:v>
                </c:pt>
                <c:pt idx="2340">
                  <c:v>2172</c:v>
                </c:pt>
                <c:pt idx="2341">
                  <c:v>1362</c:v>
                </c:pt>
                <c:pt idx="2342">
                  <c:v>2310</c:v>
                </c:pt>
                <c:pt idx="2343">
                  <c:v>1884</c:v>
                </c:pt>
                <c:pt idx="2344">
                  <c:v>2196</c:v>
                </c:pt>
                <c:pt idx="2345">
                  <c:v>1910</c:v>
                </c:pt>
                <c:pt idx="2346">
                  <c:v>2356</c:v>
                </c:pt>
                <c:pt idx="2347">
                  <c:v>1996</c:v>
                </c:pt>
                <c:pt idx="2348">
                  <c:v>2456</c:v>
                </c:pt>
                <c:pt idx="2349">
                  <c:v>1922</c:v>
                </c:pt>
                <c:pt idx="2350">
                  <c:v>2214</c:v>
                </c:pt>
                <c:pt idx="2351">
                  <c:v>2486</c:v>
                </c:pt>
                <c:pt idx="2352">
                  <c:v>2280</c:v>
                </c:pt>
                <c:pt idx="2353">
                  <c:v>1982</c:v>
                </c:pt>
                <c:pt idx="2354">
                  <c:v>3236</c:v>
                </c:pt>
                <c:pt idx="2355" formatCode="_(* #,##0_);_(* \(#,##0\);_(* &quot;-&quot;??_);_(@_)">
                  <c:v>2930</c:v>
                </c:pt>
                <c:pt idx="2356" formatCode="_(* #,##0_);_(* \(#,##0\);_(* &quot;-&quot;??_);_(@_)">
                  <c:v>1200</c:v>
                </c:pt>
                <c:pt idx="2357" formatCode="_(* #,##0_);_(* \(#,##0\);_(* &quot;-&quot;??_);_(@_)">
                  <c:v>1230</c:v>
                </c:pt>
                <c:pt idx="2358" formatCode="_(* #,##0_);_(* \(#,##0\);_(* &quot;-&quot;??_);_(@_)">
                  <c:v>770</c:v>
                </c:pt>
                <c:pt idx="2359" formatCode="_(* #,##0_);_(* \(#,##0\);_(* &quot;-&quot;??_);_(@_)">
                  <c:v>1990</c:v>
                </c:pt>
                <c:pt idx="2360" formatCode="_(* #,##0_);_(* \(#,##0\);_(* &quot;-&quot;??_);_(@_)">
                  <c:v>1240</c:v>
                </c:pt>
                <c:pt idx="2361" formatCode="_(* #,##0_);_(* \(#,##0\);_(* &quot;-&quot;??_);_(@_)">
                  <c:v>2550</c:v>
                </c:pt>
                <c:pt idx="2362" formatCode="_(* #,##0_);_(* \(#,##0\);_(* &quot;-&quot;??_);_(@_)">
                  <c:v>1300</c:v>
                </c:pt>
                <c:pt idx="2363" formatCode="_(* #,##0_);_(* \(#,##0\);_(* &quot;-&quot;??_);_(@_)">
                  <c:v>1020</c:v>
                </c:pt>
                <c:pt idx="2364" formatCode="_(* #,##0_);_(* \(#,##0\);_(* &quot;-&quot;??_);_(@_)">
                  <c:v>1840</c:v>
                </c:pt>
                <c:pt idx="2365" formatCode="_(* #,##0_);_(* \(#,##0\);_(* &quot;-&quot;??_);_(@_)">
                  <c:v>1690</c:v>
                </c:pt>
                <c:pt idx="2366" formatCode="_(* #,##0_);_(* \(#,##0\);_(* &quot;-&quot;??_);_(@_)">
                  <c:v>1920</c:v>
                </c:pt>
                <c:pt idx="2367" formatCode="_(* #,##0_);_(* \(#,##0\);_(* &quot;-&quot;??_);_(@_)">
                  <c:v>1790</c:v>
                </c:pt>
                <c:pt idx="2368" formatCode="_(* #,##0_);_(* \(#,##0\);_(* &quot;-&quot;??_);_(@_)">
                  <c:v>2380</c:v>
                </c:pt>
                <c:pt idx="2369" formatCode="_(* #,##0_);_(* \(#,##0\);_(* &quot;-&quot;??_);_(@_)">
                  <c:v>1800</c:v>
                </c:pt>
                <c:pt idx="2370" formatCode="_(* #,##0_);_(* \(#,##0\);_(* &quot;-&quot;??_);_(@_)">
                  <c:v>1040</c:v>
                </c:pt>
                <c:pt idx="2371" formatCode="_(* #,##0_);_(* \(#,##0\);_(* &quot;-&quot;??_);_(@_)">
                  <c:v>2100</c:v>
                </c:pt>
                <c:pt idx="2372" formatCode="_(* #,##0_);_(* \(#,##0\);_(* &quot;-&quot;??_);_(@_)">
                  <c:v>1070</c:v>
                </c:pt>
                <c:pt idx="2373" formatCode="_(* #,##0_);_(* \(#,##0\);_(* &quot;-&quot;??_);_(@_)">
                  <c:v>1220</c:v>
                </c:pt>
                <c:pt idx="2374" formatCode="_(* #,##0_);_(* \(#,##0\);_(* &quot;-&quot;??_);_(@_)">
                  <c:v>2600</c:v>
                </c:pt>
                <c:pt idx="2375" formatCode="_(* #,##0_);_(* \(#,##0\);_(* &quot;-&quot;??_);_(@_)">
                  <c:v>1910</c:v>
                </c:pt>
                <c:pt idx="2376" formatCode="_(* #,##0_);_(* \(#,##0\);_(* &quot;-&quot;??_);_(@_)">
                  <c:v>1100</c:v>
                </c:pt>
                <c:pt idx="2377" formatCode="_(* #,##0_);_(* \(#,##0\);_(* &quot;-&quot;??_);_(@_)">
                  <c:v>2009.9999999999998</c:v>
                </c:pt>
                <c:pt idx="2378" formatCode="_(* #,##0_);_(* \(#,##0\);_(* &quot;-&quot;??_);_(@_)">
                  <c:v>2100</c:v>
                </c:pt>
                <c:pt idx="2379" formatCode="_(* #,##0_);_(* \(#,##0\);_(* &quot;-&quot;??_);_(@_)">
                  <c:v>1800</c:v>
                </c:pt>
                <c:pt idx="2380" formatCode="_(* #,##0_);_(* \(#,##0\);_(* &quot;-&quot;??_);_(@_)">
                  <c:v>1340</c:v>
                </c:pt>
                <c:pt idx="2381" formatCode="_(* #,##0_);_(* \(#,##0\);_(* &quot;-&quot;??_);_(@_)">
                  <c:v>1210</c:v>
                </c:pt>
                <c:pt idx="2382" formatCode="_(* #,##0_);_(* \(#,##0\);_(* &quot;-&quot;??_);_(@_)">
                  <c:v>1040</c:v>
                </c:pt>
                <c:pt idx="2383" formatCode="_(* #,##0_);_(* \(#,##0\);_(* &quot;-&quot;??_);_(@_)">
                  <c:v>2600</c:v>
                </c:pt>
                <c:pt idx="2384" formatCode="_(* #,##0_);_(* \(#,##0\);_(* &quot;-&quot;??_);_(@_)">
                  <c:v>1600</c:v>
                </c:pt>
                <c:pt idx="2385" formatCode="_(* #,##0_);_(* \(#,##0\);_(* &quot;-&quot;??_);_(@_)">
                  <c:v>1910</c:v>
                </c:pt>
                <c:pt idx="2386" formatCode="_(* #,##0_);_(* \(#,##0\);_(* &quot;-&quot;??_);_(@_)">
                  <c:v>1600</c:v>
                </c:pt>
                <c:pt idx="2387" formatCode="_(* #,##0_);_(* \(#,##0\);_(* &quot;-&quot;??_);_(@_)">
                  <c:v>2000</c:v>
                </c:pt>
                <c:pt idx="2388" formatCode="_(* #,##0_);_(* \(#,##0\);_(* &quot;-&quot;??_);_(@_)">
                  <c:v>1910</c:v>
                </c:pt>
                <c:pt idx="2389" formatCode="_(* #,##0_);_(* \(#,##0\);_(* &quot;-&quot;??_);_(@_)">
                  <c:v>1850</c:v>
                </c:pt>
                <c:pt idx="2390" formatCode="_(* #,##0_);_(* \(#,##0\);_(* &quot;-&quot;??_);_(@_)">
                  <c:v>2300</c:v>
                </c:pt>
                <c:pt idx="2391" formatCode="_(* #,##0_);_(* \(#,##0\);_(* &quot;-&quot;??_);_(@_)">
                  <c:v>1400</c:v>
                </c:pt>
                <c:pt idx="2392" formatCode="_(* #,##0_);_(* \(#,##0\);_(* &quot;-&quot;??_);_(@_)">
                  <c:v>1910</c:v>
                </c:pt>
                <c:pt idx="2393" formatCode="_(* #,##0_);_(* \(#,##0\);_(* &quot;-&quot;??_);_(@_)">
                  <c:v>1750</c:v>
                </c:pt>
                <c:pt idx="2394" formatCode="_(* #,##0_);_(* \(#,##0\);_(* &quot;-&quot;??_);_(@_)">
                  <c:v>1650</c:v>
                </c:pt>
                <c:pt idx="2395" formatCode="_(* #,##0_);_(* \(#,##0\);_(* &quot;-&quot;??_);_(@_)">
                  <c:v>2100</c:v>
                </c:pt>
                <c:pt idx="2396" formatCode="_(* #,##0_);_(* \(#,##0\);_(* &quot;-&quot;??_);_(@_)">
                  <c:v>1000</c:v>
                </c:pt>
                <c:pt idx="2397" formatCode="_(* #,##0_);_(* \(#,##0\);_(* &quot;-&quot;??_);_(@_)">
                  <c:v>1700</c:v>
                </c:pt>
                <c:pt idx="2398" formatCode="_(* #,##0_);_(* \(#,##0\);_(* &quot;-&quot;??_);_(@_)">
                  <c:v>1800</c:v>
                </c:pt>
                <c:pt idx="2399" formatCode="_(* #,##0_);_(* \(#,##0\);_(* &quot;-&quot;??_);_(@_)">
                  <c:v>1200</c:v>
                </c:pt>
                <c:pt idx="2400" formatCode="_(* #,##0_);_(* \(#,##0\);_(* &quot;-&quot;??_);_(@_)">
                  <c:v>2150</c:v>
                </c:pt>
                <c:pt idx="2401" formatCode="_(* #,##0_);_(* \(#,##0\);_(* &quot;-&quot;??_);_(@_)">
                  <c:v>1370</c:v>
                </c:pt>
                <c:pt idx="2402" formatCode="_(* #,##0_);_(* \(#,##0\);_(* &quot;-&quot;??_);_(@_)">
                  <c:v>1180</c:v>
                </c:pt>
                <c:pt idx="2403" formatCode="_(* #,##0_);_(* \(#,##0\);_(* &quot;-&quot;??_);_(@_)">
                  <c:v>1210</c:v>
                </c:pt>
                <c:pt idx="2404" formatCode="_(* #,##0_);_(* \(#,##0\);_(* &quot;-&quot;??_);_(@_)">
                  <c:v>2000</c:v>
                </c:pt>
                <c:pt idx="2405" formatCode="_(* #,##0_);_(* \(#,##0\);_(* &quot;-&quot;??_);_(@_)">
                  <c:v>1800</c:v>
                </c:pt>
                <c:pt idx="2406" formatCode="_(* #,##0_);_(* \(#,##0\);_(* &quot;-&quot;??_);_(@_)">
                  <c:v>1230</c:v>
                </c:pt>
                <c:pt idx="2407" formatCode="_(* #,##0_);_(* \(#,##0\);_(* &quot;-&quot;??_);_(@_)">
                  <c:v>1280</c:v>
                </c:pt>
                <c:pt idx="2408" formatCode="_(* #,##0_);_(* \(#,##0\);_(* &quot;-&quot;??_);_(@_)">
                  <c:v>1760</c:v>
                </c:pt>
                <c:pt idx="2409" formatCode="_(* #,##0_);_(* \(#,##0\);_(* &quot;-&quot;??_);_(@_)">
                  <c:v>2000</c:v>
                </c:pt>
                <c:pt idx="2410" formatCode="_(* #,##0_);_(* \(#,##0\);_(* &quot;-&quot;??_);_(@_)">
                  <c:v>1600</c:v>
                </c:pt>
                <c:pt idx="2411" formatCode="_(* #,##0_);_(* \(#,##0\);_(* &quot;-&quot;??_);_(@_)">
                  <c:v>1800</c:v>
                </c:pt>
                <c:pt idx="2412" formatCode="_(* #,##0_);_(* \(#,##0\);_(* &quot;-&quot;??_);_(@_)">
                  <c:v>1705</c:v>
                </c:pt>
                <c:pt idx="2413" formatCode="_(* #,##0_);_(* \(#,##0\);_(* &quot;-&quot;??_);_(@_)">
                  <c:v>1891</c:v>
                </c:pt>
                <c:pt idx="2414" formatCode="_(* #,##0_);_(* \(#,##0\);_(* &quot;-&quot;??_);_(@_)">
                  <c:v>1673</c:v>
                </c:pt>
                <c:pt idx="2415" formatCode="_(* #,##0_);_(* \(#,##0\);_(* &quot;-&quot;??_);_(@_)">
                  <c:v>2044</c:v>
                </c:pt>
                <c:pt idx="2416" formatCode="_(* #,##0_);_(* \(#,##0\);_(* &quot;-&quot;??_);_(@_)">
                  <c:v>1411</c:v>
                </c:pt>
                <c:pt idx="2417" formatCode="_(* #,##0_);_(* \(#,##0\);_(* &quot;-&quot;??_);_(@_)">
                  <c:v>2132</c:v>
                </c:pt>
                <c:pt idx="2418" formatCode="_(* #,##0_);_(* \(#,##0\);_(* &quot;-&quot;??_);_(@_)">
                  <c:v>1821</c:v>
                </c:pt>
                <c:pt idx="2419" formatCode="_(* #,##0_);_(* \(#,##0\);_(* &quot;-&quot;??_);_(@_)">
                  <c:v>2108</c:v>
                </c:pt>
                <c:pt idx="2420" formatCode="_(* #,##0_);_(* \(#,##0\);_(* &quot;-&quot;??_);_(@_)">
                  <c:v>1565</c:v>
                </c:pt>
                <c:pt idx="2421" formatCode="_(* #,##0_);_(* \(#,##0\);_(* &quot;-&quot;??_);_(@_)">
                  <c:v>4064</c:v>
                </c:pt>
                <c:pt idx="2422" formatCode="_(* #,##0_);_(* \(#,##0\);_(* &quot;-&quot;??_);_(@_)">
                  <c:v>5628</c:v>
                </c:pt>
                <c:pt idx="2423" formatCode="_(* #,##0_);_(* \(#,##0\);_(* &quot;-&quot;??_);_(@_)">
                  <c:v>2724</c:v>
                </c:pt>
                <c:pt idx="2424" formatCode="_(* #,##0_);_(* \(#,##0\);_(* &quot;-&quot;??_);_(@_)">
                  <c:v>1680</c:v>
                </c:pt>
                <c:pt idx="2425" formatCode="_(* #,##0_);_(* \(#,##0\);_(* &quot;-&quot;??_);_(@_)">
                  <c:v>1010</c:v>
                </c:pt>
                <c:pt idx="2426" formatCode="_(* #,##0_);_(* \(#,##0\);_(* &quot;-&quot;??_);_(@_)">
                  <c:v>4726</c:v>
                </c:pt>
                <c:pt idx="2427" formatCode="_(* #,##0_);_(* \(#,##0\);_(* &quot;-&quot;??_);_(@_)">
                  <c:v>5064</c:v>
                </c:pt>
                <c:pt idx="2428" formatCode="_(* #,##0_);_(* \(#,##0\);_(* &quot;-&quot;??_);_(@_)">
                  <c:v>2176</c:v>
                </c:pt>
                <c:pt idx="2429" formatCode="_(* #,##0_);_(* \(#,##0\);_(* &quot;-&quot;??_);_(@_)">
                  <c:v>2790</c:v>
                </c:pt>
                <c:pt idx="2430" formatCode="_(* #,##0_);_(* \(#,##0\);_(* &quot;-&quot;??_);_(@_)">
                  <c:v>2096</c:v>
                </c:pt>
                <c:pt idx="2431" formatCode="_(* #,##0_);_(* \(#,##0\);_(* &quot;-&quot;??_);_(@_)">
                  <c:v>2625</c:v>
                </c:pt>
                <c:pt idx="2432" formatCode="_(* #,##0_);_(* \(#,##0\);_(* &quot;-&quot;??_);_(@_)">
                  <c:v>2493</c:v>
                </c:pt>
                <c:pt idx="2433" formatCode="_(* #,##0_);_(* \(#,##0\);_(* &quot;-&quot;??_);_(@_)">
                  <c:v>2938</c:v>
                </c:pt>
                <c:pt idx="2434" formatCode="_(* #,##0_);_(* \(#,##0\);_(* &quot;-&quot;??_);_(@_)">
                  <c:v>2186</c:v>
                </c:pt>
                <c:pt idx="2435" formatCode="_(* #,##0_);_(* \(#,##0\);_(* &quot;-&quot;??_);_(@_)">
                  <c:v>2082</c:v>
                </c:pt>
                <c:pt idx="2436" formatCode="_(* #,##0_);_(* \(#,##0\);_(* &quot;-&quot;??_);_(@_)">
                  <c:v>1866</c:v>
                </c:pt>
                <c:pt idx="2437" formatCode="_(* #,##0_);_(* \(#,##0\);_(* &quot;-&quot;??_);_(@_)">
                  <c:v>2118</c:v>
                </c:pt>
                <c:pt idx="2438" formatCode="_(* #,##0_);_(* \(#,##0\);_(* &quot;-&quot;??_);_(@_)">
                  <c:v>3212</c:v>
                </c:pt>
                <c:pt idx="2439" formatCode="_(* #,##0_);_(* \(#,##0\);_(* &quot;-&quot;??_);_(@_)">
                  <c:v>1450</c:v>
                </c:pt>
                <c:pt idx="2440" formatCode="_(* #,##0_);_(* \(#,##0\);_(* &quot;-&quot;??_);_(@_)">
                  <c:v>1672</c:v>
                </c:pt>
                <c:pt idx="2441" formatCode="_(* #,##0_);_(* \(#,##0\);_(* &quot;-&quot;??_);_(@_)">
                  <c:v>2051</c:v>
                </c:pt>
                <c:pt idx="2442" formatCode="_(* #,##0_);_(* \(#,##0\);_(* &quot;-&quot;??_);_(@_)">
                  <c:v>1511</c:v>
                </c:pt>
                <c:pt idx="2443" formatCode="_(* #,##0_);_(* \(#,##0\);_(* &quot;-&quot;??_);_(@_)">
                  <c:v>1426</c:v>
                </c:pt>
                <c:pt idx="2444" formatCode="_(* #,##0_);_(* \(#,##0\);_(* &quot;-&quot;??_);_(@_)">
                  <c:v>1708</c:v>
                </c:pt>
                <c:pt idx="2445" formatCode="_(* #,##0_);_(* \(#,##0\);_(* &quot;-&quot;??_);_(@_)">
                  <c:v>1208</c:v>
                </c:pt>
                <c:pt idx="2446" formatCode="_(* #,##0_);_(* \(#,##0\);_(* &quot;-&quot;??_);_(@_)">
                  <c:v>1119</c:v>
                </c:pt>
                <c:pt idx="2447" formatCode="_(* #,##0_);_(* \(#,##0\);_(* &quot;-&quot;??_);_(@_)">
                  <c:v>1981</c:v>
                </c:pt>
                <c:pt idx="2448" formatCode="_(* #,##0_);_(* \(#,##0\);_(* &quot;-&quot;??_);_(@_)">
                  <c:v>1671</c:v>
                </c:pt>
                <c:pt idx="2449" formatCode="_(* #,##0_);_(* \(#,##0\);_(* &quot;-&quot;??_);_(@_)">
                  <c:v>2416</c:v>
                </c:pt>
                <c:pt idx="2450" formatCode="_(* #,##0_);_(* \(#,##0\);_(* &quot;-&quot;??_);_(@_)">
                  <c:v>1821</c:v>
                </c:pt>
                <c:pt idx="2451" formatCode="_(* #,##0_);_(* \(#,##0\);_(* &quot;-&quot;??_);_(@_)">
                  <c:v>2116</c:v>
                </c:pt>
                <c:pt idx="2452" formatCode="_(* #,##0_);_(* \(#,##0\);_(* &quot;-&quot;??_);_(@_)">
                  <c:v>1257</c:v>
                </c:pt>
                <c:pt idx="2453" formatCode="_(* #,##0_);_(* \(#,##0\);_(* &quot;-&quot;??_);_(@_)">
                  <c:v>1166</c:v>
                </c:pt>
                <c:pt idx="2454" formatCode="_(* #,##0_);_(* \(#,##0\);_(* &quot;-&quot;??_);_(@_)">
                  <c:v>1982</c:v>
                </c:pt>
                <c:pt idx="2455" formatCode="_(* #,##0_);_(* \(#,##0\);_(* &quot;-&quot;??_);_(@_)">
                  <c:v>1611</c:v>
                </c:pt>
                <c:pt idx="2456" formatCode="_(* #,##0_);_(* \(#,##0\);_(* &quot;-&quot;??_);_(@_)">
                  <c:v>1701</c:v>
                </c:pt>
                <c:pt idx="2457" formatCode="_(* #,##0_);_(* \(#,##0\);_(* &quot;-&quot;??_);_(@_)">
                  <c:v>2421</c:v>
                </c:pt>
                <c:pt idx="2458" formatCode="_(* #,##0_);_(* \(#,##0\);_(* &quot;-&quot;??_);_(@_)">
                  <c:v>2671</c:v>
                </c:pt>
                <c:pt idx="2459" formatCode="_(* #,##0_);_(* \(#,##0\);_(* &quot;-&quot;??_);_(@_)">
                  <c:v>2881</c:v>
                </c:pt>
                <c:pt idx="2460" formatCode="_(* #,##0_);_(* \(#,##0\);_(* &quot;-&quot;??_);_(@_)">
                  <c:v>2511</c:v>
                </c:pt>
                <c:pt idx="2461" formatCode="_(* #,##0_);_(* \(#,##0\);_(* &quot;-&quot;??_);_(@_)">
                  <c:v>2329</c:v>
                </c:pt>
                <c:pt idx="2462" formatCode="_(* #,##0_);_(* \(#,##0\);_(* &quot;-&quot;??_);_(@_)">
                  <c:v>2711</c:v>
                </c:pt>
                <c:pt idx="2463" formatCode="_(* #,##0_);_(* \(#,##0\);_(* &quot;-&quot;??_);_(@_)">
                  <c:v>1928</c:v>
                </c:pt>
                <c:pt idx="2464" formatCode="_(* #,##0_);_(* \(#,##0\);_(* &quot;-&quot;??_);_(@_)">
                  <c:v>2114</c:v>
                </c:pt>
                <c:pt idx="2465" formatCode="_(* #,##0_);_(* \(#,##0\);_(* &quot;-&quot;??_);_(@_)">
                  <c:v>2011.0000000000002</c:v>
                </c:pt>
                <c:pt idx="2466" formatCode="_(* #,##0_);_(* \(#,##0\);_(* &quot;-&quot;??_);_(@_)">
                  <c:v>2281</c:v>
                </c:pt>
                <c:pt idx="2467" formatCode="_(* #,##0_);_(* \(#,##0\);_(* &quot;-&quot;??_);_(@_)">
                  <c:v>2080</c:v>
                </c:pt>
                <c:pt idx="2468" formatCode="_(* #,##0_);_(* \(#,##0\);_(* &quot;-&quot;??_);_(@_)">
                  <c:v>2218</c:v>
                </c:pt>
                <c:pt idx="2469" formatCode="_(* #,##0_);_(* \(#,##0\);_(* &quot;-&quot;??_);_(@_)">
                  <c:v>1821</c:v>
                </c:pt>
                <c:pt idx="2470" formatCode="_(* #,##0_);_(* \(#,##0\);_(* &quot;-&quot;??_);_(@_)">
                  <c:v>1677</c:v>
                </c:pt>
                <c:pt idx="2471" formatCode="_(* #,##0_);_(* \(#,##0\);_(* &quot;-&quot;??_);_(@_)">
                  <c:v>1287</c:v>
                </c:pt>
                <c:pt idx="2472" formatCode="_(* #,##0_);_(* \(#,##0\);_(* &quot;-&quot;??_);_(@_)">
                  <c:v>1441</c:v>
                </c:pt>
                <c:pt idx="2473" formatCode="_(* #,##0_);_(* \(#,##0\);_(* &quot;-&quot;??_);_(@_)">
                  <c:v>2672</c:v>
                </c:pt>
                <c:pt idx="2474" formatCode="_(* #,##0_);_(* \(#,##0\);_(* &quot;-&quot;??_);_(@_)">
                  <c:v>1244</c:v>
                </c:pt>
                <c:pt idx="2475" formatCode="_(* #,##0_);_(* \(#,##0\);_(* &quot;-&quot;??_);_(@_)">
                  <c:v>2421</c:v>
                </c:pt>
                <c:pt idx="2476" formatCode="_(* #,##0_);_(* \(#,##0\);_(* &quot;-&quot;??_);_(@_)">
                  <c:v>2711</c:v>
                </c:pt>
                <c:pt idx="2477" formatCode="_(* #,##0_);_(* \(#,##0\);_(* &quot;-&quot;??_);_(@_)">
                  <c:v>1862</c:v>
                </c:pt>
                <c:pt idx="2478" formatCode="_(* #,##0_);_(* \(#,##0\);_(* &quot;-&quot;??_);_(@_)">
                  <c:v>2144</c:v>
                </c:pt>
                <c:pt idx="2479" formatCode="_(* #,##0_);_(* \(#,##0\);_(* &quot;-&quot;??_);_(@_)">
                  <c:v>2111</c:v>
                </c:pt>
                <c:pt idx="2480" formatCode="_(* #,##0_);_(* \(#,##0\);_(* &quot;-&quot;??_);_(@_)">
                  <c:v>1828</c:v>
                </c:pt>
                <c:pt idx="2481" formatCode="_(* #,##0_);_(* \(#,##0\);_(* &quot;-&quot;??_);_(@_)">
                  <c:v>1711</c:v>
                </c:pt>
                <c:pt idx="2482" formatCode="_(* #,##0_);_(* \(#,##0\);_(* &quot;-&quot;??_);_(@_)">
                  <c:v>2421</c:v>
                </c:pt>
                <c:pt idx="2483" formatCode="_(* #,##0_);_(* \(#,##0\);_(* &quot;-&quot;??_);_(@_)">
                  <c:v>1988</c:v>
                </c:pt>
                <c:pt idx="2484" formatCode="_(* #,##0_);_(* \(#,##0\);_(* &quot;-&quot;??_);_(@_)">
                  <c:v>2074</c:v>
                </c:pt>
                <c:pt idx="2485" formatCode="_(* #,##0_);_(* \(#,##0\);_(* &quot;-&quot;??_);_(@_)">
                  <c:v>1421</c:v>
                </c:pt>
                <c:pt idx="2486" formatCode="_(* #,##0_);_(* \(#,##0\);_(* &quot;-&quot;??_);_(@_)">
                  <c:v>2077</c:v>
                </c:pt>
                <c:pt idx="2487" formatCode="_(* #,##0_);_(* \(#,##0\);_(* &quot;-&quot;??_);_(@_)">
                  <c:v>2411</c:v>
                </c:pt>
                <c:pt idx="2488" formatCode="_(* #,##0_);_(* \(#,##0\);_(* &quot;-&quot;??_);_(@_)">
                  <c:v>1927</c:v>
                </c:pt>
                <c:pt idx="2489" formatCode="_(* #,##0_);_(* \(#,##0\);_(* &quot;-&quot;??_);_(@_)">
                  <c:v>2081</c:v>
                </c:pt>
                <c:pt idx="2490" formatCode="_(* #,##0_);_(* \(#,##0\);_(* &quot;-&quot;??_);_(@_)">
                  <c:v>1977</c:v>
                </c:pt>
                <c:pt idx="2491" formatCode="_(* #,##0_);_(* \(#,##0\);_(* &quot;-&quot;??_);_(@_)">
                  <c:v>1924</c:v>
                </c:pt>
                <c:pt idx="2492" formatCode="_(* #,##0_);_(* \(#,##0\);_(* &quot;-&quot;??_);_(@_)">
                  <c:v>1682</c:v>
                </c:pt>
                <c:pt idx="2493" formatCode="_(* #,##0_);_(* \(#,##0\);_(* &quot;-&quot;??_);_(@_)">
                  <c:v>2097</c:v>
                </c:pt>
                <c:pt idx="2494" formatCode="_(* #,##0_);_(* \(#,##0\);_(* &quot;-&quot;??_);_(@_)">
                  <c:v>1748</c:v>
                </c:pt>
                <c:pt idx="2495" formatCode="_(* #,##0_);_(* \(#,##0\);_(* &quot;-&quot;??_);_(@_)">
                  <c:v>2287</c:v>
                </c:pt>
                <c:pt idx="2496" formatCode="_(* #,##0_);_(* \(#,##0\);_(* &quot;-&quot;??_);_(@_)">
                  <c:v>2482</c:v>
                </c:pt>
                <c:pt idx="2497" formatCode="_(* #,##0_);_(* \(#,##0\);_(* &quot;-&quot;??_);_(@_)">
                  <c:v>2101</c:v>
                </c:pt>
                <c:pt idx="2498" formatCode="_(* #,##0_);_(* \(#,##0\);_(* &quot;-&quot;??_);_(@_)">
                  <c:v>2188</c:v>
                </c:pt>
                <c:pt idx="2499" formatCode="_(* #,##0_);_(* \(#,##0\);_(* &quot;-&quot;??_);_(@_)">
                  <c:v>1781</c:v>
                </c:pt>
                <c:pt idx="2500" formatCode="_(* #,##0_);_(* \(#,##0\);_(* &quot;-&quot;??_);_(@_)">
                  <c:v>2477</c:v>
                </c:pt>
                <c:pt idx="2501" formatCode="_(* #,##0_);_(* \(#,##0\);_(* &quot;-&quot;??_);_(@_)">
                  <c:v>2372</c:v>
                </c:pt>
                <c:pt idx="2502" formatCode="_(* #,##0_);_(* \(#,##0\);_(* &quot;-&quot;??_);_(@_)">
                  <c:v>3082</c:v>
                </c:pt>
                <c:pt idx="2503" formatCode="_(* #,##0_);_(* \(#,##0\);_(* &quot;-&quot;??_);_(@_)">
                  <c:v>2412</c:v>
                </c:pt>
                <c:pt idx="2504" formatCode="_(* #,##0_);_(* \(#,##0\);_(* &quot;-&quot;??_);_(@_)">
                  <c:v>2111</c:v>
                </c:pt>
                <c:pt idx="2505" formatCode="_(* #,##0_);_(* \(#,##0\);_(* &quot;-&quot;??_);_(@_)">
                  <c:v>2629</c:v>
                </c:pt>
                <c:pt idx="2506" formatCode="_(* #,##0_);_(* \(#,##0\);_(* &quot;-&quot;??_);_(@_)">
                  <c:v>2218</c:v>
                </c:pt>
                <c:pt idx="2507" formatCode="_(* #,##0_);_(* \(#,##0\);_(* &quot;-&quot;??_);_(@_)">
                  <c:v>1768</c:v>
                </c:pt>
                <c:pt idx="2508" formatCode="_(* #,##0_);_(* \(#,##0\);_(* &quot;-&quot;??_);_(@_)">
                  <c:v>2082</c:v>
                </c:pt>
                <c:pt idx="2509" formatCode="_(* #,##0_);_(* \(#,##0\);_(* &quot;-&quot;??_);_(@_)">
                  <c:v>2281</c:v>
                </c:pt>
                <c:pt idx="2510">
                  <c:v>3500</c:v>
                </c:pt>
                <c:pt idx="2511">
                  <c:v>3800</c:v>
                </c:pt>
                <c:pt idx="2512">
                  <c:v>4000</c:v>
                </c:pt>
                <c:pt idx="2513">
                  <c:v>2400</c:v>
                </c:pt>
                <c:pt idx="2514">
                  <c:v>3600</c:v>
                </c:pt>
                <c:pt idx="2515">
                  <c:v>2800</c:v>
                </c:pt>
                <c:pt idx="2516">
                  <c:v>3800</c:v>
                </c:pt>
                <c:pt idx="2517">
                  <c:v>3810</c:v>
                </c:pt>
                <c:pt idx="2518">
                  <c:v>4200</c:v>
                </c:pt>
                <c:pt idx="2519">
                  <c:v>3900</c:v>
                </c:pt>
                <c:pt idx="2520">
                  <c:v>3300</c:v>
                </c:pt>
                <c:pt idx="2521">
                  <c:v>3400</c:v>
                </c:pt>
                <c:pt idx="2522">
                  <c:v>3200</c:v>
                </c:pt>
                <c:pt idx="2523">
                  <c:v>2900</c:v>
                </c:pt>
                <c:pt idx="2524">
                  <c:v>3800</c:v>
                </c:pt>
                <c:pt idx="2525">
                  <c:v>596</c:v>
                </c:pt>
                <c:pt idx="2526">
                  <c:v>766</c:v>
                </c:pt>
                <c:pt idx="2527">
                  <c:v>496</c:v>
                </c:pt>
                <c:pt idx="2528">
                  <c:v>470</c:v>
                </c:pt>
                <c:pt idx="2529">
                  <c:v>780</c:v>
                </c:pt>
                <c:pt idx="2530">
                  <c:v>562</c:v>
                </c:pt>
                <c:pt idx="2531">
                  <c:v>524</c:v>
                </c:pt>
                <c:pt idx="2532">
                  <c:v>562</c:v>
                </c:pt>
                <c:pt idx="2533">
                  <c:v>606</c:v>
                </c:pt>
                <c:pt idx="2534">
                  <c:v>614</c:v>
                </c:pt>
                <c:pt idx="2535">
                  <c:v>676</c:v>
                </c:pt>
                <c:pt idx="2536">
                  <c:v>686</c:v>
                </c:pt>
                <c:pt idx="2537">
                  <c:v>686</c:v>
                </c:pt>
                <c:pt idx="2538">
                  <c:v>596</c:v>
                </c:pt>
                <c:pt idx="2539">
                  <c:v>764</c:v>
                </c:pt>
                <c:pt idx="2540">
                  <c:v>376</c:v>
                </c:pt>
                <c:pt idx="2541">
                  <c:v>422</c:v>
                </c:pt>
                <c:pt idx="2542">
                  <c:v>462</c:v>
                </c:pt>
                <c:pt idx="2543">
                  <c:v>412</c:v>
                </c:pt>
                <c:pt idx="2544">
                  <c:v>406</c:v>
                </c:pt>
                <c:pt idx="2545">
                  <c:v>406</c:v>
                </c:pt>
                <c:pt idx="2546">
                  <c:v>488</c:v>
                </c:pt>
                <c:pt idx="2547">
                  <c:v>372</c:v>
                </c:pt>
                <c:pt idx="2548">
                  <c:v>432</c:v>
                </c:pt>
                <c:pt idx="2549">
                  <c:v>416</c:v>
                </c:pt>
                <c:pt idx="2550">
                  <c:v>57</c:v>
                </c:pt>
                <c:pt idx="2551">
                  <c:v>448</c:v>
                </c:pt>
                <c:pt idx="2552">
                  <c:v>350</c:v>
                </c:pt>
                <c:pt idx="2553">
                  <c:v>484</c:v>
                </c:pt>
                <c:pt idx="2554">
                  <c:v>414</c:v>
                </c:pt>
                <c:pt idx="2555">
                  <c:v>460</c:v>
                </c:pt>
                <c:pt idx="2556">
                  <c:v>496</c:v>
                </c:pt>
                <c:pt idx="2557">
                  <c:v>440</c:v>
                </c:pt>
                <c:pt idx="2558">
                  <c:v>368</c:v>
                </c:pt>
                <c:pt idx="2559">
                  <c:v>342</c:v>
                </c:pt>
                <c:pt idx="2560">
                  <c:v>3070</c:v>
                </c:pt>
                <c:pt idx="2561">
                  <c:v>2252</c:v>
                </c:pt>
                <c:pt idx="2562">
                  <c:v>1386</c:v>
                </c:pt>
                <c:pt idx="2563">
                  <c:v>2162</c:v>
                </c:pt>
                <c:pt idx="2564">
                  <c:v>2076</c:v>
                </c:pt>
                <c:pt idx="2565">
                  <c:v>1502</c:v>
                </c:pt>
                <c:pt idx="2566">
                  <c:v>2034</c:v>
                </c:pt>
                <c:pt idx="2567">
                  <c:v>1358</c:v>
                </c:pt>
                <c:pt idx="2568">
                  <c:v>2032</c:v>
                </c:pt>
                <c:pt idx="2569">
                  <c:v>1664</c:v>
                </c:pt>
                <c:pt idx="2570">
                  <c:v>1350</c:v>
                </c:pt>
                <c:pt idx="2571">
                  <c:v>2228</c:v>
                </c:pt>
                <c:pt idx="2572">
                  <c:v>2200</c:v>
                </c:pt>
                <c:pt idx="2573">
                  <c:v>2566</c:v>
                </c:pt>
                <c:pt idx="2574">
                  <c:v>2766</c:v>
                </c:pt>
                <c:pt idx="2575">
                  <c:v>1286</c:v>
                </c:pt>
                <c:pt idx="2576">
                  <c:v>1264</c:v>
                </c:pt>
                <c:pt idx="2577">
                  <c:v>1159</c:v>
                </c:pt>
                <c:pt idx="2578">
                  <c:v>1060</c:v>
                </c:pt>
                <c:pt idx="2579">
                  <c:v>1010</c:v>
                </c:pt>
                <c:pt idx="2580">
                  <c:v>2404</c:v>
                </c:pt>
                <c:pt idx="2581">
                  <c:v>2352</c:v>
                </c:pt>
                <c:pt idx="2582">
                  <c:v>1240</c:v>
                </c:pt>
                <c:pt idx="2583">
                  <c:v>1176</c:v>
                </c:pt>
                <c:pt idx="2584">
                  <c:v>2034</c:v>
                </c:pt>
                <c:pt idx="2585">
                  <c:v>1600</c:v>
                </c:pt>
                <c:pt idx="2586">
                  <c:v>2716</c:v>
                </c:pt>
                <c:pt idx="2587">
                  <c:v>1198</c:v>
                </c:pt>
                <c:pt idx="2588">
                  <c:v>1600</c:v>
                </c:pt>
                <c:pt idx="2589">
                  <c:v>1320</c:v>
                </c:pt>
                <c:pt idx="2590">
                  <c:v>2126</c:v>
                </c:pt>
                <c:pt idx="2591">
                  <c:v>2524</c:v>
                </c:pt>
                <c:pt idx="2592">
                  <c:v>1262</c:v>
                </c:pt>
                <c:pt idx="2593">
                  <c:v>1272</c:v>
                </c:pt>
                <c:pt idx="2594">
                  <c:v>3412</c:v>
                </c:pt>
                <c:pt idx="2595">
                  <c:v>3990</c:v>
                </c:pt>
                <c:pt idx="2596">
                  <c:v>4224</c:v>
                </c:pt>
                <c:pt idx="2597">
                  <c:v>3664</c:v>
                </c:pt>
                <c:pt idx="2598">
                  <c:v>4454</c:v>
                </c:pt>
                <c:pt idx="2599">
                  <c:v>710</c:v>
                </c:pt>
                <c:pt idx="2600">
                  <c:v>608</c:v>
                </c:pt>
                <c:pt idx="2601">
                  <c:v>454</c:v>
                </c:pt>
                <c:pt idx="2602">
                  <c:v>748</c:v>
                </c:pt>
                <c:pt idx="2603">
                  <c:v>492</c:v>
                </c:pt>
                <c:pt idx="2604">
                  <c:v>754</c:v>
                </c:pt>
                <c:pt idx="2605">
                  <c:v>682</c:v>
                </c:pt>
                <c:pt idx="2606">
                  <c:v>638</c:v>
                </c:pt>
                <c:pt idx="2607">
                  <c:v>770</c:v>
                </c:pt>
                <c:pt idx="2608">
                  <c:v>594</c:v>
                </c:pt>
                <c:pt idx="2609">
                  <c:v>602</c:v>
                </c:pt>
                <c:pt idx="2610">
                  <c:v>752</c:v>
                </c:pt>
                <c:pt idx="2611">
                  <c:v>530</c:v>
                </c:pt>
                <c:pt idx="2612">
                  <c:v>416</c:v>
                </c:pt>
                <c:pt idx="2613">
                  <c:v>2004</c:v>
                </c:pt>
                <c:pt idx="2614">
                  <c:v>2132</c:v>
                </c:pt>
                <c:pt idx="2615">
                  <c:v>2230</c:v>
                </c:pt>
                <c:pt idx="2616">
                  <c:v>2512</c:v>
                </c:pt>
                <c:pt idx="2617">
                  <c:v>1662</c:v>
                </c:pt>
                <c:pt idx="2618">
                  <c:v>868</c:v>
                </c:pt>
                <c:pt idx="2619">
                  <c:v>2600</c:v>
                </c:pt>
                <c:pt idx="2620">
                  <c:v>1100</c:v>
                </c:pt>
                <c:pt idx="2621">
                  <c:v>2218</c:v>
                </c:pt>
                <c:pt idx="2622">
                  <c:v>1648</c:v>
                </c:pt>
                <c:pt idx="2623">
                  <c:v>984</c:v>
                </c:pt>
                <c:pt idx="2624">
                  <c:v>608</c:v>
                </c:pt>
                <c:pt idx="2625">
                  <c:v>694</c:v>
                </c:pt>
                <c:pt idx="2626">
                  <c:v>726</c:v>
                </c:pt>
                <c:pt idx="2627">
                  <c:v>768</c:v>
                </c:pt>
                <c:pt idx="2628">
                  <c:v>670</c:v>
                </c:pt>
                <c:pt idx="2629">
                  <c:v>1222</c:v>
                </c:pt>
                <c:pt idx="2630">
                  <c:v>1276</c:v>
                </c:pt>
                <c:pt idx="2631">
                  <c:v>1308</c:v>
                </c:pt>
                <c:pt idx="2632">
                  <c:v>798</c:v>
                </c:pt>
                <c:pt idx="2633">
                  <c:v>1604</c:v>
                </c:pt>
                <c:pt idx="2634">
                  <c:v>842</c:v>
                </c:pt>
                <c:pt idx="2635">
                  <c:v>1092</c:v>
                </c:pt>
                <c:pt idx="2636">
                  <c:v>1050</c:v>
                </c:pt>
                <c:pt idx="2637">
                  <c:v>940</c:v>
                </c:pt>
                <c:pt idx="2638">
                  <c:v>884</c:v>
                </c:pt>
                <c:pt idx="2639">
                  <c:v>936</c:v>
                </c:pt>
                <c:pt idx="2640">
                  <c:v>918</c:v>
                </c:pt>
                <c:pt idx="2641">
                  <c:v>1686</c:v>
                </c:pt>
                <c:pt idx="2642">
                  <c:v>846</c:v>
                </c:pt>
                <c:pt idx="2643">
                  <c:v>1090</c:v>
                </c:pt>
                <c:pt idx="2644">
                  <c:v>1012</c:v>
                </c:pt>
                <c:pt idx="2645">
                  <c:v>1250</c:v>
                </c:pt>
                <c:pt idx="2646">
                  <c:v>1490</c:v>
                </c:pt>
                <c:pt idx="2647">
                  <c:v>804</c:v>
                </c:pt>
                <c:pt idx="2648">
                  <c:v>894</c:v>
                </c:pt>
                <c:pt idx="2649">
                  <c:v>782</c:v>
                </c:pt>
                <c:pt idx="2650">
                  <c:v>1198</c:v>
                </c:pt>
                <c:pt idx="2651">
                  <c:v>1244</c:v>
                </c:pt>
                <c:pt idx="2652">
                  <c:v>878</c:v>
                </c:pt>
                <c:pt idx="2653">
                  <c:v>1352</c:v>
                </c:pt>
                <c:pt idx="2654">
                  <c:v>900</c:v>
                </c:pt>
                <c:pt idx="2655">
                  <c:v>1816</c:v>
                </c:pt>
                <c:pt idx="2656">
                  <c:v>1234</c:v>
                </c:pt>
                <c:pt idx="2657">
                  <c:v>868</c:v>
                </c:pt>
                <c:pt idx="2658">
                  <c:v>1388</c:v>
                </c:pt>
                <c:pt idx="2659">
                  <c:v>1188</c:v>
                </c:pt>
                <c:pt idx="2660">
                  <c:v>4320</c:v>
                </c:pt>
                <c:pt idx="2661">
                  <c:v>1710</c:v>
                </c:pt>
                <c:pt idx="2662">
                  <c:v>3104</c:v>
                </c:pt>
                <c:pt idx="2663">
                  <c:v>3378</c:v>
                </c:pt>
                <c:pt idx="2664">
                  <c:v>1520</c:v>
                </c:pt>
                <c:pt idx="2665">
                  <c:v>2476</c:v>
                </c:pt>
                <c:pt idx="2666">
                  <c:v>4264</c:v>
                </c:pt>
                <c:pt idx="2667">
                  <c:v>2782</c:v>
                </c:pt>
                <c:pt idx="2668">
                  <c:v>1402</c:v>
                </c:pt>
                <c:pt idx="2669">
                  <c:v>1554</c:v>
                </c:pt>
                <c:pt idx="2670">
                  <c:v>3824</c:v>
                </c:pt>
                <c:pt idx="2671">
                  <c:v>3176</c:v>
                </c:pt>
                <c:pt idx="2672">
                  <c:v>4270</c:v>
                </c:pt>
                <c:pt idx="2673">
                  <c:v>1060</c:v>
                </c:pt>
                <c:pt idx="2674">
                  <c:v>2110</c:v>
                </c:pt>
                <c:pt idx="2675">
                  <c:v>2090</c:v>
                </c:pt>
                <c:pt idx="2676">
                  <c:v>1646</c:v>
                </c:pt>
                <c:pt idx="2677">
                  <c:v>1658</c:v>
                </c:pt>
                <c:pt idx="2678">
                  <c:v>2362</c:v>
                </c:pt>
                <c:pt idx="2679">
                  <c:v>382</c:v>
                </c:pt>
                <c:pt idx="2680">
                  <c:v>350</c:v>
                </c:pt>
                <c:pt idx="2681">
                  <c:v>354</c:v>
                </c:pt>
                <c:pt idx="2682">
                  <c:v>640</c:v>
                </c:pt>
                <c:pt idx="2683">
                  <c:v>744</c:v>
                </c:pt>
                <c:pt idx="2684">
                  <c:v>628</c:v>
                </c:pt>
                <c:pt idx="2685">
                  <c:v>790</c:v>
                </c:pt>
                <c:pt idx="2686">
                  <c:v>739</c:v>
                </c:pt>
                <c:pt idx="2687">
                  <c:v>602</c:v>
                </c:pt>
                <c:pt idx="2688">
                  <c:v>662</c:v>
                </c:pt>
                <c:pt idx="2689">
                  <c:v>646</c:v>
                </c:pt>
                <c:pt idx="2690">
                  <c:v>702</c:v>
                </c:pt>
                <c:pt idx="2691">
                  <c:v>708</c:v>
                </c:pt>
                <c:pt idx="2692">
                  <c:v>606</c:v>
                </c:pt>
                <c:pt idx="2693">
                  <c:v>728</c:v>
                </c:pt>
                <c:pt idx="2694">
                  <c:v>774</c:v>
                </c:pt>
                <c:pt idx="2695">
                  <c:v>688</c:v>
                </c:pt>
                <c:pt idx="2696">
                  <c:v>786</c:v>
                </c:pt>
                <c:pt idx="2697">
                  <c:v>792</c:v>
                </c:pt>
                <c:pt idx="2698">
                  <c:v>736</c:v>
                </c:pt>
                <c:pt idx="2699">
                  <c:v>626</c:v>
                </c:pt>
                <c:pt idx="2700">
                  <c:v>702</c:v>
                </c:pt>
                <c:pt idx="2701">
                  <c:v>744</c:v>
                </c:pt>
                <c:pt idx="2702">
                  <c:v>654</c:v>
                </c:pt>
                <c:pt idx="2703">
                  <c:v>706</c:v>
                </c:pt>
                <c:pt idx="2704">
                  <c:v>456</c:v>
                </c:pt>
                <c:pt idx="2705">
                  <c:v>656</c:v>
                </c:pt>
                <c:pt idx="2706">
                  <c:v>650</c:v>
                </c:pt>
                <c:pt idx="2707">
                  <c:v>382</c:v>
                </c:pt>
                <c:pt idx="2708">
                  <c:v>790</c:v>
                </c:pt>
                <c:pt idx="2709">
                  <c:v>544</c:v>
                </c:pt>
                <c:pt idx="2710">
                  <c:v>774</c:v>
                </c:pt>
                <c:pt idx="2711">
                  <c:v>602</c:v>
                </c:pt>
                <c:pt idx="2712">
                  <c:v>670</c:v>
                </c:pt>
                <c:pt idx="2713">
                  <c:v>530</c:v>
                </c:pt>
                <c:pt idx="2714">
                  <c:v>570</c:v>
                </c:pt>
                <c:pt idx="2715">
                  <c:v>588</c:v>
                </c:pt>
                <c:pt idx="2716">
                  <c:v>472</c:v>
                </c:pt>
                <c:pt idx="2717">
                  <c:v>680</c:v>
                </c:pt>
                <c:pt idx="2718">
                  <c:v>785</c:v>
                </c:pt>
                <c:pt idx="2719">
                  <c:v>706</c:v>
                </c:pt>
                <c:pt idx="2720">
                  <c:v>637</c:v>
                </c:pt>
                <c:pt idx="2721">
                  <c:v>629</c:v>
                </c:pt>
                <c:pt idx="2722">
                  <c:v>650</c:v>
                </c:pt>
                <c:pt idx="2723">
                  <c:v>696</c:v>
                </c:pt>
                <c:pt idx="2724">
                  <c:v>559</c:v>
                </c:pt>
                <c:pt idx="2725">
                  <c:v>772</c:v>
                </c:pt>
                <c:pt idx="2726">
                  <c:v>754</c:v>
                </c:pt>
                <c:pt idx="2727">
                  <c:v>715</c:v>
                </c:pt>
                <c:pt idx="2728">
                  <c:v>642</c:v>
                </c:pt>
                <c:pt idx="2729">
                  <c:v>643</c:v>
                </c:pt>
                <c:pt idx="2730">
                  <c:v>681</c:v>
                </c:pt>
                <c:pt idx="2731">
                  <c:v>634</c:v>
                </c:pt>
                <c:pt idx="2732">
                  <c:v>715</c:v>
                </c:pt>
                <c:pt idx="2733">
                  <c:v>648</c:v>
                </c:pt>
                <c:pt idx="2734">
                  <c:v>669</c:v>
                </c:pt>
                <c:pt idx="2735">
                  <c:v>610</c:v>
                </c:pt>
                <c:pt idx="2736">
                  <c:v>634</c:v>
                </c:pt>
                <c:pt idx="2737">
                  <c:v>698</c:v>
                </c:pt>
                <c:pt idx="2738">
                  <c:v>748</c:v>
                </c:pt>
                <c:pt idx="2739">
                  <c:v>620</c:v>
                </c:pt>
                <c:pt idx="2740">
                  <c:v>747</c:v>
                </c:pt>
                <c:pt idx="2741">
                  <c:v>667</c:v>
                </c:pt>
                <c:pt idx="2742">
                  <c:v>706</c:v>
                </c:pt>
                <c:pt idx="2743">
                  <c:v>672</c:v>
                </c:pt>
                <c:pt idx="2744">
                  <c:v>702</c:v>
                </c:pt>
                <c:pt idx="2745">
                  <c:v>628</c:v>
                </c:pt>
                <c:pt idx="2746">
                  <c:v>614</c:v>
                </c:pt>
                <c:pt idx="2747">
                  <c:v>633</c:v>
                </c:pt>
                <c:pt idx="2748">
                  <c:v>581</c:v>
                </c:pt>
                <c:pt idx="2749">
                  <c:v>656</c:v>
                </c:pt>
                <c:pt idx="2750">
                  <c:v>1138</c:v>
                </c:pt>
                <c:pt idx="2751">
                  <c:v>24</c:v>
                </c:pt>
                <c:pt idx="2752">
                  <c:v>1822</c:v>
                </c:pt>
                <c:pt idx="2753">
                  <c:v>2112</c:v>
                </c:pt>
                <c:pt idx="2754">
                  <c:v>2690</c:v>
                </c:pt>
                <c:pt idx="2755">
                  <c:v>1984</c:v>
                </c:pt>
                <c:pt idx="2756">
                  <c:v>942</c:v>
                </c:pt>
                <c:pt idx="2757">
                  <c:v>2770</c:v>
                </c:pt>
                <c:pt idx="2758">
                  <c:v>2648</c:v>
                </c:pt>
                <c:pt idx="2759">
                  <c:v>1894</c:v>
                </c:pt>
                <c:pt idx="2760">
                  <c:v>972</c:v>
                </c:pt>
                <c:pt idx="2761">
                  <c:v>2546</c:v>
                </c:pt>
                <c:pt idx="2762">
                  <c:v>1544</c:v>
                </c:pt>
                <c:pt idx="2763">
                  <c:v>1552</c:v>
                </c:pt>
                <c:pt idx="2764">
                  <c:v>2204</c:v>
                </c:pt>
                <c:pt idx="2765">
                  <c:v>1688</c:v>
                </c:pt>
                <c:pt idx="2766">
                  <c:v>1696</c:v>
                </c:pt>
                <c:pt idx="2767">
                  <c:v>1580</c:v>
                </c:pt>
                <c:pt idx="2768">
                  <c:v>2040</c:v>
                </c:pt>
                <c:pt idx="2769">
                  <c:v>1658</c:v>
                </c:pt>
                <c:pt idx="2770">
                  <c:v>1526</c:v>
                </c:pt>
                <c:pt idx="2771">
                  <c:v>1298</c:v>
                </c:pt>
                <c:pt idx="2772">
                  <c:v>1638</c:v>
                </c:pt>
                <c:pt idx="2773">
                  <c:v>1460</c:v>
                </c:pt>
                <c:pt idx="2774">
                  <c:v>1388</c:v>
                </c:pt>
                <c:pt idx="2775">
                  <c:v>1460</c:v>
                </c:pt>
                <c:pt idx="2776">
                  <c:v>1400</c:v>
                </c:pt>
                <c:pt idx="2777">
                  <c:v>1144</c:v>
                </c:pt>
                <c:pt idx="2778">
                  <c:v>840</c:v>
                </c:pt>
                <c:pt idx="2779">
                  <c:v>830</c:v>
                </c:pt>
                <c:pt idx="2780">
                  <c:v>1286</c:v>
                </c:pt>
                <c:pt idx="2781">
                  <c:v>1066</c:v>
                </c:pt>
                <c:pt idx="2782">
                  <c:v>1394</c:v>
                </c:pt>
                <c:pt idx="2783">
                  <c:v>958</c:v>
                </c:pt>
                <c:pt idx="2784">
                  <c:v>1326</c:v>
                </c:pt>
                <c:pt idx="2785">
                  <c:v>930</c:v>
                </c:pt>
                <c:pt idx="2786">
                  <c:v>1658</c:v>
                </c:pt>
                <c:pt idx="2787">
                  <c:v>1526</c:v>
                </c:pt>
                <c:pt idx="2788">
                  <c:v>1556</c:v>
                </c:pt>
                <c:pt idx="2789">
                  <c:v>1864</c:v>
                </c:pt>
                <c:pt idx="2790">
                  <c:v>1972</c:v>
                </c:pt>
                <c:pt idx="2791">
                  <c:v>1080</c:v>
                </c:pt>
                <c:pt idx="2792">
                  <c:v>1530</c:v>
                </c:pt>
                <c:pt idx="2793">
                  <c:v>1042</c:v>
                </c:pt>
                <c:pt idx="2794">
                  <c:v>1482</c:v>
                </c:pt>
                <c:pt idx="2795">
                  <c:v>2010</c:v>
                </c:pt>
                <c:pt idx="2796">
                  <c:v>1222</c:v>
                </c:pt>
                <c:pt idx="2797">
                  <c:v>1302</c:v>
                </c:pt>
                <c:pt idx="2798">
                  <c:v>1752</c:v>
                </c:pt>
                <c:pt idx="2799">
                  <c:v>1466</c:v>
                </c:pt>
                <c:pt idx="2800">
                  <c:v>314</c:v>
                </c:pt>
                <c:pt idx="2801">
                  <c:v>440</c:v>
                </c:pt>
                <c:pt idx="2802">
                  <c:v>330</c:v>
                </c:pt>
                <c:pt idx="2803">
                  <c:v>420</c:v>
                </c:pt>
                <c:pt idx="2804">
                  <c:v>362</c:v>
                </c:pt>
                <c:pt idx="2805">
                  <c:v>304</c:v>
                </c:pt>
                <c:pt idx="2806">
                  <c:v>302</c:v>
                </c:pt>
                <c:pt idx="2807">
                  <c:v>320</c:v>
                </c:pt>
                <c:pt idx="2808">
                  <c:v>364</c:v>
                </c:pt>
                <c:pt idx="2809">
                  <c:v>366</c:v>
                </c:pt>
                <c:pt idx="2810">
                  <c:v>422</c:v>
                </c:pt>
                <c:pt idx="2811">
                  <c:v>446</c:v>
                </c:pt>
                <c:pt idx="2812">
                  <c:v>426</c:v>
                </c:pt>
                <c:pt idx="2813">
                  <c:v>396</c:v>
                </c:pt>
                <c:pt idx="2814">
                  <c:v>408</c:v>
                </c:pt>
                <c:pt idx="2815">
                  <c:v>280</c:v>
                </c:pt>
                <c:pt idx="2816">
                  <c:v>302</c:v>
                </c:pt>
                <c:pt idx="2817">
                  <c:v>305</c:v>
                </c:pt>
                <c:pt idx="2818">
                  <c:v>1654</c:v>
                </c:pt>
                <c:pt idx="2819">
                  <c:v>1912</c:v>
                </c:pt>
                <c:pt idx="2820">
                  <c:v>1304</c:v>
                </c:pt>
                <c:pt idx="2821">
                  <c:v>2192</c:v>
                </c:pt>
                <c:pt idx="2822">
                  <c:v>2744</c:v>
                </c:pt>
                <c:pt idx="2823">
                  <c:v>1692</c:v>
                </c:pt>
                <c:pt idx="2824">
                  <c:v>1392</c:v>
                </c:pt>
                <c:pt idx="2825">
                  <c:v>2944</c:v>
                </c:pt>
                <c:pt idx="2826">
                  <c:v>1704</c:v>
                </c:pt>
                <c:pt idx="2827">
                  <c:v>1894</c:v>
                </c:pt>
                <c:pt idx="2828">
                  <c:v>2290</c:v>
                </c:pt>
                <c:pt idx="2829">
                  <c:v>1552</c:v>
                </c:pt>
                <c:pt idx="2830">
                  <c:v>2976</c:v>
                </c:pt>
                <c:pt idx="2831">
                  <c:v>1296</c:v>
                </c:pt>
                <c:pt idx="2832">
                  <c:v>2396</c:v>
                </c:pt>
                <c:pt idx="2833">
                  <c:v>376</c:v>
                </c:pt>
                <c:pt idx="2834">
                  <c:v>460</c:v>
                </c:pt>
                <c:pt idx="2835">
                  <c:v>294</c:v>
                </c:pt>
                <c:pt idx="2836">
                  <c:v>462</c:v>
                </c:pt>
                <c:pt idx="2837">
                  <c:v>626</c:v>
                </c:pt>
                <c:pt idx="2838">
                  <c:v>765</c:v>
                </c:pt>
                <c:pt idx="2839">
                  <c:v>612</c:v>
                </c:pt>
                <c:pt idx="2840">
                  <c:v>422</c:v>
                </c:pt>
                <c:pt idx="2841">
                  <c:v>742</c:v>
                </c:pt>
                <c:pt idx="2842">
                  <c:v>680</c:v>
                </c:pt>
                <c:pt idx="2843">
                  <c:v>624</c:v>
                </c:pt>
                <c:pt idx="2844">
                  <c:v>298</c:v>
                </c:pt>
                <c:pt idx="2845">
                  <c:v>552</c:v>
                </c:pt>
                <c:pt idx="2846">
                  <c:v>628</c:v>
                </c:pt>
                <c:pt idx="2847">
                  <c:v>294</c:v>
                </c:pt>
                <c:pt idx="2848">
                  <c:v>556</c:v>
                </c:pt>
                <c:pt idx="2849">
                  <c:v>378</c:v>
                </c:pt>
                <c:pt idx="2850">
                  <c:v>606</c:v>
                </c:pt>
                <c:pt idx="2851">
                  <c:v>748</c:v>
                </c:pt>
                <c:pt idx="2852">
                  <c:v>676</c:v>
                </c:pt>
                <c:pt idx="2853">
                  <c:v>630</c:v>
                </c:pt>
                <c:pt idx="2854">
                  <c:v>634</c:v>
                </c:pt>
                <c:pt idx="2855">
                  <c:v>730</c:v>
                </c:pt>
                <c:pt idx="2856">
                  <c:v>528</c:v>
                </c:pt>
                <c:pt idx="2857">
                  <c:v>508</c:v>
                </c:pt>
                <c:pt idx="2858">
                  <c:v>340</c:v>
                </c:pt>
                <c:pt idx="2859">
                  <c:v>422</c:v>
                </c:pt>
                <c:pt idx="2860">
                  <c:v>676</c:v>
                </c:pt>
                <c:pt idx="2861">
                  <c:v>336</c:v>
                </c:pt>
                <c:pt idx="2862">
                  <c:v>754</c:v>
                </c:pt>
                <c:pt idx="2863">
                  <c:v>748</c:v>
                </c:pt>
                <c:pt idx="2864">
                  <c:v>730</c:v>
                </c:pt>
                <c:pt idx="2865">
                  <c:v>630</c:v>
                </c:pt>
                <c:pt idx="2866">
                  <c:v>268</c:v>
                </c:pt>
                <c:pt idx="2867">
                  <c:v>742</c:v>
                </c:pt>
                <c:pt idx="2868">
                  <c:v>588</c:v>
                </c:pt>
                <c:pt idx="2869">
                  <c:v>742</c:v>
                </c:pt>
                <c:pt idx="2870">
                  <c:v>746</c:v>
                </c:pt>
                <c:pt idx="2871">
                  <c:v>704</c:v>
                </c:pt>
                <c:pt idx="2872">
                  <c:v>744</c:v>
                </c:pt>
                <c:pt idx="2873">
                  <c:v>352</c:v>
                </c:pt>
                <c:pt idx="2874">
                  <c:v>614</c:v>
                </c:pt>
                <c:pt idx="2875">
                  <c:v>724</c:v>
                </c:pt>
                <c:pt idx="2876">
                  <c:v>628</c:v>
                </c:pt>
                <c:pt idx="2877">
                  <c:v>776</c:v>
                </c:pt>
                <c:pt idx="2878">
                  <c:v>786</c:v>
                </c:pt>
                <c:pt idx="2879">
                  <c:v>616</c:v>
                </c:pt>
                <c:pt idx="2880">
                  <c:v>618</c:v>
                </c:pt>
                <c:pt idx="2881">
                  <c:v>802</c:v>
                </c:pt>
                <c:pt idx="2882">
                  <c:v>726</c:v>
                </c:pt>
                <c:pt idx="2883">
                  <c:v>648</c:v>
                </c:pt>
                <c:pt idx="2884">
                  <c:v>486</c:v>
                </c:pt>
                <c:pt idx="2885">
                  <c:v>682</c:v>
                </c:pt>
                <c:pt idx="2886">
                  <c:v>580</c:v>
                </c:pt>
                <c:pt idx="2887">
                  <c:v>800</c:v>
                </c:pt>
                <c:pt idx="2888">
                  <c:v>700</c:v>
                </c:pt>
                <c:pt idx="2889">
                  <c:v>608</c:v>
                </c:pt>
                <c:pt idx="2890">
                  <c:v>794</c:v>
                </c:pt>
                <c:pt idx="2891">
                  <c:v>702</c:v>
                </c:pt>
                <c:pt idx="2892">
                  <c:v>600</c:v>
                </c:pt>
                <c:pt idx="2893">
                  <c:v>706</c:v>
                </c:pt>
                <c:pt idx="2894">
                  <c:v>474</c:v>
                </c:pt>
                <c:pt idx="2895">
                  <c:v>574</c:v>
                </c:pt>
                <c:pt idx="2896">
                  <c:v>586</c:v>
                </c:pt>
                <c:pt idx="2897">
                  <c:v>806</c:v>
                </c:pt>
                <c:pt idx="2898">
                  <c:v>578</c:v>
                </c:pt>
                <c:pt idx="2899">
                  <c:v>594</c:v>
                </c:pt>
                <c:pt idx="2900">
                  <c:v>446</c:v>
                </c:pt>
                <c:pt idx="2901">
                  <c:v>246</c:v>
                </c:pt>
                <c:pt idx="2902">
                  <c:v>722</c:v>
                </c:pt>
                <c:pt idx="2903">
                  <c:v>542</c:v>
                </c:pt>
                <c:pt idx="2904">
                  <c:v>574</c:v>
                </c:pt>
                <c:pt idx="2905">
                  <c:v>322</c:v>
                </c:pt>
                <c:pt idx="2906">
                  <c:v>266</c:v>
                </c:pt>
                <c:pt idx="2907">
                  <c:v>436</c:v>
                </c:pt>
                <c:pt idx="2908">
                  <c:v>326</c:v>
                </c:pt>
                <c:pt idx="2909">
                  <c:v>378</c:v>
                </c:pt>
                <c:pt idx="2910">
                  <c:v>298</c:v>
                </c:pt>
                <c:pt idx="2911">
                  <c:v>476</c:v>
                </c:pt>
                <c:pt idx="2912">
                  <c:v>284</c:v>
                </c:pt>
                <c:pt idx="2913">
                  <c:v>544</c:v>
                </c:pt>
                <c:pt idx="2914">
                  <c:v>556</c:v>
                </c:pt>
                <c:pt idx="2915">
                  <c:v>406</c:v>
                </c:pt>
                <c:pt idx="2916">
                  <c:v>500</c:v>
                </c:pt>
                <c:pt idx="2917">
                  <c:v>748</c:v>
                </c:pt>
                <c:pt idx="2918">
                  <c:v>764</c:v>
                </c:pt>
                <c:pt idx="2919">
                  <c:v>648</c:v>
                </c:pt>
                <c:pt idx="2920">
                  <c:v>512</c:v>
                </c:pt>
                <c:pt idx="2921">
                  <c:v>638</c:v>
                </c:pt>
                <c:pt idx="2922">
                  <c:v>446</c:v>
                </c:pt>
                <c:pt idx="2923">
                  <c:v>476</c:v>
                </c:pt>
                <c:pt idx="2924">
                  <c:v>508</c:v>
                </c:pt>
                <c:pt idx="2925">
                  <c:v>516</c:v>
                </c:pt>
                <c:pt idx="2926">
                  <c:v>622</c:v>
                </c:pt>
                <c:pt idx="2927">
                  <c:v>658</c:v>
                </c:pt>
                <c:pt idx="2928">
                  <c:v>596</c:v>
                </c:pt>
                <c:pt idx="2929">
                  <c:v>1038</c:v>
                </c:pt>
                <c:pt idx="2930">
                  <c:v>898</c:v>
                </c:pt>
                <c:pt idx="2931">
                  <c:v>996</c:v>
                </c:pt>
                <c:pt idx="2932">
                  <c:v>848</c:v>
                </c:pt>
                <c:pt idx="2933">
                  <c:v>1206</c:v>
                </c:pt>
                <c:pt idx="2934">
                  <c:v>986</c:v>
                </c:pt>
                <c:pt idx="2935">
                  <c:v>1166</c:v>
                </c:pt>
                <c:pt idx="2936">
                  <c:v>870</c:v>
                </c:pt>
                <c:pt idx="2937">
                  <c:v>914</c:v>
                </c:pt>
                <c:pt idx="2938">
                  <c:v>840</c:v>
                </c:pt>
                <c:pt idx="2939">
                  <c:v>816</c:v>
                </c:pt>
                <c:pt idx="2940">
                  <c:v>818</c:v>
                </c:pt>
                <c:pt idx="2941">
                  <c:v>1278</c:v>
                </c:pt>
                <c:pt idx="2942">
                  <c:v>822</c:v>
                </c:pt>
                <c:pt idx="2943">
                  <c:v>1048</c:v>
                </c:pt>
                <c:pt idx="2944">
                  <c:v>884</c:v>
                </c:pt>
                <c:pt idx="2945">
                  <c:v>984</c:v>
                </c:pt>
                <c:pt idx="2946">
                  <c:v>1320</c:v>
                </c:pt>
                <c:pt idx="2947">
                  <c:v>884</c:v>
                </c:pt>
                <c:pt idx="2948">
                  <c:v>970</c:v>
                </c:pt>
                <c:pt idx="2949">
                  <c:v>1282</c:v>
                </c:pt>
                <c:pt idx="2950">
                  <c:v>864</c:v>
                </c:pt>
                <c:pt idx="2951">
                  <c:v>1268</c:v>
                </c:pt>
                <c:pt idx="2952">
                  <c:v>1864</c:v>
                </c:pt>
                <c:pt idx="2953">
                  <c:v>1974</c:v>
                </c:pt>
                <c:pt idx="2954">
                  <c:v>1908</c:v>
                </c:pt>
                <c:pt idx="2955">
                  <c:v>1410</c:v>
                </c:pt>
                <c:pt idx="2956">
                  <c:v>1542</c:v>
                </c:pt>
                <c:pt idx="2957">
                  <c:v>1666</c:v>
                </c:pt>
                <c:pt idx="2958">
                  <c:v>1754</c:v>
                </c:pt>
                <c:pt idx="2959">
                  <c:v>1642</c:v>
                </c:pt>
                <c:pt idx="2960">
                  <c:v>1706</c:v>
                </c:pt>
                <c:pt idx="2961">
                  <c:v>1270</c:v>
                </c:pt>
                <c:pt idx="2962">
                  <c:v>1270</c:v>
                </c:pt>
                <c:pt idx="2963">
                  <c:v>1614</c:v>
                </c:pt>
                <c:pt idx="2964">
                  <c:v>3554</c:v>
                </c:pt>
                <c:pt idx="2965">
                  <c:v>3964</c:v>
                </c:pt>
                <c:pt idx="2966">
                  <c:v>3850</c:v>
                </c:pt>
                <c:pt idx="2967">
                  <c:v>4012</c:v>
                </c:pt>
                <c:pt idx="2968">
                  <c:v>4154</c:v>
                </c:pt>
                <c:pt idx="2969">
                  <c:v>3525</c:v>
                </c:pt>
                <c:pt idx="2970">
                  <c:v>4632</c:v>
                </c:pt>
                <c:pt idx="2971">
                  <c:v>2372</c:v>
                </c:pt>
                <c:pt idx="2972">
                  <c:v>3082</c:v>
                </c:pt>
                <c:pt idx="2973">
                  <c:v>2412</c:v>
                </c:pt>
                <c:pt idx="2974">
                  <c:v>2111</c:v>
                </c:pt>
                <c:pt idx="2975">
                  <c:v>2629</c:v>
                </c:pt>
                <c:pt idx="2976">
                  <c:v>2218</c:v>
                </c:pt>
                <c:pt idx="2977">
                  <c:v>1768</c:v>
                </c:pt>
                <c:pt idx="2978">
                  <c:v>2082</c:v>
                </c:pt>
                <c:pt idx="2979">
                  <c:v>2281</c:v>
                </c:pt>
                <c:pt idx="2980">
                  <c:v>1827</c:v>
                </c:pt>
                <c:pt idx="2981">
                  <c:v>1908</c:v>
                </c:pt>
                <c:pt idx="2982">
                  <c:v>1782</c:v>
                </c:pt>
                <c:pt idx="2983">
                  <c:v>2011.0000000000002</c:v>
                </c:pt>
                <c:pt idx="2984">
                  <c:v>1728</c:v>
                </c:pt>
                <c:pt idx="2985">
                  <c:v>2282</c:v>
                </c:pt>
                <c:pt idx="2986">
                  <c:v>1683</c:v>
                </c:pt>
                <c:pt idx="2987">
                  <c:v>2124</c:v>
                </c:pt>
                <c:pt idx="2988">
                  <c:v>2081</c:v>
                </c:pt>
                <c:pt idx="2989">
                  <c:v>1928</c:v>
                </c:pt>
                <c:pt idx="2990">
                  <c:v>1922</c:v>
                </c:pt>
                <c:pt idx="2991">
                  <c:v>2412</c:v>
                </c:pt>
                <c:pt idx="2992">
                  <c:v>1840</c:v>
                </c:pt>
                <c:pt idx="2993">
                  <c:v>1921</c:v>
                </c:pt>
                <c:pt idx="2994">
                  <c:v>1804</c:v>
                </c:pt>
                <c:pt idx="2995">
                  <c:v>2012</c:v>
                </c:pt>
                <c:pt idx="2996">
                  <c:v>2182</c:v>
                </c:pt>
                <c:pt idx="2997">
                  <c:v>1982</c:v>
                </c:pt>
                <c:pt idx="2998">
                  <c:v>1724</c:v>
                </c:pt>
                <c:pt idx="2999">
                  <c:v>2082</c:v>
                </c:pt>
                <c:pt idx="3000">
                  <c:v>2174</c:v>
                </c:pt>
                <c:pt idx="3001">
                  <c:v>1979</c:v>
                </c:pt>
                <c:pt idx="3002">
                  <c:v>1742</c:v>
                </c:pt>
                <c:pt idx="3003">
                  <c:v>2218</c:v>
                </c:pt>
                <c:pt idx="3004">
                  <c:v>2478</c:v>
                </c:pt>
                <c:pt idx="3005">
                  <c:v>2412</c:v>
                </c:pt>
                <c:pt idx="3006">
                  <c:v>2529</c:v>
                </c:pt>
                <c:pt idx="3007">
                  <c:v>1842</c:v>
                </c:pt>
                <c:pt idx="3008">
                  <c:v>2012</c:v>
                </c:pt>
                <c:pt idx="3009">
                  <c:v>2284</c:v>
                </c:pt>
                <c:pt idx="3010">
                  <c:v>2411</c:v>
                </c:pt>
                <c:pt idx="3011">
                  <c:v>2184</c:v>
                </c:pt>
                <c:pt idx="3012">
                  <c:v>2091</c:v>
                </c:pt>
                <c:pt idx="3013">
                  <c:v>2421</c:v>
                </c:pt>
                <c:pt idx="3014">
                  <c:v>1980</c:v>
                </c:pt>
                <c:pt idx="3015">
                  <c:v>2087</c:v>
                </c:pt>
                <c:pt idx="3016">
                  <c:v>2621</c:v>
                </c:pt>
                <c:pt idx="3017">
                  <c:v>2025.9999999999998</c:v>
                </c:pt>
                <c:pt idx="3018">
                  <c:v>2382</c:v>
                </c:pt>
                <c:pt idx="3019">
                  <c:v>2611</c:v>
                </c:pt>
                <c:pt idx="3020">
                  <c:v>2978</c:v>
                </c:pt>
                <c:pt idx="3021">
                  <c:v>2082</c:v>
                </c:pt>
                <c:pt idx="3022">
                  <c:v>2241</c:v>
                </c:pt>
                <c:pt idx="3023">
                  <c:v>1521</c:v>
                </c:pt>
                <c:pt idx="3024">
                  <c:v>1811</c:v>
                </c:pt>
                <c:pt idx="3025">
                  <c:v>1427</c:v>
                </c:pt>
                <c:pt idx="3026">
                  <c:v>1175</c:v>
                </c:pt>
                <c:pt idx="3027">
                  <c:v>2697</c:v>
                </c:pt>
                <c:pt idx="3028">
                  <c:v>1542</c:v>
                </c:pt>
                <c:pt idx="3029">
                  <c:v>1827</c:v>
                </c:pt>
                <c:pt idx="3030">
                  <c:v>1572</c:v>
                </c:pt>
                <c:pt idx="3031">
                  <c:v>2017.9999999999998</c:v>
                </c:pt>
                <c:pt idx="3032">
                  <c:v>2181</c:v>
                </c:pt>
                <c:pt idx="3033">
                  <c:v>2766</c:v>
                </c:pt>
                <c:pt idx="3034">
                  <c:v>1921</c:v>
                </c:pt>
                <c:pt idx="3035">
                  <c:v>2418</c:v>
                </c:pt>
                <c:pt idx="3036">
                  <c:v>1711</c:v>
                </c:pt>
                <c:pt idx="3037">
                  <c:v>2089</c:v>
                </c:pt>
                <c:pt idx="3038">
                  <c:v>2712</c:v>
                </c:pt>
                <c:pt idx="3039">
                  <c:v>1982</c:v>
                </c:pt>
                <c:pt idx="3040">
                  <c:v>1760</c:v>
                </c:pt>
                <c:pt idx="3041">
                  <c:v>1997</c:v>
                </c:pt>
                <c:pt idx="3042">
                  <c:v>2182</c:v>
                </c:pt>
                <c:pt idx="3043">
                  <c:v>2398</c:v>
                </c:pt>
                <c:pt idx="3044">
                  <c:v>1746</c:v>
                </c:pt>
                <c:pt idx="3045">
                  <c:v>2382</c:v>
                </c:pt>
                <c:pt idx="3046">
                  <c:v>2188</c:v>
                </c:pt>
                <c:pt idx="3047">
                  <c:v>2082</c:v>
                </c:pt>
                <c:pt idx="3048">
                  <c:v>2418</c:v>
                </c:pt>
                <c:pt idx="3049">
                  <c:v>2021.9999999999998</c:v>
                </c:pt>
                <c:pt idx="3050">
                  <c:v>2101</c:v>
                </c:pt>
                <c:pt idx="3051">
                  <c:v>2422</c:v>
                </c:pt>
                <c:pt idx="3052">
                  <c:v>2180</c:v>
                </c:pt>
                <c:pt idx="3053">
                  <c:v>2577</c:v>
                </c:pt>
                <c:pt idx="3054">
                  <c:v>2297</c:v>
                </c:pt>
                <c:pt idx="3055">
                  <c:v>2177</c:v>
                </c:pt>
                <c:pt idx="3056">
                  <c:v>2170</c:v>
                </c:pt>
                <c:pt idx="3057">
                  <c:v>1882</c:v>
                </c:pt>
                <c:pt idx="3058">
                  <c:v>2512</c:v>
                </c:pt>
                <c:pt idx="3059">
                  <c:v>2241</c:v>
                </c:pt>
                <c:pt idx="3060">
                  <c:v>2428</c:v>
                </c:pt>
                <c:pt idx="3061">
                  <c:v>2114</c:v>
                </c:pt>
                <c:pt idx="3062">
                  <c:v>2140</c:v>
                </c:pt>
                <c:pt idx="3063">
                  <c:v>1878</c:v>
                </c:pt>
                <c:pt idx="3064">
                  <c:v>2174</c:v>
                </c:pt>
                <c:pt idx="3065">
                  <c:v>1811</c:v>
                </c:pt>
                <c:pt idx="3066">
                  <c:v>2181</c:v>
                </c:pt>
                <c:pt idx="3067">
                  <c:v>2012</c:v>
                </c:pt>
                <c:pt idx="3068">
                  <c:v>1821</c:v>
                </c:pt>
                <c:pt idx="3069">
                  <c:v>2128</c:v>
                </c:pt>
                <c:pt idx="3070">
                  <c:v>2017.9999999999998</c:v>
                </c:pt>
                <c:pt idx="3071">
                  <c:v>2388</c:v>
                </c:pt>
                <c:pt idx="3072">
                  <c:v>2181</c:v>
                </c:pt>
                <c:pt idx="3073">
                  <c:v>2218</c:v>
                </c:pt>
                <c:pt idx="3074">
                  <c:v>2421</c:v>
                </c:pt>
                <c:pt idx="3075">
                  <c:v>2182</c:v>
                </c:pt>
                <c:pt idx="3076">
                  <c:v>2201</c:v>
                </c:pt>
                <c:pt idx="3077">
                  <c:v>1989</c:v>
                </c:pt>
                <c:pt idx="3078">
                  <c:v>2382</c:v>
                </c:pt>
                <c:pt idx="3079">
                  <c:v>2091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3ED-4140-B5B7-FA286E1D0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3648368"/>
        <c:axId val="1745627104"/>
      </c:scatterChart>
      <c:valAx>
        <c:axId val="20136483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Length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5627104"/>
        <c:crosses val="autoZero"/>
        <c:crossBetween val="midCat"/>
      </c:valAx>
      <c:valAx>
        <c:axId val="1745627104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Weight (g)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36483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i="1"/>
              <a:t>L. sebae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3489785651793527"/>
                  <c:y val="-7.655876348789734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33.686x - 421.34</a:t>
                    </a:r>
                    <a:br>
                      <a:rPr lang="en-US" baseline="0"/>
                    </a:br>
                    <a:r>
                      <a:rPr lang="en-US" baseline="0"/>
                      <a:t>R² = 0.2996</a:t>
                    </a:r>
                  </a:p>
                  <a:p>
                    <a:pPr>
                      <a:defRPr/>
                    </a:pPr>
                    <a:r>
                      <a:rPr lang="en-US" baseline="0"/>
                      <a:t>N = 190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'L-W'!$B$3343:$B$3437</c:f>
              <c:numCache>
                <c:formatCode>#,##0</c:formatCode>
                <c:ptCount val="95"/>
                <c:pt idx="0">
                  <c:v>50</c:v>
                </c:pt>
                <c:pt idx="1">
                  <c:v>49</c:v>
                </c:pt>
                <c:pt idx="2">
                  <c:v>49</c:v>
                </c:pt>
                <c:pt idx="3">
                  <c:v>47</c:v>
                </c:pt>
                <c:pt idx="4">
                  <c:v>50</c:v>
                </c:pt>
                <c:pt idx="5">
                  <c:v>49</c:v>
                </c:pt>
                <c:pt idx="6">
                  <c:v>49</c:v>
                </c:pt>
                <c:pt idx="7">
                  <c:v>37</c:v>
                </c:pt>
                <c:pt idx="8">
                  <c:v>35</c:v>
                </c:pt>
                <c:pt idx="9">
                  <c:v>41</c:v>
                </c:pt>
                <c:pt idx="10">
                  <c:v>36</c:v>
                </c:pt>
                <c:pt idx="11">
                  <c:v>36</c:v>
                </c:pt>
                <c:pt idx="12">
                  <c:v>49</c:v>
                </c:pt>
                <c:pt idx="13">
                  <c:v>49</c:v>
                </c:pt>
                <c:pt idx="14">
                  <c:v>47</c:v>
                </c:pt>
                <c:pt idx="15">
                  <c:v>50</c:v>
                </c:pt>
                <c:pt idx="16">
                  <c:v>49</c:v>
                </c:pt>
                <c:pt idx="17">
                  <c:v>44</c:v>
                </c:pt>
                <c:pt idx="18">
                  <c:v>45</c:v>
                </c:pt>
                <c:pt idx="19">
                  <c:v>51</c:v>
                </c:pt>
                <c:pt idx="20">
                  <c:v>44</c:v>
                </c:pt>
                <c:pt idx="21">
                  <c:v>41</c:v>
                </c:pt>
                <c:pt idx="22">
                  <c:v>31</c:v>
                </c:pt>
                <c:pt idx="23">
                  <c:v>44</c:v>
                </c:pt>
                <c:pt idx="24">
                  <c:v>45</c:v>
                </c:pt>
                <c:pt idx="25">
                  <c:v>51</c:v>
                </c:pt>
                <c:pt idx="26">
                  <c:v>44</c:v>
                </c:pt>
                <c:pt idx="27">
                  <c:v>44</c:v>
                </c:pt>
                <c:pt idx="28">
                  <c:v>45</c:v>
                </c:pt>
                <c:pt idx="29">
                  <c:v>51</c:v>
                </c:pt>
                <c:pt idx="30">
                  <c:v>44</c:v>
                </c:pt>
                <c:pt idx="31">
                  <c:v>41</c:v>
                </c:pt>
                <c:pt idx="32">
                  <c:v>35</c:v>
                </c:pt>
                <c:pt idx="33">
                  <c:v>41</c:v>
                </c:pt>
                <c:pt idx="34">
                  <c:v>36</c:v>
                </c:pt>
                <c:pt idx="35">
                  <c:v>36</c:v>
                </c:pt>
                <c:pt idx="36">
                  <c:v>32</c:v>
                </c:pt>
                <c:pt idx="37">
                  <c:v>49</c:v>
                </c:pt>
                <c:pt idx="38">
                  <c:v>47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44</c:v>
                </c:pt>
                <c:pt idx="43">
                  <c:v>41</c:v>
                </c:pt>
                <c:pt idx="44">
                  <c:v>51</c:v>
                </c:pt>
                <c:pt idx="45">
                  <c:v>49</c:v>
                </c:pt>
                <c:pt idx="46">
                  <c:v>50</c:v>
                </c:pt>
                <c:pt idx="47">
                  <c:v>37</c:v>
                </c:pt>
                <c:pt idx="48">
                  <c:v>35</c:v>
                </c:pt>
                <c:pt idx="49">
                  <c:v>41</c:v>
                </c:pt>
                <c:pt idx="50">
                  <c:v>36</c:v>
                </c:pt>
                <c:pt idx="51">
                  <c:v>36</c:v>
                </c:pt>
                <c:pt idx="52">
                  <c:v>49</c:v>
                </c:pt>
                <c:pt idx="53">
                  <c:v>49</c:v>
                </c:pt>
                <c:pt idx="54">
                  <c:v>47</c:v>
                </c:pt>
                <c:pt idx="55">
                  <c:v>50</c:v>
                </c:pt>
                <c:pt idx="56">
                  <c:v>49</c:v>
                </c:pt>
                <c:pt idx="57">
                  <c:v>39.5</c:v>
                </c:pt>
                <c:pt idx="58">
                  <c:v>43</c:v>
                </c:pt>
                <c:pt idx="59">
                  <c:v>44</c:v>
                </c:pt>
                <c:pt idx="60">
                  <c:v>50</c:v>
                </c:pt>
                <c:pt idx="61">
                  <c:v>52</c:v>
                </c:pt>
                <c:pt idx="62">
                  <c:v>44</c:v>
                </c:pt>
                <c:pt idx="63">
                  <c:v>41</c:v>
                </c:pt>
                <c:pt idx="64">
                  <c:v>43</c:v>
                </c:pt>
                <c:pt idx="65">
                  <c:v>41</c:v>
                </c:pt>
                <c:pt idx="66">
                  <c:v>42</c:v>
                </c:pt>
                <c:pt idx="67">
                  <c:v>45</c:v>
                </c:pt>
                <c:pt idx="68">
                  <c:v>41</c:v>
                </c:pt>
                <c:pt idx="69">
                  <c:v>39</c:v>
                </c:pt>
                <c:pt idx="70">
                  <c:v>34</c:v>
                </c:pt>
                <c:pt idx="71">
                  <c:v>41</c:v>
                </c:pt>
                <c:pt idx="72">
                  <c:v>42</c:v>
                </c:pt>
                <c:pt idx="73">
                  <c:v>49</c:v>
                </c:pt>
                <c:pt idx="74">
                  <c:v>41</c:v>
                </c:pt>
                <c:pt idx="75">
                  <c:v>44</c:v>
                </c:pt>
                <c:pt idx="76">
                  <c:v>45</c:v>
                </c:pt>
                <c:pt idx="77">
                  <c:v>51</c:v>
                </c:pt>
                <c:pt idx="78">
                  <c:v>44</c:v>
                </c:pt>
                <c:pt idx="79">
                  <c:v>41</c:v>
                </c:pt>
                <c:pt idx="80">
                  <c:v>35</c:v>
                </c:pt>
                <c:pt idx="81">
                  <c:v>41</c:v>
                </c:pt>
                <c:pt idx="82">
                  <c:v>36</c:v>
                </c:pt>
                <c:pt idx="83">
                  <c:v>36</c:v>
                </c:pt>
                <c:pt idx="84">
                  <c:v>32</c:v>
                </c:pt>
                <c:pt idx="85">
                  <c:v>35</c:v>
                </c:pt>
                <c:pt idx="86">
                  <c:v>41</c:v>
                </c:pt>
                <c:pt idx="87">
                  <c:v>36</c:v>
                </c:pt>
                <c:pt idx="88">
                  <c:v>36</c:v>
                </c:pt>
                <c:pt idx="89">
                  <c:v>32</c:v>
                </c:pt>
                <c:pt idx="90">
                  <c:v>33</c:v>
                </c:pt>
                <c:pt idx="91">
                  <c:v>39</c:v>
                </c:pt>
                <c:pt idx="92">
                  <c:v>31</c:v>
                </c:pt>
                <c:pt idx="93">
                  <c:v>33</c:v>
                </c:pt>
                <c:pt idx="94">
                  <c:v>30</c:v>
                </c:pt>
              </c:numCache>
            </c:numRef>
          </c:xVal>
          <c:yVal>
            <c:numRef>
              <c:f>'L-W'!$C$3343:$C$3437</c:f>
              <c:numCache>
                <c:formatCode>#,##0</c:formatCode>
                <c:ptCount val="95"/>
                <c:pt idx="0">
                  <c:v>1560</c:v>
                </c:pt>
                <c:pt idx="1">
                  <c:v>1480</c:v>
                </c:pt>
                <c:pt idx="2">
                  <c:v>1520</c:v>
                </c:pt>
                <c:pt idx="3">
                  <c:v>1772</c:v>
                </c:pt>
                <c:pt idx="4">
                  <c:v>1560</c:v>
                </c:pt>
                <c:pt idx="5">
                  <c:v>1440</c:v>
                </c:pt>
                <c:pt idx="6">
                  <c:v>1400</c:v>
                </c:pt>
                <c:pt idx="7">
                  <c:v>890</c:v>
                </c:pt>
                <c:pt idx="8">
                  <c:v>710</c:v>
                </c:pt>
                <c:pt idx="9">
                  <c:v>870</c:v>
                </c:pt>
                <c:pt idx="10">
                  <c:v>680</c:v>
                </c:pt>
                <c:pt idx="11">
                  <c:v>780</c:v>
                </c:pt>
                <c:pt idx="12">
                  <c:v>920</c:v>
                </c:pt>
                <c:pt idx="13">
                  <c:v>878</c:v>
                </c:pt>
                <c:pt idx="14">
                  <c:v>820</c:v>
                </c:pt>
                <c:pt idx="15">
                  <c:v>840</c:v>
                </c:pt>
                <c:pt idx="16">
                  <c:v>890</c:v>
                </c:pt>
                <c:pt idx="17">
                  <c:v>840</c:v>
                </c:pt>
                <c:pt idx="18">
                  <c:v>890</c:v>
                </c:pt>
                <c:pt idx="19">
                  <c:v>910</c:v>
                </c:pt>
                <c:pt idx="20">
                  <c:v>870</c:v>
                </c:pt>
                <c:pt idx="21">
                  <c:v>880</c:v>
                </c:pt>
                <c:pt idx="22">
                  <c:v>620</c:v>
                </c:pt>
                <c:pt idx="23">
                  <c:v>820</c:v>
                </c:pt>
                <c:pt idx="24">
                  <c:v>840</c:v>
                </c:pt>
                <c:pt idx="25">
                  <c:v>1290</c:v>
                </c:pt>
                <c:pt idx="26">
                  <c:v>710</c:v>
                </c:pt>
                <c:pt idx="27">
                  <c:v>780</c:v>
                </c:pt>
                <c:pt idx="28">
                  <c:v>830</c:v>
                </c:pt>
                <c:pt idx="29">
                  <c:v>620</c:v>
                </c:pt>
                <c:pt idx="30">
                  <c:v>820</c:v>
                </c:pt>
                <c:pt idx="31">
                  <c:v>840</c:v>
                </c:pt>
                <c:pt idx="32">
                  <c:v>580</c:v>
                </c:pt>
                <c:pt idx="33">
                  <c:v>830</c:v>
                </c:pt>
                <c:pt idx="34">
                  <c:v>620</c:v>
                </c:pt>
                <c:pt idx="35">
                  <c:v>628</c:v>
                </c:pt>
                <c:pt idx="36">
                  <c:v>589</c:v>
                </c:pt>
                <c:pt idx="37">
                  <c:v>877</c:v>
                </c:pt>
                <c:pt idx="38">
                  <c:v>880</c:v>
                </c:pt>
                <c:pt idx="39">
                  <c:v>583</c:v>
                </c:pt>
                <c:pt idx="40">
                  <c:v>831</c:v>
                </c:pt>
                <c:pt idx="41">
                  <c:v>829</c:v>
                </c:pt>
                <c:pt idx="42">
                  <c:v>840</c:v>
                </c:pt>
                <c:pt idx="43">
                  <c:v>890</c:v>
                </c:pt>
                <c:pt idx="44">
                  <c:v>520</c:v>
                </c:pt>
                <c:pt idx="45">
                  <c:v>1409</c:v>
                </c:pt>
                <c:pt idx="46">
                  <c:v>1327</c:v>
                </c:pt>
                <c:pt idx="47">
                  <c:v>609</c:v>
                </c:pt>
                <c:pt idx="48">
                  <c:v>637</c:v>
                </c:pt>
                <c:pt idx="49">
                  <c:v>810</c:v>
                </c:pt>
                <c:pt idx="50">
                  <c:v>670</c:v>
                </c:pt>
                <c:pt idx="51">
                  <c:v>680</c:v>
                </c:pt>
                <c:pt idx="52">
                  <c:v>780</c:v>
                </c:pt>
                <c:pt idx="53">
                  <c:v>830</c:v>
                </c:pt>
                <c:pt idx="54">
                  <c:v>820</c:v>
                </c:pt>
                <c:pt idx="55">
                  <c:v>840</c:v>
                </c:pt>
                <c:pt idx="56">
                  <c:v>890</c:v>
                </c:pt>
                <c:pt idx="57">
                  <c:v>1096</c:v>
                </c:pt>
                <c:pt idx="58">
                  <c:v>1412</c:v>
                </c:pt>
                <c:pt idx="59">
                  <c:v>1716</c:v>
                </c:pt>
                <c:pt idx="60">
                  <c:v>1902</c:v>
                </c:pt>
                <c:pt idx="61">
                  <c:v>2148</c:v>
                </c:pt>
                <c:pt idx="62">
                  <c:v>1572</c:v>
                </c:pt>
                <c:pt idx="63">
                  <c:v>1288</c:v>
                </c:pt>
                <c:pt idx="64">
                  <c:v>1342</c:v>
                </c:pt>
                <c:pt idx="65">
                  <c:v>1194</c:v>
                </c:pt>
                <c:pt idx="66">
                  <c:v>1394</c:v>
                </c:pt>
                <c:pt idx="67">
                  <c:v>1578</c:v>
                </c:pt>
                <c:pt idx="68">
                  <c:v>1028</c:v>
                </c:pt>
                <c:pt idx="69">
                  <c:v>880</c:v>
                </c:pt>
                <c:pt idx="70">
                  <c:v>682</c:v>
                </c:pt>
                <c:pt idx="71">
                  <c:v>1391</c:v>
                </c:pt>
                <c:pt idx="72">
                  <c:v>1211</c:v>
                </c:pt>
                <c:pt idx="73">
                  <c:v>1792</c:v>
                </c:pt>
                <c:pt idx="74">
                  <c:v>1218</c:v>
                </c:pt>
                <c:pt idx="75">
                  <c:v>1381</c:v>
                </c:pt>
                <c:pt idx="76">
                  <c:v>1448</c:v>
                </c:pt>
                <c:pt idx="77">
                  <c:v>1863</c:v>
                </c:pt>
                <c:pt idx="78">
                  <c:v>1468</c:v>
                </c:pt>
                <c:pt idx="79">
                  <c:v>1177</c:v>
                </c:pt>
                <c:pt idx="80">
                  <c:v>684</c:v>
                </c:pt>
                <c:pt idx="81">
                  <c:v>1033</c:v>
                </c:pt>
                <c:pt idx="82">
                  <c:v>721</c:v>
                </c:pt>
                <c:pt idx="83">
                  <c:v>639</c:v>
                </c:pt>
                <c:pt idx="84">
                  <c:v>573</c:v>
                </c:pt>
                <c:pt idx="85">
                  <c:v>736</c:v>
                </c:pt>
                <c:pt idx="86">
                  <c:v>1195</c:v>
                </c:pt>
                <c:pt idx="87">
                  <c:v>729</c:v>
                </c:pt>
                <c:pt idx="88">
                  <c:v>780</c:v>
                </c:pt>
                <c:pt idx="89">
                  <c:v>701</c:v>
                </c:pt>
                <c:pt idx="90">
                  <c:v>678</c:v>
                </c:pt>
                <c:pt idx="91">
                  <c:v>1057</c:v>
                </c:pt>
                <c:pt idx="92">
                  <c:v>781</c:v>
                </c:pt>
                <c:pt idx="93">
                  <c:v>839</c:v>
                </c:pt>
                <c:pt idx="94">
                  <c:v>677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C19-4E60-A633-BD0FED7FA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2437824"/>
        <c:axId val="1584384352"/>
      </c:scatterChart>
      <c:valAx>
        <c:axId val="1582437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Length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4384352"/>
        <c:crosses val="autoZero"/>
        <c:crossBetween val="midCat"/>
      </c:valAx>
      <c:valAx>
        <c:axId val="15843843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Weight (g)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2437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i="1"/>
              <a:t>P. multidens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7575765529308836"/>
                  <c:y val="1.0074001166520852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48.902x - 520.14</a:t>
                    </a:r>
                    <a:br>
                      <a:rPr lang="en-US" baseline="0"/>
                    </a:br>
                    <a:r>
                      <a:rPr lang="en-US" baseline="0"/>
                      <a:t>R² = 0.4263</a:t>
                    </a:r>
                  </a:p>
                  <a:p>
                    <a:pPr>
                      <a:defRPr/>
                    </a:pPr>
                    <a:r>
                      <a:rPr lang="en-US" baseline="0"/>
                      <a:t>N = 68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'L-W'!$B$3444:$B$3511</c:f>
              <c:numCache>
                <c:formatCode>General</c:formatCode>
                <c:ptCount val="68"/>
                <c:pt idx="0">
                  <c:v>52</c:v>
                </c:pt>
                <c:pt idx="1">
                  <c:v>51</c:v>
                </c:pt>
                <c:pt idx="2">
                  <c:v>53</c:v>
                </c:pt>
                <c:pt idx="3">
                  <c:v>45</c:v>
                </c:pt>
                <c:pt idx="4">
                  <c:v>47</c:v>
                </c:pt>
                <c:pt idx="5">
                  <c:v>57</c:v>
                </c:pt>
                <c:pt idx="6">
                  <c:v>41</c:v>
                </c:pt>
                <c:pt idx="7">
                  <c:v>44</c:v>
                </c:pt>
                <c:pt idx="8">
                  <c:v>54</c:v>
                </c:pt>
                <c:pt idx="9">
                  <c:v>64</c:v>
                </c:pt>
                <c:pt idx="10">
                  <c:v>52</c:v>
                </c:pt>
                <c:pt idx="11">
                  <c:v>49</c:v>
                </c:pt>
                <c:pt idx="12">
                  <c:v>42</c:v>
                </c:pt>
                <c:pt idx="13">
                  <c:v>60</c:v>
                </c:pt>
                <c:pt idx="14">
                  <c:v>55</c:v>
                </c:pt>
                <c:pt idx="15">
                  <c:v>60</c:v>
                </c:pt>
                <c:pt idx="16">
                  <c:v>41</c:v>
                </c:pt>
                <c:pt idx="17">
                  <c:v>62</c:v>
                </c:pt>
                <c:pt idx="18">
                  <c:v>54</c:v>
                </c:pt>
                <c:pt idx="19">
                  <c:v>57</c:v>
                </c:pt>
                <c:pt idx="20">
                  <c:v>55</c:v>
                </c:pt>
                <c:pt idx="21">
                  <c:v>57</c:v>
                </c:pt>
                <c:pt idx="22">
                  <c:v>40</c:v>
                </c:pt>
                <c:pt idx="23">
                  <c:v>61</c:v>
                </c:pt>
                <c:pt idx="24">
                  <c:v>45</c:v>
                </c:pt>
                <c:pt idx="25">
                  <c:v>55</c:v>
                </c:pt>
                <c:pt idx="26">
                  <c:v>49</c:v>
                </c:pt>
                <c:pt idx="27">
                  <c:v>54</c:v>
                </c:pt>
                <c:pt idx="28">
                  <c:v>52</c:v>
                </c:pt>
                <c:pt idx="29">
                  <c:v>64</c:v>
                </c:pt>
                <c:pt idx="30">
                  <c:v>60</c:v>
                </c:pt>
                <c:pt idx="31">
                  <c:v>59</c:v>
                </c:pt>
                <c:pt idx="32">
                  <c:v>45</c:v>
                </c:pt>
                <c:pt idx="33">
                  <c:v>53</c:v>
                </c:pt>
                <c:pt idx="34">
                  <c:v>44</c:v>
                </c:pt>
                <c:pt idx="35">
                  <c:v>49</c:v>
                </c:pt>
                <c:pt idx="36">
                  <c:v>55</c:v>
                </c:pt>
                <c:pt idx="37">
                  <c:v>43</c:v>
                </c:pt>
                <c:pt idx="38">
                  <c:v>61</c:v>
                </c:pt>
                <c:pt idx="39">
                  <c:v>42</c:v>
                </c:pt>
                <c:pt idx="40">
                  <c:v>46</c:v>
                </c:pt>
                <c:pt idx="41">
                  <c:v>50</c:v>
                </c:pt>
                <c:pt idx="42">
                  <c:v>60</c:v>
                </c:pt>
                <c:pt idx="43">
                  <c:v>58</c:v>
                </c:pt>
                <c:pt idx="44">
                  <c:v>40</c:v>
                </c:pt>
                <c:pt idx="45">
                  <c:v>64</c:v>
                </c:pt>
                <c:pt idx="46">
                  <c:v>61</c:v>
                </c:pt>
                <c:pt idx="47">
                  <c:v>62</c:v>
                </c:pt>
                <c:pt idx="48">
                  <c:v>63</c:v>
                </c:pt>
                <c:pt idx="49">
                  <c:v>56</c:v>
                </c:pt>
                <c:pt idx="50">
                  <c:v>60</c:v>
                </c:pt>
                <c:pt idx="51">
                  <c:v>50</c:v>
                </c:pt>
                <c:pt idx="52">
                  <c:v>40</c:v>
                </c:pt>
                <c:pt idx="53">
                  <c:v>49</c:v>
                </c:pt>
                <c:pt idx="54">
                  <c:v>46</c:v>
                </c:pt>
                <c:pt idx="55">
                  <c:v>48</c:v>
                </c:pt>
                <c:pt idx="56">
                  <c:v>42</c:v>
                </c:pt>
                <c:pt idx="57">
                  <c:v>51</c:v>
                </c:pt>
                <c:pt idx="58">
                  <c:v>39</c:v>
                </c:pt>
                <c:pt idx="59">
                  <c:v>41</c:v>
                </c:pt>
                <c:pt idx="60">
                  <c:v>42</c:v>
                </c:pt>
                <c:pt idx="61">
                  <c:v>39</c:v>
                </c:pt>
                <c:pt idx="62">
                  <c:v>47</c:v>
                </c:pt>
                <c:pt idx="63">
                  <c:v>45</c:v>
                </c:pt>
                <c:pt idx="64">
                  <c:v>39</c:v>
                </c:pt>
                <c:pt idx="65">
                  <c:v>47</c:v>
                </c:pt>
                <c:pt idx="66">
                  <c:v>42</c:v>
                </c:pt>
                <c:pt idx="67">
                  <c:v>44</c:v>
                </c:pt>
              </c:numCache>
            </c:numRef>
          </c:xVal>
          <c:yVal>
            <c:numRef>
              <c:f>'L-W'!$C$3444:$C$3511</c:f>
              <c:numCache>
                <c:formatCode>#,##0</c:formatCode>
                <c:ptCount val="68"/>
                <c:pt idx="0">
                  <c:v>1804</c:v>
                </c:pt>
                <c:pt idx="1">
                  <c:v>1666</c:v>
                </c:pt>
                <c:pt idx="2">
                  <c:v>1740</c:v>
                </c:pt>
                <c:pt idx="3">
                  <c:v>1130</c:v>
                </c:pt>
                <c:pt idx="4">
                  <c:v>1450</c:v>
                </c:pt>
                <c:pt idx="5" formatCode="_(* #,##0_);_(* \(#,##0\);_(* &quot;-&quot;??_);_(@_)">
                  <c:v>2380</c:v>
                </c:pt>
                <c:pt idx="6" formatCode="_(* #,##0_);_(* \(#,##0\);_(* &quot;-&quot;??_);_(@_)">
                  <c:v>950</c:v>
                </c:pt>
                <c:pt idx="7" formatCode="_(* #,##0_);_(* \(#,##0\);_(* &quot;-&quot;??_);_(@_)">
                  <c:v>1040</c:v>
                </c:pt>
                <c:pt idx="8" formatCode="_(* #,##0_);_(* \(#,##0\);_(* &quot;-&quot;??_);_(@_)">
                  <c:v>1670</c:v>
                </c:pt>
                <c:pt idx="9" formatCode="_(* #,##0_);_(* \(#,##0\);_(* &quot;-&quot;??_);_(@_)">
                  <c:v>2770</c:v>
                </c:pt>
                <c:pt idx="10" formatCode="_(* #,##0_);_(* \(#,##0\);_(* &quot;-&quot;??_);_(@_)">
                  <c:v>1330</c:v>
                </c:pt>
                <c:pt idx="11" formatCode="_(* #,##0_);_(* \(#,##0\);_(* &quot;-&quot;??_);_(@_)">
                  <c:v>1060</c:v>
                </c:pt>
                <c:pt idx="12" formatCode="_(* #,##0_);_(* \(#,##0\);_(* &quot;-&quot;??_);_(@_)">
                  <c:v>890</c:v>
                </c:pt>
                <c:pt idx="13" formatCode="_(* #,##0_);_(* \(#,##0\);_(* &quot;-&quot;??_);_(@_)">
                  <c:v>2110</c:v>
                </c:pt>
                <c:pt idx="14" formatCode="_(* #,##0_);_(* \(#,##0\);_(* &quot;-&quot;??_);_(@_)">
                  <c:v>1720</c:v>
                </c:pt>
                <c:pt idx="15" formatCode="_(* #,##0_);_(* \(#,##0\);_(* &quot;-&quot;??_);_(@_)">
                  <c:v>2560</c:v>
                </c:pt>
                <c:pt idx="16" formatCode="_(* #,##0_);_(* \(#,##0\);_(* &quot;-&quot;??_);_(@_)">
                  <c:v>1010</c:v>
                </c:pt>
                <c:pt idx="17" formatCode="_(* #,##0_);_(* \(#,##0\);_(* &quot;-&quot;??_);_(@_)">
                  <c:v>2560</c:v>
                </c:pt>
                <c:pt idx="18" formatCode="_(* #,##0_);_(* \(#,##0\);_(* &quot;-&quot;??_);_(@_)">
                  <c:v>1740</c:v>
                </c:pt>
                <c:pt idx="19" formatCode="_(* #,##0_);_(* \(#,##0\);_(* &quot;-&quot;??_);_(@_)">
                  <c:v>2680</c:v>
                </c:pt>
                <c:pt idx="20" formatCode="_(* #,##0_);_(* \(#,##0\);_(* &quot;-&quot;??_);_(@_)">
                  <c:v>2460</c:v>
                </c:pt>
                <c:pt idx="21" formatCode="_(* #,##0_);_(* \(#,##0\);_(* &quot;-&quot;??_);_(@_)">
                  <c:v>3000</c:v>
                </c:pt>
                <c:pt idx="22" formatCode="_(* #,##0_);_(* \(#,##0\);_(* &quot;-&quot;??_);_(@_)">
                  <c:v>920</c:v>
                </c:pt>
                <c:pt idx="23" formatCode="_(* #,##0_);_(* \(#,##0\);_(* &quot;-&quot;??_);_(@_)">
                  <c:v>2700</c:v>
                </c:pt>
                <c:pt idx="24" formatCode="_(* #,##0_);_(* \(#,##0\);_(* &quot;-&quot;??_);_(@_)">
                  <c:v>1600</c:v>
                </c:pt>
                <c:pt idx="25" formatCode="_(* #,##0_);_(* \(#,##0\);_(* &quot;-&quot;??_);_(@_)">
                  <c:v>2100</c:v>
                </c:pt>
                <c:pt idx="26" formatCode="_(* #,##0_);_(* \(#,##0\);_(* &quot;-&quot;??_);_(@_)">
                  <c:v>2060</c:v>
                </c:pt>
                <c:pt idx="27" formatCode="_(* #,##0_);_(* \(#,##0\);_(* &quot;-&quot;??_);_(@_)">
                  <c:v>1900</c:v>
                </c:pt>
                <c:pt idx="28" formatCode="_(* #,##0_);_(* \(#,##0\);_(* &quot;-&quot;??_);_(@_)">
                  <c:v>2600</c:v>
                </c:pt>
                <c:pt idx="29" formatCode="_(* #,##0_);_(* \(#,##0\);_(* &quot;-&quot;??_);_(@_)">
                  <c:v>3000</c:v>
                </c:pt>
                <c:pt idx="30" formatCode="_(* #,##0_);_(* \(#,##0\);_(* &quot;-&quot;??_);_(@_)">
                  <c:v>2600</c:v>
                </c:pt>
                <c:pt idx="31" formatCode="_(* #,##0_);_(* \(#,##0\);_(* &quot;-&quot;??_);_(@_)">
                  <c:v>2320</c:v>
                </c:pt>
                <c:pt idx="32" formatCode="_(* #,##0_);_(* \(#,##0\);_(* &quot;-&quot;??_);_(@_)">
                  <c:v>2900</c:v>
                </c:pt>
                <c:pt idx="33" formatCode="_(* #,##0_);_(* \(#,##0\);_(* &quot;-&quot;??_);_(@_)">
                  <c:v>2300</c:v>
                </c:pt>
                <c:pt idx="34" formatCode="_(* #,##0_);_(* \(#,##0\);_(* &quot;-&quot;??_);_(@_)">
                  <c:v>1900</c:v>
                </c:pt>
                <c:pt idx="35" formatCode="_(* #,##0_);_(* \(#,##0\);_(* &quot;-&quot;??_);_(@_)">
                  <c:v>3100</c:v>
                </c:pt>
                <c:pt idx="36" formatCode="_(* #,##0_);_(* \(#,##0\);_(* &quot;-&quot;??_);_(@_)">
                  <c:v>1660</c:v>
                </c:pt>
                <c:pt idx="37" formatCode="_(* #,##0_);_(* \(#,##0\);_(* &quot;-&quot;??_);_(@_)">
                  <c:v>920</c:v>
                </c:pt>
                <c:pt idx="38" formatCode="_(* #,##0_);_(* \(#,##0\);_(* &quot;-&quot;??_);_(@_)">
                  <c:v>2400</c:v>
                </c:pt>
                <c:pt idx="39" formatCode="_(* #,##0_);_(* \(#,##0\);_(* &quot;-&quot;??_);_(@_)">
                  <c:v>1800</c:v>
                </c:pt>
                <c:pt idx="40" formatCode="_(* #,##0_);_(* \(#,##0\);_(* &quot;-&quot;??_);_(@_)">
                  <c:v>2100</c:v>
                </c:pt>
                <c:pt idx="41" formatCode="_(* #,##0_);_(* \(#,##0\);_(* &quot;-&quot;??_);_(@_)">
                  <c:v>1900</c:v>
                </c:pt>
                <c:pt idx="42" formatCode="_(* #,##0_);_(* \(#,##0\);_(* &quot;-&quot;??_);_(@_)">
                  <c:v>2100</c:v>
                </c:pt>
                <c:pt idx="43" formatCode="_(* #,##0_);_(* \(#,##0\);_(* &quot;-&quot;??_);_(@_)">
                  <c:v>2402</c:v>
                </c:pt>
                <c:pt idx="44" formatCode="_(* #,##0_);_(* \(#,##0\);_(* &quot;-&quot;??_);_(@_)">
                  <c:v>1744</c:v>
                </c:pt>
                <c:pt idx="45" formatCode="_(* #,##0_);_(* \(#,##0\);_(* &quot;-&quot;??_);_(@_)">
                  <c:v>2761</c:v>
                </c:pt>
                <c:pt idx="46" formatCode="_(* #,##0_);_(* \(#,##0\);_(* &quot;-&quot;??_);_(@_)">
                  <c:v>2516</c:v>
                </c:pt>
                <c:pt idx="47" formatCode="_(* #,##0_);_(* \(#,##0\);_(* &quot;-&quot;??_);_(@_)">
                  <c:v>2028</c:v>
                </c:pt>
                <c:pt idx="48" formatCode="_(* #,##0_);_(* \(#,##0\);_(* &quot;-&quot;??_);_(@_)">
                  <c:v>3040</c:v>
                </c:pt>
                <c:pt idx="49" formatCode="_(* #,##0_);_(* \(#,##0\);_(* &quot;-&quot;??_);_(@_)">
                  <c:v>1960</c:v>
                </c:pt>
                <c:pt idx="50" formatCode="_(* #,##0_);_(* \(#,##0\);_(* &quot;-&quot;??_);_(@_)">
                  <c:v>2011.0000000000002</c:v>
                </c:pt>
                <c:pt idx="51" formatCode="_(* #,##0_);_(* \(#,##0\);_(* &quot;-&quot;??_);_(@_)">
                  <c:v>1455</c:v>
                </c:pt>
                <c:pt idx="52" formatCode="_(* #,##0_);_(* \(#,##0\);_(* &quot;-&quot;??_);_(@_)">
                  <c:v>1282</c:v>
                </c:pt>
                <c:pt idx="53" formatCode="_(* #,##0_);_(* \(#,##0\);_(* &quot;-&quot;??_);_(@_)">
                  <c:v>1621</c:v>
                </c:pt>
                <c:pt idx="54" formatCode="_(* #,##0_);_(* \(#,##0\);_(* &quot;-&quot;??_);_(@_)">
                  <c:v>1326</c:v>
                </c:pt>
                <c:pt idx="55" formatCode="_(* #,##0_);_(* \(#,##0\);_(* &quot;-&quot;??_);_(@_)">
                  <c:v>1722</c:v>
                </c:pt>
                <c:pt idx="56" formatCode="_(* #,##0_);_(* \(#,##0\);_(* &quot;-&quot;??_);_(@_)">
                  <c:v>1988</c:v>
                </c:pt>
                <c:pt idx="57" formatCode="_(* #,##0_);_(* \(#,##0\);_(* &quot;-&quot;??_);_(@_)">
                  <c:v>2411</c:v>
                </c:pt>
                <c:pt idx="58" formatCode="_(* #,##0_);_(* \(#,##0\);_(* &quot;-&quot;??_);_(@_)">
                  <c:v>1729</c:v>
                </c:pt>
                <c:pt idx="59" formatCode="_(* #,##0_);_(* \(#,##0\);_(* &quot;-&quot;??_);_(@_)">
                  <c:v>1917</c:v>
                </c:pt>
                <c:pt idx="60" formatCode="_(* #,##0_);_(* \(#,##0\);_(* &quot;-&quot;??_);_(@_)">
                  <c:v>1884</c:v>
                </c:pt>
                <c:pt idx="61" formatCode="_(* #,##0_);_(* \(#,##0\);_(* &quot;-&quot;??_);_(@_)">
                  <c:v>1521</c:v>
                </c:pt>
                <c:pt idx="62" formatCode="_(* #,##0_);_(* \(#,##0\);_(* &quot;-&quot;??_);_(@_)">
                  <c:v>2111</c:v>
                </c:pt>
                <c:pt idx="63" formatCode="_(* #,##0_);_(* \(#,##0\);_(* &quot;-&quot;??_);_(@_)">
                  <c:v>1821</c:v>
                </c:pt>
                <c:pt idx="64" formatCode="_(* #,##0_);_(* \(#,##0\);_(* &quot;-&quot;??_);_(@_)">
                  <c:v>1642</c:v>
                </c:pt>
                <c:pt idx="65" formatCode="_(* #,##0_);_(* \(#,##0\);_(* &quot;-&quot;??_);_(@_)">
                  <c:v>2442</c:v>
                </c:pt>
                <c:pt idx="66" formatCode="_(* #,##0_);_(* \(#,##0\);_(* &quot;-&quot;??_);_(@_)">
                  <c:v>1983</c:v>
                </c:pt>
                <c:pt idx="67" formatCode="_(* #,##0_);_(* \(#,##0\);_(* &quot;-&quot;??_);_(@_)">
                  <c:v>1621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7BD-4F75-98AB-0D0B22BE5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5283440"/>
        <c:axId val="1629601536"/>
      </c:scatterChart>
      <c:valAx>
        <c:axId val="1845283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Length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9601536"/>
        <c:crosses val="autoZero"/>
        <c:crossBetween val="midCat"/>
      </c:valAx>
      <c:valAx>
        <c:axId val="162960153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Weight (g)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5283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i="1"/>
              <a:t>Epinephelus</a:t>
            </a:r>
            <a:r>
              <a:rPr lang="en-ID"/>
              <a:t> spp.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876727909011376"/>
                  <c:y val="1.2868183143773695E-4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92.128x - 2374.7</a:t>
                    </a:r>
                    <a:br>
                      <a:rPr lang="en-US" baseline="0"/>
                    </a:br>
                    <a:r>
                      <a:rPr lang="en-US" baseline="0"/>
                      <a:t>R² = 0.601</a:t>
                    </a:r>
                  </a:p>
                  <a:p>
                    <a:pPr>
                      <a:defRPr/>
                    </a:pPr>
                    <a:r>
                      <a:rPr lang="en-US" baseline="0"/>
                      <a:t>N = 202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'L-W'!$B$3514:$B$3715</c:f>
              <c:numCache>
                <c:formatCode>General</c:formatCode>
                <c:ptCount val="202"/>
                <c:pt idx="0">
                  <c:v>57</c:v>
                </c:pt>
                <c:pt idx="1">
                  <c:v>45</c:v>
                </c:pt>
                <c:pt idx="2">
                  <c:v>45</c:v>
                </c:pt>
                <c:pt idx="3">
                  <c:v>47</c:v>
                </c:pt>
                <c:pt idx="4">
                  <c:v>50</c:v>
                </c:pt>
                <c:pt idx="5">
                  <c:v>56</c:v>
                </c:pt>
                <c:pt idx="6">
                  <c:v>50</c:v>
                </c:pt>
                <c:pt idx="7">
                  <c:v>48</c:v>
                </c:pt>
                <c:pt idx="8">
                  <c:v>56</c:v>
                </c:pt>
                <c:pt idx="9">
                  <c:v>56</c:v>
                </c:pt>
                <c:pt idx="10">
                  <c:v>44</c:v>
                </c:pt>
                <c:pt idx="11">
                  <c:v>46.5</c:v>
                </c:pt>
                <c:pt idx="12">
                  <c:v>51.7</c:v>
                </c:pt>
                <c:pt idx="13">
                  <c:v>56</c:v>
                </c:pt>
                <c:pt idx="14">
                  <c:v>70</c:v>
                </c:pt>
                <c:pt idx="15">
                  <c:v>69</c:v>
                </c:pt>
                <c:pt idx="16">
                  <c:v>49</c:v>
                </c:pt>
                <c:pt idx="17">
                  <c:v>50</c:v>
                </c:pt>
                <c:pt idx="18">
                  <c:v>55</c:v>
                </c:pt>
                <c:pt idx="19">
                  <c:v>59</c:v>
                </c:pt>
                <c:pt idx="20">
                  <c:v>46</c:v>
                </c:pt>
                <c:pt idx="21">
                  <c:v>55</c:v>
                </c:pt>
                <c:pt idx="22">
                  <c:v>54</c:v>
                </c:pt>
                <c:pt idx="23">
                  <c:v>43</c:v>
                </c:pt>
                <c:pt idx="24">
                  <c:v>41</c:v>
                </c:pt>
                <c:pt idx="25">
                  <c:v>44</c:v>
                </c:pt>
                <c:pt idx="26">
                  <c:v>47</c:v>
                </c:pt>
                <c:pt idx="27">
                  <c:v>65</c:v>
                </c:pt>
                <c:pt idx="28">
                  <c:v>54</c:v>
                </c:pt>
                <c:pt idx="29">
                  <c:v>50</c:v>
                </c:pt>
                <c:pt idx="30">
                  <c:v>51</c:v>
                </c:pt>
                <c:pt idx="31">
                  <c:v>66</c:v>
                </c:pt>
                <c:pt idx="32">
                  <c:v>60</c:v>
                </c:pt>
                <c:pt idx="33">
                  <c:v>45</c:v>
                </c:pt>
                <c:pt idx="34">
                  <c:v>66</c:v>
                </c:pt>
                <c:pt idx="35">
                  <c:v>69</c:v>
                </c:pt>
                <c:pt idx="36">
                  <c:v>55</c:v>
                </c:pt>
                <c:pt idx="37">
                  <c:v>68</c:v>
                </c:pt>
                <c:pt idx="38">
                  <c:v>60</c:v>
                </c:pt>
                <c:pt idx="39">
                  <c:v>67</c:v>
                </c:pt>
                <c:pt idx="40">
                  <c:v>68</c:v>
                </c:pt>
                <c:pt idx="41">
                  <c:v>61</c:v>
                </c:pt>
                <c:pt idx="42">
                  <c:v>45</c:v>
                </c:pt>
                <c:pt idx="43">
                  <c:v>43</c:v>
                </c:pt>
                <c:pt idx="44">
                  <c:v>44</c:v>
                </c:pt>
                <c:pt idx="45">
                  <c:v>47</c:v>
                </c:pt>
                <c:pt idx="46">
                  <c:v>45</c:v>
                </c:pt>
                <c:pt idx="47">
                  <c:v>40</c:v>
                </c:pt>
                <c:pt idx="48">
                  <c:v>54</c:v>
                </c:pt>
                <c:pt idx="49">
                  <c:v>48</c:v>
                </c:pt>
                <c:pt idx="50">
                  <c:v>52</c:v>
                </c:pt>
                <c:pt idx="51">
                  <c:v>49</c:v>
                </c:pt>
                <c:pt idx="52">
                  <c:v>47</c:v>
                </c:pt>
                <c:pt idx="53">
                  <c:v>46</c:v>
                </c:pt>
                <c:pt idx="54">
                  <c:v>46</c:v>
                </c:pt>
                <c:pt idx="55">
                  <c:v>53</c:v>
                </c:pt>
                <c:pt idx="56">
                  <c:v>50</c:v>
                </c:pt>
                <c:pt idx="57">
                  <c:v>50</c:v>
                </c:pt>
                <c:pt idx="58">
                  <c:v>52</c:v>
                </c:pt>
                <c:pt idx="59">
                  <c:v>43</c:v>
                </c:pt>
                <c:pt idx="60">
                  <c:v>38</c:v>
                </c:pt>
                <c:pt idx="61">
                  <c:v>45</c:v>
                </c:pt>
                <c:pt idx="62">
                  <c:v>54</c:v>
                </c:pt>
                <c:pt idx="63">
                  <c:v>44</c:v>
                </c:pt>
                <c:pt idx="64">
                  <c:v>48</c:v>
                </c:pt>
                <c:pt idx="65">
                  <c:v>51</c:v>
                </c:pt>
                <c:pt idx="66">
                  <c:v>56</c:v>
                </c:pt>
                <c:pt idx="67">
                  <c:v>47</c:v>
                </c:pt>
                <c:pt idx="68">
                  <c:v>52</c:v>
                </c:pt>
                <c:pt idx="69">
                  <c:v>51</c:v>
                </c:pt>
                <c:pt idx="70">
                  <c:v>46</c:v>
                </c:pt>
                <c:pt idx="71">
                  <c:v>61</c:v>
                </c:pt>
                <c:pt idx="72">
                  <c:v>43</c:v>
                </c:pt>
                <c:pt idx="73">
                  <c:v>53</c:v>
                </c:pt>
                <c:pt idx="74">
                  <c:v>53</c:v>
                </c:pt>
                <c:pt idx="75">
                  <c:v>44</c:v>
                </c:pt>
                <c:pt idx="76">
                  <c:v>54</c:v>
                </c:pt>
                <c:pt idx="77">
                  <c:v>62</c:v>
                </c:pt>
                <c:pt idx="78">
                  <c:v>44</c:v>
                </c:pt>
                <c:pt idx="79">
                  <c:v>54</c:v>
                </c:pt>
                <c:pt idx="80">
                  <c:v>58</c:v>
                </c:pt>
                <c:pt idx="81">
                  <c:v>42</c:v>
                </c:pt>
                <c:pt idx="82">
                  <c:v>59</c:v>
                </c:pt>
                <c:pt idx="83">
                  <c:v>53</c:v>
                </c:pt>
                <c:pt idx="84">
                  <c:v>42</c:v>
                </c:pt>
                <c:pt idx="85">
                  <c:v>40</c:v>
                </c:pt>
                <c:pt idx="86">
                  <c:v>40</c:v>
                </c:pt>
                <c:pt idx="87">
                  <c:v>42</c:v>
                </c:pt>
                <c:pt idx="88">
                  <c:v>49</c:v>
                </c:pt>
                <c:pt idx="89">
                  <c:v>40</c:v>
                </c:pt>
                <c:pt idx="90">
                  <c:v>30</c:v>
                </c:pt>
                <c:pt idx="91">
                  <c:v>35</c:v>
                </c:pt>
                <c:pt idx="92">
                  <c:v>31</c:v>
                </c:pt>
                <c:pt idx="93">
                  <c:v>32</c:v>
                </c:pt>
                <c:pt idx="94">
                  <c:v>38</c:v>
                </c:pt>
                <c:pt idx="95">
                  <c:v>31</c:v>
                </c:pt>
                <c:pt idx="96">
                  <c:v>37</c:v>
                </c:pt>
                <c:pt idx="97">
                  <c:v>35</c:v>
                </c:pt>
                <c:pt idx="98">
                  <c:v>38</c:v>
                </c:pt>
                <c:pt idx="99">
                  <c:v>45</c:v>
                </c:pt>
                <c:pt idx="100">
                  <c:v>31</c:v>
                </c:pt>
                <c:pt idx="101">
                  <c:v>30</c:v>
                </c:pt>
                <c:pt idx="102">
                  <c:v>45</c:v>
                </c:pt>
                <c:pt idx="103">
                  <c:v>34</c:v>
                </c:pt>
                <c:pt idx="104">
                  <c:v>32</c:v>
                </c:pt>
                <c:pt idx="105">
                  <c:v>45</c:v>
                </c:pt>
                <c:pt idx="106">
                  <c:v>49</c:v>
                </c:pt>
                <c:pt idx="107">
                  <c:v>37</c:v>
                </c:pt>
                <c:pt idx="108">
                  <c:v>36</c:v>
                </c:pt>
                <c:pt idx="109">
                  <c:v>38</c:v>
                </c:pt>
                <c:pt idx="110">
                  <c:v>35</c:v>
                </c:pt>
                <c:pt idx="111">
                  <c:v>41</c:v>
                </c:pt>
                <c:pt idx="112">
                  <c:v>35</c:v>
                </c:pt>
                <c:pt idx="113">
                  <c:v>32</c:v>
                </c:pt>
                <c:pt idx="114">
                  <c:v>56</c:v>
                </c:pt>
                <c:pt idx="115">
                  <c:v>49</c:v>
                </c:pt>
                <c:pt idx="116">
                  <c:v>51</c:v>
                </c:pt>
                <c:pt idx="117">
                  <c:v>59</c:v>
                </c:pt>
                <c:pt idx="118">
                  <c:v>53</c:v>
                </c:pt>
                <c:pt idx="119">
                  <c:v>50</c:v>
                </c:pt>
                <c:pt idx="120">
                  <c:v>49</c:v>
                </c:pt>
                <c:pt idx="121">
                  <c:v>51</c:v>
                </c:pt>
                <c:pt idx="122">
                  <c:v>44</c:v>
                </c:pt>
                <c:pt idx="123">
                  <c:v>59</c:v>
                </c:pt>
                <c:pt idx="124">
                  <c:v>60</c:v>
                </c:pt>
                <c:pt idx="125">
                  <c:v>75</c:v>
                </c:pt>
                <c:pt idx="126">
                  <c:v>58</c:v>
                </c:pt>
                <c:pt idx="127">
                  <c:v>49</c:v>
                </c:pt>
                <c:pt idx="128">
                  <c:v>46</c:v>
                </c:pt>
                <c:pt idx="129">
                  <c:v>48</c:v>
                </c:pt>
                <c:pt idx="130">
                  <c:v>53</c:v>
                </c:pt>
                <c:pt idx="131">
                  <c:v>51</c:v>
                </c:pt>
                <c:pt idx="132">
                  <c:v>52</c:v>
                </c:pt>
                <c:pt idx="133">
                  <c:v>44</c:v>
                </c:pt>
                <c:pt idx="134">
                  <c:v>50</c:v>
                </c:pt>
                <c:pt idx="135">
                  <c:v>48</c:v>
                </c:pt>
                <c:pt idx="136">
                  <c:v>45</c:v>
                </c:pt>
                <c:pt idx="137">
                  <c:v>49</c:v>
                </c:pt>
                <c:pt idx="138">
                  <c:v>44</c:v>
                </c:pt>
                <c:pt idx="139">
                  <c:v>40</c:v>
                </c:pt>
                <c:pt idx="140">
                  <c:v>46</c:v>
                </c:pt>
                <c:pt idx="141">
                  <c:v>43</c:v>
                </c:pt>
                <c:pt idx="142">
                  <c:v>42</c:v>
                </c:pt>
                <c:pt idx="143">
                  <c:v>41</c:v>
                </c:pt>
                <c:pt idx="144">
                  <c:v>52</c:v>
                </c:pt>
                <c:pt idx="145">
                  <c:v>50</c:v>
                </c:pt>
                <c:pt idx="146">
                  <c:v>46</c:v>
                </c:pt>
                <c:pt idx="147">
                  <c:v>50</c:v>
                </c:pt>
                <c:pt idx="148">
                  <c:v>59</c:v>
                </c:pt>
                <c:pt idx="149">
                  <c:v>45</c:v>
                </c:pt>
                <c:pt idx="150">
                  <c:v>46</c:v>
                </c:pt>
                <c:pt idx="151">
                  <c:v>60</c:v>
                </c:pt>
                <c:pt idx="152">
                  <c:v>52</c:v>
                </c:pt>
                <c:pt idx="153">
                  <c:v>50</c:v>
                </c:pt>
                <c:pt idx="154">
                  <c:v>56</c:v>
                </c:pt>
                <c:pt idx="155">
                  <c:v>49</c:v>
                </c:pt>
                <c:pt idx="156">
                  <c:v>61</c:v>
                </c:pt>
                <c:pt idx="157">
                  <c:v>55</c:v>
                </c:pt>
                <c:pt idx="158">
                  <c:v>48</c:v>
                </c:pt>
                <c:pt idx="159">
                  <c:v>47</c:v>
                </c:pt>
                <c:pt idx="160">
                  <c:v>47</c:v>
                </c:pt>
                <c:pt idx="161">
                  <c:v>60</c:v>
                </c:pt>
                <c:pt idx="162">
                  <c:v>49</c:v>
                </c:pt>
                <c:pt idx="163">
                  <c:v>56</c:v>
                </c:pt>
                <c:pt idx="164">
                  <c:v>46</c:v>
                </c:pt>
                <c:pt idx="165">
                  <c:v>46</c:v>
                </c:pt>
                <c:pt idx="166">
                  <c:v>44</c:v>
                </c:pt>
                <c:pt idx="167">
                  <c:v>39</c:v>
                </c:pt>
                <c:pt idx="168">
                  <c:v>31</c:v>
                </c:pt>
                <c:pt idx="169">
                  <c:v>49</c:v>
                </c:pt>
                <c:pt idx="170">
                  <c:v>45</c:v>
                </c:pt>
                <c:pt idx="171">
                  <c:v>48</c:v>
                </c:pt>
                <c:pt idx="172">
                  <c:v>45</c:v>
                </c:pt>
                <c:pt idx="173">
                  <c:v>45</c:v>
                </c:pt>
                <c:pt idx="174">
                  <c:v>46</c:v>
                </c:pt>
                <c:pt idx="175">
                  <c:v>42</c:v>
                </c:pt>
                <c:pt idx="176">
                  <c:v>40</c:v>
                </c:pt>
                <c:pt idx="177">
                  <c:v>46</c:v>
                </c:pt>
                <c:pt idx="178">
                  <c:v>48</c:v>
                </c:pt>
                <c:pt idx="179">
                  <c:v>44</c:v>
                </c:pt>
                <c:pt idx="180">
                  <c:v>47</c:v>
                </c:pt>
                <c:pt idx="181">
                  <c:v>41</c:v>
                </c:pt>
                <c:pt idx="182">
                  <c:v>37</c:v>
                </c:pt>
                <c:pt idx="183">
                  <c:v>41</c:v>
                </c:pt>
                <c:pt idx="184">
                  <c:v>42</c:v>
                </c:pt>
                <c:pt idx="185">
                  <c:v>46</c:v>
                </c:pt>
                <c:pt idx="186">
                  <c:v>44</c:v>
                </c:pt>
                <c:pt idx="187">
                  <c:v>40</c:v>
                </c:pt>
                <c:pt idx="188">
                  <c:v>47</c:v>
                </c:pt>
                <c:pt idx="189">
                  <c:v>42</c:v>
                </c:pt>
                <c:pt idx="190">
                  <c:v>44</c:v>
                </c:pt>
                <c:pt idx="191">
                  <c:v>46</c:v>
                </c:pt>
                <c:pt idx="192">
                  <c:v>45</c:v>
                </c:pt>
                <c:pt idx="193">
                  <c:v>40</c:v>
                </c:pt>
                <c:pt idx="194">
                  <c:v>44</c:v>
                </c:pt>
                <c:pt idx="195">
                  <c:v>40</c:v>
                </c:pt>
                <c:pt idx="196">
                  <c:v>47</c:v>
                </c:pt>
                <c:pt idx="197">
                  <c:v>45</c:v>
                </c:pt>
                <c:pt idx="198">
                  <c:v>44</c:v>
                </c:pt>
                <c:pt idx="199">
                  <c:v>38</c:v>
                </c:pt>
                <c:pt idx="200">
                  <c:v>41</c:v>
                </c:pt>
                <c:pt idx="201">
                  <c:v>48</c:v>
                </c:pt>
              </c:numCache>
            </c:numRef>
          </c:xVal>
          <c:yVal>
            <c:numRef>
              <c:f>'L-W'!$C$3514:$C$3715</c:f>
              <c:numCache>
                <c:formatCode>#,##0</c:formatCode>
                <c:ptCount val="202"/>
                <c:pt idx="0">
                  <c:v>2536</c:v>
                </c:pt>
                <c:pt idx="1">
                  <c:v>1290</c:v>
                </c:pt>
                <c:pt idx="2">
                  <c:v>1182</c:v>
                </c:pt>
                <c:pt idx="3">
                  <c:v>1362</c:v>
                </c:pt>
                <c:pt idx="4">
                  <c:v>1844</c:v>
                </c:pt>
                <c:pt idx="5">
                  <c:v>2628</c:v>
                </c:pt>
                <c:pt idx="6">
                  <c:v>1870</c:v>
                </c:pt>
                <c:pt idx="7">
                  <c:v>1580</c:v>
                </c:pt>
                <c:pt idx="8">
                  <c:v>2452</c:v>
                </c:pt>
                <c:pt idx="9">
                  <c:v>2452</c:v>
                </c:pt>
                <c:pt idx="10">
                  <c:v>1305</c:v>
                </c:pt>
                <c:pt idx="11">
                  <c:v>1795</c:v>
                </c:pt>
                <c:pt idx="12">
                  <c:v>1994</c:v>
                </c:pt>
                <c:pt idx="13">
                  <c:v>2709</c:v>
                </c:pt>
                <c:pt idx="14">
                  <c:v>5028</c:v>
                </c:pt>
                <c:pt idx="15">
                  <c:v>6096</c:v>
                </c:pt>
                <c:pt idx="16">
                  <c:v>1600</c:v>
                </c:pt>
                <c:pt idx="17">
                  <c:v>1700</c:v>
                </c:pt>
                <c:pt idx="18">
                  <c:v>2530</c:v>
                </c:pt>
                <c:pt idx="19">
                  <c:v>2610</c:v>
                </c:pt>
                <c:pt idx="20">
                  <c:v>1700</c:v>
                </c:pt>
                <c:pt idx="21">
                  <c:v>2400</c:v>
                </c:pt>
                <c:pt idx="22">
                  <c:v>2100</c:v>
                </c:pt>
                <c:pt idx="23">
                  <c:v>1800</c:v>
                </c:pt>
                <c:pt idx="24">
                  <c:v>2200</c:v>
                </c:pt>
                <c:pt idx="25">
                  <c:v>1900</c:v>
                </c:pt>
                <c:pt idx="26">
                  <c:v>2100</c:v>
                </c:pt>
                <c:pt idx="27">
                  <c:v>4300</c:v>
                </c:pt>
                <c:pt idx="28">
                  <c:v>3200</c:v>
                </c:pt>
                <c:pt idx="29">
                  <c:v>1800</c:v>
                </c:pt>
                <c:pt idx="30">
                  <c:v>2000</c:v>
                </c:pt>
                <c:pt idx="31">
                  <c:v>5000</c:v>
                </c:pt>
                <c:pt idx="32">
                  <c:v>3500</c:v>
                </c:pt>
                <c:pt idx="33">
                  <c:v>1500</c:v>
                </c:pt>
                <c:pt idx="34">
                  <c:v>3796</c:v>
                </c:pt>
                <c:pt idx="35">
                  <c:v>6454</c:v>
                </c:pt>
                <c:pt idx="36">
                  <c:v>2734</c:v>
                </c:pt>
                <c:pt idx="37">
                  <c:v>4924</c:v>
                </c:pt>
                <c:pt idx="38">
                  <c:v>2411</c:v>
                </c:pt>
                <c:pt idx="39">
                  <c:v>4808</c:v>
                </c:pt>
                <c:pt idx="40">
                  <c:v>2930</c:v>
                </c:pt>
                <c:pt idx="41">
                  <c:v>2411</c:v>
                </c:pt>
                <c:pt idx="42">
                  <c:v>2017.9999999999998</c:v>
                </c:pt>
                <c:pt idx="43">
                  <c:v>1821</c:v>
                </c:pt>
                <c:pt idx="44">
                  <c:v>2891</c:v>
                </c:pt>
                <c:pt idx="45">
                  <c:v>2982</c:v>
                </c:pt>
                <c:pt idx="46">
                  <c:v>2218</c:v>
                </c:pt>
                <c:pt idx="47">
                  <c:v>2218</c:v>
                </c:pt>
                <c:pt idx="48">
                  <c:v>2671</c:v>
                </c:pt>
                <c:pt idx="49">
                  <c:v>1982</c:v>
                </c:pt>
                <c:pt idx="50">
                  <c:v>2678</c:v>
                </c:pt>
                <c:pt idx="51">
                  <c:v>2812</c:v>
                </c:pt>
                <c:pt idx="52">
                  <c:v>2378</c:v>
                </c:pt>
                <c:pt idx="53">
                  <c:v>3211</c:v>
                </c:pt>
                <c:pt idx="54">
                  <c:v>2919</c:v>
                </c:pt>
                <c:pt idx="55">
                  <c:v>1920</c:v>
                </c:pt>
                <c:pt idx="56">
                  <c:v>1640</c:v>
                </c:pt>
                <c:pt idx="57">
                  <c:v>1834</c:v>
                </c:pt>
                <c:pt idx="58">
                  <c:v>1854</c:v>
                </c:pt>
                <c:pt idx="59">
                  <c:v>1182</c:v>
                </c:pt>
                <c:pt idx="60">
                  <c:v>852</c:v>
                </c:pt>
                <c:pt idx="61">
                  <c:v>1150</c:v>
                </c:pt>
                <c:pt idx="62">
                  <c:v>2126</c:v>
                </c:pt>
                <c:pt idx="63">
                  <c:v>1310</c:v>
                </c:pt>
                <c:pt idx="64">
                  <c:v>2622</c:v>
                </c:pt>
                <c:pt idx="65">
                  <c:v>1918</c:v>
                </c:pt>
                <c:pt idx="66">
                  <c:v>2596</c:v>
                </c:pt>
                <c:pt idx="67">
                  <c:v>1422</c:v>
                </c:pt>
                <c:pt idx="68">
                  <c:v>1862</c:v>
                </c:pt>
                <c:pt idx="69">
                  <c:v>1760</c:v>
                </c:pt>
                <c:pt idx="70">
                  <c:v>1058</c:v>
                </c:pt>
                <c:pt idx="71">
                  <c:v>2828</c:v>
                </c:pt>
                <c:pt idx="72">
                  <c:v>1250</c:v>
                </c:pt>
                <c:pt idx="73">
                  <c:v>2068</c:v>
                </c:pt>
                <c:pt idx="74">
                  <c:v>2074</c:v>
                </c:pt>
                <c:pt idx="75">
                  <c:v>1148</c:v>
                </c:pt>
                <c:pt idx="76">
                  <c:v>1876</c:v>
                </c:pt>
                <c:pt idx="77">
                  <c:v>3024</c:v>
                </c:pt>
                <c:pt idx="78">
                  <c:v>1194</c:v>
                </c:pt>
                <c:pt idx="79">
                  <c:v>1934</c:v>
                </c:pt>
                <c:pt idx="80">
                  <c:v>2598</c:v>
                </c:pt>
                <c:pt idx="81">
                  <c:v>1112</c:v>
                </c:pt>
                <c:pt idx="82">
                  <c:v>2380</c:v>
                </c:pt>
                <c:pt idx="83">
                  <c:v>1938</c:v>
                </c:pt>
                <c:pt idx="84">
                  <c:v>920</c:v>
                </c:pt>
                <c:pt idx="85">
                  <c:v>846</c:v>
                </c:pt>
                <c:pt idx="86">
                  <c:v>810</c:v>
                </c:pt>
                <c:pt idx="87">
                  <c:v>984</c:v>
                </c:pt>
                <c:pt idx="88">
                  <c:v>1644</c:v>
                </c:pt>
                <c:pt idx="89">
                  <c:v>854</c:v>
                </c:pt>
                <c:pt idx="90">
                  <c:v>400</c:v>
                </c:pt>
                <c:pt idx="91">
                  <c:v>588</c:v>
                </c:pt>
                <c:pt idx="92">
                  <c:v>394</c:v>
                </c:pt>
                <c:pt idx="93">
                  <c:v>458</c:v>
                </c:pt>
                <c:pt idx="94">
                  <c:v>576</c:v>
                </c:pt>
                <c:pt idx="95">
                  <c:v>442</c:v>
                </c:pt>
                <c:pt idx="96">
                  <c:v>794</c:v>
                </c:pt>
                <c:pt idx="97">
                  <c:v>624</c:v>
                </c:pt>
                <c:pt idx="98">
                  <c:v>888</c:v>
                </c:pt>
                <c:pt idx="99">
                  <c:v>1420</c:v>
                </c:pt>
                <c:pt idx="100">
                  <c:v>440</c:v>
                </c:pt>
                <c:pt idx="101">
                  <c:v>412</c:v>
                </c:pt>
                <c:pt idx="102">
                  <c:v>1256</c:v>
                </c:pt>
                <c:pt idx="103">
                  <c:v>512</c:v>
                </c:pt>
                <c:pt idx="104">
                  <c:v>446</c:v>
                </c:pt>
                <c:pt idx="105">
                  <c:v>1278</c:v>
                </c:pt>
                <c:pt idx="106">
                  <c:v>1758</c:v>
                </c:pt>
                <c:pt idx="107">
                  <c:v>678</c:v>
                </c:pt>
                <c:pt idx="108">
                  <c:v>664</c:v>
                </c:pt>
                <c:pt idx="109">
                  <c:v>810</c:v>
                </c:pt>
                <c:pt idx="110">
                  <c:v>570</c:v>
                </c:pt>
                <c:pt idx="111">
                  <c:v>862</c:v>
                </c:pt>
                <c:pt idx="112">
                  <c:v>554</c:v>
                </c:pt>
                <c:pt idx="113">
                  <c:v>454</c:v>
                </c:pt>
                <c:pt idx="114">
                  <c:v>2700</c:v>
                </c:pt>
                <c:pt idx="115">
                  <c:v>1778</c:v>
                </c:pt>
                <c:pt idx="116">
                  <c:v>2038</c:v>
                </c:pt>
                <c:pt idx="117">
                  <c:v>2778</c:v>
                </c:pt>
                <c:pt idx="118">
                  <c:v>2294</c:v>
                </c:pt>
                <c:pt idx="119">
                  <c:v>1780</c:v>
                </c:pt>
                <c:pt idx="120">
                  <c:v>1582</c:v>
                </c:pt>
                <c:pt idx="121">
                  <c:v>1834</c:v>
                </c:pt>
                <c:pt idx="122">
                  <c:v>1066</c:v>
                </c:pt>
                <c:pt idx="123">
                  <c:v>2872</c:v>
                </c:pt>
                <c:pt idx="124">
                  <c:v>2890</c:v>
                </c:pt>
                <c:pt idx="125">
                  <c:v>5378</c:v>
                </c:pt>
                <c:pt idx="126">
                  <c:v>2862</c:v>
                </c:pt>
                <c:pt idx="127">
                  <c:v>1638</c:v>
                </c:pt>
                <c:pt idx="128">
                  <c:v>1454</c:v>
                </c:pt>
                <c:pt idx="129">
                  <c:v>1604</c:v>
                </c:pt>
                <c:pt idx="130">
                  <c:v>2206</c:v>
                </c:pt>
                <c:pt idx="131">
                  <c:v>1884</c:v>
                </c:pt>
                <c:pt idx="132">
                  <c:v>2222</c:v>
                </c:pt>
                <c:pt idx="133">
                  <c:v>1212</c:v>
                </c:pt>
                <c:pt idx="134">
                  <c:v>1876</c:v>
                </c:pt>
                <c:pt idx="135">
                  <c:v>1626</c:v>
                </c:pt>
                <c:pt idx="136">
                  <c:v>1376</c:v>
                </c:pt>
                <c:pt idx="137">
                  <c:v>1574</c:v>
                </c:pt>
                <c:pt idx="138">
                  <c:v>1226</c:v>
                </c:pt>
                <c:pt idx="139">
                  <c:v>936</c:v>
                </c:pt>
                <c:pt idx="140">
                  <c:v>1472</c:v>
                </c:pt>
                <c:pt idx="141">
                  <c:v>1074</c:v>
                </c:pt>
                <c:pt idx="142">
                  <c:v>998</c:v>
                </c:pt>
                <c:pt idx="143">
                  <c:v>996</c:v>
                </c:pt>
                <c:pt idx="144">
                  <c:v>2254</c:v>
                </c:pt>
                <c:pt idx="145">
                  <c:v>1614</c:v>
                </c:pt>
                <c:pt idx="146">
                  <c:v>1276</c:v>
                </c:pt>
                <c:pt idx="147">
                  <c:v>1508</c:v>
                </c:pt>
                <c:pt idx="148">
                  <c:v>2478</c:v>
                </c:pt>
                <c:pt idx="149">
                  <c:v>1158</c:v>
                </c:pt>
                <c:pt idx="150">
                  <c:v>1632</c:v>
                </c:pt>
                <c:pt idx="151">
                  <c:v>2836</c:v>
                </c:pt>
                <c:pt idx="152">
                  <c:v>2166</c:v>
                </c:pt>
                <c:pt idx="153">
                  <c:v>1840</c:v>
                </c:pt>
                <c:pt idx="154">
                  <c:v>2516</c:v>
                </c:pt>
                <c:pt idx="155">
                  <c:v>1910</c:v>
                </c:pt>
                <c:pt idx="156">
                  <c:v>2842</c:v>
                </c:pt>
                <c:pt idx="157">
                  <c:v>2376</c:v>
                </c:pt>
                <c:pt idx="158">
                  <c:v>1476</c:v>
                </c:pt>
                <c:pt idx="159">
                  <c:v>1378</c:v>
                </c:pt>
                <c:pt idx="160">
                  <c:v>1382</c:v>
                </c:pt>
                <c:pt idx="161">
                  <c:v>2854</c:v>
                </c:pt>
                <c:pt idx="162">
                  <c:v>1864</c:v>
                </c:pt>
                <c:pt idx="163">
                  <c:v>2478</c:v>
                </c:pt>
                <c:pt idx="164">
                  <c:v>3211</c:v>
                </c:pt>
                <c:pt idx="165">
                  <c:v>2919</c:v>
                </c:pt>
                <c:pt idx="166">
                  <c:v>2412</c:v>
                </c:pt>
                <c:pt idx="167">
                  <c:v>2129</c:v>
                </c:pt>
                <c:pt idx="168">
                  <c:v>1421</c:v>
                </c:pt>
                <c:pt idx="169">
                  <c:v>2822</c:v>
                </c:pt>
                <c:pt idx="170">
                  <c:v>2561</c:v>
                </c:pt>
                <c:pt idx="171">
                  <c:v>2872</c:v>
                </c:pt>
                <c:pt idx="172">
                  <c:v>2681</c:v>
                </c:pt>
                <c:pt idx="173">
                  <c:v>2826</c:v>
                </c:pt>
                <c:pt idx="174">
                  <c:v>2971</c:v>
                </c:pt>
                <c:pt idx="175">
                  <c:v>2717</c:v>
                </c:pt>
                <c:pt idx="176">
                  <c:v>2424</c:v>
                </c:pt>
                <c:pt idx="177">
                  <c:v>2812</c:v>
                </c:pt>
                <c:pt idx="178">
                  <c:v>2512</c:v>
                </c:pt>
                <c:pt idx="179">
                  <c:v>2417</c:v>
                </c:pt>
                <c:pt idx="180">
                  <c:v>3011</c:v>
                </c:pt>
                <c:pt idx="181">
                  <c:v>2401</c:v>
                </c:pt>
                <c:pt idx="182">
                  <c:v>1831</c:v>
                </c:pt>
                <c:pt idx="183">
                  <c:v>2017.9999999999998</c:v>
                </c:pt>
                <c:pt idx="184">
                  <c:v>2411</c:v>
                </c:pt>
                <c:pt idx="185">
                  <c:v>2621</c:v>
                </c:pt>
                <c:pt idx="186">
                  <c:v>2282</c:v>
                </c:pt>
                <c:pt idx="187">
                  <c:v>2174</c:v>
                </c:pt>
                <c:pt idx="188">
                  <c:v>2682</c:v>
                </c:pt>
                <c:pt idx="189">
                  <c:v>2111</c:v>
                </c:pt>
                <c:pt idx="190">
                  <c:v>2312</c:v>
                </c:pt>
                <c:pt idx="191">
                  <c:v>2621</c:v>
                </c:pt>
                <c:pt idx="192">
                  <c:v>2529</c:v>
                </c:pt>
                <c:pt idx="193">
                  <c:v>2082</c:v>
                </c:pt>
                <c:pt idx="194">
                  <c:v>2428</c:v>
                </c:pt>
                <c:pt idx="195">
                  <c:v>2188</c:v>
                </c:pt>
                <c:pt idx="196">
                  <c:v>2971</c:v>
                </c:pt>
                <c:pt idx="197">
                  <c:v>2512</c:v>
                </c:pt>
                <c:pt idx="198">
                  <c:v>2428</c:v>
                </c:pt>
                <c:pt idx="199">
                  <c:v>1982</c:v>
                </c:pt>
                <c:pt idx="200">
                  <c:v>2011.0000000000002</c:v>
                </c:pt>
                <c:pt idx="201">
                  <c:v>2744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F67-4B49-AF7A-548442B03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3522496"/>
        <c:axId val="1629508912"/>
      </c:scatterChart>
      <c:valAx>
        <c:axId val="1803522496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9508912"/>
        <c:crosses val="autoZero"/>
        <c:crossBetween val="midCat"/>
      </c:valAx>
      <c:valAx>
        <c:axId val="1629508912"/>
        <c:scaling>
          <c:orientation val="minMax"/>
        </c:scaling>
        <c:delete val="0"/>
        <c:axPos val="l"/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3522496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i="1"/>
              <a:t>L. malabaricus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6045034995625547"/>
                  <c:y val="-7.0672572178477694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100.32x - 2760.1</a:t>
                    </a:r>
                    <a:br>
                      <a:rPr lang="en-US" baseline="0"/>
                    </a:br>
                    <a:r>
                      <a:rPr lang="en-US" baseline="0"/>
                      <a:t>R² = 0.916</a:t>
                    </a:r>
                  </a:p>
                  <a:p>
                    <a:pPr>
                      <a:defRPr/>
                    </a:pPr>
                    <a:r>
                      <a:rPr lang="en-US" baseline="0"/>
                      <a:t>N = 1570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'L-W'!$B$3719:$B$5288</c:f>
              <c:numCache>
                <c:formatCode>General</c:formatCode>
                <c:ptCount val="1570"/>
                <c:pt idx="0">
                  <c:v>71</c:v>
                </c:pt>
                <c:pt idx="1">
                  <c:v>61</c:v>
                </c:pt>
                <c:pt idx="2">
                  <c:v>69</c:v>
                </c:pt>
                <c:pt idx="3">
                  <c:v>58</c:v>
                </c:pt>
                <c:pt idx="4">
                  <c:v>55</c:v>
                </c:pt>
                <c:pt idx="5">
                  <c:v>54.3</c:v>
                </c:pt>
                <c:pt idx="6">
                  <c:v>58.5</c:v>
                </c:pt>
                <c:pt idx="7">
                  <c:v>64.5</c:v>
                </c:pt>
                <c:pt idx="8">
                  <c:v>67</c:v>
                </c:pt>
                <c:pt idx="9">
                  <c:v>61</c:v>
                </c:pt>
                <c:pt idx="10">
                  <c:v>64</c:v>
                </c:pt>
                <c:pt idx="11">
                  <c:v>63</c:v>
                </c:pt>
                <c:pt idx="12">
                  <c:v>64</c:v>
                </c:pt>
                <c:pt idx="13">
                  <c:v>59</c:v>
                </c:pt>
                <c:pt idx="14">
                  <c:v>53</c:v>
                </c:pt>
                <c:pt idx="15">
                  <c:v>59</c:v>
                </c:pt>
                <c:pt idx="16">
                  <c:v>63.5</c:v>
                </c:pt>
                <c:pt idx="17">
                  <c:v>77.5</c:v>
                </c:pt>
                <c:pt idx="18">
                  <c:v>61</c:v>
                </c:pt>
                <c:pt idx="19">
                  <c:v>57</c:v>
                </c:pt>
                <c:pt idx="20">
                  <c:v>79</c:v>
                </c:pt>
                <c:pt idx="21">
                  <c:v>51</c:v>
                </c:pt>
                <c:pt idx="22">
                  <c:v>53</c:v>
                </c:pt>
                <c:pt idx="23">
                  <c:v>55</c:v>
                </c:pt>
                <c:pt idx="24">
                  <c:v>67</c:v>
                </c:pt>
                <c:pt idx="25">
                  <c:v>56.5</c:v>
                </c:pt>
                <c:pt idx="26">
                  <c:v>53</c:v>
                </c:pt>
                <c:pt idx="27">
                  <c:v>57</c:v>
                </c:pt>
                <c:pt idx="28">
                  <c:v>51</c:v>
                </c:pt>
                <c:pt idx="29">
                  <c:v>64</c:v>
                </c:pt>
                <c:pt idx="30">
                  <c:v>54.5</c:v>
                </c:pt>
                <c:pt idx="31">
                  <c:v>51.5</c:v>
                </c:pt>
                <c:pt idx="32">
                  <c:v>69</c:v>
                </c:pt>
                <c:pt idx="33">
                  <c:v>67</c:v>
                </c:pt>
                <c:pt idx="34">
                  <c:v>70</c:v>
                </c:pt>
                <c:pt idx="35">
                  <c:v>66</c:v>
                </c:pt>
                <c:pt idx="36">
                  <c:v>52</c:v>
                </c:pt>
                <c:pt idx="37">
                  <c:v>60</c:v>
                </c:pt>
                <c:pt idx="38">
                  <c:v>58</c:v>
                </c:pt>
                <c:pt idx="39">
                  <c:v>56</c:v>
                </c:pt>
                <c:pt idx="40">
                  <c:v>57</c:v>
                </c:pt>
                <c:pt idx="41">
                  <c:v>53</c:v>
                </c:pt>
                <c:pt idx="42">
                  <c:v>63</c:v>
                </c:pt>
                <c:pt idx="43">
                  <c:v>66</c:v>
                </c:pt>
                <c:pt idx="44">
                  <c:v>67</c:v>
                </c:pt>
                <c:pt idx="45">
                  <c:v>60</c:v>
                </c:pt>
                <c:pt idx="46">
                  <c:v>65</c:v>
                </c:pt>
                <c:pt idx="47">
                  <c:v>65.5</c:v>
                </c:pt>
                <c:pt idx="48">
                  <c:v>65</c:v>
                </c:pt>
                <c:pt idx="49">
                  <c:v>64</c:v>
                </c:pt>
                <c:pt idx="50">
                  <c:v>51.5</c:v>
                </c:pt>
                <c:pt idx="51">
                  <c:v>64</c:v>
                </c:pt>
                <c:pt idx="52">
                  <c:v>72</c:v>
                </c:pt>
                <c:pt idx="53">
                  <c:v>50</c:v>
                </c:pt>
                <c:pt idx="54">
                  <c:v>68</c:v>
                </c:pt>
                <c:pt idx="55">
                  <c:v>61</c:v>
                </c:pt>
                <c:pt idx="56">
                  <c:v>62</c:v>
                </c:pt>
                <c:pt idx="57">
                  <c:v>55</c:v>
                </c:pt>
                <c:pt idx="58">
                  <c:v>62</c:v>
                </c:pt>
                <c:pt idx="59">
                  <c:v>52</c:v>
                </c:pt>
                <c:pt idx="60">
                  <c:v>69</c:v>
                </c:pt>
                <c:pt idx="61">
                  <c:v>73</c:v>
                </c:pt>
                <c:pt idx="62">
                  <c:v>58</c:v>
                </c:pt>
                <c:pt idx="63">
                  <c:v>64</c:v>
                </c:pt>
                <c:pt idx="64">
                  <c:v>63</c:v>
                </c:pt>
                <c:pt idx="65">
                  <c:v>58</c:v>
                </c:pt>
                <c:pt idx="66">
                  <c:v>56</c:v>
                </c:pt>
                <c:pt idx="67">
                  <c:v>57</c:v>
                </c:pt>
                <c:pt idx="68">
                  <c:v>73</c:v>
                </c:pt>
                <c:pt idx="69">
                  <c:v>63</c:v>
                </c:pt>
                <c:pt idx="70">
                  <c:v>56</c:v>
                </c:pt>
                <c:pt idx="71">
                  <c:v>58</c:v>
                </c:pt>
                <c:pt idx="72">
                  <c:v>62</c:v>
                </c:pt>
                <c:pt idx="73">
                  <c:v>59</c:v>
                </c:pt>
                <c:pt idx="74">
                  <c:v>55</c:v>
                </c:pt>
                <c:pt idx="75">
                  <c:v>61</c:v>
                </c:pt>
                <c:pt idx="76">
                  <c:v>69</c:v>
                </c:pt>
                <c:pt idx="77">
                  <c:v>59</c:v>
                </c:pt>
                <c:pt idx="78">
                  <c:v>69</c:v>
                </c:pt>
                <c:pt idx="79">
                  <c:v>65</c:v>
                </c:pt>
                <c:pt idx="80">
                  <c:v>52</c:v>
                </c:pt>
                <c:pt idx="81">
                  <c:v>66</c:v>
                </c:pt>
                <c:pt idx="82">
                  <c:v>64</c:v>
                </c:pt>
                <c:pt idx="83">
                  <c:v>57</c:v>
                </c:pt>
                <c:pt idx="84">
                  <c:v>59</c:v>
                </c:pt>
                <c:pt idx="85">
                  <c:v>63</c:v>
                </c:pt>
                <c:pt idx="86">
                  <c:v>63</c:v>
                </c:pt>
                <c:pt idx="87">
                  <c:v>64</c:v>
                </c:pt>
                <c:pt idx="88">
                  <c:v>58</c:v>
                </c:pt>
                <c:pt idx="89">
                  <c:v>56</c:v>
                </c:pt>
                <c:pt idx="90">
                  <c:v>62</c:v>
                </c:pt>
                <c:pt idx="91">
                  <c:v>63</c:v>
                </c:pt>
                <c:pt idx="92">
                  <c:v>71</c:v>
                </c:pt>
                <c:pt idx="93">
                  <c:v>54</c:v>
                </c:pt>
                <c:pt idx="94">
                  <c:v>68</c:v>
                </c:pt>
                <c:pt idx="95">
                  <c:v>58</c:v>
                </c:pt>
                <c:pt idx="96">
                  <c:v>61</c:v>
                </c:pt>
                <c:pt idx="97">
                  <c:v>59</c:v>
                </c:pt>
                <c:pt idx="98">
                  <c:v>57</c:v>
                </c:pt>
                <c:pt idx="99">
                  <c:v>58</c:v>
                </c:pt>
                <c:pt idx="100">
                  <c:v>55</c:v>
                </c:pt>
                <c:pt idx="101">
                  <c:v>55</c:v>
                </c:pt>
                <c:pt idx="102">
                  <c:v>60</c:v>
                </c:pt>
                <c:pt idx="103">
                  <c:v>56</c:v>
                </c:pt>
                <c:pt idx="104">
                  <c:v>74</c:v>
                </c:pt>
                <c:pt idx="105">
                  <c:v>73</c:v>
                </c:pt>
                <c:pt idx="106">
                  <c:v>58</c:v>
                </c:pt>
                <c:pt idx="107">
                  <c:v>70</c:v>
                </c:pt>
                <c:pt idx="108">
                  <c:v>74</c:v>
                </c:pt>
                <c:pt idx="109">
                  <c:v>75</c:v>
                </c:pt>
                <c:pt idx="110">
                  <c:v>68</c:v>
                </c:pt>
                <c:pt idx="111">
                  <c:v>57</c:v>
                </c:pt>
                <c:pt idx="112">
                  <c:v>56</c:v>
                </c:pt>
                <c:pt idx="113">
                  <c:v>58</c:v>
                </c:pt>
                <c:pt idx="114">
                  <c:v>66</c:v>
                </c:pt>
                <c:pt idx="115">
                  <c:v>52</c:v>
                </c:pt>
                <c:pt idx="116">
                  <c:v>67</c:v>
                </c:pt>
                <c:pt idx="117">
                  <c:v>55</c:v>
                </c:pt>
                <c:pt idx="118">
                  <c:v>60</c:v>
                </c:pt>
                <c:pt idx="119">
                  <c:v>64</c:v>
                </c:pt>
                <c:pt idx="120">
                  <c:v>58</c:v>
                </c:pt>
                <c:pt idx="121">
                  <c:v>55</c:v>
                </c:pt>
                <c:pt idx="122">
                  <c:v>59</c:v>
                </c:pt>
                <c:pt idx="123">
                  <c:v>60</c:v>
                </c:pt>
                <c:pt idx="124">
                  <c:v>68</c:v>
                </c:pt>
                <c:pt idx="125">
                  <c:v>63</c:v>
                </c:pt>
                <c:pt idx="126">
                  <c:v>58</c:v>
                </c:pt>
                <c:pt idx="127">
                  <c:v>61</c:v>
                </c:pt>
                <c:pt idx="128">
                  <c:v>57</c:v>
                </c:pt>
                <c:pt idx="129">
                  <c:v>53</c:v>
                </c:pt>
                <c:pt idx="130">
                  <c:v>56</c:v>
                </c:pt>
                <c:pt idx="131">
                  <c:v>56</c:v>
                </c:pt>
                <c:pt idx="132">
                  <c:v>62</c:v>
                </c:pt>
                <c:pt idx="133">
                  <c:v>61</c:v>
                </c:pt>
                <c:pt idx="134">
                  <c:v>51</c:v>
                </c:pt>
                <c:pt idx="135">
                  <c:v>56</c:v>
                </c:pt>
                <c:pt idx="136">
                  <c:v>56</c:v>
                </c:pt>
                <c:pt idx="137">
                  <c:v>58</c:v>
                </c:pt>
                <c:pt idx="138">
                  <c:v>48</c:v>
                </c:pt>
                <c:pt idx="139">
                  <c:v>53</c:v>
                </c:pt>
                <c:pt idx="140">
                  <c:v>57</c:v>
                </c:pt>
                <c:pt idx="141">
                  <c:v>59</c:v>
                </c:pt>
                <c:pt idx="142">
                  <c:v>60</c:v>
                </c:pt>
                <c:pt idx="143">
                  <c:v>57</c:v>
                </c:pt>
                <c:pt idx="144">
                  <c:v>53</c:v>
                </c:pt>
                <c:pt idx="145">
                  <c:v>60</c:v>
                </c:pt>
                <c:pt idx="146">
                  <c:v>53</c:v>
                </c:pt>
                <c:pt idx="147">
                  <c:v>52</c:v>
                </c:pt>
                <c:pt idx="148">
                  <c:v>53</c:v>
                </c:pt>
                <c:pt idx="149">
                  <c:v>55</c:v>
                </c:pt>
                <c:pt idx="150">
                  <c:v>54</c:v>
                </c:pt>
                <c:pt idx="151">
                  <c:v>56</c:v>
                </c:pt>
                <c:pt idx="152">
                  <c:v>67</c:v>
                </c:pt>
                <c:pt idx="153">
                  <c:v>58</c:v>
                </c:pt>
                <c:pt idx="154">
                  <c:v>60</c:v>
                </c:pt>
                <c:pt idx="155">
                  <c:v>60</c:v>
                </c:pt>
                <c:pt idx="156">
                  <c:v>51</c:v>
                </c:pt>
                <c:pt idx="157">
                  <c:v>59</c:v>
                </c:pt>
                <c:pt idx="158">
                  <c:v>54</c:v>
                </c:pt>
                <c:pt idx="159">
                  <c:v>55</c:v>
                </c:pt>
                <c:pt idx="160">
                  <c:v>66</c:v>
                </c:pt>
                <c:pt idx="161">
                  <c:v>58</c:v>
                </c:pt>
                <c:pt idx="162">
                  <c:v>59</c:v>
                </c:pt>
                <c:pt idx="163">
                  <c:v>54</c:v>
                </c:pt>
                <c:pt idx="164">
                  <c:v>54</c:v>
                </c:pt>
                <c:pt idx="165">
                  <c:v>62</c:v>
                </c:pt>
                <c:pt idx="166">
                  <c:v>54</c:v>
                </c:pt>
                <c:pt idx="167">
                  <c:v>52</c:v>
                </c:pt>
                <c:pt idx="168">
                  <c:v>56</c:v>
                </c:pt>
                <c:pt idx="169">
                  <c:v>55</c:v>
                </c:pt>
                <c:pt idx="170">
                  <c:v>68</c:v>
                </c:pt>
                <c:pt idx="171">
                  <c:v>53</c:v>
                </c:pt>
                <c:pt idx="172">
                  <c:v>61</c:v>
                </c:pt>
                <c:pt idx="173">
                  <c:v>60</c:v>
                </c:pt>
                <c:pt idx="174">
                  <c:v>55</c:v>
                </c:pt>
                <c:pt idx="175">
                  <c:v>57</c:v>
                </c:pt>
                <c:pt idx="176">
                  <c:v>59</c:v>
                </c:pt>
                <c:pt idx="177">
                  <c:v>59</c:v>
                </c:pt>
                <c:pt idx="178">
                  <c:v>52</c:v>
                </c:pt>
                <c:pt idx="179">
                  <c:v>63</c:v>
                </c:pt>
                <c:pt idx="180">
                  <c:v>63</c:v>
                </c:pt>
                <c:pt idx="181">
                  <c:v>64</c:v>
                </c:pt>
                <c:pt idx="182">
                  <c:v>54</c:v>
                </c:pt>
                <c:pt idx="183">
                  <c:v>59</c:v>
                </c:pt>
                <c:pt idx="184">
                  <c:v>61</c:v>
                </c:pt>
                <c:pt idx="185">
                  <c:v>60</c:v>
                </c:pt>
                <c:pt idx="186">
                  <c:v>57</c:v>
                </c:pt>
                <c:pt idx="187">
                  <c:v>64</c:v>
                </c:pt>
                <c:pt idx="188">
                  <c:v>61</c:v>
                </c:pt>
                <c:pt idx="189">
                  <c:v>65</c:v>
                </c:pt>
                <c:pt idx="190">
                  <c:v>61</c:v>
                </c:pt>
                <c:pt idx="191">
                  <c:v>52</c:v>
                </c:pt>
                <c:pt idx="192">
                  <c:v>58</c:v>
                </c:pt>
                <c:pt idx="193">
                  <c:v>61</c:v>
                </c:pt>
                <c:pt idx="194">
                  <c:v>63</c:v>
                </c:pt>
                <c:pt idx="195">
                  <c:v>51</c:v>
                </c:pt>
                <c:pt idx="196">
                  <c:v>58</c:v>
                </c:pt>
                <c:pt idx="197">
                  <c:v>62</c:v>
                </c:pt>
                <c:pt idx="198">
                  <c:v>57</c:v>
                </c:pt>
                <c:pt idx="199">
                  <c:v>63</c:v>
                </c:pt>
                <c:pt idx="200">
                  <c:v>59</c:v>
                </c:pt>
                <c:pt idx="201">
                  <c:v>59</c:v>
                </c:pt>
                <c:pt idx="202">
                  <c:v>61</c:v>
                </c:pt>
                <c:pt idx="203">
                  <c:v>59</c:v>
                </c:pt>
                <c:pt idx="204">
                  <c:v>65</c:v>
                </c:pt>
                <c:pt idx="205">
                  <c:v>59</c:v>
                </c:pt>
                <c:pt idx="206">
                  <c:v>62</c:v>
                </c:pt>
                <c:pt idx="207">
                  <c:v>60</c:v>
                </c:pt>
                <c:pt idx="208">
                  <c:v>55</c:v>
                </c:pt>
                <c:pt idx="209">
                  <c:v>59</c:v>
                </c:pt>
                <c:pt idx="210">
                  <c:v>58</c:v>
                </c:pt>
                <c:pt idx="211">
                  <c:v>53</c:v>
                </c:pt>
                <c:pt idx="212">
                  <c:v>61</c:v>
                </c:pt>
                <c:pt idx="213">
                  <c:v>68</c:v>
                </c:pt>
                <c:pt idx="214">
                  <c:v>59</c:v>
                </c:pt>
                <c:pt idx="215">
                  <c:v>57</c:v>
                </c:pt>
                <c:pt idx="216">
                  <c:v>59</c:v>
                </c:pt>
                <c:pt idx="217">
                  <c:v>54</c:v>
                </c:pt>
                <c:pt idx="218">
                  <c:v>61</c:v>
                </c:pt>
                <c:pt idx="219">
                  <c:v>55</c:v>
                </c:pt>
                <c:pt idx="220">
                  <c:v>57</c:v>
                </c:pt>
                <c:pt idx="221">
                  <c:v>57</c:v>
                </c:pt>
                <c:pt idx="222">
                  <c:v>62</c:v>
                </c:pt>
                <c:pt idx="223">
                  <c:v>60</c:v>
                </c:pt>
                <c:pt idx="224">
                  <c:v>53</c:v>
                </c:pt>
                <c:pt idx="225">
                  <c:v>59</c:v>
                </c:pt>
                <c:pt idx="226">
                  <c:v>61</c:v>
                </c:pt>
                <c:pt idx="227">
                  <c:v>57</c:v>
                </c:pt>
                <c:pt idx="228">
                  <c:v>62</c:v>
                </c:pt>
                <c:pt idx="229">
                  <c:v>54</c:v>
                </c:pt>
                <c:pt idx="230">
                  <c:v>55</c:v>
                </c:pt>
                <c:pt idx="231">
                  <c:v>65</c:v>
                </c:pt>
                <c:pt idx="232">
                  <c:v>54</c:v>
                </c:pt>
                <c:pt idx="233">
                  <c:v>60</c:v>
                </c:pt>
                <c:pt idx="234">
                  <c:v>64</c:v>
                </c:pt>
                <c:pt idx="235">
                  <c:v>52</c:v>
                </c:pt>
                <c:pt idx="236">
                  <c:v>63</c:v>
                </c:pt>
                <c:pt idx="237">
                  <c:v>62</c:v>
                </c:pt>
                <c:pt idx="238">
                  <c:v>63</c:v>
                </c:pt>
                <c:pt idx="239">
                  <c:v>58</c:v>
                </c:pt>
                <c:pt idx="240">
                  <c:v>65</c:v>
                </c:pt>
                <c:pt idx="241">
                  <c:v>53</c:v>
                </c:pt>
                <c:pt idx="242">
                  <c:v>56</c:v>
                </c:pt>
                <c:pt idx="243">
                  <c:v>54</c:v>
                </c:pt>
                <c:pt idx="244">
                  <c:v>57</c:v>
                </c:pt>
                <c:pt idx="245">
                  <c:v>56</c:v>
                </c:pt>
                <c:pt idx="246">
                  <c:v>58</c:v>
                </c:pt>
                <c:pt idx="247">
                  <c:v>63</c:v>
                </c:pt>
                <c:pt idx="248">
                  <c:v>65</c:v>
                </c:pt>
                <c:pt idx="249">
                  <c:v>51</c:v>
                </c:pt>
                <c:pt idx="250">
                  <c:v>56</c:v>
                </c:pt>
                <c:pt idx="251">
                  <c:v>62</c:v>
                </c:pt>
                <c:pt idx="252">
                  <c:v>62</c:v>
                </c:pt>
                <c:pt idx="253">
                  <c:v>56</c:v>
                </c:pt>
                <c:pt idx="254">
                  <c:v>54</c:v>
                </c:pt>
                <c:pt idx="255">
                  <c:v>59</c:v>
                </c:pt>
                <c:pt idx="256">
                  <c:v>54</c:v>
                </c:pt>
                <c:pt idx="257">
                  <c:v>58</c:v>
                </c:pt>
                <c:pt idx="258">
                  <c:v>63</c:v>
                </c:pt>
                <c:pt idx="259">
                  <c:v>73</c:v>
                </c:pt>
                <c:pt idx="260">
                  <c:v>57</c:v>
                </c:pt>
                <c:pt idx="261">
                  <c:v>66</c:v>
                </c:pt>
                <c:pt idx="262">
                  <c:v>65</c:v>
                </c:pt>
                <c:pt idx="263">
                  <c:v>60</c:v>
                </c:pt>
                <c:pt idx="264">
                  <c:v>60</c:v>
                </c:pt>
                <c:pt idx="265">
                  <c:v>63</c:v>
                </c:pt>
                <c:pt idx="266">
                  <c:v>62</c:v>
                </c:pt>
                <c:pt idx="267">
                  <c:v>64</c:v>
                </c:pt>
                <c:pt idx="268">
                  <c:v>67</c:v>
                </c:pt>
                <c:pt idx="269">
                  <c:v>64</c:v>
                </c:pt>
                <c:pt idx="270">
                  <c:v>53</c:v>
                </c:pt>
                <c:pt idx="271">
                  <c:v>64</c:v>
                </c:pt>
                <c:pt idx="272">
                  <c:v>55</c:v>
                </c:pt>
                <c:pt idx="273">
                  <c:v>57</c:v>
                </c:pt>
                <c:pt idx="274">
                  <c:v>54</c:v>
                </c:pt>
                <c:pt idx="275">
                  <c:v>65</c:v>
                </c:pt>
                <c:pt idx="276">
                  <c:v>57</c:v>
                </c:pt>
                <c:pt idx="277">
                  <c:v>57</c:v>
                </c:pt>
                <c:pt idx="278">
                  <c:v>60</c:v>
                </c:pt>
                <c:pt idx="279">
                  <c:v>51</c:v>
                </c:pt>
                <c:pt idx="280">
                  <c:v>57</c:v>
                </c:pt>
                <c:pt idx="281">
                  <c:v>58</c:v>
                </c:pt>
                <c:pt idx="282">
                  <c:v>62</c:v>
                </c:pt>
                <c:pt idx="283">
                  <c:v>52</c:v>
                </c:pt>
                <c:pt idx="284">
                  <c:v>62</c:v>
                </c:pt>
                <c:pt idx="285">
                  <c:v>57</c:v>
                </c:pt>
                <c:pt idx="286">
                  <c:v>64</c:v>
                </c:pt>
                <c:pt idx="287">
                  <c:v>52</c:v>
                </c:pt>
                <c:pt idx="288">
                  <c:v>58</c:v>
                </c:pt>
                <c:pt idx="289">
                  <c:v>61</c:v>
                </c:pt>
                <c:pt idx="290">
                  <c:v>64</c:v>
                </c:pt>
                <c:pt idx="291">
                  <c:v>71</c:v>
                </c:pt>
                <c:pt idx="292">
                  <c:v>62</c:v>
                </c:pt>
                <c:pt idx="293">
                  <c:v>62</c:v>
                </c:pt>
                <c:pt idx="294">
                  <c:v>70</c:v>
                </c:pt>
                <c:pt idx="295">
                  <c:v>64</c:v>
                </c:pt>
                <c:pt idx="296">
                  <c:v>61</c:v>
                </c:pt>
                <c:pt idx="297">
                  <c:v>57</c:v>
                </c:pt>
                <c:pt idx="298">
                  <c:v>59</c:v>
                </c:pt>
                <c:pt idx="299">
                  <c:v>61</c:v>
                </c:pt>
                <c:pt idx="300">
                  <c:v>64</c:v>
                </c:pt>
                <c:pt idx="301">
                  <c:v>56</c:v>
                </c:pt>
                <c:pt idx="302">
                  <c:v>64</c:v>
                </c:pt>
                <c:pt idx="303">
                  <c:v>60</c:v>
                </c:pt>
                <c:pt idx="304">
                  <c:v>52</c:v>
                </c:pt>
                <c:pt idx="305">
                  <c:v>56</c:v>
                </c:pt>
                <c:pt idx="306">
                  <c:v>58</c:v>
                </c:pt>
                <c:pt idx="307">
                  <c:v>62</c:v>
                </c:pt>
                <c:pt idx="308">
                  <c:v>54</c:v>
                </c:pt>
                <c:pt idx="309">
                  <c:v>57</c:v>
                </c:pt>
                <c:pt idx="310">
                  <c:v>53</c:v>
                </c:pt>
                <c:pt idx="311">
                  <c:v>57</c:v>
                </c:pt>
                <c:pt idx="312">
                  <c:v>55</c:v>
                </c:pt>
                <c:pt idx="313">
                  <c:v>57</c:v>
                </c:pt>
                <c:pt idx="314">
                  <c:v>57</c:v>
                </c:pt>
                <c:pt idx="315">
                  <c:v>57</c:v>
                </c:pt>
                <c:pt idx="316">
                  <c:v>62</c:v>
                </c:pt>
                <c:pt idx="317">
                  <c:v>59</c:v>
                </c:pt>
                <c:pt idx="318">
                  <c:v>65</c:v>
                </c:pt>
                <c:pt idx="319">
                  <c:v>58</c:v>
                </c:pt>
                <c:pt idx="320">
                  <c:v>69</c:v>
                </c:pt>
                <c:pt idx="321">
                  <c:v>69</c:v>
                </c:pt>
                <c:pt idx="322">
                  <c:v>68</c:v>
                </c:pt>
                <c:pt idx="323">
                  <c:v>67</c:v>
                </c:pt>
                <c:pt idx="324">
                  <c:v>61</c:v>
                </c:pt>
                <c:pt idx="325">
                  <c:v>60</c:v>
                </c:pt>
                <c:pt idx="326">
                  <c:v>65</c:v>
                </c:pt>
                <c:pt idx="327">
                  <c:v>65</c:v>
                </c:pt>
                <c:pt idx="328">
                  <c:v>60</c:v>
                </c:pt>
                <c:pt idx="329">
                  <c:v>63</c:v>
                </c:pt>
                <c:pt idx="330">
                  <c:v>70</c:v>
                </c:pt>
                <c:pt idx="331">
                  <c:v>64</c:v>
                </c:pt>
                <c:pt idx="332">
                  <c:v>60</c:v>
                </c:pt>
                <c:pt idx="333">
                  <c:v>64</c:v>
                </c:pt>
                <c:pt idx="334">
                  <c:v>53</c:v>
                </c:pt>
                <c:pt idx="335">
                  <c:v>56</c:v>
                </c:pt>
                <c:pt idx="336">
                  <c:v>57</c:v>
                </c:pt>
                <c:pt idx="337">
                  <c:v>64</c:v>
                </c:pt>
                <c:pt idx="338">
                  <c:v>58</c:v>
                </c:pt>
                <c:pt idx="339">
                  <c:v>61</c:v>
                </c:pt>
                <c:pt idx="340">
                  <c:v>61</c:v>
                </c:pt>
                <c:pt idx="341">
                  <c:v>58</c:v>
                </c:pt>
                <c:pt idx="342">
                  <c:v>57</c:v>
                </c:pt>
                <c:pt idx="343">
                  <c:v>60</c:v>
                </c:pt>
                <c:pt idx="344">
                  <c:v>67</c:v>
                </c:pt>
                <c:pt idx="345">
                  <c:v>52</c:v>
                </c:pt>
                <c:pt idx="346">
                  <c:v>60</c:v>
                </c:pt>
                <c:pt idx="347">
                  <c:v>53</c:v>
                </c:pt>
                <c:pt idx="348">
                  <c:v>64</c:v>
                </c:pt>
                <c:pt idx="349">
                  <c:v>63</c:v>
                </c:pt>
                <c:pt idx="350">
                  <c:v>65</c:v>
                </c:pt>
                <c:pt idx="351">
                  <c:v>64</c:v>
                </c:pt>
                <c:pt idx="352">
                  <c:v>56</c:v>
                </c:pt>
                <c:pt idx="353">
                  <c:v>58</c:v>
                </c:pt>
                <c:pt idx="354">
                  <c:v>57</c:v>
                </c:pt>
                <c:pt idx="355">
                  <c:v>65</c:v>
                </c:pt>
                <c:pt idx="356">
                  <c:v>58</c:v>
                </c:pt>
                <c:pt idx="357">
                  <c:v>53</c:v>
                </c:pt>
                <c:pt idx="358">
                  <c:v>55</c:v>
                </c:pt>
                <c:pt idx="359">
                  <c:v>50</c:v>
                </c:pt>
                <c:pt idx="360">
                  <c:v>54</c:v>
                </c:pt>
                <c:pt idx="361">
                  <c:v>56</c:v>
                </c:pt>
                <c:pt idx="362">
                  <c:v>67</c:v>
                </c:pt>
                <c:pt idx="363">
                  <c:v>57</c:v>
                </c:pt>
                <c:pt idx="364">
                  <c:v>65</c:v>
                </c:pt>
                <c:pt idx="365">
                  <c:v>61</c:v>
                </c:pt>
                <c:pt idx="366">
                  <c:v>68</c:v>
                </c:pt>
                <c:pt idx="367">
                  <c:v>64</c:v>
                </c:pt>
                <c:pt idx="368">
                  <c:v>55</c:v>
                </c:pt>
                <c:pt idx="369">
                  <c:v>58</c:v>
                </c:pt>
                <c:pt idx="370">
                  <c:v>53</c:v>
                </c:pt>
                <c:pt idx="371">
                  <c:v>55</c:v>
                </c:pt>
                <c:pt idx="372">
                  <c:v>63</c:v>
                </c:pt>
                <c:pt idx="373">
                  <c:v>62</c:v>
                </c:pt>
                <c:pt idx="374">
                  <c:v>63</c:v>
                </c:pt>
                <c:pt idx="375">
                  <c:v>55</c:v>
                </c:pt>
                <c:pt idx="376">
                  <c:v>52</c:v>
                </c:pt>
                <c:pt idx="377">
                  <c:v>51</c:v>
                </c:pt>
                <c:pt idx="378">
                  <c:v>70</c:v>
                </c:pt>
                <c:pt idx="379">
                  <c:v>60</c:v>
                </c:pt>
                <c:pt idx="380">
                  <c:v>53</c:v>
                </c:pt>
                <c:pt idx="381">
                  <c:v>58</c:v>
                </c:pt>
                <c:pt idx="382">
                  <c:v>61</c:v>
                </c:pt>
                <c:pt idx="383">
                  <c:v>64</c:v>
                </c:pt>
                <c:pt idx="384">
                  <c:v>61</c:v>
                </c:pt>
                <c:pt idx="385">
                  <c:v>52</c:v>
                </c:pt>
                <c:pt idx="386">
                  <c:v>58</c:v>
                </c:pt>
                <c:pt idx="387">
                  <c:v>61</c:v>
                </c:pt>
                <c:pt idx="388">
                  <c:v>57</c:v>
                </c:pt>
                <c:pt idx="389">
                  <c:v>55</c:v>
                </c:pt>
                <c:pt idx="390">
                  <c:v>49</c:v>
                </c:pt>
                <c:pt idx="391">
                  <c:v>65</c:v>
                </c:pt>
                <c:pt idx="392">
                  <c:v>61</c:v>
                </c:pt>
                <c:pt idx="393">
                  <c:v>54</c:v>
                </c:pt>
                <c:pt idx="394">
                  <c:v>54</c:v>
                </c:pt>
                <c:pt idx="395">
                  <c:v>60</c:v>
                </c:pt>
                <c:pt idx="396">
                  <c:v>54</c:v>
                </c:pt>
                <c:pt idx="397">
                  <c:v>60</c:v>
                </c:pt>
                <c:pt idx="398">
                  <c:v>61</c:v>
                </c:pt>
                <c:pt idx="399">
                  <c:v>51</c:v>
                </c:pt>
                <c:pt idx="400">
                  <c:v>67</c:v>
                </c:pt>
                <c:pt idx="401">
                  <c:v>57</c:v>
                </c:pt>
                <c:pt idx="402">
                  <c:v>64</c:v>
                </c:pt>
                <c:pt idx="403">
                  <c:v>57</c:v>
                </c:pt>
                <c:pt idx="404">
                  <c:v>69</c:v>
                </c:pt>
                <c:pt idx="405">
                  <c:v>67</c:v>
                </c:pt>
                <c:pt idx="406">
                  <c:v>53</c:v>
                </c:pt>
                <c:pt idx="407">
                  <c:v>54</c:v>
                </c:pt>
                <c:pt idx="408">
                  <c:v>62</c:v>
                </c:pt>
                <c:pt idx="409">
                  <c:v>63</c:v>
                </c:pt>
                <c:pt idx="410">
                  <c:v>58</c:v>
                </c:pt>
                <c:pt idx="411">
                  <c:v>55</c:v>
                </c:pt>
                <c:pt idx="412">
                  <c:v>57</c:v>
                </c:pt>
                <c:pt idx="413">
                  <c:v>67</c:v>
                </c:pt>
                <c:pt idx="414">
                  <c:v>61</c:v>
                </c:pt>
                <c:pt idx="415">
                  <c:v>55</c:v>
                </c:pt>
                <c:pt idx="416">
                  <c:v>63</c:v>
                </c:pt>
                <c:pt idx="417">
                  <c:v>60</c:v>
                </c:pt>
                <c:pt idx="418">
                  <c:v>60</c:v>
                </c:pt>
                <c:pt idx="419">
                  <c:v>60</c:v>
                </c:pt>
                <c:pt idx="420">
                  <c:v>57</c:v>
                </c:pt>
                <c:pt idx="421">
                  <c:v>53</c:v>
                </c:pt>
                <c:pt idx="422">
                  <c:v>52</c:v>
                </c:pt>
                <c:pt idx="423">
                  <c:v>54</c:v>
                </c:pt>
                <c:pt idx="424">
                  <c:v>58</c:v>
                </c:pt>
                <c:pt idx="425">
                  <c:v>56</c:v>
                </c:pt>
                <c:pt idx="426">
                  <c:v>56</c:v>
                </c:pt>
                <c:pt idx="427">
                  <c:v>53</c:v>
                </c:pt>
                <c:pt idx="428">
                  <c:v>53</c:v>
                </c:pt>
                <c:pt idx="429">
                  <c:v>54</c:v>
                </c:pt>
                <c:pt idx="430">
                  <c:v>59</c:v>
                </c:pt>
                <c:pt idx="431">
                  <c:v>58</c:v>
                </c:pt>
                <c:pt idx="432">
                  <c:v>56</c:v>
                </c:pt>
                <c:pt idx="433">
                  <c:v>53</c:v>
                </c:pt>
                <c:pt idx="434">
                  <c:v>56</c:v>
                </c:pt>
                <c:pt idx="435">
                  <c:v>54</c:v>
                </c:pt>
                <c:pt idx="436">
                  <c:v>59</c:v>
                </c:pt>
                <c:pt idx="437">
                  <c:v>57</c:v>
                </c:pt>
                <c:pt idx="438">
                  <c:v>65</c:v>
                </c:pt>
                <c:pt idx="439">
                  <c:v>63</c:v>
                </c:pt>
                <c:pt idx="440">
                  <c:v>68</c:v>
                </c:pt>
                <c:pt idx="441">
                  <c:v>60</c:v>
                </c:pt>
                <c:pt idx="442">
                  <c:v>53</c:v>
                </c:pt>
                <c:pt idx="443">
                  <c:v>59</c:v>
                </c:pt>
                <c:pt idx="444">
                  <c:v>63</c:v>
                </c:pt>
                <c:pt idx="445">
                  <c:v>64</c:v>
                </c:pt>
                <c:pt idx="446">
                  <c:v>58</c:v>
                </c:pt>
                <c:pt idx="447">
                  <c:v>58</c:v>
                </c:pt>
                <c:pt idx="448">
                  <c:v>65</c:v>
                </c:pt>
                <c:pt idx="449">
                  <c:v>59</c:v>
                </c:pt>
                <c:pt idx="450">
                  <c:v>57</c:v>
                </c:pt>
                <c:pt idx="451">
                  <c:v>64</c:v>
                </c:pt>
                <c:pt idx="452">
                  <c:v>68</c:v>
                </c:pt>
                <c:pt idx="453">
                  <c:v>63</c:v>
                </c:pt>
                <c:pt idx="454">
                  <c:v>65</c:v>
                </c:pt>
                <c:pt idx="455">
                  <c:v>52</c:v>
                </c:pt>
                <c:pt idx="456">
                  <c:v>64</c:v>
                </c:pt>
                <c:pt idx="457">
                  <c:v>64</c:v>
                </c:pt>
                <c:pt idx="458">
                  <c:v>70</c:v>
                </c:pt>
                <c:pt idx="459">
                  <c:v>64</c:v>
                </c:pt>
                <c:pt idx="460">
                  <c:v>58</c:v>
                </c:pt>
                <c:pt idx="461">
                  <c:v>67</c:v>
                </c:pt>
                <c:pt idx="462">
                  <c:v>57</c:v>
                </c:pt>
                <c:pt idx="463">
                  <c:v>58</c:v>
                </c:pt>
                <c:pt idx="464">
                  <c:v>64</c:v>
                </c:pt>
                <c:pt idx="465">
                  <c:v>66</c:v>
                </c:pt>
                <c:pt idx="466">
                  <c:v>63</c:v>
                </c:pt>
                <c:pt idx="467">
                  <c:v>61</c:v>
                </c:pt>
                <c:pt idx="468">
                  <c:v>56</c:v>
                </c:pt>
                <c:pt idx="469">
                  <c:v>60</c:v>
                </c:pt>
                <c:pt idx="470">
                  <c:v>59</c:v>
                </c:pt>
                <c:pt idx="471">
                  <c:v>59</c:v>
                </c:pt>
                <c:pt idx="472">
                  <c:v>57</c:v>
                </c:pt>
                <c:pt idx="473">
                  <c:v>58</c:v>
                </c:pt>
                <c:pt idx="474">
                  <c:v>71</c:v>
                </c:pt>
                <c:pt idx="475">
                  <c:v>56</c:v>
                </c:pt>
                <c:pt idx="476">
                  <c:v>54</c:v>
                </c:pt>
                <c:pt idx="477">
                  <c:v>58</c:v>
                </c:pt>
                <c:pt idx="478">
                  <c:v>46</c:v>
                </c:pt>
                <c:pt idx="479">
                  <c:v>58</c:v>
                </c:pt>
                <c:pt idx="480">
                  <c:v>54</c:v>
                </c:pt>
                <c:pt idx="481">
                  <c:v>54</c:v>
                </c:pt>
                <c:pt idx="482">
                  <c:v>57</c:v>
                </c:pt>
                <c:pt idx="483">
                  <c:v>55</c:v>
                </c:pt>
                <c:pt idx="484">
                  <c:v>68</c:v>
                </c:pt>
                <c:pt idx="485">
                  <c:v>54</c:v>
                </c:pt>
                <c:pt idx="486">
                  <c:v>60</c:v>
                </c:pt>
                <c:pt idx="487">
                  <c:v>54</c:v>
                </c:pt>
                <c:pt idx="488">
                  <c:v>51</c:v>
                </c:pt>
                <c:pt idx="489">
                  <c:v>59</c:v>
                </c:pt>
                <c:pt idx="490">
                  <c:v>61</c:v>
                </c:pt>
                <c:pt idx="491">
                  <c:v>53</c:v>
                </c:pt>
                <c:pt idx="492">
                  <c:v>56</c:v>
                </c:pt>
                <c:pt idx="493">
                  <c:v>56</c:v>
                </c:pt>
                <c:pt idx="494">
                  <c:v>61</c:v>
                </c:pt>
                <c:pt idx="495">
                  <c:v>57</c:v>
                </c:pt>
                <c:pt idx="496">
                  <c:v>68</c:v>
                </c:pt>
                <c:pt idx="497">
                  <c:v>57</c:v>
                </c:pt>
                <c:pt idx="498">
                  <c:v>52</c:v>
                </c:pt>
                <c:pt idx="499">
                  <c:v>50</c:v>
                </c:pt>
                <c:pt idx="500">
                  <c:v>55</c:v>
                </c:pt>
                <c:pt idx="501">
                  <c:v>65</c:v>
                </c:pt>
                <c:pt idx="502">
                  <c:v>52</c:v>
                </c:pt>
                <c:pt idx="503">
                  <c:v>56</c:v>
                </c:pt>
                <c:pt idx="504">
                  <c:v>67</c:v>
                </c:pt>
                <c:pt idx="505">
                  <c:v>53</c:v>
                </c:pt>
                <c:pt idx="506">
                  <c:v>66</c:v>
                </c:pt>
                <c:pt idx="507">
                  <c:v>69</c:v>
                </c:pt>
                <c:pt idx="508">
                  <c:v>65</c:v>
                </c:pt>
                <c:pt idx="509">
                  <c:v>67</c:v>
                </c:pt>
                <c:pt idx="510">
                  <c:v>67</c:v>
                </c:pt>
                <c:pt idx="511">
                  <c:v>63</c:v>
                </c:pt>
                <c:pt idx="512">
                  <c:v>68</c:v>
                </c:pt>
                <c:pt idx="513">
                  <c:v>69</c:v>
                </c:pt>
                <c:pt idx="514">
                  <c:v>65</c:v>
                </c:pt>
                <c:pt idx="515">
                  <c:v>64</c:v>
                </c:pt>
                <c:pt idx="516">
                  <c:v>65</c:v>
                </c:pt>
                <c:pt idx="517">
                  <c:v>71</c:v>
                </c:pt>
                <c:pt idx="518">
                  <c:v>61</c:v>
                </c:pt>
                <c:pt idx="519">
                  <c:v>69</c:v>
                </c:pt>
                <c:pt idx="520">
                  <c:v>58</c:v>
                </c:pt>
                <c:pt idx="521">
                  <c:v>55</c:v>
                </c:pt>
                <c:pt idx="522">
                  <c:v>54.3</c:v>
                </c:pt>
                <c:pt idx="523">
                  <c:v>58.5</c:v>
                </c:pt>
                <c:pt idx="524">
                  <c:v>64.5</c:v>
                </c:pt>
                <c:pt idx="525">
                  <c:v>67</c:v>
                </c:pt>
                <c:pt idx="526">
                  <c:v>61</c:v>
                </c:pt>
                <c:pt idx="527">
                  <c:v>64</c:v>
                </c:pt>
                <c:pt idx="528">
                  <c:v>63</c:v>
                </c:pt>
                <c:pt idx="529">
                  <c:v>64</c:v>
                </c:pt>
                <c:pt idx="530">
                  <c:v>59</c:v>
                </c:pt>
                <c:pt idx="531">
                  <c:v>53</c:v>
                </c:pt>
                <c:pt idx="532">
                  <c:v>59</c:v>
                </c:pt>
                <c:pt idx="533">
                  <c:v>63.5</c:v>
                </c:pt>
                <c:pt idx="534">
                  <c:v>77.5</c:v>
                </c:pt>
                <c:pt idx="535">
                  <c:v>61</c:v>
                </c:pt>
                <c:pt idx="536">
                  <c:v>57</c:v>
                </c:pt>
                <c:pt idx="537">
                  <c:v>79</c:v>
                </c:pt>
                <c:pt idx="538">
                  <c:v>51</c:v>
                </c:pt>
                <c:pt idx="539">
                  <c:v>53</c:v>
                </c:pt>
                <c:pt idx="540">
                  <c:v>55</c:v>
                </c:pt>
                <c:pt idx="541">
                  <c:v>67</c:v>
                </c:pt>
                <c:pt idx="542">
                  <c:v>56.5</c:v>
                </c:pt>
                <c:pt idx="543">
                  <c:v>53</c:v>
                </c:pt>
                <c:pt idx="544">
                  <c:v>57</c:v>
                </c:pt>
                <c:pt idx="545">
                  <c:v>51</c:v>
                </c:pt>
                <c:pt idx="546">
                  <c:v>64</c:v>
                </c:pt>
                <c:pt idx="547">
                  <c:v>54.5</c:v>
                </c:pt>
                <c:pt idx="548">
                  <c:v>51.5</c:v>
                </c:pt>
                <c:pt idx="549">
                  <c:v>69</c:v>
                </c:pt>
                <c:pt idx="550">
                  <c:v>67</c:v>
                </c:pt>
                <c:pt idx="551">
                  <c:v>70</c:v>
                </c:pt>
                <c:pt idx="552">
                  <c:v>66</c:v>
                </c:pt>
                <c:pt idx="553">
                  <c:v>52</c:v>
                </c:pt>
                <c:pt idx="554">
                  <c:v>60</c:v>
                </c:pt>
                <c:pt idx="555">
                  <c:v>58</c:v>
                </c:pt>
                <c:pt idx="556">
                  <c:v>56</c:v>
                </c:pt>
                <c:pt idx="557">
                  <c:v>57</c:v>
                </c:pt>
                <c:pt idx="558">
                  <c:v>53</c:v>
                </c:pt>
                <c:pt idx="559">
                  <c:v>63</c:v>
                </c:pt>
                <c:pt idx="560">
                  <c:v>66</c:v>
                </c:pt>
                <c:pt idx="561">
                  <c:v>67</c:v>
                </c:pt>
                <c:pt idx="562">
                  <c:v>60</c:v>
                </c:pt>
                <c:pt idx="563">
                  <c:v>65</c:v>
                </c:pt>
                <c:pt idx="564">
                  <c:v>65.5</c:v>
                </c:pt>
                <c:pt idx="565">
                  <c:v>65</c:v>
                </c:pt>
                <c:pt idx="566">
                  <c:v>64</c:v>
                </c:pt>
                <c:pt idx="567">
                  <c:v>51.5</c:v>
                </c:pt>
                <c:pt idx="568">
                  <c:v>64</c:v>
                </c:pt>
                <c:pt idx="569">
                  <c:v>72</c:v>
                </c:pt>
                <c:pt idx="570">
                  <c:v>50</c:v>
                </c:pt>
                <c:pt idx="571">
                  <c:v>68</c:v>
                </c:pt>
                <c:pt idx="572">
                  <c:v>61</c:v>
                </c:pt>
                <c:pt idx="573">
                  <c:v>62</c:v>
                </c:pt>
                <c:pt idx="574">
                  <c:v>55</c:v>
                </c:pt>
                <c:pt idx="575">
                  <c:v>62</c:v>
                </c:pt>
                <c:pt idx="576">
                  <c:v>52</c:v>
                </c:pt>
                <c:pt idx="577">
                  <c:v>69</c:v>
                </c:pt>
                <c:pt idx="578">
                  <c:v>73</c:v>
                </c:pt>
                <c:pt idx="579">
                  <c:v>58</c:v>
                </c:pt>
                <c:pt idx="580">
                  <c:v>64</c:v>
                </c:pt>
                <c:pt idx="581">
                  <c:v>63</c:v>
                </c:pt>
                <c:pt idx="582">
                  <c:v>58</c:v>
                </c:pt>
                <c:pt idx="583">
                  <c:v>56</c:v>
                </c:pt>
                <c:pt idx="584">
                  <c:v>57</c:v>
                </c:pt>
                <c:pt idx="585">
                  <c:v>73</c:v>
                </c:pt>
                <c:pt idx="586">
                  <c:v>63</c:v>
                </c:pt>
                <c:pt idx="587">
                  <c:v>56</c:v>
                </c:pt>
                <c:pt idx="588">
                  <c:v>58</c:v>
                </c:pt>
                <c:pt idx="589">
                  <c:v>62</c:v>
                </c:pt>
                <c:pt idx="590">
                  <c:v>59</c:v>
                </c:pt>
                <c:pt idx="591">
                  <c:v>55</c:v>
                </c:pt>
                <c:pt idx="592">
                  <c:v>61</c:v>
                </c:pt>
                <c:pt idx="593">
                  <c:v>69</c:v>
                </c:pt>
                <c:pt idx="594">
                  <c:v>59</c:v>
                </c:pt>
                <c:pt idx="595">
                  <c:v>69</c:v>
                </c:pt>
                <c:pt idx="596">
                  <c:v>65</c:v>
                </c:pt>
                <c:pt idx="597">
                  <c:v>52</c:v>
                </c:pt>
                <c:pt idx="598">
                  <c:v>66</c:v>
                </c:pt>
                <c:pt idx="599">
                  <c:v>64</c:v>
                </c:pt>
                <c:pt idx="600">
                  <c:v>57</c:v>
                </c:pt>
                <c:pt idx="601">
                  <c:v>59</c:v>
                </c:pt>
                <c:pt idx="602">
                  <c:v>63</c:v>
                </c:pt>
                <c:pt idx="603">
                  <c:v>63</c:v>
                </c:pt>
                <c:pt idx="604">
                  <c:v>64</c:v>
                </c:pt>
                <c:pt idx="605">
                  <c:v>58</c:v>
                </c:pt>
                <c:pt idx="606">
                  <c:v>56</c:v>
                </c:pt>
                <c:pt idx="607">
                  <c:v>62</c:v>
                </c:pt>
                <c:pt idx="608">
                  <c:v>63</c:v>
                </c:pt>
                <c:pt idx="609">
                  <c:v>71</c:v>
                </c:pt>
                <c:pt idx="610">
                  <c:v>54</c:v>
                </c:pt>
                <c:pt idx="611">
                  <c:v>68</c:v>
                </c:pt>
                <c:pt idx="612">
                  <c:v>58</c:v>
                </c:pt>
                <c:pt idx="613">
                  <c:v>61</c:v>
                </c:pt>
                <c:pt idx="614">
                  <c:v>59</c:v>
                </c:pt>
                <c:pt idx="615">
                  <c:v>57</c:v>
                </c:pt>
                <c:pt idx="616">
                  <c:v>58</c:v>
                </c:pt>
                <c:pt idx="617">
                  <c:v>55</c:v>
                </c:pt>
                <c:pt idx="618">
                  <c:v>55</c:v>
                </c:pt>
                <c:pt idx="619">
                  <c:v>60</c:v>
                </c:pt>
                <c:pt idx="620">
                  <c:v>56</c:v>
                </c:pt>
                <c:pt idx="621">
                  <c:v>74</c:v>
                </c:pt>
                <c:pt idx="622">
                  <c:v>73</c:v>
                </c:pt>
                <c:pt idx="623">
                  <c:v>58</c:v>
                </c:pt>
                <c:pt idx="624">
                  <c:v>70</c:v>
                </c:pt>
                <c:pt idx="625">
                  <c:v>74</c:v>
                </c:pt>
                <c:pt idx="626">
                  <c:v>75</c:v>
                </c:pt>
                <c:pt idx="627">
                  <c:v>68</c:v>
                </c:pt>
                <c:pt idx="628">
                  <c:v>57</c:v>
                </c:pt>
                <c:pt idx="629">
                  <c:v>56</c:v>
                </c:pt>
                <c:pt idx="630">
                  <c:v>58</c:v>
                </c:pt>
                <c:pt idx="631">
                  <c:v>66</c:v>
                </c:pt>
                <c:pt idx="632">
                  <c:v>52</c:v>
                </c:pt>
                <c:pt idx="633">
                  <c:v>67</c:v>
                </c:pt>
                <c:pt idx="634">
                  <c:v>55</c:v>
                </c:pt>
                <c:pt idx="635">
                  <c:v>60</c:v>
                </c:pt>
                <c:pt idx="636">
                  <c:v>64</c:v>
                </c:pt>
                <c:pt idx="637">
                  <c:v>58</c:v>
                </c:pt>
                <c:pt idx="638">
                  <c:v>55</c:v>
                </c:pt>
                <c:pt idx="639">
                  <c:v>59</c:v>
                </c:pt>
                <c:pt idx="640">
                  <c:v>60</c:v>
                </c:pt>
                <c:pt idx="641">
                  <c:v>68</c:v>
                </c:pt>
                <c:pt idx="642">
                  <c:v>63</c:v>
                </c:pt>
                <c:pt idx="643">
                  <c:v>58</c:v>
                </c:pt>
                <c:pt idx="644">
                  <c:v>61</c:v>
                </c:pt>
                <c:pt idx="645">
                  <c:v>57</c:v>
                </c:pt>
                <c:pt idx="646">
                  <c:v>53</c:v>
                </c:pt>
                <c:pt idx="647">
                  <c:v>56</c:v>
                </c:pt>
                <c:pt idx="648">
                  <c:v>56</c:v>
                </c:pt>
                <c:pt idx="649">
                  <c:v>62</c:v>
                </c:pt>
                <c:pt idx="650">
                  <c:v>61</c:v>
                </c:pt>
                <c:pt idx="651">
                  <c:v>51</c:v>
                </c:pt>
                <c:pt idx="652">
                  <c:v>56</c:v>
                </c:pt>
                <c:pt idx="653">
                  <c:v>56</c:v>
                </c:pt>
                <c:pt idx="654">
                  <c:v>58</c:v>
                </c:pt>
                <c:pt idx="655">
                  <c:v>48</c:v>
                </c:pt>
                <c:pt idx="656">
                  <c:v>53</c:v>
                </c:pt>
                <c:pt idx="657">
                  <c:v>57</c:v>
                </c:pt>
                <c:pt idx="658">
                  <c:v>59</c:v>
                </c:pt>
                <c:pt idx="659">
                  <c:v>60</c:v>
                </c:pt>
                <c:pt idx="660">
                  <c:v>57</c:v>
                </c:pt>
                <c:pt idx="661">
                  <c:v>53</c:v>
                </c:pt>
                <c:pt idx="662">
                  <c:v>60</c:v>
                </c:pt>
                <c:pt idx="663">
                  <c:v>53</c:v>
                </c:pt>
                <c:pt idx="664">
                  <c:v>52</c:v>
                </c:pt>
                <c:pt idx="665">
                  <c:v>53</c:v>
                </c:pt>
                <c:pt idx="666">
                  <c:v>55</c:v>
                </c:pt>
                <c:pt idx="667">
                  <c:v>54</c:v>
                </c:pt>
                <c:pt idx="668">
                  <c:v>56</c:v>
                </c:pt>
                <c:pt idx="669">
                  <c:v>67</c:v>
                </c:pt>
                <c:pt idx="670">
                  <c:v>58</c:v>
                </c:pt>
                <c:pt idx="671">
                  <c:v>60</c:v>
                </c:pt>
                <c:pt idx="672">
                  <c:v>60</c:v>
                </c:pt>
                <c:pt idx="673">
                  <c:v>51</c:v>
                </c:pt>
                <c:pt idx="674">
                  <c:v>59</c:v>
                </c:pt>
                <c:pt idx="675">
                  <c:v>54</c:v>
                </c:pt>
                <c:pt idx="676">
                  <c:v>55</c:v>
                </c:pt>
                <c:pt idx="677">
                  <c:v>66</c:v>
                </c:pt>
                <c:pt idx="678">
                  <c:v>58</c:v>
                </c:pt>
                <c:pt idx="679">
                  <c:v>59</c:v>
                </c:pt>
                <c:pt idx="680">
                  <c:v>54</c:v>
                </c:pt>
                <c:pt idx="681">
                  <c:v>54</c:v>
                </c:pt>
                <c:pt idx="682">
                  <c:v>62</c:v>
                </c:pt>
                <c:pt idx="683">
                  <c:v>54</c:v>
                </c:pt>
                <c:pt idx="684">
                  <c:v>52</c:v>
                </c:pt>
                <c:pt idx="685">
                  <c:v>56</c:v>
                </c:pt>
                <c:pt idx="686">
                  <c:v>55</c:v>
                </c:pt>
                <c:pt idx="687">
                  <c:v>68</c:v>
                </c:pt>
                <c:pt idx="688">
                  <c:v>53</c:v>
                </c:pt>
                <c:pt idx="689">
                  <c:v>61</c:v>
                </c:pt>
                <c:pt idx="690">
                  <c:v>60</c:v>
                </c:pt>
                <c:pt idx="691">
                  <c:v>55</c:v>
                </c:pt>
                <c:pt idx="692">
                  <c:v>57</c:v>
                </c:pt>
                <c:pt idx="693">
                  <c:v>59</c:v>
                </c:pt>
                <c:pt idx="694">
                  <c:v>59</c:v>
                </c:pt>
                <c:pt idx="695">
                  <c:v>52</c:v>
                </c:pt>
                <c:pt idx="696">
                  <c:v>63</c:v>
                </c:pt>
                <c:pt idx="697">
                  <c:v>63</c:v>
                </c:pt>
                <c:pt idx="698">
                  <c:v>64</c:v>
                </c:pt>
                <c:pt idx="699">
                  <c:v>54</c:v>
                </c:pt>
                <c:pt idx="700">
                  <c:v>59</c:v>
                </c:pt>
                <c:pt idx="701">
                  <c:v>61</c:v>
                </c:pt>
                <c:pt idx="702">
                  <c:v>60</c:v>
                </c:pt>
                <c:pt idx="703">
                  <c:v>57</c:v>
                </c:pt>
                <c:pt idx="704">
                  <c:v>64</c:v>
                </c:pt>
                <c:pt idx="705">
                  <c:v>61</c:v>
                </c:pt>
                <c:pt idx="706">
                  <c:v>65</c:v>
                </c:pt>
                <c:pt idx="707">
                  <c:v>61</c:v>
                </c:pt>
                <c:pt idx="708">
                  <c:v>52</c:v>
                </c:pt>
                <c:pt idx="709">
                  <c:v>58</c:v>
                </c:pt>
                <c:pt idx="710">
                  <c:v>61</c:v>
                </c:pt>
                <c:pt idx="711">
                  <c:v>63</c:v>
                </c:pt>
                <c:pt idx="712">
                  <c:v>51</c:v>
                </c:pt>
                <c:pt idx="713">
                  <c:v>58</c:v>
                </c:pt>
                <c:pt idx="714">
                  <c:v>62</c:v>
                </c:pt>
                <c:pt idx="715">
                  <c:v>57</c:v>
                </c:pt>
                <c:pt idx="716">
                  <c:v>63</c:v>
                </c:pt>
                <c:pt idx="717">
                  <c:v>59</c:v>
                </c:pt>
                <c:pt idx="718">
                  <c:v>59</c:v>
                </c:pt>
                <c:pt idx="719">
                  <c:v>61</c:v>
                </c:pt>
                <c:pt idx="720">
                  <c:v>59</c:v>
                </c:pt>
                <c:pt idx="721">
                  <c:v>65</c:v>
                </c:pt>
                <c:pt idx="722">
                  <c:v>59</c:v>
                </c:pt>
                <c:pt idx="723">
                  <c:v>62</c:v>
                </c:pt>
                <c:pt idx="724">
                  <c:v>60</c:v>
                </c:pt>
                <c:pt idx="725">
                  <c:v>55</c:v>
                </c:pt>
                <c:pt idx="726">
                  <c:v>59</c:v>
                </c:pt>
                <c:pt idx="727">
                  <c:v>58</c:v>
                </c:pt>
                <c:pt idx="728">
                  <c:v>53</c:v>
                </c:pt>
                <c:pt idx="729">
                  <c:v>61</c:v>
                </c:pt>
                <c:pt idx="730">
                  <c:v>68</c:v>
                </c:pt>
                <c:pt idx="731">
                  <c:v>59</c:v>
                </c:pt>
                <c:pt idx="732">
                  <c:v>57</c:v>
                </c:pt>
                <c:pt idx="733">
                  <c:v>59</c:v>
                </c:pt>
                <c:pt idx="734">
                  <c:v>54</c:v>
                </c:pt>
                <c:pt idx="735">
                  <c:v>61</c:v>
                </c:pt>
                <c:pt idx="736">
                  <c:v>55</c:v>
                </c:pt>
                <c:pt idx="737">
                  <c:v>57</c:v>
                </c:pt>
                <c:pt idx="738">
                  <c:v>57</c:v>
                </c:pt>
                <c:pt idx="739">
                  <c:v>62</c:v>
                </c:pt>
                <c:pt idx="740">
                  <c:v>60</c:v>
                </c:pt>
                <c:pt idx="741">
                  <c:v>53</c:v>
                </c:pt>
                <c:pt idx="742">
                  <c:v>59</c:v>
                </c:pt>
                <c:pt idx="743">
                  <c:v>61</c:v>
                </c:pt>
                <c:pt idx="744">
                  <c:v>57</c:v>
                </c:pt>
                <c:pt idx="745">
                  <c:v>62</c:v>
                </c:pt>
                <c:pt idx="746">
                  <c:v>54</c:v>
                </c:pt>
                <c:pt idx="747">
                  <c:v>55</c:v>
                </c:pt>
                <c:pt idx="748">
                  <c:v>65</c:v>
                </c:pt>
                <c:pt idx="749">
                  <c:v>54</c:v>
                </c:pt>
                <c:pt idx="750">
                  <c:v>60</c:v>
                </c:pt>
                <c:pt idx="751">
                  <c:v>64</c:v>
                </c:pt>
                <c:pt idx="752">
                  <c:v>52</c:v>
                </c:pt>
                <c:pt idx="753">
                  <c:v>63</c:v>
                </c:pt>
                <c:pt idx="754">
                  <c:v>62</c:v>
                </c:pt>
                <c:pt idx="755">
                  <c:v>63</c:v>
                </c:pt>
                <c:pt idx="756">
                  <c:v>58</c:v>
                </c:pt>
                <c:pt idx="757">
                  <c:v>65</c:v>
                </c:pt>
                <c:pt idx="758">
                  <c:v>53</c:v>
                </c:pt>
                <c:pt idx="759">
                  <c:v>56</c:v>
                </c:pt>
                <c:pt idx="760">
                  <c:v>54</c:v>
                </c:pt>
                <c:pt idx="761">
                  <c:v>57</c:v>
                </c:pt>
                <c:pt idx="762">
                  <c:v>56</c:v>
                </c:pt>
                <c:pt idx="763">
                  <c:v>58</c:v>
                </c:pt>
                <c:pt idx="764">
                  <c:v>63</c:v>
                </c:pt>
                <c:pt idx="765">
                  <c:v>65</c:v>
                </c:pt>
                <c:pt idx="766">
                  <c:v>51</c:v>
                </c:pt>
                <c:pt idx="767">
                  <c:v>56</c:v>
                </c:pt>
                <c:pt idx="768">
                  <c:v>62</c:v>
                </c:pt>
                <c:pt idx="769">
                  <c:v>62</c:v>
                </c:pt>
                <c:pt idx="770">
                  <c:v>56</c:v>
                </c:pt>
                <c:pt idx="771">
                  <c:v>54</c:v>
                </c:pt>
                <c:pt idx="772">
                  <c:v>59</c:v>
                </c:pt>
                <c:pt idx="773">
                  <c:v>54</c:v>
                </c:pt>
                <c:pt idx="774">
                  <c:v>58</c:v>
                </c:pt>
                <c:pt idx="775">
                  <c:v>63</c:v>
                </c:pt>
                <c:pt idx="776">
                  <c:v>73</c:v>
                </c:pt>
                <c:pt idx="777">
                  <c:v>57</c:v>
                </c:pt>
                <c:pt idx="778">
                  <c:v>66</c:v>
                </c:pt>
                <c:pt idx="779">
                  <c:v>65</c:v>
                </c:pt>
                <c:pt idx="780">
                  <c:v>60</c:v>
                </c:pt>
                <c:pt idx="781">
                  <c:v>60</c:v>
                </c:pt>
                <c:pt idx="782">
                  <c:v>63</c:v>
                </c:pt>
                <c:pt idx="783">
                  <c:v>62</c:v>
                </c:pt>
                <c:pt idx="784">
                  <c:v>64</c:v>
                </c:pt>
                <c:pt idx="785">
                  <c:v>67</c:v>
                </c:pt>
                <c:pt idx="786">
                  <c:v>64</c:v>
                </c:pt>
                <c:pt idx="787">
                  <c:v>53</c:v>
                </c:pt>
                <c:pt idx="788">
                  <c:v>64</c:v>
                </c:pt>
                <c:pt idx="789">
                  <c:v>55</c:v>
                </c:pt>
                <c:pt idx="790">
                  <c:v>57</c:v>
                </c:pt>
                <c:pt idx="791">
                  <c:v>54</c:v>
                </c:pt>
                <c:pt idx="792">
                  <c:v>65</c:v>
                </c:pt>
                <c:pt idx="793">
                  <c:v>57</c:v>
                </c:pt>
                <c:pt idx="794">
                  <c:v>57</c:v>
                </c:pt>
                <c:pt idx="795">
                  <c:v>60</c:v>
                </c:pt>
                <c:pt idx="796">
                  <c:v>51</c:v>
                </c:pt>
                <c:pt idx="797">
                  <c:v>57</c:v>
                </c:pt>
                <c:pt idx="798">
                  <c:v>58</c:v>
                </c:pt>
                <c:pt idx="799">
                  <c:v>62</c:v>
                </c:pt>
                <c:pt idx="800">
                  <c:v>52</c:v>
                </c:pt>
                <c:pt idx="801">
                  <c:v>62</c:v>
                </c:pt>
                <c:pt idx="802">
                  <c:v>57</c:v>
                </c:pt>
                <c:pt idx="803">
                  <c:v>64</c:v>
                </c:pt>
                <c:pt idx="804">
                  <c:v>52</c:v>
                </c:pt>
                <c:pt idx="805">
                  <c:v>58</c:v>
                </c:pt>
                <c:pt idx="806">
                  <c:v>61</c:v>
                </c:pt>
                <c:pt idx="807">
                  <c:v>64</c:v>
                </c:pt>
                <c:pt idx="808">
                  <c:v>71</c:v>
                </c:pt>
                <c:pt idx="809">
                  <c:v>62</c:v>
                </c:pt>
                <c:pt idx="810">
                  <c:v>62</c:v>
                </c:pt>
                <c:pt idx="811">
                  <c:v>70</c:v>
                </c:pt>
                <c:pt idx="812">
                  <c:v>64</c:v>
                </c:pt>
                <c:pt idx="813">
                  <c:v>61</c:v>
                </c:pt>
                <c:pt idx="814">
                  <c:v>57</c:v>
                </c:pt>
                <c:pt idx="815">
                  <c:v>59</c:v>
                </c:pt>
                <c:pt idx="816">
                  <c:v>61</c:v>
                </c:pt>
                <c:pt idx="817">
                  <c:v>64</c:v>
                </c:pt>
                <c:pt idx="818">
                  <c:v>56</c:v>
                </c:pt>
                <c:pt idx="819">
                  <c:v>64</c:v>
                </c:pt>
                <c:pt idx="820">
                  <c:v>60</c:v>
                </c:pt>
                <c:pt idx="821">
                  <c:v>52</c:v>
                </c:pt>
                <c:pt idx="822">
                  <c:v>56</c:v>
                </c:pt>
                <c:pt idx="823">
                  <c:v>58</c:v>
                </c:pt>
                <c:pt idx="824">
                  <c:v>62</c:v>
                </c:pt>
                <c:pt idx="825">
                  <c:v>54</c:v>
                </c:pt>
                <c:pt idx="826">
                  <c:v>57</c:v>
                </c:pt>
                <c:pt idx="827">
                  <c:v>53</c:v>
                </c:pt>
                <c:pt idx="828">
                  <c:v>57</c:v>
                </c:pt>
                <c:pt idx="829">
                  <c:v>55</c:v>
                </c:pt>
                <c:pt idx="830">
                  <c:v>57</c:v>
                </c:pt>
                <c:pt idx="831">
                  <c:v>57</c:v>
                </c:pt>
                <c:pt idx="832">
                  <c:v>57</c:v>
                </c:pt>
                <c:pt idx="833">
                  <c:v>62</c:v>
                </c:pt>
                <c:pt idx="834">
                  <c:v>59</c:v>
                </c:pt>
                <c:pt idx="835">
                  <c:v>65</c:v>
                </c:pt>
                <c:pt idx="836">
                  <c:v>58</c:v>
                </c:pt>
                <c:pt idx="837">
                  <c:v>69</c:v>
                </c:pt>
                <c:pt idx="838">
                  <c:v>69</c:v>
                </c:pt>
                <c:pt idx="839">
                  <c:v>68</c:v>
                </c:pt>
                <c:pt idx="840">
                  <c:v>67</c:v>
                </c:pt>
                <c:pt idx="841">
                  <c:v>61</c:v>
                </c:pt>
                <c:pt idx="842">
                  <c:v>60</c:v>
                </c:pt>
                <c:pt idx="843">
                  <c:v>65</c:v>
                </c:pt>
                <c:pt idx="844">
                  <c:v>65</c:v>
                </c:pt>
                <c:pt idx="845">
                  <c:v>60</c:v>
                </c:pt>
                <c:pt idx="846">
                  <c:v>63</c:v>
                </c:pt>
                <c:pt idx="847">
                  <c:v>70</c:v>
                </c:pt>
                <c:pt idx="848">
                  <c:v>64</c:v>
                </c:pt>
                <c:pt idx="849">
                  <c:v>60</c:v>
                </c:pt>
                <c:pt idx="850">
                  <c:v>64</c:v>
                </c:pt>
                <c:pt idx="851">
                  <c:v>53</c:v>
                </c:pt>
                <c:pt idx="852">
                  <c:v>56</c:v>
                </c:pt>
                <c:pt idx="853">
                  <c:v>57</c:v>
                </c:pt>
                <c:pt idx="854">
                  <c:v>64</c:v>
                </c:pt>
                <c:pt idx="855">
                  <c:v>58</c:v>
                </c:pt>
                <c:pt idx="856">
                  <c:v>61</c:v>
                </c:pt>
                <c:pt idx="857">
                  <c:v>61</c:v>
                </c:pt>
                <c:pt idx="858">
                  <c:v>58</c:v>
                </c:pt>
                <c:pt idx="859">
                  <c:v>57</c:v>
                </c:pt>
                <c:pt idx="860">
                  <c:v>60</c:v>
                </c:pt>
                <c:pt idx="861">
                  <c:v>67</c:v>
                </c:pt>
                <c:pt idx="862">
                  <c:v>52</c:v>
                </c:pt>
                <c:pt idx="863">
                  <c:v>60</c:v>
                </c:pt>
                <c:pt idx="864">
                  <c:v>53</c:v>
                </c:pt>
                <c:pt idx="865">
                  <c:v>64</c:v>
                </c:pt>
                <c:pt idx="866">
                  <c:v>63</c:v>
                </c:pt>
                <c:pt idx="867">
                  <c:v>65</c:v>
                </c:pt>
                <c:pt idx="868">
                  <c:v>64</c:v>
                </c:pt>
                <c:pt idx="869">
                  <c:v>56</c:v>
                </c:pt>
                <c:pt idx="870">
                  <c:v>58</c:v>
                </c:pt>
                <c:pt idx="871">
                  <c:v>57</c:v>
                </c:pt>
                <c:pt idx="872">
                  <c:v>65</c:v>
                </c:pt>
                <c:pt idx="873">
                  <c:v>58</c:v>
                </c:pt>
                <c:pt idx="874">
                  <c:v>53</c:v>
                </c:pt>
                <c:pt idx="875">
                  <c:v>55</c:v>
                </c:pt>
                <c:pt idx="876">
                  <c:v>50</c:v>
                </c:pt>
                <c:pt idx="877">
                  <c:v>54</c:v>
                </c:pt>
                <c:pt idx="878">
                  <c:v>56</c:v>
                </c:pt>
                <c:pt idx="879">
                  <c:v>67</c:v>
                </c:pt>
                <c:pt idx="880">
                  <c:v>57</c:v>
                </c:pt>
                <c:pt idx="881">
                  <c:v>65</c:v>
                </c:pt>
                <c:pt idx="882">
                  <c:v>61</c:v>
                </c:pt>
                <c:pt idx="883">
                  <c:v>68</c:v>
                </c:pt>
                <c:pt idx="884">
                  <c:v>64</c:v>
                </c:pt>
                <c:pt idx="885">
                  <c:v>55</c:v>
                </c:pt>
                <c:pt idx="886">
                  <c:v>58</c:v>
                </c:pt>
                <c:pt idx="887">
                  <c:v>53</c:v>
                </c:pt>
                <c:pt idx="888">
                  <c:v>55</c:v>
                </c:pt>
                <c:pt idx="889">
                  <c:v>63</c:v>
                </c:pt>
                <c:pt idx="890">
                  <c:v>62</c:v>
                </c:pt>
                <c:pt idx="891">
                  <c:v>63</c:v>
                </c:pt>
                <c:pt idx="892">
                  <c:v>55</c:v>
                </c:pt>
                <c:pt idx="893">
                  <c:v>52</c:v>
                </c:pt>
                <c:pt idx="894">
                  <c:v>51</c:v>
                </c:pt>
                <c:pt idx="895">
                  <c:v>70</c:v>
                </c:pt>
                <c:pt idx="896">
                  <c:v>60</c:v>
                </c:pt>
                <c:pt idx="897">
                  <c:v>53</c:v>
                </c:pt>
                <c:pt idx="898">
                  <c:v>58</c:v>
                </c:pt>
                <c:pt idx="899">
                  <c:v>61</c:v>
                </c:pt>
                <c:pt idx="900">
                  <c:v>64</c:v>
                </c:pt>
                <c:pt idx="901">
                  <c:v>61</c:v>
                </c:pt>
                <c:pt idx="902">
                  <c:v>52</c:v>
                </c:pt>
                <c:pt idx="903">
                  <c:v>58</c:v>
                </c:pt>
                <c:pt idx="904">
                  <c:v>61</c:v>
                </c:pt>
                <c:pt idx="905">
                  <c:v>57</c:v>
                </c:pt>
                <c:pt idx="906">
                  <c:v>55</c:v>
                </c:pt>
                <c:pt idx="907">
                  <c:v>49</c:v>
                </c:pt>
                <c:pt idx="908">
                  <c:v>65</c:v>
                </c:pt>
                <c:pt idx="909">
                  <c:v>61</c:v>
                </c:pt>
                <c:pt idx="910">
                  <c:v>54</c:v>
                </c:pt>
                <c:pt idx="911">
                  <c:v>54</c:v>
                </c:pt>
                <c:pt idx="912">
                  <c:v>60</c:v>
                </c:pt>
                <c:pt idx="913">
                  <c:v>54</c:v>
                </c:pt>
                <c:pt idx="914">
                  <c:v>60</c:v>
                </c:pt>
                <c:pt idx="915">
                  <c:v>61</c:v>
                </c:pt>
                <c:pt idx="916">
                  <c:v>51</c:v>
                </c:pt>
                <c:pt idx="917">
                  <c:v>67</c:v>
                </c:pt>
                <c:pt idx="918">
                  <c:v>57</c:v>
                </c:pt>
                <c:pt idx="919">
                  <c:v>64</c:v>
                </c:pt>
                <c:pt idx="920">
                  <c:v>57</c:v>
                </c:pt>
                <c:pt idx="921">
                  <c:v>69</c:v>
                </c:pt>
                <c:pt idx="922">
                  <c:v>67</c:v>
                </c:pt>
                <c:pt idx="923">
                  <c:v>53</c:v>
                </c:pt>
                <c:pt idx="924">
                  <c:v>54</c:v>
                </c:pt>
                <c:pt idx="925">
                  <c:v>62</c:v>
                </c:pt>
                <c:pt idx="926">
                  <c:v>63</c:v>
                </c:pt>
                <c:pt idx="927">
                  <c:v>58</c:v>
                </c:pt>
                <c:pt idx="928">
                  <c:v>55</c:v>
                </c:pt>
                <c:pt idx="929">
                  <c:v>57</c:v>
                </c:pt>
                <c:pt idx="930">
                  <c:v>67</c:v>
                </c:pt>
                <c:pt idx="931">
                  <c:v>61</c:v>
                </c:pt>
                <c:pt idx="932">
                  <c:v>55</c:v>
                </c:pt>
                <c:pt idx="933">
                  <c:v>63</c:v>
                </c:pt>
                <c:pt idx="934">
                  <c:v>60</c:v>
                </c:pt>
                <c:pt idx="935">
                  <c:v>60</c:v>
                </c:pt>
                <c:pt idx="936">
                  <c:v>60</c:v>
                </c:pt>
                <c:pt idx="937">
                  <c:v>57</c:v>
                </c:pt>
                <c:pt idx="938">
                  <c:v>53</c:v>
                </c:pt>
                <c:pt idx="939">
                  <c:v>52</c:v>
                </c:pt>
                <c:pt idx="940">
                  <c:v>54</c:v>
                </c:pt>
                <c:pt idx="941">
                  <c:v>58</c:v>
                </c:pt>
                <c:pt idx="942">
                  <c:v>56</c:v>
                </c:pt>
                <c:pt idx="943">
                  <c:v>56</c:v>
                </c:pt>
                <c:pt idx="944">
                  <c:v>53</c:v>
                </c:pt>
                <c:pt idx="945">
                  <c:v>53</c:v>
                </c:pt>
                <c:pt idx="946">
                  <c:v>54</c:v>
                </c:pt>
                <c:pt idx="947">
                  <c:v>59</c:v>
                </c:pt>
                <c:pt idx="948">
                  <c:v>58</c:v>
                </c:pt>
                <c:pt idx="949">
                  <c:v>56</c:v>
                </c:pt>
                <c:pt idx="950">
                  <c:v>53</c:v>
                </c:pt>
                <c:pt idx="951">
                  <c:v>56</c:v>
                </c:pt>
                <c:pt idx="952">
                  <c:v>54</c:v>
                </c:pt>
                <c:pt idx="953">
                  <c:v>59</c:v>
                </c:pt>
                <c:pt idx="954">
                  <c:v>57</c:v>
                </c:pt>
                <c:pt idx="955">
                  <c:v>65</c:v>
                </c:pt>
                <c:pt idx="956">
                  <c:v>63</c:v>
                </c:pt>
                <c:pt idx="957">
                  <c:v>68</c:v>
                </c:pt>
                <c:pt idx="958">
                  <c:v>60</c:v>
                </c:pt>
                <c:pt idx="959">
                  <c:v>53</c:v>
                </c:pt>
                <c:pt idx="960">
                  <c:v>59</c:v>
                </c:pt>
                <c:pt idx="961">
                  <c:v>63</c:v>
                </c:pt>
                <c:pt idx="962">
                  <c:v>64</c:v>
                </c:pt>
                <c:pt idx="963">
                  <c:v>58</c:v>
                </c:pt>
                <c:pt idx="964">
                  <c:v>58</c:v>
                </c:pt>
                <c:pt idx="965">
                  <c:v>65</c:v>
                </c:pt>
                <c:pt idx="966">
                  <c:v>59</c:v>
                </c:pt>
                <c:pt idx="967">
                  <c:v>57</c:v>
                </c:pt>
                <c:pt idx="968">
                  <c:v>64</c:v>
                </c:pt>
                <c:pt idx="969">
                  <c:v>68</c:v>
                </c:pt>
                <c:pt idx="970">
                  <c:v>63</c:v>
                </c:pt>
                <c:pt idx="971">
                  <c:v>65</c:v>
                </c:pt>
                <c:pt idx="972">
                  <c:v>52</c:v>
                </c:pt>
                <c:pt idx="973">
                  <c:v>64</c:v>
                </c:pt>
                <c:pt idx="974">
                  <c:v>64</c:v>
                </c:pt>
                <c:pt idx="975">
                  <c:v>70</c:v>
                </c:pt>
                <c:pt idx="976">
                  <c:v>64</c:v>
                </c:pt>
                <c:pt idx="977">
                  <c:v>58</c:v>
                </c:pt>
                <c:pt idx="978">
                  <c:v>67</c:v>
                </c:pt>
                <c:pt idx="979">
                  <c:v>57</c:v>
                </c:pt>
                <c:pt idx="980">
                  <c:v>58</c:v>
                </c:pt>
                <c:pt idx="981">
                  <c:v>64</c:v>
                </c:pt>
                <c:pt idx="982">
                  <c:v>66</c:v>
                </c:pt>
                <c:pt idx="983">
                  <c:v>63</c:v>
                </c:pt>
                <c:pt idx="984">
                  <c:v>61</c:v>
                </c:pt>
                <c:pt idx="985">
                  <c:v>56</c:v>
                </c:pt>
                <c:pt idx="986">
                  <c:v>60</c:v>
                </c:pt>
                <c:pt idx="987">
                  <c:v>59</c:v>
                </c:pt>
                <c:pt idx="988">
                  <c:v>59</c:v>
                </c:pt>
                <c:pt idx="989">
                  <c:v>57</c:v>
                </c:pt>
                <c:pt idx="990">
                  <c:v>58</c:v>
                </c:pt>
                <c:pt idx="991">
                  <c:v>71</c:v>
                </c:pt>
                <c:pt idx="992">
                  <c:v>56</c:v>
                </c:pt>
                <c:pt idx="993">
                  <c:v>54</c:v>
                </c:pt>
                <c:pt idx="994">
                  <c:v>58</c:v>
                </c:pt>
                <c:pt idx="995">
                  <c:v>46</c:v>
                </c:pt>
                <c:pt idx="996">
                  <c:v>58</c:v>
                </c:pt>
                <c:pt idx="997">
                  <c:v>54</c:v>
                </c:pt>
                <c:pt idx="998">
                  <c:v>54</c:v>
                </c:pt>
                <c:pt idx="999">
                  <c:v>57</c:v>
                </c:pt>
                <c:pt idx="1000">
                  <c:v>55</c:v>
                </c:pt>
                <c:pt idx="1001">
                  <c:v>68</c:v>
                </c:pt>
                <c:pt idx="1002">
                  <c:v>54</c:v>
                </c:pt>
                <c:pt idx="1003">
                  <c:v>60</c:v>
                </c:pt>
                <c:pt idx="1004">
                  <c:v>54</c:v>
                </c:pt>
                <c:pt idx="1005">
                  <c:v>51</c:v>
                </c:pt>
                <c:pt idx="1006">
                  <c:v>59</c:v>
                </c:pt>
                <c:pt idx="1007">
                  <c:v>61</c:v>
                </c:pt>
                <c:pt idx="1008">
                  <c:v>53</c:v>
                </c:pt>
                <c:pt idx="1009">
                  <c:v>56</c:v>
                </c:pt>
                <c:pt idx="1010">
                  <c:v>56</c:v>
                </c:pt>
                <c:pt idx="1011">
                  <c:v>61</c:v>
                </c:pt>
                <c:pt idx="1012">
                  <c:v>57</c:v>
                </c:pt>
                <c:pt idx="1013">
                  <c:v>68</c:v>
                </c:pt>
                <c:pt idx="1014">
                  <c:v>57</c:v>
                </c:pt>
                <c:pt idx="1015">
                  <c:v>52</c:v>
                </c:pt>
                <c:pt idx="1016">
                  <c:v>50</c:v>
                </c:pt>
                <c:pt idx="1017">
                  <c:v>55</c:v>
                </c:pt>
                <c:pt idx="1018">
                  <c:v>65</c:v>
                </c:pt>
                <c:pt idx="1019">
                  <c:v>52</c:v>
                </c:pt>
                <c:pt idx="1020">
                  <c:v>56</c:v>
                </c:pt>
                <c:pt idx="1021">
                  <c:v>67</c:v>
                </c:pt>
                <c:pt idx="1022">
                  <c:v>53</c:v>
                </c:pt>
                <c:pt idx="1023">
                  <c:v>66</c:v>
                </c:pt>
                <c:pt idx="1024">
                  <c:v>69</c:v>
                </c:pt>
                <c:pt idx="1025">
                  <c:v>65</c:v>
                </c:pt>
                <c:pt idx="1026">
                  <c:v>67</c:v>
                </c:pt>
                <c:pt idx="1027">
                  <c:v>67</c:v>
                </c:pt>
                <c:pt idx="1028">
                  <c:v>63</c:v>
                </c:pt>
                <c:pt idx="1029">
                  <c:v>68</c:v>
                </c:pt>
                <c:pt idx="1030">
                  <c:v>69</c:v>
                </c:pt>
                <c:pt idx="1031">
                  <c:v>65</c:v>
                </c:pt>
                <c:pt idx="1032">
                  <c:v>64</c:v>
                </c:pt>
                <c:pt idx="1033">
                  <c:v>65</c:v>
                </c:pt>
                <c:pt idx="1034">
                  <c:v>69</c:v>
                </c:pt>
                <c:pt idx="1035">
                  <c:v>63</c:v>
                </c:pt>
                <c:pt idx="1036">
                  <c:v>70</c:v>
                </c:pt>
                <c:pt idx="1037">
                  <c:v>57</c:v>
                </c:pt>
                <c:pt idx="1038">
                  <c:v>51</c:v>
                </c:pt>
                <c:pt idx="1039">
                  <c:v>54</c:v>
                </c:pt>
                <c:pt idx="1040">
                  <c:v>54</c:v>
                </c:pt>
                <c:pt idx="1041">
                  <c:v>60</c:v>
                </c:pt>
                <c:pt idx="1042">
                  <c:v>64</c:v>
                </c:pt>
                <c:pt idx="1043">
                  <c:v>58</c:v>
                </c:pt>
                <c:pt idx="1044">
                  <c:v>56</c:v>
                </c:pt>
                <c:pt idx="1045">
                  <c:v>65</c:v>
                </c:pt>
                <c:pt idx="1046">
                  <c:v>58</c:v>
                </c:pt>
                <c:pt idx="1047">
                  <c:v>63</c:v>
                </c:pt>
                <c:pt idx="1048">
                  <c:v>55</c:v>
                </c:pt>
                <c:pt idx="1049">
                  <c:v>64</c:v>
                </c:pt>
                <c:pt idx="1050">
                  <c:v>65</c:v>
                </c:pt>
                <c:pt idx="1051">
                  <c:v>56</c:v>
                </c:pt>
                <c:pt idx="1052">
                  <c:v>64</c:v>
                </c:pt>
                <c:pt idx="1053">
                  <c:v>57</c:v>
                </c:pt>
                <c:pt idx="1054">
                  <c:v>60</c:v>
                </c:pt>
                <c:pt idx="1055">
                  <c:v>56</c:v>
                </c:pt>
                <c:pt idx="1056">
                  <c:v>70</c:v>
                </c:pt>
                <c:pt idx="1057">
                  <c:v>64</c:v>
                </c:pt>
                <c:pt idx="1058">
                  <c:v>66</c:v>
                </c:pt>
                <c:pt idx="1059">
                  <c:v>68</c:v>
                </c:pt>
                <c:pt idx="1060">
                  <c:v>53</c:v>
                </c:pt>
                <c:pt idx="1061">
                  <c:v>58</c:v>
                </c:pt>
                <c:pt idx="1062">
                  <c:v>57</c:v>
                </c:pt>
                <c:pt idx="1063">
                  <c:v>52</c:v>
                </c:pt>
                <c:pt idx="1064">
                  <c:v>64</c:v>
                </c:pt>
                <c:pt idx="1065">
                  <c:v>69</c:v>
                </c:pt>
                <c:pt idx="1066">
                  <c:v>70</c:v>
                </c:pt>
                <c:pt idx="1067">
                  <c:v>71</c:v>
                </c:pt>
                <c:pt idx="1068">
                  <c:v>63</c:v>
                </c:pt>
                <c:pt idx="1069">
                  <c:v>63</c:v>
                </c:pt>
                <c:pt idx="1070">
                  <c:v>57</c:v>
                </c:pt>
                <c:pt idx="1071">
                  <c:v>57</c:v>
                </c:pt>
                <c:pt idx="1072">
                  <c:v>66</c:v>
                </c:pt>
                <c:pt idx="1073">
                  <c:v>51</c:v>
                </c:pt>
                <c:pt idx="1074">
                  <c:v>59</c:v>
                </c:pt>
                <c:pt idx="1075">
                  <c:v>35</c:v>
                </c:pt>
                <c:pt idx="1076">
                  <c:v>34</c:v>
                </c:pt>
                <c:pt idx="1077">
                  <c:v>34</c:v>
                </c:pt>
                <c:pt idx="1078">
                  <c:v>32</c:v>
                </c:pt>
                <c:pt idx="1079">
                  <c:v>32</c:v>
                </c:pt>
                <c:pt idx="1080">
                  <c:v>33.5</c:v>
                </c:pt>
                <c:pt idx="1081">
                  <c:v>33</c:v>
                </c:pt>
                <c:pt idx="1082">
                  <c:v>32</c:v>
                </c:pt>
                <c:pt idx="1083">
                  <c:v>32</c:v>
                </c:pt>
                <c:pt idx="1084">
                  <c:v>34</c:v>
                </c:pt>
                <c:pt idx="1085">
                  <c:v>35</c:v>
                </c:pt>
                <c:pt idx="1086">
                  <c:v>31</c:v>
                </c:pt>
                <c:pt idx="1087">
                  <c:v>30</c:v>
                </c:pt>
                <c:pt idx="1088">
                  <c:v>30.5</c:v>
                </c:pt>
                <c:pt idx="1089">
                  <c:v>34</c:v>
                </c:pt>
                <c:pt idx="1090">
                  <c:v>34</c:v>
                </c:pt>
                <c:pt idx="1091">
                  <c:v>33</c:v>
                </c:pt>
                <c:pt idx="1092">
                  <c:v>31</c:v>
                </c:pt>
                <c:pt idx="1093">
                  <c:v>32</c:v>
                </c:pt>
                <c:pt idx="1094">
                  <c:v>32</c:v>
                </c:pt>
                <c:pt idx="1095">
                  <c:v>32</c:v>
                </c:pt>
                <c:pt idx="1096">
                  <c:v>33</c:v>
                </c:pt>
                <c:pt idx="1097">
                  <c:v>35</c:v>
                </c:pt>
                <c:pt idx="1098">
                  <c:v>34</c:v>
                </c:pt>
                <c:pt idx="1099">
                  <c:v>35</c:v>
                </c:pt>
                <c:pt idx="1100">
                  <c:v>30</c:v>
                </c:pt>
                <c:pt idx="1101">
                  <c:v>34.5</c:v>
                </c:pt>
                <c:pt idx="1102">
                  <c:v>32</c:v>
                </c:pt>
                <c:pt idx="1103">
                  <c:v>33.5</c:v>
                </c:pt>
                <c:pt idx="1104">
                  <c:v>31</c:v>
                </c:pt>
                <c:pt idx="1105">
                  <c:v>31</c:v>
                </c:pt>
                <c:pt idx="1106">
                  <c:v>30.5</c:v>
                </c:pt>
                <c:pt idx="1107">
                  <c:v>30</c:v>
                </c:pt>
                <c:pt idx="1108">
                  <c:v>34</c:v>
                </c:pt>
                <c:pt idx="1109">
                  <c:v>35</c:v>
                </c:pt>
                <c:pt idx="1110">
                  <c:v>31</c:v>
                </c:pt>
                <c:pt idx="1111">
                  <c:v>31</c:v>
                </c:pt>
                <c:pt idx="1112">
                  <c:v>33</c:v>
                </c:pt>
                <c:pt idx="1113">
                  <c:v>33</c:v>
                </c:pt>
                <c:pt idx="1114">
                  <c:v>31</c:v>
                </c:pt>
                <c:pt idx="1115">
                  <c:v>33</c:v>
                </c:pt>
                <c:pt idx="1116">
                  <c:v>34</c:v>
                </c:pt>
                <c:pt idx="1117">
                  <c:v>31</c:v>
                </c:pt>
                <c:pt idx="1118">
                  <c:v>31</c:v>
                </c:pt>
                <c:pt idx="1119">
                  <c:v>32</c:v>
                </c:pt>
                <c:pt idx="1120">
                  <c:v>30</c:v>
                </c:pt>
                <c:pt idx="1121">
                  <c:v>29</c:v>
                </c:pt>
                <c:pt idx="1122">
                  <c:v>33</c:v>
                </c:pt>
                <c:pt idx="1123">
                  <c:v>32</c:v>
                </c:pt>
                <c:pt idx="1124">
                  <c:v>32</c:v>
                </c:pt>
                <c:pt idx="1125">
                  <c:v>35</c:v>
                </c:pt>
                <c:pt idx="1126">
                  <c:v>33</c:v>
                </c:pt>
                <c:pt idx="1127">
                  <c:v>29</c:v>
                </c:pt>
                <c:pt idx="1128">
                  <c:v>34</c:v>
                </c:pt>
                <c:pt idx="1129">
                  <c:v>33</c:v>
                </c:pt>
                <c:pt idx="1130">
                  <c:v>32.5</c:v>
                </c:pt>
                <c:pt idx="1131">
                  <c:v>31</c:v>
                </c:pt>
                <c:pt idx="1132">
                  <c:v>35</c:v>
                </c:pt>
                <c:pt idx="1133">
                  <c:v>37</c:v>
                </c:pt>
                <c:pt idx="1134">
                  <c:v>36</c:v>
                </c:pt>
                <c:pt idx="1135">
                  <c:v>33</c:v>
                </c:pt>
                <c:pt idx="1136">
                  <c:v>36</c:v>
                </c:pt>
                <c:pt idx="1137">
                  <c:v>39</c:v>
                </c:pt>
                <c:pt idx="1138">
                  <c:v>33</c:v>
                </c:pt>
                <c:pt idx="1139">
                  <c:v>35</c:v>
                </c:pt>
                <c:pt idx="1140">
                  <c:v>39</c:v>
                </c:pt>
                <c:pt idx="1141">
                  <c:v>38</c:v>
                </c:pt>
                <c:pt idx="1142">
                  <c:v>33</c:v>
                </c:pt>
                <c:pt idx="1143">
                  <c:v>35</c:v>
                </c:pt>
                <c:pt idx="1144">
                  <c:v>37</c:v>
                </c:pt>
                <c:pt idx="1145">
                  <c:v>34</c:v>
                </c:pt>
                <c:pt idx="1146">
                  <c:v>32</c:v>
                </c:pt>
                <c:pt idx="1147">
                  <c:v>35</c:v>
                </c:pt>
                <c:pt idx="1148">
                  <c:v>34</c:v>
                </c:pt>
                <c:pt idx="1149">
                  <c:v>37</c:v>
                </c:pt>
                <c:pt idx="1150">
                  <c:v>33</c:v>
                </c:pt>
                <c:pt idx="1151">
                  <c:v>35</c:v>
                </c:pt>
                <c:pt idx="1152">
                  <c:v>35</c:v>
                </c:pt>
                <c:pt idx="1153">
                  <c:v>34</c:v>
                </c:pt>
                <c:pt idx="1154">
                  <c:v>35</c:v>
                </c:pt>
                <c:pt idx="1155">
                  <c:v>36</c:v>
                </c:pt>
                <c:pt idx="1156">
                  <c:v>34</c:v>
                </c:pt>
                <c:pt idx="1157">
                  <c:v>35</c:v>
                </c:pt>
                <c:pt idx="1158">
                  <c:v>34</c:v>
                </c:pt>
                <c:pt idx="1159">
                  <c:v>37</c:v>
                </c:pt>
                <c:pt idx="1160">
                  <c:v>35</c:v>
                </c:pt>
                <c:pt idx="1161">
                  <c:v>34</c:v>
                </c:pt>
                <c:pt idx="1162">
                  <c:v>35</c:v>
                </c:pt>
                <c:pt idx="1163">
                  <c:v>35</c:v>
                </c:pt>
                <c:pt idx="1164">
                  <c:v>34</c:v>
                </c:pt>
                <c:pt idx="1165">
                  <c:v>35</c:v>
                </c:pt>
                <c:pt idx="1166">
                  <c:v>37</c:v>
                </c:pt>
                <c:pt idx="1167">
                  <c:v>38</c:v>
                </c:pt>
                <c:pt idx="1168">
                  <c:v>35</c:v>
                </c:pt>
                <c:pt idx="1169">
                  <c:v>36</c:v>
                </c:pt>
                <c:pt idx="1170">
                  <c:v>36</c:v>
                </c:pt>
                <c:pt idx="1171">
                  <c:v>35</c:v>
                </c:pt>
                <c:pt idx="1172">
                  <c:v>35</c:v>
                </c:pt>
                <c:pt idx="1173">
                  <c:v>37</c:v>
                </c:pt>
                <c:pt idx="1174">
                  <c:v>34</c:v>
                </c:pt>
                <c:pt idx="1175">
                  <c:v>35</c:v>
                </c:pt>
                <c:pt idx="1176">
                  <c:v>37</c:v>
                </c:pt>
                <c:pt idx="1177">
                  <c:v>38</c:v>
                </c:pt>
                <c:pt idx="1178">
                  <c:v>35</c:v>
                </c:pt>
                <c:pt idx="1179">
                  <c:v>35</c:v>
                </c:pt>
                <c:pt idx="1180">
                  <c:v>33</c:v>
                </c:pt>
                <c:pt idx="1181">
                  <c:v>37</c:v>
                </c:pt>
                <c:pt idx="1182">
                  <c:v>41</c:v>
                </c:pt>
                <c:pt idx="1183">
                  <c:v>37</c:v>
                </c:pt>
                <c:pt idx="1184">
                  <c:v>35</c:v>
                </c:pt>
                <c:pt idx="1185">
                  <c:v>40</c:v>
                </c:pt>
                <c:pt idx="1186">
                  <c:v>35</c:v>
                </c:pt>
                <c:pt idx="1187">
                  <c:v>40</c:v>
                </c:pt>
                <c:pt idx="1188">
                  <c:v>33</c:v>
                </c:pt>
                <c:pt idx="1189">
                  <c:v>35</c:v>
                </c:pt>
                <c:pt idx="1190">
                  <c:v>36</c:v>
                </c:pt>
                <c:pt idx="1191">
                  <c:v>37</c:v>
                </c:pt>
                <c:pt idx="1192">
                  <c:v>39</c:v>
                </c:pt>
                <c:pt idx="1193">
                  <c:v>40</c:v>
                </c:pt>
                <c:pt idx="1194">
                  <c:v>38</c:v>
                </c:pt>
                <c:pt idx="1195">
                  <c:v>34</c:v>
                </c:pt>
                <c:pt idx="1196">
                  <c:v>35</c:v>
                </c:pt>
                <c:pt idx="1197">
                  <c:v>36</c:v>
                </c:pt>
                <c:pt idx="1198">
                  <c:v>34</c:v>
                </c:pt>
                <c:pt idx="1199">
                  <c:v>38</c:v>
                </c:pt>
                <c:pt idx="1200">
                  <c:v>34</c:v>
                </c:pt>
                <c:pt idx="1201">
                  <c:v>37</c:v>
                </c:pt>
                <c:pt idx="1202">
                  <c:v>37</c:v>
                </c:pt>
                <c:pt idx="1203">
                  <c:v>40</c:v>
                </c:pt>
                <c:pt idx="1204">
                  <c:v>38</c:v>
                </c:pt>
                <c:pt idx="1205">
                  <c:v>33</c:v>
                </c:pt>
                <c:pt idx="1206">
                  <c:v>32</c:v>
                </c:pt>
                <c:pt idx="1207">
                  <c:v>35</c:v>
                </c:pt>
                <c:pt idx="1208">
                  <c:v>36</c:v>
                </c:pt>
                <c:pt idx="1209">
                  <c:v>34</c:v>
                </c:pt>
                <c:pt idx="1210">
                  <c:v>39</c:v>
                </c:pt>
                <c:pt idx="1211">
                  <c:v>40</c:v>
                </c:pt>
                <c:pt idx="1212">
                  <c:v>35</c:v>
                </c:pt>
                <c:pt idx="1213">
                  <c:v>37</c:v>
                </c:pt>
                <c:pt idx="1214">
                  <c:v>34</c:v>
                </c:pt>
                <c:pt idx="1215">
                  <c:v>35</c:v>
                </c:pt>
                <c:pt idx="1216">
                  <c:v>37</c:v>
                </c:pt>
                <c:pt idx="1217">
                  <c:v>38</c:v>
                </c:pt>
                <c:pt idx="1218">
                  <c:v>35</c:v>
                </c:pt>
                <c:pt idx="1219">
                  <c:v>35</c:v>
                </c:pt>
                <c:pt idx="1220">
                  <c:v>33</c:v>
                </c:pt>
                <c:pt idx="1221">
                  <c:v>37</c:v>
                </c:pt>
                <c:pt idx="1222">
                  <c:v>41</c:v>
                </c:pt>
                <c:pt idx="1223">
                  <c:v>35</c:v>
                </c:pt>
                <c:pt idx="1224">
                  <c:v>34</c:v>
                </c:pt>
                <c:pt idx="1225">
                  <c:v>40</c:v>
                </c:pt>
                <c:pt idx="1226">
                  <c:v>37</c:v>
                </c:pt>
                <c:pt idx="1227">
                  <c:v>38</c:v>
                </c:pt>
                <c:pt idx="1228">
                  <c:v>35</c:v>
                </c:pt>
                <c:pt idx="1229">
                  <c:v>35</c:v>
                </c:pt>
                <c:pt idx="1230">
                  <c:v>33</c:v>
                </c:pt>
                <c:pt idx="1231">
                  <c:v>37</c:v>
                </c:pt>
                <c:pt idx="1232">
                  <c:v>35</c:v>
                </c:pt>
                <c:pt idx="1233">
                  <c:v>34</c:v>
                </c:pt>
                <c:pt idx="1234">
                  <c:v>35</c:v>
                </c:pt>
                <c:pt idx="1235">
                  <c:v>36</c:v>
                </c:pt>
                <c:pt idx="1236">
                  <c:v>33</c:v>
                </c:pt>
                <c:pt idx="1237">
                  <c:v>35</c:v>
                </c:pt>
                <c:pt idx="1238">
                  <c:v>34</c:v>
                </c:pt>
                <c:pt idx="1239">
                  <c:v>37</c:v>
                </c:pt>
                <c:pt idx="1240">
                  <c:v>35</c:v>
                </c:pt>
                <c:pt idx="1241">
                  <c:v>34</c:v>
                </c:pt>
                <c:pt idx="1242">
                  <c:v>35</c:v>
                </c:pt>
                <c:pt idx="1243">
                  <c:v>37</c:v>
                </c:pt>
                <c:pt idx="1244">
                  <c:v>34</c:v>
                </c:pt>
                <c:pt idx="1245">
                  <c:v>35</c:v>
                </c:pt>
                <c:pt idx="1246">
                  <c:v>37</c:v>
                </c:pt>
                <c:pt idx="1247">
                  <c:v>38</c:v>
                </c:pt>
                <c:pt idx="1248">
                  <c:v>35</c:v>
                </c:pt>
                <c:pt idx="1249">
                  <c:v>35</c:v>
                </c:pt>
                <c:pt idx="1250">
                  <c:v>33</c:v>
                </c:pt>
                <c:pt idx="1251">
                  <c:v>37</c:v>
                </c:pt>
                <c:pt idx="1252">
                  <c:v>35</c:v>
                </c:pt>
                <c:pt idx="1253">
                  <c:v>33</c:v>
                </c:pt>
                <c:pt idx="1254">
                  <c:v>37</c:v>
                </c:pt>
                <c:pt idx="1255">
                  <c:v>34</c:v>
                </c:pt>
                <c:pt idx="1256">
                  <c:v>39</c:v>
                </c:pt>
                <c:pt idx="1257">
                  <c:v>35</c:v>
                </c:pt>
                <c:pt idx="1258">
                  <c:v>33</c:v>
                </c:pt>
                <c:pt idx="1259">
                  <c:v>37</c:v>
                </c:pt>
                <c:pt idx="1260">
                  <c:v>38</c:v>
                </c:pt>
                <c:pt idx="1261">
                  <c:v>37</c:v>
                </c:pt>
                <c:pt idx="1262">
                  <c:v>39</c:v>
                </c:pt>
                <c:pt idx="1263">
                  <c:v>40</c:v>
                </c:pt>
                <c:pt idx="1264">
                  <c:v>42</c:v>
                </c:pt>
                <c:pt idx="1265">
                  <c:v>41</c:v>
                </c:pt>
                <c:pt idx="1266">
                  <c:v>40</c:v>
                </c:pt>
                <c:pt idx="1267">
                  <c:v>39</c:v>
                </c:pt>
                <c:pt idx="1268">
                  <c:v>38</c:v>
                </c:pt>
                <c:pt idx="1269">
                  <c:v>39</c:v>
                </c:pt>
                <c:pt idx="1270">
                  <c:v>40</c:v>
                </c:pt>
                <c:pt idx="1271">
                  <c:v>40</c:v>
                </c:pt>
                <c:pt idx="1272">
                  <c:v>40</c:v>
                </c:pt>
                <c:pt idx="1273">
                  <c:v>36</c:v>
                </c:pt>
                <c:pt idx="1274">
                  <c:v>38</c:v>
                </c:pt>
                <c:pt idx="1275">
                  <c:v>41</c:v>
                </c:pt>
                <c:pt idx="1276">
                  <c:v>38</c:v>
                </c:pt>
                <c:pt idx="1277">
                  <c:v>33</c:v>
                </c:pt>
                <c:pt idx="1278">
                  <c:v>32</c:v>
                </c:pt>
                <c:pt idx="1279">
                  <c:v>37</c:v>
                </c:pt>
                <c:pt idx="1280">
                  <c:v>32</c:v>
                </c:pt>
                <c:pt idx="1281">
                  <c:v>34</c:v>
                </c:pt>
                <c:pt idx="1282">
                  <c:v>40</c:v>
                </c:pt>
                <c:pt idx="1283">
                  <c:v>37</c:v>
                </c:pt>
                <c:pt idx="1284">
                  <c:v>39</c:v>
                </c:pt>
                <c:pt idx="1285">
                  <c:v>38</c:v>
                </c:pt>
                <c:pt idx="1286">
                  <c:v>40</c:v>
                </c:pt>
                <c:pt idx="1287">
                  <c:v>37</c:v>
                </c:pt>
                <c:pt idx="1288">
                  <c:v>33</c:v>
                </c:pt>
                <c:pt idx="1289">
                  <c:v>36</c:v>
                </c:pt>
                <c:pt idx="1290">
                  <c:v>35</c:v>
                </c:pt>
                <c:pt idx="1291">
                  <c:v>33</c:v>
                </c:pt>
                <c:pt idx="1292">
                  <c:v>39</c:v>
                </c:pt>
                <c:pt idx="1293">
                  <c:v>40</c:v>
                </c:pt>
                <c:pt idx="1294">
                  <c:v>33</c:v>
                </c:pt>
                <c:pt idx="1295">
                  <c:v>40</c:v>
                </c:pt>
                <c:pt idx="1296">
                  <c:v>38</c:v>
                </c:pt>
                <c:pt idx="1297">
                  <c:v>39</c:v>
                </c:pt>
                <c:pt idx="1298">
                  <c:v>35</c:v>
                </c:pt>
                <c:pt idx="1299">
                  <c:v>38</c:v>
                </c:pt>
                <c:pt idx="1300">
                  <c:v>39</c:v>
                </c:pt>
                <c:pt idx="1301">
                  <c:v>33</c:v>
                </c:pt>
                <c:pt idx="1302">
                  <c:v>35</c:v>
                </c:pt>
                <c:pt idx="1303">
                  <c:v>34</c:v>
                </c:pt>
                <c:pt idx="1304">
                  <c:v>35</c:v>
                </c:pt>
                <c:pt idx="1305">
                  <c:v>36</c:v>
                </c:pt>
                <c:pt idx="1306">
                  <c:v>33</c:v>
                </c:pt>
                <c:pt idx="1307">
                  <c:v>35</c:v>
                </c:pt>
                <c:pt idx="1308">
                  <c:v>34</c:v>
                </c:pt>
                <c:pt idx="1309">
                  <c:v>37</c:v>
                </c:pt>
                <c:pt idx="1310">
                  <c:v>35</c:v>
                </c:pt>
                <c:pt idx="1311">
                  <c:v>34</c:v>
                </c:pt>
                <c:pt idx="1312">
                  <c:v>34</c:v>
                </c:pt>
                <c:pt idx="1313">
                  <c:v>39</c:v>
                </c:pt>
                <c:pt idx="1314">
                  <c:v>35</c:v>
                </c:pt>
                <c:pt idx="1315">
                  <c:v>37</c:v>
                </c:pt>
                <c:pt idx="1316">
                  <c:v>40</c:v>
                </c:pt>
                <c:pt idx="1317">
                  <c:v>41</c:v>
                </c:pt>
                <c:pt idx="1318">
                  <c:v>36</c:v>
                </c:pt>
                <c:pt idx="1319">
                  <c:v>35</c:v>
                </c:pt>
                <c:pt idx="1320">
                  <c:v>35</c:v>
                </c:pt>
                <c:pt idx="1321">
                  <c:v>37</c:v>
                </c:pt>
                <c:pt idx="1322">
                  <c:v>29</c:v>
                </c:pt>
                <c:pt idx="1323">
                  <c:v>34</c:v>
                </c:pt>
                <c:pt idx="1324">
                  <c:v>33</c:v>
                </c:pt>
                <c:pt idx="1325">
                  <c:v>32</c:v>
                </c:pt>
                <c:pt idx="1326">
                  <c:v>30</c:v>
                </c:pt>
                <c:pt idx="1327">
                  <c:v>36</c:v>
                </c:pt>
                <c:pt idx="1328">
                  <c:v>35</c:v>
                </c:pt>
                <c:pt idx="1329">
                  <c:v>39</c:v>
                </c:pt>
                <c:pt idx="1330">
                  <c:v>32</c:v>
                </c:pt>
                <c:pt idx="1331">
                  <c:v>35</c:v>
                </c:pt>
                <c:pt idx="1332">
                  <c:v>39</c:v>
                </c:pt>
                <c:pt idx="1333">
                  <c:v>37</c:v>
                </c:pt>
                <c:pt idx="1334">
                  <c:v>35</c:v>
                </c:pt>
                <c:pt idx="1335">
                  <c:v>36</c:v>
                </c:pt>
                <c:pt idx="1336">
                  <c:v>33</c:v>
                </c:pt>
                <c:pt idx="1337">
                  <c:v>30</c:v>
                </c:pt>
                <c:pt idx="1338">
                  <c:v>36</c:v>
                </c:pt>
                <c:pt idx="1339">
                  <c:v>32</c:v>
                </c:pt>
                <c:pt idx="1340">
                  <c:v>31</c:v>
                </c:pt>
                <c:pt idx="1341">
                  <c:v>36</c:v>
                </c:pt>
                <c:pt idx="1342">
                  <c:v>35</c:v>
                </c:pt>
                <c:pt idx="1343">
                  <c:v>33</c:v>
                </c:pt>
                <c:pt idx="1344">
                  <c:v>37</c:v>
                </c:pt>
                <c:pt idx="1345">
                  <c:v>34</c:v>
                </c:pt>
                <c:pt idx="1346">
                  <c:v>39</c:v>
                </c:pt>
                <c:pt idx="1347">
                  <c:v>35</c:v>
                </c:pt>
                <c:pt idx="1348">
                  <c:v>33</c:v>
                </c:pt>
                <c:pt idx="1349">
                  <c:v>37</c:v>
                </c:pt>
                <c:pt idx="1350">
                  <c:v>38</c:v>
                </c:pt>
                <c:pt idx="1351">
                  <c:v>37</c:v>
                </c:pt>
                <c:pt idx="1352">
                  <c:v>35</c:v>
                </c:pt>
                <c:pt idx="1353">
                  <c:v>37</c:v>
                </c:pt>
                <c:pt idx="1354">
                  <c:v>33</c:v>
                </c:pt>
                <c:pt idx="1355">
                  <c:v>34</c:v>
                </c:pt>
                <c:pt idx="1356">
                  <c:v>35</c:v>
                </c:pt>
                <c:pt idx="1357">
                  <c:v>32</c:v>
                </c:pt>
                <c:pt idx="1358">
                  <c:v>33</c:v>
                </c:pt>
                <c:pt idx="1359">
                  <c:v>37</c:v>
                </c:pt>
                <c:pt idx="1360">
                  <c:v>32</c:v>
                </c:pt>
                <c:pt idx="1361">
                  <c:v>31</c:v>
                </c:pt>
                <c:pt idx="1362">
                  <c:v>33</c:v>
                </c:pt>
                <c:pt idx="1363">
                  <c:v>37</c:v>
                </c:pt>
                <c:pt idx="1364">
                  <c:v>34</c:v>
                </c:pt>
                <c:pt idx="1365">
                  <c:v>35</c:v>
                </c:pt>
                <c:pt idx="1366">
                  <c:v>37</c:v>
                </c:pt>
                <c:pt idx="1367">
                  <c:v>33</c:v>
                </c:pt>
                <c:pt idx="1368">
                  <c:v>35</c:v>
                </c:pt>
                <c:pt idx="1369">
                  <c:v>34</c:v>
                </c:pt>
                <c:pt idx="1370">
                  <c:v>32</c:v>
                </c:pt>
                <c:pt idx="1371">
                  <c:v>33</c:v>
                </c:pt>
                <c:pt idx="1372">
                  <c:v>34</c:v>
                </c:pt>
                <c:pt idx="1373">
                  <c:v>37</c:v>
                </c:pt>
                <c:pt idx="1374">
                  <c:v>35</c:v>
                </c:pt>
                <c:pt idx="1375">
                  <c:v>36</c:v>
                </c:pt>
                <c:pt idx="1376">
                  <c:v>35</c:v>
                </c:pt>
                <c:pt idx="1377">
                  <c:v>34</c:v>
                </c:pt>
                <c:pt idx="1378">
                  <c:v>37</c:v>
                </c:pt>
                <c:pt idx="1379">
                  <c:v>34</c:v>
                </c:pt>
                <c:pt idx="1380">
                  <c:v>35</c:v>
                </c:pt>
                <c:pt idx="1381">
                  <c:v>37</c:v>
                </c:pt>
                <c:pt idx="1382">
                  <c:v>35</c:v>
                </c:pt>
                <c:pt idx="1383">
                  <c:v>37</c:v>
                </c:pt>
                <c:pt idx="1384">
                  <c:v>34</c:v>
                </c:pt>
                <c:pt idx="1385">
                  <c:v>35</c:v>
                </c:pt>
                <c:pt idx="1386">
                  <c:v>36</c:v>
                </c:pt>
                <c:pt idx="1387">
                  <c:v>34</c:v>
                </c:pt>
                <c:pt idx="1388">
                  <c:v>35</c:v>
                </c:pt>
                <c:pt idx="1389">
                  <c:v>37</c:v>
                </c:pt>
                <c:pt idx="1390">
                  <c:v>35</c:v>
                </c:pt>
                <c:pt idx="1391">
                  <c:v>33</c:v>
                </c:pt>
                <c:pt idx="1392">
                  <c:v>38</c:v>
                </c:pt>
                <c:pt idx="1393">
                  <c:v>35</c:v>
                </c:pt>
                <c:pt idx="1394">
                  <c:v>34</c:v>
                </c:pt>
                <c:pt idx="1395">
                  <c:v>35</c:v>
                </c:pt>
                <c:pt idx="1396">
                  <c:v>37</c:v>
                </c:pt>
                <c:pt idx="1397">
                  <c:v>38</c:v>
                </c:pt>
                <c:pt idx="1398">
                  <c:v>35</c:v>
                </c:pt>
                <c:pt idx="1399">
                  <c:v>36</c:v>
                </c:pt>
                <c:pt idx="1400">
                  <c:v>36</c:v>
                </c:pt>
                <c:pt idx="1401">
                  <c:v>35</c:v>
                </c:pt>
                <c:pt idx="1402">
                  <c:v>33</c:v>
                </c:pt>
                <c:pt idx="1403">
                  <c:v>37</c:v>
                </c:pt>
                <c:pt idx="1404">
                  <c:v>34</c:v>
                </c:pt>
                <c:pt idx="1405">
                  <c:v>35</c:v>
                </c:pt>
                <c:pt idx="1406">
                  <c:v>38</c:v>
                </c:pt>
                <c:pt idx="1407">
                  <c:v>35</c:v>
                </c:pt>
                <c:pt idx="1408">
                  <c:v>35</c:v>
                </c:pt>
                <c:pt idx="1409">
                  <c:v>33</c:v>
                </c:pt>
                <c:pt idx="1410">
                  <c:v>37</c:v>
                </c:pt>
                <c:pt idx="1411">
                  <c:v>35</c:v>
                </c:pt>
                <c:pt idx="1412">
                  <c:v>37</c:v>
                </c:pt>
                <c:pt idx="1413">
                  <c:v>40</c:v>
                </c:pt>
                <c:pt idx="1414">
                  <c:v>38</c:v>
                </c:pt>
                <c:pt idx="1415">
                  <c:v>33</c:v>
                </c:pt>
                <c:pt idx="1416">
                  <c:v>32</c:v>
                </c:pt>
                <c:pt idx="1417">
                  <c:v>35</c:v>
                </c:pt>
                <c:pt idx="1418">
                  <c:v>36</c:v>
                </c:pt>
                <c:pt idx="1419">
                  <c:v>34</c:v>
                </c:pt>
                <c:pt idx="1420">
                  <c:v>39</c:v>
                </c:pt>
                <c:pt idx="1421">
                  <c:v>40</c:v>
                </c:pt>
                <c:pt idx="1422">
                  <c:v>40</c:v>
                </c:pt>
                <c:pt idx="1423">
                  <c:v>39</c:v>
                </c:pt>
                <c:pt idx="1424">
                  <c:v>34</c:v>
                </c:pt>
                <c:pt idx="1425">
                  <c:v>35</c:v>
                </c:pt>
                <c:pt idx="1426">
                  <c:v>38</c:v>
                </c:pt>
                <c:pt idx="1427">
                  <c:v>37</c:v>
                </c:pt>
                <c:pt idx="1428">
                  <c:v>33</c:v>
                </c:pt>
                <c:pt idx="1429">
                  <c:v>32</c:v>
                </c:pt>
                <c:pt idx="1430">
                  <c:v>39</c:v>
                </c:pt>
                <c:pt idx="1431">
                  <c:v>40</c:v>
                </c:pt>
                <c:pt idx="1432">
                  <c:v>40</c:v>
                </c:pt>
                <c:pt idx="1433">
                  <c:v>38</c:v>
                </c:pt>
                <c:pt idx="1434">
                  <c:v>37</c:v>
                </c:pt>
                <c:pt idx="1435">
                  <c:v>35</c:v>
                </c:pt>
                <c:pt idx="1436">
                  <c:v>36</c:v>
                </c:pt>
                <c:pt idx="1437">
                  <c:v>34</c:v>
                </c:pt>
                <c:pt idx="1438">
                  <c:v>38</c:v>
                </c:pt>
                <c:pt idx="1439">
                  <c:v>35</c:v>
                </c:pt>
                <c:pt idx="1440">
                  <c:v>34</c:v>
                </c:pt>
                <c:pt idx="1441">
                  <c:v>37</c:v>
                </c:pt>
                <c:pt idx="1442">
                  <c:v>39</c:v>
                </c:pt>
                <c:pt idx="1443">
                  <c:v>30</c:v>
                </c:pt>
                <c:pt idx="1444">
                  <c:v>38</c:v>
                </c:pt>
                <c:pt idx="1445">
                  <c:v>37</c:v>
                </c:pt>
                <c:pt idx="1446">
                  <c:v>35</c:v>
                </c:pt>
                <c:pt idx="1447">
                  <c:v>36</c:v>
                </c:pt>
                <c:pt idx="1448">
                  <c:v>34</c:v>
                </c:pt>
                <c:pt idx="1449">
                  <c:v>37</c:v>
                </c:pt>
                <c:pt idx="1450">
                  <c:v>34</c:v>
                </c:pt>
                <c:pt idx="1451">
                  <c:v>36</c:v>
                </c:pt>
                <c:pt idx="1452">
                  <c:v>35</c:v>
                </c:pt>
                <c:pt idx="1453">
                  <c:v>37</c:v>
                </c:pt>
                <c:pt idx="1454">
                  <c:v>34</c:v>
                </c:pt>
                <c:pt idx="1455">
                  <c:v>35</c:v>
                </c:pt>
                <c:pt idx="1456">
                  <c:v>38</c:v>
                </c:pt>
                <c:pt idx="1457">
                  <c:v>37</c:v>
                </c:pt>
                <c:pt idx="1458">
                  <c:v>35</c:v>
                </c:pt>
                <c:pt idx="1459">
                  <c:v>34</c:v>
                </c:pt>
                <c:pt idx="1460">
                  <c:v>37</c:v>
                </c:pt>
                <c:pt idx="1461">
                  <c:v>37</c:v>
                </c:pt>
                <c:pt idx="1462">
                  <c:v>41</c:v>
                </c:pt>
                <c:pt idx="1463">
                  <c:v>35</c:v>
                </c:pt>
                <c:pt idx="1464">
                  <c:v>34</c:v>
                </c:pt>
                <c:pt idx="1465">
                  <c:v>40</c:v>
                </c:pt>
                <c:pt idx="1466">
                  <c:v>37</c:v>
                </c:pt>
                <c:pt idx="1467">
                  <c:v>38</c:v>
                </c:pt>
                <c:pt idx="1468">
                  <c:v>35</c:v>
                </c:pt>
                <c:pt idx="1469">
                  <c:v>35</c:v>
                </c:pt>
                <c:pt idx="1470">
                  <c:v>35</c:v>
                </c:pt>
                <c:pt idx="1471">
                  <c:v>33</c:v>
                </c:pt>
                <c:pt idx="1472">
                  <c:v>37</c:v>
                </c:pt>
                <c:pt idx="1473">
                  <c:v>34</c:v>
                </c:pt>
                <c:pt idx="1474">
                  <c:v>39</c:v>
                </c:pt>
                <c:pt idx="1475">
                  <c:v>35</c:v>
                </c:pt>
                <c:pt idx="1476">
                  <c:v>33</c:v>
                </c:pt>
                <c:pt idx="1477">
                  <c:v>37</c:v>
                </c:pt>
                <c:pt idx="1478">
                  <c:v>38</c:v>
                </c:pt>
                <c:pt idx="1479">
                  <c:v>37</c:v>
                </c:pt>
                <c:pt idx="1480">
                  <c:v>39</c:v>
                </c:pt>
                <c:pt idx="1481">
                  <c:v>40</c:v>
                </c:pt>
                <c:pt idx="1482">
                  <c:v>42</c:v>
                </c:pt>
                <c:pt idx="1483">
                  <c:v>41</c:v>
                </c:pt>
                <c:pt idx="1484">
                  <c:v>40</c:v>
                </c:pt>
                <c:pt idx="1485">
                  <c:v>39</c:v>
                </c:pt>
                <c:pt idx="1486">
                  <c:v>38</c:v>
                </c:pt>
                <c:pt idx="1487">
                  <c:v>39</c:v>
                </c:pt>
                <c:pt idx="1488">
                  <c:v>40</c:v>
                </c:pt>
                <c:pt idx="1489">
                  <c:v>40</c:v>
                </c:pt>
                <c:pt idx="1490">
                  <c:v>39</c:v>
                </c:pt>
                <c:pt idx="1491">
                  <c:v>37</c:v>
                </c:pt>
                <c:pt idx="1492">
                  <c:v>35</c:v>
                </c:pt>
                <c:pt idx="1493">
                  <c:v>36</c:v>
                </c:pt>
                <c:pt idx="1494">
                  <c:v>33</c:v>
                </c:pt>
                <c:pt idx="1495">
                  <c:v>30</c:v>
                </c:pt>
                <c:pt idx="1496">
                  <c:v>36</c:v>
                </c:pt>
                <c:pt idx="1497">
                  <c:v>32</c:v>
                </c:pt>
                <c:pt idx="1498">
                  <c:v>31</c:v>
                </c:pt>
                <c:pt idx="1499">
                  <c:v>36</c:v>
                </c:pt>
                <c:pt idx="1500">
                  <c:v>36</c:v>
                </c:pt>
                <c:pt idx="1501">
                  <c:v>31</c:v>
                </c:pt>
                <c:pt idx="1502">
                  <c:v>32</c:v>
                </c:pt>
                <c:pt idx="1503">
                  <c:v>36</c:v>
                </c:pt>
                <c:pt idx="1504">
                  <c:v>39</c:v>
                </c:pt>
                <c:pt idx="1505">
                  <c:v>37</c:v>
                </c:pt>
                <c:pt idx="1506">
                  <c:v>35</c:v>
                </c:pt>
                <c:pt idx="1507">
                  <c:v>33</c:v>
                </c:pt>
                <c:pt idx="1508">
                  <c:v>30</c:v>
                </c:pt>
                <c:pt idx="1509">
                  <c:v>32</c:v>
                </c:pt>
                <c:pt idx="1510">
                  <c:v>37</c:v>
                </c:pt>
                <c:pt idx="1511">
                  <c:v>40</c:v>
                </c:pt>
                <c:pt idx="1512">
                  <c:v>39</c:v>
                </c:pt>
                <c:pt idx="1513">
                  <c:v>38</c:v>
                </c:pt>
                <c:pt idx="1514">
                  <c:v>40</c:v>
                </c:pt>
                <c:pt idx="1515">
                  <c:v>37</c:v>
                </c:pt>
                <c:pt idx="1516">
                  <c:v>36</c:v>
                </c:pt>
                <c:pt idx="1517">
                  <c:v>33</c:v>
                </c:pt>
                <c:pt idx="1518">
                  <c:v>35</c:v>
                </c:pt>
                <c:pt idx="1519">
                  <c:v>33</c:v>
                </c:pt>
                <c:pt idx="1520">
                  <c:v>36</c:v>
                </c:pt>
                <c:pt idx="1521">
                  <c:v>31</c:v>
                </c:pt>
                <c:pt idx="1522">
                  <c:v>32</c:v>
                </c:pt>
                <c:pt idx="1523">
                  <c:v>36</c:v>
                </c:pt>
                <c:pt idx="1524">
                  <c:v>30</c:v>
                </c:pt>
                <c:pt idx="1525">
                  <c:v>33</c:v>
                </c:pt>
                <c:pt idx="1526">
                  <c:v>36</c:v>
                </c:pt>
                <c:pt idx="1527">
                  <c:v>35</c:v>
                </c:pt>
                <c:pt idx="1528">
                  <c:v>37</c:v>
                </c:pt>
                <c:pt idx="1529">
                  <c:v>39</c:v>
                </c:pt>
                <c:pt idx="1530">
                  <c:v>35</c:v>
                </c:pt>
                <c:pt idx="1531">
                  <c:v>36</c:v>
                </c:pt>
                <c:pt idx="1532">
                  <c:v>34</c:v>
                </c:pt>
                <c:pt idx="1533">
                  <c:v>35</c:v>
                </c:pt>
                <c:pt idx="1534">
                  <c:v>38</c:v>
                </c:pt>
                <c:pt idx="1535">
                  <c:v>35</c:v>
                </c:pt>
                <c:pt idx="1536">
                  <c:v>35</c:v>
                </c:pt>
                <c:pt idx="1537">
                  <c:v>34</c:v>
                </c:pt>
                <c:pt idx="1538">
                  <c:v>38</c:v>
                </c:pt>
                <c:pt idx="1539">
                  <c:v>30</c:v>
                </c:pt>
                <c:pt idx="1540">
                  <c:v>37</c:v>
                </c:pt>
                <c:pt idx="1541">
                  <c:v>33</c:v>
                </c:pt>
                <c:pt idx="1542">
                  <c:v>35</c:v>
                </c:pt>
                <c:pt idx="1543">
                  <c:v>35</c:v>
                </c:pt>
                <c:pt idx="1544">
                  <c:v>38</c:v>
                </c:pt>
                <c:pt idx="1545">
                  <c:v>37</c:v>
                </c:pt>
                <c:pt idx="1546">
                  <c:v>35</c:v>
                </c:pt>
                <c:pt idx="1547">
                  <c:v>34</c:v>
                </c:pt>
                <c:pt idx="1548">
                  <c:v>37</c:v>
                </c:pt>
                <c:pt idx="1549">
                  <c:v>35</c:v>
                </c:pt>
                <c:pt idx="1550">
                  <c:v>35</c:v>
                </c:pt>
                <c:pt idx="1551">
                  <c:v>37</c:v>
                </c:pt>
                <c:pt idx="1552">
                  <c:v>34</c:v>
                </c:pt>
                <c:pt idx="1553">
                  <c:v>35</c:v>
                </c:pt>
                <c:pt idx="1554">
                  <c:v>37</c:v>
                </c:pt>
                <c:pt idx="1555">
                  <c:v>38</c:v>
                </c:pt>
                <c:pt idx="1556">
                  <c:v>35</c:v>
                </c:pt>
                <c:pt idx="1557">
                  <c:v>35</c:v>
                </c:pt>
                <c:pt idx="1558">
                  <c:v>33</c:v>
                </c:pt>
                <c:pt idx="1559">
                  <c:v>37</c:v>
                </c:pt>
                <c:pt idx="1560">
                  <c:v>35</c:v>
                </c:pt>
                <c:pt idx="1561">
                  <c:v>35</c:v>
                </c:pt>
                <c:pt idx="1562">
                  <c:v>34</c:v>
                </c:pt>
                <c:pt idx="1563">
                  <c:v>35</c:v>
                </c:pt>
                <c:pt idx="1564">
                  <c:v>37</c:v>
                </c:pt>
                <c:pt idx="1565">
                  <c:v>38</c:v>
                </c:pt>
                <c:pt idx="1566">
                  <c:v>35</c:v>
                </c:pt>
                <c:pt idx="1567">
                  <c:v>36</c:v>
                </c:pt>
                <c:pt idx="1568">
                  <c:v>36</c:v>
                </c:pt>
                <c:pt idx="1569">
                  <c:v>35</c:v>
                </c:pt>
              </c:numCache>
            </c:numRef>
          </c:xVal>
          <c:yVal>
            <c:numRef>
              <c:f>'L-W'!$C$3719:$C$5288</c:f>
              <c:numCache>
                <c:formatCode>#,##0</c:formatCode>
                <c:ptCount val="1570"/>
                <c:pt idx="0">
                  <c:v>5980</c:v>
                </c:pt>
                <c:pt idx="1">
                  <c:v>3170</c:v>
                </c:pt>
                <c:pt idx="2">
                  <c:v>5000</c:v>
                </c:pt>
                <c:pt idx="3">
                  <c:v>2640</c:v>
                </c:pt>
                <c:pt idx="4">
                  <c:v>2410</c:v>
                </c:pt>
                <c:pt idx="5">
                  <c:v>2600</c:v>
                </c:pt>
                <c:pt idx="6">
                  <c:v>2900</c:v>
                </c:pt>
                <c:pt idx="7">
                  <c:v>3960</c:v>
                </c:pt>
                <c:pt idx="8">
                  <c:v>3820</c:v>
                </c:pt>
                <c:pt idx="9">
                  <c:v>2530</c:v>
                </c:pt>
                <c:pt idx="10">
                  <c:v>3940</c:v>
                </c:pt>
                <c:pt idx="11">
                  <c:v>3540</c:v>
                </c:pt>
                <c:pt idx="12">
                  <c:v>4450</c:v>
                </c:pt>
                <c:pt idx="13">
                  <c:v>3000</c:v>
                </c:pt>
                <c:pt idx="14">
                  <c:v>2350</c:v>
                </c:pt>
                <c:pt idx="15">
                  <c:v>3000</c:v>
                </c:pt>
                <c:pt idx="16">
                  <c:v>3900</c:v>
                </c:pt>
                <c:pt idx="17">
                  <c:v>6600</c:v>
                </c:pt>
                <c:pt idx="18">
                  <c:v>3200</c:v>
                </c:pt>
                <c:pt idx="19">
                  <c:v>2700</c:v>
                </c:pt>
                <c:pt idx="20">
                  <c:v>6900</c:v>
                </c:pt>
                <c:pt idx="21">
                  <c:v>2190</c:v>
                </c:pt>
                <c:pt idx="22">
                  <c:v>2490</c:v>
                </c:pt>
                <c:pt idx="23">
                  <c:v>2500</c:v>
                </c:pt>
                <c:pt idx="24">
                  <c:v>4400</c:v>
                </c:pt>
                <c:pt idx="25">
                  <c:v>2430</c:v>
                </c:pt>
                <c:pt idx="26">
                  <c:v>2150</c:v>
                </c:pt>
                <c:pt idx="27">
                  <c:v>2660</c:v>
                </c:pt>
                <c:pt idx="28">
                  <c:v>2200</c:v>
                </c:pt>
                <c:pt idx="29">
                  <c:v>3900</c:v>
                </c:pt>
                <c:pt idx="30">
                  <c:v>2330</c:v>
                </c:pt>
                <c:pt idx="31">
                  <c:v>1920</c:v>
                </c:pt>
                <c:pt idx="32">
                  <c:v>4810</c:v>
                </c:pt>
                <c:pt idx="33">
                  <c:v>4420</c:v>
                </c:pt>
                <c:pt idx="34">
                  <c:v>4310</c:v>
                </c:pt>
                <c:pt idx="35">
                  <c:v>3720</c:v>
                </c:pt>
                <c:pt idx="36">
                  <c:v>1923</c:v>
                </c:pt>
                <c:pt idx="37">
                  <c:v>2937</c:v>
                </c:pt>
                <c:pt idx="38">
                  <c:v>2710</c:v>
                </c:pt>
                <c:pt idx="39">
                  <c:v>2368</c:v>
                </c:pt>
                <c:pt idx="40">
                  <c:v>2646</c:v>
                </c:pt>
                <c:pt idx="41">
                  <c:v>2010</c:v>
                </c:pt>
                <c:pt idx="42">
                  <c:v>3220</c:v>
                </c:pt>
                <c:pt idx="43">
                  <c:v>3710</c:v>
                </c:pt>
                <c:pt idx="44">
                  <c:v>3710</c:v>
                </c:pt>
                <c:pt idx="45">
                  <c:v>3220</c:v>
                </c:pt>
                <c:pt idx="46">
                  <c:v>4320</c:v>
                </c:pt>
                <c:pt idx="47">
                  <c:v>3910</c:v>
                </c:pt>
                <c:pt idx="48">
                  <c:v>3720</c:v>
                </c:pt>
                <c:pt idx="49">
                  <c:v>3330</c:v>
                </c:pt>
                <c:pt idx="50">
                  <c:v>2110</c:v>
                </c:pt>
                <c:pt idx="51">
                  <c:v>3720</c:v>
                </c:pt>
                <c:pt idx="52">
                  <c:v>5541</c:v>
                </c:pt>
                <c:pt idx="53">
                  <c:v>1810</c:v>
                </c:pt>
                <c:pt idx="54">
                  <c:v>4720</c:v>
                </c:pt>
                <c:pt idx="55">
                  <c:v>3210</c:v>
                </c:pt>
                <c:pt idx="56">
                  <c:v>3020</c:v>
                </c:pt>
                <c:pt idx="57">
                  <c:v>2510</c:v>
                </c:pt>
                <c:pt idx="58">
                  <c:v>3520</c:v>
                </c:pt>
                <c:pt idx="59">
                  <c:v>1830</c:v>
                </c:pt>
                <c:pt idx="60">
                  <c:v>4400</c:v>
                </c:pt>
                <c:pt idx="61">
                  <c:v>6110</c:v>
                </c:pt>
                <c:pt idx="62">
                  <c:v>2810</c:v>
                </c:pt>
                <c:pt idx="63">
                  <c:v>3700</c:v>
                </c:pt>
                <c:pt idx="64">
                  <c:v>3820</c:v>
                </c:pt>
                <c:pt idx="65">
                  <c:v>2610</c:v>
                </c:pt>
                <c:pt idx="66">
                  <c:v>2420</c:v>
                </c:pt>
                <c:pt idx="67">
                  <c:v>2620</c:v>
                </c:pt>
                <c:pt idx="68">
                  <c:v>4500</c:v>
                </c:pt>
                <c:pt idx="69">
                  <c:v>3610</c:v>
                </c:pt>
                <c:pt idx="70">
                  <c:v>2520</c:v>
                </c:pt>
                <c:pt idx="71">
                  <c:v>2820</c:v>
                </c:pt>
                <c:pt idx="72">
                  <c:v>3210</c:v>
                </c:pt>
                <c:pt idx="73">
                  <c:v>2920</c:v>
                </c:pt>
                <c:pt idx="74">
                  <c:v>2434</c:v>
                </c:pt>
                <c:pt idx="75">
                  <c:v>3210</c:v>
                </c:pt>
                <c:pt idx="76">
                  <c:v>4820</c:v>
                </c:pt>
                <c:pt idx="77">
                  <c:v>2720</c:v>
                </c:pt>
                <c:pt idx="78">
                  <c:v>4810</c:v>
                </c:pt>
                <c:pt idx="79">
                  <c:v>3730</c:v>
                </c:pt>
                <c:pt idx="80">
                  <c:v>2010</c:v>
                </c:pt>
                <c:pt idx="81">
                  <c:v>4320</c:v>
                </c:pt>
                <c:pt idx="82">
                  <c:v>3910</c:v>
                </c:pt>
                <c:pt idx="83">
                  <c:v>2832</c:v>
                </c:pt>
                <c:pt idx="84">
                  <c:v>2620</c:v>
                </c:pt>
                <c:pt idx="85">
                  <c:v>3510</c:v>
                </c:pt>
                <c:pt idx="86">
                  <c:v>3220</c:v>
                </c:pt>
                <c:pt idx="87">
                  <c:v>3110</c:v>
                </c:pt>
                <c:pt idx="88">
                  <c:v>2520</c:v>
                </c:pt>
                <c:pt idx="89">
                  <c:v>2310</c:v>
                </c:pt>
                <c:pt idx="90">
                  <c:v>3110</c:v>
                </c:pt>
                <c:pt idx="91">
                  <c:v>3405</c:v>
                </c:pt>
                <c:pt idx="92">
                  <c:v>4720</c:v>
                </c:pt>
                <c:pt idx="93">
                  <c:v>2310</c:v>
                </c:pt>
                <c:pt idx="94">
                  <c:v>4758</c:v>
                </c:pt>
                <c:pt idx="95">
                  <c:v>2710</c:v>
                </c:pt>
                <c:pt idx="96">
                  <c:v>3108</c:v>
                </c:pt>
                <c:pt idx="97">
                  <c:v>2805</c:v>
                </c:pt>
                <c:pt idx="98">
                  <c:v>2610</c:v>
                </c:pt>
                <c:pt idx="99">
                  <c:v>2620</c:v>
                </c:pt>
                <c:pt idx="100">
                  <c:v>2454</c:v>
                </c:pt>
                <c:pt idx="101">
                  <c:v>2510</c:v>
                </c:pt>
                <c:pt idx="102">
                  <c:v>3200</c:v>
                </c:pt>
                <c:pt idx="103">
                  <c:v>2515</c:v>
                </c:pt>
                <c:pt idx="104">
                  <c:v>5519</c:v>
                </c:pt>
                <c:pt idx="105">
                  <c:v>5010</c:v>
                </c:pt>
                <c:pt idx="106">
                  <c:v>2720</c:v>
                </c:pt>
                <c:pt idx="107">
                  <c:v>4610</c:v>
                </c:pt>
                <c:pt idx="108">
                  <c:v>5305</c:v>
                </c:pt>
                <c:pt idx="109">
                  <c:v>5610</c:v>
                </c:pt>
                <c:pt idx="110">
                  <c:v>4616</c:v>
                </c:pt>
                <c:pt idx="111">
                  <c:v>2610</c:v>
                </c:pt>
                <c:pt idx="112">
                  <c:v>2450</c:v>
                </c:pt>
                <c:pt idx="113">
                  <c:v>2620</c:v>
                </c:pt>
                <c:pt idx="114">
                  <c:v>4220</c:v>
                </c:pt>
                <c:pt idx="115">
                  <c:v>2060</c:v>
                </c:pt>
                <c:pt idx="116">
                  <c:v>4220</c:v>
                </c:pt>
                <c:pt idx="117">
                  <c:v>2650</c:v>
                </c:pt>
                <c:pt idx="118">
                  <c:v>3160</c:v>
                </c:pt>
                <c:pt idx="119">
                  <c:v>3770</c:v>
                </c:pt>
                <c:pt idx="120">
                  <c:v>2927</c:v>
                </c:pt>
                <c:pt idx="121">
                  <c:v>2259</c:v>
                </c:pt>
                <c:pt idx="122">
                  <c:v>2885</c:v>
                </c:pt>
                <c:pt idx="123">
                  <c:v>3132</c:v>
                </c:pt>
                <c:pt idx="124">
                  <c:v>5114</c:v>
                </c:pt>
                <c:pt idx="125">
                  <c:v>4303</c:v>
                </c:pt>
                <c:pt idx="126">
                  <c:v>2589</c:v>
                </c:pt>
                <c:pt idx="127">
                  <c:v>3168</c:v>
                </c:pt>
                <c:pt idx="128">
                  <c:v>2859</c:v>
                </c:pt>
                <c:pt idx="129">
                  <c:v>2078</c:v>
                </c:pt>
                <c:pt idx="130">
                  <c:v>2621</c:v>
                </c:pt>
                <c:pt idx="131">
                  <c:v>2561</c:v>
                </c:pt>
                <c:pt idx="132">
                  <c:v>2771</c:v>
                </c:pt>
                <c:pt idx="133">
                  <c:v>3429</c:v>
                </c:pt>
                <c:pt idx="134">
                  <c:v>2044</c:v>
                </c:pt>
                <c:pt idx="135">
                  <c:v>2824</c:v>
                </c:pt>
                <c:pt idx="136">
                  <c:v>2451</c:v>
                </c:pt>
                <c:pt idx="137">
                  <c:v>2767</c:v>
                </c:pt>
                <c:pt idx="138">
                  <c:v>2064</c:v>
                </c:pt>
                <c:pt idx="139">
                  <c:v>2266</c:v>
                </c:pt>
                <c:pt idx="140">
                  <c:v>2527</c:v>
                </c:pt>
                <c:pt idx="141">
                  <c:v>2674</c:v>
                </c:pt>
                <c:pt idx="142">
                  <c:v>3226</c:v>
                </c:pt>
                <c:pt idx="143">
                  <c:v>2686</c:v>
                </c:pt>
                <c:pt idx="144">
                  <c:v>2168</c:v>
                </c:pt>
                <c:pt idx="145">
                  <c:v>3088</c:v>
                </c:pt>
                <c:pt idx="146">
                  <c:v>2134</c:v>
                </c:pt>
                <c:pt idx="147">
                  <c:v>2306</c:v>
                </c:pt>
                <c:pt idx="148">
                  <c:v>2170</c:v>
                </c:pt>
                <c:pt idx="149">
                  <c:v>2392</c:v>
                </c:pt>
                <c:pt idx="150">
                  <c:v>2654</c:v>
                </c:pt>
                <c:pt idx="151">
                  <c:v>2550</c:v>
                </c:pt>
                <c:pt idx="152">
                  <c:v>4250</c:v>
                </c:pt>
                <c:pt idx="153">
                  <c:v>2750</c:v>
                </c:pt>
                <c:pt idx="154">
                  <c:v>3246</c:v>
                </c:pt>
                <c:pt idx="155">
                  <c:v>3142</c:v>
                </c:pt>
                <c:pt idx="156">
                  <c:v>2074</c:v>
                </c:pt>
                <c:pt idx="157">
                  <c:v>3050</c:v>
                </c:pt>
                <c:pt idx="158">
                  <c:v>2299</c:v>
                </c:pt>
                <c:pt idx="159">
                  <c:v>2280</c:v>
                </c:pt>
                <c:pt idx="160">
                  <c:v>4884</c:v>
                </c:pt>
                <c:pt idx="161">
                  <c:v>2858</c:v>
                </c:pt>
                <c:pt idx="162">
                  <c:v>3092</c:v>
                </c:pt>
                <c:pt idx="163">
                  <c:v>2361</c:v>
                </c:pt>
                <c:pt idx="164">
                  <c:v>2442</c:v>
                </c:pt>
                <c:pt idx="165">
                  <c:v>3805</c:v>
                </c:pt>
                <c:pt idx="166">
                  <c:v>2207</c:v>
                </c:pt>
                <c:pt idx="167">
                  <c:v>2586</c:v>
                </c:pt>
                <c:pt idx="168">
                  <c:v>2681</c:v>
                </c:pt>
                <c:pt idx="169">
                  <c:v>2455</c:v>
                </c:pt>
                <c:pt idx="170">
                  <c:v>4777</c:v>
                </c:pt>
                <c:pt idx="171">
                  <c:v>2138</c:v>
                </c:pt>
                <c:pt idx="172">
                  <c:v>3628</c:v>
                </c:pt>
                <c:pt idx="173">
                  <c:v>2955</c:v>
                </c:pt>
                <c:pt idx="174">
                  <c:v>2493</c:v>
                </c:pt>
                <c:pt idx="175">
                  <c:v>2791</c:v>
                </c:pt>
                <c:pt idx="176">
                  <c:v>3137</c:v>
                </c:pt>
                <c:pt idx="177">
                  <c:v>3038</c:v>
                </c:pt>
                <c:pt idx="178">
                  <c:v>2527</c:v>
                </c:pt>
                <c:pt idx="179">
                  <c:v>3698</c:v>
                </c:pt>
                <c:pt idx="180">
                  <c:v>4046</c:v>
                </c:pt>
                <c:pt idx="181">
                  <c:v>3894</c:v>
                </c:pt>
                <c:pt idx="182">
                  <c:v>2268</c:v>
                </c:pt>
                <c:pt idx="183">
                  <c:v>3172</c:v>
                </c:pt>
                <c:pt idx="184">
                  <c:v>3061</c:v>
                </c:pt>
                <c:pt idx="185">
                  <c:v>3331</c:v>
                </c:pt>
                <c:pt idx="186">
                  <c:v>2762</c:v>
                </c:pt>
                <c:pt idx="187">
                  <c:v>3730</c:v>
                </c:pt>
                <c:pt idx="188">
                  <c:v>3699</c:v>
                </c:pt>
                <c:pt idx="189">
                  <c:v>3984</c:v>
                </c:pt>
                <c:pt idx="190">
                  <c:v>3090</c:v>
                </c:pt>
                <c:pt idx="191">
                  <c:v>2521</c:v>
                </c:pt>
                <c:pt idx="192">
                  <c:v>3850</c:v>
                </c:pt>
                <c:pt idx="193">
                  <c:v>3522</c:v>
                </c:pt>
                <c:pt idx="194">
                  <c:v>3696</c:v>
                </c:pt>
                <c:pt idx="195">
                  <c:v>2056</c:v>
                </c:pt>
                <c:pt idx="196">
                  <c:v>2884</c:v>
                </c:pt>
                <c:pt idx="197">
                  <c:v>3888</c:v>
                </c:pt>
                <c:pt idx="198">
                  <c:v>2720</c:v>
                </c:pt>
                <c:pt idx="199">
                  <c:v>3662</c:v>
                </c:pt>
                <c:pt idx="200">
                  <c:v>3313</c:v>
                </c:pt>
                <c:pt idx="201">
                  <c:v>3090</c:v>
                </c:pt>
                <c:pt idx="202">
                  <c:v>3402</c:v>
                </c:pt>
                <c:pt idx="203">
                  <c:v>3224</c:v>
                </c:pt>
                <c:pt idx="204">
                  <c:v>4232</c:v>
                </c:pt>
                <c:pt idx="205">
                  <c:v>3114</c:v>
                </c:pt>
                <c:pt idx="206">
                  <c:v>3843</c:v>
                </c:pt>
                <c:pt idx="207">
                  <c:v>2974</c:v>
                </c:pt>
                <c:pt idx="208">
                  <c:v>2591</c:v>
                </c:pt>
                <c:pt idx="209">
                  <c:v>2920</c:v>
                </c:pt>
                <c:pt idx="210">
                  <c:v>2959</c:v>
                </c:pt>
                <c:pt idx="211">
                  <c:v>2081</c:v>
                </c:pt>
                <c:pt idx="212">
                  <c:v>3307</c:v>
                </c:pt>
                <c:pt idx="213">
                  <c:v>4925</c:v>
                </c:pt>
                <c:pt idx="214">
                  <c:v>2750</c:v>
                </c:pt>
                <c:pt idx="215">
                  <c:v>2556</c:v>
                </c:pt>
                <c:pt idx="216">
                  <c:v>3152</c:v>
                </c:pt>
                <c:pt idx="217">
                  <c:v>2587</c:v>
                </c:pt>
                <c:pt idx="218">
                  <c:v>3579</c:v>
                </c:pt>
                <c:pt idx="219">
                  <c:v>2525</c:v>
                </c:pt>
                <c:pt idx="220">
                  <c:v>2964</c:v>
                </c:pt>
                <c:pt idx="221">
                  <c:v>2590</c:v>
                </c:pt>
                <c:pt idx="222">
                  <c:v>3510</c:v>
                </c:pt>
                <c:pt idx="223">
                  <c:v>3155</c:v>
                </c:pt>
                <c:pt idx="224">
                  <c:v>2255</c:v>
                </c:pt>
                <c:pt idx="225">
                  <c:v>2970</c:v>
                </c:pt>
                <c:pt idx="226">
                  <c:v>3365</c:v>
                </c:pt>
                <c:pt idx="227">
                  <c:v>3030</c:v>
                </c:pt>
                <c:pt idx="228">
                  <c:v>4110</c:v>
                </c:pt>
                <c:pt idx="229">
                  <c:v>2495</c:v>
                </c:pt>
                <c:pt idx="230">
                  <c:v>2595</c:v>
                </c:pt>
                <c:pt idx="231">
                  <c:v>3855</c:v>
                </c:pt>
                <c:pt idx="232">
                  <c:v>2335</c:v>
                </c:pt>
                <c:pt idx="233">
                  <c:v>3055</c:v>
                </c:pt>
                <c:pt idx="234">
                  <c:v>4364</c:v>
                </c:pt>
                <c:pt idx="235">
                  <c:v>2006</c:v>
                </c:pt>
                <c:pt idx="236">
                  <c:v>3644</c:v>
                </c:pt>
                <c:pt idx="237">
                  <c:v>4032</c:v>
                </c:pt>
                <c:pt idx="238">
                  <c:v>3684</c:v>
                </c:pt>
                <c:pt idx="239">
                  <c:v>3132</c:v>
                </c:pt>
                <c:pt idx="240">
                  <c:v>3971</c:v>
                </c:pt>
                <c:pt idx="241">
                  <c:v>2102</c:v>
                </c:pt>
                <c:pt idx="242">
                  <c:v>2797</c:v>
                </c:pt>
                <c:pt idx="243">
                  <c:v>2363</c:v>
                </c:pt>
                <c:pt idx="244">
                  <c:v>2595</c:v>
                </c:pt>
                <c:pt idx="245">
                  <c:v>2606</c:v>
                </c:pt>
                <c:pt idx="246">
                  <c:v>2772</c:v>
                </c:pt>
                <c:pt idx="247">
                  <c:v>3669</c:v>
                </c:pt>
                <c:pt idx="248">
                  <c:v>3780</c:v>
                </c:pt>
                <c:pt idx="249">
                  <c:v>2425</c:v>
                </c:pt>
                <c:pt idx="250">
                  <c:v>2661</c:v>
                </c:pt>
                <c:pt idx="251">
                  <c:v>3544</c:v>
                </c:pt>
                <c:pt idx="252">
                  <c:v>3546</c:v>
                </c:pt>
                <c:pt idx="253">
                  <c:v>2717</c:v>
                </c:pt>
                <c:pt idx="254">
                  <c:v>2758</c:v>
                </c:pt>
                <c:pt idx="255">
                  <c:v>3021</c:v>
                </c:pt>
                <c:pt idx="256">
                  <c:v>2249</c:v>
                </c:pt>
                <c:pt idx="257">
                  <c:v>3143</c:v>
                </c:pt>
                <c:pt idx="258">
                  <c:v>3852</c:v>
                </c:pt>
                <c:pt idx="259">
                  <c:v>5833</c:v>
                </c:pt>
                <c:pt idx="260">
                  <c:v>2743</c:v>
                </c:pt>
                <c:pt idx="261">
                  <c:v>4806</c:v>
                </c:pt>
                <c:pt idx="262">
                  <c:v>4195</c:v>
                </c:pt>
                <c:pt idx="263">
                  <c:v>3318</c:v>
                </c:pt>
                <c:pt idx="264">
                  <c:v>3237</c:v>
                </c:pt>
                <c:pt idx="265">
                  <c:v>3680</c:v>
                </c:pt>
                <c:pt idx="266">
                  <c:v>3500</c:v>
                </c:pt>
                <c:pt idx="267">
                  <c:v>4040</c:v>
                </c:pt>
                <c:pt idx="268">
                  <c:v>5120</c:v>
                </c:pt>
                <c:pt idx="269">
                  <c:v>3950</c:v>
                </c:pt>
                <c:pt idx="270">
                  <c:v>2194</c:v>
                </c:pt>
                <c:pt idx="271">
                  <c:v>3615</c:v>
                </c:pt>
                <c:pt idx="272">
                  <c:v>2621</c:v>
                </c:pt>
                <c:pt idx="273">
                  <c:v>2845</c:v>
                </c:pt>
                <c:pt idx="274">
                  <c:v>2279</c:v>
                </c:pt>
                <c:pt idx="275">
                  <c:v>4071</c:v>
                </c:pt>
                <c:pt idx="276">
                  <c:v>2708</c:v>
                </c:pt>
                <c:pt idx="277">
                  <c:v>2852</c:v>
                </c:pt>
                <c:pt idx="278">
                  <c:v>3224</c:v>
                </c:pt>
                <c:pt idx="279">
                  <c:v>2030</c:v>
                </c:pt>
                <c:pt idx="280">
                  <c:v>2810</c:v>
                </c:pt>
                <c:pt idx="281">
                  <c:v>3010</c:v>
                </c:pt>
                <c:pt idx="282">
                  <c:v>3770</c:v>
                </c:pt>
                <c:pt idx="283">
                  <c:v>2225</c:v>
                </c:pt>
                <c:pt idx="284">
                  <c:v>3600</c:v>
                </c:pt>
                <c:pt idx="285">
                  <c:v>2855</c:v>
                </c:pt>
                <c:pt idx="286">
                  <c:v>3531</c:v>
                </c:pt>
                <c:pt idx="287">
                  <c:v>2238</c:v>
                </c:pt>
                <c:pt idx="288">
                  <c:v>3215</c:v>
                </c:pt>
                <c:pt idx="289">
                  <c:v>3328</c:v>
                </c:pt>
                <c:pt idx="290">
                  <c:v>3940</c:v>
                </c:pt>
                <c:pt idx="291">
                  <c:v>5922</c:v>
                </c:pt>
                <c:pt idx="292">
                  <c:v>3566</c:v>
                </c:pt>
                <c:pt idx="293">
                  <c:v>3765</c:v>
                </c:pt>
                <c:pt idx="294">
                  <c:v>5368</c:v>
                </c:pt>
                <c:pt idx="295">
                  <c:v>3899</c:v>
                </c:pt>
                <c:pt idx="296">
                  <c:v>3189</c:v>
                </c:pt>
                <c:pt idx="297">
                  <c:v>2554</c:v>
                </c:pt>
                <c:pt idx="298">
                  <c:v>3065</c:v>
                </c:pt>
                <c:pt idx="299">
                  <c:v>2913</c:v>
                </c:pt>
                <c:pt idx="300">
                  <c:v>3465</c:v>
                </c:pt>
                <c:pt idx="301">
                  <c:v>2541</c:v>
                </c:pt>
                <c:pt idx="302">
                  <c:v>4358</c:v>
                </c:pt>
                <c:pt idx="303">
                  <c:v>3340</c:v>
                </c:pt>
                <c:pt idx="304">
                  <c:v>2262</c:v>
                </c:pt>
                <c:pt idx="305">
                  <c:v>2396</c:v>
                </c:pt>
                <c:pt idx="306">
                  <c:v>2961</c:v>
                </c:pt>
                <c:pt idx="307">
                  <c:v>3455</c:v>
                </c:pt>
                <c:pt idx="308">
                  <c:v>2202</c:v>
                </c:pt>
                <c:pt idx="309">
                  <c:v>3010</c:v>
                </c:pt>
                <c:pt idx="310">
                  <c:v>2185</c:v>
                </c:pt>
                <c:pt idx="311">
                  <c:v>2659</c:v>
                </c:pt>
                <c:pt idx="312">
                  <c:v>2600</c:v>
                </c:pt>
                <c:pt idx="313">
                  <c:v>3039</c:v>
                </c:pt>
                <c:pt idx="314">
                  <c:v>2552</c:v>
                </c:pt>
                <c:pt idx="315">
                  <c:v>2598</c:v>
                </c:pt>
                <c:pt idx="316">
                  <c:v>3430</c:v>
                </c:pt>
                <c:pt idx="317">
                  <c:v>2874</c:v>
                </c:pt>
                <c:pt idx="318">
                  <c:v>3630</c:v>
                </c:pt>
                <c:pt idx="319">
                  <c:v>3024</c:v>
                </c:pt>
                <c:pt idx="320">
                  <c:v>4530</c:v>
                </c:pt>
                <c:pt idx="321">
                  <c:v>5354</c:v>
                </c:pt>
                <c:pt idx="322">
                  <c:v>4668</c:v>
                </c:pt>
                <c:pt idx="323">
                  <c:v>4190</c:v>
                </c:pt>
                <c:pt idx="324">
                  <c:v>3409</c:v>
                </c:pt>
                <c:pt idx="325">
                  <c:v>3062</c:v>
                </c:pt>
                <c:pt idx="326">
                  <c:v>4137</c:v>
                </c:pt>
                <c:pt idx="327">
                  <c:v>4162</c:v>
                </c:pt>
                <c:pt idx="328">
                  <c:v>3527</c:v>
                </c:pt>
                <c:pt idx="329">
                  <c:v>3680</c:v>
                </c:pt>
                <c:pt idx="330">
                  <c:v>5274</c:v>
                </c:pt>
                <c:pt idx="331">
                  <c:v>4164</c:v>
                </c:pt>
                <c:pt idx="332">
                  <c:v>3183</c:v>
                </c:pt>
                <c:pt idx="333">
                  <c:v>3728</c:v>
                </c:pt>
                <c:pt idx="334">
                  <c:v>2174</c:v>
                </c:pt>
                <c:pt idx="335">
                  <c:v>2432</c:v>
                </c:pt>
                <c:pt idx="336">
                  <c:v>2615</c:v>
                </c:pt>
                <c:pt idx="337">
                  <c:v>3631</c:v>
                </c:pt>
                <c:pt idx="338">
                  <c:v>2725</c:v>
                </c:pt>
                <c:pt idx="339">
                  <c:v>3237</c:v>
                </c:pt>
                <c:pt idx="340">
                  <c:v>3041</c:v>
                </c:pt>
                <c:pt idx="341">
                  <c:v>3628</c:v>
                </c:pt>
                <c:pt idx="342">
                  <c:v>2570</c:v>
                </c:pt>
                <c:pt idx="343">
                  <c:v>3325</c:v>
                </c:pt>
                <c:pt idx="344">
                  <c:v>4230</c:v>
                </c:pt>
                <c:pt idx="345">
                  <c:v>2065</c:v>
                </c:pt>
                <c:pt idx="346">
                  <c:v>3191</c:v>
                </c:pt>
                <c:pt idx="347">
                  <c:v>2300</c:v>
                </c:pt>
                <c:pt idx="348">
                  <c:v>3531</c:v>
                </c:pt>
                <c:pt idx="349">
                  <c:v>3788</c:v>
                </c:pt>
                <c:pt idx="350">
                  <c:v>4083</c:v>
                </c:pt>
                <c:pt idx="351">
                  <c:v>3850</c:v>
                </c:pt>
                <c:pt idx="352">
                  <c:v>2509</c:v>
                </c:pt>
                <c:pt idx="353">
                  <c:v>2946</c:v>
                </c:pt>
                <c:pt idx="354">
                  <c:v>2655</c:v>
                </c:pt>
                <c:pt idx="355">
                  <c:v>3921</c:v>
                </c:pt>
                <c:pt idx="356">
                  <c:v>2651</c:v>
                </c:pt>
                <c:pt idx="357">
                  <c:v>2160</c:v>
                </c:pt>
                <c:pt idx="358">
                  <c:v>2300</c:v>
                </c:pt>
                <c:pt idx="359">
                  <c:v>1861</c:v>
                </c:pt>
                <c:pt idx="360">
                  <c:v>2418</c:v>
                </c:pt>
                <c:pt idx="361">
                  <c:v>2511</c:v>
                </c:pt>
                <c:pt idx="362">
                  <c:v>4124</c:v>
                </c:pt>
                <c:pt idx="363">
                  <c:v>2501</c:v>
                </c:pt>
                <c:pt idx="364">
                  <c:v>4494</c:v>
                </c:pt>
                <c:pt idx="365">
                  <c:v>3075</c:v>
                </c:pt>
                <c:pt idx="366">
                  <c:v>4862</c:v>
                </c:pt>
                <c:pt idx="367">
                  <c:v>3960</c:v>
                </c:pt>
                <c:pt idx="368">
                  <c:v>2898</c:v>
                </c:pt>
                <c:pt idx="369">
                  <c:v>2935</c:v>
                </c:pt>
                <c:pt idx="370">
                  <c:v>2278</c:v>
                </c:pt>
                <c:pt idx="371">
                  <c:v>2281</c:v>
                </c:pt>
                <c:pt idx="372">
                  <c:v>3601</c:v>
                </c:pt>
                <c:pt idx="373">
                  <c:v>3378</c:v>
                </c:pt>
                <c:pt idx="374">
                  <c:v>3679</c:v>
                </c:pt>
                <c:pt idx="375">
                  <c:v>2232</c:v>
                </c:pt>
                <c:pt idx="376">
                  <c:v>2132</c:v>
                </c:pt>
                <c:pt idx="377">
                  <c:v>1963</c:v>
                </c:pt>
                <c:pt idx="378">
                  <c:v>4481</c:v>
                </c:pt>
                <c:pt idx="379">
                  <c:v>3032</c:v>
                </c:pt>
                <c:pt idx="380">
                  <c:v>2101</c:v>
                </c:pt>
                <c:pt idx="381">
                  <c:v>2897</c:v>
                </c:pt>
                <c:pt idx="382">
                  <c:v>2967</c:v>
                </c:pt>
                <c:pt idx="383">
                  <c:v>3319</c:v>
                </c:pt>
                <c:pt idx="384">
                  <c:v>3226</c:v>
                </c:pt>
                <c:pt idx="385">
                  <c:v>2059</c:v>
                </c:pt>
                <c:pt idx="386">
                  <c:v>2726</c:v>
                </c:pt>
                <c:pt idx="387">
                  <c:v>3612</c:v>
                </c:pt>
                <c:pt idx="388">
                  <c:v>2723</c:v>
                </c:pt>
                <c:pt idx="389">
                  <c:v>2476</c:v>
                </c:pt>
                <c:pt idx="390">
                  <c:v>1732</c:v>
                </c:pt>
                <c:pt idx="391">
                  <c:v>4069</c:v>
                </c:pt>
                <c:pt idx="392">
                  <c:v>3167</c:v>
                </c:pt>
                <c:pt idx="393">
                  <c:v>2354</c:v>
                </c:pt>
                <c:pt idx="394">
                  <c:v>2492</c:v>
                </c:pt>
                <c:pt idx="395">
                  <c:v>3249</c:v>
                </c:pt>
                <c:pt idx="396">
                  <c:v>2348</c:v>
                </c:pt>
                <c:pt idx="397">
                  <c:v>2865</c:v>
                </c:pt>
                <c:pt idx="398">
                  <c:v>3258</c:v>
                </c:pt>
                <c:pt idx="399">
                  <c:v>2027</c:v>
                </c:pt>
                <c:pt idx="400">
                  <c:v>2595</c:v>
                </c:pt>
                <c:pt idx="401">
                  <c:v>2630</c:v>
                </c:pt>
                <c:pt idx="402">
                  <c:v>3961</c:v>
                </c:pt>
                <c:pt idx="403">
                  <c:v>2598</c:v>
                </c:pt>
                <c:pt idx="404">
                  <c:v>5186</c:v>
                </c:pt>
                <c:pt idx="405">
                  <c:v>4780</c:v>
                </c:pt>
                <c:pt idx="406">
                  <c:v>2180</c:v>
                </c:pt>
                <c:pt idx="407">
                  <c:v>2420</c:v>
                </c:pt>
                <c:pt idx="408">
                  <c:v>3180</c:v>
                </c:pt>
                <c:pt idx="409">
                  <c:v>3760</c:v>
                </c:pt>
                <c:pt idx="410">
                  <c:v>2925</c:v>
                </c:pt>
                <c:pt idx="411">
                  <c:v>2315</c:v>
                </c:pt>
                <c:pt idx="412">
                  <c:v>2595</c:v>
                </c:pt>
                <c:pt idx="413">
                  <c:v>4145</c:v>
                </c:pt>
                <c:pt idx="414">
                  <c:v>3625</c:v>
                </c:pt>
                <c:pt idx="415">
                  <c:v>2335</c:v>
                </c:pt>
                <c:pt idx="416">
                  <c:v>3495</c:v>
                </c:pt>
                <c:pt idx="417">
                  <c:v>3110</c:v>
                </c:pt>
                <c:pt idx="418">
                  <c:v>2895</c:v>
                </c:pt>
                <c:pt idx="419">
                  <c:v>2970</c:v>
                </c:pt>
                <c:pt idx="420">
                  <c:v>2564</c:v>
                </c:pt>
                <c:pt idx="421">
                  <c:v>2084</c:v>
                </c:pt>
                <c:pt idx="422">
                  <c:v>2312</c:v>
                </c:pt>
                <c:pt idx="423">
                  <c:v>2289</c:v>
                </c:pt>
                <c:pt idx="424">
                  <c:v>2895</c:v>
                </c:pt>
                <c:pt idx="425">
                  <c:v>2610</c:v>
                </c:pt>
                <c:pt idx="426">
                  <c:v>2325</c:v>
                </c:pt>
                <c:pt idx="427">
                  <c:v>2117</c:v>
                </c:pt>
                <c:pt idx="428">
                  <c:v>2044</c:v>
                </c:pt>
                <c:pt idx="429">
                  <c:v>2286</c:v>
                </c:pt>
                <c:pt idx="430">
                  <c:v>2800</c:v>
                </c:pt>
                <c:pt idx="431">
                  <c:v>2684</c:v>
                </c:pt>
                <c:pt idx="432">
                  <c:v>2430</c:v>
                </c:pt>
                <c:pt idx="433">
                  <c:v>2133</c:v>
                </c:pt>
                <c:pt idx="434">
                  <c:v>2634</c:v>
                </c:pt>
                <c:pt idx="435">
                  <c:v>2161</c:v>
                </c:pt>
                <c:pt idx="436">
                  <c:v>2923</c:v>
                </c:pt>
                <c:pt idx="437">
                  <c:v>2899</c:v>
                </c:pt>
                <c:pt idx="438">
                  <c:v>4018</c:v>
                </c:pt>
                <c:pt idx="439">
                  <c:v>3816</c:v>
                </c:pt>
                <c:pt idx="440">
                  <c:v>4651</c:v>
                </c:pt>
                <c:pt idx="441">
                  <c:v>3230</c:v>
                </c:pt>
                <c:pt idx="442">
                  <c:v>2340</c:v>
                </c:pt>
                <c:pt idx="443">
                  <c:v>2852</c:v>
                </c:pt>
                <c:pt idx="444">
                  <c:v>3788</c:v>
                </c:pt>
                <c:pt idx="445">
                  <c:v>3750</c:v>
                </c:pt>
                <c:pt idx="446">
                  <c:v>2765</c:v>
                </c:pt>
                <c:pt idx="447">
                  <c:v>2770</c:v>
                </c:pt>
                <c:pt idx="448">
                  <c:v>3875</c:v>
                </c:pt>
                <c:pt idx="449">
                  <c:v>2898</c:v>
                </c:pt>
                <c:pt idx="450">
                  <c:v>2760</c:v>
                </c:pt>
                <c:pt idx="451">
                  <c:v>3943</c:v>
                </c:pt>
                <c:pt idx="452">
                  <c:v>4431</c:v>
                </c:pt>
                <c:pt idx="453">
                  <c:v>3411</c:v>
                </c:pt>
                <c:pt idx="454">
                  <c:v>4038</c:v>
                </c:pt>
                <c:pt idx="455">
                  <c:v>2270</c:v>
                </c:pt>
                <c:pt idx="456">
                  <c:v>3911</c:v>
                </c:pt>
                <c:pt idx="457">
                  <c:v>3852</c:v>
                </c:pt>
                <c:pt idx="458">
                  <c:v>4984</c:v>
                </c:pt>
                <c:pt idx="459">
                  <c:v>4143</c:v>
                </c:pt>
                <c:pt idx="460">
                  <c:v>2863</c:v>
                </c:pt>
                <c:pt idx="461">
                  <c:v>4074</c:v>
                </c:pt>
                <c:pt idx="462">
                  <c:v>2504</c:v>
                </c:pt>
                <c:pt idx="463">
                  <c:v>2861</c:v>
                </c:pt>
                <c:pt idx="464">
                  <c:v>3732</c:v>
                </c:pt>
                <c:pt idx="465">
                  <c:v>3965</c:v>
                </c:pt>
                <c:pt idx="466">
                  <c:v>3178</c:v>
                </c:pt>
                <c:pt idx="467">
                  <c:v>3352</c:v>
                </c:pt>
                <c:pt idx="468">
                  <c:v>2573</c:v>
                </c:pt>
                <c:pt idx="469">
                  <c:v>3060</c:v>
                </c:pt>
                <c:pt idx="470">
                  <c:v>2984</c:v>
                </c:pt>
                <c:pt idx="471">
                  <c:v>2931</c:v>
                </c:pt>
                <c:pt idx="472">
                  <c:v>2689</c:v>
                </c:pt>
                <c:pt idx="473">
                  <c:v>2693</c:v>
                </c:pt>
                <c:pt idx="474">
                  <c:v>5425</c:v>
                </c:pt>
                <c:pt idx="475">
                  <c:v>2390</c:v>
                </c:pt>
                <c:pt idx="476">
                  <c:v>2197</c:v>
                </c:pt>
                <c:pt idx="477">
                  <c:v>3084</c:v>
                </c:pt>
                <c:pt idx="478">
                  <c:v>1734</c:v>
                </c:pt>
                <c:pt idx="479">
                  <c:v>2729</c:v>
                </c:pt>
                <c:pt idx="480">
                  <c:v>2472</c:v>
                </c:pt>
                <c:pt idx="481">
                  <c:v>2511</c:v>
                </c:pt>
                <c:pt idx="482">
                  <c:v>2491</c:v>
                </c:pt>
                <c:pt idx="483">
                  <c:v>2663</c:v>
                </c:pt>
                <c:pt idx="484">
                  <c:v>4888</c:v>
                </c:pt>
                <c:pt idx="485">
                  <c:v>2258</c:v>
                </c:pt>
                <c:pt idx="486">
                  <c:v>3170</c:v>
                </c:pt>
                <c:pt idx="487">
                  <c:v>2448</c:v>
                </c:pt>
                <c:pt idx="488">
                  <c:v>1973</c:v>
                </c:pt>
                <c:pt idx="489">
                  <c:v>2751</c:v>
                </c:pt>
                <c:pt idx="490">
                  <c:v>3318</c:v>
                </c:pt>
                <c:pt idx="491">
                  <c:v>2009</c:v>
                </c:pt>
                <c:pt idx="492">
                  <c:v>2438</c:v>
                </c:pt>
                <c:pt idx="493">
                  <c:v>2643</c:v>
                </c:pt>
                <c:pt idx="494">
                  <c:v>3147</c:v>
                </c:pt>
                <c:pt idx="495">
                  <c:v>2781</c:v>
                </c:pt>
                <c:pt idx="496">
                  <c:v>4348</c:v>
                </c:pt>
                <c:pt idx="497">
                  <c:v>2646</c:v>
                </c:pt>
                <c:pt idx="498">
                  <c:v>2028</c:v>
                </c:pt>
                <c:pt idx="499">
                  <c:v>2012</c:v>
                </c:pt>
                <c:pt idx="500">
                  <c:v>2160</c:v>
                </c:pt>
                <c:pt idx="501">
                  <c:v>3783</c:v>
                </c:pt>
                <c:pt idx="502">
                  <c:v>2116</c:v>
                </c:pt>
                <c:pt idx="503">
                  <c:v>2341</c:v>
                </c:pt>
                <c:pt idx="504">
                  <c:v>4050</c:v>
                </c:pt>
                <c:pt idx="505">
                  <c:v>2367</c:v>
                </c:pt>
                <c:pt idx="506">
                  <c:v>4109</c:v>
                </c:pt>
                <c:pt idx="507">
                  <c:v>4975</c:v>
                </c:pt>
                <c:pt idx="508">
                  <c:v>4505</c:v>
                </c:pt>
                <c:pt idx="509">
                  <c:v>4170</c:v>
                </c:pt>
                <c:pt idx="510">
                  <c:v>447</c:v>
                </c:pt>
                <c:pt idx="511">
                  <c:v>3690</c:v>
                </c:pt>
                <c:pt idx="512">
                  <c:v>4525</c:v>
                </c:pt>
                <c:pt idx="513">
                  <c:v>5025</c:v>
                </c:pt>
                <c:pt idx="514">
                  <c:v>3900</c:v>
                </c:pt>
                <c:pt idx="515">
                  <c:v>3994</c:v>
                </c:pt>
                <c:pt idx="516">
                  <c:v>3740</c:v>
                </c:pt>
                <c:pt idx="517">
                  <c:v>5980</c:v>
                </c:pt>
                <c:pt idx="518">
                  <c:v>3170</c:v>
                </c:pt>
                <c:pt idx="519">
                  <c:v>5000</c:v>
                </c:pt>
                <c:pt idx="520">
                  <c:v>2640</c:v>
                </c:pt>
                <c:pt idx="521">
                  <c:v>2410</c:v>
                </c:pt>
                <c:pt idx="522">
                  <c:v>2600</c:v>
                </c:pt>
                <c:pt idx="523">
                  <c:v>2900</c:v>
                </c:pt>
                <c:pt idx="524">
                  <c:v>3960</c:v>
                </c:pt>
                <c:pt idx="525">
                  <c:v>3820</c:v>
                </c:pt>
                <c:pt idx="526">
                  <c:v>2530</c:v>
                </c:pt>
                <c:pt idx="527">
                  <c:v>3940</c:v>
                </c:pt>
                <c:pt idx="528">
                  <c:v>3540</c:v>
                </c:pt>
                <c:pt idx="529">
                  <c:v>4450</c:v>
                </c:pt>
                <c:pt idx="530">
                  <c:v>3000</c:v>
                </c:pt>
                <c:pt idx="531">
                  <c:v>2350</c:v>
                </c:pt>
                <c:pt idx="532">
                  <c:v>3000</c:v>
                </c:pt>
                <c:pt idx="533">
                  <c:v>3900</c:v>
                </c:pt>
                <c:pt idx="534">
                  <c:v>6600</c:v>
                </c:pt>
                <c:pt idx="535">
                  <c:v>3200</c:v>
                </c:pt>
                <c:pt idx="536">
                  <c:v>2700</c:v>
                </c:pt>
                <c:pt idx="537">
                  <c:v>6900</c:v>
                </c:pt>
                <c:pt idx="538">
                  <c:v>2190</c:v>
                </c:pt>
                <c:pt idx="539">
                  <c:v>2490</c:v>
                </c:pt>
                <c:pt idx="540">
                  <c:v>2500</c:v>
                </c:pt>
                <c:pt idx="541">
                  <c:v>4400</c:v>
                </c:pt>
                <c:pt idx="542">
                  <c:v>2430</c:v>
                </c:pt>
                <c:pt idx="543">
                  <c:v>2150</c:v>
                </c:pt>
                <c:pt idx="544">
                  <c:v>2660</c:v>
                </c:pt>
                <c:pt idx="545">
                  <c:v>2200</c:v>
                </c:pt>
                <c:pt idx="546">
                  <c:v>3900</c:v>
                </c:pt>
                <c:pt idx="547">
                  <c:v>2330</c:v>
                </c:pt>
                <c:pt idx="548">
                  <c:v>1920</c:v>
                </c:pt>
                <c:pt idx="549">
                  <c:v>4810</c:v>
                </c:pt>
                <c:pt idx="550">
                  <c:v>4420</c:v>
                </c:pt>
                <c:pt idx="551">
                  <c:v>4310</c:v>
                </c:pt>
                <c:pt idx="552">
                  <c:v>3720</c:v>
                </c:pt>
                <c:pt idx="553">
                  <c:v>1923</c:v>
                </c:pt>
                <c:pt idx="554">
                  <c:v>2937</c:v>
                </c:pt>
                <c:pt idx="555">
                  <c:v>2710</c:v>
                </c:pt>
                <c:pt idx="556">
                  <c:v>2368</c:v>
                </c:pt>
                <c:pt idx="557">
                  <c:v>2646</c:v>
                </c:pt>
                <c:pt idx="558">
                  <c:v>2010</c:v>
                </c:pt>
                <c:pt idx="559">
                  <c:v>3220</c:v>
                </c:pt>
                <c:pt idx="560">
                  <c:v>3710</c:v>
                </c:pt>
                <c:pt idx="561">
                  <c:v>3710</c:v>
                </c:pt>
                <c:pt idx="562">
                  <c:v>3220</c:v>
                </c:pt>
                <c:pt idx="563">
                  <c:v>4320</c:v>
                </c:pt>
                <c:pt idx="564">
                  <c:v>3910</c:v>
                </c:pt>
                <c:pt idx="565">
                  <c:v>3720</c:v>
                </c:pt>
                <c:pt idx="566">
                  <c:v>3330</c:v>
                </c:pt>
                <c:pt idx="567">
                  <c:v>2110</c:v>
                </c:pt>
                <c:pt idx="568">
                  <c:v>3720</c:v>
                </c:pt>
                <c:pt idx="569">
                  <c:v>5541</c:v>
                </c:pt>
                <c:pt idx="570">
                  <c:v>1810</c:v>
                </c:pt>
                <c:pt idx="571">
                  <c:v>4720</c:v>
                </c:pt>
                <c:pt idx="572">
                  <c:v>3210</c:v>
                </c:pt>
                <c:pt idx="573">
                  <c:v>3020</c:v>
                </c:pt>
                <c:pt idx="574">
                  <c:v>2510</c:v>
                </c:pt>
                <c:pt idx="575">
                  <c:v>3520</c:v>
                </c:pt>
                <c:pt idx="576">
                  <c:v>1830</c:v>
                </c:pt>
                <c:pt idx="577">
                  <c:v>4400</c:v>
                </c:pt>
                <c:pt idx="578">
                  <c:v>6110</c:v>
                </c:pt>
                <c:pt idx="579">
                  <c:v>2810</c:v>
                </c:pt>
                <c:pt idx="580">
                  <c:v>3700</c:v>
                </c:pt>
                <c:pt idx="581">
                  <c:v>3820</c:v>
                </c:pt>
                <c:pt idx="582">
                  <c:v>2610</c:v>
                </c:pt>
                <c:pt idx="583">
                  <c:v>2420</c:v>
                </c:pt>
                <c:pt idx="584">
                  <c:v>2620</c:v>
                </c:pt>
                <c:pt idx="585">
                  <c:v>4500</c:v>
                </c:pt>
                <c:pt idx="586">
                  <c:v>3610</c:v>
                </c:pt>
                <c:pt idx="587">
                  <c:v>2520</c:v>
                </c:pt>
                <c:pt idx="588">
                  <c:v>2820</c:v>
                </c:pt>
                <c:pt idx="589">
                  <c:v>3210</c:v>
                </c:pt>
                <c:pt idx="590">
                  <c:v>2920</c:v>
                </c:pt>
                <c:pt idx="591">
                  <c:v>2434</c:v>
                </c:pt>
                <c:pt idx="592">
                  <c:v>3210</c:v>
                </c:pt>
                <c:pt idx="593">
                  <c:v>4820</c:v>
                </c:pt>
                <c:pt idx="594">
                  <c:v>2720</c:v>
                </c:pt>
                <c:pt idx="595">
                  <c:v>4810</c:v>
                </c:pt>
                <c:pt idx="596">
                  <c:v>3730</c:v>
                </c:pt>
                <c:pt idx="597">
                  <c:v>2010</c:v>
                </c:pt>
                <c:pt idx="598">
                  <c:v>4320</c:v>
                </c:pt>
                <c:pt idx="599">
                  <c:v>3910</c:v>
                </c:pt>
                <c:pt idx="600">
                  <c:v>2832</c:v>
                </c:pt>
                <c:pt idx="601">
                  <c:v>2620</c:v>
                </c:pt>
                <c:pt idx="602">
                  <c:v>3510</c:v>
                </c:pt>
                <c:pt idx="603">
                  <c:v>3220</c:v>
                </c:pt>
                <c:pt idx="604">
                  <c:v>3110</c:v>
                </c:pt>
                <c:pt idx="605">
                  <c:v>2520</c:v>
                </c:pt>
                <c:pt idx="606">
                  <c:v>2310</c:v>
                </c:pt>
                <c:pt idx="607">
                  <c:v>3110</c:v>
                </c:pt>
                <c:pt idx="608">
                  <c:v>3405</c:v>
                </c:pt>
                <c:pt idx="609">
                  <c:v>4720</c:v>
                </c:pt>
                <c:pt idx="610">
                  <c:v>2310</c:v>
                </c:pt>
                <c:pt idx="611">
                  <c:v>4758</c:v>
                </c:pt>
                <c:pt idx="612">
                  <c:v>2710</c:v>
                </c:pt>
                <c:pt idx="613">
                  <c:v>3108</c:v>
                </c:pt>
                <c:pt idx="614">
                  <c:v>2805</c:v>
                </c:pt>
                <c:pt idx="615">
                  <c:v>2610</c:v>
                </c:pt>
                <c:pt idx="616">
                  <c:v>2620</c:v>
                </c:pt>
                <c:pt idx="617">
                  <c:v>2454</c:v>
                </c:pt>
                <c:pt idx="618">
                  <c:v>2510</c:v>
                </c:pt>
                <c:pt idx="619">
                  <c:v>3200</c:v>
                </c:pt>
                <c:pt idx="620">
                  <c:v>2515</c:v>
                </c:pt>
                <c:pt idx="621">
                  <c:v>5519</c:v>
                </c:pt>
                <c:pt idx="622">
                  <c:v>5010</c:v>
                </c:pt>
                <c:pt idx="623">
                  <c:v>2720</c:v>
                </c:pt>
                <c:pt idx="624">
                  <c:v>4610</c:v>
                </c:pt>
                <c:pt idx="625">
                  <c:v>5305</c:v>
                </c:pt>
                <c:pt idx="626">
                  <c:v>5610</c:v>
                </c:pt>
                <c:pt idx="627">
                  <c:v>4616</c:v>
                </c:pt>
                <c:pt idx="628">
                  <c:v>2610</c:v>
                </c:pt>
                <c:pt idx="629">
                  <c:v>2450</c:v>
                </c:pt>
                <c:pt idx="630">
                  <c:v>2620</c:v>
                </c:pt>
                <c:pt idx="631">
                  <c:v>4220</c:v>
                </c:pt>
                <c:pt idx="632">
                  <c:v>2060</c:v>
                </c:pt>
                <c:pt idx="633">
                  <c:v>4220</c:v>
                </c:pt>
                <c:pt idx="634">
                  <c:v>2650</c:v>
                </c:pt>
                <c:pt idx="635">
                  <c:v>3160</c:v>
                </c:pt>
                <c:pt idx="636">
                  <c:v>3770</c:v>
                </c:pt>
                <c:pt idx="637">
                  <c:v>2927</c:v>
                </c:pt>
                <c:pt idx="638">
                  <c:v>2259</c:v>
                </c:pt>
                <c:pt idx="639">
                  <c:v>2885</c:v>
                </c:pt>
                <c:pt idx="640">
                  <c:v>3132</c:v>
                </c:pt>
                <c:pt idx="641">
                  <c:v>5114</c:v>
                </c:pt>
                <c:pt idx="642">
                  <c:v>4303</c:v>
                </c:pt>
                <c:pt idx="643">
                  <c:v>2589</c:v>
                </c:pt>
                <c:pt idx="644">
                  <c:v>3168</c:v>
                </c:pt>
                <c:pt idx="645">
                  <c:v>2859</c:v>
                </c:pt>
                <c:pt idx="646">
                  <c:v>2078</c:v>
                </c:pt>
                <c:pt idx="647">
                  <c:v>2621</c:v>
                </c:pt>
                <c:pt idx="648">
                  <c:v>2561</c:v>
                </c:pt>
                <c:pt idx="649">
                  <c:v>2771</c:v>
                </c:pt>
                <c:pt idx="650">
                  <c:v>3429</c:v>
                </c:pt>
                <c:pt idx="651">
                  <c:v>2044</c:v>
                </c:pt>
                <c:pt idx="652">
                  <c:v>2824</c:v>
                </c:pt>
                <c:pt idx="653">
                  <c:v>2451</c:v>
                </c:pt>
                <c:pt idx="654">
                  <c:v>2767</c:v>
                </c:pt>
                <c:pt idx="655">
                  <c:v>2064</c:v>
                </c:pt>
                <c:pt idx="656">
                  <c:v>2266</c:v>
                </c:pt>
                <c:pt idx="657">
                  <c:v>2527</c:v>
                </c:pt>
                <c:pt idx="658">
                  <c:v>2674</c:v>
                </c:pt>
                <c:pt idx="659">
                  <c:v>3226</c:v>
                </c:pt>
                <c:pt idx="660">
                  <c:v>2686</c:v>
                </c:pt>
                <c:pt idx="661">
                  <c:v>2168</c:v>
                </c:pt>
                <c:pt idx="662">
                  <c:v>3088</c:v>
                </c:pt>
                <c:pt idx="663">
                  <c:v>2134</c:v>
                </c:pt>
                <c:pt idx="664">
                  <c:v>2306</c:v>
                </c:pt>
                <c:pt idx="665">
                  <c:v>2170</c:v>
                </c:pt>
                <c:pt idx="666">
                  <c:v>2392</c:v>
                </c:pt>
                <c:pt idx="667">
                  <c:v>2654</c:v>
                </c:pt>
                <c:pt idx="668">
                  <c:v>2550</c:v>
                </c:pt>
                <c:pt idx="669">
                  <c:v>4250</c:v>
                </c:pt>
                <c:pt idx="670">
                  <c:v>2750</c:v>
                </c:pt>
                <c:pt idx="671">
                  <c:v>3246</c:v>
                </c:pt>
                <c:pt idx="672">
                  <c:v>3142</c:v>
                </c:pt>
                <c:pt idx="673">
                  <c:v>2074</c:v>
                </c:pt>
                <c:pt idx="674">
                  <c:v>3050</c:v>
                </c:pt>
                <c:pt idx="675">
                  <c:v>2299</c:v>
                </c:pt>
                <c:pt idx="676">
                  <c:v>2280</c:v>
                </c:pt>
                <c:pt idx="677">
                  <c:v>4884</c:v>
                </c:pt>
                <c:pt idx="678">
                  <c:v>2858</c:v>
                </c:pt>
                <c:pt idx="679">
                  <c:v>3092</c:v>
                </c:pt>
                <c:pt idx="680">
                  <c:v>2361</c:v>
                </c:pt>
                <c:pt idx="681">
                  <c:v>2442</c:v>
                </c:pt>
                <c:pt idx="682">
                  <c:v>3805</c:v>
                </c:pt>
                <c:pt idx="683">
                  <c:v>2207</c:v>
                </c:pt>
                <c:pt idx="684">
                  <c:v>2586</c:v>
                </c:pt>
                <c:pt idx="685">
                  <c:v>2681</c:v>
                </c:pt>
                <c:pt idx="686">
                  <c:v>2455</c:v>
                </c:pt>
                <c:pt idx="687">
                  <c:v>4777</c:v>
                </c:pt>
                <c:pt idx="688">
                  <c:v>2138</c:v>
                </c:pt>
                <c:pt idx="689">
                  <c:v>3628</c:v>
                </c:pt>
                <c:pt idx="690">
                  <c:v>2955</c:v>
                </c:pt>
                <c:pt idx="691">
                  <c:v>2493</c:v>
                </c:pt>
                <c:pt idx="692">
                  <c:v>2791</c:v>
                </c:pt>
                <c:pt idx="693">
                  <c:v>3137</c:v>
                </c:pt>
                <c:pt idx="694">
                  <c:v>3038</c:v>
                </c:pt>
                <c:pt idx="695">
                  <c:v>2527</c:v>
                </c:pt>
                <c:pt idx="696">
                  <c:v>3698</c:v>
                </c:pt>
                <c:pt idx="697">
                  <c:v>4046</c:v>
                </c:pt>
                <c:pt idx="698">
                  <c:v>3894</c:v>
                </c:pt>
                <c:pt idx="699">
                  <c:v>2268</c:v>
                </c:pt>
                <c:pt idx="700">
                  <c:v>3172</c:v>
                </c:pt>
                <c:pt idx="701">
                  <c:v>3061</c:v>
                </c:pt>
                <c:pt idx="702">
                  <c:v>3331</c:v>
                </c:pt>
                <c:pt idx="703">
                  <c:v>2762</c:v>
                </c:pt>
                <c:pt idx="704">
                  <c:v>3730</c:v>
                </c:pt>
                <c:pt idx="705">
                  <c:v>3699</c:v>
                </c:pt>
                <c:pt idx="706">
                  <c:v>3984</c:v>
                </c:pt>
                <c:pt idx="707">
                  <c:v>3090</c:v>
                </c:pt>
                <c:pt idx="708">
                  <c:v>2521</c:v>
                </c:pt>
                <c:pt idx="709">
                  <c:v>3850</c:v>
                </c:pt>
                <c:pt idx="710">
                  <c:v>3522</c:v>
                </c:pt>
                <c:pt idx="711">
                  <c:v>3696</c:v>
                </c:pt>
                <c:pt idx="712">
                  <c:v>2056</c:v>
                </c:pt>
                <c:pt idx="713">
                  <c:v>2884</c:v>
                </c:pt>
                <c:pt idx="714">
                  <c:v>3888</c:v>
                </c:pt>
                <c:pt idx="715">
                  <c:v>2720</c:v>
                </c:pt>
                <c:pt idx="716">
                  <c:v>3662</c:v>
                </c:pt>
                <c:pt idx="717">
                  <c:v>3313</c:v>
                </c:pt>
                <c:pt idx="718">
                  <c:v>3090</c:v>
                </c:pt>
                <c:pt idx="719">
                  <c:v>3402</c:v>
                </c:pt>
                <c:pt idx="720">
                  <c:v>3224</c:v>
                </c:pt>
                <c:pt idx="721">
                  <c:v>4232</c:v>
                </c:pt>
                <c:pt idx="722">
                  <c:v>3114</c:v>
                </c:pt>
                <c:pt idx="723">
                  <c:v>3843</c:v>
                </c:pt>
                <c:pt idx="724">
                  <c:v>2974</c:v>
                </c:pt>
                <c:pt idx="725">
                  <c:v>2591</c:v>
                </c:pt>
                <c:pt idx="726">
                  <c:v>2920</c:v>
                </c:pt>
                <c:pt idx="727">
                  <c:v>2959</c:v>
                </c:pt>
                <c:pt idx="728">
                  <c:v>2081</c:v>
                </c:pt>
                <c:pt idx="729">
                  <c:v>3307</c:v>
                </c:pt>
                <c:pt idx="730">
                  <c:v>4925</c:v>
                </c:pt>
                <c:pt idx="731">
                  <c:v>2750</c:v>
                </c:pt>
                <c:pt idx="732">
                  <c:v>2556</c:v>
                </c:pt>
                <c:pt idx="733">
                  <c:v>3152</c:v>
                </c:pt>
                <c:pt idx="734">
                  <c:v>2587</c:v>
                </c:pt>
                <c:pt idx="735">
                  <c:v>3579</c:v>
                </c:pt>
                <c:pt idx="736">
                  <c:v>2525</c:v>
                </c:pt>
                <c:pt idx="737">
                  <c:v>2964</c:v>
                </c:pt>
                <c:pt idx="738">
                  <c:v>2590</c:v>
                </c:pt>
                <c:pt idx="739">
                  <c:v>3510</c:v>
                </c:pt>
                <c:pt idx="740">
                  <c:v>3155</c:v>
                </c:pt>
                <c:pt idx="741">
                  <c:v>2255</c:v>
                </c:pt>
                <c:pt idx="742">
                  <c:v>2970</c:v>
                </c:pt>
                <c:pt idx="743">
                  <c:v>3365</c:v>
                </c:pt>
                <c:pt idx="744">
                  <c:v>3030</c:v>
                </c:pt>
                <c:pt idx="745">
                  <c:v>4110</c:v>
                </c:pt>
                <c:pt idx="746">
                  <c:v>2495</c:v>
                </c:pt>
                <c:pt idx="747">
                  <c:v>2595</c:v>
                </c:pt>
                <c:pt idx="748">
                  <c:v>3855</c:v>
                </c:pt>
                <c:pt idx="749">
                  <c:v>2335</c:v>
                </c:pt>
                <c:pt idx="750">
                  <c:v>3055</c:v>
                </c:pt>
                <c:pt idx="751">
                  <c:v>4364</c:v>
                </c:pt>
                <c:pt idx="752">
                  <c:v>2006</c:v>
                </c:pt>
                <c:pt idx="753">
                  <c:v>3644</c:v>
                </c:pt>
                <c:pt idx="754">
                  <c:v>4032</c:v>
                </c:pt>
                <c:pt idx="755">
                  <c:v>3684</c:v>
                </c:pt>
                <c:pt idx="756">
                  <c:v>3132</c:v>
                </c:pt>
                <c:pt idx="757">
                  <c:v>3971</c:v>
                </c:pt>
                <c:pt idx="758">
                  <c:v>2102</c:v>
                </c:pt>
                <c:pt idx="759">
                  <c:v>2797</c:v>
                </c:pt>
                <c:pt idx="760">
                  <c:v>2363</c:v>
                </c:pt>
                <c:pt idx="761">
                  <c:v>2595</c:v>
                </c:pt>
                <c:pt idx="762">
                  <c:v>2606</c:v>
                </c:pt>
                <c:pt idx="763">
                  <c:v>2772</c:v>
                </c:pt>
                <c:pt idx="764">
                  <c:v>3669</c:v>
                </c:pt>
                <c:pt idx="765">
                  <c:v>3780</c:v>
                </c:pt>
                <c:pt idx="766">
                  <c:v>2425</c:v>
                </c:pt>
                <c:pt idx="767">
                  <c:v>2661</c:v>
                </c:pt>
                <c:pt idx="768">
                  <c:v>3544</c:v>
                </c:pt>
                <c:pt idx="769">
                  <c:v>3546</c:v>
                </c:pt>
                <c:pt idx="770">
                  <c:v>2717</c:v>
                </c:pt>
                <c:pt idx="771">
                  <c:v>2758</c:v>
                </c:pt>
                <c:pt idx="772">
                  <c:v>3021</c:v>
                </c:pt>
                <c:pt idx="773">
                  <c:v>2249</c:v>
                </c:pt>
                <c:pt idx="774">
                  <c:v>3143</c:v>
                </c:pt>
                <c:pt idx="775">
                  <c:v>3852</c:v>
                </c:pt>
                <c:pt idx="776">
                  <c:v>5833</c:v>
                </c:pt>
                <c:pt idx="777">
                  <c:v>2743</c:v>
                </c:pt>
                <c:pt idx="778">
                  <c:v>4806</c:v>
                </c:pt>
                <c:pt idx="779">
                  <c:v>4195</c:v>
                </c:pt>
                <c:pt idx="780">
                  <c:v>3318</c:v>
                </c:pt>
                <c:pt idx="781">
                  <c:v>3237</c:v>
                </c:pt>
                <c:pt idx="782">
                  <c:v>3680</c:v>
                </c:pt>
                <c:pt idx="783">
                  <c:v>3500</c:v>
                </c:pt>
                <c:pt idx="784">
                  <c:v>4040</c:v>
                </c:pt>
                <c:pt idx="785">
                  <c:v>5120</c:v>
                </c:pt>
                <c:pt idx="786">
                  <c:v>3950</c:v>
                </c:pt>
                <c:pt idx="787">
                  <c:v>2194</c:v>
                </c:pt>
                <c:pt idx="788">
                  <c:v>3615</c:v>
                </c:pt>
                <c:pt idx="789">
                  <c:v>2621</c:v>
                </c:pt>
                <c:pt idx="790">
                  <c:v>2845</c:v>
                </c:pt>
                <c:pt idx="791">
                  <c:v>2279</c:v>
                </c:pt>
                <c:pt idx="792">
                  <c:v>4071</c:v>
                </c:pt>
                <c:pt idx="793">
                  <c:v>2708</c:v>
                </c:pt>
                <c:pt idx="794">
                  <c:v>2852</c:v>
                </c:pt>
                <c:pt idx="795">
                  <c:v>3224</c:v>
                </c:pt>
                <c:pt idx="796">
                  <c:v>2030</c:v>
                </c:pt>
                <c:pt idx="797">
                  <c:v>2810</c:v>
                </c:pt>
                <c:pt idx="798">
                  <c:v>3010</c:v>
                </c:pt>
                <c:pt idx="799">
                  <c:v>3770</c:v>
                </c:pt>
                <c:pt idx="800">
                  <c:v>2225</c:v>
                </c:pt>
                <c:pt idx="801">
                  <c:v>3600</c:v>
                </c:pt>
                <c:pt idx="802">
                  <c:v>2855</c:v>
                </c:pt>
                <c:pt idx="803">
                  <c:v>3531</c:v>
                </c:pt>
                <c:pt idx="804">
                  <c:v>2238</c:v>
                </c:pt>
                <c:pt idx="805">
                  <c:v>3215</c:v>
                </c:pt>
                <c:pt idx="806">
                  <c:v>3328</c:v>
                </c:pt>
                <c:pt idx="807">
                  <c:v>3940</c:v>
                </c:pt>
                <c:pt idx="808">
                  <c:v>5922</c:v>
                </c:pt>
                <c:pt idx="809">
                  <c:v>3566</c:v>
                </c:pt>
                <c:pt idx="810">
                  <c:v>3765</c:v>
                </c:pt>
                <c:pt idx="811">
                  <c:v>5368</c:v>
                </c:pt>
                <c:pt idx="812">
                  <c:v>3899</c:v>
                </c:pt>
                <c:pt idx="813">
                  <c:v>3189</c:v>
                </c:pt>
                <c:pt idx="814">
                  <c:v>2554</c:v>
                </c:pt>
                <c:pt idx="815">
                  <c:v>3065</c:v>
                </c:pt>
                <c:pt idx="816">
                  <c:v>2913</c:v>
                </c:pt>
                <c:pt idx="817">
                  <c:v>3465</c:v>
                </c:pt>
                <c:pt idx="818">
                  <c:v>2541</c:v>
                </c:pt>
                <c:pt idx="819">
                  <c:v>4358</c:v>
                </c:pt>
                <c:pt idx="820">
                  <c:v>3340</c:v>
                </c:pt>
                <c:pt idx="821">
                  <c:v>2262</c:v>
                </c:pt>
                <c:pt idx="822">
                  <c:v>2396</c:v>
                </c:pt>
                <c:pt idx="823">
                  <c:v>2961</c:v>
                </c:pt>
                <c:pt idx="824">
                  <c:v>3455</c:v>
                </c:pt>
                <c:pt idx="825">
                  <c:v>2202</c:v>
                </c:pt>
                <c:pt idx="826">
                  <c:v>3010</c:v>
                </c:pt>
                <c:pt idx="827">
                  <c:v>2185</c:v>
                </c:pt>
                <c:pt idx="828">
                  <c:v>2659</c:v>
                </c:pt>
                <c:pt idx="829">
                  <c:v>2600</c:v>
                </c:pt>
                <c:pt idx="830">
                  <c:v>3039</c:v>
                </c:pt>
                <c:pt idx="831">
                  <c:v>2552</c:v>
                </c:pt>
                <c:pt idx="832">
                  <c:v>2598</c:v>
                </c:pt>
                <c:pt idx="833">
                  <c:v>3430</c:v>
                </c:pt>
                <c:pt idx="834">
                  <c:v>2874</c:v>
                </c:pt>
                <c:pt idx="835">
                  <c:v>3630</c:v>
                </c:pt>
                <c:pt idx="836">
                  <c:v>3024</c:v>
                </c:pt>
                <c:pt idx="837">
                  <c:v>4530</c:v>
                </c:pt>
                <c:pt idx="838">
                  <c:v>5354</c:v>
                </c:pt>
                <c:pt idx="839">
                  <c:v>4668</c:v>
                </c:pt>
                <c:pt idx="840">
                  <c:v>4190</c:v>
                </c:pt>
                <c:pt idx="841">
                  <c:v>3409</c:v>
                </c:pt>
                <c:pt idx="842">
                  <c:v>3062</c:v>
                </c:pt>
                <c:pt idx="843">
                  <c:v>4137</c:v>
                </c:pt>
                <c:pt idx="844">
                  <c:v>4162</c:v>
                </c:pt>
                <c:pt idx="845">
                  <c:v>3527</c:v>
                </c:pt>
                <c:pt idx="846">
                  <c:v>3680</c:v>
                </c:pt>
                <c:pt idx="847">
                  <c:v>5274</c:v>
                </c:pt>
                <c:pt idx="848">
                  <c:v>4164</c:v>
                </c:pt>
                <c:pt idx="849">
                  <c:v>3183</c:v>
                </c:pt>
                <c:pt idx="850">
                  <c:v>3728</c:v>
                </c:pt>
                <c:pt idx="851">
                  <c:v>2174</c:v>
                </c:pt>
                <c:pt idx="852">
                  <c:v>2432</c:v>
                </c:pt>
                <c:pt idx="853">
                  <c:v>2615</c:v>
                </c:pt>
                <c:pt idx="854">
                  <c:v>3631</c:v>
                </c:pt>
                <c:pt idx="855">
                  <c:v>2725</c:v>
                </c:pt>
                <c:pt idx="856">
                  <c:v>3237</c:v>
                </c:pt>
                <c:pt idx="857">
                  <c:v>3041</c:v>
                </c:pt>
                <c:pt idx="858">
                  <c:v>3628</c:v>
                </c:pt>
                <c:pt idx="859">
                  <c:v>2570</c:v>
                </c:pt>
                <c:pt idx="860">
                  <c:v>3325</c:v>
                </c:pt>
                <c:pt idx="861">
                  <c:v>4230</c:v>
                </c:pt>
                <c:pt idx="862">
                  <c:v>2065</c:v>
                </c:pt>
                <c:pt idx="863">
                  <c:v>3191</c:v>
                </c:pt>
                <c:pt idx="864">
                  <c:v>2300</c:v>
                </c:pt>
                <c:pt idx="865">
                  <c:v>3531</c:v>
                </c:pt>
                <c:pt idx="866">
                  <c:v>3788</c:v>
                </c:pt>
                <c:pt idx="867">
                  <c:v>4083</c:v>
                </c:pt>
                <c:pt idx="868">
                  <c:v>3850</c:v>
                </c:pt>
                <c:pt idx="869">
                  <c:v>2509</c:v>
                </c:pt>
                <c:pt idx="870">
                  <c:v>2946</c:v>
                </c:pt>
                <c:pt idx="871">
                  <c:v>2655</c:v>
                </c:pt>
                <c:pt idx="872">
                  <c:v>3921</c:v>
                </c:pt>
                <c:pt idx="873">
                  <c:v>2651</c:v>
                </c:pt>
                <c:pt idx="874">
                  <c:v>2160</c:v>
                </c:pt>
                <c:pt idx="875">
                  <c:v>2300</c:v>
                </c:pt>
                <c:pt idx="876">
                  <c:v>1861</c:v>
                </c:pt>
                <c:pt idx="877">
                  <c:v>2418</c:v>
                </c:pt>
                <c:pt idx="878">
                  <c:v>2511</c:v>
                </c:pt>
                <c:pt idx="879">
                  <c:v>4124</c:v>
                </c:pt>
                <c:pt idx="880">
                  <c:v>2501</c:v>
                </c:pt>
                <c:pt idx="881">
                  <c:v>4494</c:v>
                </c:pt>
                <c:pt idx="882">
                  <c:v>3075</c:v>
                </c:pt>
                <c:pt idx="883">
                  <c:v>4862</c:v>
                </c:pt>
                <c:pt idx="884">
                  <c:v>3960</c:v>
                </c:pt>
                <c:pt idx="885">
                  <c:v>2898</c:v>
                </c:pt>
                <c:pt idx="886">
                  <c:v>2935</c:v>
                </c:pt>
                <c:pt idx="887">
                  <c:v>2278</c:v>
                </c:pt>
                <c:pt idx="888">
                  <c:v>2281</c:v>
                </c:pt>
                <c:pt idx="889">
                  <c:v>3601</c:v>
                </c:pt>
                <c:pt idx="890">
                  <c:v>3378</c:v>
                </c:pt>
                <c:pt idx="891">
                  <c:v>3679</c:v>
                </c:pt>
                <c:pt idx="892">
                  <c:v>2232</c:v>
                </c:pt>
                <c:pt idx="893">
                  <c:v>2132</c:v>
                </c:pt>
                <c:pt idx="894">
                  <c:v>1963</c:v>
                </c:pt>
                <c:pt idx="895">
                  <c:v>4481</c:v>
                </c:pt>
                <c:pt idx="896">
                  <c:v>3032</c:v>
                </c:pt>
                <c:pt idx="897">
                  <c:v>2101</c:v>
                </c:pt>
                <c:pt idx="898">
                  <c:v>2897</c:v>
                </c:pt>
                <c:pt idx="899">
                  <c:v>2967</c:v>
                </c:pt>
                <c:pt idx="900">
                  <c:v>3319</c:v>
                </c:pt>
                <c:pt idx="901">
                  <c:v>3226</c:v>
                </c:pt>
                <c:pt idx="902">
                  <c:v>2059</c:v>
                </c:pt>
                <c:pt idx="903">
                  <c:v>2726</c:v>
                </c:pt>
                <c:pt idx="904">
                  <c:v>3612</c:v>
                </c:pt>
                <c:pt idx="905">
                  <c:v>2723</c:v>
                </c:pt>
                <c:pt idx="906">
                  <c:v>2476</c:v>
                </c:pt>
                <c:pt idx="907">
                  <c:v>1732</c:v>
                </c:pt>
                <c:pt idx="908">
                  <c:v>4069</c:v>
                </c:pt>
                <c:pt idx="909">
                  <c:v>3167</c:v>
                </c:pt>
                <c:pt idx="910">
                  <c:v>2354</c:v>
                </c:pt>
                <c:pt idx="911">
                  <c:v>2492</c:v>
                </c:pt>
                <c:pt idx="912">
                  <c:v>3249</c:v>
                </c:pt>
                <c:pt idx="913">
                  <c:v>2348</c:v>
                </c:pt>
                <c:pt idx="914">
                  <c:v>2865</c:v>
                </c:pt>
                <c:pt idx="915">
                  <c:v>3258</c:v>
                </c:pt>
                <c:pt idx="916">
                  <c:v>2027</c:v>
                </c:pt>
                <c:pt idx="917">
                  <c:v>2595</c:v>
                </c:pt>
                <c:pt idx="918">
                  <c:v>2630</c:v>
                </c:pt>
                <c:pt idx="919">
                  <c:v>3961</c:v>
                </c:pt>
                <c:pt idx="920">
                  <c:v>2598</c:v>
                </c:pt>
                <c:pt idx="921">
                  <c:v>5186</c:v>
                </c:pt>
                <c:pt idx="922">
                  <c:v>4780</c:v>
                </c:pt>
                <c:pt idx="923">
                  <c:v>2180</c:v>
                </c:pt>
                <c:pt idx="924">
                  <c:v>2420</c:v>
                </c:pt>
                <c:pt idx="925">
                  <c:v>3180</c:v>
                </c:pt>
                <c:pt idx="926">
                  <c:v>3760</c:v>
                </c:pt>
                <c:pt idx="927">
                  <c:v>2925</c:v>
                </c:pt>
                <c:pt idx="928">
                  <c:v>2315</c:v>
                </c:pt>
                <c:pt idx="929">
                  <c:v>2595</c:v>
                </c:pt>
                <c:pt idx="930">
                  <c:v>4145</c:v>
                </c:pt>
                <c:pt idx="931">
                  <c:v>3625</c:v>
                </c:pt>
                <c:pt idx="932">
                  <c:v>2335</c:v>
                </c:pt>
                <c:pt idx="933">
                  <c:v>3495</c:v>
                </c:pt>
                <c:pt idx="934">
                  <c:v>3110</c:v>
                </c:pt>
                <c:pt idx="935">
                  <c:v>2895</c:v>
                </c:pt>
                <c:pt idx="936">
                  <c:v>2970</c:v>
                </c:pt>
                <c:pt idx="937">
                  <c:v>2564</c:v>
                </c:pt>
                <c:pt idx="938">
                  <c:v>2084</c:v>
                </c:pt>
                <c:pt idx="939">
                  <c:v>2312</c:v>
                </c:pt>
                <c:pt idx="940">
                  <c:v>2289</c:v>
                </c:pt>
                <c:pt idx="941">
                  <c:v>2895</c:v>
                </c:pt>
                <c:pt idx="942">
                  <c:v>2610</c:v>
                </c:pt>
                <c:pt idx="943">
                  <c:v>2325</c:v>
                </c:pt>
                <c:pt idx="944">
                  <c:v>2117</c:v>
                </c:pt>
                <c:pt idx="945">
                  <c:v>2044</c:v>
                </c:pt>
                <c:pt idx="946">
                  <c:v>2286</c:v>
                </c:pt>
                <c:pt idx="947">
                  <c:v>2800</c:v>
                </c:pt>
                <c:pt idx="948">
                  <c:v>2684</c:v>
                </c:pt>
                <c:pt idx="949">
                  <c:v>2430</c:v>
                </c:pt>
                <c:pt idx="950">
                  <c:v>2133</c:v>
                </c:pt>
                <c:pt idx="951">
                  <c:v>2634</c:v>
                </c:pt>
                <c:pt idx="952">
                  <c:v>2161</c:v>
                </c:pt>
                <c:pt idx="953">
                  <c:v>2923</c:v>
                </c:pt>
                <c:pt idx="954">
                  <c:v>2899</c:v>
                </c:pt>
                <c:pt idx="955">
                  <c:v>4018</c:v>
                </c:pt>
                <c:pt idx="956">
                  <c:v>3816</c:v>
                </c:pt>
                <c:pt idx="957">
                  <c:v>4651</c:v>
                </c:pt>
                <c:pt idx="958">
                  <c:v>3230</c:v>
                </c:pt>
                <c:pt idx="959">
                  <c:v>2340</c:v>
                </c:pt>
                <c:pt idx="960">
                  <c:v>2852</c:v>
                </c:pt>
                <c:pt idx="961">
                  <c:v>3788</c:v>
                </c:pt>
                <c:pt idx="962">
                  <c:v>3750</c:v>
                </c:pt>
                <c:pt idx="963">
                  <c:v>2765</c:v>
                </c:pt>
                <c:pt idx="964">
                  <c:v>2770</c:v>
                </c:pt>
                <c:pt idx="965">
                  <c:v>3875</c:v>
                </c:pt>
                <c:pt idx="966">
                  <c:v>2898</c:v>
                </c:pt>
                <c:pt idx="967">
                  <c:v>2760</c:v>
                </c:pt>
                <c:pt idx="968">
                  <c:v>3943</c:v>
                </c:pt>
                <c:pt idx="969">
                  <c:v>4431</c:v>
                </c:pt>
                <c:pt idx="970">
                  <c:v>3411</c:v>
                </c:pt>
                <c:pt idx="971">
                  <c:v>4038</c:v>
                </c:pt>
                <c:pt idx="972">
                  <c:v>2270</c:v>
                </c:pt>
                <c:pt idx="973">
                  <c:v>3911</c:v>
                </c:pt>
                <c:pt idx="974">
                  <c:v>3852</c:v>
                </c:pt>
                <c:pt idx="975">
                  <c:v>4984</c:v>
                </c:pt>
                <c:pt idx="976">
                  <c:v>4143</c:v>
                </c:pt>
                <c:pt idx="977">
                  <c:v>2863</c:v>
                </c:pt>
                <c:pt idx="978">
                  <c:v>4074</c:v>
                </c:pt>
                <c:pt idx="979">
                  <c:v>2504</c:v>
                </c:pt>
                <c:pt idx="980">
                  <c:v>2861</c:v>
                </c:pt>
                <c:pt idx="981">
                  <c:v>3732</c:v>
                </c:pt>
                <c:pt idx="982">
                  <c:v>3965</c:v>
                </c:pt>
                <c:pt idx="983">
                  <c:v>3178</c:v>
                </c:pt>
                <c:pt idx="984">
                  <c:v>3352</c:v>
                </c:pt>
                <c:pt idx="985">
                  <c:v>2573</c:v>
                </c:pt>
                <c:pt idx="986">
                  <c:v>3060</c:v>
                </c:pt>
                <c:pt idx="987">
                  <c:v>2984</c:v>
                </c:pt>
                <c:pt idx="988">
                  <c:v>2931</c:v>
                </c:pt>
                <c:pt idx="989">
                  <c:v>2689</c:v>
                </c:pt>
                <c:pt idx="990">
                  <c:v>2693</c:v>
                </c:pt>
                <c:pt idx="991">
                  <c:v>5425</c:v>
                </c:pt>
                <c:pt idx="992">
                  <c:v>2390</c:v>
                </c:pt>
                <c:pt idx="993">
                  <c:v>2197</c:v>
                </c:pt>
                <c:pt idx="994">
                  <c:v>3084</c:v>
                </c:pt>
                <c:pt idx="995">
                  <c:v>1734</c:v>
                </c:pt>
                <c:pt idx="996">
                  <c:v>2729</c:v>
                </c:pt>
                <c:pt idx="997">
                  <c:v>2472</c:v>
                </c:pt>
                <c:pt idx="998">
                  <c:v>2511</c:v>
                </c:pt>
                <c:pt idx="999">
                  <c:v>2491</c:v>
                </c:pt>
                <c:pt idx="1000">
                  <c:v>2663</c:v>
                </c:pt>
                <c:pt idx="1001">
                  <c:v>4888</c:v>
                </c:pt>
                <c:pt idx="1002">
                  <c:v>2258</c:v>
                </c:pt>
                <c:pt idx="1003">
                  <c:v>3170</c:v>
                </c:pt>
                <c:pt idx="1004">
                  <c:v>2448</c:v>
                </c:pt>
                <c:pt idx="1005">
                  <c:v>1973</c:v>
                </c:pt>
                <c:pt idx="1006">
                  <c:v>2751</c:v>
                </c:pt>
                <c:pt idx="1007">
                  <c:v>3318</c:v>
                </c:pt>
                <c:pt idx="1008">
                  <c:v>2009</c:v>
                </c:pt>
                <c:pt idx="1009">
                  <c:v>2438</c:v>
                </c:pt>
                <c:pt idx="1010">
                  <c:v>2643</c:v>
                </c:pt>
                <c:pt idx="1011">
                  <c:v>3147</c:v>
                </c:pt>
                <c:pt idx="1012">
                  <c:v>2781</c:v>
                </c:pt>
                <c:pt idx="1013">
                  <c:v>4348</c:v>
                </c:pt>
                <c:pt idx="1014">
                  <c:v>2646</c:v>
                </c:pt>
                <c:pt idx="1015">
                  <c:v>2028</c:v>
                </c:pt>
                <c:pt idx="1016">
                  <c:v>2012</c:v>
                </c:pt>
                <c:pt idx="1017">
                  <c:v>2160</c:v>
                </c:pt>
                <c:pt idx="1018">
                  <c:v>3783</c:v>
                </c:pt>
                <c:pt idx="1019">
                  <c:v>2116</c:v>
                </c:pt>
                <c:pt idx="1020">
                  <c:v>2341</c:v>
                </c:pt>
                <c:pt idx="1021">
                  <c:v>4050</c:v>
                </c:pt>
                <c:pt idx="1022">
                  <c:v>2367</c:v>
                </c:pt>
                <c:pt idx="1023">
                  <c:v>4109</c:v>
                </c:pt>
                <c:pt idx="1024">
                  <c:v>4975</c:v>
                </c:pt>
                <c:pt idx="1025">
                  <c:v>4505</c:v>
                </c:pt>
                <c:pt idx="1026">
                  <c:v>4170</c:v>
                </c:pt>
                <c:pt idx="1027">
                  <c:v>447</c:v>
                </c:pt>
                <c:pt idx="1028">
                  <c:v>3690</c:v>
                </c:pt>
                <c:pt idx="1029">
                  <c:v>4525</c:v>
                </c:pt>
                <c:pt idx="1030">
                  <c:v>5025</c:v>
                </c:pt>
                <c:pt idx="1031">
                  <c:v>3900</c:v>
                </c:pt>
                <c:pt idx="1032">
                  <c:v>3994</c:v>
                </c:pt>
                <c:pt idx="1033">
                  <c:v>3740</c:v>
                </c:pt>
                <c:pt idx="1034">
                  <c:v>4772</c:v>
                </c:pt>
                <c:pt idx="1035">
                  <c:v>3694</c:v>
                </c:pt>
                <c:pt idx="1036">
                  <c:v>4708</c:v>
                </c:pt>
                <c:pt idx="1037">
                  <c:v>2309</c:v>
                </c:pt>
                <c:pt idx="1038">
                  <c:v>1788</c:v>
                </c:pt>
                <c:pt idx="1039">
                  <c:v>2281</c:v>
                </c:pt>
                <c:pt idx="1040">
                  <c:v>2262</c:v>
                </c:pt>
                <c:pt idx="1041">
                  <c:v>2837</c:v>
                </c:pt>
                <c:pt idx="1042">
                  <c:v>3274</c:v>
                </c:pt>
                <c:pt idx="1043">
                  <c:v>2776</c:v>
                </c:pt>
                <c:pt idx="1044">
                  <c:v>2299</c:v>
                </c:pt>
                <c:pt idx="1045">
                  <c:v>3702</c:v>
                </c:pt>
                <c:pt idx="1046">
                  <c:v>2796</c:v>
                </c:pt>
                <c:pt idx="1047">
                  <c:v>3434</c:v>
                </c:pt>
                <c:pt idx="1048">
                  <c:v>2226</c:v>
                </c:pt>
                <c:pt idx="1049">
                  <c:v>3725</c:v>
                </c:pt>
                <c:pt idx="1050">
                  <c:v>3369</c:v>
                </c:pt>
                <c:pt idx="1051">
                  <c:v>2344</c:v>
                </c:pt>
                <c:pt idx="1052">
                  <c:v>3358</c:v>
                </c:pt>
                <c:pt idx="1053">
                  <c:v>2652</c:v>
                </c:pt>
                <c:pt idx="1054">
                  <c:v>2998</c:v>
                </c:pt>
                <c:pt idx="1055">
                  <c:v>2306</c:v>
                </c:pt>
                <c:pt idx="1056">
                  <c:v>4304</c:v>
                </c:pt>
                <c:pt idx="1057">
                  <c:v>3509</c:v>
                </c:pt>
                <c:pt idx="1058">
                  <c:v>4340</c:v>
                </c:pt>
                <c:pt idx="1059">
                  <c:v>4561</c:v>
                </c:pt>
                <c:pt idx="1060">
                  <c:v>2198</c:v>
                </c:pt>
                <c:pt idx="1061">
                  <c:v>2714</c:v>
                </c:pt>
                <c:pt idx="1062">
                  <c:v>2903</c:v>
                </c:pt>
                <c:pt idx="1063">
                  <c:v>2021</c:v>
                </c:pt>
                <c:pt idx="1064">
                  <c:v>3704</c:v>
                </c:pt>
                <c:pt idx="1065">
                  <c:v>4580</c:v>
                </c:pt>
                <c:pt idx="1066">
                  <c:v>4422</c:v>
                </c:pt>
                <c:pt idx="1067">
                  <c:v>5076</c:v>
                </c:pt>
                <c:pt idx="1068">
                  <c:v>3546</c:v>
                </c:pt>
                <c:pt idx="1069">
                  <c:v>3054</c:v>
                </c:pt>
                <c:pt idx="1070">
                  <c:v>2556</c:v>
                </c:pt>
                <c:pt idx="1071">
                  <c:v>2524</c:v>
                </c:pt>
                <c:pt idx="1072">
                  <c:v>3942</c:v>
                </c:pt>
                <c:pt idx="1073">
                  <c:v>1922</c:v>
                </c:pt>
                <c:pt idx="1074">
                  <c:v>2892</c:v>
                </c:pt>
                <c:pt idx="1075">
                  <c:v>953</c:v>
                </c:pt>
                <c:pt idx="1076">
                  <c:v>940</c:v>
                </c:pt>
                <c:pt idx="1077">
                  <c:v>928</c:v>
                </c:pt>
                <c:pt idx="1078">
                  <c:v>767</c:v>
                </c:pt>
                <c:pt idx="1079">
                  <c:v>841</c:v>
                </c:pt>
                <c:pt idx="1080">
                  <c:v>840</c:v>
                </c:pt>
                <c:pt idx="1081">
                  <c:v>891</c:v>
                </c:pt>
                <c:pt idx="1082">
                  <c:v>703</c:v>
                </c:pt>
                <c:pt idx="1083">
                  <c:v>737</c:v>
                </c:pt>
                <c:pt idx="1084">
                  <c:v>772</c:v>
                </c:pt>
                <c:pt idx="1085">
                  <c:v>875</c:v>
                </c:pt>
                <c:pt idx="1086">
                  <c:v>674</c:v>
                </c:pt>
                <c:pt idx="1087">
                  <c:v>630</c:v>
                </c:pt>
                <c:pt idx="1088">
                  <c:v>683</c:v>
                </c:pt>
                <c:pt idx="1089">
                  <c:v>853</c:v>
                </c:pt>
                <c:pt idx="1090">
                  <c:v>869</c:v>
                </c:pt>
                <c:pt idx="1091">
                  <c:v>793</c:v>
                </c:pt>
                <c:pt idx="1092">
                  <c:v>625</c:v>
                </c:pt>
                <c:pt idx="1093">
                  <c:v>713</c:v>
                </c:pt>
                <c:pt idx="1094">
                  <c:v>780</c:v>
                </c:pt>
                <c:pt idx="1095">
                  <c:v>731</c:v>
                </c:pt>
                <c:pt idx="1096">
                  <c:v>702</c:v>
                </c:pt>
                <c:pt idx="1097">
                  <c:v>1007</c:v>
                </c:pt>
                <c:pt idx="1098">
                  <c:v>910</c:v>
                </c:pt>
                <c:pt idx="1099">
                  <c:v>930</c:v>
                </c:pt>
                <c:pt idx="1100">
                  <c:v>712</c:v>
                </c:pt>
                <c:pt idx="1101">
                  <c:v>807</c:v>
                </c:pt>
                <c:pt idx="1102">
                  <c:v>763</c:v>
                </c:pt>
                <c:pt idx="1103">
                  <c:v>830</c:v>
                </c:pt>
                <c:pt idx="1104">
                  <c:v>769</c:v>
                </c:pt>
                <c:pt idx="1105">
                  <c:v>680</c:v>
                </c:pt>
                <c:pt idx="1106">
                  <c:v>655</c:v>
                </c:pt>
                <c:pt idx="1107">
                  <c:v>667</c:v>
                </c:pt>
                <c:pt idx="1108">
                  <c:v>848</c:v>
                </c:pt>
                <c:pt idx="1109">
                  <c:v>867</c:v>
                </c:pt>
                <c:pt idx="1110">
                  <c:v>733</c:v>
                </c:pt>
                <c:pt idx="1111">
                  <c:v>731</c:v>
                </c:pt>
                <c:pt idx="1112">
                  <c:v>752</c:v>
                </c:pt>
                <c:pt idx="1113">
                  <c:v>777</c:v>
                </c:pt>
                <c:pt idx="1114">
                  <c:v>596</c:v>
                </c:pt>
                <c:pt idx="1115">
                  <c:v>767</c:v>
                </c:pt>
                <c:pt idx="1116">
                  <c:v>830</c:v>
                </c:pt>
                <c:pt idx="1117">
                  <c:v>617</c:v>
                </c:pt>
                <c:pt idx="1118">
                  <c:v>586</c:v>
                </c:pt>
                <c:pt idx="1119">
                  <c:v>714</c:v>
                </c:pt>
                <c:pt idx="1120">
                  <c:v>622</c:v>
                </c:pt>
                <c:pt idx="1121">
                  <c:v>628</c:v>
                </c:pt>
                <c:pt idx="1122">
                  <c:v>909</c:v>
                </c:pt>
                <c:pt idx="1123">
                  <c:v>860</c:v>
                </c:pt>
                <c:pt idx="1124">
                  <c:v>822</c:v>
                </c:pt>
                <c:pt idx="1125">
                  <c:v>989</c:v>
                </c:pt>
                <c:pt idx="1126">
                  <c:v>836</c:v>
                </c:pt>
                <c:pt idx="1127">
                  <c:v>658</c:v>
                </c:pt>
                <c:pt idx="1128">
                  <c:v>965</c:v>
                </c:pt>
                <c:pt idx="1129">
                  <c:v>908</c:v>
                </c:pt>
                <c:pt idx="1130">
                  <c:v>918</c:v>
                </c:pt>
                <c:pt idx="1131">
                  <c:v>747</c:v>
                </c:pt>
                <c:pt idx="1132">
                  <c:v>840</c:v>
                </c:pt>
                <c:pt idx="1133">
                  <c:v>950</c:v>
                </c:pt>
                <c:pt idx="1134">
                  <c:v>895</c:v>
                </c:pt>
                <c:pt idx="1135">
                  <c:v>760</c:v>
                </c:pt>
                <c:pt idx="1136">
                  <c:v>885</c:v>
                </c:pt>
                <c:pt idx="1137">
                  <c:v>1025</c:v>
                </c:pt>
                <c:pt idx="1138">
                  <c:v>700</c:v>
                </c:pt>
                <c:pt idx="1139">
                  <c:v>799</c:v>
                </c:pt>
                <c:pt idx="1140">
                  <c:v>1041</c:v>
                </c:pt>
                <c:pt idx="1141">
                  <c:v>980</c:v>
                </c:pt>
                <c:pt idx="1142">
                  <c:v>725</c:v>
                </c:pt>
                <c:pt idx="1143">
                  <c:v>815</c:v>
                </c:pt>
                <c:pt idx="1144">
                  <c:v>922</c:v>
                </c:pt>
                <c:pt idx="1145">
                  <c:v>855</c:v>
                </c:pt>
                <c:pt idx="1146">
                  <c:v>700</c:v>
                </c:pt>
                <c:pt idx="1147">
                  <c:v>825</c:v>
                </c:pt>
                <c:pt idx="1148">
                  <c:v>790</c:v>
                </c:pt>
                <c:pt idx="1149">
                  <c:v>950</c:v>
                </c:pt>
                <c:pt idx="1150">
                  <c:v>715</c:v>
                </c:pt>
                <c:pt idx="1151">
                  <c:v>795</c:v>
                </c:pt>
                <c:pt idx="1152">
                  <c:v>815</c:v>
                </c:pt>
                <c:pt idx="1153">
                  <c:v>795</c:v>
                </c:pt>
                <c:pt idx="1154">
                  <c:v>825</c:v>
                </c:pt>
                <c:pt idx="1155">
                  <c:v>871</c:v>
                </c:pt>
                <c:pt idx="1156">
                  <c:v>701</c:v>
                </c:pt>
                <c:pt idx="1157">
                  <c:v>812</c:v>
                </c:pt>
                <c:pt idx="1158">
                  <c:v>800</c:v>
                </c:pt>
                <c:pt idx="1159">
                  <c:v>910</c:v>
                </c:pt>
                <c:pt idx="1160">
                  <c:v>822</c:v>
                </c:pt>
                <c:pt idx="1161">
                  <c:v>790</c:v>
                </c:pt>
                <c:pt idx="1162">
                  <c:v>810</c:v>
                </c:pt>
                <c:pt idx="1163">
                  <c:v>812</c:v>
                </c:pt>
                <c:pt idx="1164">
                  <c:v>835</c:v>
                </c:pt>
                <c:pt idx="1165">
                  <c:v>840</c:v>
                </c:pt>
                <c:pt idx="1166">
                  <c:v>897</c:v>
                </c:pt>
                <c:pt idx="1167">
                  <c:v>925</c:v>
                </c:pt>
                <c:pt idx="1168">
                  <c:v>824</c:v>
                </c:pt>
                <c:pt idx="1169">
                  <c:v>895</c:v>
                </c:pt>
                <c:pt idx="1170">
                  <c:v>893</c:v>
                </c:pt>
                <c:pt idx="1171">
                  <c:v>840</c:v>
                </c:pt>
                <c:pt idx="1172">
                  <c:v>815</c:v>
                </c:pt>
                <c:pt idx="1173">
                  <c:v>922</c:v>
                </c:pt>
                <c:pt idx="1174">
                  <c:v>794</c:v>
                </c:pt>
                <c:pt idx="1175">
                  <c:v>821</c:v>
                </c:pt>
                <c:pt idx="1176">
                  <c:v>933</c:v>
                </c:pt>
                <c:pt idx="1177">
                  <c:v>954</c:v>
                </c:pt>
                <c:pt idx="1178">
                  <c:v>815</c:v>
                </c:pt>
                <c:pt idx="1179">
                  <c:v>826</c:v>
                </c:pt>
                <c:pt idx="1180">
                  <c:v>725</c:v>
                </c:pt>
                <c:pt idx="1181">
                  <c:v>920</c:v>
                </c:pt>
                <c:pt idx="1182">
                  <c:v>1401</c:v>
                </c:pt>
                <c:pt idx="1183">
                  <c:v>980</c:v>
                </c:pt>
                <c:pt idx="1184">
                  <c:v>675</c:v>
                </c:pt>
                <c:pt idx="1185">
                  <c:v>1499</c:v>
                </c:pt>
                <c:pt idx="1186">
                  <c:v>815</c:v>
                </c:pt>
                <c:pt idx="1187">
                  <c:v>1321</c:v>
                </c:pt>
                <c:pt idx="1188">
                  <c:v>720</c:v>
                </c:pt>
                <c:pt idx="1189">
                  <c:v>800</c:v>
                </c:pt>
                <c:pt idx="1190">
                  <c:v>815</c:v>
                </c:pt>
                <c:pt idx="1191">
                  <c:v>910</c:v>
                </c:pt>
                <c:pt idx="1192">
                  <c:v>1345</c:v>
                </c:pt>
                <c:pt idx="1193">
                  <c:v>1425</c:v>
                </c:pt>
                <c:pt idx="1194">
                  <c:v>1280</c:v>
                </c:pt>
                <c:pt idx="1195">
                  <c:v>1056</c:v>
                </c:pt>
                <c:pt idx="1196">
                  <c:v>850</c:v>
                </c:pt>
                <c:pt idx="1197">
                  <c:v>988</c:v>
                </c:pt>
                <c:pt idx="1198">
                  <c:v>840</c:v>
                </c:pt>
                <c:pt idx="1199">
                  <c:v>1235</c:v>
                </c:pt>
                <c:pt idx="1200">
                  <c:v>1090</c:v>
                </c:pt>
                <c:pt idx="1201">
                  <c:v>1240</c:v>
                </c:pt>
                <c:pt idx="1202">
                  <c:v>1122</c:v>
                </c:pt>
                <c:pt idx="1203">
                  <c:v>1325</c:v>
                </c:pt>
                <c:pt idx="1204">
                  <c:v>1180</c:v>
                </c:pt>
                <c:pt idx="1205">
                  <c:v>908</c:v>
                </c:pt>
                <c:pt idx="1206">
                  <c:v>860</c:v>
                </c:pt>
                <c:pt idx="1207">
                  <c:v>1002</c:v>
                </c:pt>
                <c:pt idx="1208">
                  <c:v>1100</c:v>
                </c:pt>
                <c:pt idx="1209">
                  <c:v>987</c:v>
                </c:pt>
                <c:pt idx="1210">
                  <c:v>1395</c:v>
                </c:pt>
                <c:pt idx="1211">
                  <c:v>1400</c:v>
                </c:pt>
                <c:pt idx="1212">
                  <c:v>811</c:v>
                </c:pt>
                <c:pt idx="1213">
                  <c:v>925</c:v>
                </c:pt>
                <c:pt idx="1214">
                  <c:v>794</c:v>
                </c:pt>
                <c:pt idx="1215">
                  <c:v>821</c:v>
                </c:pt>
                <c:pt idx="1216">
                  <c:v>935</c:v>
                </c:pt>
                <c:pt idx="1217">
                  <c:v>954</c:v>
                </c:pt>
                <c:pt idx="1218">
                  <c:v>801</c:v>
                </c:pt>
                <c:pt idx="1219">
                  <c:v>821</c:v>
                </c:pt>
                <c:pt idx="1220">
                  <c:v>721</c:v>
                </c:pt>
                <c:pt idx="1221">
                  <c:v>933</c:v>
                </c:pt>
                <c:pt idx="1222">
                  <c:v>1401</c:v>
                </c:pt>
                <c:pt idx="1223">
                  <c:v>980</c:v>
                </c:pt>
                <c:pt idx="1224">
                  <c:v>671</c:v>
                </c:pt>
                <c:pt idx="1225">
                  <c:v>1499</c:v>
                </c:pt>
                <c:pt idx="1226">
                  <c:v>915</c:v>
                </c:pt>
                <c:pt idx="1227">
                  <c:v>955</c:v>
                </c:pt>
                <c:pt idx="1228">
                  <c:v>810</c:v>
                </c:pt>
                <c:pt idx="1229">
                  <c:v>824</c:v>
                </c:pt>
                <c:pt idx="1230">
                  <c:v>651</c:v>
                </c:pt>
                <c:pt idx="1231">
                  <c:v>924</c:v>
                </c:pt>
                <c:pt idx="1232">
                  <c:v>820</c:v>
                </c:pt>
                <c:pt idx="1233">
                  <c:v>791</c:v>
                </c:pt>
                <c:pt idx="1234">
                  <c:v>820</c:v>
                </c:pt>
                <c:pt idx="1235">
                  <c:v>875</c:v>
                </c:pt>
                <c:pt idx="1236">
                  <c:v>701</c:v>
                </c:pt>
                <c:pt idx="1237">
                  <c:v>815</c:v>
                </c:pt>
                <c:pt idx="1238">
                  <c:v>800</c:v>
                </c:pt>
                <c:pt idx="1239">
                  <c:v>915</c:v>
                </c:pt>
                <c:pt idx="1240">
                  <c:v>822</c:v>
                </c:pt>
                <c:pt idx="1241">
                  <c:v>790</c:v>
                </c:pt>
                <c:pt idx="1242">
                  <c:v>815</c:v>
                </c:pt>
                <c:pt idx="1243">
                  <c:v>924</c:v>
                </c:pt>
                <c:pt idx="1244">
                  <c:v>794</c:v>
                </c:pt>
                <c:pt idx="1245">
                  <c:v>821</c:v>
                </c:pt>
                <c:pt idx="1246">
                  <c:v>933</c:v>
                </c:pt>
                <c:pt idx="1247">
                  <c:v>951</c:v>
                </c:pt>
                <c:pt idx="1248">
                  <c:v>801</c:v>
                </c:pt>
                <c:pt idx="1249">
                  <c:v>821</c:v>
                </c:pt>
                <c:pt idx="1250">
                  <c:v>725</c:v>
                </c:pt>
                <c:pt idx="1251">
                  <c:v>925</c:v>
                </c:pt>
                <c:pt idx="1252">
                  <c:v>899</c:v>
                </c:pt>
                <c:pt idx="1253">
                  <c:v>807</c:v>
                </c:pt>
                <c:pt idx="1254">
                  <c:v>980</c:v>
                </c:pt>
                <c:pt idx="1255">
                  <c:v>877</c:v>
                </c:pt>
                <c:pt idx="1256">
                  <c:v>1020</c:v>
                </c:pt>
                <c:pt idx="1257">
                  <c:v>879</c:v>
                </c:pt>
                <c:pt idx="1258">
                  <c:v>815</c:v>
                </c:pt>
                <c:pt idx="1259">
                  <c:v>820</c:v>
                </c:pt>
                <c:pt idx="1260">
                  <c:v>975</c:v>
                </c:pt>
                <c:pt idx="1261">
                  <c:v>991</c:v>
                </c:pt>
                <c:pt idx="1262">
                  <c:v>1002</c:v>
                </c:pt>
                <c:pt idx="1263">
                  <c:v>1320</c:v>
                </c:pt>
                <c:pt idx="1264">
                  <c:v>1450</c:v>
                </c:pt>
                <c:pt idx="1265">
                  <c:v>1401</c:v>
                </c:pt>
                <c:pt idx="1266">
                  <c:v>1400</c:v>
                </c:pt>
                <c:pt idx="1267">
                  <c:v>1220</c:v>
                </c:pt>
                <c:pt idx="1268">
                  <c:v>1002</c:v>
                </c:pt>
                <c:pt idx="1269">
                  <c:v>1100</c:v>
                </c:pt>
                <c:pt idx="1270">
                  <c:v>1420</c:v>
                </c:pt>
                <c:pt idx="1271">
                  <c:v>1320</c:v>
                </c:pt>
                <c:pt idx="1272">
                  <c:v>1238</c:v>
                </c:pt>
                <c:pt idx="1273">
                  <c:v>1043</c:v>
                </c:pt>
                <c:pt idx="1274">
                  <c:v>1181</c:v>
                </c:pt>
                <c:pt idx="1275">
                  <c:v>1409</c:v>
                </c:pt>
                <c:pt idx="1276">
                  <c:v>1146</c:v>
                </c:pt>
                <c:pt idx="1277">
                  <c:v>948</c:v>
                </c:pt>
                <c:pt idx="1278">
                  <c:v>864</c:v>
                </c:pt>
                <c:pt idx="1279">
                  <c:v>1080</c:v>
                </c:pt>
                <c:pt idx="1280">
                  <c:v>815</c:v>
                </c:pt>
                <c:pt idx="1281">
                  <c:v>974</c:v>
                </c:pt>
                <c:pt idx="1282">
                  <c:v>1364</c:v>
                </c:pt>
                <c:pt idx="1283">
                  <c:v>1192</c:v>
                </c:pt>
                <c:pt idx="1284">
                  <c:v>1444</c:v>
                </c:pt>
                <c:pt idx="1285">
                  <c:v>1226</c:v>
                </c:pt>
                <c:pt idx="1286">
                  <c:v>1481</c:v>
                </c:pt>
                <c:pt idx="1287">
                  <c:v>1123</c:v>
                </c:pt>
                <c:pt idx="1288">
                  <c:v>735</c:v>
                </c:pt>
                <c:pt idx="1289">
                  <c:v>926</c:v>
                </c:pt>
                <c:pt idx="1290">
                  <c:v>986</c:v>
                </c:pt>
                <c:pt idx="1291">
                  <c:v>1043</c:v>
                </c:pt>
                <c:pt idx="1292">
                  <c:v>1320</c:v>
                </c:pt>
                <c:pt idx="1293">
                  <c:v>1410</c:v>
                </c:pt>
                <c:pt idx="1294">
                  <c:v>820</c:v>
                </c:pt>
                <c:pt idx="1295">
                  <c:v>1498</c:v>
                </c:pt>
                <c:pt idx="1296">
                  <c:v>1102</c:v>
                </c:pt>
                <c:pt idx="1297">
                  <c:v>1289</c:v>
                </c:pt>
                <c:pt idx="1298">
                  <c:v>987</c:v>
                </c:pt>
                <c:pt idx="1299">
                  <c:v>1099</c:v>
                </c:pt>
                <c:pt idx="1300">
                  <c:v>1108</c:v>
                </c:pt>
                <c:pt idx="1301">
                  <c:v>860</c:v>
                </c:pt>
                <c:pt idx="1302">
                  <c:v>811</c:v>
                </c:pt>
                <c:pt idx="1303">
                  <c:v>793</c:v>
                </c:pt>
                <c:pt idx="1304">
                  <c:v>820</c:v>
                </c:pt>
                <c:pt idx="1305">
                  <c:v>871</c:v>
                </c:pt>
                <c:pt idx="1306">
                  <c:v>701</c:v>
                </c:pt>
                <c:pt idx="1307">
                  <c:v>812</c:v>
                </c:pt>
                <c:pt idx="1308">
                  <c:v>800</c:v>
                </c:pt>
                <c:pt idx="1309">
                  <c:v>910</c:v>
                </c:pt>
                <c:pt idx="1310">
                  <c:v>822</c:v>
                </c:pt>
                <c:pt idx="1311">
                  <c:v>790</c:v>
                </c:pt>
                <c:pt idx="1312">
                  <c:v>790</c:v>
                </c:pt>
                <c:pt idx="1313">
                  <c:v>975</c:v>
                </c:pt>
                <c:pt idx="1314">
                  <c:v>820</c:v>
                </c:pt>
                <c:pt idx="1315">
                  <c:v>955</c:v>
                </c:pt>
                <c:pt idx="1316">
                  <c:v>1154</c:v>
                </c:pt>
                <c:pt idx="1317">
                  <c:v>1375</c:v>
                </c:pt>
                <c:pt idx="1318">
                  <c:v>910</c:v>
                </c:pt>
                <c:pt idx="1319">
                  <c:v>795</c:v>
                </c:pt>
                <c:pt idx="1320">
                  <c:v>805</c:v>
                </c:pt>
                <c:pt idx="1321">
                  <c:v>965</c:v>
                </c:pt>
                <c:pt idx="1322">
                  <c:v>668</c:v>
                </c:pt>
                <c:pt idx="1323">
                  <c:v>1023</c:v>
                </c:pt>
                <c:pt idx="1324">
                  <c:v>1059</c:v>
                </c:pt>
                <c:pt idx="1325">
                  <c:v>927</c:v>
                </c:pt>
                <c:pt idx="1326">
                  <c:v>687</c:v>
                </c:pt>
                <c:pt idx="1327">
                  <c:v>1121</c:v>
                </c:pt>
                <c:pt idx="1328">
                  <c:v>1002</c:v>
                </c:pt>
                <c:pt idx="1329">
                  <c:v>1407</c:v>
                </c:pt>
                <c:pt idx="1330">
                  <c:v>821</c:v>
                </c:pt>
                <c:pt idx="1331">
                  <c:v>1203</c:v>
                </c:pt>
                <c:pt idx="1332">
                  <c:v>1045</c:v>
                </c:pt>
                <c:pt idx="1333">
                  <c:v>955</c:v>
                </c:pt>
                <c:pt idx="1334">
                  <c:v>790</c:v>
                </c:pt>
                <c:pt idx="1335">
                  <c:v>882</c:v>
                </c:pt>
                <c:pt idx="1336">
                  <c:v>710</c:v>
                </c:pt>
                <c:pt idx="1337">
                  <c:v>600</c:v>
                </c:pt>
                <c:pt idx="1338">
                  <c:v>879</c:v>
                </c:pt>
                <c:pt idx="1339">
                  <c:v>625</c:v>
                </c:pt>
                <c:pt idx="1340">
                  <c:v>610</c:v>
                </c:pt>
                <c:pt idx="1341">
                  <c:v>888</c:v>
                </c:pt>
                <c:pt idx="1342">
                  <c:v>899</c:v>
                </c:pt>
                <c:pt idx="1343">
                  <c:v>807</c:v>
                </c:pt>
                <c:pt idx="1344">
                  <c:v>980</c:v>
                </c:pt>
                <c:pt idx="1345">
                  <c:v>877</c:v>
                </c:pt>
                <c:pt idx="1346">
                  <c:v>1020</c:v>
                </c:pt>
                <c:pt idx="1347">
                  <c:v>879</c:v>
                </c:pt>
                <c:pt idx="1348">
                  <c:v>815</c:v>
                </c:pt>
                <c:pt idx="1349">
                  <c:v>820</c:v>
                </c:pt>
                <c:pt idx="1350">
                  <c:v>975</c:v>
                </c:pt>
                <c:pt idx="1351">
                  <c:v>991</c:v>
                </c:pt>
                <c:pt idx="1352">
                  <c:v>795</c:v>
                </c:pt>
                <c:pt idx="1353">
                  <c:v>954</c:v>
                </c:pt>
                <c:pt idx="1354">
                  <c:v>720</c:v>
                </c:pt>
                <c:pt idx="1355">
                  <c:v>851</c:v>
                </c:pt>
                <c:pt idx="1356">
                  <c:v>815</c:v>
                </c:pt>
                <c:pt idx="1357">
                  <c:v>700</c:v>
                </c:pt>
                <c:pt idx="1358">
                  <c:v>720</c:v>
                </c:pt>
                <c:pt idx="1359">
                  <c:v>951</c:v>
                </c:pt>
                <c:pt idx="1360">
                  <c:v>700</c:v>
                </c:pt>
                <c:pt idx="1361">
                  <c:v>710</c:v>
                </c:pt>
                <c:pt idx="1362">
                  <c:v>720</c:v>
                </c:pt>
                <c:pt idx="1363">
                  <c:v>920</c:v>
                </c:pt>
                <c:pt idx="1364">
                  <c:v>855</c:v>
                </c:pt>
                <c:pt idx="1365">
                  <c:v>815</c:v>
                </c:pt>
                <c:pt idx="1366">
                  <c:v>950</c:v>
                </c:pt>
                <c:pt idx="1367">
                  <c:v>715</c:v>
                </c:pt>
                <c:pt idx="1368">
                  <c:v>795</c:v>
                </c:pt>
                <c:pt idx="1369">
                  <c:v>790</c:v>
                </c:pt>
                <c:pt idx="1370">
                  <c:v>700</c:v>
                </c:pt>
                <c:pt idx="1371">
                  <c:v>725</c:v>
                </c:pt>
                <c:pt idx="1372">
                  <c:v>790</c:v>
                </c:pt>
                <c:pt idx="1373">
                  <c:v>910</c:v>
                </c:pt>
                <c:pt idx="1374">
                  <c:v>822</c:v>
                </c:pt>
                <c:pt idx="1375">
                  <c:v>871</c:v>
                </c:pt>
                <c:pt idx="1376">
                  <c:v>815</c:v>
                </c:pt>
                <c:pt idx="1377">
                  <c:v>795</c:v>
                </c:pt>
                <c:pt idx="1378">
                  <c:v>910</c:v>
                </c:pt>
                <c:pt idx="1379">
                  <c:v>800</c:v>
                </c:pt>
                <c:pt idx="1380">
                  <c:v>812</c:v>
                </c:pt>
                <c:pt idx="1381">
                  <c:v>922</c:v>
                </c:pt>
                <c:pt idx="1382">
                  <c:v>822</c:v>
                </c:pt>
                <c:pt idx="1383">
                  <c:v>910</c:v>
                </c:pt>
                <c:pt idx="1384">
                  <c:v>800</c:v>
                </c:pt>
                <c:pt idx="1385">
                  <c:v>822</c:v>
                </c:pt>
                <c:pt idx="1386">
                  <c:v>877</c:v>
                </c:pt>
                <c:pt idx="1387">
                  <c:v>790</c:v>
                </c:pt>
                <c:pt idx="1388">
                  <c:v>822</c:v>
                </c:pt>
                <c:pt idx="1389">
                  <c:v>915</c:v>
                </c:pt>
                <c:pt idx="1390">
                  <c:v>812</c:v>
                </c:pt>
                <c:pt idx="1391">
                  <c:v>790</c:v>
                </c:pt>
                <c:pt idx="1392">
                  <c:v>925</c:v>
                </c:pt>
                <c:pt idx="1393">
                  <c:v>810</c:v>
                </c:pt>
                <c:pt idx="1394">
                  <c:v>835</c:v>
                </c:pt>
                <c:pt idx="1395">
                  <c:v>840</c:v>
                </c:pt>
                <c:pt idx="1396">
                  <c:v>897</c:v>
                </c:pt>
                <c:pt idx="1397">
                  <c:v>925</c:v>
                </c:pt>
                <c:pt idx="1398">
                  <c:v>824</c:v>
                </c:pt>
                <c:pt idx="1399">
                  <c:v>895</c:v>
                </c:pt>
                <c:pt idx="1400">
                  <c:v>893</c:v>
                </c:pt>
                <c:pt idx="1401">
                  <c:v>840</c:v>
                </c:pt>
                <c:pt idx="1402">
                  <c:v>725</c:v>
                </c:pt>
                <c:pt idx="1403">
                  <c:v>920</c:v>
                </c:pt>
                <c:pt idx="1404">
                  <c:v>794</c:v>
                </c:pt>
                <c:pt idx="1405">
                  <c:v>821</c:v>
                </c:pt>
                <c:pt idx="1406">
                  <c:v>954</c:v>
                </c:pt>
                <c:pt idx="1407">
                  <c:v>796</c:v>
                </c:pt>
                <c:pt idx="1408">
                  <c:v>825</c:v>
                </c:pt>
                <c:pt idx="1409">
                  <c:v>715</c:v>
                </c:pt>
                <c:pt idx="1410">
                  <c:v>930</c:v>
                </c:pt>
                <c:pt idx="1411">
                  <c:v>815</c:v>
                </c:pt>
                <c:pt idx="1412">
                  <c:v>1122</c:v>
                </c:pt>
                <c:pt idx="1413">
                  <c:v>1325</c:v>
                </c:pt>
                <c:pt idx="1414">
                  <c:v>1180</c:v>
                </c:pt>
                <c:pt idx="1415">
                  <c:v>908</c:v>
                </c:pt>
                <c:pt idx="1416">
                  <c:v>860</c:v>
                </c:pt>
                <c:pt idx="1417">
                  <c:v>1002</c:v>
                </c:pt>
                <c:pt idx="1418">
                  <c:v>1100</c:v>
                </c:pt>
                <c:pt idx="1419">
                  <c:v>987</c:v>
                </c:pt>
                <c:pt idx="1420">
                  <c:v>1395</c:v>
                </c:pt>
                <c:pt idx="1421">
                  <c:v>1400</c:v>
                </c:pt>
                <c:pt idx="1422">
                  <c:v>1415</c:v>
                </c:pt>
                <c:pt idx="1423">
                  <c:v>1390</c:v>
                </c:pt>
                <c:pt idx="1424">
                  <c:v>980</c:v>
                </c:pt>
                <c:pt idx="1425">
                  <c:v>1000</c:v>
                </c:pt>
                <c:pt idx="1426">
                  <c:v>1180</c:v>
                </c:pt>
                <c:pt idx="1427">
                  <c:v>1122</c:v>
                </c:pt>
                <c:pt idx="1428">
                  <c:v>900</c:v>
                </c:pt>
                <c:pt idx="1429">
                  <c:v>880</c:v>
                </c:pt>
                <c:pt idx="1430">
                  <c:v>1370</c:v>
                </c:pt>
                <c:pt idx="1431">
                  <c:v>1485</c:v>
                </c:pt>
                <c:pt idx="1432">
                  <c:v>1425</c:v>
                </c:pt>
                <c:pt idx="1433">
                  <c:v>1280</c:v>
                </c:pt>
                <c:pt idx="1434">
                  <c:v>1056</c:v>
                </c:pt>
                <c:pt idx="1435">
                  <c:v>850</c:v>
                </c:pt>
                <c:pt idx="1436">
                  <c:v>956</c:v>
                </c:pt>
                <c:pt idx="1437">
                  <c:v>840</c:v>
                </c:pt>
                <c:pt idx="1438">
                  <c:v>1235</c:v>
                </c:pt>
                <c:pt idx="1439">
                  <c:v>842</c:v>
                </c:pt>
                <c:pt idx="1440">
                  <c:v>820</c:v>
                </c:pt>
                <c:pt idx="1441">
                  <c:v>1240</c:v>
                </c:pt>
                <c:pt idx="1442">
                  <c:v>1345</c:v>
                </c:pt>
                <c:pt idx="1443">
                  <c:v>700</c:v>
                </c:pt>
                <c:pt idx="1444">
                  <c:v>1280</c:v>
                </c:pt>
                <c:pt idx="1445">
                  <c:v>1056</c:v>
                </c:pt>
                <c:pt idx="1446">
                  <c:v>850</c:v>
                </c:pt>
                <c:pt idx="1447">
                  <c:v>955</c:v>
                </c:pt>
                <c:pt idx="1448">
                  <c:v>840</c:v>
                </c:pt>
                <c:pt idx="1449">
                  <c:v>1240</c:v>
                </c:pt>
                <c:pt idx="1450">
                  <c:v>890</c:v>
                </c:pt>
                <c:pt idx="1451">
                  <c:v>956</c:v>
                </c:pt>
                <c:pt idx="1452">
                  <c:v>811</c:v>
                </c:pt>
                <c:pt idx="1453">
                  <c:v>925</c:v>
                </c:pt>
                <c:pt idx="1454">
                  <c:v>794</c:v>
                </c:pt>
                <c:pt idx="1455">
                  <c:v>821</c:v>
                </c:pt>
                <c:pt idx="1456">
                  <c:v>954</c:v>
                </c:pt>
                <c:pt idx="1457">
                  <c:v>935</c:v>
                </c:pt>
                <c:pt idx="1458">
                  <c:v>822</c:v>
                </c:pt>
                <c:pt idx="1459">
                  <c:v>790</c:v>
                </c:pt>
                <c:pt idx="1460">
                  <c:v>925</c:v>
                </c:pt>
                <c:pt idx="1461">
                  <c:v>933</c:v>
                </c:pt>
                <c:pt idx="1462">
                  <c:v>1401</c:v>
                </c:pt>
                <c:pt idx="1463">
                  <c:v>980</c:v>
                </c:pt>
                <c:pt idx="1464">
                  <c:v>671</c:v>
                </c:pt>
                <c:pt idx="1465">
                  <c:v>1399</c:v>
                </c:pt>
                <c:pt idx="1466">
                  <c:v>915</c:v>
                </c:pt>
                <c:pt idx="1467">
                  <c:v>955</c:v>
                </c:pt>
                <c:pt idx="1468">
                  <c:v>810</c:v>
                </c:pt>
                <c:pt idx="1469">
                  <c:v>824</c:v>
                </c:pt>
                <c:pt idx="1470">
                  <c:v>899</c:v>
                </c:pt>
                <c:pt idx="1471">
                  <c:v>807</c:v>
                </c:pt>
                <c:pt idx="1472">
                  <c:v>980</c:v>
                </c:pt>
                <c:pt idx="1473">
                  <c:v>877</c:v>
                </c:pt>
                <c:pt idx="1474">
                  <c:v>1020</c:v>
                </c:pt>
                <c:pt idx="1475">
                  <c:v>879</c:v>
                </c:pt>
                <c:pt idx="1476">
                  <c:v>815</c:v>
                </c:pt>
                <c:pt idx="1477">
                  <c:v>820</c:v>
                </c:pt>
                <c:pt idx="1478">
                  <c:v>975</c:v>
                </c:pt>
                <c:pt idx="1479">
                  <c:v>991</c:v>
                </c:pt>
                <c:pt idx="1480">
                  <c:v>1002</c:v>
                </c:pt>
                <c:pt idx="1481">
                  <c:v>1320</c:v>
                </c:pt>
                <c:pt idx="1482">
                  <c:v>1450</c:v>
                </c:pt>
                <c:pt idx="1483">
                  <c:v>1401</c:v>
                </c:pt>
                <c:pt idx="1484">
                  <c:v>1400</c:v>
                </c:pt>
                <c:pt idx="1485">
                  <c:v>1220</c:v>
                </c:pt>
                <c:pt idx="1486">
                  <c:v>1002</c:v>
                </c:pt>
                <c:pt idx="1487">
                  <c:v>1100</c:v>
                </c:pt>
                <c:pt idx="1488">
                  <c:v>1420</c:v>
                </c:pt>
                <c:pt idx="1489">
                  <c:v>1320</c:v>
                </c:pt>
                <c:pt idx="1490">
                  <c:v>1045</c:v>
                </c:pt>
                <c:pt idx="1491">
                  <c:v>955</c:v>
                </c:pt>
                <c:pt idx="1492">
                  <c:v>790</c:v>
                </c:pt>
                <c:pt idx="1493">
                  <c:v>882</c:v>
                </c:pt>
                <c:pt idx="1494">
                  <c:v>710</c:v>
                </c:pt>
                <c:pt idx="1495">
                  <c:v>600</c:v>
                </c:pt>
                <c:pt idx="1496">
                  <c:v>879</c:v>
                </c:pt>
                <c:pt idx="1497">
                  <c:v>625</c:v>
                </c:pt>
                <c:pt idx="1498">
                  <c:v>610</c:v>
                </c:pt>
                <c:pt idx="1499">
                  <c:v>888</c:v>
                </c:pt>
                <c:pt idx="1500">
                  <c:v>887</c:v>
                </c:pt>
                <c:pt idx="1501">
                  <c:v>612</c:v>
                </c:pt>
                <c:pt idx="1502">
                  <c:v>630</c:v>
                </c:pt>
                <c:pt idx="1503">
                  <c:v>880</c:v>
                </c:pt>
                <c:pt idx="1504">
                  <c:v>1045</c:v>
                </c:pt>
                <c:pt idx="1505">
                  <c:v>955</c:v>
                </c:pt>
                <c:pt idx="1506">
                  <c:v>790</c:v>
                </c:pt>
                <c:pt idx="1507">
                  <c:v>710</c:v>
                </c:pt>
                <c:pt idx="1508">
                  <c:v>612</c:v>
                </c:pt>
                <c:pt idx="1509">
                  <c:v>700</c:v>
                </c:pt>
                <c:pt idx="1510">
                  <c:v>1192</c:v>
                </c:pt>
                <c:pt idx="1511">
                  <c:v>1364</c:v>
                </c:pt>
                <c:pt idx="1512">
                  <c:v>1400</c:v>
                </c:pt>
                <c:pt idx="1513">
                  <c:v>1220</c:v>
                </c:pt>
                <c:pt idx="1514">
                  <c:v>1481</c:v>
                </c:pt>
                <c:pt idx="1515">
                  <c:v>1123</c:v>
                </c:pt>
                <c:pt idx="1516">
                  <c:v>926</c:v>
                </c:pt>
                <c:pt idx="1517">
                  <c:v>735</c:v>
                </c:pt>
                <c:pt idx="1518">
                  <c:v>986</c:v>
                </c:pt>
                <c:pt idx="1519">
                  <c:v>705</c:v>
                </c:pt>
                <c:pt idx="1520">
                  <c:v>885</c:v>
                </c:pt>
                <c:pt idx="1521">
                  <c:v>612</c:v>
                </c:pt>
                <c:pt idx="1522">
                  <c:v>620</c:v>
                </c:pt>
                <c:pt idx="1523">
                  <c:v>870</c:v>
                </c:pt>
                <c:pt idx="1524">
                  <c:v>600</c:v>
                </c:pt>
                <c:pt idx="1525">
                  <c:v>710</c:v>
                </c:pt>
                <c:pt idx="1526">
                  <c:v>880</c:v>
                </c:pt>
                <c:pt idx="1527">
                  <c:v>790</c:v>
                </c:pt>
                <c:pt idx="1528">
                  <c:v>955</c:v>
                </c:pt>
                <c:pt idx="1529">
                  <c:v>1045</c:v>
                </c:pt>
                <c:pt idx="1530">
                  <c:v>810</c:v>
                </c:pt>
                <c:pt idx="1531">
                  <c:v>895</c:v>
                </c:pt>
                <c:pt idx="1532">
                  <c:v>812</c:v>
                </c:pt>
                <c:pt idx="1533">
                  <c:v>833</c:v>
                </c:pt>
                <c:pt idx="1534">
                  <c:v>924</c:v>
                </c:pt>
                <c:pt idx="1535">
                  <c:v>822</c:v>
                </c:pt>
                <c:pt idx="1536">
                  <c:v>833</c:v>
                </c:pt>
                <c:pt idx="1537">
                  <c:v>820</c:v>
                </c:pt>
                <c:pt idx="1538">
                  <c:v>926</c:v>
                </c:pt>
                <c:pt idx="1539">
                  <c:v>615</c:v>
                </c:pt>
                <c:pt idx="1540">
                  <c:v>921</c:v>
                </c:pt>
                <c:pt idx="1541">
                  <c:v>721</c:v>
                </c:pt>
                <c:pt idx="1542">
                  <c:v>820</c:v>
                </c:pt>
                <c:pt idx="1543">
                  <c:v>801</c:v>
                </c:pt>
                <c:pt idx="1544">
                  <c:v>955</c:v>
                </c:pt>
                <c:pt idx="1545">
                  <c:v>933</c:v>
                </c:pt>
                <c:pt idx="1546">
                  <c:v>820</c:v>
                </c:pt>
                <c:pt idx="1547">
                  <c:v>794</c:v>
                </c:pt>
                <c:pt idx="1548">
                  <c:v>920</c:v>
                </c:pt>
                <c:pt idx="1549">
                  <c:v>810</c:v>
                </c:pt>
                <c:pt idx="1550">
                  <c:v>810</c:v>
                </c:pt>
                <c:pt idx="1551">
                  <c:v>920</c:v>
                </c:pt>
                <c:pt idx="1552">
                  <c:v>794</c:v>
                </c:pt>
                <c:pt idx="1553">
                  <c:v>820</c:v>
                </c:pt>
                <c:pt idx="1554">
                  <c:v>933</c:v>
                </c:pt>
                <c:pt idx="1555">
                  <c:v>955</c:v>
                </c:pt>
                <c:pt idx="1556">
                  <c:v>801</c:v>
                </c:pt>
                <c:pt idx="1557">
                  <c:v>820</c:v>
                </c:pt>
                <c:pt idx="1558">
                  <c:v>721</c:v>
                </c:pt>
                <c:pt idx="1559">
                  <c:v>921</c:v>
                </c:pt>
                <c:pt idx="1560">
                  <c:v>810</c:v>
                </c:pt>
                <c:pt idx="1561">
                  <c:v>835</c:v>
                </c:pt>
                <c:pt idx="1562">
                  <c:v>812</c:v>
                </c:pt>
                <c:pt idx="1563">
                  <c:v>833</c:v>
                </c:pt>
                <c:pt idx="1564">
                  <c:v>895</c:v>
                </c:pt>
                <c:pt idx="1565">
                  <c:v>921</c:v>
                </c:pt>
                <c:pt idx="1566">
                  <c:v>821</c:v>
                </c:pt>
                <c:pt idx="1567">
                  <c:v>897</c:v>
                </c:pt>
                <c:pt idx="1568">
                  <c:v>895</c:v>
                </c:pt>
                <c:pt idx="1569">
                  <c:v>830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80E-4078-BAA1-807DA402C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2876240"/>
        <c:axId val="2067139904"/>
      </c:scatterChart>
      <c:valAx>
        <c:axId val="18628762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Length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7139904"/>
        <c:crosses val="autoZero"/>
        <c:crossBetween val="midCat"/>
      </c:valAx>
      <c:valAx>
        <c:axId val="206713990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Weight</a:t>
                </a:r>
                <a:r>
                  <a:rPr lang="en-ID" baseline="0"/>
                  <a:t> (g)</a:t>
                </a:r>
                <a:endParaRPr lang="en-ID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28762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i="1"/>
              <a:t>C.</a:t>
            </a:r>
            <a:r>
              <a:rPr lang="en-ID" i="1" baseline="0"/>
              <a:t> sonnerati</a:t>
            </a:r>
            <a:endParaRPr lang="en-ID" i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6933617672790903"/>
                  <c:y val="-2.0502333041703121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84.381x - 1982.2</a:t>
                    </a:r>
                    <a:br>
                      <a:rPr lang="en-US" baseline="0"/>
                    </a:br>
                    <a:r>
                      <a:rPr lang="en-US" baseline="0"/>
                      <a:t>R² = 0.7108</a:t>
                    </a:r>
                  </a:p>
                  <a:p>
                    <a:pPr>
                      <a:defRPr/>
                    </a:pPr>
                    <a:r>
                      <a:rPr lang="en-US" baseline="0"/>
                      <a:t>N = 966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'L-W'!$B$5292:$B$5740</c:f>
              <c:numCache>
                <c:formatCode>General</c:formatCode>
                <c:ptCount val="449"/>
                <c:pt idx="0">
                  <c:v>29</c:v>
                </c:pt>
                <c:pt idx="1">
                  <c:v>33</c:v>
                </c:pt>
                <c:pt idx="2">
                  <c:v>35</c:v>
                </c:pt>
                <c:pt idx="3">
                  <c:v>35</c:v>
                </c:pt>
                <c:pt idx="4">
                  <c:v>34</c:v>
                </c:pt>
                <c:pt idx="5">
                  <c:v>37</c:v>
                </c:pt>
                <c:pt idx="6">
                  <c:v>29</c:v>
                </c:pt>
                <c:pt idx="7">
                  <c:v>31</c:v>
                </c:pt>
                <c:pt idx="8">
                  <c:v>35</c:v>
                </c:pt>
                <c:pt idx="9">
                  <c:v>36</c:v>
                </c:pt>
                <c:pt idx="10">
                  <c:v>33</c:v>
                </c:pt>
                <c:pt idx="11">
                  <c:v>36</c:v>
                </c:pt>
                <c:pt idx="12">
                  <c:v>31</c:v>
                </c:pt>
                <c:pt idx="13">
                  <c:v>29</c:v>
                </c:pt>
                <c:pt idx="14">
                  <c:v>30</c:v>
                </c:pt>
                <c:pt idx="15">
                  <c:v>33</c:v>
                </c:pt>
                <c:pt idx="16">
                  <c:v>35</c:v>
                </c:pt>
                <c:pt idx="17">
                  <c:v>39</c:v>
                </c:pt>
                <c:pt idx="18">
                  <c:v>37</c:v>
                </c:pt>
                <c:pt idx="19">
                  <c:v>34</c:v>
                </c:pt>
                <c:pt idx="20">
                  <c:v>35</c:v>
                </c:pt>
                <c:pt idx="21">
                  <c:v>37</c:v>
                </c:pt>
                <c:pt idx="22">
                  <c:v>34</c:v>
                </c:pt>
                <c:pt idx="23">
                  <c:v>30</c:v>
                </c:pt>
                <c:pt idx="24">
                  <c:v>33</c:v>
                </c:pt>
                <c:pt idx="25">
                  <c:v>36</c:v>
                </c:pt>
                <c:pt idx="26">
                  <c:v>38</c:v>
                </c:pt>
                <c:pt idx="27">
                  <c:v>31</c:v>
                </c:pt>
                <c:pt idx="28">
                  <c:v>39</c:v>
                </c:pt>
                <c:pt idx="29">
                  <c:v>37</c:v>
                </c:pt>
                <c:pt idx="30">
                  <c:v>33</c:v>
                </c:pt>
                <c:pt idx="31">
                  <c:v>28</c:v>
                </c:pt>
                <c:pt idx="32">
                  <c:v>30</c:v>
                </c:pt>
                <c:pt idx="33">
                  <c:v>36</c:v>
                </c:pt>
                <c:pt idx="34">
                  <c:v>35</c:v>
                </c:pt>
                <c:pt idx="35">
                  <c:v>33</c:v>
                </c:pt>
                <c:pt idx="36">
                  <c:v>31</c:v>
                </c:pt>
                <c:pt idx="37">
                  <c:v>33</c:v>
                </c:pt>
                <c:pt idx="38">
                  <c:v>39</c:v>
                </c:pt>
                <c:pt idx="39">
                  <c:v>34</c:v>
                </c:pt>
                <c:pt idx="40">
                  <c:v>29</c:v>
                </c:pt>
                <c:pt idx="41">
                  <c:v>33</c:v>
                </c:pt>
                <c:pt idx="42">
                  <c:v>31</c:v>
                </c:pt>
                <c:pt idx="43">
                  <c:v>35</c:v>
                </c:pt>
                <c:pt idx="44">
                  <c:v>28</c:v>
                </c:pt>
                <c:pt idx="45">
                  <c:v>36</c:v>
                </c:pt>
                <c:pt idx="46">
                  <c:v>38</c:v>
                </c:pt>
                <c:pt idx="47">
                  <c:v>37</c:v>
                </c:pt>
                <c:pt idx="48">
                  <c:v>34</c:v>
                </c:pt>
                <c:pt idx="49">
                  <c:v>35</c:v>
                </c:pt>
                <c:pt idx="50">
                  <c:v>29</c:v>
                </c:pt>
                <c:pt idx="51">
                  <c:v>33</c:v>
                </c:pt>
                <c:pt idx="52">
                  <c:v>35</c:v>
                </c:pt>
                <c:pt idx="53">
                  <c:v>31</c:v>
                </c:pt>
                <c:pt idx="54">
                  <c:v>35</c:v>
                </c:pt>
                <c:pt idx="55">
                  <c:v>40</c:v>
                </c:pt>
                <c:pt idx="56">
                  <c:v>29</c:v>
                </c:pt>
                <c:pt idx="57">
                  <c:v>39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35</c:v>
                </c:pt>
                <c:pt idx="62">
                  <c:v>34</c:v>
                </c:pt>
                <c:pt idx="63">
                  <c:v>33</c:v>
                </c:pt>
                <c:pt idx="64">
                  <c:v>30</c:v>
                </c:pt>
                <c:pt idx="65">
                  <c:v>33</c:v>
                </c:pt>
                <c:pt idx="66">
                  <c:v>40</c:v>
                </c:pt>
                <c:pt idx="67">
                  <c:v>30</c:v>
                </c:pt>
                <c:pt idx="68">
                  <c:v>35</c:v>
                </c:pt>
                <c:pt idx="69">
                  <c:v>33</c:v>
                </c:pt>
                <c:pt idx="70">
                  <c:v>29</c:v>
                </c:pt>
                <c:pt idx="71">
                  <c:v>35</c:v>
                </c:pt>
                <c:pt idx="72">
                  <c:v>36</c:v>
                </c:pt>
                <c:pt idx="73">
                  <c:v>33</c:v>
                </c:pt>
                <c:pt idx="74">
                  <c:v>31</c:v>
                </c:pt>
                <c:pt idx="75">
                  <c:v>34</c:v>
                </c:pt>
                <c:pt idx="76">
                  <c:v>37</c:v>
                </c:pt>
                <c:pt idx="77">
                  <c:v>35</c:v>
                </c:pt>
                <c:pt idx="78">
                  <c:v>35</c:v>
                </c:pt>
                <c:pt idx="79">
                  <c:v>36</c:v>
                </c:pt>
                <c:pt idx="80">
                  <c:v>39</c:v>
                </c:pt>
                <c:pt idx="81">
                  <c:v>36</c:v>
                </c:pt>
                <c:pt idx="82">
                  <c:v>32</c:v>
                </c:pt>
                <c:pt idx="83">
                  <c:v>39</c:v>
                </c:pt>
                <c:pt idx="84">
                  <c:v>35</c:v>
                </c:pt>
                <c:pt idx="85">
                  <c:v>33</c:v>
                </c:pt>
                <c:pt idx="86">
                  <c:v>39</c:v>
                </c:pt>
                <c:pt idx="87">
                  <c:v>37</c:v>
                </c:pt>
                <c:pt idx="88">
                  <c:v>39</c:v>
                </c:pt>
                <c:pt idx="89">
                  <c:v>35</c:v>
                </c:pt>
                <c:pt idx="90">
                  <c:v>34</c:v>
                </c:pt>
                <c:pt idx="91">
                  <c:v>33</c:v>
                </c:pt>
                <c:pt idx="92">
                  <c:v>36</c:v>
                </c:pt>
                <c:pt idx="93">
                  <c:v>37</c:v>
                </c:pt>
                <c:pt idx="94">
                  <c:v>37</c:v>
                </c:pt>
                <c:pt idx="95">
                  <c:v>29</c:v>
                </c:pt>
                <c:pt idx="96">
                  <c:v>35</c:v>
                </c:pt>
                <c:pt idx="97">
                  <c:v>32</c:v>
                </c:pt>
                <c:pt idx="98">
                  <c:v>38</c:v>
                </c:pt>
                <c:pt idx="99">
                  <c:v>39</c:v>
                </c:pt>
                <c:pt idx="100">
                  <c:v>34</c:v>
                </c:pt>
                <c:pt idx="101">
                  <c:v>33</c:v>
                </c:pt>
                <c:pt idx="102">
                  <c:v>40</c:v>
                </c:pt>
                <c:pt idx="103">
                  <c:v>35</c:v>
                </c:pt>
                <c:pt idx="104">
                  <c:v>32</c:v>
                </c:pt>
                <c:pt idx="105">
                  <c:v>35</c:v>
                </c:pt>
                <c:pt idx="106">
                  <c:v>33</c:v>
                </c:pt>
                <c:pt idx="107">
                  <c:v>37</c:v>
                </c:pt>
                <c:pt idx="108">
                  <c:v>34</c:v>
                </c:pt>
                <c:pt idx="109">
                  <c:v>39</c:v>
                </c:pt>
                <c:pt idx="110">
                  <c:v>34</c:v>
                </c:pt>
                <c:pt idx="111">
                  <c:v>33</c:v>
                </c:pt>
                <c:pt idx="112">
                  <c:v>39</c:v>
                </c:pt>
                <c:pt idx="113">
                  <c:v>40</c:v>
                </c:pt>
                <c:pt idx="114">
                  <c:v>32</c:v>
                </c:pt>
                <c:pt idx="115">
                  <c:v>35</c:v>
                </c:pt>
                <c:pt idx="116">
                  <c:v>31</c:v>
                </c:pt>
                <c:pt idx="117">
                  <c:v>36</c:v>
                </c:pt>
                <c:pt idx="118">
                  <c:v>40</c:v>
                </c:pt>
                <c:pt idx="119">
                  <c:v>33</c:v>
                </c:pt>
                <c:pt idx="120">
                  <c:v>29</c:v>
                </c:pt>
                <c:pt idx="121">
                  <c:v>30</c:v>
                </c:pt>
                <c:pt idx="122">
                  <c:v>36</c:v>
                </c:pt>
                <c:pt idx="123">
                  <c:v>40</c:v>
                </c:pt>
                <c:pt idx="124">
                  <c:v>32</c:v>
                </c:pt>
                <c:pt idx="125">
                  <c:v>33</c:v>
                </c:pt>
                <c:pt idx="126">
                  <c:v>37</c:v>
                </c:pt>
                <c:pt idx="127">
                  <c:v>34</c:v>
                </c:pt>
                <c:pt idx="128">
                  <c:v>31</c:v>
                </c:pt>
                <c:pt idx="129">
                  <c:v>38</c:v>
                </c:pt>
                <c:pt idx="130">
                  <c:v>33</c:v>
                </c:pt>
                <c:pt idx="131">
                  <c:v>28</c:v>
                </c:pt>
                <c:pt idx="132">
                  <c:v>31</c:v>
                </c:pt>
                <c:pt idx="133">
                  <c:v>39</c:v>
                </c:pt>
                <c:pt idx="134">
                  <c:v>30</c:v>
                </c:pt>
                <c:pt idx="135">
                  <c:v>36</c:v>
                </c:pt>
                <c:pt idx="136">
                  <c:v>37</c:v>
                </c:pt>
                <c:pt idx="137">
                  <c:v>35</c:v>
                </c:pt>
                <c:pt idx="138">
                  <c:v>35</c:v>
                </c:pt>
                <c:pt idx="139">
                  <c:v>32</c:v>
                </c:pt>
                <c:pt idx="140">
                  <c:v>33</c:v>
                </c:pt>
                <c:pt idx="141">
                  <c:v>38</c:v>
                </c:pt>
                <c:pt idx="142">
                  <c:v>30</c:v>
                </c:pt>
                <c:pt idx="143">
                  <c:v>31</c:v>
                </c:pt>
                <c:pt idx="144">
                  <c:v>35</c:v>
                </c:pt>
                <c:pt idx="145">
                  <c:v>37</c:v>
                </c:pt>
                <c:pt idx="146">
                  <c:v>33</c:v>
                </c:pt>
                <c:pt idx="147">
                  <c:v>39</c:v>
                </c:pt>
                <c:pt idx="148">
                  <c:v>31</c:v>
                </c:pt>
                <c:pt idx="149">
                  <c:v>35</c:v>
                </c:pt>
                <c:pt idx="150">
                  <c:v>29</c:v>
                </c:pt>
                <c:pt idx="151">
                  <c:v>33</c:v>
                </c:pt>
                <c:pt idx="152">
                  <c:v>31</c:v>
                </c:pt>
                <c:pt idx="153">
                  <c:v>35</c:v>
                </c:pt>
                <c:pt idx="154">
                  <c:v>37</c:v>
                </c:pt>
                <c:pt idx="155">
                  <c:v>34</c:v>
                </c:pt>
                <c:pt idx="156">
                  <c:v>35</c:v>
                </c:pt>
                <c:pt idx="157">
                  <c:v>36</c:v>
                </c:pt>
                <c:pt idx="158">
                  <c:v>38</c:v>
                </c:pt>
                <c:pt idx="159">
                  <c:v>30</c:v>
                </c:pt>
                <c:pt idx="160">
                  <c:v>37</c:v>
                </c:pt>
                <c:pt idx="161">
                  <c:v>39</c:v>
                </c:pt>
                <c:pt idx="162">
                  <c:v>32</c:v>
                </c:pt>
                <c:pt idx="163">
                  <c:v>33</c:v>
                </c:pt>
                <c:pt idx="164">
                  <c:v>37</c:v>
                </c:pt>
                <c:pt idx="165">
                  <c:v>39</c:v>
                </c:pt>
                <c:pt idx="166">
                  <c:v>35</c:v>
                </c:pt>
                <c:pt idx="167">
                  <c:v>32</c:v>
                </c:pt>
                <c:pt idx="168">
                  <c:v>38</c:v>
                </c:pt>
                <c:pt idx="169">
                  <c:v>30</c:v>
                </c:pt>
                <c:pt idx="170">
                  <c:v>29</c:v>
                </c:pt>
                <c:pt idx="171">
                  <c:v>36</c:v>
                </c:pt>
                <c:pt idx="172">
                  <c:v>35</c:v>
                </c:pt>
                <c:pt idx="173">
                  <c:v>33</c:v>
                </c:pt>
                <c:pt idx="174">
                  <c:v>29</c:v>
                </c:pt>
                <c:pt idx="175">
                  <c:v>35</c:v>
                </c:pt>
                <c:pt idx="176">
                  <c:v>37</c:v>
                </c:pt>
                <c:pt idx="177">
                  <c:v>29</c:v>
                </c:pt>
                <c:pt idx="178">
                  <c:v>35</c:v>
                </c:pt>
                <c:pt idx="179">
                  <c:v>36</c:v>
                </c:pt>
                <c:pt idx="180">
                  <c:v>33</c:v>
                </c:pt>
                <c:pt idx="181">
                  <c:v>29</c:v>
                </c:pt>
                <c:pt idx="182">
                  <c:v>35</c:v>
                </c:pt>
                <c:pt idx="183">
                  <c:v>34</c:v>
                </c:pt>
                <c:pt idx="184">
                  <c:v>37</c:v>
                </c:pt>
                <c:pt idx="185">
                  <c:v>35</c:v>
                </c:pt>
                <c:pt idx="186">
                  <c:v>29</c:v>
                </c:pt>
                <c:pt idx="187">
                  <c:v>31</c:v>
                </c:pt>
                <c:pt idx="188">
                  <c:v>36</c:v>
                </c:pt>
                <c:pt idx="189">
                  <c:v>35</c:v>
                </c:pt>
                <c:pt idx="190">
                  <c:v>34</c:v>
                </c:pt>
                <c:pt idx="191">
                  <c:v>33</c:v>
                </c:pt>
                <c:pt idx="192">
                  <c:v>36</c:v>
                </c:pt>
                <c:pt idx="193">
                  <c:v>31</c:v>
                </c:pt>
                <c:pt idx="194">
                  <c:v>29</c:v>
                </c:pt>
                <c:pt idx="195">
                  <c:v>30</c:v>
                </c:pt>
                <c:pt idx="196">
                  <c:v>33</c:v>
                </c:pt>
                <c:pt idx="197">
                  <c:v>35</c:v>
                </c:pt>
                <c:pt idx="198">
                  <c:v>39</c:v>
                </c:pt>
                <c:pt idx="199">
                  <c:v>37</c:v>
                </c:pt>
                <c:pt idx="200">
                  <c:v>34</c:v>
                </c:pt>
                <c:pt idx="201">
                  <c:v>37</c:v>
                </c:pt>
                <c:pt idx="202">
                  <c:v>33</c:v>
                </c:pt>
                <c:pt idx="203">
                  <c:v>39</c:v>
                </c:pt>
                <c:pt idx="204">
                  <c:v>36</c:v>
                </c:pt>
                <c:pt idx="205">
                  <c:v>34</c:v>
                </c:pt>
                <c:pt idx="206">
                  <c:v>37</c:v>
                </c:pt>
                <c:pt idx="207">
                  <c:v>35</c:v>
                </c:pt>
                <c:pt idx="208">
                  <c:v>33</c:v>
                </c:pt>
                <c:pt idx="209">
                  <c:v>30</c:v>
                </c:pt>
                <c:pt idx="210">
                  <c:v>29</c:v>
                </c:pt>
                <c:pt idx="211">
                  <c:v>33</c:v>
                </c:pt>
                <c:pt idx="212">
                  <c:v>31</c:v>
                </c:pt>
                <c:pt idx="213">
                  <c:v>35</c:v>
                </c:pt>
                <c:pt idx="214">
                  <c:v>37</c:v>
                </c:pt>
                <c:pt idx="215">
                  <c:v>34</c:v>
                </c:pt>
                <c:pt idx="216">
                  <c:v>35</c:v>
                </c:pt>
                <c:pt idx="217">
                  <c:v>36</c:v>
                </c:pt>
                <c:pt idx="218">
                  <c:v>38</c:v>
                </c:pt>
                <c:pt idx="219">
                  <c:v>30</c:v>
                </c:pt>
                <c:pt idx="220">
                  <c:v>37</c:v>
                </c:pt>
                <c:pt idx="221">
                  <c:v>34</c:v>
                </c:pt>
                <c:pt idx="222">
                  <c:v>32</c:v>
                </c:pt>
                <c:pt idx="223">
                  <c:v>33</c:v>
                </c:pt>
                <c:pt idx="224">
                  <c:v>37</c:v>
                </c:pt>
                <c:pt idx="225">
                  <c:v>34</c:v>
                </c:pt>
                <c:pt idx="226">
                  <c:v>35</c:v>
                </c:pt>
                <c:pt idx="227">
                  <c:v>32</c:v>
                </c:pt>
                <c:pt idx="228">
                  <c:v>38</c:v>
                </c:pt>
                <c:pt idx="229">
                  <c:v>30</c:v>
                </c:pt>
                <c:pt idx="230">
                  <c:v>31</c:v>
                </c:pt>
                <c:pt idx="231">
                  <c:v>36</c:v>
                </c:pt>
                <c:pt idx="232">
                  <c:v>33</c:v>
                </c:pt>
                <c:pt idx="233">
                  <c:v>29</c:v>
                </c:pt>
                <c:pt idx="234">
                  <c:v>30</c:v>
                </c:pt>
                <c:pt idx="235">
                  <c:v>33</c:v>
                </c:pt>
                <c:pt idx="236">
                  <c:v>39</c:v>
                </c:pt>
                <c:pt idx="237">
                  <c:v>33</c:v>
                </c:pt>
                <c:pt idx="238">
                  <c:v>29</c:v>
                </c:pt>
                <c:pt idx="239">
                  <c:v>30</c:v>
                </c:pt>
                <c:pt idx="240">
                  <c:v>36</c:v>
                </c:pt>
                <c:pt idx="241">
                  <c:v>33</c:v>
                </c:pt>
                <c:pt idx="242">
                  <c:v>35</c:v>
                </c:pt>
                <c:pt idx="243">
                  <c:v>35</c:v>
                </c:pt>
                <c:pt idx="244">
                  <c:v>34</c:v>
                </c:pt>
                <c:pt idx="245">
                  <c:v>37</c:v>
                </c:pt>
                <c:pt idx="246">
                  <c:v>29</c:v>
                </c:pt>
                <c:pt idx="247">
                  <c:v>31</c:v>
                </c:pt>
                <c:pt idx="248">
                  <c:v>35</c:v>
                </c:pt>
                <c:pt idx="249">
                  <c:v>34</c:v>
                </c:pt>
                <c:pt idx="250">
                  <c:v>33</c:v>
                </c:pt>
                <c:pt idx="251">
                  <c:v>29</c:v>
                </c:pt>
                <c:pt idx="252">
                  <c:v>37</c:v>
                </c:pt>
                <c:pt idx="253">
                  <c:v>31</c:v>
                </c:pt>
                <c:pt idx="254">
                  <c:v>30</c:v>
                </c:pt>
                <c:pt idx="255">
                  <c:v>36</c:v>
                </c:pt>
                <c:pt idx="256">
                  <c:v>30</c:v>
                </c:pt>
                <c:pt idx="257">
                  <c:v>31</c:v>
                </c:pt>
                <c:pt idx="258">
                  <c:v>36</c:v>
                </c:pt>
                <c:pt idx="259">
                  <c:v>30</c:v>
                </c:pt>
                <c:pt idx="260">
                  <c:v>33</c:v>
                </c:pt>
                <c:pt idx="261">
                  <c:v>29</c:v>
                </c:pt>
                <c:pt idx="262">
                  <c:v>31</c:v>
                </c:pt>
                <c:pt idx="263">
                  <c:v>35</c:v>
                </c:pt>
                <c:pt idx="264">
                  <c:v>28</c:v>
                </c:pt>
                <c:pt idx="265">
                  <c:v>31</c:v>
                </c:pt>
                <c:pt idx="266">
                  <c:v>37</c:v>
                </c:pt>
                <c:pt idx="267">
                  <c:v>36</c:v>
                </c:pt>
                <c:pt idx="268">
                  <c:v>35</c:v>
                </c:pt>
                <c:pt idx="269">
                  <c:v>29</c:v>
                </c:pt>
                <c:pt idx="270">
                  <c:v>35</c:v>
                </c:pt>
                <c:pt idx="271">
                  <c:v>34</c:v>
                </c:pt>
                <c:pt idx="272">
                  <c:v>37</c:v>
                </c:pt>
                <c:pt idx="273">
                  <c:v>38</c:v>
                </c:pt>
                <c:pt idx="274">
                  <c:v>36</c:v>
                </c:pt>
                <c:pt idx="275">
                  <c:v>28</c:v>
                </c:pt>
                <c:pt idx="276">
                  <c:v>35</c:v>
                </c:pt>
                <c:pt idx="277">
                  <c:v>37</c:v>
                </c:pt>
                <c:pt idx="278">
                  <c:v>28</c:v>
                </c:pt>
                <c:pt idx="279">
                  <c:v>36</c:v>
                </c:pt>
                <c:pt idx="280">
                  <c:v>37</c:v>
                </c:pt>
                <c:pt idx="281">
                  <c:v>38</c:v>
                </c:pt>
                <c:pt idx="282">
                  <c:v>36</c:v>
                </c:pt>
                <c:pt idx="283">
                  <c:v>28</c:v>
                </c:pt>
                <c:pt idx="284">
                  <c:v>35</c:v>
                </c:pt>
                <c:pt idx="285">
                  <c:v>36</c:v>
                </c:pt>
                <c:pt idx="286">
                  <c:v>29</c:v>
                </c:pt>
                <c:pt idx="287">
                  <c:v>35</c:v>
                </c:pt>
                <c:pt idx="288">
                  <c:v>31</c:v>
                </c:pt>
                <c:pt idx="289">
                  <c:v>28</c:v>
                </c:pt>
                <c:pt idx="290">
                  <c:v>37</c:v>
                </c:pt>
                <c:pt idx="291">
                  <c:v>28</c:v>
                </c:pt>
                <c:pt idx="292">
                  <c:v>37</c:v>
                </c:pt>
                <c:pt idx="293">
                  <c:v>35</c:v>
                </c:pt>
                <c:pt idx="294">
                  <c:v>35</c:v>
                </c:pt>
                <c:pt idx="295">
                  <c:v>29</c:v>
                </c:pt>
                <c:pt idx="296">
                  <c:v>28</c:v>
                </c:pt>
                <c:pt idx="297">
                  <c:v>35</c:v>
                </c:pt>
                <c:pt idx="298">
                  <c:v>36</c:v>
                </c:pt>
                <c:pt idx="299">
                  <c:v>35</c:v>
                </c:pt>
                <c:pt idx="300">
                  <c:v>34</c:v>
                </c:pt>
                <c:pt idx="301">
                  <c:v>36</c:v>
                </c:pt>
                <c:pt idx="302">
                  <c:v>32</c:v>
                </c:pt>
                <c:pt idx="303">
                  <c:v>35</c:v>
                </c:pt>
                <c:pt idx="304">
                  <c:v>39</c:v>
                </c:pt>
                <c:pt idx="305">
                  <c:v>33</c:v>
                </c:pt>
                <c:pt idx="306">
                  <c:v>35</c:v>
                </c:pt>
                <c:pt idx="307">
                  <c:v>38</c:v>
                </c:pt>
                <c:pt idx="308">
                  <c:v>35</c:v>
                </c:pt>
                <c:pt idx="309">
                  <c:v>34</c:v>
                </c:pt>
                <c:pt idx="310">
                  <c:v>37</c:v>
                </c:pt>
                <c:pt idx="311">
                  <c:v>30</c:v>
                </c:pt>
                <c:pt idx="312">
                  <c:v>38</c:v>
                </c:pt>
                <c:pt idx="313">
                  <c:v>35</c:v>
                </c:pt>
                <c:pt idx="314">
                  <c:v>34</c:v>
                </c:pt>
                <c:pt idx="315">
                  <c:v>31</c:v>
                </c:pt>
                <c:pt idx="316">
                  <c:v>33</c:v>
                </c:pt>
                <c:pt idx="317">
                  <c:v>34</c:v>
                </c:pt>
                <c:pt idx="318">
                  <c:v>36</c:v>
                </c:pt>
                <c:pt idx="319">
                  <c:v>39</c:v>
                </c:pt>
                <c:pt idx="320">
                  <c:v>29</c:v>
                </c:pt>
                <c:pt idx="321">
                  <c:v>33</c:v>
                </c:pt>
                <c:pt idx="322">
                  <c:v>35</c:v>
                </c:pt>
                <c:pt idx="323">
                  <c:v>31</c:v>
                </c:pt>
                <c:pt idx="324">
                  <c:v>35</c:v>
                </c:pt>
                <c:pt idx="325">
                  <c:v>36</c:v>
                </c:pt>
                <c:pt idx="326">
                  <c:v>38</c:v>
                </c:pt>
                <c:pt idx="327">
                  <c:v>30</c:v>
                </c:pt>
                <c:pt idx="328">
                  <c:v>34</c:v>
                </c:pt>
                <c:pt idx="329">
                  <c:v>37</c:v>
                </c:pt>
                <c:pt idx="330">
                  <c:v>34</c:v>
                </c:pt>
                <c:pt idx="331">
                  <c:v>39</c:v>
                </c:pt>
                <c:pt idx="332">
                  <c:v>33</c:v>
                </c:pt>
                <c:pt idx="333">
                  <c:v>35</c:v>
                </c:pt>
                <c:pt idx="334">
                  <c:v>33</c:v>
                </c:pt>
                <c:pt idx="335">
                  <c:v>31</c:v>
                </c:pt>
                <c:pt idx="336">
                  <c:v>30</c:v>
                </c:pt>
                <c:pt idx="337">
                  <c:v>28</c:v>
                </c:pt>
                <c:pt idx="338">
                  <c:v>30</c:v>
                </c:pt>
                <c:pt idx="339">
                  <c:v>35</c:v>
                </c:pt>
                <c:pt idx="340">
                  <c:v>33</c:v>
                </c:pt>
                <c:pt idx="341">
                  <c:v>28</c:v>
                </c:pt>
                <c:pt idx="342">
                  <c:v>30</c:v>
                </c:pt>
                <c:pt idx="343">
                  <c:v>36</c:v>
                </c:pt>
                <c:pt idx="344">
                  <c:v>31</c:v>
                </c:pt>
                <c:pt idx="345">
                  <c:v>33</c:v>
                </c:pt>
                <c:pt idx="346">
                  <c:v>39</c:v>
                </c:pt>
                <c:pt idx="347">
                  <c:v>34</c:v>
                </c:pt>
                <c:pt idx="348">
                  <c:v>31</c:v>
                </c:pt>
                <c:pt idx="349">
                  <c:v>34</c:v>
                </c:pt>
                <c:pt idx="350">
                  <c:v>35</c:v>
                </c:pt>
                <c:pt idx="351">
                  <c:v>34</c:v>
                </c:pt>
                <c:pt idx="352">
                  <c:v>37</c:v>
                </c:pt>
                <c:pt idx="353">
                  <c:v>30</c:v>
                </c:pt>
                <c:pt idx="354">
                  <c:v>33</c:v>
                </c:pt>
                <c:pt idx="355">
                  <c:v>34</c:v>
                </c:pt>
                <c:pt idx="356">
                  <c:v>37</c:v>
                </c:pt>
                <c:pt idx="357">
                  <c:v>36</c:v>
                </c:pt>
                <c:pt idx="358">
                  <c:v>33</c:v>
                </c:pt>
                <c:pt idx="359">
                  <c:v>32</c:v>
                </c:pt>
                <c:pt idx="360">
                  <c:v>30</c:v>
                </c:pt>
                <c:pt idx="361">
                  <c:v>34</c:v>
                </c:pt>
                <c:pt idx="362">
                  <c:v>38</c:v>
                </c:pt>
                <c:pt idx="363">
                  <c:v>30</c:v>
                </c:pt>
                <c:pt idx="364">
                  <c:v>37</c:v>
                </c:pt>
                <c:pt idx="365">
                  <c:v>36</c:v>
                </c:pt>
                <c:pt idx="366">
                  <c:v>34</c:v>
                </c:pt>
                <c:pt idx="367">
                  <c:v>37</c:v>
                </c:pt>
                <c:pt idx="368">
                  <c:v>31</c:v>
                </c:pt>
                <c:pt idx="369">
                  <c:v>36</c:v>
                </c:pt>
                <c:pt idx="370">
                  <c:v>34</c:v>
                </c:pt>
                <c:pt idx="371">
                  <c:v>35</c:v>
                </c:pt>
                <c:pt idx="372">
                  <c:v>29</c:v>
                </c:pt>
                <c:pt idx="373">
                  <c:v>36</c:v>
                </c:pt>
                <c:pt idx="374">
                  <c:v>33</c:v>
                </c:pt>
                <c:pt idx="375">
                  <c:v>30</c:v>
                </c:pt>
                <c:pt idx="376">
                  <c:v>39</c:v>
                </c:pt>
                <c:pt idx="377">
                  <c:v>37</c:v>
                </c:pt>
                <c:pt idx="378">
                  <c:v>33</c:v>
                </c:pt>
                <c:pt idx="379">
                  <c:v>32</c:v>
                </c:pt>
                <c:pt idx="380">
                  <c:v>36</c:v>
                </c:pt>
                <c:pt idx="381">
                  <c:v>31</c:v>
                </c:pt>
                <c:pt idx="382">
                  <c:v>33</c:v>
                </c:pt>
                <c:pt idx="383">
                  <c:v>30</c:v>
                </c:pt>
                <c:pt idx="384">
                  <c:v>35</c:v>
                </c:pt>
                <c:pt idx="385">
                  <c:v>39</c:v>
                </c:pt>
                <c:pt idx="386">
                  <c:v>37</c:v>
                </c:pt>
                <c:pt idx="387">
                  <c:v>34</c:v>
                </c:pt>
                <c:pt idx="388">
                  <c:v>30</c:v>
                </c:pt>
                <c:pt idx="389">
                  <c:v>29</c:v>
                </c:pt>
                <c:pt idx="390">
                  <c:v>35</c:v>
                </c:pt>
                <c:pt idx="391">
                  <c:v>34</c:v>
                </c:pt>
                <c:pt idx="392">
                  <c:v>38</c:v>
                </c:pt>
                <c:pt idx="393">
                  <c:v>36</c:v>
                </c:pt>
                <c:pt idx="394">
                  <c:v>35</c:v>
                </c:pt>
                <c:pt idx="395">
                  <c:v>28</c:v>
                </c:pt>
                <c:pt idx="396">
                  <c:v>36</c:v>
                </c:pt>
                <c:pt idx="397">
                  <c:v>35</c:v>
                </c:pt>
                <c:pt idx="398">
                  <c:v>38</c:v>
                </c:pt>
                <c:pt idx="399">
                  <c:v>37</c:v>
                </c:pt>
                <c:pt idx="400">
                  <c:v>33</c:v>
                </c:pt>
                <c:pt idx="401">
                  <c:v>35</c:v>
                </c:pt>
                <c:pt idx="402">
                  <c:v>35</c:v>
                </c:pt>
                <c:pt idx="403">
                  <c:v>37</c:v>
                </c:pt>
                <c:pt idx="404">
                  <c:v>29</c:v>
                </c:pt>
                <c:pt idx="405">
                  <c:v>31</c:v>
                </c:pt>
                <c:pt idx="406">
                  <c:v>35</c:v>
                </c:pt>
                <c:pt idx="407">
                  <c:v>36</c:v>
                </c:pt>
                <c:pt idx="408">
                  <c:v>34</c:v>
                </c:pt>
                <c:pt idx="409">
                  <c:v>29</c:v>
                </c:pt>
                <c:pt idx="410">
                  <c:v>37</c:v>
                </c:pt>
                <c:pt idx="411">
                  <c:v>38</c:v>
                </c:pt>
                <c:pt idx="412">
                  <c:v>36</c:v>
                </c:pt>
                <c:pt idx="413">
                  <c:v>35</c:v>
                </c:pt>
                <c:pt idx="414">
                  <c:v>28</c:v>
                </c:pt>
                <c:pt idx="415">
                  <c:v>35</c:v>
                </c:pt>
                <c:pt idx="416">
                  <c:v>31</c:v>
                </c:pt>
                <c:pt idx="417">
                  <c:v>29</c:v>
                </c:pt>
                <c:pt idx="418">
                  <c:v>38</c:v>
                </c:pt>
                <c:pt idx="419">
                  <c:v>37</c:v>
                </c:pt>
                <c:pt idx="420">
                  <c:v>34</c:v>
                </c:pt>
                <c:pt idx="421">
                  <c:v>35</c:v>
                </c:pt>
                <c:pt idx="422">
                  <c:v>38</c:v>
                </c:pt>
                <c:pt idx="423">
                  <c:v>36</c:v>
                </c:pt>
                <c:pt idx="424">
                  <c:v>28</c:v>
                </c:pt>
                <c:pt idx="425">
                  <c:v>37</c:v>
                </c:pt>
                <c:pt idx="426">
                  <c:v>37</c:v>
                </c:pt>
                <c:pt idx="427">
                  <c:v>28</c:v>
                </c:pt>
                <c:pt idx="428">
                  <c:v>35</c:v>
                </c:pt>
                <c:pt idx="429">
                  <c:v>37</c:v>
                </c:pt>
                <c:pt idx="430">
                  <c:v>34</c:v>
                </c:pt>
                <c:pt idx="431">
                  <c:v>34</c:v>
                </c:pt>
                <c:pt idx="432">
                  <c:v>39.5</c:v>
                </c:pt>
                <c:pt idx="433">
                  <c:v>35</c:v>
                </c:pt>
                <c:pt idx="434">
                  <c:v>33.5</c:v>
                </c:pt>
                <c:pt idx="435">
                  <c:v>36</c:v>
                </c:pt>
                <c:pt idx="436">
                  <c:v>35</c:v>
                </c:pt>
                <c:pt idx="437">
                  <c:v>35</c:v>
                </c:pt>
                <c:pt idx="438">
                  <c:v>34</c:v>
                </c:pt>
                <c:pt idx="439">
                  <c:v>34.5</c:v>
                </c:pt>
                <c:pt idx="440">
                  <c:v>36</c:v>
                </c:pt>
                <c:pt idx="441">
                  <c:v>35</c:v>
                </c:pt>
                <c:pt idx="442">
                  <c:v>36</c:v>
                </c:pt>
                <c:pt idx="443">
                  <c:v>36</c:v>
                </c:pt>
                <c:pt idx="444">
                  <c:v>35</c:v>
                </c:pt>
                <c:pt idx="445">
                  <c:v>28</c:v>
                </c:pt>
                <c:pt idx="446">
                  <c:v>30.5</c:v>
                </c:pt>
                <c:pt idx="447">
                  <c:v>33</c:v>
                </c:pt>
                <c:pt idx="448">
                  <c:v>30</c:v>
                </c:pt>
              </c:numCache>
            </c:numRef>
          </c:xVal>
          <c:yVal>
            <c:numRef>
              <c:f>'L-W'!$C$5292:$C$5740</c:f>
              <c:numCache>
                <c:formatCode>#,##0</c:formatCode>
                <c:ptCount val="449"/>
                <c:pt idx="0">
                  <c:v>560</c:v>
                </c:pt>
                <c:pt idx="1">
                  <c:v>740</c:v>
                </c:pt>
                <c:pt idx="2">
                  <c:v>920</c:v>
                </c:pt>
                <c:pt idx="3">
                  <c:v>915</c:v>
                </c:pt>
                <c:pt idx="4">
                  <c:v>890</c:v>
                </c:pt>
                <c:pt idx="5">
                  <c:v>1020</c:v>
                </c:pt>
                <c:pt idx="6">
                  <c:v>510</c:v>
                </c:pt>
                <c:pt idx="7">
                  <c:v>620</c:v>
                </c:pt>
                <c:pt idx="8">
                  <c:v>925</c:v>
                </c:pt>
                <c:pt idx="9">
                  <c:v>989</c:v>
                </c:pt>
                <c:pt idx="10">
                  <c:v>750</c:v>
                </c:pt>
                <c:pt idx="11">
                  <c:v>925</c:v>
                </c:pt>
                <c:pt idx="12">
                  <c:v>615</c:v>
                </c:pt>
                <c:pt idx="13">
                  <c:v>510</c:v>
                </c:pt>
                <c:pt idx="14">
                  <c:v>620</c:v>
                </c:pt>
                <c:pt idx="15">
                  <c:v>740</c:v>
                </c:pt>
                <c:pt idx="16">
                  <c:v>920</c:v>
                </c:pt>
                <c:pt idx="17">
                  <c:v>1700</c:v>
                </c:pt>
                <c:pt idx="18">
                  <c:v>1090</c:v>
                </c:pt>
                <c:pt idx="19">
                  <c:v>815</c:v>
                </c:pt>
                <c:pt idx="20">
                  <c:v>920</c:v>
                </c:pt>
                <c:pt idx="21">
                  <c:v>999</c:v>
                </c:pt>
                <c:pt idx="22">
                  <c:v>790</c:v>
                </c:pt>
                <c:pt idx="23">
                  <c:v>567</c:v>
                </c:pt>
                <c:pt idx="24">
                  <c:v>720</c:v>
                </c:pt>
                <c:pt idx="25">
                  <c:v>945</c:v>
                </c:pt>
                <c:pt idx="26">
                  <c:v>1255</c:v>
                </c:pt>
                <c:pt idx="27">
                  <c:v>617</c:v>
                </c:pt>
                <c:pt idx="28">
                  <c:v>820</c:v>
                </c:pt>
                <c:pt idx="29">
                  <c:v>1010</c:v>
                </c:pt>
                <c:pt idx="30">
                  <c:v>758</c:v>
                </c:pt>
                <c:pt idx="31">
                  <c:v>505</c:v>
                </c:pt>
                <c:pt idx="32">
                  <c:v>560</c:v>
                </c:pt>
                <c:pt idx="33">
                  <c:v>950</c:v>
                </c:pt>
                <c:pt idx="34">
                  <c:v>930</c:v>
                </c:pt>
                <c:pt idx="35">
                  <c:v>752</c:v>
                </c:pt>
                <c:pt idx="36">
                  <c:v>610</c:v>
                </c:pt>
                <c:pt idx="37">
                  <c:v>792</c:v>
                </c:pt>
                <c:pt idx="38">
                  <c:v>1703</c:v>
                </c:pt>
                <c:pt idx="39">
                  <c:v>800</c:v>
                </c:pt>
                <c:pt idx="40">
                  <c:v>562</c:v>
                </c:pt>
                <c:pt idx="41">
                  <c:v>800</c:v>
                </c:pt>
                <c:pt idx="42">
                  <c:v>615</c:v>
                </c:pt>
                <c:pt idx="43">
                  <c:v>930</c:v>
                </c:pt>
                <c:pt idx="44">
                  <c:v>530</c:v>
                </c:pt>
                <c:pt idx="45">
                  <c:v>930</c:v>
                </c:pt>
                <c:pt idx="46">
                  <c:v>1701</c:v>
                </c:pt>
                <c:pt idx="47">
                  <c:v>1065</c:v>
                </c:pt>
                <c:pt idx="48">
                  <c:v>793</c:v>
                </c:pt>
                <c:pt idx="49">
                  <c:v>830</c:v>
                </c:pt>
                <c:pt idx="50">
                  <c:v>570</c:v>
                </c:pt>
                <c:pt idx="51">
                  <c:v>795</c:v>
                </c:pt>
                <c:pt idx="52">
                  <c:v>918</c:v>
                </c:pt>
                <c:pt idx="53">
                  <c:v>600</c:v>
                </c:pt>
                <c:pt idx="54">
                  <c:v>930</c:v>
                </c:pt>
                <c:pt idx="55">
                  <c:v>1803</c:v>
                </c:pt>
                <c:pt idx="56">
                  <c:v>520</c:v>
                </c:pt>
                <c:pt idx="57">
                  <c:v>1700</c:v>
                </c:pt>
                <c:pt idx="58">
                  <c:v>940</c:v>
                </c:pt>
                <c:pt idx="59">
                  <c:v>725</c:v>
                </c:pt>
                <c:pt idx="60">
                  <c:v>975</c:v>
                </c:pt>
                <c:pt idx="61">
                  <c:v>928</c:v>
                </c:pt>
                <c:pt idx="62">
                  <c:v>805</c:v>
                </c:pt>
                <c:pt idx="63">
                  <c:v>750</c:v>
                </c:pt>
                <c:pt idx="64">
                  <c:v>550</c:v>
                </c:pt>
                <c:pt idx="65">
                  <c:v>751</c:v>
                </c:pt>
                <c:pt idx="66">
                  <c:v>1806</c:v>
                </c:pt>
                <c:pt idx="67">
                  <c:v>565</c:v>
                </c:pt>
                <c:pt idx="68">
                  <c:v>940</c:v>
                </c:pt>
                <c:pt idx="69">
                  <c:v>750</c:v>
                </c:pt>
                <c:pt idx="70">
                  <c:v>565</c:v>
                </c:pt>
                <c:pt idx="71">
                  <c:v>920</c:v>
                </c:pt>
                <c:pt idx="72">
                  <c:v>980</c:v>
                </c:pt>
                <c:pt idx="73">
                  <c:v>792</c:v>
                </c:pt>
                <c:pt idx="74">
                  <c:v>615</c:v>
                </c:pt>
                <c:pt idx="75">
                  <c:v>885</c:v>
                </c:pt>
                <c:pt idx="76">
                  <c:v>1035</c:v>
                </c:pt>
                <c:pt idx="77">
                  <c:v>915</c:v>
                </c:pt>
                <c:pt idx="78">
                  <c:v>920</c:v>
                </c:pt>
                <c:pt idx="79">
                  <c:v>985</c:v>
                </c:pt>
                <c:pt idx="80">
                  <c:v>822</c:v>
                </c:pt>
                <c:pt idx="81">
                  <c:v>930</c:v>
                </c:pt>
                <c:pt idx="82">
                  <c:v>630</c:v>
                </c:pt>
                <c:pt idx="83">
                  <c:v>1709</c:v>
                </c:pt>
                <c:pt idx="84">
                  <c:v>935</c:v>
                </c:pt>
                <c:pt idx="85">
                  <c:v>745</c:v>
                </c:pt>
                <c:pt idx="86">
                  <c:v>930</c:v>
                </c:pt>
                <c:pt idx="87">
                  <c:v>1083</c:v>
                </c:pt>
                <c:pt idx="88">
                  <c:v>825</c:v>
                </c:pt>
                <c:pt idx="89">
                  <c:v>935</c:v>
                </c:pt>
                <c:pt idx="90">
                  <c:v>820</c:v>
                </c:pt>
                <c:pt idx="91">
                  <c:v>745</c:v>
                </c:pt>
                <c:pt idx="92">
                  <c:v>928</c:v>
                </c:pt>
                <c:pt idx="93">
                  <c:v>1085</c:v>
                </c:pt>
                <c:pt idx="94">
                  <c:v>1090</c:v>
                </c:pt>
                <c:pt idx="95">
                  <c:v>520</c:v>
                </c:pt>
                <c:pt idx="96">
                  <c:v>945</c:v>
                </c:pt>
                <c:pt idx="97">
                  <c:v>710</c:v>
                </c:pt>
                <c:pt idx="98">
                  <c:v>1605</c:v>
                </c:pt>
                <c:pt idx="99">
                  <c:v>793</c:v>
                </c:pt>
                <c:pt idx="100">
                  <c:v>810</c:v>
                </c:pt>
                <c:pt idx="101">
                  <c:v>750</c:v>
                </c:pt>
                <c:pt idx="102">
                  <c:v>1815</c:v>
                </c:pt>
                <c:pt idx="103">
                  <c:v>545</c:v>
                </c:pt>
                <c:pt idx="104">
                  <c:v>730</c:v>
                </c:pt>
                <c:pt idx="105">
                  <c:v>940</c:v>
                </c:pt>
                <c:pt idx="106">
                  <c:v>800</c:v>
                </c:pt>
                <c:pt idx="107">
                  <c:v>1065</c:v>
                </c:pt>
                <c:pt idx="108">
                  <c:v>795</c:v>
                </c:pt>
                <c:pt idx="109">
                  <c:v>1701</c:v>
                </c:pt>
                <c:pt idx="110">
                  <c:v>820</c:v>
                </c:pt>
                <c:pt idx="111">
                  <c:v>750</c:v>
                </c:pt>
                <c:pt idx="112">
                  <c:v>1704</c:v>
                </c:pt>
                <c:pt idx="113">
                  <c:v>1900</c:v>
                </c:pt>
                <c:pt idx="114">
                  <c:v>728</c:v>
                </c:pt>
                <c:pt idx="115">
                  <c:v>931</c:v>
                </c:pt>
                <c:pt idx="116">
                  <c:v>605</c:v>
                </c:pt>
                <c:pt idx="117">
                  <c:v>950</c:v>
                </c:pt>
                <c:pt idx="118">
                  <c:v>1809</c:v>
                </c:pt>
                <c:pt idx="119">
                  <c:v>756</c:v>
                </c:pt>
                <c:pt idx="120">
                  <c:v>505</c:v>
                </c:pt>
                <c:pt idx="121">
                  <c:v>620</c:v>
                </c:pt>
                <c:pt idx="122">
                  <c:v>925</c:v>
                </c:pt>
                <c:pt idx="123">
                  <c:v>1801</c:v>
                </c:pt>
                <c:pt idx="124">
                  <c:v>630</c:v>
                </c:pt>
                <c:pt idx="125">
                  <c:v>791</c:v>
                </c:pt>
                <c:pt idx="126">
                  <c:v>1803</c:v>
                </c:pt>
                <c:pt idx="127">
                  <c:v>840</c:v>
                </c:pt>
                <c:pt idx="128">
                  <c:v>605</c:v>
                </c:pt>
                <c:pt idx="129">
                  <c:v>1610</c:v>
                </c:pt>
                <c:pt idx="130">
                  <c:v>751</c:v>
                </c:pt>
                <c:pt idx="131">
                  <c:v>506</c:v>
                </c:pt>
                <c:pt idx="132">
                  <c:v>615</c:v>
                </c:pt>
                <c:pt idx="133">
                  <c:v>1701</c:v>
                </c:pt>
                <c:pt idx="134">
                  <c:v>601</c:v>
                </c:pt>
                <c:pt idx="135">
                  <c:v>940</c:v>
                </c:pt>
                <c:pt idx="136">
                  <c:v>1065</c:v>
                </c:pt>
                <c:pt idx="137">
                  <c:v>930</c:v>
                </c:pt>
                <c:pt idx="138">
                  <c:v>937</c:v>
                </c:pt>
                <c:pt idx="139">
                  <c:v>729</c:v>
                </c:pt>
                <c:pt idx="140">
                  <c:v>791</c:v>
                </c:pt>
                <c:pt idx="141">
                  <c:v>1625</c:v>
                </c:pt>
                <c:pt idx="142">
                  <c:v>565</c:v>
                </c:pt>
                <c:pt idx="143">
                  <c:v>621</c:v>
                </c:pt>
                <c:pt idx="144">
                  <c:v>940</c:v>
                </c:pt>
                <c:pt idx="145">
                  <c:v>1240</c:v>
                </c:pt>
                <c:pt idx="146">
                  <c:v>806</c:v>
                </c:pt>
                <c:pt idx="147">
                  <c:v>1703</c:v>
                </c:pt>
                <c:pt idx="148">
                  <c:v>600</c:v>
                </c:pt>
                <c:pt idx="149">
                  <c:v>931</c:v>
                </c:pt>
                <c:pt idx="150">
                  <c:v>558</c:v>
                </c:pt>
                <c:pt idx="151">
                  <c:v>745</c:v>
                </c:pt>
                <c:pt idx="152">
                  <c:v>600</c:v>
                </c:pt>
                <c:pt idx="153">
                  <c:v>930</c:v>
                </c:pt>
                <c:pt idx="154">
                  <c:v>1112</c:v>
                </c:pt>
                <c:pt idx="155">
                  <c:v>810</c:v>
                </c:pt>
                <c:pt idx="156">
                  <c:v>920</c:v>
                </c:pt>
                <c:pt idx="157">
                  <c:v>954</c:v>
                </c:pt>
                <c:pt idx="158">
                  <c:v>1257</c:v>
                </c:pt>
                <c:pt idx="159">
                  <c:v>562</c:v>
                </c:pt>
                <c:pt idx="160">
                  <c:v>1050</c:v>
                </c:pt>
                <c:pt idx="161">
                  <c:v>831</c:v>
                </c:pt>
                <c:pt idx="162">
                  <c:v>641</c:v>
                </c:pt>
                <c:pt idx="163">
                  <c:v>750</c:v>
                </c:pt>
                <c:pt idx="164">
                  <c:v>1092</c:v>
                </c:pt>
                <c:pt idx="165">
                  <c:v>829</c:v>
                </c:pt>
                <c:pt idx="166">
                  <c:v>950</c:v>
                </c:pt>
                <c:pt idx="167">
                  <c:v>701</c:v>
                </c:pt>
                <c:pt idx="168">
                  <c:v>1559</c:v>
                </c:pt>
                <c:pt idx="169">
                  <c:v>615</c:v>
                </c:pt>
                <c:pt idx="170">
                  <c:v>510</c:v>
                </c:pt>
                <c:pt idx="171">
                  <c:v>989</c:v>
                </c:pt>
                <c:pt idx="172">
                  <c:v>925</c:v>
                </c:pt>
                <c:pt idx="173">
                  <c:v>740</c:v>
                </c:pt>
                <c:pt idx="174">
                  <c:v>560</c:v>
                </c:pt>
                <c:pt idx="175">
                  <c:v>920</c:v>
                </c:pt>
                <c:pt idx="176">
                  <c:v>1020</c:v>
                </c:pt>
                <c:pt idx="177">
                  <c:v>510</c:v>
                </c:pt>
                <c:pt idx="178">
                  <c:v>925</c:v>
                </c:pt>
                <c:pt idx="179">
                  <c:v>989</c:v>
                </c:pt>
                <c:pt idx="180">
                  <c:v>740</c:v>
                </c:pt>
                <c:pt idx="181">
                  <c:v>560</c:v>
                </c:pt>
                <c:pt idx="182">
                  <c:v>920</c:v>
                </c:pt>
                <c:pt idx="183">
                  <c:v>890</c:v>
                </c:pt>
                <c:pt idx="184">
                  <c:v>1020</c:v>
                </c:pt>
                <c:pt idx="185">
                  <c:v>915</c:v>
                </c:pt>
                <c:pt idx="186">
                  <c:v>510</c:v>
                </c:pt>
                <c:pt idx="187">
                  <c:v>620</c:v>
                </c:pt>
                <c:pt idx="188">
                  <c:v>989</c:v>
                </c:pt>
                <c:pt idx="189">
                  <c:v>925</c:v>
                </c:pt>
                <c:pt idx="190">
                  <c:v>815</c:v>
                </c:pt>
                <c:pt idx="191">
                  <c:v>750</c:v>
                </c:pt>
                <c:pt idx="192">
                  <c:v>930</c:v>
                </c:pt>
                <c:pt idx="193">
                  <c:v>615</c:v>
                </c:pt>
                <c:pt idx="194">
                  <c:v>510</c:v>
                </c:pt>
                <c:pt idx="195">
                  <c:v>620</c:v>
                </c:pt>
                <c:pt idx="196">
                  <c:v>740</c:v>
                </c:pt>
                <c:pt idx="197">
                  <c:v>920</c:v>
                </c:pt>
                <c:pt idx="198">
                  <c:v>1700</c:v>
                </c:pt>
                <c:pt idx="199">
                  <c:v>1090</c:v>
                </c:pt>
                <c:pt idx="200">
                  <c:v>815</c:v>
                </c:pt>
                <c:pt idx="201">
                  <c:v>1090</c:v>
                </c:pt>
                <c:pt idx="202">
                  <c:v>750</c:v>
                </c:pt>
                <c:pt idx="203">
                  <c:v>1700</c:v>
                </c:pt>
                <c:pt idx="204">
                  <c:v>925</c:v>
                </c:pt>
                <c:pt idx="205">
                  <c:v>815</c:v>
                </c:pt>
                <c:pt idx="206">
                  <c:v>1090</c:v>
                </c:pt>
                <c:pt idx="207">
                  <c:v>920</c:v>
                </c:pt>
                <c:pt idx="208">
                  <c:v>740</c:v>
                </c:pt>
                <c:pt idx="209">
                  <c:v>620</c:v>
                </c:pt>
                <c:pt idx="210">
                  <c:v>558</c:v>
                </c:pt>
                <c:pt idx="211">
                  <c:v>745</c:v>
                </c:pt>
                <c:pt idx="212">
                  <c:v>600</c:v>
                </c:pt>
                <c:pt idx="213">
                  <c:v>930</c:v>
                </c:pt>
                <c:pt idx="214">
                  <c:v>1112</c:v>
                </c:pt>
                <c:pt idx="215">
                  <c:v>810</c:v>
                </c:pt>
                <c:pt idx="216">
                  <c:v>920</c:v>
                </c:pt>
                <c:pt idx="217">
                  <c:v>954</c:v>
                </c:pt>
                <c:pt idx="218">
                  <c:v>1255</c:v>
                </c:pt>
                <c:pt idx="219">
                  <c:v>560</c:v>
                </c:pt>
                <c:pt idx="220">
                  <c:v>1050</c:v>
                </c:pt>
                <c:pt idx="221">
                  <c:v>831</c:v>
                </c:pt>
                <c:pt idx="222">
                  <c:v>641</c:v>
                </c:pt>
                <c:pt idx="223">
                  <c:v>751</c:v>
                </c:pt>
                <c:pt idx="224">
                  <c:v>1094</c:v>
                </c:pt>
                <c:pt idx="225">
                  <c:v>830</c:v>
                </c:pt>
                <c:pt idx="226">
                  <c:v>954</c:v>
                </c:pt>
                <c:pt idx="227">
                  <c:v>701</c:v>
                </c:pt>
                <c:pt idx="228">
                  <c:v>1559</c:v>
                </c:pt>
                <c:pt idx="229">
                  <c:v>615</c:v>
                </c:pt>
                <c:pt idx="230">
                  <c:v>621</c:v>
                </c:pt>
                <c:pt idx="231">
                  <c:v>930</c:v>
                </c:pt>
                <c:pt idx="232">
                  <c:v>750</c:v>
                </c:pt>
                <c:pt idx="233">
                  <c:v>310</c:v>
                </c:pt>
                <c:pt idx="234">
                  <c:v>620</c:v>
                </c:pt>
                <c:pt idx="235">
                  <c:v>746</c:v>
                </c:pt>
                <c:pt idx="236">
                  <c:v>1700</c:v>
                </c:pt>
                <c:pt idx="237">
                  <c:v>740</c:v>
                </c:pt>
                <c:pt idx="238">
                  <c:v>515</c:v>
                </c:pt>
                <c:pt idx="239">
                  <c:v>622</c:v>
                </c:pt>
                <c:pt idx="240">
                  <c:v>980</c:v>
                </c:pt>
                <c:pt idx="241">
                  <c:v>746</c:v>
                </c:pt>
                <c:pt idx="242">
                  <c:v>927</c:v>
                </c:pt>
                <c:pt idx="243">
                  <c:v>915</c:v>
                </c:pt>
                <c:pt idx="244">
                  <c:v>897</c:v>
                </c:pt>
                <c:pt idx="245">
                  <c:v>1020</c:v>
                </c:pt>
                <c:pt idx="246">
                  <c:v>522</c:v>
                </c:pt>
                <c:pt idx="247">
                  <c:v>627</c:v>
                </c:pt>
                <c:pt idx="248">
                  <c:v>930</c:v>
                </c:pt>
                <c:pt idx="249">
                  <c:v>870</c:v>
                </c:pt>
                <c:pt idx="250">
                  <c:v>725</c:v>
                </c:pt>
                <c:pt idx="251">
                  <c:v>600</c:v>
                </c:pt>
                <c:pt idx="252">
                  <c:v>1000</c:v>
                </c:pt>
                <c:pt idx="253">
                  <c:v>615</c:v>
                </c:pt>
                <c:pt idx="254">
                  <c:v>567</c:v>
                </c:pt>
                <c:pt idx="255">
                  <c:v>945</c:v>
                </c:pt>
                <c:pt idx="256">
                  <c:v>567</c:v>
                </c:pt>
                <c:pt idx="257">
                  <c:v>617</c:v>
                </c:pt>
                <c:pt idx="258">
                  <c:v>945</c:v>
                </c:pt>
                <c:pt idx="259">
                  <c:v>567</c:v>
                </c:pt>
                <c:pt idx="260">
                  <c:v>800</c:v>
                </c:pt>
                <c:pt idx="261">
                  <c:v>562</c:v>
                </c:pt>
                <c:pt idx="262">
                  <c:v>615</c:v>
                </c:pt>
                <c:pt idx="263">
                  <c:v>830</c:v>
                </c:pt>
                <c:pt idx="264">
                  <c:v>530</c:v>
                </c:pt>
                <c:pt idx="265">
                  <c:v>617</c:v>
                </c:pt>
                <c:pt idx="266">
                  <c:v>1065</c:v>
                </c:pt>
                <c:pt idx="267">
                  <c:v>930</c:v>
                </c:pt>
                <c:pt idx="268">
                  <c:v>937</c:v>
                </c:pt>
                <c:pt idx="269">
                  <c:v>562</c:v>
                </c:pt>
                <c:pt idx="270">
                  <c:v>830</c:v>
                </c:pt>
                <c:pt idx="271">
                  <c:v>793</c:v>
                </c:pt>
                <c:pt idx="272">
                  <c:v>1065</c:v>
                </c:pt>
                <c:pt idx="273">
                  <c:v>1700</c:v>
                </c:pt>
                <c:pt idx="274">
                  <c:v>930</c:v>
                </c:pt>
                <c:pt idx="275">
                  <c:v>530</c:v>
                </c:pt>
                <c:pt idx="276">
                  <c:v>930</c:v>
                </c:pt>
                <c:pt idx="277">
                  <c:v>1066</c:v>
                </c:pt>
                <c:pt idx="278">
                  <c:v>537</c:v>
                </c:pt>
                <c:pt idx="279">
                  <c:v>937</c:v>
                </c:pt>
                <c:pt idx="280">
                  <c:v>1065</c:v>
                </c:pt>
                <c:pt idx="281">
                  <c:v>1700</c:v>
                </c:pt>
                <c:pt idx="282">
                  <c:v>930</c:v>
                </c:pt>
                <c:pt idx="283">
                  <c:v>531</c:v>
                </c:pt>
                <c:pt idx="284">
                  <c:v>930</c:v>
                </c:pt>
                <c:pt idx="285">
                  <c:v>931</c:v>
                </c:pt>
                <c:pt idx="286">
                  <c:v>560</c:v>
                </c:pt>
                <c:pt idx="287">
                  <c:v>800</c:v>
                </c:pt>
                <c:pt idx="288">
                  <c:v>615</c:v>
                </c:pt>
                <c:pt idx="289">
                  <c:v>533</c:v>
                </c:pt>
                <c:pt idx="290">
                  <c:v>1066</c:v>
                </c:pt>
                <c:pt idx="291">
                  <c:v>530</c:v>
                </c:pt>
                <c:pt idx="292">
                  <c:v>1051</c:v>
                </c:pt>
                <c:pt idx="293">
                  <c:v>930</c:v>
                </c:pt>
                <c:pt idx="294">
                  <c:v>800</c:v>
                </c:pt>
                <c:pt idx="295">
                  <c:v>567</c:v>
                </c:pt>
                <c:pt idx="296">
                  <c:v>533</c:v>
                </c:pt>
                <c:pt idx="297">
                  <c:v>560</c:v>
                </c:pt>
                <c:pt idx="298">
                  <c:v>931</c:v>
                </c:pt>
                <c:pt idx="299">
                  <c:v>930</c:v>
                </c:pt>
                <c:pt idx="300">
                  <c:v>822</c:v>
                </c:pt>
                <c:pt idx="301">
                  <c:v>931</c:v>
                </c:pt>
                <c:pt idx="302">
                  <c:v>630</c:v>
                </c:pt>
                <c:pt idx="303">
                  <c:v>935</c:v>
                </c:pt>
                <c:pt idx="304">
                  <c:v>1709</c:v>
                </c:pt>
                <c:pt idx="305">
                  <c:v>745</c:v>
                </c:pt>
                <c:pt idx="306">
                  <c:v>930</c:v>
                </c:pt>
                <c:pt idx="307">
                  <c:v>1086</c:v>
                </c:pt>
                <c:pt idx="308">
                  <c:v>935</c:v>
                </c:pt>
                <c:pt idx="309">
                  <c:v>825</c:v>
                </c:pt>
                <c:pt idx="310">
                  <c:v>1115</c:v>
                </c:pt>
                <c:pt idx="311">
                  <c:v>560</c:v>
                </c:pt>
                <c:pt idx="312">
                  <c:v>1255</c:v>
                </c:pt>
                <c:pt idx="313">
                  <c:v>920</c:v>
                </c:pt>
                <c:pt idx="314">
                  <c:v>810</c:v>
                </c:pt>
                <c:pt idx="315">
                  <c:v>600</c:v>
                </c:pt>
                <c:pt idx="316">
                  <c:v>745</c:v>
                </c:pt>
                <c:pt idx="317">
                  <c:v>817</c:v>
                </c:pt>
                <c:pt idx="318">
                  <c:v>954</c:v>
                </c:pt>
                <c:pt idx="319">
                  <c:v>810</c:v>
                </c:pt>
                <c:pt idx="320">
                  <c:v>550</c:v>
                </c:pt>
                <c:pt idx="321">
                  <c:v>740</c:v>
                </c:pt>
                <c:pt idx="322">
                  <c:v>930</c:v>
                </c:pt>
                <c:pt idx="323">
                  <c:v>600</c:v>
                </c:pt>
                <c:pt idx="324">
                  <c:v>920</c:v>
                </c:pt>
                <c:pt idx="325">
                  <c:v>954</c:v>
                </c:pt>
                <c:pt idx="326">
                  <c:v>1255</c:v>
                </c:pt>
                <c:pt idx="327">
                  <c:v>560</c:v>
                </c:pt>
                <c:pt idx="328">
                  <c:v>817</c:v>
                </c:pt>
                <c:pt idx="329">
                  <c:v>1112</c:v>
                </c:pt>
                <c:pt idx="330">
                  <c:v>800</c:v>
                </c:pt>
                <c:pt idx="331">
                  <c:v>1695</c:v>
                </c:pt>
                <c:pt idx="332">
                  <c:v>742</c:v>
                </c:pt>
                <c:pt idx="333">
                  <c:v>937</c:v>
                </c:pt>
                <c:pt idx="334">
                  <c:v>758</c:v>
                </c:pt>
                <c:pt idx="335">
                  <c:v>617</c:v>
                </c:pt>
                <c:pt idx="336">
                  <c:v>561</c:v>
                </c:pt>
                <c:pt idx="337">
                  <c:v>517</c:v>
                </c:pt>
                <c:pt idx="338">
                  <c:v>560</c:v>
                </c:pt>
                <c:pt idx="339">
                  <c:v>930</c:v>
                </c:pt>
                <c:pt idx="340">
                  <c:v>750</c:v>
                </c:pt>
                <c:pt idx="341">
                  <c:v>505</c:v>
                </c:pt>
                <c:pt idx="342">
                  <c:v>561</c:v>
                </c:pt>
                <c:pt idx="343">
                  <c:v>970</c:v>
                </c:pt>
                <c:pt idx="344">
                  <c:v>615</c:v>
                </c:pt>
                <c:pt idx="345">
                  <c:v>742</c:v>
                </c:pt>
                <c:pt idx="346">
                  <c:v>1703</c:v>
                </c:pt>
                <c:pt idx="347">
                  <c:v>795</c:v>
                </c:pt>
                <c:pt idx="348">
                  <c:v>617</c:v>
                </c:pt>
                <c:pt idx="349">
                  <c:v>742</c:v>
                </c:pt>
                <c:pt idx="350">
                  <c:v>926</c:v>
                </c:pt>
                <c:pt idx="351">
                  <c:v>788</c:v>
                </c:pt>
                <c:pt idx="352">
                  <c:v>990</c:v>
                </c:pt>
                <c:pt idx="353">
                  <c:v>560</c:v>
                </c:pt>
                <c:pt idx="354">
                  <c:v>724</c:v>
                </c:pt>
                <c:pt idx="355">
                  <c:v>820</c:v>
                </c:pt>
                <c:pt idx="356">
                  <c:v>1051</c:v>
                </c:pt>
                <c:pt idx="357">
                  <c:v>940</c:v>
                </c:pt>
                <c:pt idx="358">
                  <c:v>720</c:v>
                </c:pt>
                <c:pt idx="359">
                  <c:v>680</c:v>
                </c:pt>
                <c:pt idx="360">
                  <c:v>560</c:v>
                </c:pt>
                <c:pt idx="361">
                  <c:v>827</c:v>
                </c:pt>
                <c:pt idx="362">
                  <c:v>1255</c:v>
                </c:pt>
                <c:pt idx="363">
                  <c:v>566</c:v>
                </c:pt>
                <c:pt idx="364">
                  <c:v>985</c:v>
                </c:pt>
                <c:pt idx="365">
                  <c:v>944</c:v>
                </c:pt>
                <c:pt idx="366">
                  <c:v>825</c:v>
                </c:pt>
                <c:pt idx="367">
                  <c:v>1010</c:v>
                </c:pt>
                <c:pt idx="368">
                  <c:v>622</c:v>
                </c:pt>
                <c:pt idx="369">
                  <c:v>940</c:v>
                </c:pt>
                <c:pt idx="370">
                  <c:v>821</c:v>
                </c:pt>
                <c:pt idx="371">
                  <c:v>927</c:v>
                </c:pt>
                <c:pt idx="372">
                  <c:v>512</c:v>
                </c:pt>
                <c:pt idx="373">
                  <c:v>927</c:v>
                </c:pt>
                <c:pt idx="374">
                  <c:v>750</c:v>
                </c:pt>
                <c:pt idx="375">
                  <c:v>627</c:v>
                </c:pt>
                <c:pt idx="376">
                  <c:v>1695</c:v>
                </c:pt>
                <c:pt idx="377">
                  <c:v>1090</c:v>
                </c:pt>
                <c:pt idx="378">
                  <c:v>746</c:v>
                </c:pt>
                <c:pt idx="379">
                  <c:v>733</c:v>
                </c:pt>
                <c:pt idx="380">
                  <c:v>925</c:v>
                </c:pt>
                <c:pt idx="381">
                  <c:v>615</c:v>
                </c:pt>
                <c:pt idx="382">
                  <c:v>750</c:v>
                </c:pt>
                <c:pt idx="383">
                  <c:v>620</c:v>
                </c:pt>
                <c:pt idx="384">
                  <c:v>920</c:v>
                </c:pt>
                <c:pt idx="385">
                  <c:v>1700</c:v>
                </c:pt>
                <c:pt idx="386">
                  <c:v>1090</c:v>
                </c:pt>
                <c:pt idx="387">
                  <c:v>815</c:v>
                </c:pt>
                <c:pt idx="388">
                  <c:v>627</c:v>
                </c:pt>
                <c:pt idx="389">
                  <c:v>517</c:v>
                </c:pt>
                <c:pt idx="390">
                  <c:v>830</c:v>
                </c:pt>
                <c:pt idx="391">
                  <c:v>796</c:v>
                </c:pt>
                <c:pt idx="392">
                  <c:v>1700</c:v>
                </c:pt>
                <c:pt idx="393">
                  <c:v>930</c:v>
                </c:pt>
                <c:pt idx="394">
                  <c:v>927</c:v>
                </c:pt>
                <c:pt idx="395">
                  <c:v>530</c:v>
                </c:pt>
                <c:pt idx="396">
                  <c:v>937</c:v>
                </c:pt>
                <c:pt idx="397">
                  <c:v>827</c:v>
                </c:pt>
                <c:pt idx="398">
                  <c:v>1697</c:v>
                </c:pt>
                <c:pt idx="399">
                  <c:v>1065</c:v>
                </c:pt>
                <c:pt idx="400">
                  <c:v>746</c:v>
                </c:pt>
                <c:pt idx="401">
                  <c:v>920</c:v>
                </c:pt>
                <c:pt idx="402">
                  <c:v>915</c:v>
                </c:pt>
                <c:pt idx="403">
                  <c:v>1020</c:v>
                </c:pt>
                <c:pt idx="404">
                  <c:v>510</c:v>
                </c:pt>
                <c:pt idx="405">
                  <c:v>620</c:v>
                </c:pt>
                <c:pt idx="406">
                  <c:v>925</c:v>
                </c:pt>
                <c:pt idx="407">
                  <c:v>980</c:v>
                </c:pt>
                <c:pt idx="408">
                  <c:v>890</c:v>
                </c:pt>
                <c:pt idx="409">
                  <c:v>516</c:v>
                </c:pt>
                <c:pt idx="410">
                  <c:v>1066</c:v>
                </c:pt>
                <c:pt idx="411">
                  <c:v>1700</c:v>
                </c:pt>
                <c:pt idx="412">
                  <c:v>937</c:v>
                </c:pt>
                <c:pt idx="413">
                  <c:v>930</c:v>
                </c:pt>
                <c:pt idx="414">
                  <c:v>593</c:v>
                </c:pt>
                <c:pt idx="415">
                  <c:v>800</c:v>
                </c:pt>
                <c:pt idx="416">
                  <c:v>620</c:v>
                </c:pt>
                <c:pt idx="417">
                  <c:v>560</c:v>
                </c:pt>
                <c:pt idx="418">
                  <c:v>1700</c:v>
                </c:pt>
                <c:pt idx="419">
                  <c:v>1111</c:v>
                </c:pt>
                <c:pt idx="420">
                  <c:v>790</c:v>
                </c:pt>
                <c:pt idx="421">
                  <c:v>827</c:v>
                </c:pt>
                <c:pt idx="422">
                  <c:v>1670</c:v>
                </c:pt>
                <c:pt idx="423">
                  <c:v>937</c:v>
                </c:pt>
                <c:pt idx="424">
                  <c:v>533</c:v>
                </c:pt>
                <c:pt idx="425">
                  <c:v>1065</c:v>
                </c:pt>
                <c:pt idx="426">
                  <c:v>1045</c:v>
                </c:pt>
                <c:pt idx="427">
                  <c:v>537</c:v>
                </c:pt>
                <c:pt idx="428">
                  <c:v>937</c:v>
                </c:pt>
                <c:pt idx="429">
                  <c:v>1065</c:v>
                </c:pt>
                <c:pt idx="430">
                  <c:v>922</c:v>
                </c:pt>
                <c:pt idx="431">
                  <c:v>989</c:v>
                </c:pt>
                <c:pt idx="432">
                  <c:v>1196</c:v>
                </c:pt>
                <c:pt idx="433">
                  <c:v>1276</c:v>
                </c:pt>
                <c:pt idx="434">
                  <c:v>531</c:v>
                </c:pt>
                <c:pt idx="435">
                  <c:v>1380</c:v>
                </c:pt>
                <c:pt idx="436">
                  <c:v>1143</c:v>
                </c:pt>
                <c:pt idx="437">
                  <c:v>1150</c:v>
                </c:pt>
                <c:pt idx="438">
                  <c:v>787</c:v>
                </c:pt>
                <c:pt idx="439">
                  <c:v>856</c:v>
                </c:pt>
                <c:pt idx="440">
                  <c:v>1347</c:v>
                </c:pt>
                <c:pt idx="441">
                  <c:v>965</c:v>
                </c:pt>
                <c:pt idx="442">
                  <c:v>1227</c:v>
                </c:pt>
                <c:pt idx="443">
                  <c:v>1218</c:v>
                </c:pt>
                <c:pt idx="444">
                  <c:v>1102</c:v>
                </c:pt>
                <c:pt idx="445">
                  <c:v>866</c:v>
                </c:pt>
                <c:pt idx="446">
                  <c:v>899</c:v>
                </c:pt>
                <c:pt idx="447">
                  <c:v>1047</c:v>
                </c:pt>
                <c:pt idx="448">
                  <c:v>898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21-420B-BD4D-ED5DBEC71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2908720"/>
        <c:axId val="2067137504"/>
      </c:scatterChart>
      <c:valAx>
        <c:axId val="1862908720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7137504"/>
        <c:crosses val="autoZero"/>
        <c:crossBetween val="midCat"/>
      </c:valAx>
      <c:valAx>
        <c:axId val="2067137504"/>
        <c:scaling>
          <c:orientation val="minMax"/>
        </c:scaling>
        <c:delete val="0"/>
        <c:axPos val="l"/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29087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i="1"/>
              <a:t>E. coioides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2539501312335956"/>
                  <c:y val="-5.4284412365121028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189.47x - 7810.3</a:t>
                    </a:r>
                    <a:br>
                      <a:rPr lang="en-US" baseline="0"/>
                    </a:br>
                    <a:r>
                      <a:rPr lang="en-US" baseline="0"/>
                      <a:t>R² = 0.666</a:t>
                    </a:r>
                  </a:p>
                  <a:p>
                    <a:pPr>
                      <a:defRPr/>
                    </a:pPr>
                    <a:r>
                      <a:rPr lang="en-US" baseline="0"/>
                      <a:t>N = 1,544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'L-W'!$B$6256:$B$7799</c:f>
              <c:numCache>
                <c:formatCode>General</c:formatCode>
                <c:ptCount val="1544"/>
                <c:pt idx="0">
                  <c:v>51</c:v>
                </c:pt>
                <c:pt idx="1">
                  <c:v>86</c:v>
                </c:pt>
                <c:pt idx="2">
                  <c:v>65</c:v>
                </c:pt>
                <c:pt idx="3">
                  <c:v>98</c:v>
                </c:pt>
                <c:pt idx="4">
                  <c:v>76</c:v>
                </c:pt>
                <c:pt idx="5">
                  <c:v>56</c:v>
                </c:pt>
                <c:pt idx="6">
                  <c:v>61</c:v>
                </c:pt>
                <c:pt idx="7">
                  <c:v>67</c:v>
                </c:pt>
                <c:pt idx="8">
                  <c:v>56</c:v>
                </c:pt>
                <c:pt idx="9">
                  <c:v>62</c:v>
                </c:pt>
                <c:pt idx="10">
                  <c:v>72</c:v>
                </c:pt>
                <c:pt idx="11">
                  <c:v>63</c:v>
                </c:pt>
                <c:pt idx="12">
                  <c:v>67</c:v>
                </c:pt>
                <c:pt idx="13">
                  <c:v>58</c:v>
                </c:pt>
                <c:pt idx="14">
                  <c:v>52</c:v>
                </c:pt>
                <c:pt idx="15">
                  <c:v>55</c:v>
                </c:pt>
                <c:pt idx="16">
                  <c:v>62</c:v>
                </c:pt>
                <c:pt idx="17">
                  <c:v>60</c:v>
                </c:pt>
                <c:pt idx="18">
                  <c:v>56</c:v>
                </c:pt>
                <c:pt idx="19">
                  <c:v>56</c:v>
                </c:pt>
                <c:pt idx="20">
                  <c:v>50</c:v>
                </c:pt>
                <c:pt idx="21">
                  <c:v>51</c:v>
                </c:pt>
                <c:pt idx="22">
                  <c:v>55</c:v>
                </c:pt>
                <c:pt idx="23">
                  <c:v>51</c:v>
                </c:pt>
                <c:pt idx="24">
                  <c:v>56</c:v>
                </c:pt>
                <c:pt idx="25">
                  <c:v>74</c:v>
                </c:pt>
                <c:pt idx="26">
                  <c:v>93</c:v>
                </c:pt>
                <c:pt idx="27">
                  <c:v>67</c:v>
                </c:pt>
                <c:pt idx="28">
                  <c:v>71</c:v>
                </c:pt>
                <c:pt idx="29">
                  <c:v>58</c:v>
                </c:pt>
                <c:pt idx="30">
                  <c:v>67</c:v>
                </c:pt>
                <c:pt idx="31">
                  <c:v>66</c:v>
                </c:pt>
                <c:pt idx="32">
                  <c:v>55</c:v>
                </c:pt>
                <c:pt idx="33">
                  <c:v>69</c:v>
                </c:pt>
                <c:pt idx="34">
                  <c:v>52</c:v>
                </c:pt>
                <c:pt idx="35">
                  <c:v>63</c:v>
                </c:pt>
                <c:pt idx="36">
                  <c:v>56</c:v>
                </c:pt>
                <c:pt idx="37">
                  <c:v>55</c:v>
                </c:pt>
                <c:pt idx="38">
                  <c:v>56</c:v>
                </c:pt>
                <c:pt idx="39">
                  <c:v>86</c:v>
                </c:pt>
                <c:pt idx="40">
                  <c:v>55</c:v>
                </c:pt>
                <c:pt idx="41">
                  <c:v>52</c:v>
                </c:pt>
                <c:pt idx="42">
                  <c:v>55</c:v>
                </c:pt>
                <c:pt idx="43">
                  <c:v>88</c:v>
                </c:pt>
                <c:pt idx="44">
                  <c:v>66</c:v>
                </c:pt>
                <c:pt idx="45">
                  <c:v>67</c:v>
                </c:pt>
                <c:pt idx="46">
                  <c:v>56</c:v>
                </c:pt>
                <c:pt idx="47">
                  <c:v>79</c:v>
                </c:pt>
                <c:pt idx="48">
                  <c:v>57</c:v>
                </c:pt>
                <c:pt idx="49">
                  <c:v>76</c:v>
                </c:pt>
                <c:pt idx="50">
                  <c:v>62</c:v>
                </c:pt>
                <c:pt idx="51">
                  <c:v>64</c:v>
                </c:pt>
                <c:pt idx="52">
                  <c:v>57</c:v>
                </c:pt>
                <c:pt idx="53">
                  <c:v>80</c:v>
                </c:pt>
                <c:pt idx="54">
                  <c:v>72</c:v>
                </c:pt>
                <c:pt idx="55">
                  <c:v>65</c:v>
                </c:pt>
                <c:pt idx="56">
                  <c:v>73</c:v>
                </c:pt>
                <c:pt idx="57">
                  <c:v>52</c:v>
                </c:pt>
                <c:pt idx="58">
                  <c:v>62</c:v>
                </c:pt>
                <c:pt idx="59">
                  <c:v>63</c:v>
                </c:pt>
                <c:pt idx="60">
                  <c:v>68</c:v>
                </c:pt>
                <c:pt idx="61">
                  <c:v>54</c:v>
                </c:pt>
                <c:pt idx="62">
                  <c:v>60</c:v>
                </c:pt>
                <c:pt idx="63">
                  <c:v>60</c:v>
                </c:pt>
                <c:pt idx="64">
                  <c:v>62</c:v>
                </c:pt>
                <c:pt idx="65">
                  <c:v>66</c:v>
                </c:pt>
                <c:pt idx="66">
                  <c:v>69</c:v>
                </c:pt>
                <c:pt idx="67">
                  <c:v>57</c:v>
                </c:pt>
                <c:pt idx="68">
                  <c:v>64</c:v>
                </c:pt>
                <c:pt idx="69">
                  <c:v>81</c:v>
                </c:pt>
                <c:pt idx="70">
                  <c:v>76</c:v>
                </c:pt>
                <c:pt idx="71">
                  <c:v>66</c:v>
                </c:pt>
                <c:pt idx="72">
                  <c:v>71</c:v>
                </c:pt>
                <c:pt idx="73">
                  <c:v>63</c:v>
                </c:pt>
                <c:pt idx="74">
                  <c:v>54</c:v>
                </c:pt>
                <c:pt idx="75">
                  <c:v>64</c:v>
                </c:pt>
                <c:pt idx="76">
                  <c:v>76</c:v>
                </c:pt>
                <c:pt idx="77">
                  <c:v>55</c:v>
                </c:pt>
                <c:pt idx="78">
                  <c:v>62</c:v>
                </c:pt>
                <c:pt idx="79">
                  <c:v>60</c:v>
                </c:pt>
                <c:pt idx="80">
                  <c:v>55</c:v>
                </c:pt>
                <c:pt idx="81">
                  <c:v>58</c:v>
                </c:pt>
                <c:pt idx="82">
                  <c:v>57</c:v>
                </c:pt>
                <c:pt idx="83">
                  <c:v>55</c:v>
                </c:pt>
                <c:pt idx="84">
                  <c:v>56</c:v>
                </c:pt>
                <c:pt idx="85">
                  <c:v>65</c:v>
                </c:pt>
                <c:pt idx="86">
                  <c:v>65</c:v>
                </c:pt>
                <c:pt idx="87">
                  <c:v>61</c:v>
                </c:pt>
                <c:pt idx="88">
                  <c:v>58</c:v>
                </c:pt>
                <c:pt idx="89">
                  <c:v>65</c:v>
                </c:pt>
                <c:pt idx="90">
                  <c:v>58</c:v>
                </c:pt>
                <c:pt idx="91">
                  <c:v>54</c:v>
                </c:pt>
                <c:pt idx="92">
                  <c:v>52</c:v>
                </c:pt>
                <c:pt idx="93">
                  <c:v>76</c:v>
                </c:pt>
                <c:pt idx="94">
                  <c:v>56</c:v>
                </c:pt>
                <c:pt idx="95">
                  <c:v>56</c:v>
                </c:pt>
                <c:pt idx="96">
                  <c:v>72</c:v>
                </c:pt>
                <c:pt idx="97">
                  <c:v>68</c:v>
                </c:pt>
                <c:pt idx="98">
                  <c:v>68</c:v>
                </c:pt>
                <c:pt idx="99">
                  <c:v>73</c:v>
                </c:pt>
                <c:pt idx="100">
                  <c:v>70</c:v>
                </c:pt>
                <c:pt idx="101">
                  <c:v>71</c:v>
                </c:pt>
                <c:pt idx="102">
                  <c:v>58</c:v>
                </c:pt>
                <c:pt idx="103">
                  <c:v>65</c:v>
                </c:pt>
                <c:pt idx="104">
                  <c:v>61</c:v>
                </c:pt>
                <c:pt idx="105">
                  <c:v>57</c:v>
                </c:pt>
                <c:pt idx="106">
                  <c:v>64</c:v>
                </c:pt>
                <c:pt idx="107">
                  <c:v>65</c:v>
                </c:pt>
                <c:pt idx="108">
                  <c:v>66</c:v>
                </c:pt>
                <c:pt idx="109">
                  <c:v>68</c:v>
                </c:pt>
                <c:pt idx="110">
                  <c:v>72</c:v>
                </c:pt>
                <c:pt idx="111">
                  <c:v>72</c:v>
                </c:pt>
                <c:pt idx="112">
                  <c:v>78</c:v>
                </c:pt>
                <c:pt idx="113">
                  <c:v>60</c:v>
                </c:pt>
                <c:pt idx="114">
                  <c:v>73</c:v>
                </c:pt>
                <c:pt idx="115">
                  <c:v>72</c:v>
                </c:pt>
                <c:pt idx="116">
                  <c:v>69</c:v>
                </c:pt>
                <c:pt idx="117">
                  <c:v>77</c:v>
                </c:pt>
                <c:pt idx="118">
                  <c:v>65</c:v>
                </c:pt>
                <c:pt idx="119">
                  <c:v>62</c:v>
                </c:pt>
                <c:pt idx="120">
                  <c:v>62</c:v>
                </c:pt>
                <c:pt idx="121">
                  <c:v>65</c:v>
                </c:pt>
                <c:pt idx="122">
                  <c:v>61</c:v>
                </c:pt>
                <c:pt idx="123">
                  <c:v>69</c:v>
                </c:pt>
                <c:pt idx="124">
                  <c:v>58</c:v>
                </c:pt>
                <c:pt idx="125">
                  <c:v>60</c:v>
                </c:pt>
                <c:pt idx="126">
                  <c:v>79</c:v>
                </c:pt>
                <c:pt idx="127">
                  <c:v>72</c:v>
                </c:pt>
                <c:pt idx="128">
                  <c:v>61</c:v>
                </c:pt>
                <c:pt idx="129">
                  <c:v>66</c:v>
                </c:pt>
                <c:pt idx="130">
                  <c:v>60</c:v>
                </c:pt>
                <c:pt idx="131">
                  <c:v>70</c:v>
                </c:pt>
                <c:pt idx="132">
                  <c:v>61</c:v>
                </c:pt>
                <c:pt idx="133">
                  <c:v>58</c:v>
                </c:pt>
                <c:pt idx="134">
                  <c:v>69</c:v>
                </c:pt>
                <c:pt idx="135">
                  <c:v>61</c:v>
                </c:pt>
                <c:pt idx="136">
                  <c:v>73</c:v>
                </c:pt>
                <c:pt idx="137">
                  <c:v>69</c:v>
                </c:pt>
                <c:pt idx="138">
                  <c:v>58</c:v>
                </c:pt>
                <c:pt idx="139">
                  <c:v>56</c:v>
                </c:pt>
                <c:pt idx="140">
                  <c:v>73</c:v>
                </c:pt>
                <c:pt idx="141">
                  <c:v>65</c:v>
                </c:pt>
                <c:pt idx="142">
                  <c:v>62</c:v>
                </c:pt>
                <c:pt idx="143">
                  <c:v>57</c:v>
                </c:pt>
                <c:pt idx="144">
                  <c:v>56</c:v>
                </c:pt>
                <c:pt idx="145">
                  <c:v>68</c:v>
                </c:pt>
                <c:pt idx="146">
                  <c:v>54</c:v>
                </c:pt>
                <c:pt idx="147">
                  <c:v>70</c:v>
                </c:pt>
                <c:pt idx="148">
                  <c:v>91</c:v>
                </c:pt>
                <c:pt idx="149">
                  <c:v>69</c:v>
                </c:pt>
                <c:pt idx="150">
                  <c:v>60</c:v>
                </c:pt>
                <c:pt idx="151">
                  <c:v>56</c:v>
                </c:pt>
                <c:pt idx="152">
                  <c:v>74</c:v>
                </c:pt>
                <c:pt idx="153">
                  <c:v>53</c:v>
                </c:pt>
                <c:pt idx="154">
                  <c:v>92</c:v>
                </c:pt>
                <c:pt idx="155">
                  <c:v>67</c:v>
                </c:pt>
                <c:pt idx="156">
                  <c:v>53</c:v>
                </c:pt>
                <c:pt idx="157">
                  <c:v>67</c:v>
                </c:pt>
                <c:pt idx="158">
                  <c:v>56</c:v>
                </c:pt>
                <c:pt idx="159">
                  <c:v>65</c:v>
                </c:pt>
                <c:pt idx="160">
                  <c:v>56</c:v>
                </c:pt>
                <c:pt idx="161">
                  <c:v>69</c:v>
                </c:pt>
                <c:pt idx="162">
                  <c:v>83</c:v>
                </c:pt>
                <c:pt idx="163">
                  <c:v>74</c:v>
                </c:pt>
                <c:pt idx="164">
                  <c:v>67</c:v>
                </c:pt>
                <c:pt idx="165">
                  <c:v>53</c:v>
                </c:pt>
                <c:pt idx="166">
                  <c:v>57</c:v>
                </c:pt>
                <c:pt idx="167">
                  <c:v>70</c:v>
                </c:pt>
                <c:pt idx="168">
                  <c:v>71</c:v>
                </c:pt>
                <c:pt idx="169">
                  <c:v>88</c:v>
                </c:pt>
                <c:pt idx="170">
                  <c:v>73</c:v>
                </c:pt>
                <c:pt idx="171">
                  <c:v>59</c:v>
                </c:pt>
                <c:pt idx="172">
                  <c:v>64</c:v>
                </c:pt>
                <c:pt idx="173">
                  <c:v>67</c:v>
                </c:pt>
                <c:pt idx="174">
                  <c:v>69</c:v>
                </c:pt>
                <c:pt idx="175">
                  <c:v>56</c:v>
                </c:pt>
                <c:pt idx="176">
                  <c:v>58</c:v>
                </c:pt>
                <c:pt idx="177">
                  <c:v>63</c:v>
                </c:pt>
                <c:pt idx="178">
                  <c:v>66</c:v>
                </c:pt>
                <c:pt idx="179">
                  <c:v>58</c:v>
                </c:pt>
                <c:pt idx="180">
                  <c:v>69</c:v>
                </c:pt>
                <c:pt idx="181">
                  <c:v>64</c:v>
                </c:pt>
                <c:pt idx="182">
                  <c:v>55</c:v>
                </c:pt>
                <c:pt idx="183">
                  <c:v>56</c:v>
                </c:pt>
                <c:pt idx="184">
                  <c:v>67</c:v>
                </c:pt>
                <c:pt idx="185">
                  <c:v>63</c:v>
                </c:pt>
                <c:pt idx="186">
                  <c:v>68</c:v>
                </c:pt>
                <c:pt idx="187">
                  <c:v>58</c:v>
                </c:pt>
                <c:pt idx="188">
                  <c:v>56</c:v>
                </c:pt>
                <c:pt idx="189">
                  <c:v>60</c:v>
                </c:pt>
                <c:pt idx="190">
                  <c:v>63</c:v>
                </c:pt>
                <c:pt idx="191">
                  <c:v>75</c:v>
                </c:pt>
                <c:pt idx="192">
                  <c:v>70</c:v>
                </c:pt>
                <c:pt idx="193">
                  <c:v>62</c:v>
                </c:pt>
                <c:pt idx="194">
                  <c:v>59</c:v>
                </c:pt>
                <c:pt idx="195">
                  <c:v>68</c:v>
                </c:pt>
                <c:pt idx="196">
                  <c:v>81</c:v>
                </c:pt>
                <c:pt idx="197">
                  <c:v>65</c:v>
                </c:pt>
                <c:pt idx="198">
                  <c:v>65</c:v>
                </c:pt>
                <c:pt idx="199">
                  <c:v>64</c:v>
                </c:pt>
                <c:pt idx="200">
                  <c:v>85</c:v>
                </c:pt>
                <c:pt idx="201">
                  <c:v>59</c:v>
                </c:pt>
                <c:pt idx="202">
                  <c:v>64</c:v>
                </c:pt>
                <c:pt idx="203">
                  <c:v>57</c:v>
                </c:pt>
                <c:pt idx="204">
                  <c:v>71</c:v>
                </c:pt>
                <c:pt idx="205">
                  <c:v>56</c:v>
                </c:pt>
                <c:pt idx="206">
                  <c:v>65</c:v>
                </c:pt>
                <c:pt idx="207">
                  <c:v>71</c:v>
                </c:pt>
                <c:pt idx="208">
                  <c:v>61</c:v>
                </c:pt>
                <c:pt idx="209">
                  <c:v>63</c:v>
                </c:pt>
                <c:pt idx="210">
                  <c:v>52</c:v>
                </c:pt>
                <c:pt idx="211">
                  <c:v>70</c:v>
                </c:pt>
                <c:pt idx="212">
                  <c:v>61</c:v>
                </c:pt>
                <c:pt idx="213">
                  <c:v>63</c:v>
                </c:pt>
                <c:pt idx="214">
                  <c:v>68</c:v>
                </c:pt>
                <c:pt idx="215">
                  <c:v>66</c:v>
                </c:pt>
                <c:pt idx="216">
                  <c:v>60</c:v>
                </c:pt>
                <c:pt idx="217">
                  <c:v>61</c:v>
                </c:pt>
                <c:pt idx="218">
                  <c:v>73</c:v>
                </c:pt>
                <c:pt idx="219">
                  <c:v>59</c:v>
                </c:pt>
                <c:pt idx="220">
                  <c:v>67</c:v>
                </c:pt>
                <c:pt idx="221">
                  <c:v>63</c:v>
                </c:pt>
                <c:pt idx="222">
                  <c:v>60</c:v>
                </c:pt>
                <c:pt idx="223">
                  <c:v>60</c:v>
                </c:pt>
                <c:pt idx="224">
                  <c:v>59</c:v>
                </c:pt>
                <c:pt idx="225">
                  <c:v>54</c:v>
                </c:pt>
                <c:pt idx="226">
                  <c:v>65</c:v>
                </c:pt>
                <c:pt idx="227">
                  <c:v>58</c:v>
                </c:pt>
                <c:pt idx="228">
                  <c:v>65</c:v>
                </c:pt>
                <c:pt idx="229">
                  <c:v>68</c:v>
                </c:pt>
                <c:pt idx="230">
                  <c:v>68</c:v>
                </c:pt>
                <c:pt idx="231">
                  <c:v>59</c:v>
                </c:pt>
                <c:pt idx="232">
                  <c:v>68</c:v>
                </c:pt>
                <c:pt idx="233">
                  <c:v>66</c:v>
                </c:pt>
                <c:pt idx="234">
                  <c:v>60</c:v>
                </c:pt>
                <c:pt idx="235">
                  <c:v>69</c:v>
                </c:pt>
                <c:pt idx="236">
                  <c:v>67</c:v>
                </c:pt>
                <c:pt idx="237">
                  <c:v>64</c:v>
                </c:pt>
                <c:pt idx="238">
                  <c:v>68</c:v>
                </c:pt>
                <c:pt idx="239">
                  <c:v>71</c:v>
                </c:pt>
                <c:pt idx="240">
                  <c:v>55</c:v>
                </c:pt>
                <c:pt idx="241">
                  <c:v>60</c:v>
                </c:pt>
                <c:pt idx="242">
                  <c:v>64</c:v>
                </c:pt>
                <c:pt idx="243">
                  <c:v>62</c:v>
                </c:pt>
                <c:pt idx="244">
                  <c:v>54</c:v>
                </c:pt>
                <c:pt idx="245">
                  <c:v>60</c:v>
                </c:pt>
                <c:pt idx="246">
                  <c:v>56</c:v>
                </c:pt>
                <c:pt idx="247">
                  <c:v>65</c:v>
                </c:pt>
                <c:pt idx="248">
                  <c:v>66</c:v>
                </c:pt>
                <c:pt idx="249">
                  <c:v>61</c:v>
                </c:pt>
                <c:pt idx="250">
                  <c:v>56</c:v>
                </c:pt>
                <c:pt idx="251">
                  <c:v>59</c:v>
                </c:pt>
                <c:pt idx="252">
                  <c:v>60</c:v>
                </c:pt>
                <c:pt idx="253">
                  <c:v>61</c:v>
                </c:pt>
                <c:pt idx="254">
                  <c:v>73</c:v>
                </c:pt>
                <c:pt idx="255">
                  <c:v>69</c:v>
                </c:pt>
                <c:pt idx="256">
                  <c:v>66</c:v>
                </c:pt>
                <c:pt idx="257">
                  <c:v>75</c:v>
                </c:pt>
                <c:pt idx="258">
                  <c:v>67</c:v>
                </c:pt>
                <c:pt idx="259">
                  <c:v>63</c:v>
                </c:pt>
                <c:pt idx="260">
                  <c:v>55</c:v>
                </c:pt>
                <c:pt idx="261">
                  <c:v>54</c:v>
                </c:pt>
                <c:pt idx="262">
                  <c:v>58</c:v>
                </c:pt>
                <c:pt idx="263">
                  <c:v>64</c:v>
                </c:pt>
                <c:pt idx="264">
                  <c:v>65</c:v>
                </c:pt>
                <c:pt idx="265">
                  <c:v>65</c:v>
                </c:pt>
                <c:pt idx="266">
                  <c:v>63</c:v>
                </c:pt>
                <c:pt idx="267">
                  <c:v>68</c:v>
                </c:pt>
                <c:pt idx="268">
                  <c:v>80</c:v>
                </c:pt>
                <c:pt idx="269">
                  <c:v>68</c:v>
                </c:pt>
                <c:pt idx="270">
                  <c:v>74</c:v>
                </c:pt>
                <c:pt idx="271">
                  <c:v>54</c:v>
                </c:pt>
                <c:pt idx="272">
                  <c:v>59</c:v>
                </c:pt>
                <c:pt idx="273">
                  <c:v>63</c:v>
                </c:pt>
                <c:pt idx="274">
                  <c:v>54</c:v>
                </c:pt>
                <c:pt idx="275">
                  <c:v>60</c:v>
                </c:pt>
                <c:pt idx="276">
                  <c:v>60</c:v>
                </c:pt>
                <c:pt idx="277">
                  <c:v>56</c:v>
                </c:pt>
                <c:pt idx="278">
                  <c:v>61</c:v>
                </c:pt>
                <c:pt idx="279">
                  <c:v>63</c:v>
                </c:pt>
                <c:pt idx="280">
                  <c:v>78</c:v>
                </c:pt>
                <c:pt idx="281">
                  <c:v>86</c:v>
                </c:pt>
                <c:pt idx="282">
                  <c:v>63</c:v>
                </c:pt>
                <c:pt idx="283">
                  <c:v>61</c:v>
                </c:pt>
                <c:pt idx="284">
                  <c:v>59</c:v>
                </c:pt>
                <c:pt idx="285">
                  <c:v>59</c:v>
                </c:pt>
                <c:pt idx="286">
                  <c:v>66</c:v>
                </c:pt>
                <c:pt idx="287">
                  <c:v>56</c:v>
                </c:pt>
                <c:pt idx="288">
                  <c:v>76</c:v>
                </c:pt>
                <c:pt idx="289">
                  <c:v>77</c:v>
                </c:pt>
                <c:pt idx="290">
                  <c:v>73</c:v>
                </c:pt>
                <c:pt idx="291">
                  <c:v>75</c:v>
                </c:pt>
                <c:pt idx="292">
                  <c:v>60</c:v>
                </c:pt>
                <c:pt idx="293">
                  <c:v>55</c:v>
                </c:pt>
                <c:pt idx="294">
                  <c:v>67</c:v>
                </c:pt>
                <c:pt idx="295">
                  <c:v>60</c:v>
                </c:pt>
                <c:pt idx="296">
                  <c:v>60</c:v>
                </c:pt>
                <c:pt idx="297">
                  <c:v>66</c:v>
                </c:pt>
                <c:pt idx="298">
                  <c:v>60</c:v>
                </c:pt>
                <c:pt idx="299">
                  <c:v>52</c:v>
                </c:pt>
                <c:pt idx="300">
                  <c:v>70</c:v>
                </c:pt>
                <c:pt idx="301">
                  <c:v>57</c:v>
                </c:pt>
                <c:pt idx="302">
                  <c:v>56</c:v>
                </c:pt>
                <c:pt idx="303">
                  <c:v>60</c:v>
                </c:pt>
                <c:pt idx="304">
                  <c:v>61</c:v>
                </c:pt>
                <c:pt idx="305">
                  <c:v>58</c:v>
                </c:pt>
                <c:pt idx="306">
                  <c:v>53</c:v>
                </c:pt>
                <c:pt idx="307">
                  <c:v>58</c:v>
                </c:pt>
                <c:pt idx="308">
                  <c:v>54</c:v>
                </c:pt>
                <c:pt idx="309">
                  <c:v>94</c:v>
                </c:pt>
                <c:pt idx="310">
                  <c:v>80</c:v>
                </c:pt>
                <c:pt idx="311">
                  <c:v>53</c:v>
                </c:pt>
                <c:pt idx="312">
                  <c:v>60</c:v>
                </c:pt>
                <c:pt idx="313">
                  <c:v>51</c:v>
                </c:pt>
                <c:pt idx="314">
                  <c:v>55</c:v>
                </c:pt>
                <c:pt idx="315">
                  <c:v>51</c:v>
                </c:pt>
                <c:pt idx="316">
                  <c:v>56</c:v>
                </c:pt>
                <c:pt idx="317">
                  <c:v>54</c:v>
                </c:pt>
                <c:pt idx="318">
                  <c:v>55</c:v>
                </c:pt>
                <c:pt idx="319">
                  <c:v>63</c:v>
                </c:pt>
                <c:pt idx="320">
                  <c:v>55</c:v>
                </c:pt>
                <c:pt idx="321">
                  <c:v>56</c:v>
                </c:pt>
                <c:pt idx="322">
                  <c:v>65</c:v>
                </c:pt>
                <c:pt idx="323">
                  <c:v>70</c:v>
                </c:pt>
                <c:pt idx="324">
                  <c:v>69</c:v>
                </c:pt>
                <c:pt idx="325">
                  <c:v>66</c:v>
                </c:pt>
                <c:pt idx="326">
                  <c:v>58</c:v>
                </c:pt>
                <c:pt idx="327">
                  <c:v>71</c:v>
                </c:pt>
                <c:pt idx="328">
                  <c:v>68</c:v>
                </c:pt>
                <c:pt idx="329">
                  <c:v>67</c:v>
                </c:pt>
                <c:pt idx="330">
                  <c:v>65</c:v>
                </c:pt>
                <c:pt idx="331">
                  <c:v>65</c:v>
                </c:pt>
                <c:pt idx="332">
                  <c:v>63</c:v>
                </c:pt>
                <c:pt idx="333">
                  <c:v>61</c:v>
                </c:pt>
                <c:pt idx="334">
                  <c:v>70</c:v>
                </c:pt>
                <c:pt idx="335">
                  <c:v>76</c:v>
                </c:pt>
                <c:pt idx="336">
                  <c:v>66</c:v>
                </c:pt>
                <c:pt idx="337">
                  <c:v>67</c:v>
                </c:pt>
                <c:pt idx="338">
                  <c:v>58</c:v>
                </c:pt>
                <c:pt idx="339">
                  <c:v>80</c:v>
                </c:pt>
                <c:pt idx="340">
                  <c:v>60</c:v>
                </c:pt>
                <c:pt idx="341">
                  <c:v>62</c:v>
                </c:pt>
                <c:pt idx="342">
                  <c:v>53</c:v>
                </c:pt>
                <c:pt idx="343">
                  <c:v>51</c:v>
                </c:pt>
                <c:pt idx="344">
                  <c:v>50</c:v>
                </c:pt>
                <c:pt idx="345">
                  <c:v>49</c:v>
                </c:pt>
                <c:pt idx="346">
                  <c:v>52</c:v>
                </c:pt>
                <c:pt idx="347">
                  <c:v>61</c:v>
                </c:pt>
                <c:pt idx="348">
                  <c:v>52</c:v>
                </c:pt>
                <c:pt idx="349">
                  <c:v>61</c:v>
                </c:pt>
                <c:pt idx="350">
                  <c:v>54</c:v>
                </c:pt>
                <c:pt idx="351">
                  <c:v>61</c:v>
                </c:pt>
                <c:pt idx="352">
                  <c:v>70</c:v>
                </c:pt>
                <c:pt idx="353">
                  <c:v>64</c:v>
                </c:pt>
                <c:pt idx="354">
                  <c:v>55</c:v>
                </c:pt>
                <c:pt idx="355">
                  <c:v>60</c:v>
                </c:pt>
                <c:pt idx="356">
                  <c:v>68</c:v>
                </c:pt>
                <c:pt idx="357">
                  <c:v>64</c:v>
                </c:pt>
                <c:pt idx="358">
                  <c:v>87</c:v>
                </c:pt>
                <c:pt idx="359">
                  <c:v>64</c:v>
                </c:pt>
                <c:pt idx="360">
                  <c:v>55</c:v>
                </c:pt>
                <c:pt idx="361">
                  <c:v>75</c:v>
                </c:pt>
                <c:pt idx="362">
                  <c:v>60</c:v>
                </c:pt>
                <c:pt idx="363">
                  <c:v>58</c:v>
                </c:pt>
                <c:pt idx="364">
                  <c:v>60</c:v>
                </c:pt>
                <c:pt idx="365">
                  <c:v>65</c:v>
                </c:pt>
                <c:pt idx="366">
                  <c:v>69</c:v>
                </c:pt>
                <c:pt idx="367">
                  <c:v>78</c:v>
                </c:pt>
                <c:pt idx="368">
                  <c:v>68</c:v>
                </c:pt>
                <c:pt idx="369">
                  <c:v>58</c:v>
                </c:pt>
                <c:pt idx="370">
                  <c:v>81</c:v>
                </c:pt>
                <c:pt idx="371">
                  <c:v>93</c:v>
                </c:pt>
                <c:pt idx="372">
                  <c:v>60</c:v>
                </c:pt>
                <c:pt idx="373">
                  <c:v>60</c:v>
                </c:pt>
                <c:pt idx="374">
                  <c:v>54</c:v>
                </c:pt>
                <c:pt idx="375">
                  <c:v>56</c:v>
                </c:pt>
                <c:pt idx="376">
                  <c:v>53</c:v>
                </c:pt>
                <c:pt idx="377">
                  <c:v>63</c:v>
                </c:pt>
                <c:pt idx="378">
                  <c:v>60</c:v>
                </c:pt>
                <c:pt idx="379">
                  <c:v>70</c:v>
                </c:pt>
                <c:pt idx="380">
                  <c:v>65</c:v>
                </c:pt>
                <c:pt idx="381">
                  <c:v>77</c:v>
                </c:pt>
                <c:pt idx="382">
                  <c:v>59</c:v>
                </c:pt>
                <c:pt idx="383">
                  <c:v>62</c:v>
                </c:pt>
                <c:pt idx="384">
                  <c:v>64</c:v>
                </c:pt>
                <c:pt idx="385">
                  <c:v>60</c:v>
                </c:pt>
                <c:pt idx="386">
                  <c:v>67</c:v>
                </c:pt>
                <c:pt idx="387">
                  <c:v>58</c:v>
                </c:pt>
                <c:pt idx="388">
                  <c:v>65</c:v>
                </c:pt>
                <c:pt idx="389">
                  <c:v>61</c:v>
                </c:pt>
                <c:pt idx="390">
                  <c:v>66</c:v>
                </c:pt>
                <c:pt idx="391">
                  <c:v>60</c:v>
                </c:pt>
                <c:pt idx="392">
                  <c:v>74</c:v>
                </c:pt>
                <c:pt idx="393">
                  <c:v>62</c:v>
                </c:pt>
                <c:pt idx="394">
                  <c:v>63</c:v>
                </c:pt>
                <c:pt idx="395">
                  <c:v>64</c:v>
                </c:pt>
                <c:pt idx="396">
                  <c:v>63</c:v>
                </c:pt>
                <c:pt idx="397">
                  <c:v>64</c:v>
                </c:pt>
                <c:pt idx="398">
                  <c:v>72</c:v>
                </c:pt>
                <c:pt idx="399">
                  <c:v>65</c:v>
                </c:pt>
                <c:pt idx="400">
                  <c:v>51</c:v>
                </c:pt>
                <c:pt idx="401">
                  <c:v>86</c:v>
                </c:pt>
                <c:pt idx="402">
                  <c:v>65</c:v>
                </c:pt>
                <c:pt idx="403">
                  <c:v>98</c:v>
                </c:pt>
                <c:pt idx="404">
                  <c:v>76</c:v>
                </c:pt>
                <c:pt idx="405">
                  <c:v>56</c:v>
                </c:pt>
                <c:pt idx="406">
                  <c:v>61</c:v>
                </c:pt>
                <c:pt idx="407">
                  <c:v>67</c:v>
                </c:pt>
                <c:pt idx="408">
                  <c:v>56</c:v>
                </c:pt>
                <c:pt idx="409">
                  <c:v>62</c:v>
                </c:pt>
                <c:pt idx="410">
                  <c:v>72</c:v>
                </c:pt>
                <c:pt idx="411">
                  <c:v>63</c:v>
                </c:pt>
                <c:pt idx="412">
                  <c:v>67</c:v>
                </c:pt>
                <c:pt idx="413">
                  <c:v>58</c:v>
                </c:pt>
                <c:pt idx="414">
                  <c:v>52</c:v>
                </c:pt>
                <c:pt idx="415">
                  <c:v>55</c:v>
                </c:pt>
                <c:pt idx="416">
                  <c:v>62</c:v>
                </c:pt>
                <c:pt idx="417">
                  <c:v>60</c:v>
                </c:pt>
                <c:pt idx="418">
                  <c:v>56</c:v>
                </c:pt>
                <c:pt idx="419">
                  <c:v>56</c:v>
                </c:pt>
                <c:pt idx="420">
                  <c:v>50</c:v>
                </c:pt>
                <c:pt idx="421">
                  <c:v>51</c:v>
                </c:pt>
                <c:pt idx="422">
                  <c:v>55</c:v>
                </c:pt>
                <c:pt idx="423">
                  <c:v>51</c:v>
                </c:pt>
                <c:pt idx="424">
                  <c:v>56</c:v>
                </c:pt>
                <c:pt idx="425">
                  <c:v>74</c:v>
                </c:pt>
                <c:pt idx="426">
                  <c:v>93</c:v>
                </c:pt>
                <c:pt idx="427">
                  <c:v>67</c:v>
                </c:pt>
                <c:pt idx="428">
                  <c:v>71</c:v>
                </c:pt>
                <c:pt idx="429">
                  <c:v>58</c:v>
                </c:pt>
                <c:pt idx="430">
                  <c:v>67</c:v>
                </c:pt>
                <c:pt idx="431">
                  <c:v>66</c:v>
                </c:pt>
                <c:pt idx="432">
                  <c:v>55</c:v>
                </c:pt>
                <c:pt idx="433">
                  <c:v>69</c:v>
                </c:pt>
                <c:pt idx="434">
                  <c:v>52</c:v>
                </c:pt>
                <c:pt idx="435">
                  <c:v>63</c:v>
                </c:pt>
                <c:pt idx="436">
                  <c:v>56</c:v>
                </c:pt>
                <c:pt idx="437">
                  <c:v>55</c:v>
                </c:pt>
                <c:pt idx="438">
                  <c:v>56</c:v>
                </c:pt>
                <c:pt idx="439">
                  <c:v>86</c:v>
                </c:pt>
                <c:pt idx="440">
                  <c:v>55</c:v>
                </c:pt>
                <c:pt idx="441">
                  <c:v>52</c:v>
                </c:pt>
                <c:pt idx="442">
                  <c:v>55</c:v>
                </c:pt>
                <c:pt idx="443">
                  <c:v>88</c:v>
                </c:pt>
                <c:pt idx="444">
                  <c:v>66</c:v>
                </c:pt>
                <c:pt idx="445">
                  <c:v>67</c:v>
                </c:pt>
                <c:pt idx="446">
                  <c:v>56</c:v>
                </c:pt>
                <c:pt idx="447">
                  <c:v>79</c:v>
                </c:pt>
                <c:pt idx="448">
                  <c:v>57</c:v>
                </c:pt>
                <c:pt idx="449">
                  <c:v>76</c:v>
                </c:pt>
                <c:pt idx="450">
                  <c:v>62</c:v>
                </c:pt>
                <c:pt idx="451">
                  <c:v>64</c:v>
                </c:pt>
                <c:pt idx="452">
                  <c:v>57</c:v>
                </c:pt>
                <c:pt idx="453">
                  <c:v>80</c:v>
                </c:pt>
                <c:pt idx="454">
                  <c:v>72</c:v>
                </c:pt>
                <c:pt idx="455">
                  <c:v>65</c:v>
                </c:pt>
                <c:pt idx="456">
                  <c:v>73</c:v>
                </c:pt>
                <c:pt idx="457">
                  <c:v>52</c:v>
                </c:pt>
                <c:pt idx="458">
                  <c:v>62</c:v>
                </c:pt>
                <c:pt idx="459">
                  <c:v>63</c:v>
                </c:pt>
                <c:pt idx="460">
                  <c:v>68</c:v>
                </c:pt>
                <c:pt idx="461">
                  <c:v>54</c:v>
                </c:pt>
                <c:pt idx="462">
                  <c:v>60</c:v>
                </c:pt>
                <c:pt idx="463">
                  <c:v>60</c:v>
                </c:pt>
                <c:pt idx="464">
                  <c:v>62</c:v>
                </c:pt>
                <c:pt idx="465">
                  <c:v>66</c:v>
                </c:pt>
                <c:pt idx="466">
                  <c:v>69</c:v>
                </c:pt>
                <c:pt idx="467">
                  <c:v>57</c:v>
                </c:pt>
                <c:pt idx="468">
                  <c:v>64</c:v>
                </c:pt>
                <c:pt idx="469">
                  <c:v>81</c:v>
                </c:pt>
                <c:pt idx="470">
                  <c:v>76</c:v>
                </c:pt>
                <c:pt idx="471">
                  <c:v>66</c:v>
                </c:pt>
                <c:pt idx="472">
                  <c:v>71</c:v>
                </c:pt>
                <c:pt idx="473">
                  <c:v>63</c:v>
                </c:pt>
                <c:pt idx="474">
                  <c:v>54</c:v>
                </c:pt>
                <c:pt idx="475">
                  <c:v>64</c:v>
                </c:pt>
                <c:pt idx="476">
                  <c:v>76</c:v>
                </c:pt>
                <c:pt idx="477">
                  <c:v>55</c:v>
                </c:pt>
                <c:pt idx="478">
                  <c:v>62</c:v>
                </c:pt>
                <c:pt idx="479">
                  <c:v>60</c:v>
                </c:pt>
                <c:pt idx="480">
                  <c:v>55</c:v>
                </c:pt>
                <c:pt idx="481">
                  <c:v>58</c:v>
                </c:pt>
                <c:pt idx="482">
                  <c:v>57</c:v>
                </c:pt>
                <c:pt idx="483">
                  <c:v>55</c:v>
                </c:pt>
                <c:pt idx="484">
                  <c:v>56</c:v>
                </c:pt>
                <c:pt idx="485">
                  <c:v>65</c:v>
                </c:pt>
                <c:pt idx="486">
                  <c:v>65</c:v>
                </c:pt>
                <c:pt idx="487">
                  <c:v>61</c:v>
                </c:pt>
                <c:pt idx="488">
                  <c:v>58</c:v>
                </c:pt>
                <c:pt idx="489">
                  <c:v>65</c:v>
                </c:pt>
                <c:pt idx="490">
                  <c:v>58</c:v>
                </c:pt>
                <c:pt idx="491">
                  <c:v>54</c:v>
                </c:pt>
                <c:pt idx="492">
                  <c:v>52</c:v>
                </c:pt>
                <c:pt idx="493">
                  <c:v>76</c:v>
                </c:pt>
                <c:pt idx="494">
                  <c:v>56</c:v>
                </c:pt>
                <c:pt idx="495">
                  <c:v>56</c:v>
                </c:pt>
                <c:pt idx="496">
                  <c:v>72</c:v>
                </c:pt>
                <c:pt idx="497">
                  <c:v>68</c:v>
                </c:pt>
                <c:pt idx="498">
                  <c:v>68</c:v>
                </c:pt>
                <c:pt idx="499">
                  <c:v>73</c:v>
                </c:pt>
                <c:pt idx="500">
                  <c:v>70</c:v>
                </c:pt>
                <c:pt idx="501">
                  <c:v>71</c:v>
                </c:pt>
                <c:pt idx="502">
                  <c:v>58</c:v>
                </c:pt>
                <c:pt idx="503">
                  <c:v>65</c:v>
                </c:pt>
                <c:pt idx="504">
                  <c:v>61</c:v>
                </c:pt>
                <c:pt idx="505">
                  <c:v>57</c:v>
                </c:pt>
                <c:pt idx="506">
                  <c:v>64</c:v>
                </c:pt>
                <c:pt idx="507">
                  <c:v>65</c:v>
                </c:pt>
                <c:pt idx="508">
                  <c:v>66</c:v>
                </c:pt>
                <c:pt idx="509">
                  <c:v>68</c:v>
                </c:pt>
                <c:pt idx="510">
                  <c:v>72</c:v>
                </c:pt>
                <c:pt idx="511">
                  <c:v>72</c:v>
                </c:pt>
                <c:pt idx="512">
                  <c:v>78</c:v>
                </c:pt>
                <c:pt idx="513">
                  <c:v>60</c:v>
                </c:pt>
                <c:pt idx="514">
                  <c:v>73</c:v>
                </c:pt>
                <c:pt idx="515">
                  <c:v>72</c:v>
                </c:pt>
                <c:pt idx="516">
                  <c:v>69</c:v>
                </c:pt>
                <c:pt idx="517">
                  <c:v>77</c:v>
                </c:pt>
                <c:pt idx="518">
                  <c:v>65</c:v>
                </c:pt>
                <c:pt idx="519">
                  <c:v>62</c:v>
                </c:pt>
                <c:pt idx="520">
                  <c:v>62</c:v>
                </c:pt>
                <c:pt idx="521">
                  <c:v>65</c:v>
                </c:pt>
                <c:pt idx="522">
                  <c:v>61</c:v>
                </c:pt>
                <c:pt idx="523">
                  <c:v>69</c:v>
                </c:pt>
                <c:pt idx="524">
                  <c:v>58</c:v>
                </c:pt>
                <c:pt idx="525">
                  <c:v>60</c:v>
                </c:pt>
                <c:pt idx="526">
                  <c:v>79</c:v>
                </c:pt>
                <c:pt idx="527">
                  <c:v>72</c:v>
                </c:pt>
                <c:pt idx="528">
                  <c:v>61</c:v>
                </c:pt>
                <c:pt idx="529">
                  <c:v>66</c:v>
                </c:pt>
                <c:pt idx="530">
                  <c:v>60</c:v>
                </c:pt>
                <c:pt idx="531">
                  <c:v>70</c:v>
                </c:pt>
                <c:pt idx="532">
                  <c:v>61</c:v>
                </c:pt>
                <c:pt idx="533">
                  <c:v>58</c:v>
                </c:pt>
                <c:pt idx="534">
                  <c:v>69</c:v>
                </c:pt>
                <c:pt idx="535">
                  <c:v>61</c:v>
                </c:pt>
                <c:pt idx="536">
                  <c:v>73</c:v>
                </c:pt>
                <c:pt idx="537">
                  <c:v>69</c:v>
                </c:pt>
                <c:pt idx="538">
                  <c:v>58</c:v>
                </c:pt>
                <c:pt idx="539">
                  <c:v>56</c:v>
                </c:pt>
                <c:pt idx="540">
                  <c:v>73</c:v>
                </c:pt>
                <c:pt idx="541">
                  <c:v>65</c:v>
                </c:pt>
                <c:pt idx="542">
                  <c:v>62</c:v>
                </c:pt>
                <c:pt idx="543">
                  <c:v>57</c:v>
                </c:pt>
                <c:pt idx="544">
                  <c:v>56</c:v>
                </c:pt>
                <c:pt idx="545">
                  <c:v>68</c:v>
                </c:pt>
                <c:pt idx="546">
                  <c:v>54</c:v>
                </c:pt>
                <c:pt idx="547">
                  <c:v>70</c:v>
                </c:pt>
                <c:pt idx="548">
                  <c:v>91</c:v>
                </c:pt>
                <c:pt idx="549">
                  <c:v>69</c:v>
                </c:pt>
                <c:pt idx="550">
                  <c:v>60</c:v>
                </c:pt>
                <c:pt idx="551">
                  <c:v>56</c:v>
                </c:pt>
                <c:pt idx="552">
                  <c:v>74</c:v>
                </c:pt>
                <c:pt idx="553">
                  <c:v>53</c:v>
                </c:pt>
                <c:pt idx="554">
                  <c:v>92</c:v>
                </c:pt>
                <c:pt idx="555">
                  <c:v>67</c:v>
                </c:pt>
                <c:pt idx="556">
                  <c:v>53</c:v>
                </c:pt>
                <c:pt idx="557">
                  <c:v>67</c:v>
                </c:pt>
                <c:pt idx="558">
                  <c:v>56</c:v>
                </c:pt>
                <c:pt idx="559">
                  <c:v>65</c:v>
                </c:pt>
                <c:pt idx="560">
                  <c:v>56</c:v>
                </c:pt>
                <c:pt idx="561">
                  <c:v>69</c:v>
                </c:pt>
                <c:pt idx="562">
                  <c:v>83</c:v>
                </c:pt>
                <c:pt idx="563">
                  <c:v>74</c:v>
                </c:pt>
                <c:pt idx="564">
                  <c:v>67</c:v>
                </c:pt>
                <c:pt idx="565">
                  <c:v>53</c:v>
                </c:pt>
                <c:pt idx="566">
                  <c:v>57</c:v>
                </c:pt>
                <c:pt idx="567">
                  <c:v>70</c:v>
                </c:pt>
                <c:pt idx="568">
                  <c:v>71</c:v>
                </c:pt>
                <c:pt idx="569">
                  <c:v>88</c:v>
                </c:pt>
                <c:pt idx="570">
                  <c:v>73</c:v>
                </c:pt>
                <c:pt idx="571">
                  <c:v>59</c:v>
                </c:pt>
                <c:pt idx="572">
                  <c:v>64</c:v>
                </c:pt>
                <c:pt idx="573">
                  <c:v>67</c:v>
                </c:pt>
                <c:pt idx="574">
                  <c:v>69</c:v>
                </c:pt>
                <c:pt idx="575">
                  <c:v>56</c:v>
                </c:pt>
                <c:pt idx="576">
                  <c:v>58</c:v>
                </c:pt>
                <c:pt idx="577">
                  <c:v>63</c:v>
                </c:pt>
                <c:pt idx="578">
                  <c:v>66</c:v>
                </c:pt>
                <c:pt idx="579">
                  <c:v>58</c:v>
                </c:pt>
                <c:pt idx="580">
                  <c:v>69</c:v>
                </c:pt>
                <c:pt idx="581">
                  <c:v>64</c:v>
                </c:pt>
                <c:pt idx="582">
                  <c:v>55</c:v>
                </c:pt>
                <c:pt idx="583">
                  <c:v>56</c:v>
                </c:pt>
                <c:pt idx="584">
                  <c:v>67</c:v>
                </c:pt>
                <c:pt idx="585">
                  <c:v>63</c:v>
                </c:pt>
                <c:pt idx="586">
                  <c:v>68</c:v>
                </c:pt>
                <c:pt idx="587">
                  <c:v>58</c:v>
                </c:pt>
                <c:pt idx="588">
                  <c:v>56</c:v>
                </c:pt>
                <c:pt idx="589">
                  <c:v>60</c:v>
                </c:pt>
                <c:pt idx="590">
                  <c:v>63</c:v>
                </c:pt>
                <c:pt idx="591">
                  <c:v>75</c:v>
                </c:pt>
                <c:pt idx="592">
                  <c:v>70</c:v>
                </c:pt>
                <c:pt idx="593">
                  <c:v>62</c:v>
                </c:pt>
                <c:pt idx="594">
                  <c:v>59</c:v>
                </c:pt>
                <c:pt idx="595">
                  <c:v>68</c:v>
                </c:pt>
                <c:pt idx="596">
                  <c:v>81</c:v>
                </c:pt>
                <c:pt idx="597">
                  <c:v>65</c:v>
                </c:pt>
                <c:pt idx="598">
                  <c:v>65</c:v>
                </c:pt>
                <c:pt idx="599">
                  <c:v>64</c:v>
                </c:pt>
                <c:pt idx="600">
                  <c:v>85</c:v>
                </c:pt>
                <c:pt idx="601">
                  <c:v>59</c:v>
                </c:pt>
                <c:pt idx="602">
                  <c:v>64</c:v>
                </c:pt>
                <c:pt idx="603">
                  <c:v>57</c:v>
                </c:pt>
                <c:pt idx="604">
                  <c:v>71</c:v>
                </c:pt>
                <c:pt idx="605">
                  <c:v>56</c:v>
                </c:pt>
                <c:pt idx="606">
                  <c:v>65</c:v>
                </c:pt>
                <c:pt idx="607">
                  <c:v>71</c:v>
                </c:pt>
                <c:pt idx="608">
                  <c:v>61</c:v>
                </c:pt>
                <c:pt idx="609">
                  <c:v>63</c:v>
                </c:pt>
                <c:pt idx="610">
                  <c:v>52</c:v>
                </c:pt>
                <c:pt idx="611">
                  <c:v>70</c:v>
                </c:pt>
                <c:pt idx="612">
                  <c:v>61</c:v>
                </c:pt>
                <c:pt idx="613">
                  <c:v>63</c:v>
                </c:pt>
                <c:pt idx="614">
                  <c:v>68</c:v>
                </c:pt>
                <c:pt idx="615">
                  <c:v>66</c:v>
                </c:pt>
                <c:pt idx="616">
                  <c:v>60</c:v>
                </c:pt>
                <c:pt idx="617">
                  <c:v>61</c:v>
                </c:pt>
                <c:pt idx="618">
                  <c:v>73</c:v>
                </c:pt>
                <c:pt idx="619">
                  <c:v>59</c:v>
                </c:pt>
                <c:pt idx="620">
                  <c:v>67</c:v>
                </c:pt>
                <c:pt idx="621">
                  <c:v>63</c:v>
                </c:pt>
                <c:pt idx="622">
                  <c:v>60</c:v>
                </c:pt>
                <c:pt idx="623">
                  <c:v>60</c:v>
                </c:pt>
                <c:pt idx="624">
                  <c:v>59</c:v>
                </c:pt>
                <c:pt idx="625">
                  <c:v>54</c:v>
                </c:pt>
                <c:pt idx="626">
                  <c:v>65</c:v>
                </c:pt>
                <c:pt idx="627">
                  <c:v>58</c:v>
                </c:pt>
                <c:pt idx="628">
                  <c:v>65</c:v>
                </c:pt>
                <c:pt idx="629">
                  <c:v>68</c:v>
                </c:pt>
                <c:pt idx="630">
                  <c:v>68</c:v>
                </c:pt>
                <c:pt idx="631">
                  <c:v>59</c:v>
                </c:pt>
                <c:pt idx="632">
                  <c:v>68</c:v>
                </c:pt>
                <c:pt idx="633">
                  <c:v>66</c:v>
                </c:pt>
                <c:pt idx="634">
                  <c:v>60</c:v>
                </c:pt>
                <c:pt idx="635">
                  <c:v>69</c:v>
                </c:pt>
                <c:pt idx="636">
                  <c:v>67</c:v>
                </c:pt>
                <c:pt idx="637">
                  <c:v>64</c:v>
                </c:pt>
                <c:pt idx="638">
                  <c:v>68</c:v>
                </c:pt>
                <c:pt idx="639">
                  <c:v>71</c:v>
                </c:pt>
                <c:pt idx="640">
                  <c:v>55</c:v>
                </c:pt>
                <c:pt idx="641">
                  <c:v>60</c:v>
                </c:pt>
                <c:pt idx="642">
                  <c:v>64</c:v>
                </c:pt>
                <c:pt idx="643">
                  <c:v>62</c:v>
                </c:pt>
                <c:pt idx="644">
                  <c:v>54</c:v>
                </c:pt>
                <c:pt idx="645">
                  <c:v>60</c:v>
                </c:pt>
                <c:pt idx="646">
                  <c:v>56</c:v>
                </c:pt>
                <c:pt idx="647">
                  <c:v>65</c:v>
                </c:pt>
                <c:pt idx="648">
                  <c:v>66</c:v>
                </c:pt>
                <c:pt idx="649">
                  <c:v>61</c:v>
                </c:pt>
                <c:pt idx="650">
                  <c:v>56</c:v>
                </c:pt>
                <c:pt idx="651">
                  <c:v>59</c:v>
                </c:pt>
                <c:pt idx="652">
                  <c:v>60</c:v>
                </c:pt>
                <c:pt idx="653">
                  <c:v>61</c:v>
                </c:pt>
                <c:pt idx="654">
                  <c:v>73</c:v>
                </c:pt>
                <c:pt idx="655">
                  <c:v>69</c:v>
                </c:pt>
                <c:pt idx="656">
                  <c:v>66</c:v>
                </c:pt>
                <c:pt idx="657">
                  <c:v>75</c:v>
                </c:pt>
                <c:pt idx="658">
                  <c:v>67</c:v>
                </c:pt>
                <c:pt idx="659">
                  <c:v>63</c:v>
                </c:pt>
                <c:pt idx="660">
                  <c:v>55</c:v>
                </c:pt>
                <c:pt idx="661">
                  <c:v>54</c:v>
                </c:pt>
                <c:pt idx="662">
                  <c:v>58</c:v>
                </c:pt>
                <c:pt idx="663">
                  <c:v>64</c:v>
                </c:pt>
                <c:pt idx="664">
                  <c:v>65</c:v>
                </c:pt>
                <c:pt idx="665">
                  <c:v>65</c:v>
                </c:pt>
                <c:pt idx="666">
                  <c:v>63</c:v>
                </c:pt>
                <c:pt idx="667">
                  <c:v>68</c:v>
                </c:pt>
                <c:pt idx="668">
                  <c:v>80</c:v>
                </c:pt>
                <c:pt idx="669">
                  <c:v>68</c:v>
                </c:pt>
                <c:pt idx="670">
                  <c:v>74</c:v>
                </c:pt>
                <c:pt idx="671">
                  <c:v>54</c:v>
                </c:pt>
                <c:pt idx="672">
                  <c:v>59</c:v>
                </c:pt>
                <c:pt idx="673">
                  <c:v>63</c:v>
                </c:pt>
                <c:pt idx="674">
                  <c:v>54</c:v>
                </c:pt>
                <c:pt idx="675">
                  <c:v>60</c:v>
                </c:pt>
                <c:pt idx="676">
                  <c:v>60</c:v>
                </c:pt>
                <c:pt idx="677">
                  <c:v>56</c:v>
                </c:pt>
                <c:pt idx="678">
                  <c:v>61</c:v>
                </c:pt>
                <c:pt idx="679">
                  <c:v>63</c:v>
                </c:pt>
                <c:pt idx="680">
                  <c:v>78</c:v>
                </c:pt>
                <c:pt idx="681">
                  <c:v>86</c:v>
                </c:pt>
                <c:pt idx="682">
                  <c:v>63</c:v>
                </c:pt>
                <c:pt idx="683">
                  <c:v>61</c:v>
                </c:pt>
                <c:pt idx="684">
                  <c:v>59</c:v>
                </c:pt>
                <c:pt idx="685">
                  <c:v>59</c:v>
                </c:pt>
                <c:pt idx="686">
                  <c:v>66</c:v>
                </c:pt>
                <c:pt idx="687">
                  <c:v>56</c:v>
                </c:pt>
                <c:pt idx="688">
                  <c:v>76</c:v>
                </c:pt>
                <c:pt idx="689">
                  <c:v>77</c:v>
                </c:pt>
                <c:pt idx="690">
                  <c:v>73</c:v>
                </c:pt>
                <c:pt idx="691">
                  <c:v>75</c:v>
                </c:pt>
                <c:pt idx="692">
                  <c:v>60</c:v>
                </c:pt>
                <c:pt idx="693">
                  <c:v>55</c:v>
                </c:pt>
                <c:pt idx="694">
                  <c:v>67</c:v>
                </c:pt>
                <c:pt idx="695">
                  <c:v>60</c:v>
                </c:pt>
                <c:pt idx="696">
                  <c:v>60</c:v>
                </c:pt>
                <c:pt idx="697">
                  <c:v>66</c:v>
                </c:pt>
                <c:pt idx="698">
                  <c:v>60</c:v>
                </c:pt>
                <c:pt idx="699">
                  <c:v>52</c:v>
                </c:pt>
                <c:pt idx="700">
                  <c:v>70</c:v>
                </c:pt>
                <c:pt idx="701">
                  <c:v>57</c:v>
                </c:pt>
                <c:pt idx="702">
                  <c:v>56</c:v>
                </c:pt>
                <c:pt idx="703">
                  <c:v>60</c:v>
                </c:pt>
                <c:pt idx="704">
                  <c:v>61</c:v>
                </c:pt>
                <c:pt idx="705">
                  <c:v>58</c:v>
                </c:pt>
                <c:pt idx="706">
                  <c:v>53</c:v>
                </c:pt>
                <c:pt idx="707">
                  <c:v>58</c:v>
                </c:pt>
                <c:pt idx="708">
                  <c:v>54</c:v>
                </c:pt>
                <c:pt idx="709">
                  <c:v>94</c:v>
                </c:pt>
                <c:pt idx="710">
                  <c:v>80</c:v>
                </c:pt>
                <c:pt idx="711">
                  <c:v>53</c:v>
                </c:pt>
                <c:pt idx="712">
                  <c:v>60</c:v>
                </c:pt>
                <c:pt idx="713">
                  <c:v>51</c:v>
                </c:pt>
                <c:pt idx="714">
                  <c:v>55</c:v>
                </c:pt>
                <c:pt idx="715">
                  <c:v>51</c:v>
                </c:pt>
                <c:pt idx="716">
                  <c:v>56</c:v>
                </c:pt>
                <c:pt idx="717">
                  <c:v>54</c:v>
                </c:pt>
                <c:pt idx="718">
                  <c:v>55</c:v>
                </c:pt>
                <c:pt idx="719">
                  <c:v>63</c:v>
                </c:pt>
                <c:pt idx="720">
                  <c:v>55</c:v>
                </c:pt>
                <c:pt idx="721">
                  <c:v>56</c:v>
                </c:pt>
                <c:pt idx="722">
                  <c:v>65</c:v>
                </c:pt>
                <c:pt idx="723">
                  <c:v>70</c:v>
                </c:pt>
                <c:pt idx="724">
                  <c:v>69</c:v>
                </c:pt>
                <c:pt idx="725">
                  <c:v>66</c:v>
                </c:pt>
                <c:pt idx="726">
                  <c:v>58</c:v>
                </c:pt>
                <c:pt idx="727">
                  <c:v>71</c:v>
                </c:pt>
                <c:pt idx="728">
                  <c:v>68</c:v>
                </c:pt>
                <c:pt idx="729">
                  <c:v>67</c:v>
                </c:pt>
                <c:pt idx="730">
                  <c:v>65</c:v>
                </c:pt>
                <c:pt idx="731">
                  <c:v>65</c:v>
                </c:pt>
                <c:pt idx="732">
                  <c:v>63</c:v>
                </c:pt>
                <c:pt idx="733">
                  <c:v>61</c:v>
                </c:pt>
                <c:pt idx="734">
                  <c:v>70</c:v>
                </c:pt>
                <c:pt idx="735">
                  <c:v>76</c:v>
                </c:pt>
                <c:pt idx="736">
                  <c:v>66</c:v>
                </c:pt>
                <c:pt idx="737">
                  <c:v>67</c:v>
                </c:pt>
                <c:pt idx="738">
                  <c:v>58</c:v>
                </c:pt>
                <c:pt idx="739">
                  <c:v>80</c:v>
                </c:pt>
                <c:pt idx="740">
                  <c:v>60</c:v>
                </c:pt>
                <c:pt idx="741">
                  <c:v>62</c:v>
                </c:pt>
                <c:pt idx="742">
                  <c:v>53</c:v>
                </c:pt>
                <c:pt idx="743">
                  <c:v>51</c:v>
                </c:pt>
                <c:pt idx="744">
                  <c:v>50</c:v>
                </c:pt>
                <c:pt idx="745">
                  <c:v>49</c:v>
                </c:pt>
                <c:pt idx="746">
                  <c:v>52</c:v>
                </c:pt>
                <c:pt idx="747">
                  <c:v>61</c:v>
                </c:pt>
                <c:pt idx="748">
                  <c:v>52</c:v>
                </c:pt>
                <c:pt idx="749">
                  <c:v>61</c:v>
                </c:pt>
                <c:pt idx="750">
                  <c:v>54</c:v>
                </c:pt>
                <c:pt idx="751">
                  <c:v>61</c:v>
                </c:pt>
                <c:pt idx="752">
                  <c:v>70</c:v>
                </c:pt>
                <c:pt idx="753">
                  <c:v>64</c:v>
                </c:pt>
                <c:pt idx="754">
                  <c:v>55</c:v>
                </c:pt>
                <c:pt idx="755">
                  <c:v>60</c:v>
                </c:pt>
                <c:pt idx="756">
                  <c:v>68</c:v>
                </c:pt>
                <c:pt idx="757">
                  <c:v>64</c:v>
                </c:pt>
                <c:pt idx="758">
                  <c:v>87</c:v>
                </c:pt>
                <c:pt idx="759">
                  <c:v>64</c:v>
                </c:pt>
                <c:pt idx="760">
                  <c:v>55</c:v>
                </c:pt>
                <c:pt idx="761">
                  <c:v>75</c:v>
                </c:pt>
                <c:pt idx="762">
                  <c:v>60</c:v>
                </c:pt>
                <c:pt idx="763">
                  <c:v>58</c:v>
                </c:pt>
                <c:pt idx="764">
                  <c:v>60</c:v>
                </c:pt>
                <c:pt idx="765">
                  <c:v>65</c:v>
                </c:pt>
                <c:pt idx="766">
                  <c:v>69</c:v>
                </c:pt>
                <c:pt idx="767">
                  <c:v>78</c:v>
                </c:pt>
                <c:pt idx="768">
                  <c:v>68</c:v>
                </c:pt>
                <c:pt idx="769">
                  <c:v>58</c:v>
                </c:pt>
                <c:pt idx="770">
                  <c:v>81</c:v>
                </c:pt>
                <c:pt idx="771">
                  <c:v>93</c:v>
                </c:pt>
                <c:pt idx="772">
                  <c:v>60</c:v>
                </c:pt>
                <c:pt idx="773">
                  <c:v>60</c:v>
                </c:pt>
                <c:pt idx="774">
                  <c:v>54</c:v>
                </c:pt>
                <c:pt idx="775">
                  <c:v>56</c:v>
                </c:pt>
                <c:pt idx="776">
                  <c:v>53</c:v>
                </c:pt>
                <c:pt idx="777">
                  <c:v>63</c:v>
                </c:pt>
                <c:pt idx="778">
                  <c:v>60</c:v>
                </c:pt>
                <c:pt idx="779">
                  <c:v>70</c:v>
                </c:pt>
                <c:pt idx="780">
                  <c:v>65</c:v>
                </c:pt>
                <c:pt idx="781">
                  <c:v>77</c:v>
                </c:pt>
                <c:pt idx="782">
                  <c:v>59</c:v>
                </c:pt>
                <c:pt idx="783">
                  <c:v>62</c:v>
                </c:pt>
                <c:pt idx="784">
                  <c:v>64</c:v>
                </c:pt>
                <c:pt idx="785">
                  <c:v>60</c:v>
                </c:pt>
                <c:pt idx="786">
                  <c:v>67</c:v>
                </c:pt>
                <c:pt idx="787">
                  <c:v>58</c:v>
                </c:pt>
                <c:pt idx="788">
                  <c:v>65</c:v>
                </c:pt>
                <c:pt idx="789">
                  <c:v>61</c:v>
                </c:pt>
                <c:pt idx="790">
                  <c:v>66</c:v>
                </c:pt>
                <c:pt idx="791">
                  <c:v>60</c:v>
                </c:pt>
                <c:pt idx="792">
                  <c:v>74</c:v>
                </c:pt>
                <c:pt idx="793">
                  <c:v>62</c:v>
                </c:pt>
                <c:pt idx="794">
                  <c:v>63</c:v>
                </c:pt>
                <c:pt idx="795">
                  <c:v>64</c:v>
                </c:pt>
                <c:pt idx="796">
                  <c:v>63</c:v>
                </c:pt>
                <c:pt idx="797">
                  <c:v>64</c:v>
                </c:pt>
                <c:pt idx="798">
                  <c:v>72</c:v>
                </c:pt>
                <c:pt idx="799">
                  <c:v>65</c:v>
                </c:pt>
                <c:pt idx="800">
                  <c:v>61</c:v>
                </c:pt>
                <c:pt idx="801">
                  <c:v>64</c:v>
                </c:pt>
                <c:pt idx="802">
                  <c:v>66</c:v>
                </c:pt>
                <c:pt idx="803">
                  <c:v>73</c:v>
                </c:pt>
                <c:pt idx="804">
                  <c:v>64</c:v>
                </c:pt>
                <c:pt idx="805">
                  <c:v>62</c:v>
                </c:pt>
                <c:pt idx="806">
                  <c:v>60</c:v>
                </c:pt>
                <c:pt idx="807">
                  <c:v>60</c:v>
                </c:pt>
                <c:pt idx="808">
                  <c:v>65</c:v>
                </c:pt>
                <c:pt idx="809">
                  <c:v>73</c:v>
                </c:pt>
                <c:pt idx="810">
                  <c:v>78</c:v>
                </c:pt>
                <c:pt idx="811">
                  <c:v>65</c:v>
                </c:pt>
                <c:pt idx="812">
                  <c:v>61</c:v>
                </c:pt>
                <c:pt idx="813">
                  <c:v>58</c:v>
                </c:pt>
                <c:pt idx="814">
                  <c:v>60</c:v>
                </c:pt>
                <c:pt idx="815">
                  <c:v>62</c:v>
                </c:pt>
                <c:pt idx="816">
                  <c:v>58</c:v>
                </c:pt>
                <c:pt idx="817">
                  <c:v>59</c:v>
                </c:pt>
                <c:pt idx="818">
                  <c:v>64</c:v>
                </c:pt>
                <c:pt idx="819">
                  <c:v>64</c:v>
                </c:pt>
                <c:pt idx="820">
                  <c:v>59</c:v>
                </c:pt>
                <c:pt idx="821">
                  <c:v>69</c:v>
                </c:pt>
                <c:pt idx="822">
                  <c:v>73</c:v>
                </c:pt>
                <c:pt idx="823">
                  <c:v>59</c:v>
                </c:pt>
                <c:pt idx="824">
                  <c:v>72</c:v>
                </c:pt>
                <c:pt idx="825">
                  <c:v>71</c:v>
                </c:pt>
                <c:pt idx="826">
                  <c:v>68</c:v>
                </c:pt>
                <c:pt idx="827">
                  <c:v>67</c:v>
                </c:pt>
                <c:pt idx="828">
                  <c:v>74</c:v>
                </c:pt>
                <c:pt idx="829">
                  <c:v>56</c:v>
                </c:pt>
                <c:pt idx="830">
                  <c:v>60</c:v>
                </c:pt>
                <c:pt idx="831">
                  <c:v>62</c:v>
                </c:pt>
                <c:pt idx="832">
                  <c:v>67</c:v>
                </c:pt>
                <c:pt idx="833">
                  <c:v>70</c:v>
                </c:pt>
                <c:pt idx="834">
                  <c:v>69</c:v>
                </c:pt>
                <c:pt idx="835">
                  <c:v>66</c:v>
                </c:pt>
                <c:pt idx="836">
                  <c:v>68</c:v>
                </c:pt>
                <c:pt idx="837">
                  <c:v>67</c:v>
                </c:pt>
                <c:pt idx="838">
                  <c:v>65</c:v>
                </c:pt>
                <c:pt idx="839">
                  <c:v>58</c:v>
                </c:pt>
                <c:pt idx="840">
                  <c:v>59</c:v>
                </c:pt>
                <c:pt idx="841">
                  <c:v>62</c:v>
                </c:pt>
                <c:pt idx="842">
                  <c:v>76</c:v>
                </c:pt>
                <c:pt idx="843">
                  <c:v>73</c:v>
                </c:pt>
                <c:pt idx="844">
                  <c:v>68</c:v>
                </c:pt>
                <c:pt idx="845">
                  <c:v>90</c:v>
                </c:pt>
                <c:pt idx="846">
                  <c:v>66</c:v>
                </c:pt>
                <c:pt idx="847">
                  <c:v>58</c:v>
                </c:pt>
                <c:pt idx="848">
                  <c:v>59</c:v>
                </c:pt>
                <c:pt idx="849">
                  <c:v>56</c:v>
                </c:pt>
                <c:pt idx="850">
                  <c:v>64</c:v>
                </c:pt>
                <c:pt idx="851">
                  <c:v>58</c:v>
                </c:pt>
                <c:pt idx="852">
                  <c:v>69</c:v>
                </c:pt>
                <c:pt idx="853">
                  <c:v>62</c:v>
                </c:pt>
                <c:pt idx="854">
                  <c:v>67</c:v>
                </c:pt>
                <c:pt idx="855">
                  <c:v>60</c:v>
                </c:pt>
                <c:pt idx="856">
                  <c:v>61</c:v>
                </c:pt>
                <c:pt idx="857">
                  <c:v>63</c:v>
                </c:pt>
                <c:pt idx="858">
                  <c:v>58</c:v>
                </c:pt>
                <c:pt idx="859">
                  <c:v>55</c:v>
                </c:pt>
                <c:pt idx="860">
                  <c:v>62</c:v>
                </c:pt>
                <c:pt idx="861">
                  <c:v>60</c:v>
                </c:pt>
                <c:pt idx="862">
                  <c:v>62</c:v>
                </c:pt>
                <c:pt idx="863">
                  <c:v>63</c:v>
                </c:pt>
                <c:pt idx="864">
                  <c:v>55</c:v>
                </c:pt>
                <c:pt idx="865">
                  <c:v>60</c:v>
                </c:pt>
                <c:pt idx="866">
                  <c:v>69</c:v>
                </c:pt>
                <c:pt idx="867">
                  <c:v>61</c:v>
                </c:pt>
                <c:pt idx="868">
                  <c:v>65</c:v>
                </c:pt>
                <c:pt idx="869">
                  <c:v>57</c:v>
                </c:pt>
                <c:pt idx="870">
                  <c:v>58</c:v>
                </c:pt>
                <c:pt idx="871">
                  <c:v>69</c:v>
                </c:pt>
                <c:pt idx="872">
                  <c:v>58</c:v>
                </c:pt>
                <c:pt idx="873">
                  <c:v>64</c:v>
                </c:pt>
                <c:pt idx="874">
                  <c:v>66</c:v>
                </c:pt>
                <c:pt idx="875">
                  <c:v>74</c:v>
                </c:pt>
                <c:pt idx="876">
                  <c:v>55</c:v>
                </c:pt>
                <c:pt idx="877">
                  <c:v>56</c:v>
                </c:pt>
                <c:pt idx="878">
                  <c:v>57</c:v>
                </c:pt>
                <c:pt idx="879">
                  <c:v>62</c:v>
                </c:pt>
                <c:pt idx="880">
                  <c:v>57</c:v>
                </c:pt>
                <c:pt idx="881">
                  <c:v>56</c:v>
                </c:pt>
                <c:pt idx="882">
                  <c:v>62</c:v>
                </c:pt>
                <c:pt idx="883">
                  <c:v>69</c:v>
                </c:pt>
                <c:pt idx="884">
                  <c:v>57</c:v>
                </c:pt>
                <c:pt idx="885">
                  <c:v>51</c:v>
                </c:pt>
                <c:pt idx="886">
                  <c:v>51</c:v>
                </c:pt>
                <c:pt idx="887">
                  <c:v>69</c:v>
                </c:pt>
                <c:pt idx="888">
                  <c:v>58</c:v>
                </c:pt>
                <c:pt idx="889">
                  <c:v>87</c:v>
                </c:pt>
                <c:pt idx="890">
                  <c:v>68</c:v>
                </c:pt>
                <c:pt idx="891">
                  <c:v>66</c:v>
                </c:pt>
                <c:pt idx="892">
                  <c:v>64</c:v>
                </c:pt>
                <c:pt idx="893">
                  <c:v>62</c:v>
                </c:pt>
                <c:pt idx="894">
                  <c:v>68</c:v>
                </c:pt>
                <c:pt idx="895">
                  <c:v>60</c:v>
                </c:pt>
                <c:pt idx="896">
                  <c:v>59</c:v>
                </c:pt>
                <c:pt idx="897">
                  <c:v>55</c:v>
                </c:pt>
                <c:pt idx="898">
                  <c:v>51</c:v>
                </c:pt>
                <c:pt idx="899">
                  <c:v>64</c:v>
                </c:pt>
                <c:pt idx="900">
                  <c:v>74</c:v>
                </c:pt>
                <c:pt idx="901">
                  <c:v>60</c:v>
                </c:pt>
                <c:pt idx="902">
                  <c:v>55</c:v>
                </c:pt>
                <c:pt idx="903">
                  <c:v>63</c:v>
                </c:pt>
                <c:pt idx="904">
                  <c:v>63</c:v>
                </c:pt>
                <c:pt idx="905">
                  <c:v>57</c:v>
                </c:pt>
                <c:pt idx="906">
                  <c:v>59</c:v>
                </c:pt>
                <c:pt idx="907">
                  <c:v>72</c:v>
                </c:pt>
                <c:pt idx="908">
                  <c:v>66</c:v>
                </c:pt>
                <c:pt idx="909">
                  <c:v>71</c:v>
                </c:pt>
                <c:pt idx="910">
                  <c:v>62</c:v>
                </c:pt>
                <c:pt idx="911">
                  <c:v>58</c:v>
                </c:pt>
                <c:pt idx="912">
                  <c:v>57</c:v>
                </c:pt>
                <c:pt idx="913">
                  <c:v>58</c:v>
                </c:pt>
                <c:pt idx="914">
                  <c:v>59</c:v>
                </c:pt>
                <c:pt idx="915">
                  <c:v>57</c:v>
                </c:pt>
                <c:pt idx="916">
                  <c:v>51</c:v>
                </c:pt>
                <c:pt idx="917">
                  <c:v>54</c:v>
                </c:pt>
                <c:pt idx="918">
                  <c:v>57</c:v>
                </c:pt>
                <c:pt idx="919">
                  <c:v>53</c:v>
                </c:pt>
                <c:pt idx="920">
                  <c:v>58</c:v>
                </c:pt>
                <c:pt idx="921">
                  <c:v>55</c:v>
                </c:pt>
                <c:pt idx="922">
                  <c:v>59</c:v>
                </c:pt>
                <c:pt idx="923">
                  <c:v>55</c:v>
                </c:pt>
                <c:pt idx="924">
                  <c:v>55</c:v>
                </c:pt>
                <c:pt idx="925">
                  <c:v>61</c:v>
                </c:pt>
                <c:pt idx="926">
                  <c:v>59</c:v>
                </c:pt>
                <c:pt idx="927">
                  <c:v>62</c:v>
                </c:pt>
                <c:pt idx="928">
                  <c:v>73</c:v>
                </c:pt>
                <c:pt idx="929">
                  <c:v>54</c:v>
                </c:pt>
                <c:pt idx="930">
                  <c:v>55</c:v>
                </c:pt>
                <c:pt idx="931">
                  <c:v>63</c:v>
                </c:pt>
                <c:pt idx="932">
                  <c:v>59</c:v>
                </c:pt>
                <c:pt idx="933">
                  <c:v>65</c:v>
                </c:pt>
                <c:pt idx="934">
                  <c:v>66</c:v>
                </c:pt>
                <c:pt idx="935">
                  <c:v>65</c:v>
                </c:pt>
                <c:pt idx="936">
                  <c:v>62</c:v>
                </c:pt>
                <c:pt idx="937">
                  <c:v>70</c:v>
                </c:pt>
                <c:pt idx="938">
                  <c:v>69</c:v>
                </c:pt>
                <c:pt idx="939">
                  <c:v>68</c:v>
                </c:pt>
                <c:pt idx="940">
                  <c:v>62</c:v>
                </c:pt>
                <c:pt idx="941">
                  <c:v>57</c:v>
                </c:pt>
                <c:pt idx="942">
                  <c:v>60</c:v>
                </c:pt>
                <c:pt idx="943">
                  <c:v>76</c:v>
                </c:pt>
                <c:pt idx="944">
                  <c:v>58</c:v>
                </c:pt>
                <c:pt idx="945">
                  <c:v>73</c:v>
                </c:pt>
                <c:pt idx="946">
                  <c:v>63</c:v>
                </c:pt>
                <c:pt idx="947">
                  <c:v>60</c:v>
                </c:pt>
                <c:pt idx="948">
                  <c:v>61</c:v>
                </c:pt>
                <c:pt idx="949">
                  <c:v>66</c:v>
                </c:pt>
                <c:pt idx="950">
                  <c:v>44</c:v>
                </c:pt>
                <c:pt idx="951">
                  <c:v>46.5</c:v>
                </c:pt>
                <c:pt idx="952">
                  <c:v>51.7</c:v>
                </c:pt>
                <c:pt idx="953">
                  <c:v>56</c:v>
                </c:pt>
                <c:pt idx="954">
                  <c:v>70</c:v>
                </c:pt>
                <c:pt idx="955">
                  <c:v>53</c:v>
                </c:pt>
                <c:pt idx="956">
                  <c:v>54</c:v>
                </c:pt>
                <c:pt idx="957">
                  <c:v>61</c:v>
                </c:pt>
                <c:pt idx="958">
                  <c:v>62</c:v>
                </c:pt>
                <c:pt idx="959">
                  <c:v>56</c:v>
                </c:pt>
                <c:pt idx="960">
                  <c:v>68</c:v>
                </c:pt>
                <c:pt idx="961" formatCode="[$-421]#,##0.00">
                  <c:v>60</c:v>
                </c:pt>
                <c:pt idx="962" formatCode="[$-421]#,##0.00">
                  <c:v>39</c:v>
                </c:pt>
                <c:pt idx="963" formatCode="[$-421]#,##0.00">
                  <c:v>46</c:v>
                </c:pt>
                <c:pt idx="964" formatCode="[$-421]#,##0.00">
                  <c:v>39</c:v>
                </c:pt>
                <c:pt idx="965" formatCode="[$-421]#,##0.00">
                  <c:v>46</c:v>
                </c:pt>
                <c:pt idx="966" formatCode="[$-421]#,##0.00">
                  <c:v>46</c:v>
                </c:pt>
                <c:pt idx="967" formatCode="[$-421]#,##0.00">
                  <c:v>39</c:v>
                </c:pt>
                <c:pt idx="968" formatCode="[$-421]#,##0.00">
                  <c:v>33</c:v>
                </c:pt>
                <c:pt idx="969" formatCode="[$-421]#,##0.00">
                  <c:v>46</c:v>
                </c:pt>
                <c:pt idx="970" formatCode="[$-421]#,##0.00">
                  <c:v>46</c:v>
                </c:pt>
                <c:pt idx="971" formatCode="[$-421]#,##0.00">
                  <c:v>52</c:v>
                </c:pt>
                <c:pt idx="972" formatCode="[$-421]#,##0.00">
                  <c:v>39</c:v>
                </c:pt>
                <c:pt idx="973" formatCode="[$-421]#,##0.00">
                  <c:v>33</c:v>
                </c:pt>
                <c:pt idx="974" formatCode="[$-421]#,##0.00">
                  <c:v>52</c:v>
                </c:pt>
                <c:pt idx="975" formatCode="[$-421]#,##0.00">
                  <c:v>52</c:v>
                </c:pt>
                <c:pt idx="976" formatCode="[$-421]#,##0.00">
                  <c:v>52</c:v>
                </c:pt>
                <c:pt idx="977" formatCode="[$-421]#,##0.00">
                  <c:v>52</c:v>
                </c:pt>
                <c:pt idx="978" formatCode="[$-421]#,##0.00">
                  <c:v>60</c:v>
                </c:pt>
                <c:pt idx="979" formatCode="[$-421]#,##0.00">
                  <c:v>33</c:v>
                </c:pt>
                <c:pt idx="980" formatCode="[$-421]#,##0.00">
                  <c:v>60</c:v>
                </c:pt>
                <c:pt idx="981" formatCode="[$-421]#,##0.00">
                  <c:v>46</c:v>
                </c:pt>
                <c:pt idx="982" formatCode="[$-421]#,##0.00">
                  <c:v>39</c:v>
                </c:pt>
                <c:pt idx="983" formatCode="[$-421]#,##0.00">
                  <c:v>39</c:v>
                </c:pt>
                <c:pt idx="984" formatCode="[$-421]#,##0.00">
                  <c:v>46</c:v>
                </c:pt>
                <c:pt idx="985" formatCode="[$-421]#,##0.00">
                  <c:v>60</c:v>
                </c:pt>
                <c:pt idx="986" formatCode="[$-421]#,##0.00">
                  <c:v>60</c:v>
                </c:pt>
                <c:pt idx="987" formatCode="[$-421]#,##0.00">
                  <c:v>46</c:v>
                </c:pt>
                <c:pt idx="988" formatCode="[$-421]#,##0.00">
                  <c:v>39</c:v>
                </c:pt>
                <c:pt idx="989" formatCode="[$-421]#,##0.00">
                  <c:v>33</c:v>
                </c:pt>
                <c:pt idx="990" formatCode="[$-421]#,##0.00">
                  <c:v>52</c:v>
                </c:pt>
                <c:pt idx="991" formatCode="[$-421]#,##0.00">
                  <c:v>52</c:v>
                </c:pt>
                <c:pt idx="992" formatCode="[$-421]#,##0.00">
                  <c:v>52</c:v>
                </c:pt>
                <c:pt idx="993" formatCode="[$-421]#,##0.00">
                  <c:v>39</c:v>
                </c:pt>
                <c:pt idx="994" formatCode="[$-421]#,##0.00">
                  <c:v>46</c:v>
                </c:pt>
                <c:pt idx="995" formatCode="[$-421]#,##0.00">
                  <c:v>39</c:v>
                </c:pt>
                <c:pt idx="996" formatCode="[$-421]#,##0.00">
                  <c:v>46</c:v>
                </c:pt>
                <c:pt idx="997" formatCode="[$-421]#,##0.00">
                  <c:v>60</c:v>
                </c:pt>
                <c:pt idx="998" formatCode="[$-421]#,##0.00">
                  <c:v>46</c:v>
                </c:pt>
                <c:pt idx="999" formatCode="[$-421]#,##0.00">
                  <c:v>60</c:v>
                </c:pt>
                <c:pt idx="1000" formatCode="[$-421]#,##0.00">
                  <c:v>60</c:v>
                </c:pt>
                <c:pt idx="1001" formatCode="[$-421]#,##0.00">
                  <c:v>60</c:v>
                </c:pt>
                <c:pt idx="1002" formatCode="[$-421]#,##0.00">
                  <c:v>46</c:v>
                </c:pt>
                <c:pt idx="1003" formatCode="[$-421]#,##0.00">
                  <c:v>52</c:v>
                </c:pt>
                <c:pt idx="1004" formatCode="[$-421]#,##0.00">
                  <c:v>60</c:v>
                </c:pt>
                <c:pt idx="1005" formatCode="[$-421]#,##0.00">
                  <c:v>46</c:v>
                </c:pt>
                <c:pt idx="1006" formatCode="[$-421]#,##0.00">
                  <c:v>33</c:v>
                </c:pt>
                <c:pt idx="1007" formatCode="[$-421]#,##0.00">
                  <c:v>33</c:v>
                </c:pt>
                <c:pt idx="1008" formatCode="[$-421]#,##0.00">
                  <c:v>46</c:v>
                </c:pt>
                <c:pt idx="1009" formatCode="[$-421]#,##0.00">
                  <c:v>39</c:v>
                </c:pt>
                <c:pt idx="1010" formatCode="[$-421]#,##0.00">
                  <c:v>39</c:v>
                </c:pt>
                <c:pt idx="1011" formatCode="[$-421]#,##0.00">
                  <c:v>33</c:v>
                </c:pt>
                <c:pt idx="1012" formatCode="[$-421]#,##0.00">
                  <c:v>46</c:v>
                </c:pt>
                <c:pt idx="1013" formatCode="[$-421]#,##0.00">
                  <c:v>52</c:v>
                </c:pt>
                <c:pt idx="1014" formatCode="[$-421]#,##0.00">
                  <c:v>52</c:v>
                </c:pt>
                <c:pt idx="1015" formatCode="[$-421]#,##0.00">
                  <c:v>52</c:v>
                </c:pt>
                <c:pt idx="1016" formatCode="[$-421]#,##0.00">
                  <c:v>46</c:v>
                </c:pt>
                <c:pt idx="1017" formatCode="[$-421]#,##0.00">
                  <c:v>46</c:v>
                </c:pt>
                <c:pt idx="1018" formatCode="[$-421]#,##0.00">
                  <c:v>46</c:v>
                </c:pt>
                <c:pt idx="1019" formatCode="[$-421]#,##0.00">
                  <c:v>33</c:v>
                </c:pt>
                <c:pt idx="1020" formatCode="[$-421]#,##0.00">
                  <c:v>46</c:v>
                </c:pt>
                <c:pt idx="1021" formatCode="[$-421]#,##0.00">
                  <c:v>46</c:v>
                </c:pt>
                <c:pt idx="1022" formatCode="[$-421]#,##0.00">
                  <c:v>46</c:v>
                </c:pt>
                <c:pt idx="1023" formatCode="[$-421]#,##0.00">
                  <c:v>39</c:v>
                </c:pt>
                <c:pt idx="1024" formatCode="[$-421]#,##0.00">
                  <c:v>39</c:v>
                </c:pt>
                <c:pt idx="1025" formatCode="[$-421]#,##0.00">
                  <c:v>33</c:v>
                </c:pt>
                <c:pt idx="1026" formatCode="[$-421]#,##0.00">
                  <c:v>39</c:v>
                </c:pt>
                <c:pt idx="1027" formatCode="[$-421]#,##0.00">
                  <c:v>39</c:v>
                </c:pt>
                <c:pt idx="1028" formatCode="[$-421]#,##0.00">
                  <c:v>39</c:v>
                </c:pt>
                <c:pt idx="1029" formatCode="[$-421]#,##0.00">
                  <c:v>60</c:v>
                </c:pt>
                <c:pt idx="1030" formatCode="[$-421]#,##0.00">
                  <c:v>60</c:v>
                </c:pt>
                <c:pt idx="1031" formatCode="[$-421]#,##0.00">
                  <c:v>52</c:v>
                </c:pt>
                <c:pt idx="1032" formatCode="[$-421]#,##0.00">
                  <c:v>39</c:v>
                </c:pt>
                <c:pt idx="1033" formatCode="[$-421]#,##0.00">
                  <c:v>52</c:v>
                </c:pt>
                <c:pt idx="1034" formatCode="[$-421]#,##0.00">
                  <c:v>39</c:v>
                </c:pt>
                <c:pt idx="1035" formatCode="[$-421]#,##0.00">
                  <c:v>60</c:v>
                </c:pt>
                <c:pt idx="1036" formatCode="[$-421]#,##0.00">
                  <c:v>39</c:v>
                </c:pt>
                <c:pt idx="1037" formatCode="[$-421]#,##0.00">
                  <c:v>39</c:v>
                </c:pt>
                <c:pt idx="1038" formatCode="[$-421]#,##0.00">
                  <c:v>60</c:v>
                </c:pt>
                <c:pt idx="1039" formatCode="[$-421]#,##0.00">
                  <c:v>46</c:v>
                </c:pt>
                <c:pt idx="1040" formatCode="[$-421]#,##0.00">
                  <c:v>39</c:v>
                </c:pt>
                <c:pt idx="1041" formatCode="[$-421]#,##0.00">
                  <c:v>52</c:v>
                </c:pt>
                <c:pt idx="1042" formatCode="[$-421]#,##0.00">
                  <c:v>60</c:v>
                </c:pt>
                <c:pt idx="1043" formatCode="[$-421]#,##0.00">
                  <c:v>52</c:v>
                </c:pt>
                <c:pt idx="1044" formatCode="[$-421]#,##0.00">
                  <c:v>60</c:v>
                </c:pt>
                <c:pt idx="1045" formatCode="[$-421]#,##0.00">
                  <c:v>39</c:v>
                </c:pt>
                <c:pt idx="1046" formatCode="[$-421]#,##0.00">
                  <c:v>46</c:v>
                </c:pt>
                <c:pt idx="1047" formatCode="[$-421]#,##0.00">
                  <c:v>52</c:v>
                </c:pt>
                <c:pt idx="1048" formatCode="[$-421]#,##0.00">
                  <c:v>39</c:v>
                </c:pt>
                <c:pt idx="1049" formatCode="[$-421]#,##0.00">
                  <c:v>46</c:v>
                </c:pt>
                <c:pt idx="1050" formatCode="[$-421]#,##0.00">
                  <c:v>39</c:v>
                </c:pt>
                <c:pt idx="1051" formatCode="[$-421]#,##0.00">
                  <c:v>39</c:v>
                </c:pt>
                <c:pt idx="1052" formatCode="[$-421]#,##0.00">
                  <c:v>52</c:v>
                </c:pt>
                <c:pt idx="1053" formatCode="[$-421]#,##0.00">
                  <c:v>46</c:v>
                </c:pt>
                <c:pt idx="1054" formatCode="[$-421]#,##0.00">
                  <c:v>39</c:v>
                </c:pt>
                <c:pt idx="1055" formatCode="[$-421]#,##0.00">
                  <c:v>60</c:v>
                </c:pt>
                <c:pt idx="1056" formatCode="[$-421]#,##0.00">
                  <c:v>60</c:v>
                </c:pt>
                <c:pt idx="1057" formatCode="[$-421]#,##0.00">
                  <c:v>39</c:v>
                </c:pt>
                <c:pt idx="1058" formatCode="[$-421]#,##0.00">
                  <c:v>46</c:v>
                </c:pt>
                <c:pt idx="1059" formatCode="[$-421]#,##0.00">
                  <c:v>33</c:v>
                </c:pt>
                <c:pt idx="1060" formatCode="[$-421]#,##0.00">
                  <c:v>60</c:v>
                </c:pt>
                <c:pt idx="1061" formatCode="[$-421]#,##0.00">
                  <c:v>60</c:v>
                </c:pt>
                <c:pt idx="1062" formatCode="[$-421]#,##0.00">
                  <c:v>52</c:v>
                </c:pt>
                <c:pt idx="1063" formatCode="[$-421]#,##0.00">
                  <c:v>60</c:v>
                </c:pt>
                <c:pt idx="1064" formatCode="[$-421]#,##0.00">
                  <c:v>60</c:v>
                </c:pt>
                <c:pt idx="1065" formatCode="[$-421]#,##0.00">
                  <c:v>33</c:v>
                </c:pt>
                <c:pt idx="1066" formatCode="[$-421]#,##0.00">
                  <c:v>39</c:v>
                </c:pt>
                <c:pt idx="1067" formatCode="[$-421]#,##0.00">
                  <c:v>33</c:v>
                </c:pt>
                <c:pt idx="1068" formatCode="[$-421]#,##0.00">
                  <c:v>52</c:v>
                </c:pt>
                <c:pt idx="1069" formatCode="[$-421]#,##0.00">
                  <c:v>60</c:v>
                </c:pt>
                <c:pt idx="1070" formatCode="[$-421]#,##0.00">
                  <c:v>60</c:v>
                </c:pt>
                <c:pt idx="1071" formatCode="[$-421]#,##0.00">
                  <c:v>60</c:v>
                </c:pt>
                <c:pt idx="1072" formatCode="[$-421]#,##0.00">
                  <c:v>60</c:v>
                </c:pt>
                <c:pt idx="1073" formatCode="[$-421]#,##0.00">
                  <c:v>52</c:v>
                </c:pt>
                <c:pt idx="1074" formatCode="[$-421]#,##0.00">
                  <c:v>60</c:v>
                </c:pt>
                <c:pt idx="1075" formatCode="[$-421]#,##0.00">
                  <c:v>60</c:v>
                </c:pt>
                <c:pt idx="1076" formatCode="[$-421]#,##0.00">
                  <c:v>52</c:v>
                </c:pt>
                <c:pt idx="1077" formatCode="[$-421]#,##0.00">
                  <c:v>39</c:v>
                </c:pt>
                <c:pt idx="1078" formatCode="[$-421]#,##0.00">
                  <c:v>39</c:v>
                </c:pt>
                <c:pt idx="1079" formatCode="[$-421]#,##0.00">
                  <c:v>46</c:v>
                </c:pt>
                <c:pt idx="1080" formatCode="[$-421]#,##0.00">
                  <c:v>52</c:v>
                </c:pt>
                <c:pt idx="1081" formatCode="[$-421]#,##0.00">
                  <c:v>52</c:v>
                </c:pt>
                <c:pt idx="1082" formatCode="[$-421]#,##0.00">
                  <c:v>52</c:v>
                </c:pt>
                <c:pt idx="1083" formatCode="[$-421]#,##0.00">
                  <c:v>60</c:v>
                </c:pt>
                <c:pt idx="1084" formatCode="[$-421]#,##0.00">
                  <c:v>52</c:v>
                </c:pt>
                <c:pt idx="1085" formatCode="[$-421]#,##0.00">
                  <c:v>52</c:v>
                </c:pt>
                <c:pt idx="1086" formatCode="[$-421]#,##0.00">
                  <c:v>52</c:v>
                </c:pt>
                <c:pt idx="1087" formatCode="[$-421]#,##0.00">
                  <c:v>60</c:v>
                </c:pt>
                <c:pt idx="1088" formatCode="[$-421]#,##0.00">
                  <c:v>52</c:v>
                </c:pt>
                <c:pt idx="1089" formatCode="[$-421]#,##0.00">
                  <c:v>60</c:v>
                </c:pt>
                <c:pt idx="1090" formatCode="[$-421]#,##0.00">
                  <c:v>52</c:v>
                </c:pt>
                <c:pt idx="1091" formatCode="[$-421]#,##0.00">
                  <c:v>60</c:v>
                </c:pt>
                <c:pt idx="1092" formatCode="[$-421]#,##0.00">
                  <c:v>52</c:v>
                </c:pt>
                <c:pt idx="1093" formatCode="[$-421]#,##0.00">
                  <c:v>52</c:v>
                </c:pt>
                <c:pt idx="1094" formatCode="[$-421]#,##0.00">
                  <c:v>52</c:v>
                </c:pt>
                <c:pt idx="1095" formatCode="[$-421]#,##0.00">
                  <c:v>60</c:v>
                </c:pt>
                <c:pt idx="1096" formatCode="[$-421]#,##0.00">
                  <c:v>52</c:v>
                </c:pt>
                <c:pt idx="1097" formatCode="[$-421]#,##0.00">
                  <c:v>52</c:v>
                </c:pt>
                <c:pt idx="1098" formatCode="[$-421]#,##0.00">
                  <c:v>52</c:v>
                </c:pt>
                <c:pt idx="1099" formatCode="[$-421]#,##0.00">
                  <c:v>52</c:v>
                </c:pt>
                <c:pt idx="1100" formatCode="[$-421]#,##0.00">
                  <c:v>60</c:v>
                </c:pt>
                <c:pt idx="1101" formatCode="[$-421]#,##0.00">
                  <c:v>60</c:v>
                </c:pt>
                <c:pt idx="1102" formatCode="[$-421]#,##0.00">
                  <c:v>60</c:v>
                </c:pt>
                <c:pt idx="1103" formatCode="[$-421]#,##0.00">
                  <c:v>52</c:v>
                </c:pt>
                <c:pt idx="1104" formatCode="[$-421]#,##0.00">
                  <c:v>52</c:v>
                </c:pt>
                <c:pt idx="1105" formatCode="[$-421]#,##0.00">
                  <c:v>52</c:v>
                </c:pt>
                <c:pt idx="1106" formatCode="[$-421]#,##0.00">
                  <c:v>52</c:v>
                </c:pt>
                <c:pt idx="1107" formatCode="[$-421]#,##0.00">
                  <c:v>39</c:v>
                </c:pt>
                <c:pt idx="1108" formatCode="[$-421]#,##0.00">
                  <c:v>52</c:v>
                </c:pt>
                <c:pt idx="1109" formatCode="[$-421]#,##0.00">
                  <c:v>52</c:v>
                </c:pt>
                <c:pt idx="1110" formatCode="[$-421]#,##0.00">
                  <c:v>52</c:v>
                </c:pt>
                <c:pt idx="1111" formatCode="[$-421]#,##0.00">
                  <c:v>60</c:v>
                </c:pt>
                <c:pt idx="1112" formatCode="[$-421]#,##0.00">
                  <c:v>52</c:v>
                </c:pt>
                <c:pt idx="1113" formatCode="[$-421]#,##0.00">
                  <c:v>46</c:v>
                </c:pt>
                <c:pt idx="1114" formatCode="[$-421]#,##0.00">
                  <c:v>60</c:v>
                </c:pt>
                <c:pt idx="1115" formatCode="[$-421]#,##0.00">
                  <c:v>46</c:v>
                </c:pt>
                <c:pt idx="1116" formatCode="[$-421]#,##0.00">
                  <c:v>46</c:v>
                </c:pt>
                <c:pt idx="1117" formatCode="[$-421]#,##0.00">
                  <c:v>46</c:v>
                </c:pt>
                <c:pt idx="1118" formatCode="[$-421]#,##0.00">
                  <c:v>60</c:v>
                </c:pt>
                <c:pt idx="1119" formatCode="[$-421]#,##0.00">
                  <c:v>60</c:v>
                </c:pt>
                <c:pt idx="1120" formatCode="[$-421]#,##0.00">
                  <c:v>46</c:v>
                </c:pt>
                <c:pt idx="1121" formatCode="[$-421]#,##0.00">
                  <c:v>52</c:v>
                </c:pt>
                <c:pt idx="1122">
                  <c:v>74</c:v>
                </c:pt>
                <c:pt idx="1123">
                  <c:v>66</c:v>
                </c:pt>
                <c:pt idx="1124">
                  <c:v>67</c:v>
                </c:pt>
                <c:pt idx="1125">
                  <c:v>75</c:v>
                </c:pt>
                <c:pt idx="1126">
                  <c:v>71</c:v>
                </c:pt>
                <c:pt idx="1127">
                  <c:v>56</c:v>
                </c:pt>
                <c:pt idx="1128">
                  <c:v>56</c:v>
                </c:pt>
                <c:pt idx="1129">
                  <c:v>49</c:v>
                </c:pt>
                <c:pt idx="1130">
                  <c:v>51</c:v>
                </c:pt>
                <c:pt idx="1131">
                  <c:v>58</c:v>
                </c:pt>
                <c:pt idx="1132">
                  <c:v>61</c:v>
                </c:pt>
                <c:pt idx="1133">
                  <c:v>59</c:v>
                </c:pt>
                <c:pt idx="1134">
                  <c:v>61</c:v>
                </c:pt>
                <c:pt idx="1135">
                  <c:v>56</c:v>
                </c:pt>
                <c:pt idx="1136">
                  <c:v>57</c:v>
                </c:pt>
                <c:pt idx="1137">
                  <c:v>65</c:v>
                </c:pt>
                <c:pt idx="1138">
                  <c:v>50</c:v>
                </c:pt>
                <c:pt idx="1139">
                  <c:v>57</c:v>
                </c:pt>
                <c:pt idx="1140">
                  <c:v>55</c:v>
                </c:pt>
                <c:pt idx="1141">
                  <c:v>60</c:v>
                </c:pt>
                <c:pt idx="1142">
                  <c:v>51</c:v>
                </c:pt>
                <c:pt idx="1143">
                  <c:v>59</c:v>
                </c:pt>
                <c:pt idx="1144">
                  <c:v>59</c:v>
                </c:pt>
                <c:pt idx="1145">
                  <c:v>59</c:v>
                </c:pt>
                <c:pt idx="1146">
                  <c:v>59</c:v>
                </c:pt>
                <c:pt idx="1147">
                  <c:v>61</c:v>
                </c:pt>
                <c:pt idx="1148">
                  <c:v>63</c:v>
                </c:pt>
                <c:pt idx="1149">
                  <c:v>56</c:v>
                </c:pt>
                <c:pt idx="1150">
                  <c:v>68</c:v>
                </c:pt>
                <c:pt idx="1151">
                  <c:v>66</c:v>
                </c:pt>
                <c:pt idx="1152">
                  <c:v>54</c:v>
                </c:pt>
                <c:pt idx="1153">
                  <c:v>59</c:v>
                </c:pt>
                <c:pt idx="1154">
                  <c:v>53</c:v>
                </c:pt>
                <c:pt idx="1155">
                  <c:v>60</c:v>
                </c:pt>
                <c:pt idx="1156">
                  <c:v>59</c:v>
                </c:pt>
                <c:pt idx="1157">
                  <c:v>61</c:v>
                </c:pt>
                <c:pt idx="1158">
                  <c:v>62</c:v>
                </c:pt>
                <c:pt idx="1159">
                  <c:v>58</c:v>
                </c:pt>
                <c:pt idx="1160">
                  <c:v>57</c:v>
                </c:pt>
                <c:pt idx="1161">
                  <c:v>63</c:v>
                </c:pt>
                <c:pt idx="1162">
                  <c:v>62</c:v>
                </c:pt>
                <c:pt idx="1163">
                  <c:v>57</c:v>
                </c:pt>
                <c:pt idx="1164">
                  <c:v>75</c:v>
                </c:pt>
                <c:pt idx="1165">
                  <c:v>78</c:v>
                </c:pt>
                <c:pt idx="1166">
                  <c:v>66</c:v>
                </c:pt>
                <c:pt idx="1167">
                  <c:v>69</c:v>
                </c:pt>
                <c:pt idx="1168">
                  <c:v>80</c:v>
                </c:pt>
                <c:pt idx="1169">
                  <c:v>61</c:v>
                </c:pt>
                <c:pt idx="1170">
                  <c:v>61</c:v>
                </c:pt>
                <c:pt idx="1171">
                  <c:v>66</c:v>
                </c:pt>
                <c:pt idx="1172">
                  <c:v>65</c:v>
                </c:pt>
                <c:pt idx="1173">
                  <c:v>62</c:v>
                </c:pt>
                <c:pt idx="1174">
                  <c:v>63</c:v>
                </c:pt>
                <c:pt idx="1175">
                  <c:v>58</c:v>
                </c:pt>
                <c:pt idx="1176">
                  <c:v>57</c:v>
                </c:pt>
                <c:pt idx="1177">
                  <c:v>60</c:v>
                </c:pt>
                <c:pt idx="1178">
                  <c:v>59</c:v>
                </c:pt>
                <c:pt idx="1179">
                  <c:v>53</c:v>
                </c:pt>
                <c:pt idx="1180">
                  <c:v>57</c:v>
                </c:pt>
                <c:pt idx="1181">
                  <c:v>64</c:v>
                </c:pt>
                <c:pt idx="1182">
                  <c:v>72</c:v>
                </c:pt>
                <c:pt idx="1183">
                  <c:v>86</c:v>
                </c:pt>
                <c:pt idx="1184">
                  <c:v>61</c:v>
                </c:pt>
                <c:pt idx="1185">
                  <c:v>62</c:v>
                </c:pt>
                <c:pt idx="1186">
                  <c:v>64</c:v>
                </c:pt>
                <c:pt idx="1187">
                  <c:v>64</c:v>
                </c:pt>
                <c:pt idx="1188">
                  <c:v>58</c:v>
                </c:pt>
                <c:pt idx="1189">
                  <c:v>68</c:v>
                </c:pt>
                <c:pt idx="1190">
                  <c:v>90</c:v>
                </c:pt>
                <c:pt idx="1191">
                  <c:v>61</c:v>
                </c:pt>
                <c:pt idx="1192">
                  <c:v>68</c:v>
                </c:pt>
                <c:pt idx="1193">
                  <c:v>56</c:v>
                </c:pt>
                <c:pt idx="1194">
                  <c:v>63</c:v>
                </c:pt>
                <c:pt idx="1195">
                  <c:v>52</c:v>
                </c:pt>
                <c:pt idx="1196">
                  <c:v>31</c:v>
                </c:pt>
                <c:pt idx="1197">
                  <c:v>52</c:v>
                </c:pt>
                <c:pt idx="1198">
                  <c:v>67</c:v>
                </c:pt>
                <c:pt idx="1199">
                  <c:v>79</c:v>
                </c:pt>
                <c:pt idx="1200">
                  <c:v>76</c:v>
                </c:pt>
                <c:pt idx="1201">
                  <c:v>97</c:v>
                </c:pt>
                <c:pt idx="1202">
                  <c:v>57</c:v>
                </c:pt>
                <c:pt idx="1203">
                  <c:v>53</c:v>
                </c:pt>
                <c:pt idx="1204">
                  <c:v>66</c:v>
                </c:pt>
                <c:pt idx="1205">
                  <c:v>83</c:v>
                </c:pt>
                <c:pt idx="1206">
                  <c:v>71</c:v>
                </c:pt>
                <c:pt idx="1207">
                  <c:v>51</c:v>
                </c:pt>
                <c:pt idx="1208">
                  <c:v>52</c:v>
                </c:pt>
                <c:pt idx="1209">
                  <c:v>53</c:v>
                </c:pt>
                <c:pt idx="1210">
                  <c:v>68</c:v>
                </c:pt>
                <c:pt idx="1211">
                  <c:v>68</c:v>
                </c:pt>
                <c:pt idx="1212">
                  <c:v>66</c:v>
                </c:pt>
                <c:pt idx="1213">
                  <c:v>59</c:v>
                </c:pt>
                <c:pt idx="1214">
                  <c:v>91</c:v>
                </c:pt>
                <c:pt idx="1215">
                  <c:v>57</c:v>
                </c:pt>
                <c:pt idx="1216" formatCode="[$-421]#,##0.00">
                  <c:v>60</c:v>
                </c:pt>
                <c:pt idx="1217" formatCode="[$-421]#,##0.00">
                  <c:v>60</c:v>
                </c:pt>
                <c:pt idx="1218" formatCode="[$-421]#,##0.00">
                  <c:v>46</c:v>
                </c:pt>
                <c:pt idx="1219" formatCode="[$-421]#,##0.00">
                  <c:v>52</c:v>
                </c:pt>
                <c:pt idx="1220" formatCode="[$-421]#,##0.00">
                  <c:v>46</c:v>
                </c:pt>
                <c:pt idx="1221" formatCode="[$-421]#,##0.00">
                  <c:v>46</c:v>
                </c:pt>
                <c:pt idx="1222" formatCode="[$-421]#,##0.00">
                  <c:v>46</c:v>
                </c:pt>
                <c:pt idx="1223" formatCode="[$-421]#,##0.00">
                  <c:v>46</c:v>
                </c:pt>
                <c:pt idx="1224" formatCode="[$-421]#,##0.00">
                  <c:v>52</c:v>
                </c:pt>
                <c:pt idx="1225" formatCode="[$-421]#,##0.00">
                  <c:v>52</c:v>
                </c:pt>
                <c:pt idx="1226" formatCode="[$-421]#,##0.00">
                  <c:v>46</c:v>
                </c:pt>
                <c:pt idx="1227" formatCode="[$-421]#,##0.00">
                  <c:v>39</c:v>
                </c:pt>
                <c:pt idx="1228" formatCode="[$-421]#,##0.00">
                  <c:v>60</c:v>
                </c:pt>
                <c:pt idx="1229" formatCode="[$-421]#,##0.00">
                  <c:v>39</c:v>
                </c:pt>
                <c:pt idx="1230" formatCode="[$-421]#,##0.00">
                  <c:v>52</c:v>
                </c:pt>
                <c:pt idx="1231" formatCode="[$-421]#,##0.00">
                  <c:v>60</c:v>
                </c:pt>
                <c:pt idx="1232" formatCode="[$-421]#,##0.00">
                  <c:v>46</c:v>
                </c:pt>
                <c:pt idx="1233" formatCode="[$-421]#,##0.00">
                  <c:v>39</c:v>
                </c:pt>
                <c:pt idx="1234" formatCode="[$-421]#,##0.00">
                  <c:v>46</c:v>
                </c:pt>
                <c:pt idx="1235" formatCode="[$-421]#,##0.00">
                  <c:v>60</c:v>
                </c:pt>
                <c:pt idx="1236" formatCode="[$-421]#,##0.00">
                  <c:v>46</c:v>
                </c:pt>
                <c:pt idx="1237" formatCode="[$-421]#,##0.00">
                  <c:v>46</c:v>
                </c:pt>
                <c:pt idx="1238" formatCode="0">
                  <c:v>58</c:v>
                </c:pt>
                <c:pt idx="1239" formatCode="0">
                  <c:v>57</c:v>
                </c:pt>
                <c:pt idx="1240" formatCode="0">
                  <c:v>57</c:v>
                </c:pt>
                <c:pt idx="1241" formatCode="0">
                  <c:v>61</c:v>
                </c:pt>
                <c:pt idx="1242" formatCode="0">
                  <c:v>63</c:v>
                </c:pt>
                <c:pt idx="1243" formatCode="0">
                  <c:v>57</c:v>
                </c:pt>
                <c:pt idx="1244" formatCode="0">
                  <c:v>56</c:v>
                </c:pt>
                <c:pt idx="1245" formatCode="0">
                  <c:v>57</c:v>
                </c:pt>
                <c:pt idx="1246" formatCode="0">
                  <c:v>54</c:v>
                </c:pt>
                <c:pt idx="1247" formatCode="0">
                  <c:v>64</c:v>
                </c:pt>
                <c:pt idx="1248" formatCode="0">
                  <c:v>64</c:v>
                </c:pt>
                <c:pt idx="1249" formatCode="0">
                  <c:v>70</c:v>
                </c:pt>
                <c:pt idx="1250" formatCode="0">
                  <c:v>62</c:v>
                </c:pt>
                <c:pt idx="1251" formatCode="0">
                  <c:v>85</c:v>
                </c:pt>
                <c:pt idx="1252" formatCode="0">
                  <c:v>65</c:v>
                </c:pt>
                <c:pt idx="1253" formatCode="0">
                  <c:v>66</c:v>
                </c:pt>
                <c:pt idx="1254" formatCode="0">
                  <c:v>64</c:v>
                </c:pt>
                <c:pt idx="1255" formatCode="0">
                  <c:v>60</c:v>
                </c:pt>
                <c:pt idx="1256" formatCode="0">
                  <c:v>61</c:v>
                </c:pt>
                <c:pt idx="1257" formatCode="0">
                  <c:v>58</c:v>
                </c:pt>
                <c:pt idx="1258" formatCode="0">
                  <c:v>66</c:v>
                </c:pt>
                <c:pt idx="1259" formatCode="0">
                  <c:v>64</c:v>
                </c:pt>
                <c:pt idx="1260" formatCode="0">
                  <c:v>47</c:v>
                </c:pt>
                <c:pt idx="1261" formatCode="0">
                  <c:v>51</c:v>
                </c:pt>
                <c:pt idx="1262" formatCode="0">
                  <c:v>42</c:v>
                </c:pt>
                <c:pt idx="1263" formatCode="0">
                  <c:v>47</c:v>
                </c:pt>
                <c:pt idx="1264" formatCode="0">
                  <c:v>51</c:v>
                </c:pt>
                <c:pt idx="1265" formatCode="0">
                  <c:v>63</c:v>
                </c:pt>
                <c:pt idx="1266" formatCode="0">
                  <c:v>65</c:v>
                </c:pt>
                <c:pt idx="1267" formatCode="0">
                  <c:v>79</c:v>
                </c:pt>
                <c:pt idx="1268" formatCode="0">
                  <c:v>57</c:v>
                </c:pt>
                <c:pt idx="1269" formatCode="0">
                  <c:v>56</c:v>
                </c:pt>
                <c:pt idx="1270" formatCode="0">
                  <c:v>55</c:v>
                </c:pt>
                <c:pt idx="1271" formatCode="0">
                  <c:v>55</c:v>
                </c:pt>
                <c:pt idx="1272" formatCode="0">
                  <c:v>54</c:v>
                </c:pt>
                <c:pt idx="1273" formatCode="0">
                  <c:v>53</c:v>
                </c:pt>
                <c:pt idx="1274" formatCode="0">
                  <c:v>59</c:v>
                </c:pt>
                <c:pt idx="1275" formatCode="0">
                  <c:v>55</c:v>
                </c:pt>
                <c:pt idx="1276" formatCode="0">
                  <c:v>52</c:v>
                </c:pt>
                <c:pt idx="1277" formatCode="0">
                  <c:v>54</c:v>
                </c:pt>
                <c:pt idx="1278" formatCode="0">
                  <c:v>56</c:v>
                </c:pt>
                <c:pt idx="1279" formatCode="0">
                  <c:v>53</c:v>
                </c:pt>
                <c:pt idx="1280" formatCode="0">
                  <c:v>50</c:v>
                </c:pt>
                <c:pt idx="1281" formatCode="0">
                  <c:v>52</c:v>
                </c:pt>
                <c:pt idx="1282" formatCode="0">
                  <c:v>50</c:v>
                </c:pt>
                <c:pt idx="1283" formatCode="0">
                  <c:v>58</c:v>
                </c:pt>
                <c:pt idx="1284" formatCode="0">
                  <c:v>64</c:v>
                </c:pt>
                <c:pt idx="1285" formatCode="0">
                  <c:v>61</c:v>
                </c:pt>
                <c:pt idx="1286" formatCode="0">
                  <c:v>59</c:v>
                </c:pt>
                <c:pt idx="1287" formatCode="0">
                  <c:v>52</c:v>
                </c:pt>
                <c:pt idx="1288" formatCode="0">
                  <c:v>57</c:v>
                </c:pt>
                <c:pt idx="1289" formatCode="0">
                  <c:v>63</c:v>
                </c:pt>
                <c:pt idx="1290" formatCode="0">
                  <c:v>58</c:v>
                </c:pt>
                <c:pt idx="1291" formatCode="0">
                  <c:v>73</c:v>
                </c:pt>
                <c:pt idx="1292" formatCode="0">
                  <c:v>69</c:v>
                </c:pt>
                <c:pt idx="1293" formatCode="0">
                  <c:v>73</c:v>
                </c:pt>
                <c:pt idx="1294" formatCode="0">
                  <c:v>60</c:v>
                </c:pt>
                <c:pt idx="1295" formatCode="0">
                  <c:v>74</c:v>
                </c:pt>
                <c:pt idx="1296" formatCode="0">
                  <c:v>65</c:v>
                </c:pt>
                <c:pt idx="1297" formatCode="0">
                  <c:v>62</c:v>
                </c:pt>
                <c:pt idx="1298" formatCode="0">
                  <c:v>63</c:v>
                </c:pt>
                <c:pt idx="1299" formatCode="0">
                  <c:v>59</c:v>
                </c:pt>
                <c:pt idx="1300" formatCode="0">
                  <c:v>60</c:v>
                </c:pt>
                <c:pt idx="1301" formatCode="0">
                  <c:v>56</c:v>
                </c:pt>
                <c:pt idx="1302" formatCode="0">
                  <c:v>60</c:v>
                </c:pt>
                <c:pt idx="1303" formatCode="0">
                  <c:v>62</c:v>
                </c:pt>
                <c:pt idx="1304" formatCode="0">
                  <c:v>63</c:v>
                </c:pt>
                <c:pt idx="1305" formatCode="0">
                  <c:v>64</c:v>
                </c:pt>
                <c:pt idx="1306" formatCode="0">
                  <c:v>60</c:v>
                </c:pt>
                <c:pt idx="1307" formatCode="0">
                  <c:v>54</c:v>
                </c:pt>
                <c:pt idx="1308" formatCode="0">
                  <c:v>56</c:v>
                </c:pt>
                <c:pt idx="1309" formatCode="0">
                  <c:v>58</c:v>
                </c:pt>
                <c:pt idx="1310" formatCode="0">
                  <c:v>57</c:v>
                </c:pt>
                <c:pt idx="1311" formatCode="0">
                  <c:v>58</c:v>
                </c:pt>
                <c:pt idx="1312" formatCode="0">
                  <c:v>62</c:v>
                </c:pt>
                <c:pt idx="1313" formatCode="0">
                  <c:v>56</c:v>
                </c:pt>
                <c:pt idx="1314" formatCode="0">
                  <c:v>54</c:v>
                </c:pt>
                <c:pt idx="1315" formatCode="0">
                  <c:v>56</c:v>
                </c:pt>
                <c:pt idx="1316" formatCode="0">
                  <c:v>61</c:v>
                </c:pt>
                <c:pt idx="1317" formatCode="0">
                  <c:v>60</c:v>
                </c:pt>
                <c:pt idx="1318" formatCode="0">
                  <c:v>68</c:v>
                </c:pt>
                <c:pt idx="1319" formatCode="0">
                  <c:v>59</c:v>
                </c:pt>
                <c:pt idx="1320" formatCode="0">
                  <c:v>56</c:v>
                </c:pt>
                <c:pt idx="1321" formatCode="0">
                  <c:v>59</c:v>
                </c:pt>
                <c:pt idx="1322" formatCode="0">
                  <c:v>54</c:v>
                </c:pt>
                <c:pt idx="1323" formatCode="0">
                  <c:v>54</c:v>
                </c:pt>
                <c:pt idx="1324" formatCode="#,##0.00">
                  <c:v>52</c:v>
                </c:pt>
                <c:pt idx="1325" formatCode="#,##0.00">
                  <c:v>60</c:v>
                </c:pt>
                <c:pt idx="1326" formatCode="#,##0.00">
                  <c:v>60</c:v>
                </c:pt>
                <c:pt idx="1327" formatCode="#,##0.00">
                  <c:v>46</c:v>
                </c:pt>
                <c:pt idx="1328" formatCode="#,##0.00">
                  <c:v>60</c:v>
                </c:pt>
                <c:pt idx="1329" formatCode="#,##0.00">
                  <c:v>52</c:v>
                </c:pt>
                <c:pt idx="1330" formatCode="#,##0.00">
                  <c:v>60</c:v>
                </c:pt>
                <c:pt idx="1331" formatCode="#,##0.00">
                  <c:v>60</c:v>
                </c:pt>
                <c:pt idx="1332" formatCode="#,##0.00">
                  <c:v>60</c:v>
                </c:pt>
                <c:pt idx="1333" formatCode="#,##0.00">
                  <c:v>60</c:v>
                </c:pt>
                <c:pt idx="1334" formatCode="#,##0.00">
                  <c:v>60</c:v>
                </c:pt>
                <c:pt idx="1335" formatCode="#,##0.00">
                  <c:v>60</c:v>
                </c:pt>
                <c:pt idx="1336" formatCode="#,##0.00">
                  <c:v>39</c:v>
                </c:pt>
                <c:pt idx="1337" formatCode="#,##0.00">
                  <c:v>52</c:v>
                </c:pt>
                <c:pt idx="1338" formatCode="#,##0.00">
                  <c:v>52</c:v>
                </c:pt>
                <c:pt idx="1339" formatCode="#,##0.00">
                  <c:v>60</c:v>
                </c:pt>
                <c:pt idx="1340" formatCode="#,##0.00">
                  <c:v>60</c:v>
                </c:pt>
                <c:pt idx="1341" formatCode="#,##0.00">
                  <c:v>46</c:v>
                </c:pt>
                <c:pt idx="1342" formatCode="#,##0.00">
                  <c:v>60</c:v>
                </c:pt>
                <c:pt idx="1343" formatCode="#,##0.00">
                  <c:v>60</c:v>
                </c:pt>
                <c:pt idx="1344" formatCode="#,##0.00">
                  <c:v>39</c:v>
                </c:pt>
                <c:pt idx="1345" formatCode="#,##0.00">
                  <c:v>60</c:v>
                </c:pt>
                <c:pt idx="1346" formatCode="#,##0.00">
                  <c:v>60</c:v>
                </c:pt>
                <c:pt idx="1347" formatCode="#,##0.00">
                  <c:v>39</c:v>
                </c:pt>
                <c:pt idx="1348" formatCode="#,##0.00">
                  <c:v>60</c:v>
                </c:pt>
                <c:pt idx="1349" formatCode="#,##0.00">
                  <c:v>60</c:v>
                </c:pt>
                <c:pt idx="1350" formatCode="#,##0.00">
                  <c:v>60</c:v>
                </c:pt>
                <c:pt idx="1351" formatCode="#,##0.00">
                  <c:v>60</c:v>
                </c:pt>
                <c:pt idx="1352" formatCode="#,##0.00">
                  <c:v>60</c:v>
                </c:pt>
                <c:pt idx="1353" formatCode="#,##0.00">
                  <c:v>60</c:v>
                </c:pt>
                <c:pt idx="1354" formatCode="#,##0.00">
                  <c:v>60</c:v>
                </c:pt>
                <c:pt idx="1355" formatCode="#,##0.00">
                  <c:v>60</c:v>
                </c:pt>
                <c:pt idx="1356" formatCode="#,##0.00">
                  <c:v>60</c:v>
                </c:pt>
                <c:pt idx="1357" formatCode="#,##0.00">
                  <c:v>39</c:v>
                </c:pt>
                <c:pt idx="1358" formatCode="#,##0.00">
                  <c:v>60</c:v>
                </c:pt>
                <c:pt idx="1359" formatCode="#,##0.00">
                  <c:v>39</c:v>
                </c:pt>
                <c:pt idx="1360" formatCode="#,##0.00">
                  <c:v>52</c:v>
                </c:pt>
                <c:pt idx="1361" formatCode="#,##0.00">
                  <c:v>60</c:v>
                </c:pt>
                <c:pt idx="1362" formatCode="#,##0.00">
                  <c:v>52</c:v>
                </c:pt>
                <c:pt idx="1363" formatCode="#,##0.00">
                  <c:v>60</c:v>
                </c:pt>
                <c:pt idx="1364" formatCode="#,##0.00">
                  <c:v>60</c:v>
                </c:pt>
                <c:pt idx="1365" formatCode="#,##0.00">
                  <c:v>60</c:v>
                </c:pt>
                <c:pt idx="1366" formatCode="#,##0.00">
                  <c:v>60</c:v>
                </c:pt>
                <c:pt idx="1367" formatCode="#,##0.00">
                  <c:v>60</c:v>
                </c:pt>
                <c:pt idx="1368" formatCode="#,##0.00">
                  <c:v>46</c:v>
                </c:pt>
                <c:pt idx="1369" formatCode="#,##0.00">
                  <c:v>60</c:v>
                </c:pt>
                <c:pt idx="1370" formatCode="#,##0.00">
                  <c:v>60</c:v>
                </c:pt>
                <c:pt idx="1371" formatCode="#,##0.00">
                  <c:v>60</c:v>
                </c:pt>
                <c:pt idx="1372" formatCode="#,##0.00">
                  <c:v>60</c:v>
                </c:pt>
                <c:pt idx="1373" formatCode="#,##0.00">
                  <c:v>60</c:v>
                </c:pt>
                <c:pt idx="1374" formatCode="#,##0.00">
                  <c:v>60</c:v>
                </c:pt>
                <c:pt idx="1375" formatCode="#,##0.00">
                  <c:v>60</c:v>
                </c:pt>
                <c:pt idx="1376" formatCode="#,##0.00">
                  <c:v>60</c:v>
                </c:pt>
                <c:pt idx="1377" formatCode="#,##0.00">
                  <c:v>60</c:v>
                </c:pt>
                <c:pt idx="1378" formatCode="#,##0.00">
                  <c:v>60</c:v>
                </c:pt>
                <c:pt idx="1379" formatCode="#,##0.00">
                  <c:v>52</c:v>
                </c:pt>
                <c:pt idx="1380" formatCode="#,##0.00">
                  <c:v>60</c:v>
                </c:pt>
                <c:pt idx="1381" formatCode="#,##0.00">
                  <c:v>60</c:v>
                </c:pt>
                <c:pt idx="1382" formatCode="#,##0.00">
                  <c:v>60</c:v>
                </c:pt>
                <c:pt idx="1383" formatCode="#,##0.00">
                  <c:v>60</c:v>
                </c:pt>
                <c:pt idx="1384" formatCode="#,##0.00">
                  <c:v>60</c:v>
                </c:pt>
                <c:pt idx="1385" formatCode="#,##0.00">
                  <c:v>52</c:v>
                </c:pt>
                <c:pt idx="1386" formatCode="#,##0.00">
                  <c:v>39</c:v>
                </c:pt>
                <c:pt idx="1387" formatCode="#,##0.00">
                  <c:v>39</c:v>
                </c:pt>
                <c:pt idx="1388" formatCode="#,##0.00">
                  <c:v>60</c:v>
                </c:pt>
                <c:pt idx="1389" formatCode="#,##0.00">
                  <c:v>60</c:v>
                </c:pt>
                <c:pt idx="1390" formatCode="#,##0.00">
                  <c:v>46</c:v>
                </c:pt>
                <c:pt idx="1391" formatCode="#,##0.00">
                  <c:v>52</c:v>
                </c:pt>
                <c:pt idx="1392" formatCode="#,##0.00">
                  <c:v>46</c:v>
                </c:pt>
                <c:pt idx="1393" formatCode="#,##0.00">
                  <c:v>46</c:v>
                </c:pt>
                <c:pt idx="1394" formatCode="#,##0.00">
                  <c:v>46</c:v>
                </c:pt>
                <c:pt idx="1395" formatCode="#,##0.00">
                  <c:v>46</c:v>
                </c:pt>
                <c:pt idx="1396" formatCode="#,##0.00">
                  <c:v>52</c:v>
                </c:pt>
                <c:pt idx="1397" formatCode="#,##0.00">
                  <c:v>52</c:v>
                </c:pt>
                <c:pt idx="1398" formatCode="#,##0.00">
                  <c:v>46</c:v>
                </c:pt>
                <c:pt idx="1399" formatCode="#,##0.00">
                  <c:v>39</c:v>
                </c:pt>
                <c:pt idx="1400" formatCode="#,##0.00">
                  <c:v>60</c:v>
                </c:pt>
                <c:pt idx="1401" formatCode="#,##0.00">
                  <c:v>39</c:v>
                </c:pt>
                <c:pt idx="1402" formatCode="#,##0.00">
                  <c:v>52</c:v>
                </c:pt>
                <c:pt idx="1403" formatCode="#,##0.00">
                  <c:v>60</c:v>
                </c:pt>
                <c:pt idx="1404" formatCode="#,##0.00">
                  <c:v>46</c:v>
                </c:pt>
                <c:pt idx="1405" formatCode="#,##0.00">
                  <c:v>39</c:v>
                </c:pt>
                <c:pt idx="1406" formatCode="#,##0.00">
                  <c:v>46</c:v>
                </c:pt>
                <c:pt idx="1407" formatCode="#,##0.00">
                  <c:v>60</c:v>
                </c:pt>
                <c:pt idx="1408" formatCode="#,##0.00">
                  <c:v>46</c:v>
                </c:pt>
                <c:pt idx="1409" formatCode="#,##0.00">
                  <c:v>46</c:v>
                </c:pt>
                <c:pt idx="1410" formatCode="#,##0.00">
                  <c:v>39</c:v>
                </c:pt>
                <c:pt idx="1411" formatCode="#,##0.00">
                  <c:v>52</c:v>
                </c:pt>
                <c:pt idx="1412" formatCode="#,##0.00">
                  <c:v>52</c:v>
                </c:pt>
                <c:pt idx="1413" formatCode="#,##0.00">
                  <c:v>52</c:v>
                </c:pt>
                <c:pt idx="1414" formatCode="#,##0.00">
                  <c:v>52</c:v>
                </c:pt>
                <c:pt idx="1415" formatCode="#,##0.00">
                  <c:v>52</c:v>
                </c:pt>
                <c:pt idx="1416" formatCode="#,##0.00">
                  <c:v>46</c:v>
                </c:pt>
                <c:pt idx="1417" formatCode="#,##0.00">
                  <c:v>60</c:v>
                </c:pt>
                <c:pt idx="1418" formatCode="#,##0.00">
                  <c:v>46</c:v>
                </c:pt>
                <c:pt idx="1419" formatCode="#,##0.00">
                  <c:v>60</c:v>
                </c:pt>
                <c:pt idx="1420" formatCode="#,##0.00">
                  <c:v>46</c:v>
                </c:pt>
                <c:pt idx="1421" formatCode="#,##0.00">
                  <c:v>60</c:v>
                </c:pt>
                <c:pt idx="1422" formatCode="#,##0.00">
                  <c:v>60</c:v>
                </c:pt>
                <c:pt idx="1423" formatCode="#,##0.00">
                  <c:v>60</c:v>
                </c:pt>
                <c:pt idx="1424" formatCode="#,##0.00">
                  <c:v>39</c:v>
                </c:pt>
                <c:pt idx="1425" formatCode="#,##0.00">
                  <c:v>46</c:v>
                </c:pt>
                <c:pt idx="1426" formatCode="#,##0.00">
                  <c:v>60</c:v>
                </c:pt>
                <c:pt idx="1427" formatCode="#,##0.00">
                  <c:v>46</c:v>
                </c:pt>
                <c:pt idx="1428" formatCode="#,##0.00">
                  <c:v>60</c:v>
                </c:pt>
                <c:pt idx="1429" formatCode="#,##0.00">
                  <c:v>52</c:v>
                </c:pt>
                <c:pt idx="1430" formatCode="#,##0.00">
                  <c:v>60</c:v>
                </c:pt>
                <c:pt idx="1431" formatCode="#,##0.00">
                  <c:v>52</c:v>
                </c:pt>
                <c:pt idx="1432" formatCode="#,##0.00">
                  <c:v>39</c:v>
                </c:pt>
                <c:pt idx="1433" formatCode="#,##0.00">
                  <c:v>46</c:v>
                </c:pt>
                <c:pt idx="1434" formatCode="#,##0.00">
                  <c:v>39</c:v>
                </c:pt>
                <c:pt idx="1435" formatCode="#,##0.00">
                  <c:v>60</c:v>
                </c:pt>
                <c:pt idx="1436" formatCode="#,##0.00">
                  <c:v>60</c:v>
                </c:pt>
                <c:pt idx="1437" formatCode="#,##0.00">
                  <c:v>52</c:v>
                </c:pt>
                <c:pt idx="1438" formatCode="#,##0.00">
                  <c:v>52</c:v>
                </c:pt>
                <c:pt idx="1439" formatCode="#,##0.00">
                  <c:v>60</c:v>
                </c:pt>
                <c:pt idx="1440" formatCode="#,##0.00">
                  <c:v>60</c:v>
                </c:pt>
                <c:pt idx="1441" formatCode="#,##0.00">
                  <c:v>46</c:v>
                </c:pt>
                <c:pt idx="1442" formatCode="#,##0.00">
                  <c:v>60</c:v>
                </c:pt>
                <c:pt idx="1443" formatCode="#,##0.00">
                  <c:v>52</c:v>
                </c:pt>
                <c:pt idx="1444" formatCode="#,##0.00">
                  <c:v>60</c:v>
                </c:pt>
                <c:pt idx="1445" formatCode="#,##0.00">
                  <c:v>60</c:v>
                </c:pt>
                <c:pt idx="1446" formatCode="#,##0.00">
                  <c:v>60</c:v>
                </c:pt>
                <c:pt idx="1447" formatCode="#,##0.00">
                  <c:v>60</c:v>
                </c:pt>
                <c:pt idx="1448" formatCode="#,##0.00">
                  <c:v>60</c:v>
                </c:pt>
                <c:pt idx="1449" formatCode="#,##0.00">
                  <c:v>60</c:v>
                </c:pt>
                <c:pt idx="1450" formatCode="#,##0.00">
                  <c:v>39</c:v>
                </c:pt>
                <c:pt idx="1451" formatCode="#,##0.00">
                  <c:v>52</c:v>
                </c:pt>
                <c:pt idx="1452" formatCode="#,##0.00">
                  <c:v>52</c:v>
                </c:pt>
                <c:pt idx="1453" formatCode="#,##0.00">
                  <c:v>60</c:v>
                </c:pt>
                <c:pt idx="1454" formatCode="#,##0.00">
                  <c:v>60</c:v>
                </c:pt>
                <c:pt idx="1455" formatCode="#,##0.00">
                  <c:v>46</c:v>
                </c:pt>
                <c:pt idx="1456" formatCode="#,##0.00">
                  <c:v>60</c:v>
                </c:pt>
                <c:pt idx="1457" formatCode="#,##0.00">
                  <c:v>60</c:v>
                </c:pt>
                <c:pt idx="1458" formatCode="#,##0.00">
                  <c:v>39</c:v>
                </c:pt>
                <c:pt idx="1459" formatCode="#,##0.00">
                  <c:v>60</c:v>
                </c:pt>
                <c:pt idx="1460" formatCode="#,##0.00">
                  <c:v>60</c:v>
                </c:pt>
                <c:pt idx="1461" formatCode="#,##0.00">
                  <c:v>39</c:v>
                </c:pt>
                <c:pt idx="1462" formatCode="#,##0.00">
                  <c:v>60</c:v>
                </c:pt>
                <c:pt idx="1463" formatCode="#,##0.00">
                  <c:v>60</c:v>
                </c:pt>
                <c:pt idx="1464" formatCode="#,##0.00">
                  <c:v>60</c:v>
                </c:pt>
                <c:pt idx="1465" formatCode="#,##0.00">
                  <c:v>60</c:v>
                </c:pt>
                <c:pt idx="1466" formatCode="#,##0.00">
                  <c:v>60</c:v>
                </c:pt>
                <c:pt idx="1467" formatCode="#,##0.00">
                  <c:v>60</c:v>
                </c:pt>
                <c:pt idx="1468" formatCode="#,##0.00">
                  <c:v>60</c:v>
                </c:pt>
                <c:pt idx="1469" formatCode="#,##0.00">
                  <c:v>60</c:v>
                </c:pt>
                <c:pt idx="1470" formatCode="#,##0.00">
                  <c:v>60</c:v>
                </c:pt>
                <c:pt idx="1471" formatCode="#,##0.00">
                  <c:v>39</c:v>
                </c:pt>
                <c:pt idx="1472" formatCode="#,##0.00">
                  <c:v>60</c:v>
                </c:pt>
                <c:pt idx="1473" formatCode="#,##0.00">
                  <c:v>39</c:v>
                </c:pt>
                <c:pt idx="1474" formatCode="#,##0.00">
                  <c:v>52</c:v>
                </c:pt>
                <c:pt idx="1475" formatCode="#,##0.00">
                  <c:v>60</c:v>
                </c:pt>
                <c:pt idx="1476" formatCode="#,##0.00">
                  <c:v>52</c:v>
                </c:pt>
                <c:pt idx="1477" formatCode="#,##0.00">
                  <c:v>60</c:v>
                </c:pt>
                <c:pt idx="1478" formatCode="#,##0.00">
                  <c:v>60</c:v>
                </c:pt>
                <c:pt idx="1479" formatCode="#,##0.00">
                  <c:v>60</c:v>
                </c:pt>
                <c:pt idx="1480" formatCode="#,##0.00">
                  <c:v>60</c:v>
                </c:pt>
                <c:pt idx="1481" formatCode="#,##0.00">
                  <c:v>60</c:v>
                </c:pt>
                <c:pt idx="1482" formatCode="#,##0.00">
                  <c:v>46</c:v>
                </c:pt>
                <c:pt idx="1483" formatCode="#,##0.00">
                  <c:v>60</c:v>
                </c:pt>
                <c:pt idx="1484" formatCode="#,##0.00">
                  <c:v>60</c:v>
                </c:pt>
                <c:pt idx="1485" formatCode="#,##0.00">
                  <c:v>60</c:v>
                </c:pt>
                <c:pt idx="1486" formatCode="#,##0.00">
                  <c:v>60</c:v>
                </c:pt>
                <c:pt idx="1487" formatCode="#,##0.00">
                  <c:v>60</c:v>
                </c:pt>
                <c:pt idx="1488" formatCode="#,##0.00">
                  <c:v>60</c:v>
                </c:pt>
                <c:pt idx="1489" formatCode="#,##0.00">
                  <c:v>60</c:v>
                </c:pt>
                <c:pt idx="1490" formatCode="#,##0.00">
                  <c:v>60</c:v>
                </c:pt>
                <c:pt idx="1491" formatCode="#,##0.00">
                  <c:v>60</c:v>
                </c:pt>
                <c:pt idx="1492" formatCode="#,##0.00">
                  <c:v>60</c:v>
                </c:pt>
                <c:pt idx="1493" formatCode="#,##0.00">
                  <c:v>52</c:v>
                </c:pt>
                <c:pt idx="1494" formatCode="#,##0.00">
                  <c:v>60</c:v>
                </c:pt>
                <c:pt idx="1495" formatCode="#,##0.00">
                  <c:v>60</c:v>
                </c:pt>
                <c:pt idx="1496" formatCode="#,##0.00">
                  <c:v>60</c:v>
                </c:pt>
                <c:pt idx="1497" formatCode="#,##0.00">
                  <c:v>60</c:v>
                </c:pt>
                <c:pt idx="1498" formatCode="#,##0.00">
                  <c:v>60</c:v>
                </c:pt>
                <c:pt idx="1499" formatCode="#,##0.00">
                  <c:v>52</c:v>
                </c:pt>
                <c:pt idx="1500" formatCode="#,##0.00">
                  <c:v>39</c:v>
                </c:pt>
                <c:pt idx="1501" formatCode="#,##0.00">
                  <c:v>39</c:v>
                </c:pt>
                <c:pt idx="1502" formatCode="#,##0.00">
                  <c:v>60</c:v>
                </c:pt>
                <c:pt idx="1503" formatCode="#,##0.00">
                  <c:v>52</c:v>
                </c:pt>
                <c:pt idx="1504" formatCode="#,##0.00">
                  <c:v>52</c:v>
                </c:pt>
                <c:pt idx="1505" formatCode="#,##0.00">
                  <c:v>39</c:v>
                </c:pt>
                <c:pt idx="1506" formatCode="#,##0.00">
                  <c:v>60</c:v>
                </c:pt>
                <c:pt idx="1507" formatCode="#,##0.00">
                  <c:v>60</c:v>
                </c:pt>
                <c:pt idx="1508" formatCode="#,##0.00">
                  <c:v>60</c:v>
                </c:pt>
                <c:pt idx="1509" formatCode="#,##0.00">
                  <c:v>60</c:v>
                </c:pt>
                <c:pt idx="1510" formatCode="#,##0.00">
                  <c:v>60</c:v>
                </c:pt>
                <c:pt idx="1511" formatCode="#,##0.00">
                  <c:v>60</c:v>
                </c:pt>
                <c:pt idx="1512" formatCode="#,##0.00">
                  <c:v>60</c:v>
                </c:pt>
                <c:pt idx="1513" formatCode="#,##0.00">
                  <c:v>52</c:v>
                </c:pt>
                <c:pt idx="1514" formatCode="#,##0.00">
                  <c:v>52</c:v>
                </c:pt>
                <c:pt idx="1515" formatCode="#,##0.00">
                  <c:v>39</c:v>
                </c:pt>
                <c:pt idx="1516" formatCode="#,##0.00">
                  <c:v>52</c:v>
                </c:pt>
                <c:pt idx="1517" formatCode="#,##0.00">
                  <c:v>39</c:v>
                </c:pt>
                <c:pt idx="1518" formatCode="#,##0.00">
                  <c:v>60</c:v>
                </c:pt>
                <c:pt idx="1519">
                  <c:v>86.2</c:v>
                </c:pt>
                <c:pt idx="1520">
                  <c:v>65.2</c:v>
                </c:pt>
                <c:pt idx="1521">
                  <c:v>52.4</c:v>
                </c:pt>
                <c:pt idx="1522">
                  <c:v>64.5</c:v>
                </c:pt>
                <c:pt idx="1523">
                  <c:v>79.400000000000006</c:v>
                </c:pt>
                <c:pt idx="1524">
                  <c:v>68.2</c:v>
                </c:pt>
                <c:pt idx="1525">
                  <c:v>54.3</c:v>
                </c:pt>
                <c:pt idx="1526">
                  <c:v>69.5</c:v>
                </c:pt>
                <c:pt idx="1527">
                  <c:v>79.2</c:v>
                </c:pt>
                <c:pt idx="1528">
                  <c:v>66.400000000000006</c:v>
                </c:pt>
                <c:pt idx="1529">
                  <c:v>74.2</c:v>
                </c:pt>
                <c:pt idx="1530">
                  <c:v>79.3</c:v>
                </c:pt>
                <c:pt idx="1531">
                  <c:v>74.5</c:v>
                </c:pt>
                <c:pt idx="1532">
                  <c:v>59.5</c:v>
                </c:pt>
                <c:pt idx="1533">
                  <c:v>76.2</c:v>
                </c:pt>
                <c:pt idx="1534">
                  <c:v>76.900000000000006</c:v>
                </c:pt>
                <c:pt idx="1535">
                  <c:v>65.400000000000006</c:v>
                </c:pt>
                <c:pt idx="1536">
                  <c:v>58.8</c:v>
                </c:pt>
                <c:pt idx="1537">
                  <c:v>51.5</c:v>
                </c:pt>
                <c:pt idx="1538">
                  <c:v>52.3</c:v>
                </c:pt>
                <c:pt idx="1539">
                  <c:v>72.400000000000006</c:v>
                </c:pt>
                <c:pt idx="1540">
                  <c:v>68.400000000000006</c:v>
                </c:pt>
                <c:pt idx="1541">
                  <c:v>51.7</c:v>
                </c:pt>
                <c:pt idx="1542">
                  <c:v>80.400000000000006</c:v>
                </c:pt>
                <c:pt idx="1543">
                  <c:v>62.5</c:v>
                </c:pt>
              </c:numCache>
            </c:numRef>
          </c:xVal>
          <c:yVal>
            <c:numRef>
              <c:f>'L-W'!$C$6256:$C$7799</c:f>
              <c:numCache>
                <c:formatCode>#,##0</c:formatCode>
                <c:ptCount val="1544"/>
                <c:pt idx="0">
                  <c:v>1830</c:v>
                </c:pt>
                <c:pt idx="1">
                  <c:v>12690</c:v>
                </c:pt>
                <c:pt idx="2">
                  <c:v>4400</c:v>
                </c:pt>
                <c:pt idx="3">
                  <c:v>15538</c:v>
                </c:pt>
                <c:pt idx="4">
                  <c:v>8480</c:v>
                </c:pt>
                <c:pt idx="5">
                  <c:v>2589</c:v>
                </c:pt>
                <c:pt idx="6">
                  <c:v>3200</c:v>
                </c:pt>
                <c:pt idx="7">
                  <c:v>4646</c:v>
                </c:pt>
                <c:pt idx="8">
                  <c:v>2500</c:v>
                </c:pt>
                <c:pt idx="9">
                  <c:v>3671</c:v>
                </c:pt>
                <c:pt idx="10">
                  <c:v>5673</c:v>
                </c:pt>
                <c:pt idx="11">
                  <c:v>4188</c:v>
                </c:pt>
                <c:pt idx="12">
                  <c:v>4585</c:v>
                </c:pt>
                <c:pt idx="13">
                  <c:v>2900</c:v>
                </c:pt>
                <c:pt idx="14">
                  <c:v>1967</c:v>
                </c:pt>
                <c:pt idx="15">
                  <c:v>2860</c:v>
                </c:pt>
                <c:pt idx="16">
                  <c:v>3301</c:v>
                </c:pt>
                <c:pt idx="17">
                  <c:v>3291</c:v>
                </c:pt>
                <c:pt idx="18">
                  <c:v>2657</c:v>
                </c:pt>
                <c:pt idx="19">
                  <c:v>2494</c:v>
                </c:pt>
                <c:pt idx="20">
                  <c:v>1645</c:v>
                </c:pt>
                <c:pt idx="21">
                  <c:v>2071</c:v>
                </c:pt>
                <c:pt idx="22">
                  <c:v>2404</c:v>
                </c:pt>
                <c:pt idx="23">
                  <c:v>1956</c:v>
                </c:pt>
                <c:pt idx="24">
                  <c:v>3000</c:v>
                </c:pt>
                <c:pt idx="25">
                  <c:v>7121</c:v>
                </c:pt>
                <c:pt idx="26">
                  <c:v>12334</c:v>
                </c:pt>
                <c:pt idx="27">
                  <c:v>4842</c:v>
                </c:pt>
                <c:pt idx="28">
                  <c:v>5941</c:v>
                </c:pt>
                <c:pt idx="29">
                  <c:v>2900</c:v>
                </c:pt>
                <c:pt idx="30">
                  <c:v>4782</c:v>
                </c:pt>
                <c:pt idx="31">
                  <c:v>4265</c:v>
                </c:pt>
                <c:pt idx="32">
                  <c:v>2668</c:v>
                </c:pt>
                <c:pt idx="33">
                  <c:v>5287</c:v>
                </c:pt>
                <c:pt idx="34">
                  <c:v>2148</c:v>
                </c:pt>
                <c:pt idx="35">
                  <c:v>3567</c:v>
                </c:pt>
                <c:pt idx="36">
                  <c:v>2969</c:v>
                </c:pt>
                <c:pt idx="37">
                  <c:v>2404</c:v>
                </c:pt>
                <c:pt idx="38">
                  <c:v>2652</c:v>
                </c:pt>
                <c:pt idx="39">
                  <c:v>11512</c:v>
                </c:pt>
                <c:pt idx="40">
                  <c:v>2440</c:v>
                </c:pt>
                <c:pt idx="41">
                  <c:v>2124</c:v>
                </c:pt>
                <c:pt idx="42">
                  <c:v>2706</c:v>
                </c:pt>
                <c:pt idx="43">
                  <c:v>12915</c:v>
                </c:pt>
                <c:pt idx="44">
                  <c:v>5335</c:v>
                </c:pt>
                <c:pt idx="45">
                  <c:v>4511</c:v>
                </c:pt>
                <c:pt idx="46">
                  <c:v>2358</c:v>
                </c:pt>
                <c:pt idx="47">
                  <c:v>9384</c:v>
                </c:pt>
                <c:pt idx="48">
                  <c:v>2831</c:v>
                </c:pt>
                <c:pt idx="49">
                  <c:v>7823</c:v>
                </c:pt>
                <c:pt idx="50">
                  <c:v>4050</c:v>
                </c:pt>
                <c:pt idx="51">
                  <c:v>3965</c:v>
                </c:pt>
                <c:pt idx="52">
                  <c:v>2810</c:v>
                </c:pt>
                <c:pt idx="53">
                  <c:v>9166</c:v>
                </c:pt>
                <c:pt idx="54">
                  <c:v>5968</c:v>
                </c:pt>
                <c:pt idx="55">
                  <c:v>4455</c:v>
                </c:pt>
                <c:pt idx="56">
                  <c:v>6603</c:v>
                </c:pt>
                <c:pt idx="57">
                  <c:v>2122</c:v>
                </c:pt>
                <c:pt idx="58">
                  <c:v>3705</c:v>
                </c:pt>
                <c:pt idx="59">
                  <c:v>3793</c:v>
                </c:pt>
                <c:pt idx="60">
                  <c:v>5399</c:v>
                </c:pt>
                <c:pt idx="61">
                  <c:v>2218</c:v>
                </c:pt>
                <c:pt idx="62">
                  <c:v>3679</c:v>
                </c:pt>
                <c:pt idx="63">
                  <c:v>3692</c:v>
                </c:pt>
                <c:pt idx="64">
                  <c:v>3632</c:v>
                </c:pt>
                <c:pt idx="65">
                  <c:v>4762</c:v>
                </c:pt>
                <c:pt idx="66">
                  <c:v>4562</c:v>
                </c:pt>
                <c:pt idx="67">
                  <c:v>3023</c:v>
                </c:pt>
                <c:pt idx="68">
                  <c:v>4052</c:v>
                </c:pt>
                <c:pt idx="69">
                  <c:v>9747</c:v>
                </c:pt>
                <c:pt idx="70">
                  <c:v>7545</c:v>
                </c:pt>
                <c:pt idx="71">
                  <c:v>4697</c:v>
                </c:pt>
                <c:pt idx="72">
                  <c:v>5787</c:v>
                </c:pt>
                <c:pt idx="73">
                  <c:v>4038</c:v>
                </c:pt>
                <c:pt idx="74">
                  <c:v>2125</c:v>
                </c:pt>
                <c:pt idx="75">
                  <c:v>4366</c:v>
                </c:pt>
                <c:pt idx="76">
                  <c:v>7718</c:v>
                </c:pt>
                <c:pt idx="77">
                  <c:v>2766</c:v>
                </c:pt>
                <c:pt idx="78">
                  <c:v>3647</c:v>
                </c:pt>
                <c:pt idx="79">
                  <c:v>3707</c:v>
                </c:pt>
                <c:pt idx="80">
                  <c:v>2493</c:v>
                </c:pt>
                <c:pt idx="81">
                  <c:v>2853</c:v>
                </c:pt>
                <c:pt idx="82">
                  <c:v>2599</c:v>
                </c:pt>
                <c:pt idx="83">
                  <c:v>2473</c:v>
                </c:pt>
                <c:pt idx="84">
                  <c:v>2576</c:v>
                </c:pt>
                <c:pt idx="85">
                  <c:v>2655</c:v>
                </c:pt>
                <c:pt idx="86">
                  <c:v>4065</c:v>
                </c:pt>
                <c:pt idx="87">
                  <c:v>3868</c:v>
                </c:pt>
                <c:pt idx="88">
                  <c:v>3191</c:v>
                </c:pt>
                <c:pt idx="89">
                  <c:v>3657</c:v>
                </c:pt>
                <c:pt idx="90">
                  <c:v>2992</c:v>
                </c:pt>
                <c:pt idx="91">
                  <c:v>2585</c:v>
                </c:pt>
                <c:pt idx="92">
                  <c:v>2052</c:v>
                </c:pt>
                <c:pt idx="93">
                  <c:v>7553</c:v>
                </c:pt>
                <c:pt idx="94">
                  <c:v>2590</c:v>
                </c:pt>
                <c:pt idx="95">
                  <c:v>2884</c:v>
                </c:pt>
                <c:pt idx="96">
                  <c:v>5830</c:v>
                </c:pt>
                <c:pt idx="97">
                  <c:v>4860</c:v>
                </c:pt>
                <c:pt idx="98">
                  <c:v>4927</c:v>
                </c:pt>
                <c:pt idx="99">
                  <c:v>6569</c:v>
                </c:pt>
                <c:pt idx="100">
                  <c:v>5162</c:v>
                </c:pt>
                <c:pt idx="101">
                  <c:v>5861</c:v>
                </c:pt>
                <c:pt idx="102">
                  <c:v>2834</c:v>
                </c:pt>
                <c:pt idx="103">
                  <c:v>4422</c:v>
                </c:pt>
                <c:pt idx="104">
                  <c:v>3238</c:v>
                </c:pt>
                <c:pt idx="105">
                  <c:v>2960</c:v>
                </c:pt>
                <c:pt idx="106">
                  <c:v>3907</c:v>
                </c:pt>
                <c:pt idx="107">
                  <c:v>4587</c:v>
                </c:pt>
                <c:pt idx="108">
                  <c:v>4740</c:v>
                </c:pt>
                <c:pt idx="109">
                  <c:v>4957</c:v>
                </c:pt>
                <c:pt idx="110">
                  <c:v>5989</c:v>
                </c:pt>
                <c:pt idx="111">
                  <c:v>6278</c:v>
                </c:pt>
                <c:pt idx="112">
                  <c:v>7311</c:v>
                </c:pt>
                <c:pt idx="113">
                  <c:v>3409</c:v>
                </c:pt>
                <c:pt idx="114">
                  <c:v>5892</c:v>
                </c:pt>
                <c:pt idx="115">
                  <c:v>6277</c:v>
                </c:pt>
                <c:pt idx="116">
                  <c:v>5724</c:v>
                </c:pt>
                <c:pt idx="117">
                  <c:v>8282</c:v>
                </c:pt>
                <c:pt idx="118">
                  <c:v>4713</c:v>
                </c:pt>
                <c:pt idx="119">
                  <c:v>3487</c:v>
                </c:pt>
                <c:pt idx="120">
                  <c:v>4050</c:v>
                </c:pt>
                <c:pt idx="121">
                  <c:v>4522</c:v>
                </c:pt>
                <c:pt idx="122">
                  <c:v>4116</c:v>
                </c:pt>
                <c:pt idx="123">
                  <c:v>5392</c:v>
                </c:pt>
                <c:pt idx="124">
                  <c:v>2980</c:v>
                </c:pt>
                <c:pt idx="125">
                  <c:v>3236</c:v>
                </c:pt>
                <c:pt idx="126">
                  <c:v>8613</c:v>
                </c:pt>
                <c:pt idx="127">
                  <c:v>5589</c:v>
                </c:pt>
                <c:pt idx="128">
                  <c:v>4106</c:v>
                </c:pt>
                <c:pt idx="129">
                  <c:v>4108</c:v>
                </c:pt>
                <c:pt idx="130">
                  <c:v>2999</c:v>
                </c:pt>
                <c:pt idx="131">
                  <c:v>3577</c:v>
                </c:pt>
                <c:pt idx="132">
                  <c:v>3991</c:v>
                </c:pt>
                <c:pt idx="133">
                  <c:v>3130</c:v>
                </c:pt>
                <c:pt idx="134">
                  <c:v>5725</c:v>
                </c:pt>
                <c:pt idx="135">
                  <c:v>3173</c:v>
                </c:pt>
                <c:pt idx="136">
                  <c:v>6370</c:v>
                </c:pt>
                <c:pt idx="137">
                  <c:v>5764</c:v>
                </c:pt>
                <c:pt idx="138">
                  <c:v>2940</c:v>
                </c:pt>
                <c:pt idx="139">
                  <c:v>2546</c:v>
                </c:pt>
                <c:pt idx="140">
                  <c:v>6213</c:v>
                </c:pt>
                <c:pt idx="141">
                  <c:v>4675</c:v>
                </c:pt>
                <c:pt idx="142">
                  <c:v>3795</c:v>
                </c:pt>
                <c:pt idx="143">
                  <c:v>2700</c:v>
                </c:pt>
                <c:pt idx="144">
                  <c:v>2490</c:v>
                </c:pt>
                <c:pt idx="145">
                  <c:v>6090</c:v>
                </c:pt>
                <c:pt idx="146">
                  <c:v>2630</c:v>
                </c:pt>
                <c:pt idx="147">
                  <c:v>5590</c:v>
                </c:pt>
                <c:pt idx="148">
                  <c:v>3650</c:v>
                </c:pt>
                <c:pt idx="149">
                  <c:v>4680</c:v>
                </c:pt>
                <c:pt idx="150">
                  <c:v>3450</c:v>
                </c:pt>
                <c:pt idx="151">
                  <c:v>2484</c:v>
                </c:pt>
                <c:pt idx="152">
                  <c:v>6087</c:v>
                </c:pt>
                <c:pt idx="153">
                  <c:v>2123</c:v>
                </c:pt>
                <c:pt idx="154">
                  <c:v>12209</c:v>
                </c:pt>
                <c:pt idx="155">
                  <c:v>4318</c:v>
                </c:pt>
                <c:pt idx="156">
                  <c:v>2303</c:v>
                </c:pt>
                <c:pt idx="157">
                  <c:v>4335</c:v>
                </c:pt>
                <c:pt idx="158">
                  <c:v>2890</c:v>
                </c:pt>
                <c:pt idx="159">
                  <c:v>4080</c:v>
                </c:pt>
                <c:pt idx="160">
                  <c:v>2772</c:v>
                </c:pt>
                <c:pt idx="161">
                  <c:v>5299</c:v>
                </c:pt>
                <c:pt idx="162">
                  <c:v>8854</c:v>
                </c:pt>
                <c:pt idx="163">
                  <c:v>7121</c:v>
                </c:pt>
                <c:pt idx="164">
                  <c:v>4492</c:v>
                </c:pt>
                <c:pt idx="165">
                  <c:v>2123</c:v>
                </c:pt>
                <c:pt idx="166">
                  <c:v>2799</c:v>
                </c:pt>
                <c:pt idx="167">
                  <c:v>5101</c:v>
                </c:pt>
                <c:pt idx="168">
                  <c:v>5892</c:v>
                </c:pt>
                <c:pt idx="169">
                  <c:v>13344</c:v>
                </c:pt>
                <c:pt idx="170">
                  <c:v>6267</c:v>
                </c:pt>
                <c:pt idx="171">
                  <c:v>3347</c:v>
                </c:pt>
                <c:pt idx="172">
                  <c:v>4194</c:v>
                </c:pt>
                <c:pt idx="173">
                  <c:v>4411</c:v>
                </c:pt>
                <c:pt idx="174">
                  <c:v>4990</c:v>
                </c:pt>
                <c:pt idx="175">
                  <c:v>2680</c:v>
                </c:pt>
                <c:pt idx="176">
                  <c:v>3055</c:v>
                </c:pt>
                <c:pt idx="177">
                  <c:v>4185</c:v>
                </c:pt>
                <c:pt idx="178">
                  <c:v>4315</c:v>
                </c:pt>
                <c:pt idx="179">
                  <c:v>2840</c:v>
                </c:pt>
                <c:pt idx="180">
                  <c:v>5535</c:v>
                </c:pt>
                <c:pt idx="181">
                  <c:v>3920</c:v>
                </c:pt>
                <c:pt idx="182">
                  <c:v>2526</c:v>
                </c:pt>
                <c:pt idx="183">
                  <c:v>2552</c:v>
                </c:pt>
                <c:pt idx="184">
                  <c:v>4460</c:v>
                </c:pt>
                <c:pt idx="185">
                  <c:v>3786</c:v>
                </c:pt>
                <c:pt idx="186">
                  <c:v>5328</c:v>
                </c:pt>
                <c:pt idx="187">
                  <c:v>3338</c:v>
                </c:pt>
                <c:pt idx="188">
                  <c:v>3081</c:v>
                </c:pt>
                <c:pt idx="189">
                  <c:v>3907</c:v>
                </c:pt>
                <c:pt idx="190">
                  <c:v>3951</c:v>
                </c:pt>
                <c:pt idx="191">
                  <c:v>6728</c:v>
                </c:pt>
                <c:pt idx="192">
                  <c:v>5838</c:v>
                </c:pt>
                <c:pt idx="193">
                  <c:v>3846</c:v>
                </c:pt>
                <c:pt idx="194">
                  <c:v>3423</c:v>
                </c:pt>
                <c:pt idx="195">
                  <c:v>6093</c:v>
                </c:pt>
                <c:pt idx="196">
                  <c:v>4690</c:v>
                </c:pt>
                <c:pt idx="197">
                  <c:v>4577</c:v>
                </c:pt>
                <c:pt idx="198">
                  <c:v>4028</c:v>
                </c:pt>
                <c:pt idx="199">
                  <c:v>4414</c:v>
                </c:pt>
                <c:pt idx="200">
                  <c:v>10690</c:v>
                </c:pt>
                <c:pt idx="201">
                  <c:v>3171</c:v>
                </c:pt>
                <c:pt idx="202">
                  <c:v>3923</c:v>
                </c:pt>
                <c:pt idx="203">
                  <c:v>3224</c:v>
                </c:pt>
                <c:pt idx="204">
                  <c:v>6543</c:v>
                </c:pt>
                <c:pt idx="205">
                  <c:v>2672</c:v>
                </c:pt>
                <c:pt idx="206">
                  <c:v>4159</c:v>
                </c:pt>
                <c:pt idx="207">
                  <c:v>5723</c:v>
                </c:pt>
                <c:pt idx="208">
                  <c:v>3436</c:v>
                </c:pt>
                <c:pt idx="209">
                  <c:v>3846</c:v>
                </c:pt>
                <c:pt idx="210">
                  <c:v>2214</c:v>
                </c:pt>
                <c:pt idx="211">
                  <c:v>5940</c:v>
                </c:pt>
                <c:pt idx="212">
                  <c:v>3718</c:v>
                </c:pt>
                <c:pt idx="213">
                  <c:v>3576</c:v>
                </c:pt>
                <c:pt idx="214">
                  <c:v>4641</c:v>
                </c:pt>
                <c:pt idx="215">
                  <c:v>5209</c:v>
                </c:pt>
                <c:pt idx="216">
                  <c:v>3401</c:v>
                </c:pt>
                <c:pt idx="217">
                  <c:v>3188</c:v>
                </c:pt>
                <c:pt idx="218">
                  <c:v>5952</c:v>
                </c:pt>
                <c:pt idx="219">
                  <c:v>3239</c:v>
                </c:pt>
                <c:pt idx="220">
                  <c:v>4590</c:v>
                </c:pt>
                <c:pt idx="221">
                  <c:v>4540</c:v>
                </c:pt>
                <c:pt idx="222">
                  <c:v>3675</c:v>
                </c:pt>
                <c:pt idx="223">
                  <c:v>3570</c:v>
                </c:pt>
                <c:pt idx="224">
                  <c:v>3035</c:v>
                </c:pt>
                <c:pt idx="225">
                  <c:v>2332</c:v>
                </c:pt>
                <c:pt idx="226">
                  <c:v>4274</c:v>
                </c:pt>
                <c:pt idx="227">
                  <c:v>2958</c:v>
                </c:pt>
                <c:pt idx="228">
                  <c:v>4506</c:v>
                </c:pt>
                <c:pt idx="229">
                  <c:v>4404</c:v>
                </c:pt>
                <c:pt idx="230">
                  <c:v>4660</c:v>
                </c:pt>
                <c:pt idx="231">
                  <c:v>3088</c:v>
                </c:pt>
                <c:pt idx="232">
                  <c:v>4741</c:v>
                </c:pt>
                <c:pt idx="233">
                  <c:v>4639</c:v>
                </c:pt>
                <c:pt idx="234">
                  <c:v>3165</c:v>
                </c:pt>
                <c:pt idx="235">
                  <c:v>5713</c:v>
                </c:pt>
                <c:pt idx="236">
                  <c:v>4573</c:v>
                </c:pt>
                <c:pt idx="237">
                  <c:v>4268</c:v>
                </c:pt>
                <c:pt idx="238">
                  <c:v>4969</c:v>
                </c:pt>
                <c:pt idx="239">
                  <c:v>5661</c:v>
                </c:pt>
                <c:pt idx="240">
                  <c:v>2639</c:v>
                </c:pt>
                <c:pt idx="241">
                  <c:v>3355</c:v>
                </c:pt>
                <c:pt idx="242">
                  <c:v>4055</c:v>
                </c:pt>
                <c:pt idx="243">
                  <c:v>3950</c:v>
                </c:pt>
                <c:pt idx="244">
                  <c:v>2355</c:v>
                </c:pt>
                <c:pt idx="245">
                  <c:v>3610</c:v>
                </c:pt>
                <c:pt idx="246">
                  <c:v>2365</c:v>
                </c:pt>
                <c:pt idx="247">
                  <c:v>3445</c:v>
                </c:pt>
                <c:pt idx="248">
                  <c:v>4451</c:v>
                </c:pt>
                <c:pt idx="249">
                  <c:v>3132</c:v>
                </c:pt>
                <c:pt idx="250">
                  <c:v>2346</c:v>
                </c:pt>
                <c:pt idx="251">
                  <c:v>3530</c:v>
                </c:pt>
                <c:pt idx="252">
                  <c:v>3126</c:v>
                </c:pt>
                <c:pt idx="253">
                  <c:v>3727</c:v>
                </c:pt>
                <c:pt idx="254">
                  <c:v>5724</c:v>
                </c:pt>
                <c:pt idx="255">
                  <c:v>5049</c:v>
                </c:pt>
                <c:pt idx="256">
                  <c:v>4473</c:v>
                </c:pt>
                <c:pt idx="257">
                  <c:v>6992</c:v>
                </c:pt>
                <c:pt idx="258">
                  <c:v>4667</c:v>
                </c:pt>
                <c:pt idx="259">
                  <c:v>3412</c:v>
                </c:pt>
                <c:pt idx="260">
                  <c:v>2566</c:v>
                </c:pt>
                <c:pt idx="261">
                  <c:v>2469</c:v>
                </c:pt>
                <c:pt idx="262">
                  <c:v>2870</c:v>
                </c:pt>
                <c:pt idx="263">
                  <c:v>3764</c:v>
                </c:pt>
                <c:pt idx="264">
                  <c:v>3818</c:v>
                </c:pt>
                <c:pt idx="265">
                  <c:v>4491</c:v>
                </c:pt>
                <c:pt idx="266">
                  <c:v>3673</c:v>
                </c:pt>
                <c:pt idx="267">
                  <c:v>4926</c:v>
                </c:pt>
                <c:pt idx="268">
                  <c:v>8070</c:v>
                </c:pt>
                <c:pt idx="269">
                  <c:v>5169</c:v>
                </c:pt>
                <c:pt idx="270">
                  <c:v>6332</c:v>
                </c:pt>
                <c:pt idx="271">
                  <c:v>2422</c:v>
                </c:pt>
                <c:pt idx="272">
                  <c:v>3365</c:v>
                </c:pt>
                <c:pt idx="273">
                  <c:v>3827</c:v>
                </c:pt>
                <c:pt idx="274">
                  <c:v>2151</c:v>
                </c:pt>
                <c:pt idx="275">
                  <c:v>3256</c:v>
                </c:pt>
                <c:pt idx="276">
                  <c:v>2815</c:v>
                </c:pt>
                <c:pt idx="277">
                  <c:v>2473</c:v>
                </c:pt>
                <c:pt idx="278">
                  <c:v>3363</c:v>
                </c:pt>
                <c:pt idx="279">
                  <c:v>3572</c:v>
                </c:pt>
                <c:pt idx="280">
                  <c:v>7681</c:v>
                </c:pt>
                <c:pt idx="281">
                  <c:v>10479</c:v>
                </c:pt>
                <c:pt idx="282">
                  <c:v>3734</c:v>
                </c:pt>
                <c:pt idx="283">
                  <c:v>3645</c:v>
                </c:pt>
                <c:pt idx="284">
                  <c:v>3034</c:v>
                </c:pt>
                <c:pt idx="285">
                  <c:v>2757</c:v>
                </c:pt>
                <c:pt idx="286">
                  <c:v>4543</c:v>
                </c:pt>
                <c:pt idx="287">
                  <c:v>2938</c:v>
                </c:pt>
                <c:pt idx="288">
                  <c:v>7341</c:v>
                </c:pt>
                <c:pt idx="289">
                  <c:v>7278</c:v>
                </c:pt>
                <c:pt idx="290">
                  <c:v>5707</c:v>
                </c:pt>
                <c:pt idx="291">
                  <c:v>6114</c:v>
                </c:pt>
                <c:pt idx="292">
                  <c:v>3497</c:v>
                </c:pt>
                <c:pt idx="293">
                  <c:v>2581</c:v>
                </c:pt>
                <c:pt idx="294">
                  <c:v>5773</c:v>
                </c:pt>
                <c:pt idx="295">
                  <c:v>3596</c:v>
                </c:pt>
                <c:pt idx="296">
                  <c:v>3261</c:v>
                </c:pt>
                <c:pt idx="297">
                  <c:v>4276</c:v>
                </c:pt>
                <c:pt idx="298">
                  <c:v>3155</c:v>
                </c:pt>
                <c:pt idx="299">
                  <c:v>1965</c:v>
                </c:pt>
                <c:pt idx="300">
                  <c:v>5565</c:v>
                </c:pt>
                <c:pt idx="301">
                  <c:v>2685</c:v>
                </c:pt>
                <c:pt idx="302">
                  <c:v>2754</c:v>
                </c:pt>
                <c:pt idx="303">
                  <c:v>3340</c:v>
                </c:pt>
                <c:pt idx="304">
                  <c:v>3310</c:v>
                </c:pt>
                <c:pt idx="305">
                  <c:v>3496</c:v>
                </c:pt>
                <c:pt idx="306">
                  <c:v>2216</c:v>
                </c:pt>
                <c:pt idx="307">
                  <c:v>2818</c:v>
                </c:pt>
                <c:pt idx="308">
                  <c:v>3684</c:v>
                </c:pt>
                <c:pt idx="309">
                  <c:v>12690</c:v>
                </c:pt>
                <c:pt idx="310">
                  <c:v>7654</c:v>
                </c:pt>
                <c:pt idx="311">
                  <c:v>2495</c:v>
                </c:pt>
                <c:pt idx="312">
                  <c:v>3367</c:v>
                </c:pt>
                <c:pt idx="313">
                  <c:v>2088</c:v>
                </c:pt>
                <c:pt idx="314">
                  <c:v>2660</c:v>
                </c:pt>
                <c:pt idx="315">
                  <c:v>2013</c:v>
                </c:pt>
                <c:pt idx="316">
                  <c:v>2833</c:v>
                </c:pt>
                <c:pt idx="317">
                  <c:v>2392</c:v>
                </c:pt>
                <c:pt idx="318">
                  <c:v>2536</c:v>
                </c:pt>
                <c:pt idx="319">
                  <c:v>3223</c:v>
                </c:pt>
                <c:pt idx="320">
                  <c:v>2164</c:v>
                </c:pt>
                <c:pt idx="321">
                  <c:v>2309</c:v>
                </c:pt>
                <c:pt idx="322">
                  <c:v>4244</c:v>
                </c:pt>
                <c:pt idx="323">
                  <c:v>5241</c:v>
                </c:pt>
                <c:pt idx="324">
                  <c:v>5242</c:v>
                </c:pt>
                <c:pt idx="325">
                  <c:v>4160</c:v>
                </c:pt>
                <c:pt idx="326">
                  <c:v>2966</c:v>
                </c:pt>
                <c:pt idx="327">
                  <c:v>5875</c:v>
                </c:pt>
                <c:pt idx="328">
                  <c:v>4713</c:v>
                </c:pt>
                <c:pt idx="329">
                  <c:v>4311</c:v>
                </c:pt>
                <c:pt idx="330">
                  <c:v>4070</c:v>
                </c:pt>
                <c:pt idx="331">
                  <c:v>3974</c:v>
                </c:pt>
                <c:pt idx="332">
                  <c:v>3787</c:v>
                </c:pt>
                <c:pt idx="333">
                  <c:v>3316</c:v>
                </c:pt>
                <c:pt idx="334">
                  <c:v>4765</c:v>
                </c:pt>
                <c:pt idx="335">
                  <c:v>7074</c:v>
                </c:pt>
                <c:pt idx="336">
                  <c:v>4452</c:v>
                </c:pt>
                <c:pt idx="337">
                  <c:v>4720</c:v>
                </c:pt>
                <c:pt idx="338">
                  <c:v>3172</c:v>
                </c:pt>
                <c:pt idx="339">
                  <c:v>7244</c:v>
                </c:pt>
                <c:pt idx="340">
                  <c:v>3360</c:v>
                </c:pt>
                <c:pt idx="341">
                  <c:v>3458</c:v>
                </c:pt>
                <c:pt idx="342">
                  <c:v>2249</c:v>
                </c:pt>
                <c:pt idx="343">
                  <c:v>1841</c:v>
                </c:pt>
                <c:pt idx="344">
                  <c:v>1724</c:v>
                </c:pt>
                <c:pt idx="345">
                  <c:v>1515</c:v>
                </c:pt>
                <c:pt idx="346">
                  <c:v>1914</c:v>
                </c:pt>
                <c:pt idx="347">
                  <c:v>2917</c:v>
                </c:pt>
                <c:pt idx="348">
                  <c:v>1959</c:v>
                </c:pt>
                <c:pt idx="349">
                  <c:v>3558</c:v>
                </c:pt>
                <c:pt idx="350">
                  <c:v>2189</c:v>
                </c:pt>
                <c:pt idx="351">
                  <c:v>3482</c:v>
                </c:pt>
                <c:pt idx="352">
                  <c:v>5064</c:v>
                </c:pt>
                <c:pt idx="353">
                  <c:v>3920</c:v>
                </c:pt>
                <c:pt idx="354">
                  <c:v>2603</c:v>
                </c:pt>
                <c:pt idx="355">
                  <c:v>3336</c:v>
                </c:pt>
                <c:pt idx="356">
                  <c:v>4871</c:v>
                </c:pt>
                <c:pt idx="357">
                  <c:v>3947</c:v>
                </c:pt>
                <c:pt idx="358">
                  <c:v>10553</c:v>
                </c:pt>
                <c:pt idx="359">
                  <c:v>3865</c:v>
                </c:pt>
                <c:pt idx="360">
                  <c:v>2546</c:v>
                </c:pt>
                <c:pt idx="361">
                  <c:v>5876</c:v>
                </c:pt>
                <c:pt idx="362">
                  <c:v>3014</c:v>
                </c:pt>
                <c:pt idx="363">
                  <c:v>2942</c:v>
                </c:pt>
                <c:pt idx="364">
                  <c:v>3576</c:v>
                </c:pt>
                <c:pt idx="365">
                  <c:v>4614</c:v>
                </c:pt>
                <c:pt idx="366">
                  <c:v>5604</c:v>
                </c:pt>
                <c:pt idx="367">
                  <c:v>8339</c:v>
                </c:pt>
                <c:pt idx="368">
                  <c:v>4877</c:v>
                </c:pt>
                <c:pt idx="369">
                  <c:v>2958</c:v>
                </c:pt>
                <c:pt idx="370">
                  <c:v>8611</c:v>
                </c:pt>
                <c:pt idx="371">
                  <c:v>13563</c:v>
                </c:pt>
                <c:pt idx="372">
                  <c:v>3149</c:v>
                </c:pt>
                <c:pt idx="373">
                  <c:v>3311</c:v>
                </c:pt>
                <c:pt idx="374">
                  <c:v>2405</c:v>
                </c:pt>
                <c:pt idx="375">
                  <c:v>2760</c:v>
                </c:pt>
                <c:pt idx="376">
                  <c:v>2361</c:v>
                </c:pt>
                <c:pt idx="377">
                  <c:v>3668</c:v>
                </c:pt>
                <c:pt idx="378">
                  <c:v>3560</c:v>
                </c:pt>
                <c:pt idx="379">
                  <c:v>5324</c:v>
                </c:pt>
                <c:pt idx="380">
                  <c:v>4221</c:v>
                </c:pt>
                <c:pt idx="381">
                  <c:v>8287</c:v>
                </c:pt>
                <c:pt idx="382">
                  <c:v>3276</c:v>
                </c:pt>
                <c:pt idx="383">
                  <c:v>3512</c:v>
                </c:pt>
                <c:pt idx="384">
                  <c:v>3566</c:v>
                </c:pt>
                <c:pt idx="385">
                  <c:v>3467</c:v>
                </c:pt>
                <c:pt idx="386">
                  <c:v>4395</c:v>
                </c:pt>
                <c:pt idx="387">
                  <c:v>2880</c:v>
                </c:pt>
                <c:pt idx="388">
                  <c:v>4097</c:v>
                </c:pt>
                <c:pt idx="389">
                  <c:v>3216</c:v>
                </c:pt>
                <c:pt idx="390">
                  <c:v>4235</c:v>
                </c:pt>
                <c:pt idx="391">
                  <c:v>3255</c:v>
                </c:pt>
                <c:pt idx="392">
                  <c:v>6128</c:v>
                </c:pt>
                <c:pt idx="393">
                  <c:v>3445</c:v>
                </c:pt>
                <c:pt idx="394">
                  <c:v>3625</c:v>
                </c:pt>
                <c:pt idx="395">
                  <c:v>3780</c:v>
                </c:pt>
                <c:pt idx="396">
                  <c:v>3705</c:v>
                </c:pt>
                <c:pt idx="397">
                  <c:v>4000</c:v>
                </c:pt>
                <c:pt idx="398">
                  <c:v>5780</c:v>
                </c:pt>
                <c:pt idx="399">
                  <c:v>3870</c:v>
                </c:pt>
                <c:pt idx="400">
                  <c:v>1830</c:v>
                </c:pt>
                <c:pt idx="401">
                  <c:v>12690</c:v>
                </c:pt>
                <c:pt idx="402">
                  <c:v>4400</c:v>
                </c:pt>
                <c:pt idx="403">
                  <c:v>15538</c:v>
                </c:pt>
                <c:pt idx="404">
                  <c:v>8480</c:v>
                </c:pt>
                <c:pt idx="405">
                  <c:v>2589</c:v>
                </c:pt>
                <c:pt idx="406">
                  <c:v>3200</c:v>
                </c:pt>
                <c:pt idx="407">
                  <c:v>4646</c:v>
                </c:pt>
                <c:pt idx="408">
                  <c:v>2500</c:v>
                </c:pt>
                <c:pt idx="409">
                  <c:v>3671</c:v>
                </c:pt>
                <c:pt idx="410">
                  <c:v>5673</c:v>
                </c:pt>
                <c:pt idx="411">
                  <c:v>4188</c:v>
                </c:pt>
                <c:pt idx="412">
                  <c:v>4585</c:v>
                </c:pt>
                <c:pt idx="413">
                  <c:v>2900</c:v>
                </c:pt>
                <c:pt idx="414">
                  <c:v>1967</c:v>
                </c:pt>
                <c:pt idx="415">
                  <c:v>2860</c:v>
                </c:pt>
                <c:pt idx="416">
                  <c:v>3301</c:v>
                </c:pt>
                <c:pt idx="417">
                  <c:v>3291</c:v>
                </c:pt>
                <c:pt idx="418">
                  <c:v>2657</c:v>
                </c:pt>
                <c:pt idx="419">
                  <c:v>2494</c:v>
                </c:pt>
                <c:pt idx="420">
                  <c:v>1645</c:v>
                </c:pt>
                <c:pt idx="421">
                  <c:v>2071</c:v>
                </c:pt>
                <c:pt idx="422">
                  <c:v>2404</c:v>
                </c:pt>
                <c:pt idx="423">
                  <c:v>1956</c:v>
                </c:pt>
                <c:pt idx="424">
                  <c:v>3000</c:v>
                </c:pt>
                <c:pt idx="425">
                  <c:v>7121</c:v>
                </c:pt>
                <c:pt idx="426">
                  <c:v>12334</c:v>
                </c:pt>
                <c:pt idx="427">
                  <c:v>4842</c:v>
                </c:pt>
                <c:pt idx="428">
                  <c:v>5941</c:v>
                </c:pt>
                <c:pt idx="429">
                  <c:v>2900</c:v>
                </c:pt>
                <c:pt idx="430">
                  <c:v>4782</c:v>
                </c:pt>
                <c:pt idx="431">
                  <c:v>4265</c:v>
                </c:pt>
                <c:pt idx="432">
                  <c:v>2668</c:v>
                </c:pt>
                <c:pt idx="433">
                  <c:v>5287</c:v>
                </c:pt>
                <c:pt idx="434">
                  <c:v>2148</c:v>
                </c:pt>
                <c:pt idx="435">
                  <c:v>3567</c:v>
                </c:pt>
                <c:pt idx="436">
                  <c:v>2969</c:v>
                </c:pt>
                <c:pt idx="437">
                  <c:v>2404</c:v>
                </c:pt>
                <c:pt idx="438">
                  <c:v>2652</c:v>
                </c:pt>
                <c:pt idx="439">
                  <c:v>11512</c:v>
                </c:pt>
                <c:pt idx="440">
                  <c:v>2440</c:v>
                </c:pt>
                <c:pt idx="441">
                  <c:v>2124</c:v>
                </c:pt>
                <c:pt idx="442">
                  <c:v>2706</c:v>
                </c:pt>
                <c:pt idx="443">
                  <c:v>12915</c:v>
                </c:pt>
                <c:pt idx="444">
                  <c:v>5335</c:v>
                </c:pt>
                <c:pt idx="445">
                  <c:v>4511</c:v>
                </c:pt>
                <c:pt idx="446">
                  <c:v>2358</c:v>
                </c:pt>
                <c:pt idx="447">
                  <c:v>9384</c:v>
                </c:pt>
                <c:pt idx="448">
                  <c:v>2831</c:v>
                </c:pt>
                <c:pt idx="449">
                  <c:v>7823</c:v>
                </c:pt>
                <c:pt idx="450">
                  <c:v>4050</c:v>
                </c:pt>
                <c:pt idx="451">
                  <c:v>3965</c:v>
                </c:pt>
                <c:pt idx="452">
                  <c:v>2810</c:v>
                </c:pt>
                <c:pt idx="453">
                  <c:v>9166</c:v>
                </c:pt>
                <c:pt idx="454">
                  <c:v>5968</c:v>
                </c:pt>
                <c:pt idx="455">
                  <c:v>4455</c:v>
                </c:pt>
                <c:pt idx="456">
                  <c:v>6603</c:v>
                </c:pt>
                <c:pt idx="457">
                  <c:v>2122</c:v>
                </c:pt>
                <c:pt idx="458">
                  <c:v>3705</c:v>
                </c:pt>
                <c:pt idx="459">
                  <c:v>3793</c:v>
                </c:pt>
                <c:pt idx="460">
                  <c:v>5399</c:v>
                </c:pt>
                <c:pt idx="461">
                  <c:v>2218</c:v>
                </c:pt>
                <c:pt idx="462">
                  <c:v>3679</c:v>
                </c:pt>
                <c:pt idx="463">
                  <c:v>3692</c:v>
                </c:pt>
                <c:pt idx="464">
                  <c:v>3632</c:v>
                </c:pt>
                <c:pt idx="465">
                  <c:v>4762</c:v>
                </c:pt>
                <c:pt idx="466">
                  <c:v>4562</c:v>
                </c:pt>
                <c:pt idx="467">
                  <c:v>3023</c:v>
                </c:pt>
                <c:pt idx="468">
                  <c:v>4052</c:v>
                </c:pt>
                <c:pt idx="469">
                  <c:v>9747</c:v>
                </c:pt>
                <c:pt idx="470">
                  <c:v>7545</c:v>
                </c:pt>
                <c:pt idx="471">
                  <c:v>4697</c:v>
                </c:pt>
                <c:pt idx="472">
                  <c:v>5787</c:v>
                </c:pt>
                <c:pt idx="473">
                  <c:v>4038</c:v>
                </c:pt>
                <c:pt idx="474">
                  <c:v>2125</c:v>
                </c:pt>
                <c:pt idx="475">
                  <c:v>4366</c:v>
                </c:pt>
                <c:pt idx="476">
                  <c:v>7718</c:v>
                </c:pt>
                <c:pt idx="477">
                  <c:v>2766</c:v>
                </c:pt>
                <c:pt idx="478">
                  <c:v>3647</c:v>
                </c:pt>
                <c:pt idx="479">
                  <c:v>3707</c:v>
                </c:pt>
                <c:pt idx="480">
                  <c:v>2493</c:v>
                </c:pt>
                <c:pt idx="481">
                  <c:v>2853</c:v>
                </c:pt>
                <c:pt idx="482">
                  <c:v>2599</c:v>
                </c:pt>
                <c:pt idx="483">
                  <c:v>2473</c:v>
                </c:pt>
                <c:pt idx="484">
                  <c:v>2576</c:v>
                </c:pt>
                <c:pt idx="485">
                  <c:v>2655</c:v>
                </c:pt>
                <c:pt idx="486">
                  <c:v>4065</c:v>
                </c:pt>
                <c:pt idx="487">
                  <c:v>3868</c:v>
                </c:pt>
                <c:pt idx="488">
                  <c:v>3191</c:v>
                </c:pt>
                <c:pt idx="489">
                  <c:v>3657</c:v>
                </c:pt>
                <c:pt idx="490">
                  <c:v>2992</c:v>
                </c:pt>
                <c:pt idx="491">
                  <c:v>2585</c:v>
                </c:pt>
                <c:pt idx="492">
                  <c:v>2052</c:v>
                </c:pt>
                <c:pt idx="493">
                  <c:v>7553</c:v>
                </c:pt>
                <c:pt idx="494">
                  <c:v>2590</c:v>
                </c:pt>
                <c:pt idx="495">
                  <c:v>2884</c:v>
                </c:pt>
                <c:pt idx="496">
                  <c:v>5830</c:v>
                </c:pt>
                <c:pt idx="497">
                  <c:v>4860</c:v>
                </c:pt>
                <c:pt idx="498">
                  <c:v>4927</c:v>
                </c:pt>
                <c:pt idx="499">
                  <c:v>6569</c:v>
                </c:pt>
                <c:pt idx="500">
                  <c:v>5162</c:v>
                </c:pt>
                <c:pt idx="501">
                  <c:v>5861</c:v>
                </c:pt>
                <c:pt idx="502">
                  <c:v>2834</c:v>
                </c:pt>
                <c:pt idx="503">
                  <c:v>4422</c:v>
                </c:pt>
                <c:pt idx="504">
                  <c:v>3238</c:v>
                </c:pt>
                <c:pt idx="505">
                  <c:v>2960</c:v>
                </c:pt>
                <c:pt idx="506">
                  <c:v>3907</c:v>
                </c:pt>
                <c:pt idx="507">
                  <c:v>4587</c:v>
                </c:pt>
                <c:pt idx="508">
                  <c:v>4740</c:v>
                </c:pt>
                <c:pt idx="509">
                  <c:v>4957</c:v>
                </c:pt>
                <c:pt idx="510">
                  <c:v>5989</c:v>
                </c:pt>
                <c:pt idx="511">
                  <c:v>6278</c:v>
                </c:pt>
                <c:pt idx="512">
                  <c:v>7311</c:v>
                </c:pt>
                <c:pt idx="513">
                  <c:v>3409</c:v>
                </c:pt>
                <c:pt idx="514">
                  <c:v>5892</c:v>
                </c:pt>
                <c:pt idx="515">
                  <c:v>6277</c:v>
                </c:pt>
                <c:pt idx="516">
                  <c:v>5724</c:v>
                </c:pt>
                <c:pt idx="517">
                  <c:v>8282</c:v>
                </c:pt>
                <c:pt idx="518">
                  <c:v>4713</c:v>
                </c:pt>
                <c:pt idx="519">
                  <c:v>3487</c:v>
                </c:pt>
                <c:pt idx="520">
                  <c:v>4050</c:v>
                </c:pt>
                <c:pt idx="521">
                  <c:v>4522</c:v>
                </c:pt>
                <c:pt idx="522">
                  <c:v>4116</c:v>
                </c:pt>
                <c:pt idx="523">
                  <c:v>5392</c:v>
                </c:pt>
                <c:pt idx="524">
                  <c:v>2980</c:v>
                </c:pt>
                <c:pt idx="525">
                  <c:v>3236</c:v>
                </c:pt>
                <c:pt idx="526">
                  <c:v>8613</c:v>
                </c:pt>
                <c:pt idx="527">
                  <c:v>5589</c:v>
                </c:pt>
                <c:pt idx="528">
                  <c:v>4106</c:v>
                </c:pt>
                <c:pt idx="529">
                  <c:v>4108</c:v>
                </c:pt>
                <c:pt idx="530">
                  <c:v>2999</c:v>
                </c:pt>
                <c:pt idx="531">
                  <c:v>3577</c:v>
                </c:pt>
                <c:pt idx="532">
                  <c:v>3991</c:v>
                </c:pt>
                <c:pt idx="533">
                  <c:v>3130</c:v>
                </c:pt>
                <c:pt idx="534">
                  <c:v>5725</c:v>
                </c:pt>
                <c:pt idx="535">
                  <c:v>3173</c:v>
                </c:pt>
                <c:pt idx="536">
                  <c:v>6370</c:v>
                </c:pt>
                <c:pt idx="537">
                  <c:v>5764</c:v>
                </c:pt>
                <c:pt idx="538">
                  <c:v>2940</c:v>
                </c:pt>
                <c:pt idx="539">
                  <c:v>2546</c:v>
                </c:pt>
                <c:pt idx="540">
                  <c:v>6213</c:v>
                </c:pt>
                <c:pt idx="541">
                  <c:v>4675</c:v>
                </c:pt>
                <c:pt idx="542">
                  <c:v>3795</c:v>
                </c:pt>
                <c:pt idx="543">
                  <c:v>2700</c:v>
                </c:pt>
                <c:pt idx="544">
                  <c:v>2490</c:v>
                </c:pt>
                <c:pt idx="545">
                  <c:v>6090</c:v>
                </c:pt>
                <c:pt idx="546">
                  <c:v>2630</c:v>
                </c:pt>
                <c:pt idx="547">
                  <c:v>5590</c:v>
                </c:pt>
                <c:pt idx="548">
                  <c:v>3650</c:v>
                </c:pt>
                <c:pt idx="549">
                  <c:v>4680</c:v>
                </c:pt>
                <c:pt idx="550">
                  <c:v>3450</c:v>
                </c:pt>
                <c:pt idx="551">
                  <c:v>2484</c:v>
                </c:pt>
                <c:pt idx="552">
                  <c:v>6087</c:v>
                </c:pt>
                <c:pt idx="553">
                  <c:v>2123</c:v>
                </c:pt>
                <c:pt idx="554">
                  <c:v>12209</c:v>
                </c:pt>
                <c:pt idx="555">
                  <c:v>4318</c:v>
                </c:pt>
                <c:pt idx="556">
                  <c:v>2303</c:v>
                </c:pt>
                <c:pt idx="557">
                  <c:v>4335</c:v>
                </c:pt>
                <c:pt idx="558">
                  <c:v>2890</c:v>
                </c:pt>
                <c:pt idx="559">
                  <c:v>4080</c:v>
                </c:pt>
                <c:pt idx="560">
                  <c:v>2772</c:v>
                </c:pt>
                <c:pt idx="561">
                  <c:v>5299</c:v>
                </c:pt>
                <c:pt idx="562">
                  <c:v>8854</c:v>
                </c:pt>
                <c:pt idx="563">
                  <c:v>7121</c:v>
                </c:pt>
                <c:pt idx="564">
                  <c:v>4492</c:v>
                </c:pt>
                <c:pt idx="565">
                  <c:v>2123</c:v>
                </c:pt>
                <c:pt idx="566">
                  <c:v>2799</c:v>
                </c:pt>
                <c:pt idx="567">
                  <c:v>5101</c:v>
                </c:pt>
                <c:pt idx="568">
                  <c:v>5892</c:v>
                </c:pt>
                <c:pt idx="569">
                  <c:v>13344</c:v>
                </c:pt>
                <c:pt idx="570">
                  <c:v>6267</c:v>
                </c:pt>
                <c:pt idx="571">
                  <c:v>3347</c:v>
                </c:pt>
                <c:pt idx="572">
                  <c:v>4194</c:v>
                </c:pt>
                <c:pt idx="573">
                  <c:v>4411</c:v>
                </c:pt>
                <c:pt idx="574">
                  <c:v>4990</c:v>
                </c:pt>
                <c:pt idx="575">
                  <c:v>2680</c:v>
                </c:pt>
                <c:pt idx="576">
                  <c:v>3055</c:v>
                </c:pt>
                <c:pt idx="577">
                  <c:v>4185</c:v>
                </c:pt>
                <c:pt idx="578">
                  <c:v>4315</c:v>
                </c:pt>
                <c:pt idx="579">
                  <c:v>2840</c:v>
                </c:pt>
                <c:pt idx="580">
                  <c:v>5535</c:v>
                </c:pt>
                <c:pt idx="581">
                  <c:v>3920</c:v>
                </c:pt>
                <c:pt idx="582">
                  <c:v>2526</c:v>
                </c:pt>
                <c:pt idx="583">
                  <c:v>2552</c:v>
                </c:pt>
                <c:pt idx="584">
                  <c:v>4460</c:v>
                </c:pt>
                <c:pt idx="585">
                  <c:v>3786</c:v>
                </c:pt>
                <c:pt idx="586">
                  <c:v>5328</c:v>
                </c:pt>
                <c:pt idx="587">
                  <c:v>3338</c:v>
                </c:pt>
                <c:pt idx="588">
                  <c:v>3081</c:v>
                </c:pt>
                <c:pt idx="589">
                  <c:v>3907</c:v>
                </c:pt>
                <c:pt idx="590">
                  <c:v>3951</c:v>
                </c:pt>
                <c:pt idx="591">
                  <c:v>6728</c:v>
                </c:pt>
                <c:pt idx="592">
                  <c:v>5838</c:v>
                </c:pt>
                <c:pt idx="593">
                  <c:v>3846</c:v>
                </c:pt>
                <c:pt idx="594">
                  <c:v>3423</c:v>
                </c:pt>
                <c:pt idx="595">
                  <c:v>6093</c:v>
                </c:pt>
                <c:pt idx="596">
                  <c:v>4690</c:v>
                </c:pt>
                <c:pt idx="597">
                  <c:v>4577</c:v>
                </c:pt>
                <c:pt idx="598">
                  <c:v>4028</c:v>
                </c:pt>
                <c:pt idx="599">
                  <c:v>4414</c:v>
                </c:pt>
                <c:pt idx="600">
                  <c:v>10690</c:v>
                </c:pt>
                <c:pt idx="601">
                  <c:v>3171</c:v>
                </c:pt>
                <c:pt idx="602">
                  <c:v>3923</c:v>
                </c:pt>
                <c:pt idx="603">
                  <c:v>3224</c:v>
                </c:pt>
                <c:pt idx="604">
                  <c:v>6543</c:v>
                </c:pt>
                <c:pt idx="605">
                  <c:v>2672</c:v>
                </c:pt>
                <c:pt idx="606">
                  <c:v>4159</c:v>
                </c:pt>
                <c:pt idx="607">
                  <c:v>5723</c:v>
                </c:pt>
                <c:pt idx="608">
                  <c:v>3436</c:v>
                </c:pt>
                <c:pt idx="609">
                  <c:v>3846</c:v>
                </c:pt>
                <c:pt idx="610">
                  <c:v>2214</c:v>
                </c:pt>
                <c:pt idx="611">
                  <c:v>5940</c:v>
                </c:pt>
                <c:pt idx="612">
                  <c:v>3718</c:v>
                </c:pt>
                <c:pt idx="613">
                  <c:v>3576</c:v>
                </c:pt>
                <c:pt idx="614">
                  <c:v>4641</c:v>
                </c:pt>
                <c:pt idx="615">
                  <c:v>5209</c:v>
                </c:pt>
                <c:pt idx="616">
                  <c:v>3401</c:v>
                </c:pt>
                <c:pt idx="617">
                  <c:v>3188</c:v>
                </c:pt>
                <c:pt idx="618">
                  <c:v>5952</c:v>
                </c:pt>
                <c:pt idx="619">
                  <c:v>3239</c:v>
                </c:pt>
                <c:pt idx="620">
                  <c:v>4590</c:v>
                </c:pt>
                <c:pt idx="621">
                  <c:v>4540</c:v>
                </c:pt>
                <c:pt idx="622">
                  <c:v>3675</c:v>
                </c:pt>
                <c:pt idx="623">
                  <c:v>3570</c:v>
                </c:pt>
                <c:pt idx="624">
                  <c:v>3035</c:v>
                </c:pt>
                <c:pt idx="625">
                  <c:v>2332</c:v>
                </c:pt>
                <c:pt idx="626">
                  <c:v>4274</c:v>
                </c:pt>
                <c:pt idx="627">
                  <c:v>2958</c:v>
                </c:pt>
                <c:pt idx="628">
                  <c:v>4506</c:v>
                </c:pt>
                <c:pt idx="629">
                  <c:v>4404</c:v>
                </c:pt>
                <c:pt idx="630">
                  <c:v>4660</c:v>
                </c:pt>
                <c:pt idx="631">
                  <c:v>3088</c:v>
                </c:pt>
                <c:pt idx="632">
                  <c:v>4741</c:v>
                </c:pt>
                <c:pt idx="633">
                  <c:v>4639</c:v>
                </c:pt>
                <c:pt idx="634">
                  <c:v>3165</c:v>
                </c:pt>
                <c:pt idx="635">
                  <c:v>5713</c:v>
                </c:pt>
                <c:pt idx="636">
                  <c:v>4573</c:v>
                </c:pt>
                <c:pt idx="637">
                  <c:v>4268</c:v>
                </c:pt>
                <c:pt idx="638">
                  <c:v>4969</c:v>
                </c:pt>
                <c:pt idx="639">
                  <c:v>5661</c:v>
                </c:pt>
                <c:pt idx="640">
                  <c:v>2639</c:v>
                </c:pt>
                <c:pt idx="641">
                  <c:v>3355</c:v>
                </c:pt>
                <c:pt idx="642">
                  <c:v>4055</c:v>
                </c:pt>
                <c:pt idx="643">
                  <c:v>3950</c:v>
                </c:pt>
                <c:pt idx="644">
                  <c:v>2355</c:v>
                </c:pt>
                <c:pt idx="645">
                  <c:v>3610</c:v>
                </c:pt>
                <c:pt idx="646">
                  <c:v>2365</c:v>
                </c:pt>
                <c:pt idx="647">
                  <c:v>3445</c:v>
                </c:pt>
                <c:pt idx="648">
                  <c:v>4451</c:v>
                </c:pt>
                <c:pt idx="649">
                  <c:v>3132</c:v>
                </c:pt>
                <c:pt idx="650">
                  <c:v>2346</c:v>
                </c:pt>
                <c:pt idx="651">
                  <c:v>3530</c:v>
                </c:pt>
                <c:pt idx="652">
                  <c:v>3126</c:v>
                </c:pt>
                <c:pt idx="653">
                  <c:v>3727</c:v>
                </c:pt>
                <c:pt idx="654">
                  <c:v>5724</c:v>
                </c:pt>
                <c:pt idx="655">
                  <c:v>5049</c:v>
                </c:pt>
                <c:pt idx="656">
                  <c:v>4473</c:v>
                </c:pt>
                <c:pt idx="657">
                  <c:v>6992</c:v>
                </c:pt>
                <c:pt idx="658">
                  <c:v>4667</c:v>
                </c:pt>
                <c:pt idx="659">
                  <c:v>3412</c:v>
                </c:pt>
                <c:pt idx="660">
                  <c:v>2566</c:v>
                </c:pt>
                <c:pt idx="661">
                  <c:v>2469</c:v>
                </c:pt>
                <c:pt idx="662">
                  <c:v>2870</c:v>
                </c:pt>
                <c:pt idx="663">
                  <c:v>3764</c:v>
                </c:pt>
                <c:pt idx="664">
                  <c:v>3818</c:v>
                </c:pt>
                <c:pt idx="665">
                  <c:v>4491</c:v>
                </c:pt>
                <c:pt idx="666">
                  <c:v>3673</c:v>
                </c:pt>
                <c:pt idx="667">
                  <c:v>4926</c:v>
                </c:pt>
                <c:pt idx="668">
                  <c:v>8070</c:v>
                </c:pt>
                <c:pt idx="669">
                  <c:v>5169</c:v>
                </c:pt>
                <c:pt idx="670">
                  <c:v>6332</c:v>
                </c:pt>
                <c:pt idx="671">
                  <c:v>2422</c:v>
                </c:pt>
                <c:pt idx="672">
                  <c:v>3365</c:v>
                </c:pt>
                <c:pt idx="673">
                  <c:v>3827</c:v>
                </c:pt>
                <c:pt idx="674">
                  <c:v>2151</c:v>
                </c:pt>
                <c:pt idx="675">
                  <c:v>3256</c:v>
                </c:pt>
                <c:pt idx="676">
                  <c:v>2815</c:v>
                </c:pt>
                <c:pt idx="677">
                  <c:v>2473</c:v>
                </c:pt>
                <c:pt idx="678">
                  <c:v>3363</c:v>
                </c:pt>
                <c:pt idx="679">
                  <c:v>3572</c:v>
                </c:pt>
                <c:pt idx="680">
                  <c:v>7681</c:v>
                </c:pt>
                <c:pt idx="681">
                  <c:v>10479</c:v>
                </c:pt>
                <c:pt idx="682">
                  <c:v>3734</c:v>
                </c:pt>
                <c:pt idx="683">
                  <c:v>3645</c:v>
                </c:pt>
                <c:pt idx="684">
                  <c:v>3034</c:v>
                </c:pt>
                <c:pt idx="685">
                  <c:v>2757</c:v>
                </c:pt>
                <c:pt idx="686">
                  <c:v>4543</c:v>
                </c:pt>
                <c:pt idx="687">
                  <c:v>2938</c:v>
                </c:pt>
                <c:pt idx="688">
                  <c:v>7341</c:v>
                </c:pt>
                <c:pt idx="689">
                  <c:v>7278</c:v>
                </c:pt>
                <c:pt idx="690">
                  <c:v>5707</c:v>
                </c:pt>
                <c:pt idx="691">
                  <c:v>6114</c:v>
                </c:pt>
                <c:pt idx="692">
                  <c:v>3497</c:v>
                </c:pt>
                <c:pt idx="693">
                  <c:v>2581</c:v>
                </c:pt>
                <c:pt idx="694">
                  <c:v>5773</c:v>
                </c:pt>
                <c:pt idx="695">
                  <c:v>3596</c:v>
                </c:pt>
                <c:pt idx="696">
                  <c:v>3261</c:v>
                </c:pt>
                <c:pt idx="697">
                  <c:v>4276</c:v>
                </c:pt>
                <c:pt idx="698">
                  <c:v>3155</c:v>
                </c:pt>
                <c:pt idx="699">
                  <c:v>1965</c:v>
                </c:pt>
                <c:pt idx="700">
                  <c:v>5565</c:v>
                </c:pt>
                <c:pt idx="701">
                  <c:v>2685</c:v>
                </c:pt>
                <c:pt idx="702">
                  <c:v>2754</c:v>
                </c:pt>
                <c:pt idx="703">
                  <c:v>3340</c:v>
                </c:pt>
                <c:pt idx="704">
                  <c:v>3310</c:v>
                </c:pt>
                <c:pt idx="705">
                  <c:v>3496</c:v>
                </c:pt>
                <c:pt idx="706">
                  <c:v>2216</c:v>
                </c:pt>
                <c:pt idx="707">
                  <c:v>2818</c:v>
                </c:pt>
                <c:pt idx="708">
                  <c:v>3684</c:v>
                </c:pt>
                <c:pt idx="709">
                  <c:v>12690</c:v>
                </c:pt>
                <c:pt idx="710">
                  <c:v>7654</c:v>
                </c:pt>
                <c:pt idx="711">
                  <c:v>2495</c:v>
                </c:pt>
                <c:pt idx="712">
                  <c:v>3367</c:v>
                </c:pt>
                <c:pt idx="713">
                  <c:v>2088</c:v>
                </c:pt>
                <c:pt idx="714">
                  <c:v>2660</c:v>
                </c:pt>
                <c:pt idx="715">
                  <c:v>2013</c:v>
                </c:pt>
                <c:pt idx="716">
                  <c:v>2833</c:v>
                </c:pt>
                <c:pt idx="717">
                  <c:v>2392</c:v>
                </c:pt>
                <c:pt idx="718">
                  <c:v>2536</c:v>
                </c:pt>
                <c:pt idx="719">
                  <c:v>3223</c:v>
                </c:pt>
                <c:pt idx="720">
                  <c:v>2164</c:v>
                </c:pt>
                <c:pt idx="721">
                  <c:v>2309</c:v>
                </c:pt>
                <c:pt idx="722">
                  <c:v>4244</c:v>
                </c:pt>
                <c:pt idx="723">
                  <c:v>5241</c:v>
                </c:pt>
                <c:pt idx="724">
                  <c:v>5242</c:v>
                </c:pt>
                <c:pt idx="725">
                  <c:v>4160</c:v>
                </c:pt>
                <c:pt idx="726">
                  <c:v>2966</c:v>
                </c:pt>
                <c:pt idx="727">
                  <c:v>5875</c:v>
                </c:pt>
                <c:pt idx="728">
                  <c:v>4713</c:v>
                </c:pt>
                <c:pt idx="729">
                  <c:v>4311</c:v>
                </c:pt>
                <c:pt idx="730">
                  <c:v>4070</c:v>
                </c:pt>
                <c:pt idx="731">
                  <c:v>3974</c:v>
                </c:pt>
                <c:pt idx="732">
                  <c:v>3787</c:v>
                </c:pt>
                <c:pt idx="733">
                  <c:v>3316</c:v>
                </c:pt>
                <c:pt idx="734">
                  <c:v>4765</c:v>
                </c:pt>
                <c:pt idx="735">
                  <c:v>7074</c:v>
                </c:pt>
                <c:pt idx="736">
                  <c:v>4452</c:v>
                </c:pt>
                <c:pt idx="737">
                  <c:v>4720</c:v>
                </c:pt>
                <c:pt idx="738">
                  <c:v>3172</c:v>
                </c:pt>
                <c:pt idx="739">
                  <c:v>7244</c:v>
                </c:pt>
                <c:pt idx="740">
                  <c:v>3360</c:v>
                </c:pt>
                <c:pt idx="741">
                  <c:v>3458</c:v>
                </c:pt>
                <c:pt idx="742">
                  <c:v>2249</c:v>
                </c:pt>
                <c:pt idx="743">
                  <c:v>1841</c:v>
                </c:pt>
                <c:pt idx="744">
                  <c:v>1724</c:v>
                </c:pt>
                <c:pt idx="745">
                  <c:v>1515</c:v>
                </c:pt>
                <c:pt idx="746">
                  <c:v>1914</c:v>
                </c:pt>
                <c:pt idx="747">
                  <c:v>2917</c:v>
                </c:pt>
                <c:pt idx="748">
                  <c:v>1959</c:v>
                </c:pt>
                <c:pt idx="749">
                  <c:v>3558</c:v>
                </c:pt>
                <c:pt idx="750">
                  <c:v>2189</c:v>
                </c:pt>
                <c:pt idx="751">
                  <c:v>3482</c:v>
                </c:pt>
                <c:pt idx="752">
                  <c:v>5064</c:v>
                </c:pt>
                <c:pt idx="753">
                  <c:v>3920</c:v>
                </c:pt>
                <c:pt idx="754">
                  <c:v>2603</c:v>
                </c:pt>
                <c:pt idx="755">
                  <c:v>3336</c:v>
                </c:pt>
                <c:pt idx="756">
                  <c:v>4871</c:v>
                </c:pt>
                <c:pt idx="757">
                  <c:v>3947</c:v>
                </c:pt>
                <c:pt idx="758">
                  <c:v>10553</c:v>
                </c:pt>
                <c:pt idx="759">
                  <c:v>3865</c:v>
                </c:pt>
                <c:pt idx="760">
                  <c:v>2546</c:v>
                </c:pt>
                <c:pt idx="761">
                  <c:v>5876</c:v>
                </c:pt>
                <c:pt idx="762">
                  <c:v>3014</c:v>
                </c:pt>
                <c:pt idx="763">
                  <c:v>2942</c:v>
                </c:pt>
                <c:pt idx="764">
                  <c:v>3576</c:v>
                </c:pt>
                <c:pt idx="765">
                  <c:v>4614</c:v>
                </c:pt>
                <c:pt idx="766">
                  <c:v>5604</c:v>
                </c:pt>
                <c:pt idx="767">
                  <c:v>8339</c:v>
                </c:pt>
                <c:pt idx="768">
                  <c:v>4877</c:v>
                </c:pt>
                <c:pt idx="769">
                  <c:v>2958</c:v>
                </c:pt>
                <c:pt idx="770">
                  <c:v>8611</c:v>
                </c:pt>
                <c:pt idx="771">
                  <c:v>13563</c:v>
                </c:pt>
                <c:pt idx="772">
                  <c:v>3149</c:v>
                </c:pt>
                <c:pt idx="773">
                  <c:v>3311</c:v>
                </c:pt>
                <c:pt idx="774">
                  <c:v>2405</c:v>
                </c:pt>
                <c:pt idx="775">
                  <c:v>2760</c:v>
                </c:pt>
                <c:pt idx="776">
                  <c:v>2361</c:v>
                </c:pt>
                <c:pt idx="777">
                  <c:v>3668</c:v>
                </c:pt>
                <c:pt idx="778">
                  <c:v>3560</c:v>
                </c:pt>
                <c:pt idx="779">
                  <c:v>5324</c:v>
                </c:pt>
                <c:pt idx="780">
                  <c:v>4221</c:v>
                </c:pt>
                <c:pt idx="781">
                  <c:v>8287</c:v>
                </c:pt>
                <c:pt idx="782">
                  <c:v>3276</c:v>
                </c:pt>
                <c:pt idx="783">
                  <c:v>3512</c:v>
                </c:pt>
                <c:pt idx="784">
                  <c:v>3566</c:v>
                </c:pt>
                <c:pt idx="785">
                  <c:v>3467</c:v>
                </c:pt>
                <c:pt idx="786">
                  <c:v>4395</c:v>
                </c:pt>
                <c:pt idx="787">
                  <c:v>2880</c:v>
                </c:pt>
                <c:pt idx="788">
                  <c:v>4097</c:v>
                </c:pt>
                <c:pt idx="789">
                  <c:v>3216</c:v>
                </c:pt>
                <c:pt idx="790">
                  <c:v>4235</c:v>
                </c:pt>
                <c:pt idx="791">
                  <c:v>3255</c:v>
                </c:pt>
                <c:pt idx="792">
                  <c:v>6128</c:v>
                </c:pt>
                <c:pt idx="793">
                  <c:v>3445</c:v>
                </c:pt>
                <c:pt idx="794">
                  <c:v>3625</c:v>
                </c:pt>
                <c:pt idx="795">
                  <c:v>3780</c:v>
                </c:pt>
                <c:pt idx="796">
                  <c:v>3705</c:v>
                </c:pt>
                <c:pt idx="797">
                  <c:v>4000</c:v>
                </c:pt>
                <c:pt idx="798">
                  <c:v>5780</c:v>
                </c:pt>
                <c:pt idx="799">
                  <c:v>3870</c:v>
                </c:pt>
                <c:pt idx="800">
                  <c:v>3941</c:v>
                </c:pt>
                <c:pt idx="801">
                  <c:v>3314</c:v>
                </c:pt>
                <c:pt idx="802">
                  <c:v>4456</c:v>
                </c:pt>
                <c:pt idx="803">
                  <c:v>5367</c:v>
                </c:pt>
                <c:pt idx="804">
                  <c:v>3657</c:v>
                </c:pt>
                <c:pt idx="805">
                  <c:v>3246</c:v>
                </c:pt>
                <c:pt idx="806">
                  <c:v>3034</c:v>
                </c:pt>
                <c:pt idx="807">
                  <c:v>3310</c:v>
                </c:pt>
                <c:pt idx="808">
                  <c:v>4144</c:v>
                </c:pt>
                <c:pt idx="809">
                  <c:v>6625</c:v>
                </c:pt>
                <c:pt idx="810">
                  <c:v>7177</c:v>
                </c:pt>
                <c:pt idx="811">
                  <c:v>4360</c:v>
                </c:pt>
                <c:pt idx="812">
                  <c:v>3516</c:v>
                </c:pt>
                <c:pt idx="813">
                  <c:v>2919</c:v>
                </c:pt>
                <c:pt idx="814">
                  <c:v>3148</c:v>
                </c:pt>
                <c:pt idx="815">
                  <c:v>3104</c:v>
                </c:pt>
                <c:pt idx="816">
                  <c:v>2902</c:v>
                </c:pt>
                <c:pt idx="817">
                  <c:v>3114</c:v>
                </c:pt>
                <c:pt idx="818">
                  <c:v>3474</c:v>
                </c:pt>
                <c:pt idx="819">
                  <c:v>4214</c:v>
                </c:pt>
                <c:pt idx="820">
                  <c:v>3022</c:v>
                </c:pt>
                <c:pt idx="821">
                  <c:v>5318</c:v>
                </c:pt>
                <c:pt idx="822">
                  <c:v>6102</c:v>
                </c:pt>
                <c:pt idx="823">
                  <c:v>3114</c:v>
                </c:pt>
                <c:pt idx="824">
                  <c:v>5670</c:v>
                </c:pt>
                <c:pt idx="825">
                  <c:v>5088</c:v>
                </c:pt>
                <c:pt idx="826">
                  <c:v>4408</c:v>
                </c:pt>
                <c:pt idx="827">
                  <c:v>4640</c:v>
                </c:pt>
                <c:pt idx="828">
                  <c:v>6455</c:v>
                </c:pt>
                <c:pt idx="829">
                  <c:v>2895</c:v>
                </c:pt>
                <c:pt idx="830">
                  <c:v>2850</c:v>
                </c:pt>
                <c:pt idx="831">
                  <c:v>3800</c:v>
                </c:pt>
                <c:pt idx="832">
                  <c:v>5086</c:v>
                </c:pt>
                <c:pt idx="833">
                  <c:v>5968</c:v>
                </c:pt>
                <c:pt idx="834">
                  <c:v>4666</c:v>
                </c:pt>
                <c:pt idx="835">
                  <c:v>4646</c:v>
                </c:pt>
                <c:pt idx="836">
                  <c:v>5270</c:v>
                </c:pt>
                <c:pt idx="837">
                  <c:v>4294</c:v>
                </c:pt>
                <c:pt idx="838">
                  <c:v>4037</c:v>
                </c:pt>
                <c:pt idx="839">
                  <c:v>3232</c:v>
                </c:pt>
                <c:pt idx="840">
                  <c:v>3518</c:v>
                </c:pt>
                <c:pt idx="841">
                  <c:v>3328</c:v>
                </c:pt>
                <c:pt idx="842">
                  <c:v>7264</c:v>
                </c:pt>
                <c:pt idx="843">
                  <c:v>6581</c:v>
                </c:pt>
                <c:pt idx="844">
                  <c:v>4694</c:v>
                </c:pt>
                <c:pt idx="845">
                  <c:v>11832</c:v>
                </c:pt>
                <c:pt idx="846">
                  <c:v>4226</c:v>
                </c:pt>
                <c:pt idx="847">
                  <c:v>2911</c:v>
                </c:pt>
                <c:pt idx="848">
                  <c:v>3125</c:v>
                </c:pt>
                <c:pt idx="849">
                  <c:v>2663</c:v>
                </c:pt>
                <c:pt idx="850">
                  <c:v>3679</c:v>
                </c:pt>
                <c:pt idx="851">
                  <c:v>2819</c:v>
                </c:pt>
                <c:pt idx="852">
                  <c:v>4459</c:v>
                </c:pt>
                <c:pt idx="853">
                  <c:v>3217</c:v>
                </c:pt>
                <c:pt idx="854">
                  <c:v>4787</c:v>
                </c:pt>
                <c:pt idx="855">
                  <c:v>3162</c:v>
                </c:pt>
                <c:pt idx="856">
                  <c:v>3395</c:v>
                </c:pt>
                <c:pt idx="857">
                  <c:v>4150</c:v>
                </c:pt>
                <c:pt idx="858">
                  <c:v>3036</c:v>
                </c:pt>
                <c:pt idx="859">
                  <c:v>2581</c:v>
                </c:pt>
                <c:pt idx="860">
                  <c:v>3423</c:v>
                </c:pt>
                <c:pt idx="861">
                  <c:v>3448</c:v>
                </c:pt>
                <c:pt idx="862">
                  <c:v>3681</c:v>
                </c:pt>
                <c:pt idx="863">
                  <c:v>3628</c:v>
                </c:pt>
                <c:pt idx="864">
                  <c:v>2256</c:v>
                </c:pt>
                <c:pt idx="865">
                  <c:v>3040</c:v>
                </c:pt>
                <c:pt idx="866">
                  <c:v>5158</c:v>
                </c:pt>
                <c:pt idx="867">
                  <c:v>3451</c:v>
                </c:pt>
                <c:pt idx="868">
                  <c:v>4619</c:v>
                </c:pt>
                <c:pt idx="869">
                  <c:v>2604</c:v>
                </c:pt>
                <c:pt idx="870">
                  <c:v>2696</c:v>
                </c:pt>
                <c:pt idx="871">
                  <c:v>5528</c:v>
                </c:pt>
                <c:pt idx="872">
                  <c:v>3263</c:v>
                </c:pt>
                <c:pt idx="873">
                  <c:v>3875</c:v>
                </c:pt>
                <c:pt idx="874">
                  <c:v>4189</c:v>
                </c:pt>
                <c:pt idx="875">
                  <c:v>7136</c:v>
                </c:pt>
                <c:pt idx="876">
                  <c:v>2167</c:v>
                </c:pt>
                <c:pt idx="877">
                  <c:v>2515</c:v>
                </c:pt>
                <c:pt idx="878">
                  <c:v>2717</c:v>
                </c:pt>
                <c:pt idx="879">
                  <c:v>3422</c:v>
                </c:pt>
                <c:pt idx="880">
                  <c:v>3053</c:v>
                </c:pt>
                <c:pt idx="881">
                  <c:v>2924</c:v>
                </c:pt>
                <c:pt idx="882">
                  <c:v>3954</c:v>
                </c:pt>
                <c:pt idx="883">
                  <c:v>4970</c:v>
                </c:pt>
                <c:pt idx="884">
                  <c:v>2587</c:v>
                </c:pt>
                <c:pt idx="885">
                  <c:v>1914</c:v>
                </c:pt>
                <c:pt idx="886">
                  <c:v>1880</c:v>
                </c:pt>
                <c:pt idx="887">
                  <c:v>5323</c:v>
                </c:pt>
                <c:pt idx="888">
                  <c:v>2873</c:v>
                </c:pt>
                <c:pt idx="889">
                  <c:v>9569</c:v>
                </c:pt>
                <c:pt idx="890">
                  <c:v>4523</c:v>
                </c:pt>
                <c:pt idx="891">
                  <c:v>4108</c:v>
                </c:pt>
                <c:pt idx="892">
                  <c:v>4129</c:v>
                </c:pt>
                <c:pt idx="893">
                  <c:v>3648</c:v>
                </c:pt>
                <c:pt idx="894">
                  <c:v>4661</c:v>
                </c:pt>
                <c:pt idx="895">
                  <c:v>2890</c:v>
                </c:pt>
                <c:pt idx="896">
                  <c:v>2347</c:v>
                </c:pt>
                <c:pt idx="897">
                  <c:v>2547</c:v>
                </c:pt>
                <c:pt idx="898">
                  <c:v>1901</c:v>
                </c:pt>
                <c:pt idx="899">
                  <c:v>3909</c:v>
                </c:pt>
                <c:pt idx="900">
                  <c:v>2911</c:v>
                </c:pt>
                <c:pt idx="901">
                  <c:v>3638</c:v>
                </c:pt>
                <c:pt idx="902">
                  <c:v>2679</c:v>
                </c:pt>
                <c:pt idx="903">
                  <c:v>4341</c:v>
                </c:pt>
                <c:pt idx="904">
                  <c:v>3810</c:v>
                </c:pt>
                <c:pt idx="905">
                  <c:v>2854</c:v>
                </c:pt>
                <c:pt idx="906">
                  <c:v>3587</c:v>
                </c:pt>
                <c:pt idx="907">
                  <c:v>5399</c:v>
                </c:pt>
                <c:pt idx="908">
                  <c:v>4861</c:v>
                </c:pt>
                <c:pt idx="909">
                  <c:v>5143</c:v>
                </c:pt>
                <c:pt idx="910">
                  <c:v>3560</c:v>
                </c:pt>
                <c:pt idx="911">
                  <c:v>2952</c:v>
                </c:pt>
                <c:pt idx="912">
                  <c:v>3061</c:v>
                </c:pt>
                <c:pt idx="913">
                  <c:v>2809</c:v>
                </c:pt>
                <c:pt idx="914">
                  <c:v>2728</c:v>
                </c:pt>
                <c:pt idx="915">
                  <c:v>2642</c:v>
                </c:pt>
                <c:pt idx="916">
                  <c:v>1944</c:v>
                </c:pt>
                <c:pt idx="917">
                  <c:v>2407</c:v>
                </c:pt>
                <c:pt idx="918">
                  <c:v>2562</c:v>
                </c:pt>
                <c:pt idx="919">
                  <c:v>2120</c:v>
                </c:pt>
                <c:pt idx="920">
                  <c:v>2551</c:v>
                </c:pt>
                <c:pt idx="921">
                  <c:v>2189</c:v>
                </c:pt>
                <c:pt idx="922">
                  <c:v>2881</c:v>
                </c:pt>
                <c:pt idx="923">
                  <c:v>2357</c:v>
                </c:pt>
                <c:pt idx="924">
                  <c:v>2220</c:v>
                </c:pt>
                <c:pt idx="925">
                  <c:v>3125</c:v>
                </c:pt>
                <c:pt idx="926">
                  <c:v>2843</c:v>
                </c:pt>
                <c:pt idx="927">
                  <c:v>3372</c:v>
                </c:pt>
                <c:pt idx="928">
                  <c:v>6019</c:v>
                </c:pt>
                <c:pt idx="929">
                  <c:v>2281</c:v>
                </c:pt>
                <c:pt idx="930">
                  <c:v>2446</c:v>
                </c:pt>
                <c:pt idx="931">
                  <c:v>4099</c:v>
                </c:pt>
                <c:pt idx="932">
                  <c:v>3304</c:v>
                </c:pt>
                <c:pt idx="933">
                  <c:v>3657</c:v>
                </c:pt>
                <c:pt idx="934">
                  <c:v>4208</c:v>
                </c:pt>
                <c:pt idx="935">
                  <c:v>3933</c:v>
                </c:pt>
                <c:pt idx="936">
                  <c:v>3470</c:v>
                </c:pt>
                <c:pt idx="937">
                  <c:v>4994</c:v>
                </c:pt>
                <c:pt idx="938">
                  <c:v>5139</c:v>
                </c:pt>
                <c:pt idx="939">
                  <c:v>5288</c:v>
                </c:pt>
                <c:pt idx="940">
                  <c:v>3532</c:v>
                </c:pt>
                <c:pt idx="941">
                  <c:v>3016</c:v>
                </c:pt>
                <c:pt idx="942">
                  <c:v>3118</c:v>
                </c:pt>
                <c:pt idx="943">
                  <c:v>7340</c:v>
                </c:pt>
                <c:pt idx="944">
                  <c:v>3188</c:v>
                </c:pt>
                <c:pt idx="945">
                  <c:v>5506</c:v>
                </c:pt>
                <c:pt idx="946">
                  <c:v>3829</c:v>
                </c:pt>
                <c:pt idx="947">
                  <c:v>3717</c:v>
                </c:pt>
                <c:pt idx="948">
                  <c:v>3358</c:v>
                </c:pt>
                <c:pt idx="949">
                  <c:v>4344</c:v>
                </c:pt>
                <c:pt idx="950" formatCode="_(* #,##0_);_(* \(#,##0\);_(* &quot;-&quot;??_);_(@_)">
                  <c:v>1305</c:v>
                </c:pt>
                <c:pt idx="951" formatCode="_(* #,##0_);_(* \(#,##0\);_(* &quot;-&quot;??_);_(@_)">
                  <c:v>1795</c:v>
                </c:pt>
                <c:pt idx="952" formatCode="_(* #,##0_);_(* \(#,##0\);_(* &quot;-&quot;??_);_(@_)">
                  <c:v>1994</c:v>
                </c:pt>
                <c:pt idx="953" formatCode="_(* #,##0_);_(* \(#,##0\);_(* &quot;-&quot;??_);_(@_)">
                  <c:v>2709</c:v>
                </c:pt>
                <c:pt idx="954" formatCode="_(* #,##0_);_(* \(#,##0\);_(* &quot;-&quot;??_);_(@_)">
                  <c:v>5028</c:v>
                </c:pt>
                <c:pt idx="955">
                  <c:v>3325</c:v>
                </c:pt>
                <c:pt idx="956">
                  <c:v>2435</c:v>
                </c:pt>
                <c:pt idx="957">
                  <c:v>3630</c:v>
                </c:pt>
                <c:pt idx="958">
                  <c:v>4060</c:v>
                </c:pt>
                <c:pt idx="959">
                  <c:v>2530</c:v>
                </c:pt>
                <c:pt idx="960">
                  <c:v>5930</c:v>
                </c:pt>
                <c:pt idx="961" formatCode="#,##0&quot; &quot;;&quot; (&quot;#,##0&quot;)&quot;;&quot; -&quot;#&quot; &quot;;@&quot; &quot;">
                  <c:v>3162.5</c:v>
                </c:pt>
                <c:pt idx="962" formatCode="#,##0&quot; &quot;;&quot; (&quot;#,##0&quot;)&quot;;&quot; -&quot;#&quot; &quot;;@&quot; &quot;">
                  <c:v>631.29999999999995</c:v>
                </c:pt>
                <c:pt idx="963" formatCode="#,##0&quot; &quot;;&quot; (&quot;#,##0&quot;)&quot;;&quot; -&quot;#&quot; &quot;;@&quot; &quot;">
                  <c:v>775.15</c:v>
                </c:pt>
                <c:pt idx="964" formatCode="#,##0&quot; &quot;;&quot; (&quot;#,##0&quot;)&quot;;&quot; -&quot;#&quot; &quot;;@&quot; &quot;">
                  <c:v>303.5</c:v>
                </c:pt>
                <c:pt idx="965" formatCode="#,##0&quot; &quot;;&quot; (&quot;#,##0&quot;)&quot;;&quot; -&quot;#&quot; &quot;;@&quot; &quot;">
                  <c:v>1261.75</c:v>
                </c:pt>
                <c:pt idx="966" formatCode="#,##0&quot; &quot;;&quot; (&quot;#,##0&quot;)&quot;;&quot; -&quot;#&quot; &quot;;@&quot; &quot;">
                  <c:v>327.39999999999998</c:v>
                </c:pt>
                <c:pt idx="967" formatCode="#,##0&quot; &quot;;&quot; (&quot;#,##0&quot;)&quot;;&quot; -&quot;#&quot; &quot;;@&quot; &quot;">
                  <c:v>3522.85</c:v>
                </c:pt>
                <c:pt idx="968" formatCode="#,##0&quot; &quot;;&quot; (&quot;#,##0&quot;)&quot;;&quot; -&quot;#&quot; &quot;;@&quot; &quot;">
                  <c:v>816.69</c:v>
                </c:pt>
                <c:pt idx="969" formatCode="#,##0&quot; &quot;;&quot; (&quot;#,##0&quot;)&quot;;&quot; -&quot;#&quot; &quot;;@&quot; &quot;">
                  <c:v>475</c:v>
                </c:pt>
                <c:pt idx="970" formatCode="#,##0&quot; &quot;;&quot; (&quot;#,##0&quot;)&quot;;&quot; -&quot;#&quot; &quot;;@&quot; &quot;">
                  <c:v>168.05</c:v>
                </c:pt>
                <c:pt idx="971" formatCode="#,##0&quot; &quot;;&quot; (&quot;#,##0&quot;)&quot;;&quot; -&quot;#&quot; &quot;;@&quot; &quot;">
                  <c:v>4368.8999999999996</c:v>
                </c:pt>
                <c:pt idx="972" formatCode="#,##0&quot; &quot;;&quot; (&quot;#,##0&quot;)&quot;;&quot; -&quot;#&quot; &quot;;@&quot; &quot;">
                  <c:v>203.1</c:v>
                </c:pt>
                <c:pt idx="973" formatCode="#,##0&quot; &quot;;&quot; (&quot;#,##0&quot;)&quot;;&quot; -&quot;#&quot; &quot;;@&quot; &quot;">
                  <c:v>120.27</c:v>
                </c:pt>
                <c:pt idx="974" formatCode="#,##0&quot; &quot;;&quot; (&quot;#,##0&quot;)&quot;;&quot; -&quot;#&quot; &quot;;@&quot; &quot;">
                  <c:v>4225.6499999999996</c:v>
                </c:pt>
                <c:pt idx="975" formatCode="#,##0&quot; &quot;;&quot; (&quot;#,##0&quot;)&quot;;&quot; -&quot;#&quot; &quot;;@&quot; &quot;">
                  <c:v>621.45000000000005</c:v>
                </c:pt>
                <c:pt idx="976" formatCode="#,##0&quot; &quot;;&quot; (&quot;#,##0&quot;)&quot;;&quot; -&quot;#&quot; &quot;;@&quot; &quot;">
                  <c:v>305.39999999999998</c:v>
                </c:pt>
                <c:pt idx="977" formatCode="#,##0&quot; &quot;;&quot; (&quot;#,##0&quot;)&quot;;&quot; -&quot;#&quot; &quot;;@&quot; &quot;">
                  <c:v>232.76</c:v>
                </c:pt>
                <c:pt idx="978" formatCode="#,##0&quot; &quot;;&quot; (&quot;#,##0&quot;)&quot;;&quot; -&quot;#&quot; &quot;;@&quot; &quot;">
                  <c:v>5152.1499999999996</c:v>
                </c:pt>
                <c:pt idx="979" formatCode="#,##0&quot; &quot;;&quot; (&quot;#,##0&quot;)&quot;;&quot; -&quot;#&quot; &quot;;@&quot; &quot;">
                  <c:v>2500</c:v>
                </c:pt>
                <c:pt idx="980" formatCode="#,##0&quot; &quot;;&quot; (&quot;#,##0&quot;)&quot;;&quot; -&quot;#&quot; &quot;;@&quot; &quot;">
                  <c:v>707.37</c:v>
                </c:pt>
                <c:pt idx="981" formatCode="#,##0&quot; &quot;;&quot; (&quot;#,##0&quot;)&quot;;&quot; -&quot;#&quot; &quot;;@&quot; &quot;">
                  <c:v>35</c:v>
                </c:pt>
                <c:pt idx="982" formatCode="#,##0&quot; &quot;;&quot; (&quot;#,##0&quot;)&quot;;&quot; -&quot;#&quot; &quot;;@&quot; &quot;">
                  <c:v>2610.4499999999998</c:v>
                </c:pt>
                <c:pt idx="983" formatCode="#,##0&quot; &quot;;&quot; (&quot;#,##0&quot;)&quot;;&quot; -&quot;#&quot; &quot;;@&quot; &quot;">
                  <c:v>2370.1999999999998</c:v>
                </c:pt>
                <c:pt idx="984" formatCode="#,##0&quot; &quot;;&quot; (&quot;#,##0&quot;)&quot;;&quot; -&quot;#&quot; &quot;;@&quot; &quot;">
                  <c:v>716.5</c:v>
                </c:pt>
                <c:pt idx="985" formatCode="#,##0&quot; &quot;;&quot; (&quot;#,##0&quot;)&quot;;&quot; -&quot;#&quot; &quot;;@&quot; &quot;">
                  <c:v>6180.24</c:v>
                </c:pt>
                <c:pt idx="986" formatCode="#,##0&quot; &quot;;&quot; (&quot;#,##0&quot;)&quot;;&quot; -&quot;#&quot; &quot;;@&quot; &quot;">
                  <c:v>6539.81</c:v>
                </c:pt>
                <c:pt idx="987" formatCode="#,##0&quot; &quot;;&quot; (&quot;#,##0&quot;)&quot;;&quot; -&quot;#&quot; &quot;;@&quot; &quot;">
                  <c:v>1900</c:v>
                </c:pt>
                <c:pt idx="988" formatCode="#,##0&quot; &quot;;&quot; (&quot;#,##0&quot;)&quot;;&quot; -&quot;#&quot; &quot;;@&quot; &quot;">
                  <c:v>4403.18</c:v>
                </c:pt>
                <c:pt idx="989" formatCode="#,##0&quot; &quot;;&quot; (&quot;#,##0&quot;)&quot;;&quot; -&quot;#&quot; &quot;;@&quot; &quot;">
                  <c:v>5116.7299999999996</c:v>
                </c:pt>
                <c:pt idx="990" formatCode="#,##0&quot; &quot;;&quot; (&quot;#,##0&quot;)&quot;;&quot; -&quot;#&quot; &quot;;@&quot; &quot;">
                  <c:v>1175</c:v>
                </c:pt>
                <c:pt idx="991">
                  <c:v>2000</c:v>
                </c:pt>
                <c:pt idx="992">
                  <c:v>370</c:v>
                </c:pt>
                <c:pt idx="993">
                  <c:v>2670.19</c:v>
                </c:pt>
                <c:pt idx="994">
                  <c:v>1038.3</c:v>
                </c:pt>
                <c:pt idx="995" formatCode="#,##0&quot; &quot;;&quot; (&quot;#,##0&quot;)&quot;;&quot; -&quot;#&quot; &quot;;@&quot; &quot;">
                  <c:v>2030.4</c:v>
                </c:pt>
                <c:pt idx="996" formatCode="#,##0&quot; &quot;;&quot; (&quot;#,##0&quot;)&quot;;&quot; -&quot;#&quot; &quot;;@&quot; &quot;">
                  <c:v>586.70000000000005</c:v>
                </c:pt>
                <c:pt idx="997" formatCode="#,##0&quot; &quot;;&quot; (&quot;#,##0&quot;)&quot;;&quot; -&quot;#&quot; &quot;;@&quot; &quot;">
                  <c:v>827.6</c:v>
                </c:pt>
                <c:pt idx="998" formatCode="#,##0&quot; &quot;;&quot; (&quot;#,##0&quot;)&quot;;&quot; -&quot;#&quot; &quot;;@&quot; &quot;">
                  <c:v>917.4</c:v>
                </c:pt>
                <c:pt idx="999" formatCode="#,##0&quot; &quot;;&quot; (&quot;#,##0&quot;)&quot;;&quot; -&quot;#&quot; &quot;;@&quot; &quot;">
                  <c:v>401.7</c:v>
                </c:pt>
                <c:pt idx="1000" formatCode="#,##0&quot; &quot;;&quot; (&quot;#,##0&quot;)&quot;;&quot; -&quot;#&quot; &quot;;@&quot; &quot;">
                  <c:v>4772.8</c:v>
                </c:pt>
                <c:pt idx="1001" formatCode="#,##0&quot; &quot;;&quot; (&quot;#,##0&quot;)&quot;;&quot; -&quot;#&quot; &quot;;@&quot; &quot;">
                  <c:v>449.4</c:v>
                </c:pt>
                <c:pt idx="1002" formatCode="#,##0&quot; &quot;;&quot; (&quot;#,##0&quot;)&quot;;&quot; -&quot;#&quot; &quot;;@&quot; &quot;">
                  <c:v>204.15</c:v>
                </c:pt>
                <c:pt idx="1003" formatCode="#,##0&quot; &quot;;&quot; (&quot;#,##0&quot;)&quot;;&quot; -&quot;#&quot; &quot;;@&quot; &quot;">
                  <c:v>104.85</c:v>
                </c:pt>
                <c:pt idx="1004" formatCode="#,##0&quot; &quot;;&quot; (&quot;#,##0&quot;)&quot;;&quot; -&quot;#&quot; &quot;;@&quot; &quot;">
                  <c:v>4723.7</c:v>
                </c:pt>
                <c:pt idx="1005" formatCode="#,##0&quot; &quot;;&quot; (&quot;#,##0&quot;)&quot;;&quot; -&quot;#&quot; &quot;;@&quot; &quot;">
                  <c:v>2793.5</c:v>
                </c:pt>
                <c:pt idx="1006" formatCode="#,##0&quot; &quot;;&quot; (&quot;#,##0&quot;)&quot;;&quot; -&quot;#&quot; &quot;;@&quot; &quot;">
                  <c:v>2698.3</c:v>
                </c:pt>
                <c:pt idx="1007" formatCode="#,##0&quot; &quot;;&quot; (&quot;#,##0&quot;)&quot;;&quot; -&quot;#&quot; &quot;;@&quot; &quot;">
                  <c:v>3485.43</c:v>
                </c:pt>
                <c:pt idx="1008" formatCode="#,##0&quot; &quot;;&quot; (&quot;#,##0&quot;)&quot;;&quot; -&quot;#&quot; &quot;;@&quot; &quot;">
                  <c:v>500</c:v>
                </c:pt>
                <c:pt idx="1009" formatCode="#,##0&quot; &quot;;&quot; (&quot;#,##0&quot;)&quot;;&quot; -&quot;#&quot; &quot;;@&quot; &quot;">
                  <c:v>514.35</c:v>
                </c:pt>
                <c:pt idx="1010" formatCode="#,##0&quot; &quot;;&quot; (&quot;#,##0&quot;)&quot;;&quot; -&quot;#&quot; &quot;;@&quot; &quot;">
                  <c:v>1488.25</c:v>
                </c:pt>
                <c:pt idx="1011" formatCode="#,##0&quot; &quot;;&quot; (&quot;#,##0&quot;)&quot;;&quot; -&quot;#&quot; &quot;;@&quot; &quot;">
                  <c:v>1538.95</c:v>
                </c:pt>
                <c:pt idx="1012" formatCode="#,##0&quot; &quot;;&quot; (&quot;#,##0&quot;)&quot;;&quot; -&quot;#&quot; &quot;;@&quot; &quot;">
                  <c:v>311.64999999999998</c:v>
                </c:pt>
                <c:pt idx="1013" formatCode="#,##0&quot; &quot;;&quot; (&quot;#,##0&quot;)&quot;;&quot; -&quot;#&quot; &quot;;@&quot; &quot;">
                  <c:v>898.85</c:v>
                </c:pt>
                <c:pt idx="1014" formatCode="#,##0&quot; &quot;;&quot; (&quot;#,##0&quot;)&quot;;&quot; -&quot;#&quot; &quot;;@&quot; &quot;">
                  <c:v>156.05000000000001</c:v>
                </c:pt>
                <c:pt idx="1015" formatCode="#,##0&quot; &quot;;&quot; (&quot;#,##0&quot;)&quot;;&quot; -&quot;#&quot; &quot;;@&quot; &quot;">
                  <c:v>1862.45</c:v>
                </c:pt>
                <c:pt idx="1016" formatCode="#,##0&quot; &quot;;&quot; (&quot;#,##0&quot;)&quot;;&quot; -&quot;#&quot; &quot;;@&quot; &quot;">
                  <c:v>2079.1</c:v>
                </c:pt>
                <c:pt idx="1017" formatCode="#,##0&quot; &quot;;&quot; (&quot;#,##0&quot;)&quot;;&quot; -&quot;#&quot; &quot;;@&quot; &quot;">
                  <c:v>1339.93</c:v>
                </c:pt>
                <c:pt idx="1018" formatCode="#,##0&quot; &quot;;&quot; (&quot;#,##0&quot;)&quot;;&quot; -&quot;#&quot; &quot;;@&quot; &quot;">
                  <c:v>886.47</c:v>
                </c:pt>
                <c:pt idx="1019" formatCode="#,##0&quot; &quot;;&quot; (&quot;#,##0&quot;)&quot;;&quot; -&quot;#&quot; &quot;;@&quot; &quot;">
                  <c:v>923.95</c:v>
                </c:pt>
                <c:pt idx="1020" formatCode="#,##0&quot; &quot;;&quot; (&quot;#,##0&quot;)&quot;;&quot; -&quot;#&quot; &quot;;@&quot; &quot;">
                  <c:v>1318.15</c:v>
                </c:pt>
                <c:pt idx="1021" formatCode="#,##0&quot; &quot;;&quot; (&quot;#,##0&quot;)&quot;;&quot; -&quot;#&quot; &quot;;@&quot; &quot;">
                  <c:v>3229.15</c:v>
                </c:pt>
                <c:pt idx="1022" formatCode="#,##0&quot; &quot;;&quot; (&quot;#,##0&quot;)&quot;;&quot; -&quot;#&quot; &quot;;@&quot; &quot;">
                  <c:v>1163.55</c:v>
                </c:pt>
                <c:pt idx="1023" formatCode="#,##0&quot; &quot;;&quot; (&quot;#,##0&quot;)&quot;;&quot; -&quot;#&quot; &quot;;@&quot; &quot;">
                  <c:v>1029.5</c:v>
                </c:pt>
                <c:pt idx="1024" formatCode="#,##0&quot; &quot;;&quot; (&quot;#,##0&quot;)&quot;;&quot; -&quot;#&quot; &quot;;@&quot; &quot;">
                  <c:v>2181.0500000000002</c:v>
                </c:pt>
                <c:pt idx="1025" formatCode="#,##0&quot; &quot;;&quot; (&quot;#,##0&quot;)&quot;;&quot; -&quot;#&quot; &quot;;@&quot; &quot;">
                  <c:v>690.65</c:v>
                </c:pt>
                <c:pt idx="1026" formatCode="#,##0&quot; &quot;;&quot; (&quot;#,##0&quot;)&quot;;&quot; -&quot;#&quot; &quot;;@&quot; &quot;">
                  <c:v>2405.65</c:v>
                </c:pt>
                <c:pt idx="1027" formatCode="#,##0&quot; &quot;;&quot; (&quot;#,##0&quot;)&quot;;&quot; -&quot;#&quot; &quot;;@&quot; &quot;">
                  <c:v>549.04999999999995</c:v>
                </c:pt>
                <c:pt idx="1028" formatCode="#,##0&quot; &quot;;&quot; (&quot;#,##0&quot;)&quot;;&quot; -&quot;#&quot; &quot;;@&quot; &quot;">
                  <c:v>1720.25</c:v>
                </c:pt>
                <c:pt idx="1029" formatCode="#,##0&quot; &quot;;&quot; (&quot;#,##0&quot;)&quot;;&quot; -&quot;#&quot; &quot;;@&quot; &quot;">
                  <c:v>3153.05</c:v>
                </c:pt>
                <c:pt idx="1030" formatCode="#,##0&quot; &quot;;&quot; (&quot;#,##0&quot;)&quot;;&quot; -&quot;#&quot; &quot;;@&quot; &quot;">
                  <c:v>1476.65</c:v>
                </c:pt>
                <c:pt idx="1031" formatCode="#,##0&quot; &quot;;&quot; (&quot;#,##0&quot;)&quot;;&quot; -&quot;#&quot; &quot;;@&quot; &quot;">
                  <c:v>3859.05</c:v>
                </c:pt>
                <c:pt idx="1032" formatCode="#,##0&quot; &quot;;&quot; (&quot;#,##0&quot;)&quot;;&quot; -&quot;#&quot; &quot;;@&quot; &quot;">
                  <c:v>2344.6</c:v>
                </c:pt>
                <c:pt idx="1033" formatCode="[$-421]General">
                  <c:v>2024.5</c:v>
                </c:pt>
                <c:pt idx="1034" formatCode="[$-421]General">
                  <c:v>1391.6</c:v>
                </c:pt>
                <c:pt idx="1035" formatCode="#,##0&quot; &quot;;&quot; (&quot;#,##0&quot;)&quot;;&quot; -&quot;#&quot; &quot;;@&quot; &quot;">
                  <c:v>684.85</c:v>
                </c:pt>
                <c:pt idx="1036" formatCode="#,##0&quot; &quot;;&quot; (&quot;#,##0&quot;)&quot;;&quot; -&quot;#&quot; &quot;;@&quot; &quot;">
                  <c:v>3098.1</c:v>
                </c:pt>
                <c:pt idx="1037" formatCode="#,##0&quot; &quot;;&quot; (&quot;#,##0&quot;)&quot;;&quot; -&quot;#&quot; &quot;;@&quot; &quot;">
                  <c:v>1911.6</c:v>
                </c:pt>
                <c:pt idx="1038" formatCode="#,##0&quot; &quot;;&quot; (&quot;#,##0&quot;)&quot;;&quot; -&quot;#&quot; &quot;;@&quot; &quot;">
                  <c:v>4217.7</c:v>
                </c:pt>
                <c:pt idx="1039" formatCode="#,##0&quot; &quot;;&quot; (&quot;#,##0&quot;)&quot;;&quot; -&quot;#&quot; &quot;;@&quot; &quot;">
                  <c:v>362.55</c:v>
                </c:pt>
                <c:pt idx="1040" formatCode="#,##0&quot; &quot;;&quot; (&quot;#,##0&quot;)&quot;;&quot; -&quot;#&quot; &quot;;@&quot; &quot;">
                  <c:v>2357.6999999999998</c:v>
                </c:pt>
                <c:pt idx="1041" formatCode="#,##0&quot; &quot;;&quot; (&quot;#,##0&quot;)&quot;;&quot; -&quot;#&quot; &quot;;@&quot; &quot;">
                  <c:v>1671.55</c:v>
                </c:pt>
                <c:pt idx="1042" formatCode="#,##0&quot; &quot;;&quot; (&quot;#,##0&quot;)&quot;;&quot; -&quot;#&quot; &quot;;@&quot; &quot;">
                  <c:v>3315.75</c:v>
                </c:pt>
                <c:pt idx="1043" formatCode="#,##0&quot; &quot;;&quot; (&quot;#,##0&quot;)&quot;;&quot; -&quot;#&quot; &quot;;@&quot; &quot;">
                  <c:v>500</c:v>
                </c:pt>
                <c:pt idx="1044" formatCode="#,##0&quot; &quot;;&quot; (&quot;#,##0&quot;)&quot;;&quot; -&quot;#&quot; &quot;;@&quot; &quot;">
                  <c:v>585.79999999999995</c:v>
                </c:pt>
                <c:pt idx="1045" formatCode="#,##0&quot; &quot;;&quot; (&quot;#,##0&quot;)&quot;;&quot; -&quot;#&quot; &quot;;@&quot; &quot;">
                  <c:v>1036.9000000000001</c:v>
                </c:pt>
                <c:pt idx="1046" formatCode="#,##0&quot; &quot;;&quot; (&quot;#,##0&quot;)&quot;;&quot; -&quot;#&quot; &quot;;@&quot; &quot;">
                  <c:v>20</c:v>
                </c:pt>
                <c:pt idx="1047" formatCode="#,##0&quot; &quot;;&quot; (&quot;#,##0&quot;)&quot;;&quot; -&quot;#&quot; &quot;;@&quot; &quot;">
                  <c:v>20</c:v>
                </c:pt>
                <c:pt idx="1048" formatCode="#,##0&quot; &quot;;&quot; (&quot;#,##0&quot;)&quot;;&quot; -&quot;#&quot; &quot;;@&quot; &quot;">
                  <c:v>1676.45</c:v>
                </c:pt>
                <c:pt idx="1049" formatCode="#,##0&quot; &quot;;&quot; (&quot;#,##0&quot;)&quot;;&quot; -&quot;#&quot; &quot;;@&quot; &quot;">
                  <c:v>555.45000000000005</c:v>
                </c:pt>
                <c:pt idx="1050" formatCode="#,##0&quot; &quot;;&quot; (&quot;#,##0&quot;)&quot;;&quot; -&quot;#&quot; &quot;;@&quot; &quot;">
                  <c:v>198.1</c:v>
                </c:pt>
                <c:pt idx="1051" formatCode="#,##0&quot; &quot;;&quot; (&quot;#,##0&quot;)&quot;;&quot; -&quot;#&quot; &quot;;@&quot; &quot;">
                  <c:v>804.1</c:v>
                </c:pt>
                <c:pt idx="1052" formatCode="#,##0&quot; &quot;;&quot; (&quot;#,##0&quot;)&quot;;&quot; -&quot;#&quot; &quot;;@&quot; &quot;">
                  <c:v>35</c:v>
                </c:pt>
                <c:pt idx="1053" formatCode="#,##0&quot; &quot;;&quot; (&quot;#,##0&quot;)&quot;;&quot; -&quot;#&quot; &quot;;@&quot; &quot;">
                  <c:v>1062.45</c:v>
                </c:pt>
                <c:pt idx="1054" formatCode="#,##0&quot; &quot;;&quot; (&quot;#,##0&quot;)&quot;;&quot; -&quot;#&quot; &quot;;@&quot; &quot;">
                  <c:v>605.29999999999995</c:v>
                </c:pt>
                <c:pt idx="1055" formatCode="#,##0&quot; &quot;;&quot; (&quot;#,##0&quot;)&quot;;&quot; -&quot;#&quot; &quot;;@&quot; &quot;">
                  <c:v>829.7</c:v>
                </c:pt>
                <c:pt idx="1056" formatCode="#,##0&quot; &quot;;&quot; (&quot;#,##0&quot;)&quot;;&quot; -&quot;#&quot; &quot;;@&quot; &quot;">
                  <c:v>2664.5</c:v>
                </c:pt>
                <c:pt idx="1057" formatCode="#,##0&quot; &quot;;&quot; (&quot;#,##0&quot;)&quot;;&quot; -&quot;#&quot; &quot;;@&quot; &quot;">
                  <c:v>2496.9</c:v>
                </c:pt>
                <c:pt idx="1058" formatCode="#,##0&quot; &quot;;&quot; (&quot;#,##0&quot;)&quot;;&quot; -&quot;#&quot; &quot;;@&quot; &quot;">
                  <c:v>4500</c:v>
                </c:pt>
                <c:pt idx="1059" formatCode="#,##0&quot; &quot;;&quot; (&quot;#,##0&quot;)&quot;;&quot; -&quot;#&quot; &quot;;@&quot; &quot;">
                  <c:v>494.1</c:v>
                </c:pt>
                <c:pt idx="1060" formatCode="#,##0&quot; &quot;;&quot; (&quot;#,##0&quot;)&quot;;&quot; -&quot;#&quot; &quot;;@&quot; &quot;">
                  <c:v>412.45</c:v>
                </c:pt>
                <c:pt idx="1061" formatCode="#,##0&quot; &quot;;&quot; (&quot;#,##0&quot;)&quot;;&quot; -&quot;#&quot; &quot;;@&quot; &quot;">
                  <c:v>441.05</c:v>
                </c:pt>
                <c:pt idx="1062" formatCode="#,##0&quot; &quot;;&quot; (&quot;#,##0&quot;)&quot;;&quot; -&quot;#&quot; &quot;;@&quot; &quot;">
                  <c:v>1500</c:v>
                </c:pt>
                <c:pt idx="1063" formatCode="#,##0&quot; &quot;;&quot; (&quot;#,##0&quot;)&quot;;&quot; -&quot;#&quot; &quot;;@&quot; &quot;">
                  <c:v>4263.2</c:v>
                </c:pt>
                <c:pt idx="1064" formatCode="#,##0&quot; &quot;;&quot; (&quot;#,##0&quot;)&quot;;&quot; -&quot;#&quot; &quot;;@&quot; &quot;">
                  <c:v>2000</c:v>
                </c:pt>
                <c:pt idx="1065" formatCode="#,##0&quot; &quot;;&quot; (&quot;#,##0&quot;)&quot;;&quot; -&quot;#&quot; &quot;;@&quot; &quot;">
                  <c:v>739.7</c:v>
                </c:pt>
                <c:pt idx="1066" formatCode="#,##0&quot; &quot;;&quot; (&quot;#,##0&quot;)&quot;;&quot; -&quot;#&quot; &quot;;@&quot; &quot;">
                  <c:v>445.6</c:v>
                </c:pt>
                <c:pt idx="1067" formatCode="#,##0&quot; &quot;;&quot; (&quot;#,##0&quot;)&quot;;&quot; -&quot;#&quot; &quot;;@&quot; &quot;">
                  <c:v>2897.1</c:v>
                </c:pt>
                <c:pt idx="1068" formatCode="#,##0&quot; &quot;;&quot; (&quot;#,##0&quot;)&quot;;&quot; -&quot;#&quot; &quot;;@&quot; &quot;">
                  <c:v>1182.0999999999999</c:v>
                </c:pt>
                <c:pt idx="1069" formatCode="#,##0&quot; &quot;;&quot; (&quot;#,##0&quot;)&quot;;&quot; -&quot;#&quot; &quot;;@&quot; &quot;">
                  <c:v>359.95</c:v>
                </c:pt>
                <c:pt idx="1070" formatCode="#,##0&quot; &quot;;&quot; (&quot;#,##0&quot;)&quot;;&quot; -&quot;#&quot; &quot;;@&quot; &quot;">
                  <c:v>396.85</c:v>
                </c:pt>
                <c:pt idx="1071" formatCode="#,##0&quot; &quot;;&quot; (&quot;#,##0&quot;)&quot;;&quot; -&quot;#&quot; &quot;;@&quot; &quot;">
                  <c:v>182.05</c:v>
                </c:pt>
                <c:pt idx="1072" formatCode="#,##0&quot; &quot;;&quot; (&quot;#,##0&quot;)&quot;;&quot; -&quot;#&quot; &quot;;@&quot; &quot;">
                  <c:v>486.1</c:v>
                </c:pt>
                <c:pt idx="1073" formatCode="#,##0&quot; &quot;;&quot; (&quot;#,##0&quot;)&quot;;&quot; -&quot;#&quot; &quot;;@&quot; &quot;">
                  <c:v>2662.5</c:v>
                </c:pt>
                <c:pt idx="1074" formatCode="#,##0&quot; &quot;;&quot; (&quot;#,##0&quot;)&quot;;&quot; -&quot;#&quot; &quot;;@&quot; &quot;">
                  <c:v>196.15</c:v>
                </c:pt>
                <c:pt idx="1075" formatCode="#,##0&quot; &quot;;&quot; (&quot;#,##0&quot;)&quot;;&quot; -&quot;#&quot; &quot;;@&quot; &quot;">
                  <c:v>190.75</c:v>
                </c:pt>
                <c:pt idx="1076" formatCode="#,##0&quot; &quot;;&quot; (&quot;#,##0&quot;)&quot;;&quot; -&quot;#&quot; &quot;;@&quot; &quot;">
                  <c:v>5152.0200000000004</c:v>
                </c:pt>
                <c:pt idx="1077" formatCode="#,##0&quot; &quot;;&quot; (&quot;#,##0&quot;)&quot;;&quot; -&quot;#&quot; &quot;;@&quot; &quot;">
                  <c:v>1000</c:v>
                </c:pt>
                <c:pt idx="1078" formatCode="#,##0&quot; &quot;;&quot; (&quot;#,##0&quot;)&quot;;&quot; -&quot;#&quot; &quot;;@&quot; &quot;">
                  <c:v>1405.7</c:v>
                </c:pt>
                <c:pt idx="1079" formatCode="#,##0&quot; &quot;;&quot; (&quot;#,##0&quot;)&quot;;&quot; -&quot;#&quot; &quot;;@&quot; &quot;">
                  <c:v>4342.1000000000004</c:v>
                </c:pt>
                <c:pt idx="1080" formatCode="#,##0&quot; &quot;;&quot; (&quot;#,##0&quot;)&quot;;&quot; -&quot;#&quot; &quot;;@&quot; &quot;">
                  <c:v>250</c:v>
                </c:pt>
                <c:pt idx="1081" formatCode="#,##0&quot; &quot;;&quot; (&quot;#,##0&quot;)&quot;;&quot; -&quot;#&quot; &quot;;@&quot; &quot;">
                  <c:v>2809.5</c:v>
                </c:pt>
                <c:pt idx="1082" formatCode="#,##0&quot; &quot;;&quot; (&quot;#,##0&quot;)&quot;;&quot; -&quot;#&quot; &quot;;@&quot; &quot;">
                  <c:v>500</c:v>
                </c:pt>
                <c:pt idx="1083" formatCode="#,##0&quot; &quot;;&quot; (&quot;#,##0&quot;)&quot;;&quot; -&quot;#&quot; &quot;;@&quot; &quot;">
                  <c:v>2782.95</c:v>
                </c:pt>
                <c:pt idx="1084" formatCode="#,##0&quot; &quot;;&quot; (&quot;#,##0&quot;)&quot;;&quot; -&quot;#&quot; &quot;;@&quot; &quot;">
                  <c:v>4828.45</c:v>
                </c:pt>
                <c:pt idx="1085" formatCode="#,##0&quot; &quot;;&quot; (&quot;#,##0&quot;)&quot;;&quot; -&quot;#&quot; &quot;;@&quot; &quot;">
                  <c:v>1033.5</c:v>
                </c:pt>
                <c:pt idx="1086" formatCode="#,##0&quot; &quot;;&quot; (&quot;#,##0&quot;)&quot;;&quot; -&quot;#&quot; &quot;;@&quot; &quot;">
                  <c:v>2025.4</c:v>
                </c:pt>
                <c:pt idx="1087" formatCode="#,##0&quot; &quot;;&quot; (&quot;#,##0&quot;)&quot;;&quot; -&quot;#&quot; &quot;;@&quot; &quot;">
                  <c:v>4525.8</c:v>
                </c:pt>
                <c:pt idx="1088" formatCode="#,##0&quot; &quot;;&quot; (&quot;#,##0&quot;)&quot;;&quot; -&quot;#&quot; &quot;;@&quot; &quot;">
                  <c:v>500</c:v>
                </c:pt>
                <c:pt idx="1089" formatCode="#,##0&quot; &quot;;&quot; (&quot;#,##0&quot;)&quot;;&quot; -&quot;#&quot; &quot;;@&quot; &quot;">
                  <c:v>113.3</c:v>
                </c:pt>
                <c:pt idx="1090" formatCode="#,##0&quot; &quot;;&quot; (&quot;#,##0&quot;)&quot;;&quot; -&quot;#&quot; &quot;;@&quot; &quot;">
                  <c:v>689.4</c:v>
                </c:pt>
                <c:pt idx="1091" formatCode="#,##0&quot; &quot;;&quot; (&quot;#,##0&quot;)&quot;;&quot; -&quot;#&quot; &quot;;@&quot; &quot;">
                  <c:v>3713.4</c:v>
                </c:pt>
                <c:pt idx="1092" formatCode="#,##0&quot; &quot;;&quot; (&quot;#,##0&quot;)&quot;;&quot; -&quot;#&quot; &quot;;@&quot; &quot;">
                  <c:v>449</c:v>
                </c:pt>
                <c:pt idx="1093" formatCode="#,##0&quot; &quot;;&quot; (&quot;#,##0&quot;)&quot;;&quot; -&quot;#&quot; &quot;;@&quot; &quot;">
                  <c:v>248</c:v>
                </c:pt>
                <c:pt idx="1094" formatCode="#,##0&quot; &quot;;&quot; (&quot;#,##0&quot;)&quot;;&quot; -&quot;#&quot; &quot;;@&quot; &quot;">
                  <c:v>2093.15</c:v>
                </c:pt>
                <c:pt idx="1095" formatCode="#,##0&quot; &quot;;&quot; (&quot;#,##0&quot;)&quot;;&quot; -&quot;#&quot; &quot;;@&quot; &quot;">
                  <c:v>2611.1799999999998</c:v>
                </c:pt>
                <c:pt idx="1096" formatCode="#,##0&quot; &quot;;&quot; (&quot;#,##0&quot;)&quot;;&quot; -&quot;#&quot; &quot;;@&quot; &quot;">
                  <c:v>1700.85</c:v>
                </c:pt>
                <c:pt idx="1097" formatCode="#,##0&quot; &quot;;&quot; (&quot;#,##0&quot;)&quot;;&quot; -&quot;#&quot; &quot;;@&quot; &quot;">
                  <c:v>564.45000000000005</c:v>
                </c:pt>
                <c:pt idx="1098" formatCode="#,##0&quot; &quot;;&quot; (&quot;#,##0&quot;)&quot;;&quot; -&quot;#&quot; &quot;;@&quot; &quot;">
                  <c:v>1479</c:v>
                </c:pt>
                <c:pt idx="1099" formatCode="#,##0&quot; &quot;;&quot; (&quot;#,##0&quot;)&quot;;&quot; -&quot;#&quot; &quot;;@&quot; &quot;">
                  <c:v>5453</c:v>
                </c:pt>
                <c:pt idx="1100" formatCode="#,##0&quot; &quot;;&quot; (&quot;#,##0&quot;)&quot;;&quot; -&quot;#&quot; &quot;;@&quot; &quot;">
                  <c:v>1148.3699999999999</c:v>
                </c:pt>
                <c:pt idx="1101" formatCode="#,##0&quot; &quot;;&quot; (&quot;#,##0&quot;)&quot;;&quot; -&quot;#&quot; &quot;;@&quot; &quot;">
                  <c:v>1217.75</c:v>
                </c:pt>
                <c:pt idx="1102" formatCode="#,##0&quot; &quot;;&quot; (&quot;#,##0&quot;)&quot;;&quot; -&quot;#&quot; &quot;;@&quot; &quot;">
                  <c:v>15.92</c:v>
                </c:pt>
                <c:pt idx="1103" formatCode="#,##0&quot; &quot;;&quot; (&quot;#,##0&quot;)&quot;;&quot; -&quot;#&quot; &quot;;@&quot; &quot;">
                  <c:v>7866</c:v>
                </c:pt>
                <c:pt idx="1104" formatCode="#,##0&quot; &quot;;&quot; (&quot;#,##0&quot;)&quot;;&quot; -&quot;#&quot; &quot;;@&quot; &quot;">
                  <c:v>7492.1</c:v>
                </c:pt>
                <c:pt idx="1105" formatCode="#,##0&quot; &quot;;&quot; (&quot;#,##0&quot;)&quot;;&quot; -&quot;#&quot; &quot;;@&quot; &quot;">
                  <c:v>2306.6</c:v>
                </c:pt>
                <c:pt idx="1106" formatCode="#,##0&quot; &quot;;&quot; (&quot;#,##0&quot;)&quot;;&quot; -&quot;#&quot; &quot;;@&quot; &quot;">
                  <c:v>2668.9</c:v>
                </c:pt>
                <c:pt idx="1107" formatCode="#,##0&quot; &quot;;&quot; (&quot;#,##0&quot;)&quot;;&quot; -&quot;#&quot; &quot;;@&quot; &quot;">
                  <c:v>208.1</c:v>
                </c:pt>
                <c:pt idx="1108" formatCode="#,##0&quot; &quot;;&quot; (&quot;#,##0&quot;)&quot;;&quot; -&quot;#&quot; &quot;;@&quot; &quot;">
                  <c:v>4798.55</c:v>
                </c:pt>
                <c:pt idx="1109" formatCode="#,##0&quot; &quot;;&quot; (&quot;#,##0&quot;)&quot;;&quot; -&quot;#&quot; &quot;;@&quot; &quot;">
                  <c:v>1306.9000000000001</c:v>
                </c:pt>
                <c:pt idx="1110" formatCode="#,##0&quot; &quot;;&quot; (&quot;#,##0&quot;)&quot;;&quot; -&quot;#&quot; &quot;;@&quot; &quot;">
                  <c:v>1664.4</c:v>
                </c:pt>
                <c:pt idx="1111" formatCode="#,##0&quot; &quot;;&quot; (&quot;#,##0&quot;)&quot;;&quot; -&quot;#&quot; &quot;;@&quot; &quot;">
                  <c:v>6558.85</c:v>
                </c:pt>
                <c:pt idx="1112" formatCode="#,##0&quot; &quot;;&quot; (&quot;#,##0&quot;)&quot;;&quot; -&quot;#&quot; &quot;;@&quot; &quot;">
                  <c:v>1410.85</c:v>
                </c:pt>
                <c:pt idx="1113" formatCode="#,##0&quot; &quot;;&quot; (&quot;#,##0&quot;)&quot;;&quot; -&quot;#&quot; &quot;;@&quot; &quot;">
                  <c:v>683.15</c:v>
                </c:pt>
                <c:pt idx="1114" formatCode="#,##0&quot; &quot;;&quot; (&quot;#,##0&quot;)&quot;;&quot; -&quot;#&quot; &quot;;@&quot; &quot;">
                  <c:v>689.5</c:v>
                </c:pt>
                <c:pt idx="1115" formatCode="#,##0&quot; &quot;;&quot; (&quot;#,##0&quot;)&quot;;&quot; -&quot;#&quot; &quot;;@&quot; &quot;">
                  <c:v>897.95</c:v>
                </c:pt>
                <c:pt idx="1116" formatCode="#,##0&quot; &quot;;&quot; (&quot;#,##0&quot;)&quot;;&quot; -&quot;#&quot; &quot;;@&quot; &quot;">
                  <c:v>815.95</c:v>
                </c:pt>
                <c:pt idx="1117" formatCode="#,##0&quot; &quot;;&quot; (&quot;#,##0&quot;)&quot;;&quot; -&quot;#&quot; &quot;;@&quot; &quot;">
                  <c:v>123.45</c:v>
                </c:pt>
                <c:pt idx="1118" formatCode="#,##0&quot; &quot;;&quot; (&quot;#,##0&quot;)&quot;;&quot; -&quot;#&quot; &quot;;@&quot; &quot;">
                  <c:v>662.8</c:v>
                </c:pt>
                <c:pt idx="1119" formatCode="#,##0&quot; &quot;;&quot; (&quot;#,##0&quot;)&quot;;&quot; -&quot;#&quot; &quot;;@&quot; &quot;">
                  <c:v>363.4</c:v>
                </c:pt>
                <c:pt idx="1120" formatCode="#,##0&quot; &quot;;&quot; (&quot;#,##0&quot;)&quot;;&quot; -&quot;#&quot; &quot;;@&quot; &quot;">
                  <c:v>1319.7</c:v>
                </c:pt>
                <c:pt idx="1121" formatCode="#,##0&quot; &quot;;&quot; (&quot;#,##0&quot;)&quot;;&quot; -&quot;#&quot; &quot;;@&quot; &quot;">
                  <c:v>2683.33</c:v>
                </c:pt>
                <c:pt idx="1122" formatCode="_(* #,##0_);_(* \(#,##0\);_(* &quot;-&quot;??_);_(@_)">
                  <c:v>7650</c:v>
                </c:pt>
                <c:pt idx="1123" formatCode="_(* #,##0_);_(* \(#,##0\);_(* &quot;-&quot;??_);_(@_)">
                  <c:v>3932</c:v>
                </c:pt>
                <c:pt idx="1124" formatCode="_(* #,##0_);_(* \(#,##0\);_(* &quot;-&quot;??_);_(@_)">
                  <c:v>4566</c:v>
                </c:pt>
                <c:pt idx="1125">
                  <c:v>6454</c:v>
                </c:pt>
                <c:pt idx="1126">
                  <c:v>5920</c:v>
                </c:pt>
                <c:pt idx="1127" formatCode="_(* #,##0_);_(* \(#,##0\);_(* &quot;-&quot;??_);_(@_)">
                  <c:v>2564</c:v>
                </c:pt>
                <c:pt idx="1128" formatCode="_(* #,##0_);_(* \(#,##0\);_(* &quot;-&quot;??_);_(@_)">
                  <c:v>2548</c:v>
                </c:pt>
                <c:pt idx="1129">
                  <c:v>2215</c:v>
                </c:pt>
                <c:pt idx="1130">
                  <c:v>2800</c:v>
                </c:pt>
                <c:pt idx="1131">
                  <c:v>3315</c:v>
                </c:pt>
                <c:pt idx="1132">
                  <c:v>4650</c:v>
                </c:pt>
                <c:pt idx="1133">
                  <c:v>3280</c:v>
                </c:pt>
                <c:pt idx="1134">
                  <c:v>3710</c:v>
                </c:pt>
                <c:pt idx="1135">
                  <c:v>2535</c:v>
                </c:pt>
                <c:pt idx="1136">
                  <c:v>2750</c:v>
                </c:pt>
                <c:pt idx="1137">
                  <c:v>4420</c:v>
                </c:pt>
                <c:pt idx="1138">
                  <c:v>1950</c:v>
                </c:pt>
                <c:pt idx="1139">
                  <c:v>2965</c:v>
                </c:pt>
                <c:pt idx="1140">
                  <c:v>2720</c:v>
                </c:pt>
                <c:pt idx="1141">
                  <c:v>2505</c:v>
                </c:pt>
                <c:pt idx="1142">
                  <c:v>2395</c:v>
                </c:pt>
                <c:pt idx="1143">
                  <c:v>2325</c:v>
                </c:pt>
                <c:pt idx="1144">
                  <c:v>3375</c:v>
                </c:pt>
                <c:pt idx="1145">
                  <c:v>2935</c:v>
                </c:pt>
                <c:pt idx="1146">
                  <c:v>2195</c:v>
                </c:pt>
                <c:pt idx="1147">
                  <c:v>3630</c:v>
                </c:pt>
                <c:pt idx="1148">
                  <c:v>4200</c:v>
                </c:pt>
                <c:pt idx="1149">
                  <c:v>2530</c:v>
                </c:pt>
                <c:pt idx="1150">
                  <c:v>5430</c:v>
                </c:pt>
                <c:pt idx="1151">
                  <c:v>4410</c:v>
                </c:pt>
                <c:pt idx="1152">
                  <c:v>2136</c:v>
                </c:pt>
                <c:pt idx="1153">
                  <c:v>2420</c:v>
                </c:pt>
                <c:pt idx="1154">
                  <c:v>2685</c:v>
                </c:pt>
                <c:pt idx="1155">
                  <c:v>3245</c:v>
                </c:pt>
                <c:pt idx="1156">
                  <c:v>3500</c:v>
                </c:pt>
                <c:pt idx="1157">
                  <c:v>5120</c:v>
                </c:pt>
                <c:pt idx="1158">
                  <c:v>5320</c:v>
                </c:pt>
                <c:pt idx="1159">
                  <c:v>4680</c:v>
                </c:pt>
                <c:pt idx="1160">
                  <c:v>3170</c:v>
                </c:pt>
                <c:pt idx="1161">
                  <c:v>3930</c:v>
                </c:pt>
                <c:pt idx="1162">
                  <c:v>3680</c:v>
                </c:pt>
                <c:pt idx="1163">
                  <c:v>3070</c:v>
                </c:pt>
                <c:pt idx="1164">
                  <c:v>6120</c:v>
                </c:pt>
                <c:pt idx="1165">
                  <c:v>7935</c:v>
                </c:pt>
                <c:pt idx="1166">
                  <c:v>4290</c:v>
                </c:pt>
                <c:pt idx="1167">
                  <c:v>5205</c:v>
                </c:pt>
                <c:pt idx="1168">
                  <c:v>8920</c:v>
                </c:pt>
                <c:pt idx="1169">
                  <c:v>3590</c:v>
                </c:pt>
                <c:pt idx="1170">
                  <c:v>3355</c:v>
                </c:pt>
                <c:pt idx="1171">
                  <c:v>4380</c:v>
                </c:pt>
                <c:pt idx="1172">
                  <c:v>4130</c:v>
                </c:pt>
                <c:pt idx="1173">
                  <c:v>4011</c:v>
                </c:pt>
                <c:pt idx="1174">
                  <c:v>3890</c:v>
                </c:pt>
                <c:pt idx="1175">
                  <c:v>3750</c:v>
                </c:pt>
                <c:pt idx="1176">
                  <c:v>3720</c:v>
                </c:pt>
                <c:pt idx="1177">
                  <c:v>4080</c:v>
                </c:pt>
                <c:pt idx="1178">
                  <c:v>3850</c:v>
                </c:pt>
                <c:pt idx="1179">
                  <c:v>3660</c:v>
                </c:pt>
                <c:pt idx="1180">
                  <c:v>3430</c:v>
                </c:pt>
                <c:pt idx="1181">
                  <c:v>5280</c:v>
                </c:pt>
                <c:pt idx="1182">
                  <c:v>6750</c:v>
                </c:pt>
                <c:pt idx="1183">
                  <c:v>9285</c:v>
                </c:pt>
                <c:pt idx="1184">
                  <c:v>3790</c:v>
                </c:pt>
                <c:pt idx="1185">
                  <c:v>3570</c:v>
                </c:pt>
                <c:pt idx="1186">
                  <c:v>3630</c:v>
                </c:pt>
                <c:pt idx="1187">
                  <c:v>4275</c:v>
                </c:pt>
                <c:pt idx="1188">
                  <c:v>3165</c:v>
                </c:pt>
                <c:pt idx="1189">
                  <c:v>5425</c:v>
                </c:pt>
                <c:pt idx="1190">
                  <c:v>12670</c:v>
                </c:pt>
                <c:pt idx="1191">
                  <c:v>3665</c:v>
                </c:pt>
                <c:pt idx="1192">
                  <c:v>5950</c:v>
                </c:pt>
                <c:pt idx="1193">
                  <c:v>3020</c:v>
                </c:pt>
                <c:pt idx="1194">
                  <c:v>4110</c:v>
                </c:pt>
                <c:pt idx="1195">
                  <c:v>3155</c:v>
                </c:pt>
                <c:pt idx="1196">
                  <c:v>2950</c:v>
                </c:pt>
                <c:pt idx="1197">
                  <c:v>2100</c:v>
                </c:pt>
                <c:pt idx="1198">
                  <c:v>4320</c:v>
                </c:pt>
                <c:pt idx="1199">
                  <c:v>8610</c:v>
                </c:pt>
                <c:pt idx="1200">
                  <c:v>8560</c:v>
                </c:pt>
                <c:pt idx="1201">
                  <c:v>16100</c:v>
                </c:pt>
                <c:pt idx="1202">
                  <c:v>2910</c:v>
                </c:pt>
                <c:pt idx="1203">
                  <c:v>3200</c:v>
                </c:pt>
                <c:pt idx="1204">
                  <c:v>4490</c:v>
                </c:pt>
                <c:pt idx="1205">
                  <c:v>12225</c:v>
                </c:pt>
                <c:pt idx="1206">
                  <c:v>5910</c:v>
                </c:pt>
                <c:pt idx="1207">
                  <c:v>3105</c:v>
                </c:pt>
                <c:pt idx="1208">
                  <c:v>2695</c:v>
                </c:pt>
                <c:pt idx="1209">
                  <c:v>2235</c:v>
                </c:pt>
                <c:pt idx="1210">
                  <c:v>4885</c:v>
                </c:pt>
                <c:pt idx="1211">
                  <c:v>4970</c:v>
                </c:pt>
                <c:pt idx="1212">
                  <c:v>4750</c:v>
                </c:pt>
                <c:pt idx="1213">
                  <c:v>3035</c:v>
                </c:pt>
                <c:pt idx="1214">
                  <c:v>14610</c:v>
                </c:pt>
                <c:pt idx="1215">
                  <c:v>2525</c:v>
                </c:pt>
                <c:pt idx="1216">
                  <c:v>662.8</c:v>
                </c:pt>
                <c:pt idx="1217">
                  <c:v>363.4</c:v>
                </c:pt>
                <c:pt idx="1218" formatCode="#,##0&quot; &quot;;&quot; (&quot;#,##0&quot;)&quot;;&quot; -&quot;#&quot; &quot;;@&quot; &quot;">
                  <c:v>1319.7</c:v>
                </c:pt>
                <c:pt idx="1219" formatCode="#,##0&quot; &quot;;&quot; (&quot;#,##0&quot;)&quot;;&quot; -&quot;#&quot; &quot;;@&quot; &quot;">
                  <c:v>2683.33</c:v>
                </c:pt>
                <c:pt idx="1220" formatCode="#,##0&quot; &quot;;&quot; (&quot;#,##0&quot;)&quot;;&quot; -&quot;#&quot; &quot;;@&quot; &quot;">
                  <c:v>780</c:v>
                </c:pt>
                <c:pt idx="1221" formatCode="#,##0&quot; &quot;;&quot; (&quot;#,##0&quot;)&quot;;&quot; -&quot;#&quot; &quot;;@&quot; &quot;">
                  <c:v>1300</c:v>
                </c:pt>
                <c:pt idx="1222" formatCode="#,##0&quot; &quot;;&quot; (&quot;#,##0&quot;)&quot;;&quot; -&quot;#&quot; &quot;;@&quot; &quot;">
                  <c:v>320</c:v>
                </c:pt>
                <c:pt idx="1223" formatCode="#,##0&quot; &quot;;&quot; (&quot;#,##0&quot;)&quot;;&quot; -&quot;#&quot; &quot;;@&quot; &quot;">
                  <c:v>2873.3</c:v>
                </c:pt>
                <c:pt idx="1224" formatCode="#,##0&quot; &quot;;&quot; (&quot;#,##0&quot;)&quot;;&quot; -&quot;#&quot; &quot;;@&quot; &quot;">
                  <c:v>4823.2</c:v>
                </c:pt>
                <c:pt idx="1225" formatCode="#,##0&quot; &quot;;&quot; (&quot;#,##0&quot;)&quot;;&quot; -&quot;#&quot; &quot;;@&quot; &quot;">
                  <c:v>6695.35</c:v>
                </c:pt>
                <c:pt idx="1226" formatCode="#,##0&quot; &quot;;&quot; (&quot;#,##0&quot;)&quot;;&quot; -&quot;#&quot; &quot;;@&quot; &quot;">
                  <c:v>1811.85</c:v>
                </c:pt>
                <c:pt idx="1227" formatCode="#,##0&quot; &quot;;&quot; (&quot;#,##0&quot;)&quot;;&quot; -&quot;#&quot; &quot;;@&quot; &quot;">
                  <c:v>3546.75</c:v>
                </c:pt>
                <c:pt idx="1228" formatCode="#,##0&quot; &quot;;&quot; (&quot;#,##0&quot;)&quot;;&quot; -&quot;#&quot; &quot;;@&quot; &quot;">
                  <c:v>3461.15</c:v>
                </c:pt>
                <c:pt idx="1229" formatCode="#,##0&quot; &quot;;&quot; (&quot;#,##0&quot;)&quot;;&quot; -&quot;#&quot; &quot;;@&quot; &quot;">
                  <c:v>5202.8500000000004</c:v>
                </c:pt>
                <c:pt idx="1230" formatCode="#,##0&quot; &quot;;&quot; (&quot;#,##0&quot;)&quot;;&quot; -&quot;#&quot; &quot;;@&quot; &quot;">
                  <c:v>1291.5</c:v>
                </c:pt>
                <c:pt idx="1231" formatCode="#,##0&quot; &quot;;&quot; (&quot;#,##0&quot;)&quot;;&quot; -&quot;#&quot; &quot;;@&quot; &quot;">
                  <c:v>939.1</c:v>
                </c:pt>
                <c:pt idx="1232" formatCode="#,##0&quot; &quot;;&quot; (&quot;#,##0&quot;)&quot;;&quot; -&quot;#&quot; &quot;;@&quot; &quot;">
                  <c:v>535</c:v>
                </c:pt>
                <c:pt idx="1233" formatCode="#,##0&quot; &quot;;&quot; (&quot;#,##0&quot;)&quot;;&quot; -&quot;#&quot; &quot;;@&quot; &quot;">
                  <c:v>364.4</c:v>
                </c:pt>
                <c:pt idx="1234" formatCode="#,##0&quot; &quot;;&quot; (&quot;#,##0&quot;)&quot;;&quot; -&quot;#&quot; &quot;;@&quot; &quot;">
                  <c:v>3000</c:v>
                </c:pt>
                <c:pt idx="1235" formatCode="#,##0&quot; &quot;;&quot; (&quot;#,##0&quot;)&quot;;&quot; -&quot;#&quot; &quot;;@&quot; &quot;">
                  <c:v>160.5</c:v>
                </c:pt>
                <c:pt idx="1236" formatCode="#,##0&quot; &quot;;&quot; (&quot;#,##0&quot;)&quot;;&quot; -&quot;#&quot; &quot;;@&quot; &quot;">
                  <c:v>1000</c:v>
                </c:pt>
                <c:pt idx="1237" formatCode="#,##0&quot; &quot;;&quot; (&quot;#,##0&quot;)&quot;;&quot; -&quot;#&quot; &quot;;@&quot; &quot;">
                  <c:v>15.3</c:v>
                </c:pt>
                <c:pt idx="1238" formatCode="0">
                  <c:v>3078</c:v>
                </c:pt>
                <c:pt idx="1239" formatCode="0">
                  <c:v>3860</c:v>
                </c:pt>
                <c:pt idx="1240" formatCode="0">
                  <c:v>2743</c:v>
                </c:pt>
                <c:pt idx="1241" formatCode="0">
                  <c:v>3682</c:v>
                </c:pt>
                <c:pt idx="1242" formatCode="0">
                  <c:v>3918</c:v>
                </c:pt>
                <c:pt idx="1243" formatCode="0">
                  <c:v>2638</c:v>
                </c:pt>
                <c:pt idx="1244" formatCode="0">
                  <c:v>2597</c:v>
                </c:pt>
                <c:pt idx="1245" formatCode="0">
                  <c:v>2559</c:v>
                </c:pt>
                <c:pt idx="1246" formatCode="0">
                  <c:v>2475</c:v>
                </c:pt>
                <c:pt idx="1247" formatCode="0">
                  <c:v>4080</c:v>
                </c:pt>
                <c:pt idx="1248" formatCode="0">
                  <c:v>3670</c:v>
                </c:pt>
                <c:pt idx="1249" formatCode="0">
                  <c:v>6070</c:v>
                </c:pt>
                <c:pt idx="1250" formatCode="0">
                  <c:v>3680</c:v>
                </c:pt>
                <c:pt idx="1251" formatCode="0">
                  <c:v>10670</c:v>
                </c:pt>
                <c:pt idx="1252" formatCode="0">
                  <c:v>4075</c:v>
                </c:pt>
                <c:pt idx="1253" formatCode="0">
                  <c:v>4610</c:v>
                </c:pt>
                <c:pt idx="1254" formatCode="0">
                  <c:v>4090</c:v>
                </c:pt>
                <c:pt idx="1255" formatCode="0">
                  <c:v>3212</c:v>
                </c:pt>
                <c:pt idx="1256" formatCode="0">
                  <c:v>3657</c:v>
                </c:pt>
                <c:pt idx="1257" formatCode="0">
                  <c:v>2967</c:v>
                </c:pt>
                <c:pt idx="1258" formatCode="0">
                  <c:v>4558</c:v>
                </c:pt>
                <c:pt idx="1259" formatCode="0">
                  <c:v>3885</c:v>
                </c:pt>
                <c:pt idx="1260" formatCode="0">
                  <c:v>1537</c:v>
                </c:pt>
                <c:pt idx="1261" formatCode="0">
                  <c:v>1783</c:v>
                </c:pt>
                <c:pt idx="1262" formatCode="0">
                  <c:v>1022</c:v>
                </c:pt>
                <c:pt idx="1263" formatCode="0">
                  <c:v>1643</c:v>
                </c:pt>
                <c:pt idx="1264" formatCode="0">
                  <c:v>1924</c:v>
                </c:pt>
                <c:pt idx="1265" formatCode="0">
                  <c:v>4208</c:v>
                </c:pt>
                <c:pt idx="1266" formatCode="0">
                  <c:v>4470</c:v>
                </c:pt>
                <c:pt idx="1267" formatCode="0">
                  <c:v>8266</c:v>
                </c:pt>
                <c:pt idx="1268" formatCode="0">
                  <c:v>2902</c:v>
                </c:pt>
                <c:pt idx="1269" formatCode="0">
                  <c:v>2574</c:v>
                </c:pt>
                <c:pt idx="1270" formatCode="0">
                  <c:v>2306</c:v>
                </c:pt>
                <c:pt idx="1271" formatCode="0">
                  <c:v>2652</c:v>
                </c:pt>
                <c:pt idx="1272" formatCode="0">
                  <c:v>2404</c:v>
                </c:pt>
                <c:pt idx="1273" formatCode="0">
                  <c:v>2230</c:v>
                </c:pt>
                <c:pt idx="1274" formatCode="0">
                  <c:v>3124</c:v>
                </c:pt>
                <c:pt idx="1275" formatCode="0">
                  <c:v>2368</c:v>
                </c:pt>
                <c:pt idx="1276" formatCode="0">
                  <c:v>2146</c:v>
                </c:pt>
                <c:pt idx="1277" formatCode="0">
                  <c:v>2456</c:v>
                </c:pt>
                <c:pt idx="1278" formatCode="0">
                  <c:v>2532</c:v>
                </c:pt>
                <c:pt idx="1279" formatCode="0">
                  <c:v>2195</c:v>
                </c:pt>
                <c:pt idx="1280" formatCode="0">
                  <c:v>1645</c:v>
                </c:pt>
                <c:pt idx="1281" formatCode="0">
                  <c:v>2091</c:v>
                </c:pt>
                <c:pt idx="1282" formatCode="0">
                  <c:v>1711</c:v>
                </c:pt>
                <c:pt idx="1283" formatCode="0">
                  <c:v>3238</c:v>
                </c:pt>
                <c:pt idx="1284" formatCode="0">
                  <c:v>3584</c:v>
                </c:pt>
                <c:pt idx="1285" formatCode="0">
                  <c:v>2869</c:v>
                </c:pt>
                <c:pt idx="1286" formatCode="0">
                  <c:v>2896</c:v>
                </c:pt>
                <c:pt idx="1287" formatCode="0">
                  <c:v>1944</c:v>
                </c:pt>
                <c:pt idx="1288" formatCode="0">
                  <c:v>2830</c:v>
                </c:pt>
                <c:pt idx="1289" formatCode="0">
                  <c:v>3535</c:v>
                </c:pt>
                <c:pt idx="1290" formatCode="0">
                  <c:v>3131</c:v>
                </c:pt>
                <c:pt idx="1291" formatCode="0">
                  <c:v>5923</c:v>
                </c:pt>
                <c:pt idx="1292" formatCode="0">
                  <c:v>5064</c:v>
                </c:pt>
                <c:pt idx="1293" formatCode="0">
                  <c:v>5838</c:v>
                </c:pt>
                <c:pt idx="1294" formatCode="0">
                  <c:v>3254</c:v>
                </c:pt>
                <c:pt idx="1295" formatCode="0">
                  <c:v>5846</c:v>
                </c:pt>
                <c:pt idx="1296" formatCode="0">
                  <c:v>3903</c:v>
                </c:pt>
                <c:pt idx="1297" formatCode="0">
                  <c:v>3610</c:v>
                </c:pt>
                <c:pt idx="1298" formatCode="0">
                  <c:v>3760</c:v>
                </c:pt>
                <c:pt idx="1299" formatCode="0">
                  <c:v>3400</c:v>
                </c:pt>
                <c:pt idx="1300" formatCode="0">
                  <c:v>3313</c:v>
                </c:pt>
                <c:pt idx="1301" formatCode="0">
                  <c:v>2599</c:v>
                </c:pt>
                <c:pt idx="1302" formatCode="0">
                  <c:v>3358</c:v>
                </c:pt>
                <c:pt idx="1303" formatCode="0">
                  <c:v>3381</c:v>
                </c:pt>
                <c:pt idx="1304" formatCode="0">
                  <c:v>3347</c:v>
                </c:pt>
                <c:pt idx="1305" formatCode="0">
                  <c:v>4335</c:v>
                </c:pt>
                <c:pt idx="1306" formatCode="0">
                  <c:v>2998</c:v>
                </c:pt>
                <c:pt idx="1307" formatCode="0">
                  <c:v>2207</c:v>
                </c:pt>
                <c:pt idx="1308" formatCode="0">
                  <c:v>2632</c:v>
                </c:pt>
                <c:pt idx="1309" formatCode="0">
                  <c:v>2843</c:v>
                </c:pt>
                <c:pt idx="1310" formatCode="0">
                  <c:v>2794</c:v>
                </c:pt>
                <c:pt idx="1311" formatCode="0">
                  <c:v>2546</c:v>
                </c:pt>
                <c:pt idx="1312" formatCode="0">
                  <c:v>3387</c:v>
                </c:pt>
                <c:pt idx="1313" formatCode="0">
                  <c:v>2598</c:v>
                </c:pt>
                <c:pt idx="1314" formatCode="0">
                  <c:v>2120</c:v>
                </c:pt>
                <c:pt idx="1315" formatCode="0">
                  <c:v>2629</c:v>
                </c:pt>
                <c:pt idx="1316" formatCode="0">
                  <c:v>3140</c:v>
                </c:pt>
                <c:pt idx="1317" formatCode="0">
                  <c:v>2725</c:v>
                </c:pt>
                <c:pt idx="1318" formatCode="0">
                  <c:v>4479</c:v>
                </c:pt>
                <c:pt idx="1319" formatCode="0">
                  <c:v>3059</c:v>
                </c:pt>
                <c:pt idx="1320" formatCode="0">
                  <c:v>2336</c:v>
                </c:pt>
                <c:pt idx="1321" formatCode="0">
                  <c:v>2746</c:v>
                </c:pt>
                <c:pt idx="1322" formatCode="0">
                  <c:v>2215</c:v>
                </c:pt>
                <c:pt idx="1323" formatCode="0">
                  <c:v>2009</c:v>
                </c:pt>
                <c:pt idx="1324" formatCode="#,##0\ ;&quot; (&quot;#,##0\);&quot; -&quot;#\ ;@\ ">
                  <c:v>4045.55</c:v>
                </c:pt>
                <c:pt idx="1325" formatCode="#,##0\ ;&quot; (&quot;#,##0\);&quot; -&quot;#\ ;@\ ">
                  <c:v>2610.2199999999998</c:v>
                </c:pt>
                <c:pt idx="1326" formatCode="#,##0\ ;&quot; (&quot;#,##0\);&quot; -&quot;#\ ;@\ ">
                  <c:v>973.35</c:v>
                </c:pt>
                <c:pt idx="1327" formatCode="#,##0\ ;&quot; (&quot;#,##0\);&quot; -&quot;#\ ;@\ ">
                  <c:v>3755.45</c:v>
                </c:pt>
                <c:pt idx="1328" formatCode="#,##0\ ;&quot; (&quot;#,##0\);&quot; -&quot;#\ ;@\ ">
                  <c:v>2018.1</c:v>
                </c:pt>
                <c:pt idx="1329" formatCode="#,##0\ ;&quot; (&quot;#,##0\);&quot; -&quot;#\ ;@\ ">
                  <c:v>57.65</c:v>
                </c:pt>
                <c:pt idx="1330" formatCode="#,##0\ ;&quot; (&quot;#,##0\);&quot; -&quot;#\ ;@\ ">
                  <c:v>5447.8</c:v>
                </c:pt>
                <c:pt idx="1331" formatCode="#,##0\ ;&quot; (&quot;#,##0\);&quot; -&quot;#\ ;@\ ">
                  <c:v>1779.3</c:v>
                </c:pt>
                <c:pt idx="1332" formatCode="#,##0\ ;&quot; (&quot;#,##0\);&quot; -&quot;#\ ;@\ ">
                  <c:v>4422.95</c:v>
                </c:pt>
                <c:pt idx="1333" formatCode="#,##0\ ;&quot; (&quot;#,##0\);&quot; -&quot;#\ ;@\ ">
                  <c:v>5477.65</c:v>
                </c:pt>
                <c:pt idx="1334" formatCode="#,##0\ ;&quot; (&quot;#,##0\);&quot; -&quot;#\ ;@\ ">
                  <c:v>5506.95</c:v>
                </c:pt>
                <c:pt idx="1335" formatCode="#,##0\ ;&quot; (&quot;#,##0\);&quot; -&quot;#\ ;@\ ">
                  <c:v>1540.05</c:v>
                </c:pt>
                <c:pt idx="1336" formatCode="#,##0\ ;&quot; (&quot;#,##0\);&quot; -&quot;#\ ;@\ ">
                  <c:v>79.05</c:v>
                </c:pt>
                <c:pt idx="1337" formatCode="#,##0\ ;&quot; (&quot;#,##0\);&quot; -&quot;#\ ;@\ ">
                  <c:v>34.9</c:v>
                </c:pt>
                <c:pt idx="1338" formatCode="#,##0\ ;&quot; (&quot;#,##0\);&quot; -&quot;#\ ;@\ ">
                  <c:v>52.7</c:v>
                </c:pt>
                <c:pt idx="1339" formatCode="#,##0\ ;&quot; (&quot;#,##0\);&quot; -&quot;#\ ;@\ ">
                  <c:v>852.28</c:v>
                </c:pt>
                <c:pt idx="1340" formatCode="#,##0\ ;&quot; (&quot;#,##0\);&quot; -&quot;#\ ;@\ ">
                  <c:v>1676</c:v>
                </c:pt>
                <c:pt idx="1341" formatCode="#,##0\ ;&quot; (&quot;#,##0\);&quot; -&quot;#\ ;@\ ">
                  <c:v>64.739999999999995</c:v>
                </c:pt>
                <c:pt idx="1342" formatCode="#,##0\ ;&quot; (&quot;#,##0\);&quot; -&quot;#\ ;@\ ">
                  <c:v>541.1</c:v>
                </c:pt>
                <c:pt idx="1343" formatCode="#,##0\ ;&quot; (&quot;#,##0\);&quot; -&quot;#\ ;@\ ">
                  <c:v>676.9</c:v>
                </c:pt>
                <c:pt idx="1344" formatCode="#,##0\ ;&quot; (&quot;#,##0\);&quot; -&quot;#\ ;@\ ">
                  <c:v>59.5</c:v>
                </c:pt>
                <c:pt idx="1345" formatCode="#,##0\ ;&quot; (&quot;#,##0\);&quot; -&quot;#\ ;@\ ">
                  <c:v>47.4</c:v>
                </c:pt>
                <c:pt idx="1346" formatCode="#,##0\ ;&quot; (&quot;#,##0\);&quot; -&quot;#\ ;@\ ">
                  <c:v>3512.3</c:v>
                </c:pt>
                <c:pt idx="1347" formatCode="#,##0\ ;&quot; (&quot;#,##0\);&quot; -&quot;#\ ;@\ ">
                  <c:v>56.7</c:v>
                </c:pt>
                <c:pt idx="1348" formatCode="#,##0\ ;&quot; (&quot;#,##0\);&quot; -&quot;#\ ;@\ ">
                  <c:v>3904.35</c:v>
                </c:pt>
                <c:pt idx="1349" formatCode="#,##0\ ;&quot; (&quot;#,##0\);&quot; -&quot;#\ ;@\ ">
                  <c:v>5025.45</c:v>
                </c:pt>
                <c:pt idx="1350" formatCode="#,##0\ ;&quot; (&quot;#,##0\);&quot; -&quot;#\ ;@\ ">
                  <c:v>3639.9</c:v>
                </c:pt>
                <c:pt idx="1351" formatCode="#,##0\ ;&quot; (&quot;#,##0\);&quot; -&quot;#\ ;@\ ">
                  <c:v>6179.6</c:v>
                </c:pt>
                <c:pt idx="1352" formatCode="#,##0\ ;&quot; (&quot;#,##0\);&quot; -&quot;#\ ;@\ ">
                  <c:v>7279.3</c:v>
                </c:pt>
                <c:pt idx="1353" formatCode="#,##0\ ;&quot; (&quot;#,##0\);&quot; -&quot;#\ ;@\ ">
                  <c:v>7267.9</c:v>
                </c:pt>
                <c:pt idx="1354" formatCode="#,##0\ ;&quot; (&quot;#,##0\);&quot; -&quot;#\ ;@\ ">
                  <c:v>8008</c:v>
                </c:pt>
                <c:pt idx="1355" formatCode="#,##0\ ;&quot; (&quot;#,##0\);&quot; -&quot;#\ ;@\ ">
                  <c:v>7933.05</c:v>
                </c:pt>
                <c:pt idx="1356" formatCode="#,##0\ ;&quot; (&quot;#,##0\);&quot; -&quot;#\ ;@\ ">
                  <c:v>495.65</c:v>
                </c:pt>
                <c:pt idx="1357" formatCode="#,##0\ ;&quot; (&quot;#,##0\);&quot; -&quot;#\ ;@\ ">
                  <c:v>19.95</c:v>
                </c:pt>
                <c:pt idx="1358" formatCode="#,##0\ ;&quot; (&quot;#,##0\);&quot; -&quot;#\ ;@\ ">
                  <c:v>568.20000000000005</c:v>
                </c:pt>
                <c:pt idx="1359" formatCode="#,##0\ ;&quot; (&quot;#,##0\);&quot; -&quot;#\ ;@\ ">
                  <c:v>46.65</c:v>
                </c:pt>
                <c:pt idx="1360" formatCode="#,##0\ ;&quot; (&quot;#,##0\);&quot; -&quot;#\ ;@\ ">
                  <c:v>228</c:v>
                </c:pt>
                <c:pt idx="1361" formatCode="#,##0\ ;&quot; (&quot;#,##0\);&quot; -&quot;#\ ;@\ ">
                  <c:v>425.8</c:v>
                </c:pt>
                <c:pt idx="1362" formatCode="#,##0\ ;&quot; (&quot;#,##0\);&quot; -&quot;#\ ;@\ ">
                  <c:v>533.65</c:v>
                </c:pt>
                <c:pt idx="1363" formatCode="#,##0\ ;&quot; (&quot;#,##0\);&quot; -&quot;#\ ;@\ ">
                  <c:v>1862.1</c:v>
                </c:pt>
                <c:pt idx="1364" formatCode="#,##0\ ;&quot; (&quot;#,##0\);&quot; -&quot;#\ ;@\ ">
                  <c:v>252.35</c:v>
                </c:pt>
                <c:pt idx="1365" formatCode="#,##0\ ;&quot; (&quot;#,##0\);&quot; -&quot;#\ ;@\ ">
                  <c:v>1984.55</c:v>
                </c:pt>
                <c:pt idx="1366" formatCode="#,##0\ ;&quot; (&quot;#,##0\);&quot; -&quot;#\ ;@\ ">
                  <c:v>2357.17</c:v>
                </c:pt>
                <c:pt idx="1367" formatCode="#,##0\ ;&quot; (&quot;#,##0\);&quot; -&quot;#\ ;@\ ">
                  <c:v>2252.1999999999998</c:v>
                </c:pt>
                <c:pt idx="1368" formatCode="#,##0\ ;&quot; (&quot;#,##0\);&quot; -&quot;#\ ;@\ ">
                  <c:v>2695.33</c:v>
                </c:pt>
                <c:pt idx="1369" formatCode="#,##0\ ;&quot; (&quot;#,##0\);&quot; -&quot;#\ ;@\ ">
                  <c:v>8999.4</c:v>
                </c:pt>
                <c:pt idx="1370" formatCode="#,##0\ ;&quot; (&quot;#,##0\);&quot; -&quot;#\ ;@\ ">
                  <c:v>4847</c:v>
                </c:pt>
                <c:pt idx="1371" formatCode="#,##0\ ;&quot; (&quot;#,##0\);&quot; -&quot;#\ ;@\ ">
                  <c:v>127.79</c:v>
                </c:pt>
                <c:pt idx="1372" formatCode="#,##0\ ;&quot; (&quot;#,##0\);&quot; -&quot;#\ ;@\ ">
                  <c:v>1982.6</c:v>
                </c:pt>
                <c:pt idx="1373" formatCode="#,##0\ ;&quot; (&quot;#,##0\);&quot; -&quot;#\ ;@\ ">
                  <c:v>3501.21</c:v>
                </c:pt>
                <c:pt idx="1374" formatCode="#,##0\ ;&quot; (&quot;#,##0\);&quot; -&quot;#\ ;@\ ">
                  <c:v>4877.25</c:v>
                </c:pt>
                <c:pt idx="1375" formatCode="#,##0\ ;&quot; (&quot;#,##0\);&quot; -&quot;#\ ;@\ ">
                  <c:v>327.9</c:v>
                </c:pt>
                <c:pt idx="1376" formatCode="#,##0\ ;&quot; (&quot;#,##0\);&quot; -&quot;#\ ;@\ ">
                  <c:v>1760.27</c:v>
                </c:pt>
                <c:pt idx="1377" formatCode="#,##0\ ;&quot; (&quot;#,##0\);&quot; -&quot;#\ ;@\ ">
                  <c:v>2273.5</c:v>
                </c:pt>
                <c:pt idx="1378" formatCode="#,##0\ ;&quot; (&quot;#,##0\);&quot; -&quot;#\ ;@\ ">
                  <c:v>4166.55</c:v>
                </c:pt>
                <c:pt idx="1379" formatCode="#,##0\ ;&quot; (&quot;#,##0\);&quot; -&quot;#\ ;@\ ">
                  <c:v>1730.35</c:v>
                </c:pt>
                <c:pt idx="1380" formatCode="#,##0\ ;&quot; (&quot;#,##0\);&quot; -&quot;#\ ;@\ ">
                  <c:v>2194.9499999999998</c:v>
                </c:pt>
                <c:pt idx="1381" formatCode="#,##0\ ;&quot; (&quot;#,##0\);&quot; -&quot;#\ ;@\ ">
                  <c:v>1842.05</c:v>
                </c:pt>
                <c:pt idx="1382" formatCode="#,##0\ ;&quot; (&quot;#,##0\);&quot; -&quot;#\ ;@\ ">
                  <c:v>197.35</c:v>
                </c:pt>
                <c:pt idx="1383" formatCode="#,##0\ ;&quot; (&quot;#,##0\);&quot; -&quot;#\ ;@\ ">
                  <c:v>3655.9</c:v>
                </c:pt>
                <c:pt idx="1384" formatCode="#,##0\ ;&quot; (&quot;#,##0\);&quot; -&quot;#\ ;@\ ">
                  <c:v>2528.35</c:v>
                </c:pt>
                <c:pt idx="1385" formatCode="#,##0\ ;&quot; (&quot;#,##0\);&quot; -&quot;#\ ;@\ ">
                  <c:v>681.95</c:v>
                </c:pt>
                <c:pt idx="1386" formatCode="#,##0\ ;&quot; (&quot;#,##0\);&quot; -&quot;#\ ;@\ ">
                  <c:v>125.45</c:v>
                </c:pt>
                <c:pt idx="1387" formatCode="#,##0\ ;&quot; (&quot;#,##0\);&quot; -&quot;#\ ;@\ ">
                  <c:v>11.3</c:v>
                </c:pt>
                <c:pt idx="1388" formatCode="#,##0\ ;&quot; (&quot;#,##0\);&quot; -&quot;#\ ;@\ ">
                  <c:v>662.8</c:v>
                </c:pt>
                <c:pt idx="1389" formatCode="#,##0\ ;&quot; (&quot;#,##0\);&quot; -&quot;#\ ;@\ ">
                  <c:v>363.4</c:v>
                </c:pt>
                <c:pt idx="1390" formatCode="#,##0\ ;&quot; (&quot;#,##0\);&quot; -&quot;#\ ;@\ ">
                  <c:v>1319.7</c:v>
                </c:pt>
                <c:pt idx="1391" formatCode="#,##0\ ;&quot; (&quot;#,##0\);&quot; -&quot;#\ ;@\ ">
                  <c:v>2683.33</c:v>
                </c:pt>
                <c:pt idx="1392" formatCode="#,##0\ ;&quot; (&quot;#,##0\);&quot; -&quot;#\ ;@\ ">
                  <c:v>780</c:v>
                </c:pt>
                <c:pt idx="1393" formatCode="#,##0\ ;&quot; (&quot;#,##0\);&quot; -&quot;#\ ;@\ ">
                  <c:v>1300</c:v>
                </c:pt>
                <c:pt idx="1394" formatCode="#,##0\ ;&quot; (&quot;#,##0\);&quot; -&quot;#\ ;@\ ">
                  <c:v>320</c:v>
                </c:pt>
                <c:pt idx="1395" formatCode="#,##0\ ;&quot; (&quot;#,##0\);&quot; -&quot;#\ ;@\ ">
                  <c:v>2873.3</c:v>
                </c:pt>
                <c:pt idx="1396" formatCode="#,##0\ ;&quot; (&quot;#,##0\);&quot; -&quot;#\ ;@\ ">
                  <c:v>4823.2</c:v>
                </c:pt>
                <c:pt idx="1397" formatCode="#,##0\ ;&quot; (&quot;#,##0\);&quot; -&quot;#\ ;@\ ">
                  <c:v>6695.35</c:v>
                </c:pt>
                <c:pt idx="1398" formatCode="#,##0\ ;&quot; (&quot;#,##0\);&quot; -&quot;#\ ;@\ ">
                  <c:v>1811.85</c:v>
                </c:pt>
                <c:pt idx="1399" formatCode="#,##0\ ;&quot; (&quot;#,##0\);&quot; -&quot;#\ ;@\ ">
                  <c:v>3546.75</c:v>
                </c:pt>
                <c:pt idx="1400" formatCode="#,##0\ ;&quot; (&quot;#,##0\);&quot; -&quot;#\ ;@\ ">
                  <c:v>3461.15</c:v>
                </c:pt>
                <c:pt idx="1401" formatCode="#,##0\ ;&quot; (&quot;#,##0\);&quot; -&quot;#\ ;@\ ">
                  <c:v>5202.8500000000004</c:v>
                </c:pt>
                <c:pt idx="1402" formatCode="#,##0\ ;&quot; (&quot;#,##0\);&quot; -&quot;#\ ;@\ ">
                  <c:v>1291.5</c:v>
                </c:pt>
                <c:pt idx="1403" formatCode="#,##0\ ;&quot; (&quot;#,##0\);&quot; -&quot;#\ ;@\ ">
                  <c:v>939.1</c:v>
                </c:pt>
                <c:pt idx="1404" formatCode="#,##0\ ;&quot; (&quot;#,##0\);&quot; -&quot;#\ ;@\ ">
                  <c:v>535</c:v>
                </c:pt>
                <c:pt idx="1405" formatCode="#,##0\ ;&quot; (&quot;#,##0\);&quot; -&quot;#\ ;@\ ">
                  <c:v>364.4</c:v>
                </c:pt>
                <c:pt idx="1406" formatCode="#,##0\ ;&quot; (&quot;#,##0\);&quot; -&quot;#\ ;@\ ">
                  <c:v>3000</c:v>
                </c:pt>
                <c:pt idx="1407" formatCode="#,##0\ ;&quot; (&quot;#,##0\);&quot; -&quot;#\ ;@\ ">
                  <c:v>160.5</c:v>
                </c:pt>
                <c:pt idx="1408" formatCode="#,##0\ ;&quot; (&quot;#,##0\);&quot; -&quot;#\ ;@\ ">
                  <c:v>1000</c:v>
                </c:pt>
                <c:pt idx="1409" formatCode="#,##0\ ;&quot; (&quot;#,##0\);&quot; -&quot;#\ ;@\ ">
                  <c:v>15.3</c:v>
                </c:pt>
                <c:pt idx="1410" formatCode="#,##0\ ;&quot; (&quot;#,##0\);&quot; -&quot;#\ ;@\ ">
                  <c:v>184.8</c:v>
                </c:pt>
                <c:pt idx="1411" formatCode="#,##0\ ;&quot; (&quot;#,##0\);&quot; -&quot;#\ ;@\ ">
                  <c:v>88.3</c:v>
                </c:pt>
                <c:pt idx="1412" formatCode="#,##0\ ;&quot; (&quot;#,##0\);&quot; -&quot;#\ ;@\ ">
                  <c:v>7535.25</c:v>
                </c:pt>
                <c:pt idx="1413" formatCode="#,##0\ ;&quot; (&quot;#,##0\);&quot; -&quot;#\ ;@\ ">
                  <c:v>205.05</c:v>
                </c:pt>
                <c:pt idx="1414" formatCode="#,##0\ ;&quot; (&quot;#,##0\);&quot; -&quot;#\ ;@\ ">
                  <c:v>8012.23</c:v>
                </c:pt>
                <c:pt idx="1415" formatCode="#,##0\ ;&quot; (&quot;#,##0\);&quot; -&quot;#\ ;@\ ">
                  <c:v>1659.75</c:v>
                </c:pt>
                <c:pt idx="1416" formatCode="#,##0\ ;&quot; (&quot;#,##0\);&quot; -&quot;#\ ;@\ ">
                  <c:v>353.65</c:v>
                </c:pt>
                <c:pt idx="1417" formatCode="#,##0\ ;&quot; (&quot;#,##0\);&quot; -&quot;#\ ;@\ ">
                  <c:v>1077.5999999999999</c:v>
                </c:pt>
                <c:pt idx="1418" formatCode="#,##0\ ;&quot; (&quot;#,##0\);&quot; -&quot;#\ ;@\ ">
                  <c:v>534.70000000000005</c:v>
                </c:pt>
                <c:pt idx="1419" formatCode="#,##0\ ;&quot; (&quot;#,##0\);&quot; -&quot;#\ ;@\ ">
                  <c:v>1668.6</c:v>
                </c:pt>
                <c:pt idx="1420" formatCode="#,##0\ ;&quot; (&quot;#,##0\);&quot; -&quot;#\ ;@\ ">
                  <c:v>1000</c:v>
                </c:pt>
                <c:pt idx="1421" formatCode="#,##0\ ;&quot; (&quot;#,##0\);&quot; -&quot;#\ ;@\ ">
                  <c:v>1660.5</c:v>
                </c:pt>
                <c:pt idx="1422" formatCode="#,##0\ ;&quot; (&quot;#,##0\);&quot; -&quot;#\ ;@\ ">
                  <c:v>2300.4</c:v>
                </c:pt>
                <c:pt idx="1423" formatCode="#,##0\ ;&quot; (&quot;#,##0\);&quot; -&quot;#\ ;@\ ">
                  <c:v>508.85</c:v>
                </c:pt>
                <c:pt idx="1424" formatCode="#,##0\ ;&quot; (&quot;#,##0\);&quot; -&quot;#\ ;@\ ">
                  <c:v>79</c:v>
                </c:pt>
                <c:pt idx="1425" formatCode="#,##0\ ;&quot; (&quot;#,##0\);&quot; -&quot;#\ ;@\ ">
                  <c:v>1500</c:v>
                </c:pt>
                <c:pt idx="1426" formatCode="#,##0\ ;&quot; (&quot;#,##0\);&quot; -&quot;#\ ;@\ ">
                  <c:v>2076.75</c:v>
                </c:pt>
                <c:pt idx="1427" formatCode="#,##0\ ;&quot; (&quot;#,##0\);&quot; -&quot;#\ ;@\ ">
                  <c:v>500</c:v>
                </c:pt>
                <c:pt idx="1428" formatCode="#,##0\ ;&quot; (&quot;#,##0\);&quot; -&quot;#\ ;@\ ">
                  <c:v>4014.35</c:v>
                </c:pt>
                <c:pt idx="1429" formatCode="#,##0\ ;&quot; (&quot;#,##0\);&quot; -&quot;#\ ;@\ ">
                  <c:v>858.8</c:v>
                </c:pt>
                <c:pt idx="1430" formatCode="#,##0\ ;&quot; (&quot;#,##0\);&quot; -&quot;#\ ;@\ ">
                  <c:v>418.75</c:v>
                </c:pt>
                <c:pt idx="1431" formatCode="#,##0\ ;&quot; (&quot;#,##0\);&quot; -&quot;#\ ;@\ ">
                  <c:v>1659.1</c:v>
                </c:pt>
                <c:pt idx="1432" formatCode="#,##0\ ;&quot; (&quot;#,##0\);&quot; -&quot;#\ ;@\ ">
                  <c:v>139.15</c:v>
                </c:pt>
                <c:pt idx="1433" formatCode="#,##0\ ;&quot; (&quot;#,##0\);&quot; -&quot;#\ ;@\ ">
                  <c:v>146.94999999999999</c:v>
                </c:pt>
                <c:pt idx="1434" formatCode="#,##0\ ;&quot; (&quot;#,##0\);&quot; -&quot;#\ ;@\ ">
                  <c:v>235.51499999999999</c:v>
                </c:pt>
                <c:pt idx="1435" formatCode="#,##0\ ;&quot; (&quot;#,##0\);&quot; -&quot;#\ ;@\ ">
                  <c:v>3937.1</c:v>
                </c:pt>
                <c:pt idx="1436" formatCode="#,##0\ ;&quot; (&quot;#,##0\);&quot; -&quot;#\ ;@\ ">
                  <c:v>123.85</c:v>
                </c:pt>
                <c:pt idx="1437" formatCode="#,##0\ ;&quot; (&quot;#,##0\);&quot; -&quot;#\ ;@\ ">
                  <c:v>27</c:v>
                </c:pt>
                <c:pt idx="1438" formatCode="#,##0\ ;&quot; (&quot;#,##0\);&quot; -&quot;#\ ;@\ ">
                  <c:v>4045.55</c:v>
                </c:pt>
                <c:pt idx="1439" formatCode="#,##0\ ;&quot; (&quot;#,##0\);&quot; -&quot;#\ ;@\ ">
                  <c:v>2610.2199999999998</c:v>
                </c:pt>
                <c:pt idx="1440" formatCode="#,##0\ ;&quot; (&quot;#,##0\);&quot; -&quot;#\ ;@\ ">
                  <c:v>973.35</c:v>
                </c:pt>
                <c:pt idx="1441" formatCode="#,##0\ ;&quot; (&quot;#,##0\);&quot; -&quot;#\ ;@\ ">
                  <c:v>3755.45</c:v>
                </c:pt>
                <c:pt idx="1442" formatCode="#,##0\ ;&quot; (&quot;#,##0\);&quot; -&quot;#\ ;@\ ">
                  <c:v>2018.1</c:v>
                </c:pt>
                <c:pt idx="1443" formatCode="#,##0\ ;&quot; (&quot;#,##0\);&quot; -&quot;#\ ;@\ ">
                  <c:v>57.65</c:v>
                </c:pt>
                <c:pt idx="1444" formatCode="#,##0\ ;&quot; (&quot;#,##0\);&quot; -&quot;#\ ;@\ ">
                  <c:v>5447.8</c:v>
                </c:pt>
                <c:pt idx="1445" formatCode="#,##0\ ;&quot; (&quot;#,##0\);&quot; -&quot;#\ ;@\ ">
                  <c:v>1779.3</c:v>
                </c:pt>
                <c:pt idx="1446" formatCode="#,##0\ ;&quot; (&quot;#,##0\);&quot; -&quot;#\ ;@\ ">
                  <c:v>4422.95</c:v>
                </c:pt>
                <c:pt idx="1447" formatCode="#,##0\ ;&quot; (&quot;#,##0\);&quot; -&quot;#\ ;@\ ">
                  <c:v>5477.65</c:v>
                </c:pt>
                <c:pt idx="1448" formatCode="#,##0\ ;&quot; (&quot;#,##0\);&quot; -&quot;#\ ;@\ ">
                  <c:v>5506.95</c:v>
                </c:pt>
                <c:pt idx="1449" formatCode="#,##0\ ;&quot; (&quot;#,##0\);&quot; -&quot;#\ ;@\ ">
                  <c:v>1540.05</c:v>
                </c:pt>
                <c:pt idx="1450" formatCode="#,##0\ ;&quot; (&quot;#,##0\);&quot; -&quot;#\ ;@\ ">
                  <c:v>79.05</c:v>
                </c:pt>
                <c:pt idx="1451" formatCode="#,##0\ ;&quot; (&quot;#,##0\);&quot; -&quot;#\ ;@\ ">
                  <c:v>34.9</c:v>
                </c:pt>
                <c:pt idx="1452" formatCode="#,##0\ ;&quot; (&quot;#,##0\);&quot; -&quot;#\ ;@\ ">
                  <c:v>52.7</c:v>
                </c:pt>
                <c:pt idx="1453" formatCode="#,##0\ ;&quot; (&quot;#,##0\);&quot; -&quot;#\ ;@\ ">
                  <c:v>852.28</c:v>
                </c:pt>
                <c:pt idx="1454" formatCode="#,##0\ ;&quot; (&quot;#,##0\);&quot; -&quot;#\ ;@\ ">
                  <c:v>1676</c:v>
                </c:pt>
                <c:pt idx="1455" formatCode="#,##0\ ;&quot; (&quot;#,##0\);&quot; -&quot;#\ ;@\ ">
                  <c:v>64.739999999999995</c:v>
                </c:pt>
                <c:pt idx="1456" formatCode="#,##0\ ;&quot; (&quot;#,##0\);&quot; -&quot;#\ ;@\ ">
                  <c:v>541.1</c:v>
                </c:pt>
                <c:pt idx="1457" formatCode="#,##0\ ;&quot; (&quot;#,##0\);&quot; -&quot;#\ ;@\ ">
                  <c:v>676.9</c:v>
                </c:pt>
                <c:pt idx="1458" formatCode="#,##0\ ;&quot; (&quot;#,##0\);&quot; -&quot;#\ ;@\ ">
                  <c:v>59.5</c:v>
                </c:pt>
                <c:pt idx="1459" formatCode="#,##0\ ;&quot; (&quot;#,##0\);&quot; -&quot;#\ ;@\ ">
                  <c:v>47.4</c:v>
                </c:pt>
                <c:pt idx="1460" formatCode="#,##0\ ;&quot; (&quot;#,##0\);&quot; -&quot;#\ ;@\ ">
                  <c:v>3512.3</c:v>
                </c:pt>
                <c:pt idx="1461" formatCode="#,##0\ ;&quot; (&quot;#,##0\);&quot; -&quot;#\ ;@\ ">
                  <c:v>56.7</c:v>
                </c:pt>
                <c:pt idx="1462" formatCode="#,##0\ ;&quot; (&quot;#,##0\);&quot; -&quot;#\ ;@\ ">
                  <c:v>3904.35</c:v>
                </c:pt>
                <c:pt idx="1463" formatCode="#,##0\ ;&quot; (&quot;#,##0\);&quot; -&quot;#\ ;@\ ">
                  <c:v>5025.45</c:v>
                </c:pt>
                <c:pt idx="1464" formatCode="#,##0\ ;&quot; (&quot;#,##0\);&quot; -&quot;#\ ;@\ ">
                  <c:v>3639.9</c:v>
                </c:pt>
                <c:pt idx="1465" formatCode="#,##0\ ;&quot; (&quot;#,##0\);&quot; -&quot;#\ ;@\ ">
                  <c:v>6179.6</c:v>
                </c:pt>
                <c:pt idx="1466" formatCode="#,##0\ ;&quot; (&quot;#,##0\);&quot; -&quot;#\ ;@\ ">
                  <c:v>7279.3</c:v>
                </c:pt>
                <c:pt idx="1467" formatCode="#,##0\ ;&quot; (&quot;#,##0\);&quot; -&quot;#\ ;@\ ">
                  <c:v>7267.9</c:v>
                </c:pt>
                <c:pt idx="1468" formatCode="#,##0\ ;&quot; (&quot;#,##0\);&quot; -&quot;#\ ;@\ ">
                  <c:v>8008</c:v>
                </c:pt>
                <c:pt idx="1469" formatCode="#,##0\ ;&quot; (&quot;#,##0\);&quot; -&quot;#\ ;@\ ">
                  <c:v>7933.05</c:v>
                </c:pt>
                <c:pt idx="1470" formatCode="#,##0\ ;&quot; (&quot;#,##0\);&quot; -&quot;#\ ;@\ ">
                  <c:v>495.65</c:v>
                </c:pt>
                <c:pt idx="1471" formatCode="#,##0\ ;&quot; (&quot;#,##0\);&quot; -&quot;#\ ;@\ ">
                  <c:v>19.95</c:v>
                </c:pt>
                <c:pt idx="1472" formatCode="#,##0\ ;&quot; (&quot;#,##0\);&quot; -&quot;#\ ;@\ ">
                  <c:v>568.20000000000005</c:v>
                </c:pt>
                <c:pt idx="1473" formatCode="#,##0\ ;&quot; (&quot;#,##0\);&quot; -&quot;#\ ;@\ ">
                  <c:v>46.65</c:v>
                </c:pt>
                <c:pt idx="1474" formatCode="#,##0\ ;&quot; (&quot;#,##0\);&quot; -&quot;#\ ;@\ ">
                  <c:v>228</c:v>
                </c:pt>
                <c:pt idx="1475" formatCode="#,##0\ ;&quot; (&quot;#,##0\);&quot; -&quot;#\ ;@\ ">
                  <c:v>425.8</c:v>
                </c:pt>
                <c:pt idx="1476" formatCode="#,##0\ ;&quot; (&quot;#,##0\);&quot; -&quot;#\ ;@\ ">
                  <c:v>533.65</c:v>
                </c:pt>
                <c:pt idx="1477" formatCode="#,##0\ ;&quot; (&quot;#,##0\);&quot; -&quot;#\ ;@\ ">
                  <c:v>1862.1</c:v>
                </c:pt>
                <c:pt idx="1478" formatCode="#,##0\ ;&quot; (&quot;#,##0\);&quot; -&quot;#\ ;@\ ">
                  <c:v>252.35</c:v>
                </c:pt>
                <c:pt idx="1479" formatCode="#,##0\ ;&quot; (&quot;#,##0\);&quot; -&quot;#\ ;@\ ">
                  <c:v>1984.55</c:v>
                </c:pt>
                <c:pt idx="1480" formatCode="#,##0\ ;&quot; (&quot;#,##0\);&quot; -&quot;#\ ;@\ ">
                  <c:v>2357.17</c:v>
                </c:pt>
                <c:pt idx="1481" formatCode="#,##0\ ;&quot; (&quot;#,##0\);&quot; -&quot;#\ ;@\ ">
                  <c:v>2252.1999999999998</c:v>
                </c:pt>
                <c:pt idx="1482" formatCode="#,##0\ ;&quot; (&quot;#,##0\);&quot; -&quot;#\ ;@\ ">
                  <c:v>2695.33</c:v>
                </c:pt>
                <c:pt idx="1483" formatCode="#,##0\ ;&quot; (&quot;#,##0\);&quot; -&quot;#\ ;@\ ">
                  <c:v>8999.4</c:v>
                </c:pt>
                <c:pt idx="1484" formatCode="#,##0\ ;&quot; (&quot;#,##0\);&quot; -&quot;#\ ;@\ ">
                  <c:v>4847</c:v>
                </c:pt>
                <c:pt idx="1485" formatCode="#,##0\ ;&quot; (&quot;#,##0\);&quot; -&quot;#\ ;@\ ">
                  <c:v>127.79</c:v>
                </c:pt>
                <c:pt idx="1486" formatCode="#,##0\ ;&quot; (&quot;#,##0\);&quot; -&quot;#\ ;@\ ">
                  <c:v>1982.6</c:v>
                </c:pt>
                <c:pt idx="1487" formatCode="#,##0\ ;&quot; (&quot;#,##0\);&quot; -&quot;#\ ;@\ ">
                  <c:v>3501.21</c:v>
                </c:pt>
                <c:pt idx="1488" formatCode="#,##0\ ;&quot; (&quot;#,##0\);&quot; -&quot;#\ ;@\ ">
                  <c:v>4877.25</c:v>
                </c:pt>
                <c:pt idx="1489" formatCode="#,##0\ ;&quot; (&quot;#,##0\);&quot; -&quot;#\ ;@\ ">
                  <c:v>327.9</c:v>
                </c:pt>
                <c:pt idx="1490" formatCode="#,##0\ ;&quot; (&quot;#,##0\);&quot; -&quot;#\ ;@\ ">
                  <c:v>1760.27</c:v>
                </c:pt>
                <c:pt idx="1491" formatCode="#,##0\ ;&quot; (&quot;#,##0\);&quot; -&quot;#\ ;@\ ">
                  <c:v>2273.5</c:v>
                </c:pt>
                <c:pt idx="1492" formatCode="#,##0\ ;&quot; (&quot;#,##0\);&quot; -&quot;#\ ;@\ ">
                  <c:v>4166.55</c:v>
                </c:pt>
                <c:pt idx="1493" formatCode="#,##0\ ;&quot; (&quot;#,##0\);&quot; -&quot;#\ ;@\ ">
                  <c:v>1730.35</c:v>
                </c:pt>
                <c:pt idx="1494" formatCode="#,##0\ ;&quot; (&quot;#,##0\);&quot; -&quot;#\ ;@\ ">
                  <c:v>2194.9499999999998</c:v>
                </c:pt>
                <c:pt idx="1495" formatCode="#,##0\ ;&quot; (&quot;#,##0\);&quot; -&quot;#\ ;@\ ">
                  <c:v>1842.05</c:v>
                </c:pt>
                <c:pt idx="1496" formatCode="#,##0\ ;&quot; (&quot;#,##0\);&quot; -&quot;#\ ;@\ ">
                  <c:v>197.35</c:v>
                </c:pt>
                <c:pt idx="1497" formatCode="#,##0\ ;&quot; (&quot;#,##0\);&quot; -&quot;#\ ;@\ ">
                  <c:v>3655.9</c:v>
                </c:pt>
                <c:pt idx="1498" formatCode="#,##0\ ;&quot; (&quot;#,##0\);&quot; -&quot;#\ ;@\ ">
                  <c:v>2528.35</c:v>
                </c:pt>
                <c:pt idx="1499" formatCode="#,##0\ ;&quot; (&quot;#,##0\);&quot; -&quot;#\ ;@\ ">
                  <c:v>681.95</c:v>
                </c:pt>
                <c:pt idx="1500" formatCode="#,##0\ ;&quot; (&quot;#,##0\);&quot; -&quot;#\ ;@\ ">
                  <c:v>125.45</c:v>
                </c:pt>
                <c:pt idx="1501" formatCode="#,##0\ ;&quot; (&quot;#,##0\);&quot; -&quot;#\ ;@\ ">
                  <c:v>11.3</c:v>
                </c:pt>
                <c:pt idx="1502" formatCode="#,##0\ ;&quot; (&quot;#,##0\);&quot; -&quot;#\ ;@\ ">
                  <c:v>2727.52</c:v>
                </c:pt>
                <c:pt idx="1503" formatCode="#,##0\ ;&quot; (&quot;#,##0\);&quot; -&quot;#\ ;@\ ">
                  <c:v>52.55</c:v>
                </c:pt>
                <c:pt idx="1504" formatCode="#,##0\ ;&quot; (&quot;#,##0\);&quot; -&quot;#\ ;@\ ">
                  <c:v>71.099999999999994</c:v>
                </c:pt>
                <c:pt idx="1505" formatCode="#,##0\ ;&quot; (&quot;#,##0\);&quot; -&quot;#\ ;@\ ">
                  <c:v>39</c:v>
                </c:pt>
                <c:pt idx="1506" formatCode="#,##0\ ;&quot; (&quot;#,##0\);&quot; -&quot;#\ ;@\ ">
                  <c:v>399.2</c:v>
                </c:pt>
                <c:pt idx="1507" formatCode="#,##0\ ;&quot; (&quot;#,##0\);&quot; -&quot;#\ ;@\ ">
                  <c:v>400.8</c:v>
                </c:pt>
                <c:pt idx="1508" formatCode="#,##0\ ;&quot; (&quot;#,##0\);&quot; -&quot;#\ ;@\ ">
                  <c:v>1042.3499999999999</c:v>
                </c:pt>
                <c:pt idx="1509" formatCode="#,##0\ ;&quot; (&quot;#,##0\);&quot; -&quot;#\ ;@\ ">
                  <c:v>2118.5500000000002</c:v>
                </c:pt>
                <c:pt idx="1510" formatCode="#,##0\ ;&quot; (&quot;#,##0\);&quot; -&quot;#\ ;@\ ">
                  <c:v>881.75</c:v>
                </c:pt>
                <c:pt idx="1511" formatCode="#,##0\ ;&quot; (&quot;#,##0\);&quot; -&quot;#\ ;@\ ">
                  <c:v>2404.44</c:v>
                </c:pt>
                <c:pt idx="1512" formatCode="#,##0\ ;&quot; (&quot;#,##0\);&quot; -&quot;#\ ;@\ ">
                  <c:v>1601.37</c:v>
                </c:pt>
                <c:pt idx="1513" formatCode="#,##0\ ;&quot; (&quot;#,##0\);&quot; -&quot;#\ ;@\ ">
                  <c:v>17.899999999999999</c:v>
                </c:pt>
                <c:pt idx="1514" formatCode="#,##0\ ;&quot; (&quot;#,##0\);&quot; -&quot;#\ ;@\ ">
                  <c:v>7.2</c:v>
                </c:pt>
                <c:pt idx="1515" formatCode="#,##0\ ;&quot; (&quot;#,##0\);&quot; -&quot;#\ ;@\ ">
                  <c:v>19.7</c:v>
                </c:pt>
                <c:pt idx="1516" formatCode="#,##0\ ;&quot; (&quot;#,##0\);&quot; -&quot;#\ ;@\ ">
                  <c:v>24.5</c:v>
                </c:pt>
                <c:pt idx="1517" formatCode="#,##0\ ;&quot; (&quot;#,##0\);&quot; -&quot;#\ ;@\ ">
                  <c:v>31.4</c:v>
                </c:pt>
                <c:pt idx="1518" formatCode="#,##0\ ;&quot; (&quot;#,##0\);&quot; -&quot;#\ ;@\ ">
                  <c:v>739.45</c:v>
                </c:pt>
                <c:pt idx="1519" formatCode="_(* #,##0.0_);_(* \(#,##0.0\);_(* &quot;-&quot;??_);_(@_)">
                  <c:v>9630.2000000000007</c:v>
                </c:pt>
                <c:pt idx="1520" formatCode="_(* #,##0.0_);_(* \(#,##0.0\);_(* &quot;-&quot;??_);_(@_)">
                  <c:v>5800.4</c:v>
                </c:pt>
                <c:pt idx="1521" formatCode="_(* #,##0.0_);_(* \(#,##0.0\);_(* &quot;-&quot;??_);_(@_)">
                  <c:v>3640</c:v>
                </c:pt>
                <c:pt idx="1522" formatCode="_(* #,##0.0_);_(* \(#,##0.0\);_(* &quot;-&quot;??_);_(@_)">
                  <c:v>4896.2</c:v>
                </c:pt>
                <c:pt idx="1523" formatCode="_(* #,##0.0_);_(* \(#,##0.0\);_(* &quot;-&quot;??_);_(@_)">
                  <c:v>8210</c:v>
                </c:pt>
                <c:pt idx="1524" formatCode="_(* #,##0.0_);_(* \(#,##0.0\);_(* &quot;-&quot;??_);_(@_)">
                  <c:v>4321.3</c:v>
                </c:pt>
                <c:pt idx="1525" formatCode="_(* #,##0.0_);_(* \(#,##0.0\);_(* &quot;-&quot;??_);_(@_)">
                  <c:v>3124.5</c:v>
                </c:pt>
                <c:pt idx="1526" formatCode="_(* #,##0.0_);_(* \(#,##0.0\);_(* &quot;-&quot;??_);_(@_)">
                  <c:v>4523.5</c:v>
                </c:pt>
                <c:pt idx="1527" formatCode="_(* #,##0.0_);_(* \(#,##0.0\);_(* &quot;-&quot;??_);_(@_)">
                  <c:v>7854.2</c:v>
                </c:pt>
                <c:pt idx="1528" formatCode="_(* #,##0.0_);_(* \(#,##0.0\);_(* &quot;-&quot;??_);_(@_)">
                  <c:v>4532.2</c:v>
                </c:pt>
                <c:pt idx="1529" formatCode="_(* #,##0.0_);_(* \(#,##0.0\);_(* &quot;-&quot;??_);_(@_)">
                  <c:v>8654.1</c:v>
                </c:pt>
                <c:pt idx="1530" formatCode="_(* #,##0.0_);_(* \(#,##0.0\);_(* &quot;-&quot;??_);_(@_)">
                  <c:v>7843.6</c:v>
                </c:pt>
                <c:pt idx="1531" formatCode="_(* #,##0.0_);_(* \(#,##0.0\);_(* &quot;-&quot;??_);_(@_)">
                  <c:v>7943.2</c:v>
                </c:pt>
                <c:pt idx="1532" formatCode="_(* #,##0.0_);_(* \(#,##0.0\);_(* &quot;-&quot;??_);_(@_)">
                  <c:v>3215.3</c:v>
                </c:pt>
                <c:pt idx="1533" formatCode="_(* #,##0.0_);_(* \(#,##0.0\);_(* &quot;-&quot;??_);_(@_)">
                  <c:v>7693.2</c:v>
                </c:pt>
                <c:pt idx="1534" formatCode="_(* #,##0.0_);_(* \(#,##0.0\);_(* &quot;-&quot;??_);_(@_)">
                  <c:v>8321.7000000000007</c:v>
                </c:pt>
                <c:pt idx="1535" formatCode="_(* #,##0.0_);_(* \(#,##0.0\);_(* &quot;-&quot;??_);_(@_)">
                  <c:v>5135.6000000000004</c:v>
                </c:pt>
                <c:pt idx="1536" formatCode="_(* #,##0.0_);_(* \(#,##0.0\);_(* &quot;-&quot;??_);_(@_)">
                  <c:v>3631.5</c:v>
                </c:pt>
                <c:pt idx="1537" formatCode="_(* #,##0.0_);_(* \(#,##0.0\);_(* &quot;-&quot;??_);_(@_)">
                  <c:v>3143.6</c:v>
                </c:pt>
                <c:pt idx="1538" formatCode="_(* #,##0.0_);_(* \(#,##0.0\);_(* &quot;-&quot;??_);_(@_)">
                  <c:v>3289.5</c:v>
                </c:pt>
                <c:pt idx="1539" formatCode="_(* #,##0.0_);_(* \(#,##0.0\);_(* &quot;-&quot;??_);_(@_)">
                  <c:v>6732.5</c:v>
                </c:pt>
                <c:pt idx="1540" formatCode="_(* #,##0.0_);_(* \(#,##0.0\);_(* &quot;-&quot;??_);_(@_)">
                  <c:v>5412.6</c:v>
                </c:pt>
                <c:pt idx="1541" formatCode="_(* #,##0.0_);_(* \(#,##0.0\);_(* &quot;-&quot;??_);_(@_)">
                  <c:v>3671.4</c:v>
                </c:pt>
                <c:pt idx="1542" formatCode="_(* #,##0.0_);_(* \(#,##0.0\);_(* &quot;-&quot;??_);_(@_)">
                  <c:v>9745.5</c:v>
                </c:pt>
                <c:pt idx="1543" formatCode="_(* #,##0.0_);_(* \(#,##0.0\);_(* &quot;-&quot;??_);_(@_)">
                  <c:v>6431.2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EDE-44A2-A299-64E7F4266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2906864"/>
        <c:axId val="2067149504"/>
      </c:scatterChart>
      <c:valAx>
        <c:axId val="18629068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Length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7149504"/>
        <c:crosses val="autoZero"/>
        <c:crossBetween val="midCat"/>
      </c:valAx>
      <c:valAx>
        <c:axId val="2067149504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Weight (g)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2906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Relationship Id="rId9" Type="http://schemas.openxmlformats.org/officeDocument/2006/relationships/chart" Target="../charts/chart2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636270</xdr:colOff>
      <xdr:row>66</xdr:row>
      <xdr:rowOff>57150</xdr:rowOff>
    </xdr:from>
    <xdr:to>
      <xdr:col>10</xdr:col>
      <xdr:colOff>514350</xdr:colOff>
      <xdr:row>80</xdr:row>
      <xdr:rowOff>26670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FCD0959-7155-C10E-C769-4193D4BA28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80010</xdr:colOff>
      <xdr:row>237</xdr:row>
      <xdr:rowOff>110490</xdr:rowOff>
    </xdr:from>
    <xdr:to>
      <xdr:col>11</xdr:col>
      <xdr:colOff>628650</xdr:colOff>
      <xdr:row>251</xdr:row>
      <xdr:rowOff>80010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3449C62-3DD1-1CF0-2068-9FA99B1791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194841</xdr:colOff>
      <xdr:row>3322</xdr:row>
      <xdr:rowOff>16202</xdr:rowOff>
    </xdr:from>
    <xdr:to>
      <xdr:col>12</xdr:col>
      <xdr:colOff>66255</xdr:colOff>
      <xdr:row>3335</xdr:row>
      <xdr:rowOff>160757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54379BB-70DD-3DC1-9EAC-7963042712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578970</xdr:colOff>
      <xdr:row>3427</xdr:row>
      <xdr:rowOff>44076</xdr:rowOff>
    </xdr:from>
    <xdr:to>
      <xdr:col>13</xdr:col>
      <xdr:colOff>444500</xdr:colOff>
      <xdr:row>3440</xdr:row>
      <xdr:rowOff>165100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A8325EA-2A0D-2EAC-544F-E1103695F7C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578970</xdr:colOff>
      <xdr:row>3492</xdr:row>
      <xdr:rowOff>44077</xdr:rowOff>
    </xdr:from>
    <xdr:to>
      <xdr:col>13</xdr:col>
      <xdr:colOff>444500</xdr:colOff>
      <xdr:row>3505</xdr:row>
      <xdr:rowOff>165100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30AD913-A289-92AE-18EA-B06A7D2736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578970</xdr:colOff>
      <xdr:row>3506</xdr:row>
      <xdr:rowOff>44076</xdr:rowOff>
    </xdr:from>
    <xdr:to>
      <xdr:col>13</xdr:col>
      <xdr:colOff>444500</xdr:colOff>
      <xdr:row>3519</xdr:row>
      <xdr:rowOff>165100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68AB741-08D2-3124-BBE7-9201C13807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578970</xdr:colOff>
      <xdr:row>5272</xdr:row>
      <xdr:rowOff>44076</xdr:rowOff>
    </xdr:from>
    <xdr:to>
      <xdr:col>13</xdr:col>
      <xdr:colOff>444500</xdr:colOff>
      <xdr:row>5285</xdr:row>
      <xdr:rowOff>165100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D6C2926-C47F-5E04-DE61-BC75CE2CF4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459441</xdr:colOff>
      <xdr:row>5711</xdr:row>
      <xdr:rowOff>36606</xdr:rowOff>
    </xdr:from>
    <xdr:to>
      <xdr:col>11</xdr:col>
      <xdr:colOff>324971</xdr:colOff>
      <xdr:row>5724</xdr:row>
      <xdr:rowOff>157629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EECB5ED-737B-61CE-BA65-94546CE9CE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578970</xdr:colOff>
      <xdr:row>7780</xdr:row>
      <xdr:rowOff>44077</xdr:rowOff>
    </xdr:from>
    <xdr:to>
      <xdr:col>13</xdr:col>
      <xdr:colOff>444500</xdr:colOff>
      <xdr:row>7793</xdr:row>
      <xdr:rowOff>165100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10B37A0-1E7F-3147-02B1-DA5C61882F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578970</xdr:colOff>
      <xdr:row>7815</xdr:row>
      <xdr:rowOff>44077</xdr:rowOff>
    </xdr:from>
    <xdr:to>
      <xdr:col>13</xdr:col>
      <xdr:colOff>444500</xdr:colOff>
      <xdr:row>7828</xdr:row>
      <xdr:rowOff>165100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25E39FE-75A6-F794-BF92-D710215427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541617</xdr:colOff>
      <xdr:row>10369</xdr:row>
      <xdr:rowOff>44076</xdr:rowOff>
    </xdr:from>
    <xdr:to>
      <xdr:col>13</xdr:col>
      <xdr:colOff>407147</xdr:colOff>
      <xdr:row>10382</xdr:row>
      <xdr:rowOff>165100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E24D352C-947D-D048-A475-B72C6C557CC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593912</xdr:colOff>
      <xdr:row>3343</xdr:row>
      <xdr:rowOff>44076</xdr:rowOff>
    </xdr:from>
    <xdr:to>
      <xdr:col>11</xdr:col>
      <xdr:colOff>459442</xdr:colOff>
      <xdr:row>3356</xdr:row>
      <xdr:rowOff>165100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F6AFCE82-6737-EA40-3598-50B66EDC48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209550</xdr:colOff>
      <xdr:row>2</xdr:row>
      <xdr:rowOff>186690</xdr:rowOff>
    </xdr:from>
    <xdr:to>
      <xdr:col>17</xdr:col>
      <xdr:colOff>87630</xdr:colOff>
      <xdr:row>16</xdr:row>
      <xdr:rowOff>156210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2C5ECFF-A4ED-7BBC-E481-0556695D90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445770</xdr:colOff>
      <xdr:row>91</xdr:row>
      <xdr:rowOff>72390</xdr:rowOff>
    </xdr:from>
    <xdr:to>
      <xdr:col>16</xdr:col>
      <xdr:colOff>323850</xdr:colOff>
      <xdr:row>105</xdr:row>
      <xdr:rowOff>41910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614910A-DF5A-98D6-A081-C2300CFE3C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95250</xdr:colOff>
      <xdr:row>277</xdr:row>
      <xdr:rowOff>110490</xdr:rowOff>
    </xdr:from>
    <xdr:to>
      <xdr:col>13</xdr:col>
      <xdr:colOff>643890</xdr:colOff>
      <xdr:row>291</xdr:row>
      <xdr:rowOff>80010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DA329D4-12A2-3042-6D9B-FBBB5364A13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41910</xdr:colOff>
      <xdr:row>3341</xdr:row>
      <xdr:rowOff>110490</xdr:rowOff>
    </xdr:from>
    <xdr:to>
      <xdr:col>11</xdr:col>
      <xdr:colOff>590550</xdr:colOff>
      <xdr:row>3355</xdr:row>
      <xdr:rowOff>80010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21686A8-8871-08EC-3E7B-A4531AF744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41910</xdr:colOff>
      <xdr:row>3418</xdr:row>
      <xdr:rowOff>110490</xdr:rowOff>
    </xdr:from>
    <xdr:to>
      <xdr:col>11</xdr:col>
      <xdr:colOff>590550</xdr:colOff>
      <xdr:row>3432</xdr:row>
      <xdr:rowOff>80010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51E9D1A-B35C-E546-5888-09191C9627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41910</xdr:colOff>
      <xdr:row>3624</xdr:row>
      <xdr:rowOff>110490</xdr:rowOff>
    </xdr:from>
    <xdr:to>
      <xdr:col>11</xdr:col>
      <xdr:colOff>590550</xdr:colOff>
      <xdr:row>3638</xdr:row>
      <xdr:rowOff>80010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DC0E571-B25A-F6E3-EF89-0816B91D95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41910</xdr:colOff>
      <xdr:row>5198</xdr:row>
      <xdr:rowOff>110490</xdr:rowOff>
    </xdr:from>
    <xdr:to>
      <xdr:col>11</xdr:col>
      <xdr:colOff>590550</xdr:colOff>
      <xdr:row>5212</xdr:row>
      <xdr:rowOff>80010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F2B871B-11B3-C676-E37F-8FDDF791F9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41910</xdr:colOff>
      <xdr:row>6174</xdr:row>
      <xdr:rowOff>110490</xdr:rowOff>
    </xdr:from>
    <xdr:to>
      <xdr:col>11</xdr:col>
      <xdr:colOff>590550</xdr:colOff>
      <xdr:row>6188</xdr:row>
      <xdr:rowOff>80010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654C4A0-AB59-6845-A19C-B6FC9F5F3C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41910</xdr:colOff>
      <xdr:row>7712</xdr:row>
      <xdr:rowOff>110490</xdr:rowOff>
    </xdr:from>
    <xdr:to>
      <xdr:col>11</xdr:col>
      <xdr:colOff>590550</xdr:colOff>
      <xdr:row>7726</xdr:row>
      <xdr:rowOff>80010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A1F73D72-D227-7C0A-3152-B2BA3FFF36F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8155"/>
  <sheetViews>
    <sheetView topLeftCell="A8129" zoomScale="92" zoomScaleNormal="92" workbookViewId="0">
      <selection activeCell="D2" sqref="D2:D8155"/>
    </sheetView>
  </sheetViews>
  <sheetFormatPr defaultColWidth="10.69921875" defaultRowHeight="15.6"/>
  <cols>
    <col min="1" max="1" width="6.69921875" customWidth="1"/>
    <col min="2" max="2" width="10.69921875" customWidth="1"/>
    <col min="3" max="3" width="16.59765625" style="29" customWidth="1"/>
    <col min="4" max="4" width="21.19921875" style="129" customWidth="1"/>
    <col min="5" max="6" width="9.8984375" style="31" customWidth="1"/>
    <col min="7" max="7" width="11.8984375" style="31" bestFit="1" customWidth="1"/>
    <col min="8" max="8" width="11.8984375" style="31" customWidth="1"/>
    <col min="9" max="9" width="10.19921875" style="31" customWidth="1"/>
    <col min="10" max="10" width="9.69921875" style="31" bestFit="1" customWidth="1"/>
    <col min="11" max="11" width="7.69921875" style="31" bestFit="1" customWidth="1"/>
    <col min="12" max="12" width="9.19921875" bestFit="1" customWidth="1"/>
    <col min="13" max="13" width="18.59765625" style="31" bestFit="1" customWidth="1"/>
    <col min="14" max="14" width="17" style="31" customWidth="1"/>
    <col min="15" max="15" width="9" bestFit="1" customWidth="1"/>
  </cols>
  <sheetData>
    <row r="1" spans="1:15" ht="31.2" customHeight="1">
      <c r="A1" t="s">
        <v>36</v>
      </c>
      <c r="B1" t="s">
        <v>0</v>
      </c>
      <c r="C1" s="29" t="s">
        <v>1</v>
      </c>
      <c r="D1" t="s">
        <v>2</v>
      </c>
      <c r="E1" s="31" t="s">
        <v>3</v>
      </c>
      <c r="F1" s="31" t="s">
        <v>71</v>
      </c>
      <c r="G1" s="31" t="s">
        <v>4</v>
      </c>
      <c r="H1" s="31" t="s">
        <v>65</v>
      </c>
      <c r="I1" s="31" t="s">
        <v>5</v>
      </c>
      <c r="J1" s="31" t="s">
        <v>72</v>
      </c>
      <c r="K1" s="31" t="s">
        <v>66</v>
      </c>
      <c r="L1" t="s">
        <v>74</v>
      </c>
      <c r="M1" s="31" t="s">
        <v>6</v>
      </c>
      <c r="N1" s="31" t="s">
        <v>7</v>
      </c>
      <c r="O1" t="s">
        <v>8</v>
      </c>
    </row>
    <row r="2" spans="1:15">
      <c r="A2">
        <v>1</v>
      </c>
      <c r="B2" s="128">
        <v>44147</v>
      </c>
      <c r="C2" s="29" t="s">
        <v>9</v>
      </c>
      <c r="D2" s="359" t="s">
        <v>10</v>
      </c>
      <c r="E2" s="31">
        <v>35</v>
      </c>
      <c r="F2" s="130">
        <v>604</v>
      </c>
      <c r="G2" s="31" t="s">
        <v>11</v>
      </c>
      <c r="H2" s="31">
        <v>12.08</v>
      </c>
      <c r="I2" s="31" t="s">
        <v>12</v>
      </c>
      <c r="L2" s="131">
        <v>0</v>
      </c>
      <c r="M2" s="31">
        <v>712</v>
      </c>
      <c r="N2" s="31" t="s">
        <v>13</v>
      </c>
      <c r="O2" t="s">
        <v>14</v>
      </c>
    </row>
    <row r="3" spans="1:15">
      <c r="A3">
        <v>2</v>
      </c>
      <c r="B3" s="128">
        <v>44147</v>
      </c>
      <c r="C3" s="29" t="s">
        <v>9</v>
      </c>
      <c r="D3" s="359" t="s">
        <v>10</v>
      </c>
      <c r="E3" s="31">
        <v>36</v>
      </c>
      <c r="F3" s="130">
        <v>652</v>
      </c>
      <c r="G3" s="31">
        <v>1.1000000000000001</v>
      </c>
      <c r="H3" s="31">
        <v>12</v>
      </c>
      <c r="I3" s="31" t="s">
        <v>12</v>
      </c>
      <c r="L3" s="131">
        <v>9.1666666666666679</v>
      </c>
      <c r="M3" s="31">
        <v>712</v>
      </c>
      <c r="N3" s="31" t="s">
        <v>13</v>
      </c>
      <c r="O3" t="s">
        <v>14</v>
      </c>
    </row>
    <row r="4" spans="1:15">
      <c r="A4">
        <v>3</v>
      </c>
      <c r="B4" s="128">
        <v>44147</v>
      </c>
      <c r="C4" s="29" t="s">
        <v>9</v>
      </c>
      <c r="D4" s="359" t="s">
        <v>10</v>
      </c>
      <c r="E4" s="31">
        <v>39</v>
      </c>
      <c r="F4" s="130">
        <v>760</v>
      </c>
      <c r="G4" s="31">
        <v>0.4</v>
      </c>
      <c r="H4" s="31">
        <v>15</v>
      </c>
      <c r="I4" s="31" t="s">
        <v>12</v>
      </c>
      <c r="L4" s="131">
        <v>2.666666666666667</v>
      </c>
      <c r="M4" s="31">
        <v>712</v>
      </c>
      <c r="N4" s="31" t="s">
        <v>13</v>
      </c>
      <c r="O4" t="s">
        <v>14</v>
      </c>
    </row>
    <row r="5" spans="1:15">
      <c r="A5">
        <v>4</v>
      </c>
      <c r="B5" s="128">
        <v>44147</v>
      </c>
      <c r="C5" s="29" t="s">
        <v>9</v>
      </c>
      <c r="D5" s="359" t="s">
        <v>10</v>
      </c>
      <c r="E5" s="31">
        <v>55</v>
      </c>
      <c r="F5" s="130">
        <v>2110</v>
      </c>
      <c r="G5" s="31">
        <v>12.1</v>
      </c>
      <c r="H5" s="31">
        <v>30.1</v>
      </c>
      <c r="I5" s="31" t="s">
        <v>15</v>
      </c>
      <c r="L5" s="131">
        <v>40.199335548172755</v>
      </c>
      <c r="M5" s="31">
        <v>712</v>
      </c>
      <c r="N5" s="31" t="s">
        <v>13</v>
      </c>
      <c r="O5" t="s">
        <v>14</v>
      </c>
    </row>
    <row r="6" spans="1:15">
      <c r="A6">
        <v>5</v>
      </c>
      <c r="B6" s="128">
        <v>44147</v>
      </c>
      <c r="C6" s="29" t="s">
        <v>9</v>
      </c>
      <c r="D6" s="359" t="s">
        <v>10</v>
      </c>
      <c r="E6" s="31">
        <v>53</v>
      </c>
      <c r="F6" s="130">
        <v>2034</v>
      </c>
      <c r="G6" s="31">
        <v>5.2</v>
      </c>
      <c r="H6" s="31">
        <v>36</v>
      </c>
      <c r="I6" s="31" t="s">
        <v>15</v>
      </c>
      <c r="L6" s="131">
        <v>14.444444444444446</v>
      </c>
      <c r="M6" s="31">
        <v>712</v>
      </c>
      <c r="N6" s="31" t="s">
        <v>13</v>
      </c>
      <c r="O6" t="s">
        <v>14</v>
      </c>
    </row>
    <row r="7" spans="1:15">
      <c r="A7">
        <v>6</v>
      </c>
      <c r="B7" s="128">
        <v>44147</v>
      </c>
      <c r="C7" s="29" t="s">
        <v>9</v>
      </c>
      <c r="D7" s="359" t="s">
        <v>10</v>
      </c>
      <c r="E7" s="31">
        <v>38</v>
      </c>
      <c r="F7" s="130">
        <v>732</v>
      </c>
      <c r="G7" s="31">
        <v>1.5</v>
      </c>
      <c r="H7" s="31">
        <v>13.14</v>
      </c>
      <c r="I7" s="31" t="s">
        <v>12</v>
      </c>
      <c r="L7" s="131">
        <v>11.415525114155251</v>
      </c>
      <c r="M7" s="31">
        <v>712</v>
      </c>
      <c r="N7" s="31" t="s">
        <v>13</v>
      </c>
      <c r="O7" t="s">
        <v>14</v>
      </c>
    </row>
    <row r="8" spans="1:15">
      <c r="A8">
        <v>7</v>
      </c>
      <c r="B8" s="128">
        <v>44147</v>
      </c>
      <c r="C8" s="29" t="s">
        <v>9</v>
      </c>
      <c r="D8" s="359" t="s">
        <v>10</v>
      </c>
      <c r="E8" s="31">
        <v>38</v>
      </c>
      <c r="F8" s="130">
        <v>738</v>
      </c>
      <c r="G8" s="31">
        <v>0.9</v>
      </c>
      <c r="H8" s="31">
        <v>13.86</v>
      </c>
      <c r="I8" s="31" t="s">
        <v>15</v>
      </c>
      <c r="L8" s="131">
        <v>6.4935064935064943</v>
      </c>
      <c r="M8" s="31">
        <v>712</v>
      </c>
      <c r="N8" s="31" t="s">
        <v>13</v>
      </c>
      <c r="O8" t="s">
        <v>14</v>
      </c>
    </row>
    <row r="9" spans="1:15">
      <c r="A9">
        <v>8</v>
      </c>
      <c r="B9" s="128">
        <v>44147</v>
      </c>
      <c r="C9" s="29" t="s">
        <v>9</v>
      </c>
      <c r="D9" s="359" t="s">
        <v>10</v>
      </c>
      <c r="E9" s="31">
        <v>37</v>
      </c>
      <c r="F9" s="130">
        <v>746</v>
      </c>
      <c r="G9" s="31">
        <v>1.1000000000000001</v>
      </c>
      <c r="H9" s="31">
        <v>14</v>
      </c>
      <c r="I9" s="31" t="s">
        <v>15</v>
      </c>
      <c r="L9" s="131">
        <v>7.8571428571428585</v>
      </c>
      <c r="M9" s="31">
        <v>712</v>
      </c>
      <c r="N9" s="31" t="s">
        <v>13</v>
      </c>
      <c r="O9" t="s">
        <v>14</v>
      </c>
    </row>
    <row r="10" spans="1:15">
      <c r="A10">
        <v>9</v>
      </c>
      <c r="B10" s="128">
        <v>44147</v>
      </c>
      <c r="C10" s="29" t="s">
        <v>9</v>
      </c>
      <c r="D10" s="359" t="s">
        <v>10</v>
      </c>
      <c r="E10" s="31">
        <v>38</v>
      </c>
      <c r="F10" s="130">
        <v>750</v>
      </c>
      <c r="G10" s="31">
        <v>0.8</v>
      </c>
      <c r="H10" s="31">
        <v>14.2</v>
      </c>
      <c r="I10" s="31" t="s">
        <v>12</v>
      </c>
      <c r="L10" s="131">
        <v>5.6338028169014089</v>
      </c>
      <c r="M10" s="31">
        <v>712</v>
      </c>
      <c r="N10" s="31" t="s">
        <v>13</v>
      </c>
      <c r="O10" t="s">
        <v>14</v>
      </c>
    </row>
    <row r="11" spans="1:15">
      <c r="A11">
        <v>10</v>
      </c>
      <c r="B11" s="128">
        <v>44147</v>
      </c>
      <c r="C11" s="29" t="s">
        <v>9</v>
      </c>
      <c r="D11" s="359" t="s">
        <v>10</v>
      </c>
      <c r="E11" s="31">
        <v>36</v>
      </c>
      <c r="F11" s="130">
        <v>728</v>
      </c>
      <c r="G11" s="31">
        <v>0.8</v>
      </c>
      <c r="H11" s="31">
        <v>13.5</v>
      </c>
      <c r="I11" s="31" t="s">
        <v>15</v>
      </c>
      <c r="L11" s="131">
        <v>5.9259259259259265</v>
      </c>
      <c r="M11" s="31">
        <v>712</v>
      </c>
      <c r="N11" s="31" t="s">
        <v>13</v>
      </c>
      <c r="O11" t="s">
        <v>14</v>
      </c>
    </row>
    <row r="12" spans="1:15">
      <c r="A12">
        <v>11</v>
      </c>
      <c r="B12" s="128">
        <v>44148</v>
      </c>
      <c r="C12" s="29" t="s">
        <v>9</v>
      </c>
      <c r="D12" s="359" t="s">
        <v>10</v>
      </c>
      <c r="E12" s="31">
        <v>64</v>
      </c>
      <c r="F12" s="130">
        <v>3234</v>
      </c>
      <c r="G12" s="31">
        <v>4.3</v>
      </c>
      <c r="H12" s="31">
        <v>60.38000000000001</v>
      </c>
      <c r="I12" s="31" t="s">
        <v>12</v>
      </c>
      <c r="L12" s="131">
        <v>7.1215634315998662</v>
      </c>
      <c r="M12" s="31">
        <v>712</v>
      </c>
      <c r="N12" s="31" t="s">
        <v>13</v>
      </c>
      <c r="O12" t="s">
        <v>14</v>
      </c>
    </row>
    <row r="13" spans="1:15">
      <c r="A13">
        <v>12</v>
      </c>
      <c r="B13" s="128">
        <v>44148</v>
      </c>
      <c r="C13" s="29" t="s">
        <v>9</v>
      </c>
      <c r="D13" s="359" t="s">
        <v>10</v>
      </c>
      <c r="E13" s="31">
        <v>60</v>
      </c>
      <c r="F13" s="130">
        <v>2846</v>
      </c>
      <c r="G13" s="31">
        <v>55.1</v>
      </c>
      <c r="H13" s="31">
        <v>50</v>
      </c>
      <c r="I13" s="31" t="s">
        <v>15</v>
      </c>
      <c r="L13" s="131">
        <v>110.2</v>
      </c>
      <c r="M13" s="31">
        <v>712</v>
      </c>
      <c r="N13" s="31" t="s">
        <v>13</v>
      </c>
      <c r="O13" t="s">
        <v>14</v>
      </c>
    </row>
    <row r="14" spans="1:15">
      <c r="A14">
        <v>13</v>
      </c>
      <c r="B14" s="128">
        <v>44148</v>
      </c>
      <c r="C14" s="29" t="s">
        <v>9</v>
      </c>
      <c r="D14" s="359" t="s">
        <v>10</v>
      </c>
      <c r="E14" s="31">
        <v>65</v>
      </c>
      <c r="F14" s="130">
        <v>3576</v>
      </c>
      <c r="G14" s="31">
        <v>93.2</v>
      </c>
      <c r="H14" s="31">
        <v>85</v>
      </c>
      <c r="I14" s="31" t="s">
        <v>15</v>
      </c>
      <c r="L14" s="131">
        <v>109.64705882352941</v>
      </c>
      <c r="M14" s="31">
        <v>712</v>
      </c>
      <c r="N14" s="31" t="s">
        <v>13</v>
      </c>
      <c r="O14" t="s">
        <v>14</v>
      </c>
    </row>
    <row r="15" spans="1:15">
      <c r="A15">
        <v>14</v>
      </c>
      <c r="B15" s="128">
        <v>44148</v>
      </c>
      <c r="C15" s="29" t="s">
        <v>9</v>
      </c>
      <c r="D15" s="359" t="s">
        <v>10</v>
      </c>
      <c r="E15" s="31">
        <v>64</v>
      </c>
      <c r="F15" s="130">
        <v>3668</v>
      </c>
      <c r="G15" s="31">
        <v>3.8</v>
      </c>
      <c r="H15" s="31">
        <v>69.56</v>
      </c>
      <c r="I15" s="31" t="s">
        <v>12</v>
      </c>
      <c r="L15" s="131">
        <v>5.4629097182288664</v>
      </c>
      <c r="M15" s="31">
        <v>712</v>
      </c>
      <c r="N15" s="31" t="s">
        <v>13</v>
      </c>
      <c r="O15" t="s">
        <v>14</v>
      </c>
    </row>
    <row r="16" spans="1:15">
      <c r="A16">
        <v>15</v>
      </c>
      <c r="B16" s="128">
        <v>44148</v>
      </c>
      <c r="C16" s="29" t="s">
        <v>9</v>
      </c>
      <c r="D16" s="359" t="s">
        <v>10</v>
      </c>
      <c r="E16" s="31">
        <v>66</v>
      </c>
      <c r="F16" s="130">
        <v>3572</v>
      </c>
      <c r="G16" s="31">
        <v>86.5</v>
      </c>
      <c r="H16" s="31">
        <v>92</v>
      </c>
      <c r="I16" s="31" t="s">
        <v>15</v>
      </c>
      <c r="L16" s="131">
        <v>94.021739130434781</v>
      </c>
      <c r="M16" s="31">
        <v>712</v>
      </c>
      <c r="N16" s="31" t="s">
        <v>13</v>
      </c>
      <c r="O16" t="s">
        <v>14</v>
      </c>
    </row>
    <row r="17" spans="1:15">
      <c r="A17">
        <v>16</v>
      </c>
      <c r="B17" s="128">
        <v>44148</v>
      </c>
      <c r="C17" s="29" t="s">
        <v>9</v>
      </c>
      <c r="D17" s="359" t="s">
        <v>10</v>
      </c>
      <c r="E17" s="31">
        <v>69</v>
      </c>
      <c r="F17" s="130">
        <v>4360</v>
      </c>
      <c r="G17" s="31">
        <v>73.5</v>
      </c>
      <c r="H17" s="31">
        <v>71</v>
      </c>
      <c r="I17" s="31" t="s">
        <v>15</v>
      </c>
      <c r="L17" s="131">
        <v>103.52112676056338</v>
      </c>
      <c r="M17" s="31">
        <v>712</v>
      </c>
      <c r="N17" s="31" t="s">
        <v>13</v>
      </c>
      <c r="O17" t="s">
        <v>14</v>
      </c>
    </row>
    <row r="18" spans="1:15">
      <c r="A18">
        <v>17</v>
      </c>
      <c r="B18" s="128">
        <v>44148</v>
      </c>
      <c r="C18" s="29" t="s">
        <v>9</v>
      </c>
      <c r="D18" s="359" t="s">
        <v>10</v>
      </c>
      <c r="E18" s="31">
        <v>63</v>
      </c>
      <c r="F18" s="130">
        <v>3482</v>
      </c>
      <c r="G18" s="31">
        <v>53.9</v>
      </c>
      <c r="H18" s="31">
        <v>67</v>
      </c>
      <c r="I18" s="31" t="s">
        <v>15</v>
      </c>
      <c r="L18" s="131">
        <v>80.447761194029837</v>
      </c>
      <c r="M18" s="31">
        <v>712</v>
      </c>
      <c r="N18" s="31" t="s">
        <v>13</v>
      </c>
      <c r="O18" t="s">
        <v>14</v>
      </c>
    </row>
    <row r="19" spans="1:15">
      <c r="A19">
        <v>18</v>
      </c>
      <c r="B19" s="128">
        <v>44148</v>
      </c>
      <c r="C19" s="29" t="s">
        <v>9</v>
      </c>
      <c r="D19" s="359" t="s">
        <v>10</v>
      </c>
      <c r="E19" s="31">
        <v>70</v>
      </c>
      <c r="F19" s="130">
        <v>4470</v>
      </c>
      <c r="G19" s="31">
        <v>95</v>
      </c>
      <c r="H19" s="31">
        <v>90</v>
      </c>
      <c r="I19" s="31" t="s">
        <v>15</v>
      </c>
      <c r="L19" s="131">
        <v>105.55555555555556</v>
      </c>
      <c r="M19" s="31">
        <v>712</v>
      </c>
      <c r="N19" s="31" t="s">
        <v>13</v>
      </c>
      <c r="O19" t="s">
        <v>14</v>
      </c>
    </row>
    <row r="20" spans="1:15">
      <c r="A20">
        <v>19</v>
      </c>
      <c r="B20" s="128">
        <v>44148</v>
      </c>
      <c r="C20" s="29" t="s">
        <v>9</v>
      </c>
      <c r="D20" s="359" t="s">
        <v>10</v>
      </c>
      <c r="E20" s="31">
        <v>71</v>
      </c>
      <c r="F20" s="130">
        <v>5330</v>
      </c>
      <c r="G20" s="31">
        <v>108.6</v>
      </c>
      <c r="H20" s="31">
        <v>100</v>
      </c>
      <c r="I20" s="31" t="s">
        <v>15</v>
      </c>
      <c r="L20" s="131">
        <v>108.59999999999998</v>
      </c>
      <c r="M20" s="31">
        <v>712</v>
      </c>
      <c r="N20" s="31" t="s">
        <v>13</v>
      </c>
      <c r="O20" t="s">
        <v>14</v>
      </c>
    </row>
    <row r="21" spans="1:15">
      <c r="A21">
        <v>20</v>
      </c>
      <c r="B21" s="128">
        <v>44148</v>
      </c>
      <c r="C21" s="29" t="s">
        <v>9</v>
      </c>
      <c r="D21" s="359" t="s">
        <v>10</v>
      </c>
      <c r="E21" s="31">
        <v>66</v>
      </c>
      <c r="F21" s="130">
        <v>3908</v>
      </c>
      <c r="G21" s="31">
        <v>65.099999999999994</v>
      </c>
      <c r="H21" s="31">
        <v>69</v>
      </c>
      <c r="I21" s="31" t="s">
        <v>15</v>
      </c>
      <c r="L21" s="131">
        <v>94.347826086956516</v>
      </c>
      <c r="M21" s="31">
        <v>712</v>
      </c>
      <c r="N21" s="31" t="s">
        <v>13</v>
      </c>
      <c r="O21" t="s">
        <v>14</v>
      </c>
    </row>
    <row r="22" spans="1:15">
      <c r="A22">
        <v>21</v>
      </c>
      <c r="B22" s="128">
        <v>44148</v>
      </c>
      <c r="C22" s="29" t="s">
        <v>9</v>
      </c>
      <c r="D22" s="359" t="s">
        <v>10</v>
      </c>
      <c r="E22" s="31">
        <v>37</v>
      </c>
      <c r="F22" s="130">
        <v>788</v>
      </c>
      <c r="G22" s="31" t="s">
        <v>16</v>
      </c>
      <c r="H22" s="31">
        <v>14.76</v>
      </c>
      <c r="I22" s="31" t="s">
        <v>12</v>
      </c>
      <c r="L22" s="131">
        <v>6.7750677506775077</v>
      </c>
      <c r="M22" s="31">
        <v>712</v>
      </c>
      <c r="N22" s="31" t="s">
        <v>13</v>
      </c>
      <c r="O22" t="s">
        <v>14</v>
      </c>
    </row>
    <row r="23" spans="1:15">
      <c r="A23">
        <v>22</v>
      </c>
      <c r="B23" s="128">
        <v>44148</v>
      </c>
      <c r="C23" s="29" t="s">
        <v>9</v>
      </c>
      <c r="D23" s="359" t="s">
        <v>10</v>
      </c>
      <c r="E23" s="31">
        <v>36</v>
      </c>
      <c r="F23" s="130">
        <v>610</v>
      </c>
      <c r="G23" s="31">
        <v>0.5</v>
      </c>
      <c r="H23" s="31">
        <v>11.700000000000001</v>
      </c>
      <c r="I23" s="31" t="s">
        <v>12</v>
      </c>
      <c r="L23" s="131">
        <v>4.2735042735042725</v>
      </c>
      <c r="M23" s="31">
        <v>712</v>
      </c>
      <c r="N23" s="31" t="s">
        <v>13</v>
      </c>
      <c r="O23" t="s">
        <v>14</v>
      </c>
    </row>
    <row r="24" spans="1:15">
      <c r="A24">
        <v>23</v>
      </c>
      <c r="B24" s="128">
        <v>44148</v>
      </c>
      <c r="C24" s="29" t="s">
        <v>9</v>
      </c>
      <c r="D24" s="359" t="s">
        <v>10</v>
      </c>
      <c r="E24" s="31">
        <v>38</v>
      </c>
      <c r="F24" s="130">
        <v>762</v>
      </c>
      <c r="G24" s="31">
        <v>1.3</v>
      </c>
      <c r="H24" s="31">
        <v>14</v>
      </c>
      <c r="I24" s="31" t="s">
        <v>15</v>
      </c>
      <c r="L24" s="131">
        <v>9.2857142857142865</v>
      </c>
      <c r="M24" s="31">
        <v>712</v>
      </c>
      <c r="N24" s="31" t="s">
        <v>13</v>
      </c>
      <c r="O24" t="s">
        <v>14</v>
      </c>
    </row>
    <row r="25" spans="1:15">
      <c r="A25">
        <v>24</v>
      </c>
      <c r="B25" s="128">
        <v>44148</v>
      </c>
      <c r="C25" s="29" t="s">
        <v>9</v>
      </c>
      <c r="D25" s="359" t="s">
        <v>10</v>
      </c>
      <c r="E25" s="31">
        <v>31</v>
      </c>
      <c r="F25" s="130">
        <v>464</v>
      </c>
      <c r="G25" s="31" t="s">
        <v>11</v>
      </c>
      <c r="H25" s="31">
        <v>9.5</v>
      </c>
      <c r="I25" s="31" t="s">
        <v>15</v>
      </c>
      <c r="L25" s="131">
        <v>0</v>
      </c>
      <c r="M25" s="31">
        <v>712</v>
      </c>
      <c r="N25" s="31" t="s">
        <v>13</v>
      </c>
      <c r="O25" t="s">
        <v>14</v>
      </c>
    </row>
    <row r="26" spans="1:15">
      <c r="A26">
        <v>25</v>
      </c>
      <c r="B26" s="128">
        <v>44148</v>
      </c>
      <c r="C26" s="29" t="s">
        <v>9</v>
      </c>
      <c r="D26" s="359" t="s">
        <v>10</v>
      </c>
      <c r="E26" s="31">
        <v>35</v>
      </c>
      <c r="F26" s="130">
        <v>628</v>
      </c>
      <c r="G26" s="31">
        <v>0.5</v>
      </c>
      <c r="H26" s="31">
        <v>12.06</v>
      </c>
      <c r="I26" s="31" t="s">
        <v>15</v>
      </c>
      <c r="L26" s="131">
        <v>4.1459369817578775</v>
      </c>
      <c r="M26" s="31">
        <v>712</v>
      </c>
      <c r="N26" s="31" t="s">
        <v>13</v>
      </c>
      <c r="O26" t="s">
        <v>14</v>
      </c>
    </row>
    <row r="27" spans="1:15">
      <c r="A27">
        <v>26</v>
      </c>
      <c r="B27" s="128">
        <v>44148</v>
      </c>
      <c r="C27" s="29" t="s">
        <v>9</v>
      </c>
      <c r="D27" s="359" t="s">
        <v>10</v>
      </c>
      <c r="E27" s="31">
        <v>32</v>
      </c>
      <c r="F27" s="130">
        <v>498</v>
      </c>
      <c r="G27" s="31">
        <v>0.7</v>
      </c>
      <c r="H27" s="31">
        <v>9.2600000000000016</v>
      </c>
      <c r="I27" s="31" t="s">
        <v>12</v>
      </c>
      <c r="L27" s="131">
        <v>7.5593952483801283</v>
      </c>
      <c r="M27" s="31">
        <v>712</v>
      </c>
      <c r="N27" s="31" t="s">
        <v>13</v>
      </c>
      <c r="O27" t="s">
        <v>14</v>
      </c>
    </row>
    <row r="28" spans="1:15">
      <c r="A28">
        <v>27</v>
      </c>
      <c r="B28" s="128">
        <v>44148</v>
      </c>
      <c r="C28" s="29" t="s">
        <v>9</v>
      </c>
      <c r="D28" s="359" t="s">
        <v>10</v>
      </c>
      <c r="E28" s="31">
        <v>36</v>
      </c>
      <c r="F28" s="130">
        <v>742</v>
      </c>
      <c r="G28" s="31">
        <v>0.7</v>
      </c>
      <c r="H28" s="31">
        <v>14.5</v>
      </c>
      <c r="I28" s="31" t="s">
        <v>12</v>
      </c>
      <c r="L28" s="131">
        <v>4.8275862068965516</v>
      </c>
      <c r="M28" s="31">
        <v>712</v>
      </c>
      <c r="N28" s="31" t="s">
        <v>13</v>
      </c>
      <c r="O28" t="s">
        <v>14</v>
      </c>
    </row>
    <row r="29" spans="1:15">
      <c r="A29">
        <v>28</v>
      </c>
      <c r="B29" s="128">
        <v>44149</v>
      </c>
      <c r="C29" s="29" t="s">
        <v>9</v>
      </c>
      <c r="D29" s="359" t="s">
        <v>10</v>
      </c>
      <c r="E29" s="31">
        <v>57</v>
      </c>
      <c r="F29" s="130">
        <v>2522</v>
      </c>
      <c r="G29" s="31">
        <v>26.8</v>
      </c>
      <c r="H29" s="31">
        <v>24</v>
      </c>
      <c r="I29" s="31" t="s">
        <v>15</v>
      </c>
      <c r="L29" s="131">
        <v>111.66666666666667</v>
      </c>
      <c r="M29" s="31">
        <v>712</v>
      </c>
      <c r="N29" s="31" t="s">
        <v>13</v>
      </c>
      <c r="O29" t="s">
        <v>14</v>
      </c>
    </row>
    <row r="30" spans="1:15">
      <c r="A30">
        <v>29</v>
      </c>
      <c r="B30" s="128">
        <v>44149</v>
      </c>
      <c r="C30" s="29" t="s">
        <v>9</v>
      </c>
      <c r="D30" s="359" t="s">
        <v>10</v>
      </c>
      <c r="E30" s="31">
        <v>57</v>
      </c>
      <c r="F30" s="130">
        <v>2484</v>
      </c>
      <c r="G30" s="31">
        <v>6.6</v>
      </c>
      <c r="H30" s="31">
        <v>43.08</v>
      </c>
      <c r="I30" s="31" t="s">
        <v>12</v>
      </c>
      <c r="L30" s="131">
        <v>15.32033426183844</v>
      </c>
      <c r="M30" s="31">
        <v>712</v>
      </c>
      <c r="N30" s="31" t="s">
        <v>13</v>
      </c>
      <c r="O30" t="s">
        <v>14</v>
      </c>
    </row>
    <row r="31" spans="1:15">
      <c r="A31">
        <v>30</v>
      </c>
      <c r="B31" s="128">
        <v>44149</v>
      </c>
      <c r="C31" s="29" t="s">
        <v>9</v>
      </c>
      <c r="D31" s="359" t="s">
        <v>10</v>
      </c>
      <c r="E31" s="31">
        <v>51</v>
      </c>
      <c r="F31" s="130">
        <v>1842</v>
      </c>
      <c r="G31" s="31">
        <v>9.5</v>
      </c>
      <c r="H31" s="31">
        <v>28</v>
      </c>
      <c r="I31" s="31" t="s">
        <v>15</v>
      </c>
      <c r="L31" s="131">
        <v>33.928571428571431</v>
      </c>
      <c r="M31" s="31">
        <v>712</v>
      </c>
      <c r="N31" s="31" t="s">
        <v>13</v>
      </c>
      <c r="O31" t="s">
        <v>14</v>
      </c>
    </row>
    <row r="32" spans="1:15">
      <c r="A32">
        <v>31</v>
      </c>
      <c r="B32" s="128">
        <v>44149</v>
      </c>
      <c r="C32" s="29" t="s">
        <v>9</v>
      </c>
      <c r="D32" s="359" t="s">
        <v>10</v>
      </c>
      <c r="E32" s="31">
        <v>44</v>
      </c>
      <c r="F32" s="130">
        <v>1452</v>
      </c>
      <c r="G32" s="31">
        <v>8.6</v>
      </c>
      <c r="H32" s="31">
        <v>20.5</v>
      </c>
      <c r="I32" s="31" t="s">
        <v>15</v>
      </c>
      <c r="L32" s="131">
        <v>41.951219512195124</v>
      </c>
      <c r="M32" s="31">
        <v>712</v>
      </c>
      <c r="N32" s="31" t="s">
        <v>13</v>
      </c>
      <c r="O32" t="s">
        <v>14</v>
      </c>
    </row>
    <row r="33" spans="1:15">
      <c r="A33">
        <v>32</v>
      </c>
      <c r="B33" s="128">
        <v>44149</v>
      </c>
      <c r="C33" s="29" t="s">
        <v>9</v>
      </c>
      <c r="D33" s="359" t="s">
        <v>10</v>
      </c>
      <c r="E33" s="31">
        <v>39</v>
      </c>
      <c r="F33" s="130">
        <v>892</v>
      </c>
      <c r="G33" s="31">
        <v>1.2</v>
      </c>
      <c r="H33" s="31">
        <v>16.64</v>
      </c>
      <c r="I33" s="31" t="s">
        <v>12</v>
      </c>
      <c r="L33" s="131">
        <v>7.2115384615384608</v>
      </c>
      <c r="M33" s="31">
        <v>712</v>
      </c>
      <c r="N33" s="31" t="s">
        <v>13</v>
      </c>
      <c r="O33" t="s">
        <v>14</v>
      </c>
    </row>
    <row r="34" spans="1:15">
      <c r="A34">
        <v>33</v>
      </c>
      <c r="B34" s="128">
        <v>44149</v>
      </c>
      <c r="C34" s="29" t="s">
        <v>9</v>
      </c>
      <c r="D34" s="359" t="s">
        <v>10</v>
      </c>
      <c r="E34" s="31">
        <v>38</v>
      </c>
      <c r="F34" s="130">
        <v>834</v>
      </c>
      <c r="G34" s="31">
        <v>1.3</v>
      </c>
      <c r="H34" s="31">
        <v>15.5</v>
      </c>
      <c r="I34" s="31" t="s">
        <v>12</v>
      </c>
      <c r="L34" s="131">
        <v>8.3870967741935498</v>
      </c>
      <c r="M34" s="31">
        <v>712</v>
      </c>
      <c r="N34" s="31" t="s">
        <v>13</v>
      </c>
      <c r="O34" t="s">
        <v>14</v>
      </c>
    </row>
    <row r="35" spans="1:15">
      <c r="A35">
        <v>34</v>
      </c>
      <c r="B35" s="128">
        <v>44149</v>
      </c>
      <c r="C35" s="29" t="s">
        <v>9</v>
      </c>
      <c r="D35" s="359" t="s">
        <v>10</v>
      </c>
      <c r="E35" s="31">
        <v>44</v>
      </c>
      <c r="F35" s="130">
        <v>1186</v>
      </c>
      <c r="G35" s="31">
        <v>8.4</v>
      </c>
      <c r="H35" s="31">
        <v>15.319999999999999</v>
      </c>
      <c r="I35" s="31" t="s">
        <v>15</v>
      </c>
      <c r="L35" s="131">
        <v>54.830287206266327</v>
      </c>
      <c r="M35" s="31">
        <v>712</v>
      </c>
      <c r="N35" s="31" t="s">
        <v>13</v>
      </c>
      <c r="O35" t="s">
        <v>14</v>
      </c>
    </row>
    <row r="36" spans="1:15">
      <c r="A36">
        <v>35</v>
      </c>
      <c r="B36" s="128">
        <v>44149</v>
      </c>
      <c r="C36" s="29" t="s">
        <v>9</v>
      </c>
      <c r="D36" s="359" t="s">
        <v>10</v>
      </c>
      <c r="E36" s="31">
        <v>51</v>
      </c>
      <c r="F36" s="130">
        <v>1170</v>
      </c>
      <c r="G36" s="31">
        <v>6.2</v>
      </c>
      <c r="H36" s="31">
        <v>17.200000000000003</v>
      </c>
      <c r="I36" s="31" t="s">
        <v>15</v>
      </c>
      <c r="L36" s="131">
        <v>36.046511627906973</v>
      </c>
      <c r="M36" s="31">
        <v>712</v>
      </c>
      <c r="N36" s="31" t="s">
        <v>13</v>
      </c>
      <c r="O36" t="s">
        <v>14</v>
      </c>
    </row>
    <row r="37" spans="1:15">
      <c r="A37">
        <v>36</v>
      </c>
      <c r="B37" s="128">
        <v>44149</v>
      </c>
      <c r="C37" s="29" t="s">
        <v>9</v>
      </c>
      <c r="D37" s="359" t="s">
        <v>10</v>
      </c>
      <c r="E37" s="31">
        <v>50</v>
      </c>
      <c r="F37" s="130">
        <v>1862</v>
      </c>
      <c r="G37" s="31" t="s">
        <v>17</v>
      </c>
      <c r="H37" s="31">
        <v>32</v>
      </c>
      <c r="I37" s="31" t="s">
        <v>18</v>
      </c>
      <c r="L37" s="131">
        <v>18.75</v>
      </c>
      <c r="M37" s="31">
        <v>712</v>
      </c>
      <c r="N37" s="31" t="s">
        <v>13</v>
      </c>
      <c r="O37" t="s">
        <v>14</v>
      </c>
    </row>
    <row r="38" spans="1:15">
      <c r="A38">
        <v>37</v>
      </c>
      <c r="B38" s="128">
        <v>44154</v>
      </c>
      <c r="C38" s="29" t="s">
        <v>9</v>
      </c>
      <c r="D38" s="359" t="s">
        <v>10</v>
      </c>
      <c r="E38" s="31">
        <v>40</v>
      </c>
      <c r="F38" s="130">
        <v>1030</v>
      </c>
      <c r="G38" s="31">
        <v>1.6</v>
      </c>
      <c r="H38" s="31">
        <v>19</v>
      </c>
      <c r="I38" s="31" t="s">
        <v>12</v>
      </c>
      <c r="L38" s="131">
        <v>8.4210526315789469</v>
      </c>
      <c r="M38" s="31">
        <v>712</v>
      </c>
      <c r="N38" s="31" t="s">
        <v>13</v>
      </c>
      <c r="O38" t="s">
        <v>14</v>
      </c>
    </row>
    <row r="39" spans="1:15">
      <c r="A39">
        <v>38</v>
      </c>
      <c r="B39" s="128">
        <v>44149</v>
      </c>
      <c r="C39" s="29" t="s">
        <v>9</v>
      </c>
      <c r="D39" s="359" t="s">
        <v>10</v>
      </c>
      <c r="E39" s="31">
        <v>52</v>
      </c>
      <c r="F39" s="130">
        <v>1936</v>
      </c>
      <c r="G39" s="31">
        <v>11.8</v>
      </c>
      <c r="H39" s="31">
        <v>27</v>
      </c>
      <c r="I39" s="31" t="s">
        <v>15</v>
      </c>
      <c r="L39" s="131">
        <v>43.703703703703702</v>
      </c>
      <c r="M39" s="31">
        <v>712</v>
      </c>
      <c r="N39" s="31" t="s">
        <v>13</v>
      </c>
      <c r="O39" t="s">
        <v>14</v>
      </c>
    </row>
    <row r="40" spans="1:15">
      <c r="A40">
        <v>39</v>
      </c>
      <c r="B40" s="128">
        <v>44149</v>
      </c>
      <c r="C40" s="29" t="s">
        <v>9</v>
      </c>
      <c r="D40" s="359" t="s">
        <v>10</v>
      </c>
      <c r="E40" s="31">
        <v>47</v>
      </c>
      <c r="F40" s="130">
        <v>1442</v>
      </c>
      <c r="G40" s="31">
        <v>6.1</v>
      </c>
      <c r="H40" s="31">
        <v>23</v>
      </c>
      <c r="I40" s="31" t="s">
        <v>15</v>
      </c>
      <c r="L40" s="131">
        <v>26.521739130434778</v>
      </c>
      <c r="M40" s="31">
        <v>712</v>
      </c>
      <c r="N40" s="31" t="s">
        <v>13</v>
      </c>
      <c r="O40" t="s">
        <v>14</v>
      </c>
    </row>
    <row r="41" spans="1:15">
      <c r="A41">
        <v>40</v>
      </c>
      <c r="B41" s="128">
        <v>44149</v>
      </c>
      <c r="C41" s="29" t="s">
        <v>9</v>
      </c>
      <c r="D41" s="359" t="s">
        <v>10</v>
      </c>
      <c r="E41" s="31">
        <v>53</v>
      </c>
      <c r="F41" s="130">
        <v>2046</v>
      </c>
      <c r="G41" s="31" t="s">
        <v>19</v>
      </c>
      <c r="H41" s="31">
        <v>49</v>
      </c>
      <c r="I41" s="31" t="s">
        <v>15</v>
      </c>
      <c r="L41" s="131">
        <v>87.755102040816325</v>
      </c>
      <c r="M41" s="31">
        <v>712</v>
      </c>
      <c r="N41" s="31" t="s">
        <v>13</v>
      </c>
      <c r="O41" t="s">
        <v>14</v>
      </c>
    </row>
    <row r="42" spans="1:15">
      <c r="A42">
        <v>41</v>
      </c>
      <c r="B42" s="128">
        <v>44149</v>
      </c>
      <c r="C42" s="29" t="s">
        <v>9</v>
      </c>
      <c r="D42" s="359" t="s">
        <v>10</v>
      </c>
      <c r="E42" s="31">
        <v>62</v>
      </c>
      <c r="F42" s="130">
        <v>3374</v>
      </c>
      <c r="G42" s="31">
        <v>66.7</v>
      </c>
      <c r="H42" s="31">
        <v>80</v>
      </c>
      <c r="I42" s="31" t="s">
        <v>15</v>
      </c>
      <c r="L42" s="131">
        <v>83.375</v>
      </c>
      <c r="M42" s="31">
        <v>712</v>
      </c>
      <c r="N42" s="31" t="s">
        <v>13</v>
      </c>
      <c r="O42" t="s">
        <v>14</v>
      </c>
    </row>
    <row r="43" spans="1:15">
      <c r="A43">
        <v>42</v>
      </c>
      <c r="B43" s="128">
        <v>44149</v>
      </c>
      <c r="C43" s="29" t="s">
        <v>9</v>
      </c>
      <c r="D43" s="359" t="s">
        <v>10</v>
      </c>
      <c r="E43" s="31">
        <v>71</v>
      </c>
      <c r="F43" s="130">
        <v>4462</v>
      </c>
      <c r="G43" s="31">
        <v>64.400000000000006</v>
      </c>
      <c r="H43" s="31">
        <v>73</v>
      </c>
      <c r="I43" s="31" t="s">
        <v>15</v>
      </c>
      <c r="L43" s="131">
        <v>88.219178082191789</v>
      </c>
      <c r="M43" s="31">
        <v>712</v>
      </c>
      <c r="N43" s="31" t="s">
        <v>13</v>
      </c>
      <c r="O43" t="s">
        <v>14</v>
      </c>
    </row>
    <row r="44" spans="1:15">
      <c r="A44">
        <v>43</v>
      </c>
      <c r="B44" s="128">
        <v>44149</v>
      </c>
      <c r="C44" s="29" t="s">
        <v>9</v>
      </c>
      <c r="D44" s="359" t="s">
        <v>10</v>
      </c>
      <c r="E44" s="31">
        <v>68</v>
      </c>
      <c r="F44" s="130">
        <v>5452</v>
      </c>
      <c r="G44" s="31">
        <v>153.80000000000001</v>
      </c>
      <c r="H44" s="31">
        <v>120</v>
      </c>
      <c r="I44" s="31" t="s">
        <v>15</v>
      </c>
      <c r="L44" s="131">
        <v>128.16666666666669</v>
      </c>
      <c r="M44" s="31">
        <v>712</v>
      </c>
      <c r="N44" s="31" t="s">
        <v>13</v>
      </c>
      <c r="O44" t="s">
        <v>14</v>
      </c>
    </row>
    <row r="45" spans="1:15">
      <c r="A45">
        <v>44</v>
      </c>
      <c r="B45" s="128">
        <v>44149</v>
      </c>
      <c r="C45" s="29" t="s">
        <v>9</v>
      </c>
      <c r="D45" s="359" t="s">
        <v>10</v>
      </c>
      <c r="E45" s="31">
        <v>41</v>
      </c>
      <c r="F45" s="130">
        <v>994</v>
      </c>
      <c r="G45" s="31">
        <v>2.1</v>
      </c>
      <c r="H45" s="31">
        <v>17.779999999999998</v>
      </c>
      <c r="I45" s="31" t="s">
        <v>12</v>
      </c>
      <c r="L45" s="131">
        <v>11.811023622047246</v>
      </c>
      <c r="M45" s="31">
        <v>712</v>
      </c>
      <c r="N45" s="31" t="s">
        <v>13</v>
      </c>
      <c r="O45" t="s">
        <v>14</v>
      </c>
    </row>
    <row r="46" spans="1:15">
      <c r="A46">
        <v>45</v>
      </c>
      <c r="B46" s="128">
        <v>44149</v>
      </c>
      <c r="C46" s="29" t="s">
        <v>9</v>
      </c>
      <c r="D46" s="359" t="s">
        <v>10</v>
      </c>
      <c r="E46" s="31">
        <v>39</v>
      </c>
      <c r="F46" s="130">
        <v>862</v>
      </c>
      <c r="G46" s="31">
        <v>1.1000000000000001</v>
      </c>
      <c r="H46" s="31">
        <v>17</v>
      </c>
      <c r="I46" s="31" t="s">
        <v>12</v>
      </c>
      <c r="L46" s="131">
        <v>6.4705882352941186</v>
      </c>
      <c r="M46" s="31">
        <v>712</v>
      </c>
      <c r="N46" s="31" t="s">
        <v>13</v>
      </c>
      <c r="O46" t="s">
        <v>14</v>
      </c>
    </row>
    <row r="47" spans="1:15">
      <c r="A47">
        <v>46</v>
      </c>
      <c r="B47" s="128">
        <v>44149</v>
      </c>
      <c r="C47" s="29" t="s">
        <v>9</v>
      </c>
      <c r="D47" s="359" t="s">
        <v>10</v>
      </c>
      <c r="E47" s="31">
        <v>70</v>
      </c>
      <c r="F47" s="130">
        <v>4428</v>
      </c>
      <c r="G47" s="31">
        <v>3.5</v>
      </c>
      <c r="H47" s="31">
        <v>85.06</v>
      </c>
      <c r="I47" s="31" t="s">
        <v>12</v>
      </c>
      <c r="L47" s="131">
        <v>4.1147425346814011</v>
      </c>
      <c r="M47" s="31">
        <v>712</v>
      </c>
      <c r="N47" s="31" t="s">
        <v>13</v>
      </c>
      <c r="O47" t="s">
        <v>14</v>
      </c>
    </row>
    <row r="48" spans="1:15">
      <c r="A48">
        <v>47</v>
      </c>
      <c r="B48" s="128">
        <v>44149</v>
      </c>
      <c r="C48" s="29" t="s">
        <v>9</v>
      </c>
      <c r="D48" s="359" t="s">
        <v>10</v>
      </c>
      <c r="E48" s="31">
        <v>70</v>
      </c>
      <c r="F48" s="130">
        <v>4262</v>
      </c>
      <c r="G48" s="31">
        <v>86.8</v>
      </c>
      <c r="H48" s="31">
        <v>90</v>
      </c>
      <c r="I48" s="31" t="s">
        <v>15</v>
      </c>
      <c r="L48" s="131">
        <v>96.444444444444443</v>
      </c>
      <c r="M48" s="31">
        <v>712</v>
      </c>
      <c r="N48" s="31" t="s">
        <v>13</v>
      </c>
      <c r="O48" t="s">
        <v>14</v>
      </c>
    </row>
    <row r="49" spans="1:15">
      <c r="A49">
        <v>48</v>
      </c>
      <c r="B49" s="128">
        <v>44149</v>
      </c>
      <c r="C49" s="29" t="s">
        <v>9</v>
      </c>
      <c r="D49" s="359" t="s">
        <v>10</v>
      </c>
      <c r="E49" s="31">
        <v>54</v>
      </c>
      <c r="F49" s="130">
        <v>2300</v>
      </c>
      <c r="G49" s="31">
        <v>11.7</v>
      </c>
      <c r="H49" s="31">
        <v>30</v>
      </c>
      <c r="I49" s="31" t="s">
        <v>15</v>
      </c>
      <c r="L49" s="131">
        <v>38.999999999999993</v>
      </c>
      <c r="M49" s="31">
        <v>712</v>
      </c>
      <c r="N49" s="31" t="s">
        <v>13</v>
      </c>
      <c r="O49" t="s">
        <v>14</v>
      </c>
    </row>
    <row r="50" spans="1:15">
      <c r="A50">
        <v>49</v>
      </c>
      <c r="B50" s="128">
        <v>44149</v>
      </c>
      <c r="C50" s="29" t="s">
        <v>9</v>
      </c>
      <c r="D50" s="359" t="s">
        <v>10</v>
      </c>
      <c r="E50" s="31">
        <v>70</v>
      </c>
      <c r="F50" s="130">
        <v>4694</v>
      </c>
      <c r="G50" s="31" t="s">
        <v>20</v>
      </c>
      <c r="H50" s="31">
        <v>98</v>
      </c>
      <c r="I50" s="31" t="s">
        <v>15</v>
      </c>
      <c r="L50" s="131">
        <v>89.795918367346943</v>
      </c>
      <c r="M50" s="31">
        <v>712</v>
      </c>
      <c r="N50" s="31" t="s">
        <v>13</v>
      </c>
      <c r="O50" t="s">
        <v>14</v>
      </c>
    </row>
    <row r="51" spans="1:15">
      <c r="A51">
        <v>50</v>
      </c>
      <c r="B51" s="128">
        <v>44149</v>
      </c>
      <c r="C51" s="29" t="s">
        <v>9</v>
      </c>
      <c r="D51" s="359" t="s">
        <v>10</v>
      </c>
      <c r="E51" s="31">
        <v>71</v>
      </c>
      <c r="F51" s="130">
        <v>4416</v>
      </c>
      <c r="G51" s="31">
        <v>10.039999999999999</v>
      </c>
      <c r="H51" s="31">
        <v>78.28</v>
      </c>
      <c r="I51" s="31" t="s">
        <v>15</v>
      </c>
      <c r="L51" s="131">
        <v>12.825753704649973</v>
      </c>
      <c r="M51" s="31">
        <v>712</v>
      </c>
      <c r="N51" s="31" t="s">
        <v>13</v>
      </c>
      <c r="O51" t="s">
        <v>14</v>
      </c>
    </row>
    <row r="52" spans="1:15">
      <c r="A52">
        <v>51</v>
      </c>
      <c r="B52" s="128">
        <v>44154</v>
      </c>
      <c r="C52" s="29" t="s">
        <v>9</v>
      </c>
      <c r="D52" s="359" t="s">
        <v>10</v>
      </c>
      <c r="E52" s="31">
        <v>53</v>
      </c>
      <c r="F52" s="130">
        <v>2208</v>
      </c>
      <c r="G52" s="31">
        <v>10.4</v>
      </c>
      <c r="H52" s="31">
        <v>34</v>
      </c>
      <c r="I52" s="31" t="s">
        <v>15</v>
      </c>
      <c r="L52" s="131">
        <v>30.588235294117649</v>
      </c>
      <c r="M52" s="31">
        <v>712</v>
      </c>
      <c r="N52" s="31" t="s">
        <v>13</v>
      </c>
      <c r="O52" t="s">
        <v>14</v>
      </c>
    </row>
    <row r="53" spans="1:15">
      <c r="A53">
        <v>52</v>
      </c>
      <c r="B53" s="128">
        <v>44154</v>
      </c>
      <c r="C53" s="29" t="s">
        <v>9</v>
      </c>
      <c r="D53" s="359" t="s">
        <v>10</v>
      </c>
      <c r="E53" s="31">
        <v>55</v>
      </c>
      <c r="F53" s="130">
        <v>2458</v>
      </c>
      <c r="G53" s="31">
        <v>17.399999999999999</v>
      </c>
      <c r="H53" s="31">
        <v>32</v>
      </c>
      <c r="I53" s="31" t="s">
        <v>15</v>
      </c>
      <c r="L53" s="131">
        <v>54.374999999999993</v>
      </c>
      <c r="M53" s="31">
        <v>712</v>
      </c>
      <c r="N53" s="31" t="s">
        <v>13</v>
      </c>
      <c r="O53" t="s">
        <v>14</v>
      </c>
    </row>
    <row r="54" spans="1:15">
      <c r="A54">
        <v>53</v>
      </c>
      <c r="B54" s="128">
        <v>44154</v>
      </c>
      <c r="C54" s="29" t="s">
        <v>9</v>
      </c>
      <c r="D54" s="359" t="s">
        <v>10</v>
      </c>
      <c r="E54" s="31">
        <v>63</v>
      </c>
      <c r="F54" s="130">
        <v>3290</v>
      </c>
      <c r="G54" s="31">
        <v>24.7</v>
      </c>
      <c r="H54" s="31">
        <v>41.099999999999994</v>
      </c>
      <c r="I54" s="31" t="s">
        <v>15</v>
      </c>
      <c r="L54" s="131">
        <v>60.09732360097324</v>
      </c>
      <c r="M54" s="31">
        <v>712</v>
      </c>
      <c r="N54" s="31" t="s">
        <v>13</v>
      </c>
      <c r="O54" t="s">
        <v>14</v>
      </c>
    </row>
    <row r="55" spans="1:15">
      <c r="A55">
        <v>54</v>
      </c>
      <c r="B55" s="128">
        <v>44154</v>
      </c>
      <c r="C55" s="29" t="s">
        <v>9</v>
      </c>
      <c r="D55" s="359" t="s">
        <v>10</v>
      </c>
      <c r="E55" s="31">
        <v>51</v>
      </c>
      <c r="F55" s="130">
        <v>1128</v>
      </c>
      <c r="G55" s="31">
        <v>3.7</v>
      </c>
      <c r="H55" s="31">
        <v>18.86</v>
      </c>
      <c r="I55" s="31" t="s">
        <v>12</v>
      </c>
      <c r="L55" s="131">
        <v>19.618239660657476</v>
      </c>
      <c r="M55" s="31">
        <v>712</v>
      </c>
      <c r="N55" s="31" t="s">
        <v>13</v>
      </c>
      <c r="O55" t="s">
        <v>14</v>
      </c>
    </row>
    <row r="56" spans="1:15">
      <c r="A56">
        <v>55</v>
      </c>
      <c r="B56" s="128">
        <v>44154</v>
      </c>
      <c r="C56" s="29" t="s">
        <v>9</v>
      </c>
      <c r="D56" s="359" t="s">
        <v>10</v>
      </c>
      <c r="E56" s="31">
        <v>52</v>
      </c>
      <c r="F56" s="130">
        <v>2000</v>
      </c>
      <c r="G56" s="31">
        <v>5.2</v>
      </c>
      <c r="H56" s="31">
        <v>32</v>
      </c>
      <c r="I56" s="31" t="s">
        <v>12</v>
      </c>
      <c r="L56" s="131">
        <v>16.25</v>
      </c>
      <c r="M56" s="31">
        <v>712</v>
      </c>
      <c r="N56" s="31" t="s">
        <v>13</v>
      </c>
      <c r="O56" t="s">
        <v>14</v>
      </c>
    </row>
    <row r="57" spans="1:15">
      <c r="A57">
        <v>56</v>
      </c>
      <c r="B57" s="128">
        <v>44154</v>
      </c>
      <c r="C57" s="29" t="s">
        <v>9</v>
      </c>
      <c r="D57" s="359" t="s">
        <v>10</v>
      </c>
      <c r="E57" s="31">
        <v>55</v>
      </c>
      <c r="F57" s="130">
        <v>3000</v>
      </c>
      <c r="G57" s="31">
        <v>34.299999999999997</v>
      </c>
      <c r="H57" s="31">
        <v>54</v>
      </c>
      <c r="I57" s="31" t="s">
        <v>15</v>
      </c>
      <c r="L57" s="131">
        <v>63.518518518518519</v>
      </c>
      <c r="M57" s="31">
        <v>712</v>
      </c>
      <c r="N57" s="31" t="s">
        <v>13</v>
      </c>
      <c r="O57" t="s">
        <v>14</v>
      </c>
    </row>
    <row r="58" spans="1:15">
      <c r="A58">
        <v>57</v>
      </c>
      <c r="B58" s="128">
        <v>44154</v>
      </c>
      <c r="C58" s="29" t="s">
        <v>9</v>
      </c>
      <c r="D58" s="359" t="s">
        <v>10</v>
      </c>
      <c r="E58" s="31">
        <v>57</v>
      </c>
      <c r="F58" s="130">
        <v>3000</v>
      </c>
      <c r="G58" s="31">
        <v>25.5</v>
      </c>
      <c r="H58" s="31">
        <v>76</v>
      </c>
      <c r="I58" s="31" t="s">
        <v>15</v>
      </c>
      <c r="L58" s="131">
        <v>33.55263157894737</v>
      </c>
      <c r="M58" s="31">
        <v>712</v>
      </c>
      <c r="N58" s="31" t="s">
        <v>13</v>
      </c>
      <c r="O58" t="s">
        <v>14</v>
      </c>
    </row>
    <row r="59" spans="1:15">
      <c r="A59">
        <v>58</v>
      </c>
      <c r="B59" s="128">
        <v>44154</v>
      </c>
      <c r="C59" s="29" t="s">
        <v>9</v>
      </c>
      <c r="D59" s="359" t="s">
        <v>10</v>
      </c>
      <c r="E59" s="31">
        <v>49</v>
      </c>
      <c r="F59" s="130">
        <v>1728</v>
      </c>
      <c r="G59" s="31">
        <v>3.7</v>
      </c>
      <c r="H59" s="31">
        <v>30.860000000000003</v>
      </c>
      <c r="I59" s="31" t="s">
        <v>12</v>
      </c>
      <c r="L59" s="131">
        <v>11.989630589760207</v>
      </c>
      <c r="M59" s="31">
        <v>712</v>
      </c>
      <c r="N59" s="31" t="s">
        <v>13</v>
      </c>
      <c r="O59" t="s">
        <v>14</v>
      </c>
    </row>
    <row r="60" spans="1:15">
      <c r="A60">
        <v>59</v>
      </c>
      <c r="B60" s="128">
        <v>44154</v>
      </c>
      <c r="C60" s="29" t="s">
        <v>9</v>
      </c>
      <c r="D60" s="359" t="s">
        <v>10</v>
      </c>
      <c r="E60" s="31">
        <v>64</v>
      </c>
      <c r="F60" s="130">
        <v>3418</v>
      </c>
      <c r="G60" s="31">
        <v>62</v>
      </c>
      <c r="H60" s="31">
        <v>77</v>
      </c>
      <c r="I60" s="31" t="s">
        <v>15</v>
      </c>
      <c r="L60" s="131">
        <v>80.519480519480524</v>
      </c>
      <c r="M60" s="31">
        <v>712</v>
      </c>
      <c r="N60" s="31" t="s">
        <v>13</v>
      </c>
      <c r="O60" t="s">
        <v>14</v>
      </c>
    </row>
    <row r="61" spans="1:15">
      <c r="A61">
        <v>60</v>
      </c>
      <c r="B61" s="128">
        <v>44154</v>
      </c>
      <c r="C61" s="29" t="s">
        <v>9</v>
      </c>
      <c r="D61" s="359" t="s">
        <v>10</v>
      </c>
      <c r="E61" s="31">
        <v>68</v>
      </c>
      <c r="F61" s="130">
        <v>4374</v>
      </c>
      <c r="G61" s="31" t="s">
        <v>21</v>
      </c>
      <c r="H61" s="31">
        <v>98</v>
      </c>
      <c r="I61" s="31" t="s">
        <v>15</v>
      </c>
      <c r="L61" s="131">
        <v>92.857142857142861</v>
      </c>
      <c r="M61" s="31">
        <v>712</v>
      </c>
      <c r="N61" s="31" t="s">
        <v>13</v>
      </c>
      <c r="O61" t="s">
        <v>14</v>
      </c>
    </row>
    <row r="62" spans="1:15">
      <c r="A62">
        <v>61</v>
      </c>
      <c r="B62" s="128">
        <v>44154</v>
      </c>
      <c r="C62" s="29" t="s">
        <v>9</v>
      </c>
      <c r="D62" s="359" t="s">
        <v>10</v>
      </c>
      <c r="E62" s="31">
        <v>53</v>
      </c>
      <c r="F62" s="130">
        <v>2396</v>
      </c>
      <c r="G62" s="31">
        <v>5.6</v>
      </c>
      <c r="H62" s="31">
        <v>42.32</v>
      </c>
      <c r="I62" s="31" t="s">
        <v>12</v>
      </c>
      <c r="L62" s="131">
        <v>13.23251417769376</v>
      </c>
      <c r="M62" s="31">
        <v>712</v>
      </c>
      <c r="N62" s="31" t="s">
        <v>13</v>
      </c>
      <c r="O62" t="s">
        <v>14</v>
      </c>
    </row>
    <row r="63" spans="1:15">
      <c r="A63">
        <v>62</v>
      </c>
      <c r="B63" s="128">
        <v>44154</v>
      </c>
      <c r="C63" s="29" t="s">
        <v>9</v>
      </c>
      <c r="D63" s="359" t="s">
        <v>10</v>
      </c>
      <c r="E63" s="31">
        <v>48</v>
      </c>
      <c r="F63" s="130">
        <v>1724</v>
      </c>
      <c r="G63" s="31" t="s">
        <v>17</v>
      </c>
      <c r="H63" s="31">
        <v>28.480000000000004</v>
      </c>
      <c r="I63" s="31" t="s">
        <v>12</v>
      </c>
      <c r="L63" s="131">
        <v>21.067415730337075</v>
      </c>
      <c r="M63" s="31">
        <v>712</v>
      </c>
      <c r="N63" s="31" t="s">
        <v>13</v>
      </c>
      <c r="O63" t="s">
        <v>14</v>
      </c>
    </row>
    <row r="64" spans="1:15">
      <c r="A64">
        <v>63</v>
      </c>
      <c r="B64" s="128">
        <v>44154</v>
      </c>
      <c r="C64" s="29" t="s">
        <v>9</v>
      </c>
      <c r="D64" s="359" t="s">
        <v>10</v>
      </c>
      <c r="E64" s="31">
        <v>57</v>
      </c>
      <c r="F64" s="130">
        <v>2556</v>
      </c>
      <c r="G64" s="31">
        <v>5.9</v>
      </c>
      <c r="H64" s="31">
        <v>46.1</v>
      </c>
      <c r="I64" s="31" t="s">
        <v>12</v>
      </c>
      <c r="L64" s="131">
        <v>12.79826464208243</v>
      </c>
      <c r="M64" s="31">
        <v>712</v>
      </c>
      <c r="N64" s="31" t="s">
        <v>13</v>
      </c>
      <c r="O64" t="s">
        <v>14</v>
      </c>
    </row>
    <row r="65" spans="1:15">
      <c r="A65">
        <v>64</v>
      </c>
      <c r="B65" s="128">
        <v>44154</v>
      </c>
      <c r="C65" s="29" t="s">
        <v>9</v>
      </c>
      <c r="D65" s="359" t="s">
        <v>10</v>
      </c>
      <c r="E65" s="31">
        <v>40</v>
      </c>
      <c r="F65" s="130">
        <v>998</v>
      </c>
      <c r="G65" s="31">
        <v>1.2</v>
      </c>
      <c r="H65" s="31">
        <v>18.760000000000002</v>
      </c>
      <c r="I65" s="31" t="s">
        <v>12</v>
      </c>
      <c r="L65" s="131">
        <v>6.3965884861407236</v>
      </c>
      <c r="M65" s="31">
        <v>712</v>
      </c>
      <c r="N65" s="31" t="s">
        <v>13</v>
      </c>
      <c r="O65" t="s">
        <v>14</v>
      </c>
    </row>
    <row r="66" spans="1:15">
      <c r="A66">
        <v>65</v>
      </c>
      <c r="B66" s="128">
        <v>44154</v>
      </c>
      <c r="C66" s="29" t="s">
        <v>9</v>
      </c>
      <c r="D66" s="359" t="s">
        <v>10</v>
      </c>
      <c r="E66" s="31">
        <v>41</v>
      </c>
      <c r="F66" s="130">
        <v>1014</v>
      </c>
      <c r="G66" s="31">
        <v>1.8</v>
      </c>
      <c r="H66" s="31">
        <v>18.7</v>
      </c>
      <c r="I66" s="31" t="s">
        <v>12</v>
      </c>
      <c r="L66" s="131">
        <v>9.6256684491978621</v>
      </c>
      <c r="M66" s="31">
        <v>712</v>
      </c>
      <c r="N66" s="31" t="s">
        <v>13</v>
      </c>
      <c r="O66" t="s">
        <v>14</v>
      </c>
    </row>
    <row r="67" spans="1:15">
      <c r="A67">
        <v>66</v>
      </c>
      <c r="B67" s="128">
        <v>44154</v>
      </c>
      <c r="C67" s="29" t="s">
        <v>9</v>
      </c>
      <c r="D67" s="359" t="s">
        <v>10</v>
      </c>
      <c r="E67" s="31">
        <v>44</v>
      </c>
      <c r="F67" s="130">
        <v>1170</v>
      </c>
      <c r="G67" s="31">
        <v>1.4</v>
      </c>
      <c r="H67" s="31">
        <v>23</v>
      </c>
      <c r="I67" s="31" t="s">
        <v>12</v>
      </c>
      <c r="L67" s="131">
        <v>6.0869565217391299</v>
      </c>
      <c r="M67" s="31">
        <v>712</v>
      </c>
      <c r="N67" s="31" t="s">
        <v>13</v>
      </c>
      <c r="O67" t="s">
        <v>14</v>
      </c>
    </row>
    <row r="68" spans="1:15">
      <c r="A68">
        <v>67</v>
      </c>
      <c r="B68" s="128">
        <v>44154</v>
      </c>
      <c r="C68" s="29" t="s">
        <v>9</v>
      </c>
      <c r="D68" s="359" t="s">
        <v>10</v>
      </c>
      <c r="E68" s="31">
        <v>38</v>
      </c>
      <c r="F68" s="130">
        <v>810</v>
      </c>
      <c r="G68" s="31">
        <v>1.6</v>
      </c>
      <c r="H68" s="31">
        <v>14.6</v>
      </c>
      <c r="I68" s="31" t="s">
        <v>12</v>
      </c>
      <c r="L68" s="131">
        <v>10.958904109589042</v>
      </c>
      <c r="M68" s="31">
        <v>712</v>
      </c>
      <c r="N68" s="31" t="s">
        <v>13</v>
      </c>
      <c r="O68" t="s">
        <v>14</v>
      </c>
    </row>
    <row r="69" spans="1:15">
      <c r="A69">
        <v>68</v>
      </c>
      <c r="B69" s="128">
        <v>44154</v>
      </c>
      <c r="C69" s="29" t="s">
        <v>9</v>
      </c>
      <c r="D69" s="359" t="s">
        <v>10</v>
      </c>
      <c r="E69" s="31">
        <v>42</v>
      </c>
      <c r="F69" s="130">
        <v>1028</v>
      </c>
      <c r="G69" s="31">
        <v>1.4</v>
      </c>
      <c r="H69" s="31">
        <v>20</v>
      </c>
      <c r="I69" s="31" t="s">
        <v>15</v>
      </c>
      <c r="L69" s="131">
        <v>6.9999999999999991</v>
      </c>
      <c r="M69" s="31">
        <v>712</v>
      </c>
      <c r="N69" s="31" t="s">
        <v>13</v>
      </c>
      <c r="O69" t="s">
        <v>14</v>
      </c>
    </row>
    <row r="70" spans="1:15">
      <c r="A70">
        <v>69</v>
      </c>
      <c r="B70" s="128">
        <v>44154</v>
      </c>
      <c r="C70" s="29" t="s">
        <v>9</v>
      </c>
      <c r="D70" s="359" t="s">
        <v>10</v>
      </c>
      <c r="E70" s="31">
        <v>40</v>
      </c>
      <c r="F70" s="130">
        <v>1020</v>
      </c>
      <c r="G70" s="31">
        <v>1.8</v>
      </c>
      <c r="H70" s="31">
        <v>21</v>
      </c>
      <c r="I70" s="31" t="s">
        <v>12</v>
      </c>
      <c r="L70" s="131">
        <v>8.5714285714285712</v>
      </c>
      <c r="M70" s="31">
        <v>712</v>
      </c>
      <c r="N70" s="31" t="s">
        <v>13</v>
      </c>
      <c r="O70" t="s">
        <v>14</v>
      </c>
    </row>
    <row r="71" spans="1:15">
      <c r="A71">
        <v>70</v>
      </c>
      <c r="B71" s="128">
        <v>44154</v>
      </c>
      <c r="C71" s="29" t="s">
        <v>9</v>
      </c>
      <c r="D71" s="359" t="s">
        <v>10</v>
      </c>
      <c r="E71" s="31">
        <v>42</v>
      </c>
      <c r="F71" s="130">
        <v>1042</v>
      </c>
      <c r="G71" s="31">
        <v>2.7</v>
      </c>
      <c r="H71" s="31">
        <v>18.149999999999999</v>
      </c>
      <c r="I71" s="31" t="s">
        <v>12</v>
      </c>
      <c r="L71" s="131">
        <v>14.876033057851243</v>
      </c>
      <c r="M71" s="31">
        <v>712</v>
      </c>
      <c r="N71" s="31" t="s">
        <v>13</v>
      </c>
      <c r="O71" t="s">
        <v>14</v>
      </c>
    </row>
    <row r="72" spans="1:15">
      <c r="A72">
        <v>71</v>
      </c>
      <c r="B72" s="128">
        <v>44154</v>
      </c>
      <c r="C72" s="29" t="s">
        <v>9</v>
      </c>
      <c r="D72" s="359" t="s">
        <v>10</v>
      </c>
      <c r="E72" s="31">
        <v>39</v>
      </c>
      <c r="F72" s="130">
        <v>828</v>
      </c>
      <c r="G72" s="31">
        <v>1.6</v>
      </c>
      <c r="H72" s="31">
        <v>14.98</v>
      </c>
      <c r="I72" s="31" t="s">
        <v>12</v>
      </c>
      <c r="L72" s="131">
        <v>10.68090787716956</v>
      </c>
      <c r="M72" s="31">
        <v>712</v>
      </c>
      <c r="N72" s="31" t="s">
        <v>13</v>
      </c>
      <c r="O72" t="s">
        <v>14</v>
      </c>
    </row>
    <row r="73" spans="1:15">
      <c r="A73">
        <v>72</v>
      </c>
      <c r="B73" s="128">
        <v>44154</v>
      </c>
      <c r="C73" s="29" t="s">
        <v>9</v>
      </c>
      <c r="D73" s="359" t="s">
        <v>10</v>
      </c>
      <c r="E73" s="31">
        <v>42</v>
      </c>
      <c r="F73" s="130">
        <v>972</v>
      </c>
      <c r="G73" s="31">
        <v>0.9</v>
      </c>
      <c r="H73" s="31">
        <v>18.7</v>
      </c>
      <c r="I73" s="31" t="s">
        <v>15</v>
      </c>
      <c r="L73" s="131">
        <v>4.8128342245989311</v>
      </c>
      <c r="M73" s="31">
        <v>712</v>
      </c>
      <c r="N73" s="31" t="s">
        <v>13</v>
      </c>
      <c r="O73" t="s">
        <v>14</v>
      </c>
    </row>
    <row r="74" spans="1:15">
      <c r="A74">
        <v>73</v>
      </c>
      <c r="B74" s="128">
        <v>44154</v>
      </c>
      <c r="C74" s="29" t="s">
        <v>9</v>
      </c>
      <c r="D74" s="359" t="s">
        <v>10</v>
      </c>
      <c r="E74" s="31">
        <v>44</v>
      </c>
      <c r="F74" s="130">
        <v>1166</v>
      </c>
      <c r="G74" s="31">
        <v>1.9</v>
      </c>
      <c r="H74" s="31">
        <v>21.52</v>
      </c>
      <c r="I74" s="31" t="s">
        <v>18</v>
      </c>
      <c r="L74" s="131">
        <v>8.8289962825278803</v>
      </c>
      <c r="M74" s="31">
        <v>712</v>
      </c>
      <c r="N74" s="31" t="s">
        <v>13</v>
      </c>
      <c r="O74" t="s">
        <v>14</v>
      </c>
    </row>
    <row r="75" spans="1:15">
      <c r="A75">
        <v>74</v>
      </c>
      <c r="B75" s="128">
        <v>44154</v>
      </c>
      <c r="C75" s="29" t="s">
        <v>9</v>
      </c>
      <c r="D75" s="359" t="s">
        <v>10</v>
      </c>
      <c r="E75" s="31">
        <v>41</v>
      </c>
      <c r="F75" s="130">
        <v>1040</v>
      </c>
      <c r="G75" s="31">
        <v>1.7</v>
      </c>
      <c r="H75" s="31">
        <v>19.2</v>
      </c>
      <c r="I75" s="31" t="s">
        <v>12</v>
      </c>
      <c r="L75" s="131">
        <v>8.8541666666666679</v>
      </c>
      <c r="M75" s="31">
        <v>712</v>
      </c>
      <c r="N75" s="31" t="s">
        <v>13</v>
      </c>
      <c r="O75" t="s">
        <v>14</v>
      </c>
    </row>
    <row r="76" spans="1:15">
      <c r="A76">
        <v>75</v>
      </c>
      <c r="B76" s="128">
        <v>44154</v>
      </c>
      <c r="C76" s="29" t="s">
        <v>9</v>
      </c>
      <c r="D76" s="359" t="s">
        <v>10</v>
      </c>
      <c r="E76" s="31">
        <v>42</v>
      </c>
      <c r="F76" s="130">
        <v>1110</v>
      </c>
      <c r="G76" s="31">
        <v>1.4</v>
      </c>
      <c r="H76" s="31">
        <v>21</v>
      </c>
      <c r="I76" s="31" t="s">
        <v>12</v>
      </c>
      <c r="L76" s="131">
        <v>6.666666666666667</v>
      </c>
      <c r="M76" s="31">
        <v>712</v>
      </c>
      <c r="N76" s="31" t="s">
        <v>13</v>
      </c>
      <c r="O76" t="s">
        <v>14</v>
      </c>
    </row>
    <row r="77" spans="1:15">
      <c r="A77">
        <v>76</v>
      </c>
      <c r="B77" s="128">
        <v>44154</v>
      </c>
      <c r="C77" s="29" t="s">
        <v>9</v>
      </c>
      <c r="D77" s="359" t="s">
        <v>10</v>
      </c>
      <c r="E77" s="31">
        <v>41</v>
      </c>
      <c r="F77" s="130">
        <v>1062</v>
      </c>
      <c r="G77" s="31">
        <v>2.2999999999999998</v>
      </c>
      <c r="H77" s="31">
        <v>19.100000000000001</v>
      </c>
      <c r="I77" s="31" t="s">
        <v>12</v>
      </c>
      <c r="L77" s="131">
        <v>12.041884816753926</v>
      </c>
      <c r="M77" s="31">
        <v>712</v>
      </c>
      <c r="N77" s="31" t="s">
        <v>13</v>
      </c>
      <c r="O77" t="s">
        <v>14</v>
      </c>
    </row>
    <row r="78" spans="1:15">
      <c r="A78">
        <v>77</v>
      </c>
      <c r="B78" s="128">
        <v>44154</v>
      </c>
      <c r="C78" s="29" t="s">
        <v>9</v>
      </c>
      <c r="D78" s="359" t="s">
        <v>10</v>
      </c>
      <c r="E78" s="31">
        <v>44</v>
      </c>
      <c r="F78" s="130">
        <v>1218</v>
      </c>
      <c r="G78" s="31">
        <v>4.7</v>
      </c>
      <c r="H78" s="31">
        <v>20</v>
      </c>
      <c r="I78" s="31" t="s">
        <v>12</v>
      </c>
      <c r="L78" s="131">
        <v>23.5</v>
      </c>
      <c r="M78" s="31">
        <v>712</v>
      </c>
      <c r="N78" s="31" t="s">
        <v>13</v>
      </c>
      <c r="O78" t="s">
        <v>14</v>
      </c>
    </row>
    <row r="79" spans="1:15">
      <c r="A79">
        <v>78</v>
      </c>
      <c r="B79" s="128">
        <v>44154</v>
      </c>
      <c r="C79" s="29" t="s">
        <v>9</v>
      </c>
      <c r="D79" s="359" t="s">
        <v>10</v>
      </c>
      <c r="E79" s="31">
        <v>39</v>
      </c>
      <c r="F79" s="130">
        <v>942</v>
      </c>
      <c r="G79" s="31">
        <v>7.1</v>
      </c>
      <c r="H79" s="31">
        <v>12</v>
      </c>
      <c r="I79" s="31" t="s">
        <v>15</v>
      </c>
      <c r="L79" s="131">
        <v>59.166666666666664</v>
      </c>
      <c r="M79" s="31">
        <v>712</v>
      </c>
      <c r="N79" s="31" t="s">
        <v>13</v>
      </c>
      <c r="O79" t="s">
        <v>14</v>
      </c>
    </row>
    <row r="80" spans="1:15">
      <c r="A80">
        <v>79</v>
      </c>
      <c r="B80" s="128">
        <v>44154</v>
      </c>
      <c r="C80" s="29" t="s">
        <v>9</v>
      </c>
      <c r="D80" s="359" t="s">
        <v>10</v>
      </c>
      <c r="E80" s="31">
        <v>38</v>
      </c>
      <c r="F80" s="130">
        <v>850</v>
      </c>
      <c r="G80" s="31">
        <v>1.2</v>
      </c>
      <c r="H80" s="31">
        <v>17.8</v>
      </c>
      <c r="I80" s="31" t="s">
        <v>12</v>
      </c>
      <c r="L80" s="131">
        <v>6.7415730337078648</v>
      </c>
      <c r="M80" s="31">
        <v>712</v>
      </c>
      <c r="N80" s="31" t="s">
        <v>13</v>
      </c>
      <c r="O80" t="s">
        <v>14</v>
      </c>
    </row>
    <row r="81" spans="1:15">
      <c r="A81">
        <v>80</v>
      </c>
      <c r="B81" s="128">
        <v>44154</v>
      </c>
      <c r="C81" s="29" t="s">
        <v>9</v>
      </c>
      <c r="D81" s="359" t="s">
        <v>10</v>
      </c>
      <c r="E81" s="31">
        <v>39</v>
      </c>
      <c r="F81" s="130">
        <v>850</v>
      </c>
      <c r="G81" s="31">
        <v>1.8</v>
      </c>
      <c r="H81" s="31">
        <v>21.2</v>
      </c>
      <c r="I81" s="31" t="s">
        <v>12</v>
      </c>
      <c r="L81" s="131">
        <v>8.4905660377358494</v>
      </c>
      <c r="M81" s="31">
        <v>712</v>
      </c>
      <c r="N81" s="31" t="s">
        <v>13</v>
      </c>
      <c r="O81" t="s">
        <v>14</v>
      </c>
    </row>
    <row r="82" spans="1:15">
      <c r="A82">
        <v>81</v>
      </c>
      <c r="B82" s="128">
        <v>44155</v>
      </c>
      <c r="C82" s="29" t="s">
        <v>9</v>
      </c>
      <c r="D82" s="359" t="s">
        <v>10</v>
      </c>
      <c r="E82" s="31">
        <v>35</v>
      </c>
      <c r="F82" s="130">
        <v>592</v>
      </c>
      <c r="G82" s="31">
        <v>0.5</v>
      </c>
      <c r="H82" s="31">
        <v>13.34</v>
      </c>
      <c r="I82" s="31" t="s">
        <v>12</v>
      </c>
      <c r="L82" s="131">
        <v>3.7481259370314843</v>
      </c>
      <c r="M82" s="31">
        <v>712</v>
      </c>
      <c r="N82" s="31" t="s">
        <v>13</v>
      </c>
      <c r="O82" t="s">
        <v>14</v>
      </c>
    </row>
    <row r="83" spans="1:15">
      <c r="A83">
        <v>82</v>
      </c>
      <c r="B83" s="128">
        <v>44155</v>
      </c>
      <c r="C83" s="29" t="s">
        <v>9</v>
      </c>
      <c r="D83" s="359" t="s">
        <v>10</v>
      </c>
      <c r="E83" s="31">
        <v>37</v>
      </c>
      <c r="F83" s="130">
        <v>730</v>
      </c>
      <c r="G83" s="31">
        <v>0.8</v>
      </c>
      <c r="H83" s="31">
        <v>14.799999999999999</v>
      </c>
      <c r="I83" s="31" t="s">
        <v>12</v>
      </c>
      <c r="L83" s="131">
        <v>5.4054054054054061</v>
      </c>
      <c r="M83" s="31">
        <v>712</v>
      </c>
      <c r="N83" s="31" t="s">
        <v>13</v>
      </c>
      <c r="O83" t="s">
        <v>14</v>
      </c>
    </row>
    <row r="84" spans="1:15">
      <c r="A84">
        <v>83</v>
      </c>
      <c r="B84" s="128">
        <v>44155</v>
      </c>
      <c r="C84" s="29" t="s">
        <v>9</v>
      </c>
      <c r="D84" s="359" t="s">
        <v>10</v>
      </c>
      <c r="E84" s="31">
        <v>37</v>
      </c>
      <c r="F84" s="130">
        <v>700</v>
      </c>
      <c r="G84" s="31">
        <v>1.5</v>
      </c>
      <c r="H84" s="31">
        <v>16.5</v>
      </c>
      <c r="I84" s="31" t="s">
        <v>12</v>
      </c>
      <c r="L84" s="131">
        <v>9.0909090909090917</v>
      </c>
      <c r="M84" s="31">
        <v>712</v>
      </c>
      <c r="N84" s="31" t="s">
        <v>13</v>
      </c>
      <c r="O84" t="s">
        <v>14</v>
      </c>
    </row>
    <row r="85" spans="1:15">
      <c r="A85">
        <v>84</v>
      </c>
      <c r="B85" s="128">
        <v>44155</v>
      </c>
      <c r="C85" s="29" t="s">
        <v>9</v>
      </c>
      <c r="D85" s="359" t="s">
        <v>10</v>
      </c>
      <c r="E85" s="31">
        <v>37</v>
      </c>
      <c r="F85" s="130">
        <v>746</v>
      </c>
      <c r="G85" s="31">
        <v>1.4</v>
      </c>
      <c r="H85" s="31">
        <v>20.52</v>
      </c>
      <c r="I85" s="31" t="s">
        <v>12</v>
      </c>
      <c r="L85" s="131">
        <v>6.8226120857699799</v>
      </c>
      <c r="M85" s="31">
        <v>712</v>
      </c>
      <c r="N85" s="31" t="s">
        <v>13</v>
      </c>
      <c r="O85" t="s">
        <v>14</v>
      </c>
    </row>
    <row r="86" spans="1:15">
      <c r="A86">
        <v>85</v>
      </c>
      <c r="B86" s="128">
        <v>44155</v>
      </c>
      <c r="C86" s="29" t="s">
        <v>9</v>
      </c>
      <c r="D86" s="359" t="s">
        <v>10</v>
      </c>
      <c r="E86" s="31">
        <v>36</v>
      </c>
      <c r="F86" s="130">
        <v>736</v>
      </c>
      <c r="G86" s="31">
        <v>0.8</v>
      </c>
      <c r="H86" s="31">
        <v>15.92</v>
      </c>
      <c r="I86" s="31" t="s">
        <v>12</v>
      </c>
      <c r="L86" s="131">
        <v>5.025125628140704</v>
      </c>
      <c r="M86" s="31">
        <v>712</v>
      </c>
      <c r="N86" s="31" t="s">
        <v>13</v>
      </c>
      <c r="O86" t="s">
        <v>14</v>
      </c>
    </row>
    <row r="87" spans="1:15">
      <c r="A87">
        <v>86</v>
      </c>
      <c r="B87" s="128">
        <v>44155</v>
      </c>
      <c r="C87" s="29" t="s">
        <v>9</v>
      </c>
      <c r="D87" s="359" t="s">
        <v>10</v>
      </c>
      <c r="E87" s="31">
        <v>37</v>
      </c>
      <c r="F87" s="130">
        <v>716</v>
      </c>
      <c r="G87" s="31">
        <v>0.9</v>
      </c>
      <c r="H87" s="31">
        <v>14.42</v>
      </c>
      <c r="I87" s="31" t="s">
        <v>12</v>
      </c>
      <c r="L87" s="131">
        <v>6.2413314840499305</v>
      </c>
      <c r="M87" s="31">
        <v>712</v>
      </c>
      <c r="N87" s="31" t="s">
        <v>13</v>
      </c>
      <c r="O87" t="s">
        <v>14</v>
      </c>
    </row>
    <row r="88" spans="1:15">
      <c r="A88">
        <v>87</v>
      </c>
      <c r="B88" s="128">
        <v>44155</v>
      </c>
      <c r="C88" s="29" t="s">
        <v>9</v>
      </c>
      <c r="D88" s="359" t="s">
        <v>10</v>
      </c>
      <c r="E88" s="31">
        <v>35</v>
      </c>
      <c r="F88" s="130">
        <v>568</v>
      </c>
      <c r="G88" s="31">
        <v>0.7</v>
      </c>
      <c r="H88" s="31">
        <v>14.66</v>
      </c>
      <c r="I88" s="31" t="s">
        <v>15</v>
      </c>
      <c r="L88" s="131">
        <v>4.7748976807639831</v>
      </c>
      <c r="M88" s="31">
        <v>712</v>
      </c>
      <c r="N88" s="31" t="s">
        <v>13</v>
      </c>
      <c r="O88" t="s">
        <v>14</v>
      </c>
    </row>
    <row r="89" spans="1:15">
      <c r="A89">
        <v>88</v>
      </c>
      <c r="B89" s="128">
        <v>44155</v>
      </c>
      <c r="C89" s="29" t="s">
        <v>9</v>
      </c>
      <c r="D89" s="359" t="s">
        <v>10</v>
      </c>
      <c r="E89" s="31">
        <v>36</v>
      </c>
      <c r="F89" s="130">
        <v>688</v>
      </c>
      <c r="G89" s="31">
        <v>0.7</v>
      </c>
      <c r="H89" s="31">
        <v>17.7</v>
      </c>
      <c r="I89" s="31" t="s">
        <v>12</v>
      </c>
      <c r="L89" s="131">
        <v>3.9548022598870052</v>
      </c>
      <c r="M89" s="31">
        <v>712</v>
      </c>
      <c r="N89" s="31" t="s">
        <v>13</v>
      </c>
      <c r="O89" t="s">
        <v>14</v>
      </c>
    </row>
    <row r="90" spans="1:15">
      <c r="A90">
        <v>89</v>
      </c>
      <c r="B90" s="128">
        <v>44155</v>
      </c>
      <c r="C90" s="29" t="s">
        <v>9</v>
      </c>
      <c r="D90" s="359" t="s">
        <v>10</v>
      </c>
      <c r="E90" s="31">
        <v>39</v>
      </c>
      <c r="F90" s="130">
        <v>788</v>
      </c>
      <c r="G90" s="31">
        <v>0.6</v>
      </c>
      <c r="H90" s="31">
        <v>15.16</v>
      </c>
      <c r="I90" s="31" t="s">
        <v>18</v>
      </c>
      <c r="L90" s="131">
        <v>3.9577836411609493</v>
      </c>
      <c r="M90" s="31">
        <v>712</v>
      </c>
      <c r="N90" s="31" t="s">
        <v>13</v>
      </c>
      <c r="O90" t="s">
        <v>14</v>
      </c>
    </row>
    <row r="91" spans="1:15">
      <c r="A91">
        <v>90</v>
      </c>
      <c r="B91" s="128">
        <v>44155</v>
      </c>
      <c r="C91" s="29" t="s">
        <v>9</v>
      </c>
      <c r="D91" s="359" t="s">
        <v>10</v>
      </c>
      <c r="E91" s="31">
        <v>35</v>
      </c>
      <c r="F91" s="130">
        <v>674</v>
      </c>
      <c r="G91" s="31">
        <v>0.6</v>
      </c>
      <c r="H91" s="31">
        <v>13.9</v>
      </c>
      <c r="I91" s="31" t="s">
        <v>12</v>
      </c>
      <c r="L91" s="131">
        <v>4.3165467625899279</v>
      </c>
      <c r="M91" s="31">
        <v>712</v>
      </c>
      <c r="N91" s="31" t="s">
        <v>13</v>
      </c>
      <c r="O91" t="s">
        <v>14</v>
      </c>
    </row>
    <row r="92" spans="1:15">
      <c r="A92">
        <v>91</v>
      </c>
      <c r="B92" s="128">
        <v>44155</v>
      </c>
      <c r="C92" s="29" t="s">
        <v>9</v>
      </c>
      <c r="D92" s="359" t="s">
        <v>10</v>
      </c>
      <c r="E92" s="31">
        <v>37</v>
      </c>
      <c r="F92" s="130">
        <v>756</v>
      </c>
      <c r="G92" s="31" t="s">
        <v>16</v>
      </c>
      <c r="H92" s="31">
        <v>14.120000000000001</v>
      </c>
      <c r="I92" s="31" t="s">
        <v>15</v>
      </c>
      <c r="L92" s="131">
        <v>7.0821529745042495</v>
      </c>
      <c r="M92" s="31">
        <v>712</v>
      </c>
      <c r="N92" s="31" t="s">
        <v>13</v>
      </c>
      <c r="O92" t="s">
        <v>14</v>
      </c>
    </row>
    <row r="93" spans="1:15">
      <c r="A93">
        <v>92</v>
      </c>
      <c r="B93" s="128">
        <v>44155</v>
      </c>
      <c r="C93" s="29" t="s">
        <v>9</v>
      </c>
      <c r="D93" s="359" t="s">
        <v>10</v>
      </c>
      <c r="E93" s="31">
        <v>49</v>
      </c>
      <c r="F93" s="130">
        <v>1622</v>
      </c>
      <c r="G93" s="31">
        <v>2.5</v>
      </c>
      <c r="H93" s="31">
        <v>30.3</v>
      </c>
      <c r="I93" s="31" t="s">
        <v>12</v>
      </c>
      <c r="L93" s="131">
        <v>8.2508250825082499</v>
      </c>
      <c r="M93" s="31">
        <v>712</v>
      </c>
      <c r="N93" s="31" t="s">
        <v>13</v>
      </c>
      <c r="O93" t="s">
        <v>14</v>
      </c>
    </row>
    <row r="94" spans="1:15">
      <c r="A94">
        <v>93</v>
      </c>
      <c r="B94" s="128">
        <v>44155</v>
      </c>
      <c r="C94" s="29" t="s">
        <v>9</v>
      </c>
      <c r="D94" s="359" t="s">
        <v>10</v>
      </c>
      <c r="E94" s="31">
        <v>49</v>
      </c>
      <c r="F94" s="130">
        <v>1676</v>
      </c>
      <c r="G94" s="31">
        <v>10.8</v>
      </c>
      <c r="H94" s="31">
        <v>22.720000000000002</v>
      </c>
      <c r="I94" s="31" t="s">
        <v>15</v>
      </c>
      <c r="L94" s="131">
        <v>47.535211267605632</v>
      </c>
      <c r="M94" s="31">
        <v>712</v>
      </c>
      <c r="N94" s="31" t="s">
        <v>13</v>
      </c>
      <c r="O94" t="s">
        <v>14</v>
      </c>
    </row>
    <row r="95" spans="1:15">
      <c r="A95">
        <v>94</v>
      </c>
      <c r="B95" s="128">
        <v>44155</v>
      </c>
      <c r="C95" s="29" t="s">
        <v>9</v>
      </c>
      <c r="D95" s="359" t="s">
        <v>10</v>
      </c>
      <c r="E95" s="31">
        <v>44</v>
      </c>
      <c r="F95" s="130">
        <v>1290</v>
      </c>
      <c r="G95" s="31">
        <v>3.2</v>
      </c>
      <c r="H95" s="31">
        <v>23.1</v>
      </c>
      <c r="I95" s="31" t="s">
        <v>15</v>
      </c>
      <c r="L95" s="131">
        <v>13.852813852813853</v>
      </c>
      <c r="M95" s="31">
        <v>712</v>
      </c>
      <c r="N95" s="31" t="s">
        <v>13</v>
      </c>
      <c r="O95" t="s">
        <v>14</v>
      </c>
    </row>
    <row r="96" spans="1:15">
      <c r="A96">
        <v>95</v>
      </c>
      <c r="B96" s="128">
        <v>44155</v>
      </c>
      <c r="C96" s="29" t="s">
        <v>9</v>
      </c>
      <c r="D96" s="359" t="s">
        <v>10</v>
      </c>
      <c r="E96" s="31">
        <v>44</v>
      </c>
      <c r="F96" s="130">
        <v>1166</v>
      </c>
      <c r="G96" s="31">
        <v>2.9</v>
      </c>
      <c r="H96" s="31">
        <v>21.2</v>
      </c>
      <c r="I96" s="31" t="s">
        <v>15</v>
      </c>
      <c r="L96" s="131">
        <v>13.679245283018867</v>
      </c>
      <c r="M96" s="31">
        <v>712</v>
      </c>
      <c r="N96" s="31" t="s">
        <v>13</v>
      </c>
      <c r="O96" t="s">
        <v>14</v>
      </c>
    </row>
    <row r="97" spans="1:15">
      <c r="A97">
        <v>96</v>
      </c>
      <c r="B97" s="128">
        <v>44155</v>
      </c>
      <c r="C97" s="29" t="s">
        <v>9</v>
      </c>
      <c r="D97" s="359" t="s">
        <v>10</v>
      </c>
      <c r="E97" s="31">
        <v>42</v>
      </c>
      <c r="F97" s="130">
        <v>1048</v>
      </c>
      <c r="G97" s="31">
        <v>1.9</v>
      </c>
      <c r="H97" s="31">
        <v>19.060000000000002</v>
      </c>
      <c r="I97" s="31" t="s">
        <v>12</v>
      </c>
      <c r="L97" s="131">
        <v>9.9685204616998941</v>
      </c>
      <c r="M97" s="31">
        <v>712</v>
      </c>
      <c r="N97" s="31" t="s">
        <v>13</v>
      </c>
      <c r="O97" t="s">
        <v>14</v>
      </c>
    </row>
    <row r="98" spans="1:15">
      <c r="A98">
        <v>97</v>
      </c>
      <c r="B98" s="128">
        <v>44156</v>
      </c>
      <c r="C98" s="29" t="s">
        <v>9</v>
      </c>
      <c r="D98" s="359" t="s">
        <v>10</v>
      </c>
      <c r="E98" s="31">
        <v>55</v>
      </c>
      <c r="F98" s="130">
        <v>2270</v>
      </c>
      <c r="G98" s="31" t="s">
        <v>22</v>
      </c>
      <c r="H98" s="31">
        <v>68</v>
      </c>
      <c r="I98" s="31" t="s">
        <v>15</v>
      </c>
      <c r="L98" s="131">
        <v>57.352941176470587</v>
      </c>
      <c r="M98" s="31">
        <v>712</v>
      </c>
      <c r="N98" s="31" t="s">
        <v>13</v>
      </c>
      <c r="O98" t="s">
        <v>14</v>
      </c>
    </row>
    <row r="99" spans="1:15">
      <c r="A99">
        <v>98</v>
      </c>
      <c r="B99" s="128">
        <v>44156</v>
      </c>
      <c r="C99" s="29" t="s">
        <v>9</v>
      </c>
      <c r="D99" s="359" t="s">
        <v>10</v>
      </c>
      <c r="E99" s="31">
        <v>58</v>
      </c>
      <c r="F99" s="130">
        <v>2766</v>
      </c>
      <c r="G99" s="31">
        <v>23.1</v>
      </c>
      <c r="H99" s="31">
        <v>32.22</v>
      </c>
      <c r="I99" s="31" t="s">
        <v>12</v>
      </c>
      <c r="L99" s="131">
        <v>71.694599627560535</v>
      </c>
      <c r="M99" s="31">
        <v>712</v>
      </c>
      <c r="N99" s="31" t="s">
        <v>13</v>
      </c>
      <c r="O99" t="s">
        <v>14</v>
      </c>
    </row>
    <row r="100" spans="1:15">
      <c r="A100">
        <v>99</v>
      </c>
      <c r="B100" s="128">
        <v>44158</v>
      </c>
      <c r="C100" s="29" t="s">
        <v>9</v>
      </c>
      <c r="D100" s="359" t="s">
        <v>10</v>
      </c>
      <c r="E100" s="31">
        <v>58</v>
      </c>
      <c r="F100" s="130">
        <v>2434</v>
      </c>
      <c r="G100" s="31">
        <v>14.4</v>
      </c>
      <c r="H100" s="31">
        <v>34.28</v>
      </c>
      <c r="I100" s="31" t="s">
        <v>12</v>
      </c>
      <c r="L100" s="131">
        <v>42.007001166861144</v>
      </c>
      <c r="M100" s="31">
        <v>712</v>
      </c>
      <c r="N100" s="31" t="s">
        <v>13</v>
      </c>
      <c r="O100" t="s">
        <v>14</v>
      </c>
    </row>
    <row r="101" spans="1:15">
      <c r="A101">
        <v>100</v>
      </c>
      <c r="B101" s="128">
        <v>44156</v>
      </c>
      <c r="C101" s="29" t="s">
        <v>9</v>
      </c>
      <c r="D101" s="359" t="s">
        <v>10</v>
      </c>
      <c r="E101" s="31">
        <v>62</v>
      </c>
      <c r="F101" s="130">
        <v>3316</v>
      </c>
      <c r="G101" s="31">
        <v>64.5</v>
      </c>
      <c r="H101" s="31">
        <v>78</v>
      </c>
      <c r="I101" s="31" t="s">
        <v>15</v>
      </c>
      <c r="L101" s="131">
        <v>82.692307692307693</v>
      </c>
      <c r="M101" s="31">
        <v>712</v>
      </c>
      <c r="N101" s="31" t="s">
        <v>13</v>
      </c>
      <c r="O101" t="s">
        <v>14</v>
      </c>
    </row>
    <row r="102" spans="1:15">
      <c r="A102">
        <v>101</v>
      </c>
      <c r="B102" s="128">
        <v>44156</v>
      </c>
      <c r="C102" s="29" t="s">
        <v>9</v>
      </c>
      <c r="D102" s="359" t="s">
        <v>10</v>
      </c>
      <c r="E102" s="31">
        <v>59</v>
      </c>
      <c r="F102" s="130">
        <v>2630</v>
      </c>
      <c r="G102" s="31">
        <v>16.100000000000001</v>
      </c>
      <c r="H102" s="31">
        <v>36.5</v>
      </c>
      <c r="I102" s="31" t="s">
        <v>15</v>
      </c>
      <c r="L102" s="131">
        <v>44.109589041095894</v>
      </c>
      <c r="M102" s="31">
        <v>712</v>
      </c>
      <c r="N102" s="31" t="s">
        <v>13</v>
      </c>
      <c r="O102" t="s">
        <v>14</v>
      </c>
    </row>
    <row r="103" spans="1:15">
      <c r="A103">
        <v>102</v>
      </c>
      <c r="B103" s="128">
        <v>44156</v>
      </c>
      <c r="C103" s="29" t="s">
        <v>9</v>
      </c>
      <c r="D103" s="359" t="s">
        <v>10</v>
      </c>
      <c r="E103" s="31">
        <v>47</v>
      </c>
      <c r="F103" s="130">
        <v>1432</v>
      </c>
      <c r="G103" s="31">
        <v>1.9</v>
      </c>
      <c r="H103" s="31">
        <v>28.1</v>
      </c>
      <c r="I103" s="31" t="s">
        <v>12</v>
      </c>
      <c r="L103" s="131">
        <v>6.7615658362989315</v>
      </c>
      <c r="M103" s="31">
        <v>712</v>
      </c>
      <c r="N103" s="31" t="s">
        <v>13</v>
      </c>
      <c r="O103" t="s">
        <v>14</v>
      </c>
    </row>
    <row r="104" spans="1:15">
      <c r="A104">
        <v>103</v>
      </c>
      <c r="B104" s="128">
        <v>44156</v>
      </c>
      <c r="C104" s="29" t="s">
        <v>9</v>
      </c>
      <c r="D104" s="359" t="s">
        <v>10</v>
      </c>
      <c r="E104" s="31">
        <v>45</v>
      </c>
      <c r="F104" s="130">
        <v>1288</v>
      </c>
      <c r="G104" s="31" t="s">
        <v>23</v>
      </c>
      <c r="H104" s="31">
        <v>21.76</v>
      </c>
      <c r="I104" s="31" t="s">
        <v>12</v>
      </c>
      <c r="L104" s="131">
        <v>18.382352941176467</v>
      </c>
      <c r="M104" s="31">
        <v>712</v>
      </c>
      <c r="N104" s="31" t="s">
        <v>13</v>
      </c>
      <c r="O104" t="s">
        <v>14</v>
      </c>
    </row>
    <row r="105" spans="1:15">
      <c r="A105">
        <v>104</v>
      </c>
      <c r="B105" s="128">
        <v>44156</v>
      </c>
      <c r="C105" s="29" t="s">
        <v>9</v>
      </c>
      <c r="D105" s="359" t="s">
        <v>10</v>
      </c>
      <c r="E105" s="31">
        <v>58</v>
      </c>
      <c r="F105" s="130">
        <v>2604</v>
      </c>
      <c r="G105" s="31" t="s">
        <v>24</v>
      </c>
      <c r="H105" s="31">
        <v>41.2</v>
      </c>
      <c r="I105" s="31" t="s">
        <v>12</v>
      </c>
      <c r="L105" s="131">
        <v>29.126213592233007</v>
      </c>
      <c r="M105" s="31">
        <v>712</v>
      </c>
      <c r="N105" s="31" t="s">
        <v>13</v>
      </c>
      <c r="O105" t="s">
        <v>14</v>
      </c>
    </row>
    <row r="106" spans="1:15">
      <c r="A106">
        <v>105</v>
      </c>
      <c r="B106" s="128">
        <v>44156</v>
      </c>
      <c r="C106" s="29" t="s">
        <v>9</v>
      </c>
      <c r="D106" s="359" t="s">
        <v>10</v>
      </c>
      <c r="E106" s="31">
        <v>43</v>
      </c>
      <c r="F106" s="130">
        <v>1162</v>
      </c>
      <c r="G106" s="31">
        <v>3.1</v>
      </c>
      <c r="H106" s="31">
        <v>20.14</v>
      </c>
      <c r="I106" s="31" t="s">
        <v>12</v>
      </c>
      <c r="L106" s="131">
        <v>15.392254220456802</v>
      </c>
      <c r="M106" s="31">
        <v>712</v>
      </c>
      <c r="N106" s="31" t="s">
        <v>13</v>
      </c>
      <c r="O106" t="s">
        <v>14</v>
      </c>
    </row>
    <row r="107" spans="1:15">
      <c r="A107">
        <v>106</v>
      </c>
      <c r="B107" s="128">
        <v>44156</v>
      </c>
      <c r="C107" s="29" t="s">
        <v>9</v>
      </c>
      <c r="D107" s="359" t="s">
        <v>10</v>
      </c>
      <c r="E107" s="31">
        <v>49</v>
      </c>
      <c r="F107" s="130">
        <v>1618</v>
      </c>
      <c r="G107" s="31">
        <v>2.8</v>
      </c>
      <c r="H107" s="31">
        <v>29.56</v>
      </c>
      <c r="I107" s="31" t="s">
        <v>12</v>
      </c>
      <c r="L107" s="131">
        <v>9.472259810554803</v>
      </c>
      <c r="M107" s="31">
        <v>712</v>
      </c>
      <c r="N107" s="31" t="s">
        <v>13</v>
      </c>
      <c r="O107" t="s">
        <v>14</v>
      </c>
    </row>
    <row r="108" spans="1:15">
      <c r="A108">
        <v>107</v>
      </c>
      <c r="B108" s="128">
        <v>44156</v>
      </c>
      <c r="C108" s="29" t="s">
        <v>9</v>
      </c>
      <c r="D108" s="359" t="s">
        <v>10</v>
      </c>
      <c r="E108" s="31">
        <v>46</v>
      </c>
      <c r="F108" s="130">
        <v>1308</v>
      </c>
      <c r="G108" s="31">
        <v>2.2000000000000002</v>
      </c>
      <c r="H108" s="31">
        <v>24.2</v>
      </c>
      <c r="I108" s="31" t="s">
        <v>12</v>
      </c>
      <c r="L108" s="131">
        <v>9.0909090909090917</v>
      </c>
      <c r="M108" s="31">
        <v>712</v>
      </c>
      <c r="N108" s="31" t="s">
        <v>13</v>
      </c>
      <c r="O108" t="s">
        <v>14</v>
      </c>
    </row>
    <row r="109" spans="1:15">
      <c r="A109">
        <v>108</v>
      </c>
      <c r="B109" s="128">
        <v>44156</v>
      </c>
      <c r="C109" s="29" t="s">
        <v>9</v>
      </c>
      <c r="D109" s="359" t="s">
        <v>10</v>
      </c>
      <c r="E109" s="31">
        <v>42</v>
      </c>
      <c r="F109" s="130">
        <v>1126</v>
      </c>
      <c r="G109" s="31" t="s">
        <v>17</v>
      </c>
      <c r="H109" s="31">
        <v>16.52</v>
      </c>
      <c r="I109" s="31" t="s">
        <v>15</v>
      </c>
      <c r="L109" s="131">
        <v>36.319612590799032</v>
      </c>
      <c r="M109" s="31">
        <v>712</v>
      </c>
      <c r="N109" s="31" t="s">
        <v>13</v>
      </c>
      <c r="O109" t="s">
        <v>14</v>
      </c>
    </row>
    <row r="110" spans="1:15">
      <c r="A110">
        <v>109</v>
      </c>
      <c r="B110" s="128">
        <v>44156</v>
      </c>
      <c r="C110" s="29" t="s">
        <v>9</v>
      </c>
      <c r="D110" s="359" t="s">
        <v>10</v>
      </c>
      <c r="E110" s="31">
        <v>43</v>
      </c>
      <c r="F110" s="130">
        <v>1158</v>
      </c>
      <c r="G110" s="31">
        <v>1.9</v>
      </c>
      <c r="H110" s="31">
        <v>22.1</v>
      </c>
      <c r="I110" s="31" t="s">
        <v>12</v>
      </c>
      <c r="L110" s="131">
        <v>8.597285067873301</v>
      </c>
      <c r="M110" s="31">
        <v>712</v>
      </c>
      <c r="N110" s="31" t="s">
        <v>13</v>
      </c>
      <c r="O110" t="s">
        <v>14</v>
      </c>
    </row>
    <row r="111" spans="1:15">
      <c r="A111">
        <v>110</v>
      </c>
      <c r="B111" s="128">
        <v>44156</v>
      </c>
      <c r="C111" s="29" t="s">
        <v>9</v>
      </c>
      <c r="D111" s="359" t="s">
        <v>10</v>
      </c>
      <c r="E111" s="31">
        <v>51</v>
      </c>
      <c r="F111" s="130">
        <v>1866</v>
      </c>
      <c r="G111" s="31">
        <v>12.6</v>
      </c>
      <c r="H111" s="31">
        <v>24.72</v>
      </c>
      <c r="I111" s="31" t="s">
        <v>12</v>
      </c>
      <c r="L111" s="131">
        <v>50.970873786407765</v>
      </c>
      <c r="M111" s="31">
        <v>712</v>
      </c>
      <c r="N111" s="31" t="s">
        <v>13</v>
      </c>
      <c r="O111" t="s">
        <v>14</v>
      </c>
    </row>
    <row r="112" spans="1:15">
      <c r="A112">
        <v>111</v>
      </c>
      <c r="B112" s="128">
        <v>44156</v>
      </c>
      <c r="C112" s="29" t="s">
        <v>9</v>
      </c>
      <c r="D112" s="359" t="s">
        <v>10</v>
      </c>
      <c r="E112" s="31">
        <v>48</v>
      </c>
      <c r="F112" s="130">
        <v>1628</v>
      </c>
      <c r="G112" s="31">
        <v>3.3</v>
      </c>
      <c r="H112" s="31">
        <v>31.2</v>
      </c>
      <c r="I112" s="31" t="s">
        <v>12</v>
      </c>
      <c r="L112" s="131">
        <v>10.576923076923077</v>
      </c>
      <c r="M112" s="31">
        <v>712</v>
      </c>
      <c r="N112" s="31" t="s">
        <v>13</v>
      </c>
      <c r="O112" t="s">
        <v>14</v>
      </c>
    </row>
    <row r="113" spans="1:15">
      <c r="A113">
        <v>112</v>
      </c>
      <c r="B113" s="128">
        <v>44158</v>
      </c>
      <c r="C113" s="29" t="s">
        <v>9</v>
      </c>
      <c r="D113" s="359" t="s">
        <v>10</v>
      </c>
      <c r="E113" s="31">
        <v>56</v>
      </c>
      <c r="F113" s="130">
        <v>2394</v>
      </c>
      <c r="G113" s="31">
        <v>8.6</v>
      </c>
      <c r="H113" s="31">
        <v>39.28</v>
      </c>
      <c r="I113" s="31" t="s">
        <v>15</v>
      </c>
      <c r="L113" s="131">
        <v>21.894093686354378</v>
      </c>
      <c r="M113" s="31">
        <v>712</v>
      </c>
      <c r="N113" s="31" t="s">
        <v>13</v>
      </c>
      <c r="O113" t="s">
        <v>14</v>
      </c>
    </row>
    <row r="114" spans="1:15">
      <c r="A114">
        <v>113</v>
      </c>
      <c r="B114" s="128">
        <v>44158</v>
      </c>
      <c r="C114" s="29" t="s">
        <v>9</v>
      </c>
      <c r="D114" s="359" t="s">
        <v>10</v>
      </c>
      <c r="E114" s="31">
        <v>56</v>
      </c>
      <c r="F114" s="130">
        <v>2522</v>
      </c>
      <c r="G114" s="31" t="s">
        <v>25</v>
      </c>
      <c r="H114" s="31">
        <v>31.5</v>
      </c>
      <c r="I114" s="31" t="s">
        <v>15</v>
      </c>
      <c r="L114" s="131">
        <v>63.492063492063487</v>
      </c>
      <c r="M114" s="31">
        <v>712</v>
      </c>
      <c r="N114" s="31" t="s">
        <v>13</v>
      </c>
      <c r="O114" t="s">
        <v>14</v>
      </c>
    </row>
    <row r="115" spans="1:15">
      <c r="A115">
        <v>114</v>
      </c>
      <c r="B115" s="128">
        <v>44158</v>
      </c>
      <c r="C115" s="29" t="s">
        <v>9</v>
      </c>
      <c r="D115" s="359" t="s">
        <v>10</v>
      </c>
      <c r="E115" s="31">
        <v>59</v>
      </c>
      <c r="F115" s="130">
        <v>2952</v>
      </c>
      <c r="G115" s="31">
        <v>0.6</v>
      </c>
      <c r="H115" s="31">
        <v>58.44</v>
      </c>
      <c r="I115" s="31" t="s">
        <v>12</v>
      </c>
      <c r="L115" s="131">
        <v>1.0266940451745379</v>
      </c>
      <c r="M115" s="31">
        <v>712</v>
      </c>
      <c r="N115" s="31" t="s">
        <v>13</v>
      </c>
      <c r="O115" t="s">
        <v>14</v>
      </c>
    </row>
    <row r="116" spans="1:15">
      <c r="A116">
        <v>115</v>
      </c>
      <c r="B116" s="128">
        <v>44158</v>
      </c>
      <c r="C116" s="29" t="s">
        <v>9</v>
      </c>
      <c r="D116" s="359" t="s">
        <v>10</v>
      </c>
      <c r="E116" s="31">
        <v>56</v>
      </c>
      <c r="F116" s="130">
        <v>2386</v>
      </c>
      <c r="G116" s="31">
        <v>24.5</v>
      </c>
      <c r="H116" s="31">
        <v>23.7</v>
      </c>
      <c r="I116" s="31" t="s">
        <v>15</v>
      </c>
      <c r="L116" s="131">
        <v>103.37552742616035</v>
      </c>
      <c r="M116" s="31">
        <v>712</v>
      </c>
      <c r="N116" s="31" t="s">
        <v>13</v>
      </c>
      <c r="O116" t="s">
        <v>14</v>
      </c>
    </row>
    <row r="117" spans="1:15">
      <c r="A117">
        <v>116</v>
      </c>
      <c r="B117" s="128">
        <v>44158</v>
      </c>
      <c r="C117" s="29" t="s">
        <v>9</v>
      </c>
      <c r="D117" s="359" t="s">
        <v>10</v>
      </c>
      <c r="E117" s="31">
        <v>60</v>
      </c>
      <c r="F117" s="130">
        <v>2984</v>
      </c>
      <c r="G117" s="31">
        <v>16.5</v>
      </c>
      <c r="H117" s="31">
        <v>43.18</v>
      </c>
      <c r="I117" s="31" t="s">
        <v>15</v>
      </c>
      <c r="L117" s="131">
        <v>38.212135247799907</v>
      </c>
      <c r="M117" s="31">
        <v>712</v>
      </c>
      <c r="N117" s="31" t="s">
        <v>13</v>
      </c>
      <c r="O117" t="s">
        <v>14</v>
      </c>
    </row>
    <row r="118" spans="1:15">
      <c r="A118">
        <v>117</v>
      </c>
      <c r="B118" s="128">
        <v>44158</v>
      </c>
      <c r="C118" s="29" t="s">
        <v>9</v>
      </c>
      <c r="D118" s="359" t="s">
        <v>10</v>
      </c>
      <c r="E118" s="31">
        <v>54</v>
      </c>
      <c r="F118" s="130">
        <v>2178</v>
      </c>
      <c r="G118" s="31">
        <v>4.5</v>
      </c>
      <c r="H118" s="31">
        <v>40.200000000000003</v>
      </c>
      <c r="I118" s="31" t="s">
        <v>12</v>
      </c>
      <c r="L118" s="131">
        <v>11.194029850746269</v>
      </c>
      <c r="M118" s="31">
        <v>712</v>
      </c>
      <c r="N118" s="31" t="s">
        <v>13</v>
      </c>
      <c r="O118" t="s">
        <v>14</v>
      </c>
    </row>
    <row r="119" spans="1:15">
      <c r="A119">
        <v>118</v>
      </c>
      <c r="B119" s="128">
        <v>44158</v>
      </c>
      <c r="C119" s="29" t="s">
        <v>9</v>
      </c>
      <c r="D119" s="359" t="s">
        <v>10</v>
      </c>
      <c r="E119" s="31">
        <v>48</v>
      </c>
      <c r="F119" s="130">
        <v>1784</v>
      </c>
      <c r="G119" s="31" t="s">
        <v>26</v>
      </c>
      <c r="H119" s="31">
        <v>28.68</v>
      </c>
      <c r="I119" s="31" t="s">
        <v>12</v>
      </c>
      <c r="L119" s="131">
        <v>31.380753138075313</v>
      </c>
      <c r="M119" s="31">
        <v>712</v>
      </c>
      <c r="N119" s="31" t="s">
        <v>13</v>
      </c>
      <c r="O119" t="s">
        <v>14</v>
      </c>
    </row>
    <row r="120" spans="1:15">
      <c r="A120">
        <v>119</v>
      </c>
      <c r="B120" s="128">
        <v>44158</v>
      </c>
      <c r="C120" s="29" t="s">
        <v>9</v>
      </c>
      <c r="D120" s="359" t="s">
        <v>10</v>
      </c>
      <c r="E120" s="31">
        <v>55</v>
      </c>
      <c r="F120" s="130">
        <v>2516</v>
      </c>
      <c r="G120" s="31">
        <v>20.3</v>
      </c>
      <c r="H120" s="31">
        <v>31.02</v>
      </c>
      <c r="I120" s="31" t="s">
        <v>15</v>
      </c>
      <c r="L120" s="131">
        <v>65.441650548033522</v>
      </c>
      <c r="M120" s="31">
        <v>712</v>
      </c>
      <c r="N120" s="31" t="s">
        <v>13</v>
      </c>
      <c r="O120" t="s">
        <v>14</v>
      </c>
    </row>
    <row r="121" spans="1:15">
      <c r="A121">
        <v>120</v>
      </c>
      <c r="B121" s="128">
        <v>44158</v>
      </c>
      <c r="C121" s="29" t="s">
        <v>9</v>
      </c>
      <c r="D121" s="359" t="s">
        <v>10</v>
      </c>
      <c r="E121" s="31">
        <v>50</v>
      </c>
      <c r="F121" s="130">
        <v>1710</v>
      </c>
      <c r="G121" s="31">
        <v>10.4</v>
      </c>
      <c r="H121" s="31">
        <v>25.800000000000004</v>
      </c>
      <c r="I121" s="31" t="s">
        <v>15</v>
      </c>
      <c r="L121" s="131">
        <v>40.310077519379838</v>
      </c>
      <c r="M121" s="31">
        <v>712</v>
      </c>
      <c r="N121" s="31" t="s">
        <v>13</v>
      </c>
      <c r="O121" t="s">
        <v>14</v>
      </c>
    </row>
    <row r="122" spans="1:15">
      <c r="A122">
        <v>121</v>
      </c>
      <c r="B122" s="128">
        <v>44158</v>
      </c>
      <c r="C122" s="29" t="s">
        <v>9</v>
      </c>
      <c r="D122" s="359" t="s">
        <v>10</v>
      </c>
      <c r="E122" s="31">
        <v>49</v>
      </c>
      <c r="F122" s="130">
        <v>1870</v>
      </c>
      <c r="G122" s="31">
        <v>6.4</v>
      </c>
      <c r="H122" s="31">
        <v>34</v>
      </c>
      <c r="I122" s="31" t="s">
        <v>12</v>
      </c>
      <c r="L122" s="131">
        <v>18.823529411764707</v>
      </c>
      <c r="M122" s="31">
        <v>712</v>
      </c>
      <c r="N122" s="31" t="s">
        <v>13</v>
      </c>
      <c r="O122" t="s">
        <v>27</v>
      </c>
    </row>
    <row r="123" spans="1:15">
      <c r="A123">
        <v>122</v>
      </c>
      <c r="B123" s="128">
        <v>44158</v>
      </c>
      <c r="C123" s="29" t="s">
        <v>9</v>
      </c>
      <c r="D123" s="359" t="s">
        <v>10</v>
      </c>
      <c r="E123" s="31">
        <v>55</v>
      </c>
      <c r="F123" s="130">
        <v>2372</v>
      </c>
      <c r="G123" s="31">
        <v>6.9</v>
      </c>
      <c r="H123" s="31">
        <v>44.54</v>
      </c>
      <c r="I123" s="31" t="s">
        <v>12</v>
      </c>
      <c r="L123" s="131">
        <v>15.491692860350248</v>
      </c>
      <c r="M123" s="31">
        <v>712</v>
      </c>
      <c r="N123" s="31" t="s">
        <v>13</v>
      </c>
      <c r="O123" t="s">
        <v>27</v>
      </c>
    </row>
    <row r="124" spans="1:15">
      <c r="A124">
        <v>123</v>
      </c>
      <c r="B124" s="128">
        <v>44158</v>
      </c>
      <c r="C124" s="29" t="s">
        <v>9</v>
      </c>
      <c r="D124" s="359" t="s">
        <v>10</v>
      </c>
      <c r="E124" s="31">
        <v>50</v>
      </c>
      <c r="F124" s="130">
        <v>1778</v>
      </c>
      <c r="G124" s="31">
        <v>2.5</v>
      </c>
      <c r="H124" s="31">
        <v>34.06</v>
      </c>
      <c r="I124" s="31" t="s">
        <v>12</v>
      </c>
      <c r="L124" s="131">
        <v>7.3399882560187892</v>
      </c>
      <c r="M124" s="31">
        <v>712</v>
      </c>
      <c r="N124" s="31" t="s">
        <v>13</v>
      </c>
      <c r="O124" t="s">
        <v>27</v>
      </c>
    </row>
    <row r="125" spans="1:15">
      <c r="A125">
        <v>124</v>
      </c>
      <c r="B125" s="128">
        <v>44158</v>
      </c>
      <c r="C125" s="29" t="s">
        <v>9</v>
      </c>
      <c r="D125" s="359" t="s">
        <v>10</v>
      </c>
      <c r="E125" s="31">
        <v>51</v>
      </c>
      <c r="F125" s="130">
        <v>1920</v>
      </c>
      <c r="G125" s="31">
        <v>6.8</v>
      </c>
      <c r="H125" s="31">
        <v>33.599999999999994</v>
      </c>
      <c r="I125" s="31" t="s">
        <v>12</v>
      </c>
      <c r="L125" s="131">
        <v>20.238095238095241</v>
      </c>
      <c r="M125" s="31">
        <v>712</v>
      </c>
      <c r="N125" s="31" t="s">
        <v>13</v>
      </c>
      <c r="O125" t="s">
        <v>27</v>
      </c>
    </row>
    <row r="126" spans="1:15">
      <c r="A126">
        <v>125</v>
      </c>
      <c r="B126" s="128">
        <v>44158</v>
      </c>
      <c r="C126" s="29" t="s">
        <v>9</v>
      </c>
      <c r="D126" s="359" t="s">
        <v>10</v>
      </c>
      <c r="E126" s="31">
        <v>56</v>
      </c>
      <c r="F126" s="130">
        <v>2212</v>
      </c>
      <c r="G126" s="31">
        <v>16.399999999999999</v>
      </c>
      <c r="H126" s="31">
        <v>30.840000000000003</v>
      </c>
      <c r="I126" s="31" t="s">
        <v>15</v>
      </c>
      <c r="L126" s="131">
        <v>53.177691309987019</v>
      </c>
      <c r="M126" s="31">
        <v>712</v>
      </c>
      <c r="N126" s="31" t="s">
        <v>13</v>
      </c>
      <c r="O126" t="s">
        <v>27</v>
      </c>
    </row>
    <row r="127" spans="1:15">
      <c r="A127">
        <v>126</v>
      </c>
      <c r="B127" s="128">
        <v>44158</v>
      </c>
      <c r="C127" s="29" t="s">
        <v>9</v>
      </c>
      <c r="D127" s="359" t="s">
        <v>10</v>
      </c>
      <c r="E127" s="31">
        <v>53</v>
      </c>
      <c r="F127" s="130">
        <v>2034</v>
      </c>
      <c r="G127" s="31" t="s">
        <v>28</v>
      </c>
      <c r="H127" s="31">
        <v>36.68</v>
      </c>
      <c r="I127" s="31" t="s">
        <v>12</v>
      </c>
      <c r="L127" s="131">
        <v>21.810250817884405</v>
      </c>
      <c r="M127" s="31">
        <v>712</v>
      </c>
      <c r="N127" s="31" t="s">
        <v>13</v>
      </c>
      <c r="O127" t="s">
        <v>27</v>
      </c>
    </row>
    <row r="128" spans="1:15">
      <c r="A128">
        <v>127</v>
      </c>
      <c r="B128" s="128">
        <v>44158</v>
      </c>
      <c r="C128" s="29" t="s">
        <v>9</v>
      </c>
      <c r="D128" s="359" t="s">
        <v>10</v>
      </c>
      <c r="E128" s="31">
        <v>62</v>
      </c>
      <c r="F128" s="130">
        <v>3718</v>
      </c>
      <c r="G128" s="31">
        <v>64.400000000000006</v>
      </c>
      <c r="H128" s="31">
        <v>78</v>
      </c>
      <c r="I128" s="31" t="s">
        <v>15</v>
      </c>
      <c r="L128" s="131">
        <v>82.564102564102569</v>
      </c>
      <c r="M128" s="31">
        <v>712</v>
      </c>
      <c r="N128" s="31" t="s">
        <v>13</v>
      </c>
      <c r="O128" t="s">
        <v>27</v>
      </c>
    </row>
    <row r="129" spans="1:15">
      <c r="A129">
        <v>128</v>
      </c>
      <c r="B129" s="128">
        <v>44158</v>
      </c>
      <c r="C129" s="29" t="s">
        <v>9</v>
      </c>
      <c r="D129" s="359" t="s">
        <v>10</v>
      </c>
      <c r="E129" s="31">
        <v>70</v>
      </c>
      <c r="F129" s="130">
        <v>5250</v>
      </c>
      <c r="G129" s="31">
        <v>166.9</v>
      </c>
      <c r="H129" s="31">
        <v>136</v>
      </c>
      <c r="I129" s="31" t="s">
        <v>15</v>
      </c>
      <c r="L129" s="131">
        <v>122.72058823529413</v>
      </c>
      <c r="M129" s="31">
        <v>712</v>
      </c>
      <c r="N129" s="31" t="s">
        <v>13</v>
      </c>
      <c r="O129" t="s">
        <v>27</v>
      </c>
    </row>
    <row r="130" spans="1:15">
      <c r="A130">
        <v>129</v>
      </c>
      <c r="B130" s="128">
        <v>44158</v>
      </c>
      <c r="C130" s="29" t="s">
        <v>9</v>
      </c>
      <c r="D130" s="359" t="s">
        <v>10</v>
      </c>
      <c r="E130" s="31">
        <v>52</v>
      </c>
      <c r="F130" s="130">
        <v>2260</v>
      </c>
      <c r="G130" s="31">
        <v>11.2</v>
      </c>
      <c r="H130" s="31">
        <v>34</v>
      </c>
      <c r="I130" s="31" t="s">
        <v>12</v>
      </c>
      <c r="L130" s="131">
        <v>32.941176470588232</v>
      </c>
      <c r="M130" s="31">
        <v>712</v>
      </c>
      <c r="N130" s="31" t="s">
        <v>13</v>
      </c>
      <c r="O130" t="s">
        <v>27</v>
      </c>
    </row>
    <row r="131" spans="1:15">
      <c r="A131">
        <v>130</v>
      </c>
      <c r="B131" s="128">
        <v>44158</v>
      </c>
      <c r="C131" s="29" t="s">
        <v>9</v>
      </c>
      <c r="D131" s="359" t="s">
        <v>10</v>
      </c>
      <c r="E131" s="31">
        <v>62</v>
      </c>
      <c r="F131" s="130">
        <v>3672</v>
      </c>
      <c r="G131" s="31">
        <v>63.4</v>
      </c>
      <c r="H131" s="31">
        <v>76</v>
      </c>
      <c r="I131" s="31" t="s">
        <v>15</v>
      </c>
      <c r="L131" s="131">
        <v>83.421052631578945</v>
      </c>
      <c r="M131" s="31">
        <v>712</v>
      </c>
      <c r="N131" s="31" t="s">
        <v>13</v>
      </c>
      <c r="O131" t="s">
        <v>27</v>
      </c>
    </row>
    <row r="132" spans="1:15">
      <c r="A132">
        <v>131</v>
      </c>
      <c r="B132" s="128">
        <v>44158</v>
      </c>
      <c r="C132" s="29" t="s">
        <v>9</v>
      </c>
      <c r="D132" s="359" t="s">
        <v>10</v>
      </c>
      <c r="E132" s="31">
        <v>73</v>
      </c>
      <c r="F132" s="130">
        <v>6180</v>
      </c>
      <c r="G132" s="31">
        <v>156.30000000000001</v>
      </c>
      <c r="H132" s="31">
        <v>142</v>
      </c>
      <c r="I132" s="31" t="s">
        <v>12</v>
      </c>
      <c r="L132" s="131">
        <v>110.07042253521126</v>
      </c>
      <c r="M132" s="31">
        <v>712</v>
      </c>
      <c r="N132" s="31" t="s">
        <v>13</v>
      </c>
      <c r="O132" t="s">
        <v>27</v>
      </c>
    </row>
    <row r="133" spans="1:15">
      <c r="A133">
        <v>132</v>
      </c>
      <c r="B133" s="128">
        <v>44158</v>
      </c>
      <c r="C133" s="29" t="s">
        <v>9</v>
      </c>
      <c r="D133" s="359" t="s">
        <v>10</v>
      </c>
      <c r="E133" s="31">
        <v>69</v>
      </c>
      <c r="F133" s="130">
        <v>4788</v>
      </c>
      <c r="G133" s="31">
        <v>111.5</v>
      </c>
      <c r="H133" s="31">
        <v>110</v>
      </c>
      <c r="I133" s="31" t="s">
        <v>15</v>
      </c>
      <c r="L133" s="131">
        <v>101.36363636363637</v>
      </c>
      <c r="M133" s="31">
        <v>712</v>
      </c>
      <c r="N133" s="31" t="s">
        <v>13</v>
      </c>
      <c r="O133" t="s">
        <v>27</v>
      </c>
    </row>
    <row r="134" spans="1:15">
      <c r="A134">
        <v>133</v>
      </c>
      <c r="B134" s="128">
        <v>44158</v>
      </c>
      <c r="C134" s="29" t="s">
        <v>9</v>
      </c>
      <c r="D134" s="359" t="s">
        <v>10</v>
      </c>
      <c r="E134" s="31">
        <v>29</v>
      </c>
      <c r="F134" s="130">
        <v>388</v>
      </c>
      <c r="G134" s="31">
        <v>0.4</v>
      </c>
      <c r="H134" s="31">
        <v>7.3599999999999994</v>
      </c>
      <c r="I134" s="31" t="s">
        <v>12</v>
      </c>
      <c r="L134" s="131">
        <v>5.4347826086956523</v>
      </c>
      <c r="M134" s="31">
        <v>712</v>
      </c>
      <c r="N134" s="31" t="s">
        <v>13</v>
      </c>
      <c r="O134" t="s">
        <v>27</v>
      </c>
    </row>
    <row r="135" spans="1:15">
      <c r="A135">
        <v>134</v>
      </c>
      <c r="B135" s="128">
        <v>44158</v>
      </c>
      <c r="C135" s="29" t="s">
        <v>9</v>
      </c>
      <c r="D135" s="359" t="s">
        <v>10</v>
      </c>
      <c r="E135" s="31">
        <v>28</v>
      </c>
      <c r="F135" s="130">
        <v>870</v>
      </c>
      <c r="G135" s="31" t="s">
        <v>11</v>
      </c>
      <c r="H135" s="31">
        <v>17.5</v>
      </c>
      <c r="I135" s="31" t="s">
        <v>12</v>
      </c>
      <c r="L135" s="131">
        <v>0</v>
      </c>
      <c r="M135" s="31">
        <v>712</v>
      </c>
      <c r="N135" s="31" t="s">
        <v>13</v>
      </c>
      <c r="O135" t="s">
        <v>27</v>
      </c>
    </row>
    <row r="136" spans="1:15">
      <c r="A136">
        <v>135</v>
      </c>
      <c r="B136" s="128">
        <v>44158</v>
      </c>
      <c r="C136" s="29" t="s">
        <v>9</v>
      </c>
      <c r="D136" s="359" t="s">
        <v>10</v>
      </c>
      <c r="E136" s="31">
        <v>30</v>
      </c>
      <c r="F136" s="130">
        <v>432</v>
      </c>
      <c r="G136" s="31">
        <v>0.2</v>
      </c>
      <c r="H136" s="31">
        <v>8.4400000000000013</v>
      </c>
      <c r="I136" s="31" t="s">
        <v>12</v>
      </c>
      <c r="L136" s="131">
        <v>2.3696682464454977</v>
      </c>
      <c r="M136" s="31">
        <v>712</v>
      </c>
      <c r="N136" s="31" t="s">
        <v>13</v>
      </c>
      <c r="O136" t="s">
        <v>27</v>
      </c>
    </row>
    <row r="137" spans="1:15">
      <c r="A137">
        <v>136</v>
      </c>
      <c r="B137" s="128">
        <v>44158</v>
      </c>
      <c r="C137" s="29" t="s">
        <v>9</v>
      </c>
      <c r="D137" s="359" t="s">
        <v>10</v>
      </c>
      <c r="E137" s="31">
        <v>32</v>
      </c>
      <c r="F137" s="130">
        <v>454</v>
      </c>
      <c r="G137" s="31">
        <v>0.8</v>
      </c>
      <c r="H137" s="31">
        <v>8.3000000000000007</v>
      </c>
      <c r="I137" s="31" t="s">
        <v>12</v>
      </c>
      <c r="L137" s="131">
        <v>9.6385542168674689</v>
      </c>
      <c r="M137" s="31">
        <v>712</v>
      </c>
      <c r="N137" s="31" t="s">
        <v>13</v>
      </c>
      <c r="O137" t="s">
        <v>27</v>
      </c>
    </row>
    <row r="138" spans="1:15">
      <c r="A138">
        <v>137</v>
      </c>
      <c r="B138" s="128">
        <v>44158</v>
      </c>
      <c r="C138" s="29" t="s">
        <v>9</v>
      </c>
      <c r="D138" s="359" t="s">
        <v>10</v>
      </c>
      <c r="E138" s="31">
        <v>31</v>
      </c>
      <c r="F138" s="130">
        <v>426</v>
      </c>
      <c r="G138" s="31">
        <v>0.8</v>
      </c>
      <c r="H138" s="31">
        <v>7.72</v>
      </c>
      <c r="I138" s="31" t="s">
        <v>12</v>
      </c>
      <c r="L138" s="131">
        <v>10.362694300518136</v>
      </c>
      <c r="M138" s="31">
        <v>712</v>
      </c>
      <c r="N138" s="31" t="s">
        <v>13</v>
      </c>
      <c r="O138" t="s">
        <v>27</v>
      </c>
    </row>
    <row r="139" spans="1:15">
      <c r="A139">
        <v>138</v>
      </c>
      <c r="B139" s="128">
        <v>44158</v>
      </c>
      <c r="C139" s="29" t="s">
        <v>9</v>
      </c>
      <c r="D139" s="359" t="s">
        <v>10</v>
      </c>
      <c r="E139" s="31">
        <v>31</v>
      </c>
      <c r="F139" s="130">
        <v>450</v>
      </c>
      <c r="G139" s="31">
        <v>0.7</v>
      </c>
      <c r="H139" s="31">
        <v>8.5</v>
      </c>
      <c r="I139" s="31" t="s">
        <v>12</v>
      </c>
      <c r="L139" s="131">
        <v>8.235294117647058</v>
      </c>
      <c r="M139" s="31">
        <v>712</v>
      </c>
      <c r="N139" s="31" t="s">
        <v>13</v>
      </c>
      <c r="O139" t="s">
        <v>27</v>
      </c>
    </row>
    <row r="140" spans="1:15">
      <c r="A140">
        <v>139</v>
      </c>
      <c r="B140" s="128">
        <v>44158</v>
      </c>
      <c r="C140" s="29" t="s">
        <v>9</v>
      </c>
      <c r="D140" s="359" t="s">
        <v>10</v>
      </c>
      <c r="E140" s="31">
        <v>34</v>
      </c>
      <c r="F140" s="130">
        <v>578</v>
      </c>
      <c r="G140" s="31">
        <v>0.7</v>
      </c>
      <c r="H140" s="31">
        <v>10.860000000000001</v>
      </c>
      <c r="I140" s="31" t="s">
        <v>12</v>
      </c>
      <c r="L140" s="131">
        <v>6.4456721915285442</v>
      </c>
      <c r="M140" s="31">
        <v>712</v>
      </c>
      <c r="N140" s="31" t="s">
        <v>13</v>
      </c>
      <c r="O140" t="s">
        <v>27</v>
      </c>
    </row>
    <row r="141" spans="1:15">
      <c r="A141">
        <v>140</v>
      </c>
      <c r="B141" s="128">
        <v>44158</v>
      </c>
      <c r="C141" s="29" t="s">
        <v>9</v>
      </c>
      <c r="D141" s="359" t="s">
        <v>10</v>
      </c>
      <c r="E141" s="31">
        <v>34</v>
      </c>
      <c r="F141" s="130">
        <v>548</v>
      </c>
      <c r="G141" s="31">
        <v>0.6</v>
      </c>
      <c r="H141" s="31">
        <v>10.5</v>
      </c>
      <c r="I141" s="31" t="s">
        <v>12</v>
      </c>
      <c r="L141" s="131">
        <v>5.7142857142857144</v>
      </c>
      <c r="M141" s="31">
        <v>712</v>
      </c>
      <c r="N141" s="31" t="s">
        <v>13</v>
      </c>
      <c r="O141" t="s">
        <v>27</v>
      </c>
    </row>
    <row r="142" spans="1:15">
      <c r="A142">
        <v>141</v>
      </c>
      <c r="B142" s="128">
        <v>44160</v>
      </c>
      <c r="C142" s="29" t="s">
        <v>9</v>
      </c>
      <c r="D142" s="359" t="s">
        <v>10</v>
      </c>
      <c r="E142" s="31">
        <v>49</v>
      </c>
      <c r="F142" s="130">
        <v>1616</v>
      </c>
      <c r="G142" s="31" t="s">
        <v>16</v>
      </c>
      <c r="H142" s="31">
        <v>31.32</v>
      </c>
      <c r="I142" s="31" t="s">
        <v>12</v>
      </c>
      <c r="L142" s="131">
        <v>3.1928480204342273</v>
      </c>
      <c r="M142" s="31">
        <v>712</v>
      </c>
      <c r="N142" s="31" t="s">
        <v>13</v>
      </c>
      <c r="O142" t="s">
        <v>27</v>
      </c>
    </row>
    <row r="143" spans="1:15">
      <c r="A143">
        <v>142</v>
      </c>
      <c r="B143" s="128">
        <v>44160</v>
      </c>
      <c r="C143" s="29" t="s">
        <v>9</v>
      </c>
      <c r="D143" s="359" t="s">
        <v>10</v>
      </c>
      <c r="E143" s="31">
        <v>65</v>
      </c>
      <c r="F143" s="130">
        <v>3864</v>
      </c>
      <c r="G143" s="31">
        <v>69.2</v>
      </c>
      <c r="H143" s="31">
        <v>79</v>
      </c>
      <c r="I143" s="31" t="s">
        <v>15</v>
      </c>
      <c r="L143" s="131">
        <v>87.594936708860757</v>
      </c>
      <c r="M143" s="31">
        <v>712</v>
      </c>
      <c r="N143" s="31" t="s">
        <v>13</v>
      </c>
      <c r="O143" t="s">
        <v>27</v>
      </c>
    </row>
    <row r="144" spans="1:15">
      <c r="A144">
        <v>143</v>
      </c>
      <c r="B144" s="128">
        <v>44160</v>
      </c>
      <c r="C144" s="29" t="s">
        <v>9</v>
      </c>
      <c r="D144" s="359" t="s">
        <v>10</v>
      </c>
      <c r="E144" s="31">
        <v>54</v>
      </c>
      <c r="F144" s="130">
        <v>2292</v>
      </c>
      <c r="G144" s="31">
        <v>11.3</v>
      </c>
      <c r="H144" s="31">
        <v>35.6</v>
      </c>
      <c r="I144" s="31" t="s">
        <v>15</v>
      </c>
      <c r="L144" s="131">
        <v>31.741573033707866</v>
      </c>
      <c r="M144" s="31">
        <v>712</v>
      </c>
      <c r="N144" s="31" t="s">
        <v>13</v>
      </c>
      <c r="O144" t="s">
        <v>27</v>
      </c>
    </row>
    <row r="145" spans="1:15">
      <c r="A145">
        <v>144</v>
      </c>
      <c r="B145" s="128">
        <v>44160</v>
      </c>
      <c r="C145" s="29" t="s">
        <v>9</v>
      </c>
      <c r="D145" s="359" t="s">
        <v>10</v>
      </c>
      <c r="E145" s="31">
        <v>58</v>
      </c>
      <c r="F145" s="130">
        <v>2834</v>
      </c>
      <c r="G145" s="31">
        <v>24.1</v>
      </c>
      <c r="H145" s="31">
        <v>33.57</v>
      </c>
      <c r="I145" s="31" t="s">
        <v>15</v>
      </c>
      <c r="L145" s="131">
        <v>71.7902889484659</v>
      </c>
      <c r="M145" s="31">
        <v>712</v>
      </c>
      <c r="N145" s="31" t="s">
        <v>13</v>
      </c>
      <c r="O145" t="s">
        <v>27</v>
      </c>
    </row>
    <row r="146" spans="1:15">
      <c r="A146">
        <v>145</v>
      </c>
      <c r="B146" s="128">
        <v>44160</v>
      </c>
      <c r="C146" s="29" t="s">
        <v>9</v>
      </c>
      <c r="D146" s="359" t="s">
        <v>10</v>
      </c>
      <c r="E146" s="31">
        <v>73</v>
      </c>
      <c r="F146" s="130">
        <v>5256</v>
      </c>
      <c r="G146" s="31">
        <v>59.4</v>
      </c>
      <c r="H146" s="31">
        <v>46.8</v>
      </c>
      <c r="I146" s="31" t="s">
        <v>15</v>
      </c>
      <c r="L146" s="131">
        <v>126.92307692307693</v>
      </c>
      <c r="M146" s="31">
        <v>712</v>
      </c>
      <c r="N146" s="31" t="s">
        <v>13</v>
      </c>
      <c r="O146" t="s">
        <v>27</v>
      </c>
    </row>
    <row r="147" spans="1:15">
      <c r="A147">
        <v>146</v>
      </c>
      <c r="B147" s="128">
        <v>44160</v>
      </c>
      <c r="C147" s="29" t="s">
        <v>9</v>
      </c>
      <c r="D147" s="359" t="s">
        <v>10</v>
      </c>
      <c r="E147" s="31">
        <v>75</v>
      </c>
      <c r="F147" s="130">
        <v>5410</v>
      </c>
      <c r="G147" s="31">
        <v>3.1</v>
      </c>
      <c r="H147" s="31">
        <v>105.10000000000001</v>
      </c>
      <c r="I147" s="31" t="s">
        <v>12</v>
      </c>
      <c r="L147" s="131">
        <v>2.9495718363463368</v>
      </c>
      <c r="M147" s="31">
        <v>712</v>
      </c>
      <c r="N147" s="31" t="s">
        <v>13</v>
      </c>
      <c r="O147" t="s">
        <v>27</v>
      </c>
    </row>
    <row r="148" spans="1:15">
      <c r="A148">
        <v>147</v>
      </c>
      <c r="B148" s="128">
        <v>44160</v>
      </c>
      <c r="C148" s="29" t="s">
        <v>9</v>
      </c>
      <c r="D148" s="359" t="s">
        <v>10</v>
      </c>
      <c r="E148" s="31">
        <v>63</v>
      </c>
      <c r="F148" s="130">
        <v>3664</v>
      </c>
      <c r="G148" s="31">
        <v>39.5</v>
      </c>
      <c r="H148" s="31">
        <v>34.119999999999997</v>
      </c>
      <c r="I148" s="31" t="s">
        <v>15</v>
      </c>
      <c r="L148" s="131">
        <v>115.76787807737399</v>
      </c>
      <c r="M148" s="31">
        <v>712</v>
      </c>
      <c r="N148" s="31" t="s">
        <v>13</v>
      </c>
      <c r="O148" t="s">
        <v>27</v>
      </c>
    </row>
    <row r="149" spans="1:15">
      <c r="A149">
        <v>148</v>
      </c>
      <c r="B149" s="128">
        <v>44160</v>
      </c>
      <c r="C149" s="29" t="s">
        <v>9</v>
      </c>
      <c r="D149" s="359" t="s">
        <v>10</v>
      </c>
      <c r="E149" s="31">
        <v>49</v>
      </c>
      <c r="F149" s="130">
        <v>1720</v>
      </c>
      <c r="G149" s="31">
        <v>16.899999999999999</v>
      </c>
      <c r="H149" s="31">
        <v>17.5</v>
      </c>
      <c r="I149" s="31" t="s">
        <v>15</v>
      </c>
      <c r="L149" s="131">
        <v>96.571428571428569</v>
      </c>
      <c r="M149" s="31">
        <v>712</v>
      </c>
      <c r="N149" s="31" t="s">
        <v>13</v>
      </c>
      <c r="O149" t="s">
        <v>27</v>
      </c>
    </row>
    <row r="150" spans="1:15">
      <c r="A150">
        <v>149</v>
      </c>
      <c r="B150" s="128">
        <v>44160</v>
      </c>
      <c r="C150" s="29" t="s">
        <v>9</v>
      </c>
      <c r="D150" s="359" t="s">
        <v>10</v>
      </c>
      <c r="E150" s="31">
        <v>59</v>
      </c>
      <c r="F150" s="130">
        <v>2998</v>
      </c>
      <c r="G150" s="31">
        <v>22.1</v>
      </c>
      <c r="H150" s="31">
        <v>39.119999999999997</v>
      </c>
      <c r="I150" s="31" t="s">
        <v>18</v>
      </c>
      <c r="L150" s="131">
        <v>56.492842535787325</v>
      </c>
      <c r="M150" s="31">
        <v>712</v>
      </c>
      <c r="N150" s="31" t="s">
        <v>13</v>
      </c>
      <c r="O150" t="s">
        <v>27</v>
      </c>
    </row>
    <row r="151" spans="1:15">
      <c r="A151">
        <v>150</v>
      </c>
      <c r="B151" s="128">
        <v>44160</v>
      </c>
      <c r="C151" s="29" t="s">
        <v>9</v>
      </c>
      <c r="D151" s="359" t="s">
        <v>10</v>
      </c>
      <c r="E151" s="31">
        <v>54</v>
      </c>
      <c r="F151" s="130">
        <v>2280</v>
      </c>
      <c r="G151" s="31">
        <v>18.8</v>
      </c>
      <c r="H151" s="31">
        <v>26.8</v>
      </c>
      <c r="I151" s="31" t="s">
        <v>12</v>
      </c>
      <c r="L151" s="131">
        <v>70.149253731343293</v>
      </c>
      <c r="M151" s="31">
        <v>712</v>
      </c>
      <c r="N151" s="31" t="s">
        <v>13</v>
      </c>
      <c r="O151" t="s">
        <v>27</v>
      </c>
    </row>
    <row r="152" spans="1:15">
      <c r="A152">
        <v>151</v>
      </c>
      <c r="B152" s="128">
        <v>44160</v>
      </c>
      <c r="C152" s="29" t="s">
        <v>9</v>
      </c>
      <c r="D152" s="359" t="s">
        <v>10</v>
      </c>
      <c r="E152" s="31">
        <v>64</v>
      </c>
      <c r="F152" s="130">
        <v>3710</v>
      </c>
      <c r="G152" s="31">
        <v>37.700000000000003</v>
      </c>
      <c r="H152" s="31">
        <v>37.26</v>
      </c>
      <c r="I152" s="31" t="s">
        <v>15</v>
      </c>
      <c r="L152" s="131">
        <v>101.1808910359635</v>
      </c>
      <c r="M152" s="31">
        <v>712</v>
      </c>
      <c r="N152" s="31" t="s">
        <v>13</v>
      </c>
      <c r="O152" t="s">
        <v>27</v>
      </c>
    </row>
    <row r="153" spans="1:15">
      <c r="A153">
        <v>152</v>
      </c>
      <c r="B153" s="128">
        <v>44160</v>
      </c>
      <c r="C153" s="29" t="s">
        <v>9</v>
      </c>
      <c r="D153" s="359" t="s">
        <v>10</v>
      </c>
      <c r="E153" s="31">
        <v>52</v>
      </c>
      <c r="F153" s="130">
        <v>1896</v>
      </c>
      <c r="G153" s="31">
        <v>0.6</v>
      </c>
      <c r="H153" s="31">
        <v>37.32</v>
      </c>
      <c r="I153" s="31" t="s">
        <v>12</v>
      </c>
      <c r="L153" s="131">
        <v>1.607717041800643</v>
      </c>
      <c r="M153" s="31">
        <v>712</v>
      </c>
      <c r="N153" s="31" t="s">
        <v>13</v>
      </c>
      <c r="O153" t="s">
        <v>27</v>
      </c>
    </row>
    <row r="154" spans="1:15">
      <c r="A154">
        <v>153</v>
      </c>
      <c r="B154" s="128">
        <v>44160</v>
      </c>
      <c r="C154" s="29" t="s">
        <v>9</v>
      </c>
      <c r="D154" s="359" t="s">
        <v>10</v>
      </c>
      <c r="E154" s="31">
        <v>47</v>
      </c>
      <c r="F154" s="130">
        <v>1498</v>
      </c>
      <c r="G154" s="31" t="s">
        <v>29</v>
      </c>
      <c r="H154" s="31">
        <v>26.12</v>
      </c>
      <c r="I154" s="31" t="s">
        <v>15</v>
      </c>
      <c r="L154" s="131">
        <v>19.14241960183767</v>
      </c>
      <c r="M154" s="31">
        <v>712</v>
      </c>
      <c r="N154" s="31" t="s">
        <v>13</v>
      </c>
      <c r="O154" t="s">
        <v>30</v>
      </c>
    </row>
    <row r="155" spans="1:15">
      <c r="A155">
        <v>154</v>
      </c>
      <c r="B155" s="128">
        <v>44160</v>
      </c>
      <c r="C155" s="29" t="s">
        <v>9</v>
      </c>
      <c r="D155" s="359" t="s">
        <v>10</v>
      </c>
      <c r="E155" s="31">
        <v>68</v>
      </c>
      <c r="F155" s="130">
        <v>3894</v>
      </c>
      <c r="G155" s="31" t="s">
        <v>31</v>
      </c>
      <c r="H155" s="31">
        <v>76</v>
      </c>
      <c r="I155" s="31" t="s">
        <v>15</v>
      </c>
      <c r="L155" s="131">
        <v>82.89473684210526</v>
      </c>
      <c r="M155" s="31">
        <v>712</v>
      </c>
      <c r="N155" s="31" t="s">
        <v>13</v>
      </c>
      <c r="O155" t="s">
        <v>30</v>
      </c>
    </row>
    <row r="156" spans="1:15">
      <c r="A156">
        <v>155</v>
      </c>
      <c r="B156" s="128">
        <v>44160</v>
      </c>
      <c r="C156" s="29" t="s">
        <v>9</v>
      </c>
      <c r="D156" s="359" t="s">
        <v>10</v>
      </c>
      <c r="E156" s="31">
        <v>54</v>
      </c>
      <c r="F156" s="130">
        <v>1996</v>
      </c>
      <c r="G156" s="31">
        <v>1.4</v>
      </c>
      <c r="H156" s="31">
        <v>38.520000000000003</v>
      </c>
      <c r="I156" s="31" t="s">
        <v>12</v>
      </c>
      <c r="L156" s="131">
        <v>3.6344755970924187</v>
      </c>
      <c r="M156" s="31">
        <v>712</v>
      </c>
      <c r="N156" s="31" t="s">
        <v>13</v>
      </c>
      <c r="O156" t="s">
        <v>30</v>
      </c>
    </row>
    <row r="157" spans="1:15">
      <c r="A157">
        <v>156</v>
      </c>
      <c r="B157" s="128">
        <v>44160</v>
      </c>
      <c r="C157" s="29" t="s">
        <v>9</v>
      </c>
      <c r="D157" s="359" t="s">
        <v>10</v>
      </c>
      <c r="E157" s="31">
        <v>64</v>
      </c>
      <c r="F157" s="130">
        <v>3352</v>
      </c>
      <c r="G157" s="31">
        <v>25.2</v>
      </c>
      <c r="H157" s="31">
        <v>41.84</v>
      </c>
      <c r="I157" s="31" t="s">
        <v>15</v>
      </c>
      <c r="L157" s="131">
        <v>60.229445506692159</v>
      </c>
      <c r="M157" s="31">
        <v>712</v>
      </c>
      <c r="N157" s="31" t="s">
        <v>13</v>
      </c>
      <c r="O157" t="s">
        <v>30</v>
      </c>
    </row>
    <row r="158" spans="1:15">
      <c r="A158">
        <v>157</v>
      </c>
      <c r="B158" s="128">
        <v>44160</v>
      </c>
      <c r="C158" s="29" t="s">
        <v>9</v>
      </c>
      <c r="D158" s="359" t="s">
        <v>10</v>
      </c>
      <c r="E158" s="31">
        <v>49</v>
      </c>
      <c r="F158" s="130">
        <v>1618</v>
      </c>
      <c r="G158" s="31">
        <v>6.3</v>
      </c>
      <c r="H158" s="31">
        <v>26.06</v>
      </c>
      <c r="I158" s="31" t="s">
        <v>12</v>
      </c>
      <c r="L158" s="131">
        <v>24.17498081350729</v>
      </c>
      <c r="M158" s="31">
        <v>712</v>
      </c>
      <c r="N158" s="31" t="s">
        <v>13</v>
      </c>
      <c r="O158" t="s">
        <v>30</v>
      </c>
    </row>
    <row r="159" spans="1:15">
      <c r="A159">
        <v>158</v>
      </c>
      <c r="B159" s="128">
        <v>44160</v>
      </c>
      <c r="C159" s="29" t="s">
        <v>9</v>
      </c>
      <c r="D159" s="359" t="s">
        <v>10</v>
      </c>
      <c r="E159" s="31">
        <v>60</v>
      </c>
      <c r="F159" s="130">
        <v>3420</v>
      </c>
      <c r="G159" s="31">
        <v>56.8</v>
      </c>
      <c r="H159" s="31">
        <v>88</v>
      </c>
      <c r="I159" s="31" t="s">
        <v>15</v>
      </c>
      <c r="L159" s="131">
        <v>64.545454545454533</v>
      </c>
      <c r="M159" s="31">
        <v>712</v>
      </c>
      <c r="N159" s="31" t="s">
        <v>13</v>
      </c>
      <c r="O159" t="s">
        <v>30</v>
      </c>
    </row>
    <row r="160" spans="1:15">
      <c r="A160">
        <v>159</v>
      </c>
      <c r="B160" s="128">
        <v>44160</v>
      </c>
      <c r="C160" s="29" t="s">
        <v>9</v>
      </c>
      <c r="D160" s="359" t="s">
        <v>10</v>
      </c>
      <c r="E160" s="31">
        <v>67</v>
      </c>
      <c r="F160" s="130">
        <v>4474</v>
      </c>
      <c r="G160" s="31">
        <v>2.7</v>
      </c>
      <c r="H160" s="31">
        <v>86.78</v>
      </c>
      <c r="I160" s="31" t="s">
        <v>12</v>
      </c>
      <c r="L160" s="131">
        <v>3.1113159714219867</v>
      </c>
      <c r="M160" s="31">
        <v>712</v>
      </c>
      <c r="N160" s="31" t="s">
        <v>13</v>
      </c>
      <c r="O160" t="s">
        <v>30</v>
      </c>
    </row>
    <row r="161" spans="1:15">
      <c r="A161">
        <v>160</v>
      </c>
      <c r="B161" s="128">
        <v>44160</v>
      </c>
      <c r="C161" s="29" t="s">
        <v>9</v>
      </c>
      <c r="D161" s="359" t="s">
        <v>10</v>
      </c>
      <c r="E161" s="31">
        <v>33</v>
      </c>
      <c r="F161" s="130">
        <v>550</v>
      </c>
      <c r="G161" s="31">
        <v>0.8</v>
      </c>
      <c r="H161" s="31">
        <v>12.2</v>
      </c>
      <c r="I161" s="31" t="s">
        <v>12</v>
      </c>
      <c r="L161" s="131">
        <v>6.557377049180328</v>
      </c>
      <c r="M161" s="31">
        <v>712</v>
      </c>
      <c r="N161" s="31" t="s">
        <v>13</v>
      </c>
      <c r="O161" t="s">
        <v>30</v>
      </c>
    </row>
    <row r="162" spans="1:15">
      <c r="A162">
        <v>161</v>
      </c>
      <c r="B162" s="128">
        <v>44160</v>
      </c>
      <c r="C162" s="29" t="s">
        <v>9</v>
      </c>
      <c r="D162" s="359" t="s">
        <v>10</v>
      </c>
      <c r="E162" s="31">
        <v>34</v>
      </c>
      <c r="F162" s="130">
        <v>484</v>
      </c>
      <c r="G162" s="31">
        <v>0.5</v>
      </c>
      <c r="H162" s="31">
        <v>12.18</v>
      </c>
      <c r="I162" s="31" t="s">
        <v>12</v>
      </c>
      <c r="L162" s="131">
        <v>4.1050903119868636</v>
      </c>
      <c r="M162" s="31">
        <v>712</v>
      </c>
      <c r="N162" s="31" t="s">
        <v>13</v>
      </c>
      <c r="O162" t="s">
        <v>30</v>
      </c>
    </row>
    <row r="163" spans="1:15">
      <c r="A163">
        <v>162</v>
      </c>
      <c r="B163" s="128">
        <v>44160</v>
      </c>
      <c r="C163" s="29" t="s">
        <v>9</v>
      </c>
      <c r="D163" s="359" t="s">
        <v>10</v>
      </c>
      <c r="E163" s="31">
        <v>32</v>
      </c>
      <c r="F163" s="130">
        <v>534</v>
      </c>
      <c r="G163" s="31">
        <v>0.8</v>
      </c>
      <c r="H163" s="31">
        <v>13.879999999999999</v>
      </c>
      <c r="I163" s="31" t="s">
        <v>12</v>
      </c>
      <c r="L163" s="131">
        <v>5.7636887608069172</v>
      </c>
      <c r="M163" s="31">
        <v>712</v>
      </c>
      <c r="N163" s="31" t="s">
        <v>13</v>
      </c>
      <c r="O163" t="s">
        <v>30</v>
      </c>
    </row>
    <row r="164" spans="1:15">
      <c r="A164">
        <v>163</v>
      </c>
      <c r="B164" s="128">
        <v>44160</v>
      </c>
      <c r="C164" s="29" t="s">
        <v>9</v>
      </c>
      <c r="D164" s="359" t="s">
        <v>10</v>
      </c>
      <c r="E164" s="31">
        <v>34</v>
      </c>
      <c r="F164" s="130">
        <v>586</v>
      </c>
      <c r="G164" s="31">
        <v>0.7</v>
      </c>
      <c r="H164" s="31">
        <v>16.020000000000003</v>
      </c>
      <c r="I164" s="31" t="s">
        <v>12</v>
      </c>
      <c r="L164" s="131">
        <v>4.3695380774032451</v>
      </c>
      <c r="M164" s="31">
        <v>712</v>
      </c>
      <c r="N164" s="31" t="s">
        <v>13</v>
      </c>
      <c r="O164" t="s">
        <v>30</v>
      </c>
    </row>
    <row r="165" spans="1:15">
      <c r="A165">
        <v>164</v>
      </c>
      <c r="B165" s="128">
        <v>44160</v>
      </c>
      <c r="C165" s="29" t="s">
        <v>9</v>
      </c>
      <c r="D165" s="359" t="s">
        <v>10</v>
      </c>
      <c r="E165" s="31">
        <v>34</v>
      </c>
      <c r="F165" s="130">
        <v>550</v>
      </c>
      <c r="G165" s="31">
        <v>0.9</v>
      </c>
      <c r="H165" s="31">
        <v>16.100000000000001</v>
      </c>
      <c r="I165" s="31" t="s">
        <v>15</v>
      </c>
      <c r="L165" s="131">
        <v>5.5900621118012417</v>
      </c>
      <c r="M165" s="31">
        <v>712</v>
      </c>
      <c r="N165" s="31" t="s">
        <v>13</v>
      </c>
      <c r="O165" t="s">
        <v>30</v>
      </c>
    </row>
    <row r="166" spans="1:15">
      <c r="A166">
        <v>165</v>
      </c>
      <c r="B166" s="128">
        <v>44160</v>
      </c>
      <c r="C166" s="29" t="s">
        <v>9</v>
      </c>
      <c r="D166" s="359" t="s">
        <v>10</v>
      </c>
      <c r="E166" s="31">
        <v>33</v>
      </c>
      <c r="F166" s="130">
        <v>538</v>
      </c>
      <c r="G166" s="31">
        <v>0.3</v>
      </c>
      <c r="H166" s="31">
        <v>17.46</v>
      </c>
      <c r="I166" s="31" t="s">
        <v>12</v>
      </c>
      <c r="L166" s="131">
        <v>1.7182130584192439</v>
      </c>
      <c r="M166" s="31">
        <v>712</v>
      </c>
      <c r="N166" s="31" t="s">
        <v>13</v>
      </c>
      <c r="O166" t="s">
        <v>30</v>
      </c>
    </row>
    <row r="167" spans="1:15">
      <c r="A167">
        <v>166</v>
      </c>
      <c r="B167" s="128">
        <v>44160</v>
      </c>
      <c r="C167" s="29" t="s">
        <v>9</v>
      </c>
      <c r="D167" s="359" t="s">
        <v>10</v>
      </c>
      <c r="E167" s="31">
        <v>29</v>
      </c>
      <c r="F167" s="130">
        <v>376</v>
      </c>
      <c r="G167" s="31" t="s">
        <v>11</v>
      </c>
      <c r="H167" s="31">
        <v>15.52</v>
      </c>
      <c r="I167" s="31" t="s">
        <v>12</v>
      </c>
      <c r="L167" s="131">
        <v>0</v>
      </c>
      <c r="M167" s="31">
        <v>712</v>
      </c>
      <c r="N167" s="31" t="s">
        <v>13</v>
      </c>
      <c r="O167" t="s">
        <v>30</v>
      </c>
    </row>
    <row r="168" spans="1:15">
      <c r="A168">
        <v>167</v>
      </c>
      <c r="B168" s="128">
        <v>44160</v>
      </c>
      <c r="C168" s="29" t="s">
        <v>9</v>
      </c>
      <c r="D168" s="359" t="s">
        <v>10</v>
      </c>
      <c r="E168" s="31">
        <v>32</v>
      </c>
      <c r="F168" s="130">
        <v>516</v>
      </c>
      <c r="G168" s="31">
        <v>0.5</v>
      </c>
      <c r="H168" s="31">
        <v>18.82</v>
      </c>
      <c r="I168" s="31" t="s">
        <v>12</v>
      </c>
      <c r="L168" s="131">
        <v>2.6567481402763016</v>
      </c>
      <c r="M168" s="31">
        <v>712</v>
      </c>
      <c r="N168" s="31" t="s">
        <v>13</v>
      </c>
      <c r="O168" t="s">
        <v>30</v>
      </c>
    </row>
    <row r="169" spans="1:15">
      <c r="A169">
        <v>168</v>
      </c>
      <c r="B169" s="128">
        <v>44160</v>
      </c>
      <c r="C169" s="29" t="s">
        <v>9</v>
      </c>
      <c r="D169" s="359" t="s">
        <v>10</v>
      </c>
      <c r="E169" s="31">
        <v>32</v>
      </c>
      <c r="F169" s="130">
        <v>520</v>
      </c>
      <c r="G169" s="31">
        <v>1.4</v>
      </c>
      <c r="H169" s="31">
        <v>19</v>
      </c>
      <c r="I169" s="31" t="s">
        <v>12</v>
      </c>
      <c r="L169" s="131">
        <v>7.3684210526315779</v>
      </c>
      <c r="M169" s="31">
        <v>712</v>
      </c>
      <c r="N169" s="31" t="s">
        <v>13</v>
      </c>
      <c r="O169" t="s">
        <v>30</v>
      </c>
    </row>
    <row r="170" spans="1:15">
      <c r="A170">
        <v>169</v>
      </c>
      <c r="B170" s="128">
        <v>44160</v>
      </c>
      <c r="C170" s="29" t="s">
        <v>9</v>
      </c>
      <c r="D170" s="359" t="s">
        <v>10</v>
      </c>
      <c r="E170" s="31">
        <v>34</v>
      </c>
      <c r="F170" s="130">
        <v>634</v>
      </c>
      <c r="G170" s="31">
        <v>1.1000000000000001</v>
      </c>
      <c r="H170" s="31">
        <v>22.58</v>
      </c>
      <c r="I170" s="31" t="s">
        <v>12</v>
      </c>
      <c r="L170" s="131">
        <v>4.8715677590788315</v>
      </c>
      <c r="M170" s="31">
        <v>712</v>
      </c>
      <c r="N170" s="31" t="s">
        <v>13</v>
      </c>
      <c r="O170" t="s">
        <v>30</v>
      </c>
    </row>
    <row r="171" spans="1:15">
      <c r="A171">
        <v>170</v>
      </c>
      <c r="B171" s="128">
        <v>44160</v>
      </c>
      <c r="C171" s="29" t="s">
        <v>9</v>
      </c>
      <c r="D171" s="359" t="s">
        <v>10</v>
      </c>
      <c r="E171" s="31">
        <v>33</v>
      </c>
      <c r="F171" s="130">
        <v>558</v>
      </c>
      <c r="G171" s="31">
        <v>1.6</v>
      </c>
      <c r="H171" s="31">
        <v>21.560000000000002</v>
      </c>
      <c r="I171" s="31" t="s">
        <v>12</v>
      </c>
      <c r="L171" s="131">
        <v>7.421150278293136</v>
      </c>
      <c r="M171" s="31">
        <v>712</v>
      </c>
      <c r="N171" s="31" t="s">
        <v>13</v>
      </c>
      <c r="O171" t="s">
        <v>30</v>
      </c>
    </row>
    <row r="172" spans="1:15">
      <c r="A172">
        <v>171</v>
      </c>
      <c r="B172" s="128">
        <v>44160</v>
      </c>
      <c r="C172" s="29" t="s">
        <v>9</v>
      </c>
      <c r="D172" s="359" t="s">
        <v>10</v>
      </c>
      <c r="E172" s="31">
        <v>33</v>
      </c>
      <c r="F172" s="130">
        <v>530</v>
      </c>
      <c r="G172" s="31">
        <v>1.5</v>
      </c>
      <c r="H172" s="31">
        <v>22.1</v>
      </c>
      <c r="I172" s="31" t="s">
        <v>12</v>
      </c>
      <c r="L172" s="131">
        <v>6.7873303167420813</v>
      </c>
      <c r="M172" s="31">
        <v>712</v>
      </c>
      <c r="N172" s="31" t="s">
        <v>13</v>
      </c>
      <c r="O172" t="s">
        <v>30</v>
      </c>
    </row>
    <row r="173" spans="1:15">
      <c r="A173">
        <v>172</v>
      </c>
      <c r="B173" s="128">
        <v>44160</v>
      </c>
      <c r="C173" s="29" t="s">
        <v>9</v>
      </c>
      <c r="D173" s="359" t="s">
        <v>10</v>
      </c>
      <c r="E173" s="31">
        <v>31</v>
      </c>
      <c r="F173" s="130">
        <v>448</v>
      </c>
      <c r="G173" s="31">
        <v>0.5</v>
      </c>
      <c r="H173" s="31">
        <v>22.46</v>
      </c>
      <c r="I173" s="31" t="s">
        <v>12</v>
      </c>
      <c r="L173" s="131">
        <v>2.2261798753339268</v>
      </c>
      <c r="M173" s="31">
        <v>712</v>
      </c>
      <c r="N173" s="31" t="s">
        <v>13</v>
      </c>
      <c r="O173" t="s">
        <v>30</v>
      </c>
    </row>
    <row r="174" spans="1:15">
      <c r="A174">
        <v>173</v>
      </c>
      <c r="B174" s="128">
        <v>44160</v>
      </c>
      <c r="C174" s="29" t="s">
        <v>9</v>
      </c>
      <c r="D174" s="359" t="s">
        <v>10</v>
      </c>
      <c r="E174" s="31">
        <v>33</v>
      </c>
      <c r="F174" s="130">
        <v>540</v>
      </c>
      <c r="G174" s="31">
        <v>0.7</v>
      </c>
      <c r="H174" s="31">
        <v>25.1</v>
      </c>
      <c r="I174" s="31" t="s">
        <v>12</v>
      </c>
      <c r="L174" s="131">
        <v>2.788844621513944</v>
      </c>
      <c r="M174" s="31">
        <v>712</v>
      </c>
      <c r="N174" s="31" t="s">
        <v>13</v>
      </c>
      <c r="O174" t="s">
        <v>30</v>
      </c>
    </row>
    <row r="175" spans="1:15">
      <c r="A175">
        <v>174</v>
      </c>
      <c r="B175" s="128">
        <v>44161</v>
      </c>
      <c r="C175" s="29" t="s">
        <v>9</v>
      </c>
      <c r="D175" s="359" t="s">
        <v>10</v>
      </c>
      <c r="E175" s="31">
        <v>64</v>
      </c>
      <c r="F175" s="130">
        <v>3708</v>
      </c>
      <c r="G175" s="31">
        <v>41.9</v>
      </c>
      <c r="H175" s="31">
        <v>48.26</v>
      </c>
      <c r="I175" s="31" t="s">
        <v>12</v>
      </c>
      <c r="L175" s="131">
        <v>86.821384169084126</v>
      </c>
      <c r="M175" s="31">
        <v>712</v>
      </c>
      <c r="N175" s="31" t="s">
        <v>13</v>
      </c>
      <c r="O175" t="s">
        <v>30</v>
      </c>
    </row>
    <row r="176" spans="1:15">
      <c r="A176">
        <v>175</v>
      </c>
      <c r="B176" s="128">
        <v>44161</v>
      </c>
      <c r="C176" s="29" t="s">
        <v>9</v>
      </c>
      <c r="D176" s="359" t="s">
        <v>10</v>
      </c>
      <c r="E176" s="31">
        <v>68</v>
      </c>
      <c r="F176" s="130">
        <v>5018</v>
      </c>
      <c r="G176" s="31">
        <v>4.9000000000000004</v>
      </c>
      <c r="H176" s="31">
        <v>112.46</v>
      </c>
      <c r="I176" s="31" t="s">
        <v>12</v>
      </c>
      <c r="L176" s="131">
        <v>4.3571047483549705</v>
      </c>
      <c r="M176" s="31">
        <v>712</v>
      </c>
      <c r="N176" s="31" t="s">
        <v>13</v>
      </c>
      <c r="O176" t="s">
        <v>30</v>
      </c>
    </row>
    <row r="177" spans="1:15">
      <c r="A177">
        <v>176</v>
      </c>
      <c r="B177" s="128">
        <v>44161</v>
      </c>
      <c r="C177" s="29" t="s">
        <v>9</v>
      </c>
      <c r="D177" s="359" t="s">
        <v>10</v>
      </c>
      <c r="E177" s="31">
        <v>63</v>
      </c>
      <c r="F177" s="130">
        <v>5330</v>
      </c>
      <c r="G177" s="31">
        <v>44.2</v>
      </c>
      <c r="H177" s="31">
        <v>80.400000000000006</v>
      </c>
      <c r="I177" s="31" t="s">
        <v>12</v>
      </c>
      <c r="L177" s="131">
        <v>54.975124378109456</v>
      </c>
      <c r="M177" s="31">
        <v>712</v>
      </c>
      <c r="N177" s="31" t="s">
        <v>13</v>
      </c>
      <c r="O177" t="s">
        <v>30</v>
      </c>
    </row>
    <row r="178" spans="1:15">
      <c r="A178">
        <v>177</v>
      </c>
      <c r="B178" s="128">
        <v>44161</v>
      </c>
      <c r="C178" s="29" t="s">
        <v>9</v>
      </c>
      <c r="D178" s="359" t="s">
        <v>10</v>
      </c>
      <c r="E178" s="31">
        <v>62</v>
      </c>
      <c r="F178" s="130">
        <v>3490</v>
      </c>
      <c r="G178" s="31">
        <v>49.2</v>
      </c>
      <c r="H178" s="31">
        <v>72</v>
      </c>
      <c r="I178" s="31" t="s">
        <v>15</v>
      </c>
      <c r="L178" s="131">
        <v>68.333333333333329</v>
      </c>
      <c r="M178" s="31">
        <v>712</v>
      </c>
      <c r="N178" s="31" t="s">
        <v>13</v>
      </c>
      <c r="O178" t="s">
        <v>30</v>
      </c>
    </row>
    <row r="179" spans="1:15">
      <c r="A179">
        <v>178</v>
      </c>
      <c r="B179" s="128">
        <v>44161</v>
      </c>
      <c r="C179" s="29" t="s">
        <v>9</v>
      </c>
      <c r="D179" s="359" t="s">
        <v>10</v>
      </c>
      <c r="E179" s="31">
        <v>73</v>
      </c>
      <c r="F179" s="130">
        <v>4880</v>
      </c>
      <c r="G179" s="31">
        <v>2.4</v>
      </c>
      <c r="H179" s="31">
        <v>99.2</v>
      </c>
      <c r="I179" s="31" t="s">
        <v>12</v>
      </c>
      <c r="L179" s="131">
        <v>2.4193548387096775</v>
      </c>
      <c r="M179" s="31">
        <v>712</v>
      </c>
      <c r="N179" s="31" t="s">
        <v>13</v>
      </c>
      <c r="O179" t="s">
        <v>30</v>
      </c>
    </row>
    <row r="180" spans="1:15">
      <c r="A180">
        <v>179</v>
      </c>
      <c r="B180" s="128">
        <v>44161</v>
      </c>
      <c r="C180" s="29" t="s">
        <v>9</v>
      </c>
      <c r="D180" s="359" t="s">
        <v>10</v>
      </c>
      <c r="E180" s="31">
        <v>45</v>
      </c>
      <c r="F180" s="130">
        <v>1308</v>
      </c>
      <c r="G180" s="31" t="s">
        <v>32</v>
      </c>
      <c r="H180" s="31">
        <v>29.16</v>
      </c>
      <c r="I180" s="31" t="s">
        <v>12</v>
      </c>
      <c r="L180" s="131">
        <v>6.8587105624142666</v>
      </c>
      <c r="M180" s="31">
        <v>712</v>
      </c>
      <c r="N180" s="31" t="s">
        <v>13</v>
      </c>
      <c r="O180" t="s">
        <v>30</v>
      </c>
    </row>
    <row r="181" spans="1:15">
      <c r="A181">
        <v>180</v>
      </c>
      <c r="B181" s="128">
        <v>44161</v>
      </c>
      <c r="C181" s="29" t="s">
        <v>9</v>
      </c>
      <c r="D181" s="359" t="s">
        <v>10</v>
      </c>
      <c r="E181" s="31">
        <v>48</v>
      </c>
      <c r="F181" s="130">
        <v>1382</v>
      </c>
      <c r="G181" s="31">
        <v>0.5</v>
      </c>
      <c r="H181" s="31">
        <v>33.14</v>
      </c>
      <c r="I181" s="31" t="s">
        <v>12</v>
      </c>
      <c r="L181" s="131">
        <v>1.5087507543753771</v>
      </c>
      <c r="M181" s="31">
        <v>712</v>
      </c>
      <c r="N181" s="31" t="s">
        <v>13</v>
      </c>
      <c r="O181" t="s">
        <v>30</v>
      </c>
    </row>
    <row r="182" spans="1:15">
      <c r="A182">
        <v>181</v>
      </c>
      <c r="B182" s="128">
        <v>44161</v>
      </c>
      <c r="C182" s="29" t="s">
        <v>9</v>
      </c>
      <c r="D182" s="359" t="s">
        <v>10</v>
      </c>
      <c r="E182" s="31">
        <v>56</v>
      </c>
      <c r="F182" s="130">
        <v>2254</v>
      </c>
      <c r="G182" s="31">
        <v>17.8</v>
      </c>
      <c r="H182" s="31">
        <v>34.28</v>
      </c>
      <c r="I182" s="31" t="s">
        <v>15</v>
      </c>
      <c r="L182" s="131">
        <v>51.925320886814475</v>
      </c>
      <c r="M182" s="31">
        <v>712</v>
      </c>
      <c r="N182" s="31" t="s">
        <v>13</v>
      </c>
      <c r="O182" t="s">
        <v>30</v>
      </c>
    </row>
    <row r="183" spans="1:15">
      <c r="A183">
        <v>182</v>
      </c>
      <c r="B183" s="128">
        <v>44161</v>
      </c>
      <c r="C183" s="29" t="s">
        <v>9</v>
      </c>
      <c r="D183" s="359" t="s">
        <v>10</v>
      </c>
      <c r="E183" s="31">
        <v>53</v>
      </c>
      <c r="F183" s="130">
        <v>1992</v>
      </c>
      <c r="G183" s="31">
        <v>10.7</v>
      </c>
      <c r="H183" s="31">
        <v>37.14</v>
      </c>
      <c r="I183" s="31" t="s">
        <v>15</v>
      </c>
      <c r="L183" s="131">
        <v>28.809908454496497</v>
      </c>
      <c r="M183" s="31">
        <v>712</v>
      </c>
      <c r="N183" s="31" t="s">
        <v>13</v>
      </c>
      <c r="O183" t="s">
        <v>30</v>
      </c>
    </row>
    <row r="184" spans="1:15">
      <c r="A184">
        <v>183</v>
      </c>
      <c r="B184" s="128">
        <v>44161</v>
      </c>
      <c r="C184" s="29" t="s">
        <v>9</v>
      </c>
      <c r="D184" s="359" t="s">
        <v>10</v>
      </c>
      <c r="E184" s="31">
        <v>58</v>
      </c>
      <c r="F184" s="130">
        <v>2558</v>
      </c>
      <c r="G184" s="31" t="s">
        <v>32</v>
      </c>
      <c r="H184" s="31">
        <v>58.160000000000004</v>
      </c>
      <c r="I184" s="31" t="s">
        <v>12</v>
      </c>
      <c r="L184" s="131">
        <v>3.4387895460797799</v>
      </c>
      <c r="M184" s="31">
        <v>712</v>
      </c>
      <c r="N184" s="31" t="s">
        <v>13</v>
      </c>
      <c r="O184" t="s">
        <v>30</v>
      </c>
    </row>
    <row r="185" spans="1:15">
      <c r="A185">
        <v>184</v>
      </c>
      <c r="B185" s="128">
        <v>44161</v>
      </c>
      <c r="C185" s="29" t="s">
        <v>9</v>
      </c>
      <c r="D185" s="359" t="s">
        <v>10</v>
      </c>
      <c r="E185" s="31">
        <v>68</v>
      </c>
      <c r="F185" s="130">
        <v>4524</v>
      </c>
      <c r="G185" s="31">
        <v>4.6399999999999997</v>
      </c>
      <c r="H185" s="31">
        <v>95.84</v>
      </c>
      <c r="I185" s="31" t="s">
        <v>15</v>
      </c>
      <c r="L185" s="131">
        <v>4.8414023372287138</v>
      </c>
      <c r="M185" s="31">
        <v>712</v>
      </c>
      <c r="N185" s="31" t="s">
        <v>13</v>
      </c>
      <c r="O185" t="s">
        <v>30</v>
      </c>
    </row>
    <row r="186" spans="1:15">
      <c r="A186">
        <v>185</v>
      </c>
      <c r="B186" s="128">
        <v>44161</v>
      </c>
      <c r="C186" s="29" t="s">
        <v>9</v>
      </c>
      <c r="D186" s="359" t="s">
        <v>10</v>
      </c>
      <c r="E186" s="31">
        <v>65</v>
      </c>
      <c r="F186" s="130">
        <v>3834</v>
      </c>
      <c r="G186" s="31">
        <v>74.900000000000006</v>
      </c>
      <c r="H186" s="31">
        <v>85</v>
      </c>
      <c r="I186" s="31" t="s">
        <v>15</v>
      </c>
      <c r="L186" s="131">
        <v>88.117647058823536</v>
      </c>
      <c r="M186" s="31">
        <v>712</v>
      </c>
      <c r="N186" s="31" t="s">
        <v>13</v>
      </c>
      <c r="O186" t="s">
        <v>30</v>
      </c>
    </row>
    <row r="187" spans="1:15">
      <c r="A187">
        <v>186</v>
      </c>
      <c r="B187" s="128">
        <v>44161</v>
      </c>
      <c r="C187" s="29" t="s">
        <v>9</v>
      </c>
      <c r="D187" s="359" t="s">
        <v>10</v>
      </c>
      <c r="E187" s="31">
        <v>62</v>
      </c>
      <c r="F187" s="130">
        <v>3322</v>
      </c>
      <c r="G187" s="31">
        <v>78.5</v>
      </c>
      <c r="H187" s="31">
        <v>80</v>
      </c>
      <c r="I187" s="31" t="s">
        <v>15</v>
      </c>
      <c r="L187" s="131">
        <v>98.125</v>
      </c>
      <c r="M187" s="31">
        <v>712</v>
      </c>
      <c r="N187" s="31" t="s">
        <v>13</v>
      </c>
      <c r="O187" t="s">
        <v>30</v>
      </c>
    </row>
    <row r="188" spans="1:15">
      <c r="A188">
        <v>187</v>
      </c>
      <c r="B188" s="128">
        <v>44161</v>
      </c>
      <c r="C188" s="29" t="s">
        <v>9</v>
      </c>
      <c r="D188" s="359" t="s">
        <v>10</v>
      </c>
      <c r="E188" s="31">
        <v>60</v>
      </c>
      <c r="F188" s="130">
        <v>3144</v>
      </c>
      <c r="G188" s="31">
        <v>58.7</v>
      </c>
      <c r="H188" s="31">
        <v>67</v>
      </c>
      <c r="I188" s="31" t="s">
        <v>12</v>
      </c>
      <c r="L188" s="131">
        <v>87.611940298507463</v>
      </c>
      <c r="M188" s="31">
        <v>712</v>
      </c>
      <c r="N188" s="31" t="s">
        <v>13</v>
      </c>
      <c r="O188" t="s">
        <v>30</v>
      </c>
    </row>
    <row r="189" spans="1:15">
      <c r="A189">
        <v>188</v>
      </c>
      <c r="B189" s="128">
        <v>44161</v>
      </c>
      <c r="C189" s="29" t="s">
        <v>9</v>
      </c>
      <c r="D189" s="359" t="s">
        <v>10</v>
      </c>
      <c r="E189" s="31">
        <v>61</v>
      </c>
      <c r="F189" s="130">
        <v>3144</v>
      </c>
      <c r="G189" s="31">
        <v>56.8</v>
      </c>
      <c r="H189" s="31">
        <v>72</v>
      </c>
      <c r="I189" s="31" t="s">
        <v>15</v>
      </c>
      <c r="L189" s="131">
        <v>78.888888888888886</v>
      </c>
      <c r="M189" s="31">
        <v>712</v>
      </c>
      <c r="N189" s="31" t="s">
        <v>13</v>
      </c>
      <c r="O189" t="s">
        <v>30</v>
      </c>
    </row>
    <row r="190" spans="1:15">
      <c r="A190">
        <v>189</v>
      </c>
      <c r="B190" s="128">
        <v>44161</v>
      </c>
      <c r="C190" s="29" t="s">
        <v>9</v>
      </c>
      <c r="D190" s="359" t="s">
        <v>10</v>
      </c>
      <c r="E190" s="31">
        <v>68</v>
      </c>
      <c r="F190" s="130">
        <v>4546</v>
      </c>
      <c r="G190" s="31">
        <v>2.1</v>
      </c>
      <c r="H190" s="31">
        <v>88.820000000000007</v>
      </c>
      <c r="I190" s="31" t="s">
        <v>12</v>
      </c>
      <c r="L190" s="131">
        <v>2.3643323575771222</v>
      </c>
      <c r="M190" s="31">
        <v>712</v>
      </c>
      <c r="N190" s="31" t="s">
        <v>13</v>
      </c>
      <c r="O190" t="s">
        <v>30</v>
      </c>
    </row>
    <row r="191" spans="1:15">
      <c r="A191">
        <v>190</v>
      </c>
      <c r="B191" s="128">
        <v>44161</v>
      </c>
      <c r="C191" s="29" t="s">
        <v>9</v>
      </c>
      <c r="D191" s="359" t="s">
        <v>10</v>
      </c>
      <c r="E191" s="31">
        <v>67</v>
      </c>
      <c r="F191" s="130">
        <v>4444</v>
      </c>
      <c r="G191" s="31">
        <v>54.4</v>
      </c>
      <c r="H191" s="31">
        <v>78</v>
      </c>
      <c r="I191" s="31" t="s">
        <v>15</v>
      </c>
      <c r="L191" s="131">
        <v>69.743589743589737</v>
      </c>
      <c r="M191" s="31">
        <v>712</v>
      </c>
      <c r="N191" s="31" t="s">
        <v>13</v>
      </c>
      <c r="O191" t="s">
        <v>30</v>
      </c>
    </row>
    <row r="192" spans="1:15">
      <c r="A192">
        <v>191</v>
      </c>
      <c r="B192" s="128">
        <v>44161</v>
      </c>
      <c r="C192" s="29" t="s">
        <v>9</v>
      </c>
      <c r="D192" s="359" t="s">
        <v>10</v>
      </c>
      <c r="E192" s="31">
        <v>48</v>
      </c>
      <c r="F192" s="130">
        <v>1718</v>
      </c>
      <c r="G192" s="31">
        <v>7.5</v>
      </c>
      <c r="H192" s="31">
        <v>30.86</v>
      </c>
      <c r="I192" s="31" t="s">
        <v>12</v>
      </c>
      <c r="L192" s="131">
        <v>24.303305249513933</v>
      </c>
      <c r="M192" s="31">
        <v>712</v>
      </c>
      <c r="N192" s="31" t="s">
        <v>13</v>
      </c>
      <c r="O192" t="s">
        <v>30</v>
      </c>
    </row>
    <row r="193" spans="1:15">
      <c r="A193">
        <v>192</v>
      </c>
      <c r="B193" s="128">
        <v>44161</v>
      </c>
      <c r="C193" s="29" t="s">
        <v>9</v>
      </c>
      <c r="D193" s="359" t="s">
        <v>10</v>
      </c>
      <c r="E193" s="31">
        <v>50</v>
      </c>
      <c r="F193" s="130">
        <v>1842</v>
      </c>
      <c r="G193" s="31">
        <v>19.399999999999999</v>
      </c>
      <c r="H193" s="31">
        <v>23.440000000000005</v>
      </c>
      <c r="I193" s="31" t="s">
        <v>15</v>
      </c>
      <c r="L193" s="131">
        <v>82.764505119453901</v>
      </c>
      <c r="M193" s="31">
        <v>712</v>
      </c>
      <c r="N193" s="31" t="s">
        <v>13</v>
      </c>
      <c r="O193" t="s">
        <v>30</v>
      </c>
    </row>
    <row r="194" spans="1:15">
      <c r="A194">
        <v>193</v>
      </c>
      <c r="B194" s="128">
        <v>44161</v>
      </c>
      <c r="C194" s="29" t="s">
        <v>9</v>
      </c>
      <c r="D194" s="359" t="s">
        <v>10</v>
      </c>
      <c r="E194" s="31">
        <v>50</v>
      </c>
      <c r="F194" s="130">
        <v>1976</v>
      </c>
      <c r="G194" s="31">
        <v>10.7</v>
      </c>
      <c r="H194" s="31">
        <v>30.820000000000004</v>
      </c>
      <c r="I194" s="31" t="s">
        <v>12</v>
      </c>
      <c r="L194" s="131">
        <v>34.717715768981172</v>
      </c>
      <c r="M194" s="31">
        <v>712</v>
      </c>
      <c r="N194" s="31" t="s">
        <v>13</v>
      </c>
      <c r="O194" t="s">
        <v>30</v>
      </c>
    </row>
    <row r="195" spans="1:15">
      <c r="A195">
        <v>194</v>
      </c>
      <c r="B195" s="128">
        <v>44161</v>
      </c>
      <c r="C195" s="29" t="s">
        <v>9</v>
      </c>
      <c r="D195" s="359" t="s">
        <v>10</v>
      </c>
      <c r="E195" s="31">
        <v>52</v>
      </c>
      <c r="F195" s="130">
        <v>1982</v>
      </c>
      <c r="G195" s="31">
        <v>13.8</v>
      </c>
      <c r="H195" s="31">
        <v>27.84</v>
      </c>
      <c r="I195" s="31" t="s">
        <v>15</v>
      </c>
      <c r="L195" s="131">
        <v>49.568965517241381</v>
      </c>
      <c r="M195" s="31">
        <v>712</v>
      </c>
      <c r="N195" s="31" t="s">
        <v>13</v>
      </c>
      <c r="O195" t="s">
        <v>30</v>
      </c>
    </row>
    <row r="196" spans="1:15">
      <c r="A196">
        <v>195</v>
      </c>
      <c r="B196" s="128">
        <v>44161</v>
      </c>
      <c r="C196" s="29" t="s">
        <v>9</v>
      </c>
      <c r="D196" s="359" t="s">
        <v>10</v>
      </c>
      <c r="E196" s="31">
        <v>50</v>
      </c>
      <c r="F196" s="130">
        <v>1750</v>
      </c>
      <c r="G196" s="31" t="s">
        <v>25</v>
      </c>
      <c r="H196" s="31">
        <v>18</v>
      </c>
      <c r="I196" s="31" t="s">
        <v>12</v>
      </c>
      <c r="L196" s="131">
        <v>111.11111111111111</v>
      </c>
      <c r="M196" s="31">
        <v>712</v>
      </c>
      <c r="N196" s="31" t="s">
        <v>13</v>
      </c>
      <c r="O196" t="s">
        <v>30</v>
      </c>
    </row>
    <row r="197" spans="1:15">
      <c r="A197">
        <v>196</v>
      </c>
      <c r="B197" s="128">
        <v>44161</v>
      </c>
      <c r="C197" s="29" t="s">
        <v>9</v>
      </c>
      <c r="D197" s="359" t="s">
        <v>10</v>
      </c>
      <c r="E197" s="31">
        <v>50</v>
      </c>
      <c r="F197" s="130">
        <v>1808</v>
      </c>
      <c r="G197" s="31">
        <v>0.5</v>
      </c>
      <c r="H197" s="31">
        <v>39.660000000000004</v>
      </c>
      <c r="I197" s="31" t="s">
        <v>12</v>
      </c>
      <c r="L197" s="131">
        <v>1.2607160867372667</v>
      </c>
      <c r="M197" s="31">
        <v>712</v>
      </c>
      <c r="N197" s="31" t="s">
        <v>13</v>
      </c>
      <c r="O197" t="s">
        <v>30</v>
      </c>
    </row>
    <row r="198" spans="1:15">
      <c r="A198">
        <v>197</v>
      </c>
      <c r="B198" s="128">
        <v>44161</v>
      </c>
      <c r="C198" s="29" t="s">
        <v>9</v>
      </c>
      <c r="D198" s="359" t="s">
        <v>10</v>
      </c>
      <c r="E198" s="31">
        <v>49</v>
      </c>
      <c r="F198" s="130">
        <v>1742</v>
      </c>
      <c r="G198" s="31">
        <v>8.6</v>
      </c>
      <c r="H198" s="31">
        <v>31.240000000000002</v>
      </c>
      <c r="I198" s="31" t="s">
        <v>12</v>
      </c>
      <c r="L198" s="131">
        <v>27.528809218950062</v>
      </c>
      <c r="M198" s="31">
        <v>712</v>
      </c>
      <c r="N198" s="31" t="s">
        <v>13</v>
      </c>
      <c r="O198" t="s">
        <v>30</v>
      </c>
    </row>
    <row r="199" spans="1:15">
      <c r="A199">
        <v>198</v>
      </c>
      <c r="B199" s="128">
        <v>44161</v>
      </c>
      <c r="C199" s="29" t="s">
        <v>9</v>
      </c>
      <c r="D199" s="359" t="s">
        <v>10</v>
      </c>
      <c r="E199" s="31">
        <v>49</v>
      </c>
      <c r="F199" s="130">
        <v>1778</v>
      </c>
      <c r="G199" s="31">
        <v>6.2</v>
      </c>
      <c r="H199" s="31">
        <v>30.360000000000003</v>
      </c>
      <c r="I199" s="31" t="s">
        <v>12</v>
      </c>
      <c r="L199" s="131">
        <v>20.421607378129117</v>
      </c>
      <c r="M199" s="31">
        <v>712</v>
      </c>
      <c r="N199" s="31" t="s">
        <v>13</v>
      </c>
      <c r="O199" t="s">
        <v>30</v>
      </c>
    </row>
    <row r="200" spans="1:15">
      <c r="A200">
        <v>199</v>
      </c>
      <c r="B200" s="128">
        <v>44162</v>
      </c>
      <c r="C200" s="29" t="s">
        <v>9</v>
      </c>
      <c r="D200" s="359" t="s">
        <v>10</v>
      </c>
      <c r="E200" s="31">
        <v>48</v>
      </c>
      <c r="F200" s="130">
        <v>1560</v>
      </c>
      <c r="G200" s="31">
        <v>5.2</v>
      </c>
      <c r="H200" s="31">
        <v>28</v>
      </c>
      <c r="I200" s="31" t="s">
        <v>12</v>
      </c>
      <c r="L200" s="131">
        <v>18.571428571428573</v>
      </c>
      <c r="M200" s="31">
        <v>712</v>
      </c>
      <c r="N200" s="31" t="s">
        <v>13</v>
      </c>
      <c r="O200" t="s">
        <v>30</v>
      </c>
    </row>
    <row r="201" spans="1:15">
      <c r="A201">
        <v>200</v>
      </c>
      <c r="B201" s="128">
        <v>44162</v>
      </c>
      <c r="C201" s="29" t="s">
        <v>9</v>
      </c>
      <c r="D201" s="359" t="s">
        <v>10</v>
      </c>
      <c r="E201" s="31">
        <v>46</v>
      </c>
      <c r="F201" s="130">
        <v>1460</v>
      </c>
      <c r="G201" s="31" t="s">
        <v>33</v>
      </c>
      <c r="H201" s="31">
        <v>29.2</v>
      </c>
      <c r="I201" s="31" t="s">
        <v>12</v>
      </c>
      <c r="L201" s="131">
        <v>10.273972602739727</v>
      </c>
      <c r="M201" s="31">
        <v>712</v>
      </c>
      <c r="N201" s="31" t="s">
        <v>13</v>
      </c>
      <c r="O201" t="s">
        <v>30</v>
      </c>
    </row>
    <row r="202" spans="1:15">
      <c r="A202">
        <v>201</v>
      </c>
      <c r="B202" s="128">
        <v>44162</v>
      </c>
      <c r="C202" s="29" t="s">
        <v>9</v>
      </c>
      <c r="D202" s="359" t="s">
        <v>10</v>
      </c>
      <c r="E202" s="31">
        <v>47</v>
      </c>
      <c r="F202" s="130">
        <v>1564</v>
      </c>
      <c r="G202" s="31">
        <v>6.7</v>
      </c>
      <c r="H202" s="31">
        <v>28.580000000000002</v>
      </c>
      <c r="I202" s="31" t="s">
        <v>12</v>
      </c>
      <c r="L202" s="131">
        <v>23.442967109867038</v>
      </c>
      <c r="M202" s="31">
        <v>712</v>
      </c>
      <c r="N202" s="31" t="s">
        <v>13</v>
      </c>
      <c r="O202" t="s">
        <v>30</v>
      </c>
    </row>
    <row r="203" spans="1:15">
      <c r="A203">
        <v>202</v>
      </c>
      <c r="B203" s="128">
        <v>44162</v>
      </c>
      <c r="C203" s="29" t="s">
        <v>9</v>
      </c>
      <c r="D203" s="359" t="s">
        <v>10</v>
      </c>
      <c r="E203" s="31">
        <v>47</v>
      </c>
      <c r="F203" s="130">
        <v>1378</v>
      </c>
      <c r="G203" s="31" t="s">
        <v>23</v>
      </c>
      <c r="H203" s="31">
        <v>25.560000000000002</v>
      </c>
      <c r="I203" s="31" t="s">
        <v>12</v>
      </c>
      <c r="L203" s="131">
        <v>15.649452269170578</v>
      </c>
      <c r="M203" s="31">
        <v>712</v>
      </c>
      <c r="N203" s="31" t="s">
        <v>13</v>
      </c>
      <c r="O203" t="s">
        <v>30</v>
      </c>
    </row>
    <row r="204" spans="1:15">
      <c r="A204">
        <v>203</v>
      </c>
      <c r="B204" s="128">
        <v>44162</v>
      </c>
      <c r="C204" s="29" t="s">
        <v>9</v>
      </c>
      <c r="D204" s="359" t="s">
        <v>10</v>
      </c>
      <c r="E204" s="31">
        <v>60</v>
      </c>
      <c r="F204" s="130">
        <v>2756</v>
      </c>
      <c r="G204" s="31" t="s">
        <v>34</v>
      </c>
      <c r="H204" s="31">
        <v>26.120000000000005</v>
      </c>
      <c r="I204" s="31" t="s">
        <v>15</v>
      </c>
      <c r="L204" s="131">
        <v>122.51148545176108</v>
      </c>
      <c r="M204" s="31">
        <v>712</v>
      </c>
      <c r="N204" s="31" t="s">
        <v>13</v>
      </c>
      <c r="O204" t="s">
        <v>30</v>
      </c>
    </row>
    <row r="205" spans="1:15">
      <c r="A205">
        <v>204</v>
      </c>
      <c r="B205" s="128">
        <v>44162</v>
      </c>
      <c r="C205" s="29" t="s">
        <v>9</v>
      </c>
      <c r="D205" s="359" t="s">
        <v>10</v>
      </c>
      <c r="E205" s="31">
        <v>59</v>
      </c>
      <c r="F205" s="130">
        <v>2692</v>
      </c>
      <c r="G205" s="31">
        <v>20.8</v>
      </c>
      <c r="H205" s="31">
        <v>37.040000000000006</v>
      </c>
      <c r="I205" s="31" t="s">
        <v>15</v>
      </c>
      <c r="L205" s="131">
        <v>56.155507559395247</v>
      </c>
      <c r="M205" s="31">
        <v>712</v>
      </c>
      <c r="N205" s="31" t="s">
        <v>13</v>
      </c>
      <c r="O205" t="s">
        <v>30</v>
      </c>
    </row>
    <row r="206" spans="1:15">
      <c r="A206">
        <v>205</v>
      </c>
      <c r="B206" s="128">
        <v>44162</v>
      </c>
      <c r="C206" s="29" t="s">
        <v>9</v>
      </c>
      <c r="D206" s="359" t="s">
        <v>10</v>
      </c>
      <c r="E206" s="31">
        <v>60</v>
      </c>
      <c r="F206" s="130">
        <v>2658</v>
      </c>
      <c r="G206" s="31">
        <v>33.299999999999997</v>
      </c>
      <c r="H206" s="31">
        <v>46</v>
      </c>
      <c r="I206" s="31" t="s">
        <v>15</v>
      </c>
      <c r="L206" s="131">
        <v>72.391304347826079</v>
      </c>
      <c r="M206" s="31">
        <v>712</v>
      </c>
      <c r="N206" s="31" t="s">
        <v>13</v>
      </c>
      <c r="O206" t="s">
        <v>30</v>
      </c>
    </row>
    <row r="207" spans="1:15">
      <c r="A207">
        <v>206</v>
      </c>
      <c r="B207" s="128">
        <v>44162</v>
      </c>
      <c r="C207" s="29" t="s">
        <v>9</v>
      </c>
      <c r="D207" s="359" t="s">
        <v>10</v>
      </c>
      <c r="E207" s="31">
        <v>59</v>
      </c>
      <c r="F207" s="130">
        <v>3090</v>
      </c>
      <c r="G207" s="31" t="s">
        <v>35</v>
      </c>
      <c r="H207" s="31">
        <v>56</v>
      </c>
      <c r="I207" s="31" t="s">
        <v>15</v>
      </c>
      <c r="L207" s="131">
        <v>71.428571428571431</v>
      </c>
      <c r="M207" s="31">
        <v>712</v>
      </c>
      <c r="N207" s="31" t="s">
        <v>13</v>
      </c>
      <c r="O207" t="s">
        <v>30</v>
      </c>
    </row>
    <row r="208" spans="1:15">
      <c r="A208">
        <v>207</v>
      </c>
      <c r="B208" s="128">
        <v>44162</v>
      </c>
      <c r="C208" s="29" t="s">
        <v>9</v>
      </c>
      <c r="D208" s="359" t="s">
        <v>10</v>
      </c>
      <c r="E208" s="31">
        <v>60</v>
      </c>
      <c r="F208" s="130">
        <v>2952</v>
      </c>
      <c r="G208" s="31">
        <v>34.4</v>
      </c>
      <c r="H208" s="31">
        <v>27.64</v>
      </c>
      <c r="I208" s="31" t="s">
        <v>15</v>
      </c>
      <c r="L208" s="131">
        <v>124.45730824891461</v>
      </c>
      <c r="M208" s="31">
        <v>712</v>
      </c>
      <c r="N208" s="31" t="s">
        <v>13</v>
      </c>
      <c r="O208" t="s">
        <v>30</v>
      </c>
    </row>
    <row r="209" spans="1:15">
      <c r="A209">
        <v>208</v>
      </c>
      <c r="B209" s="128">
        <v>44162</v>
      </c>
      <c r="C209" s="29" t="s">
        <v>9</v>
      </c>
      <c r="D209" s="359" t="s">
        <v>10</v>
      </c>
      <c r="E209" s="31">
        <v>55</v>
      </c>
      <c r="F209" s="130">
        <v>2058</v>
      </c>
      <c r="G209" s="31">
        <v>16.7</v>
      </c>
      <c r="H209" s="31">
        <v>28.460000000000004</v>
      </c>
      <c r="I209" s="31" t="s">
        <v>15</v>
      </c>
      <c r="L209" s="131">
        <v>58.678847505270546</v>
      </c>
      <c r="M209" s="31">
        <v>712</v>
      </c>
      <c r="N209" s="31" t="s">
        <v>13</v>
      </c>
      <c r="O209" t="s">
        <v>30</v>
      </c>
    </row>
    <row r="210" spans="1:15">
      <c r="A210">
        <v>209</v>
      </c>
      <c r="B210" s="128">
        <v>44162</v>
      </c>
      <c r="C210" s="29" t="s">
        <v>9</v>
      </c>
      <c r="D210" s="359" t="s">
        <v>10</v>
      </c>
      <c r="E210" s="31">
        <v>60</v>
      </c>
      <c r="F210" s="130">
        <v>2908</v>
      </c>
      <c r="G210" s="31">
        <v>28.3</v>
      </c>
      <c r="H210" s="31">
        <v>31.860000000000003</v>
      </c>
      <c r="I210" s="31" t="s">
        <v>15</v>
      </c>
      <c r="L210" s="131">
        <v>88.826114249843059</v>
      </c>
      <c r="M210" s="31">
        <v>712</v>
      </c>
      <c r="N210" s="31" t="s">
        <v>13</v>
      </c>
      <c r="O210" t="s">
        <v>30</v>
      </c>
    </row>
    <row r="211" spans="1:15">
      <c r="A211">
        <v>210</v>
      </c>
      <c r="B211" s="128">
        <v>44162</v>
      </c>
      <c r="C211" s="29" t="s">
        <v>9</v>
      </c>
      <c r="D211" s="359" t="s">
        <v>10</v>
      </c>
      <c r="E211" s="31">
        <v>58</v>
      </c>
      <c r="F211" s="130">
        <v>2528</v>
      </c>
      <c r="G211" s="31">
        <v>25.2</v>
      </c>
      <c r="H211" s="31">
        <v>29.360000000000003</v>
      </c>
      <c r="I211" s="31" t="s">
        <v>15</v>
      </c>
      <c r="L211" s="131">
        <v>85.831062670299715</v>
      </c>
      <c r="M211" s="31">
        <v>712</v>
      </c>
      <c r="N211" s="31" t="s">
        <v>13</v>
      </c>
      <c r="O211" t="s">
        <v>30</v>
      </c>
    </row>
    <row r="212" spans="1:15">
      <c r="A212">
        <v>211</v>
      </c>
      <c r="B212" s="128">
        <v>44162</v>
      </c>
      <c r="C212" s="29" t="s">
        <v>9</v>
      </c>
      <c r="D212" s="359" t="s">
        <v>10</v>
      </c>
      <c r="E212" s="31">
        <v>65</v>
      </c>
      <c r="F212" s="130">
        <v>3386</v>
      </c>
      <c r="G212" s="31">
        <v>70.900000000000006</v>
      </c>
      <c r="H212" s="31">
        <v>88</v>
      </c>
      <c r="I212" s="31" t="s">
        <v>15</v>
      </c>
      <c r="L212" s="131">
        <v>80.568181818181827</v>
      </c>
      <c r="M212" s="31">
        <v>712</v>
      </c>
      <c r="N212" s="31" t="s">
        <v>13</v>
      </c>
      <c r="O212" t="s">
        <v>30</v>
      </c>
    </row>
    <row r="213" spans="1:15">
      <c r="A213">
        <v>212</v>
      </c>
      <c r="B213" s="128">
        <v>44162</v>
      </c>
      <c r="C213" s="29" t="s">
        <v>9</v>
      </c>
      <c r="D213" s="359" t="s">
        <v>10</v>
      </c>
      <c r="E213" s="31">
        <v>61</v>
      </c>
      <c r="F213" s="130">
        <v>3216</v>
      </c>
      <c r="G213" s="31">
        <v>16.899999999999999</v>
      </c>
      <c r="H213" s="31">
        <v>48.420000000000009</v>
      </c>
      <c r="I213" s="31" t="s">
        <v>12</v>
      </c>
      <c r="L213" s="131">
        <v>34.902932672449396</v>
      </c>
      <c r="M213" s="31">
        <v>712</v>
      </c>
      <c r="N213" s="31" t="s">
        <v>13</v>
      </c>
      <c r="O213" t="s">
        <v>30</v>
      </c>
    </row>
    <row r="214" spans="1:15">
      <c r="A214">
        <v>213</v>
      </c>
      <c r="B214" s="128">
        <v>44163</v>
      </c>
      <c r="C214" s="29" t="s">
        <v>9</v>
      </c>
      <c r="D214" s="359" t="s">
        <v>10</v>
      </c>
      <c r="E214" s="31">
        <v>58</v>
      </c>
      <c r="F214" s="130">
        <v>2544</v>
      </c>
      <c r="G214" s="31">
        <v>2.4</v>
      </c>
      <c r="H214" s="31">
        <v>50.480000000000004</v>
      </c>
      <c r="I214" s="31" t="s">
        <v>12</v>
      </c>
      <c r="L214" s="131">
        <v>4.7543581616481774</v>
      </c>
      <c r="M214" s="31">
        <v>712</v>
      </c>
      <c r="N214" s="31" t="s">
        <v>13</v>
      </c>
      <c r="O214" t="s">
        <v>27</v>
      </c>
    </row>
    <row r="215" spans="1:15">
      <c r="A215">
        <v>214</v>
      </c>
      <c r="B215" s="128">
        <v>44163</v>
      </c>
      <c r="C215" s="29" t="s">
        <v>9</v>
      </c>
      <c r="D215" s="359" t="s">
        <v>10</v>
      </c>
      <c r="E215" s="31">
        <v>64</v>
      </c>
      <c r="F215" s="130">
        <v>3390</v>
      </c>
      <c r="G215" s="31">
        <v>1.9</v>
      </c>
      <c r="H215" s="31">
        <v>69.899999999999991</v>
      </c>
      <c r="I215" s="31" t="s">
        <v>12</v>
      </c>
      <c r="L215" s="131">
        <v>2.7181688125894139</v>
      </c>
      <c r="M215" s="31">
        <v>712</v>
      </c>
      <c r="N215" s="31" t="s">
        <v>13</v>
      </c>
      <c r="O215" t="s">
        <v>27</v>
      </c>
    </row>
    <row r="216" spans="1:15">
      <c r="A216">
        <v>215</v>
      </c>
      <c r="B216" s="128">
        <v>44163</v>
      </c>
      <c r="C216" s="29" t="s">
        <v>9</v>
      </c>
      <c r="D216" s="359" t="s">
        <v>10</v>
      </c>
      <c r="E216" s="31">
        <v>66</v>
      </c>
      <c r="F216" s="130">
        <v>4012</v>
      </c>
      <c r="G216" s="31">
        <v>108.1</v>
      </c>
      <c r="H216" s="31">
        <v>120</v>
      </c>
      <c r="I216" s="31" t="s">
        <v>15</v>
      </c>
      <c r="L216" s="131">
        <v>90.083333333333329</v>
      </c>
      <c r="M216" s="31">
        <v>712</v>
      </c>
      <c r="N216" s="31" t="s">
        <v>13</v>
      </c>
      <c r="O216" t="s">
        <v>27</v>
      </c>
    </row>
    <row r="217" spans="1:15">
      <c r="A217">
        <v>216</v>
      </c>
      <c r="B217" s="128">
        <v>44163</v>
      </c>
      <c r="C217" s="29" t="s">
        <v>9</v>
      </c>
      <c r="D217" s="359" t="s">
        <v>10</v>
      </c>
      <c r="E217" s="31">
        <v>55</v>
      </c>
      <c r="F217" s="130">
        <v>2286</v>
      </c>
      <c r="G217" s="31">
        <v>45.8</v>
      </c>
      <c r="H217" s="31">
        <v>65</v>
      </c>
      <c r="I217" s="31" t="s">
        <v>15</v>
      </c>
      <c r="L217" s="131">
        <v>70.461538461538453</v>
      </c>
      <c r="M217" s="31">
        <v>712</v>
      </c>
      <c r="N217" s="31" t="s">
        <v>13</v>
      </c>
      <c r="O217" t="s">
        <v>27</v>
      </c>
    </row>
    <row r="218" spans="1:15">
      <c r="A218">
        <v>217</v>
      </c>
      <c r="B218" s="128">
        <v>44163</v>
      </c>
      <c r="C218" s="29" t="s">
        <v>9</v>
      </c>
      <c r="D218" s="359" t="s">
        <v>10</v>
      </c>
      <c r="E218" s="31">
        <v>68</v>
      </c>
      <c r="F218" s="130">
        <v>3482</v>
      </c>
      <c r="G218" s="31">
        <v>46.4</v>
      </c>
      <c r="H218" s="31">
        <v>65</v>
      </c>
      <c r="I218" s="31" t="s">
        <v>15</v>
      </c>
      <c r="L218" s="131">
        <v>71.384615384615387</v>
      </c>
      <c r="M218" s="31">
        <v>712</v>
      </c>
      <c r="N218" s="31" t="s">
        <v>13</v>
      </c>
      <c r="O218" t="s">
        <v>27</v>
      </c>
    </row>
    <row r="219" spans="1:15">
      <c r="A219">
        <v>218</v>
      </c>
      <c r="B219" s="128">
        <v>44163</v>
      </c>
      <c r="C219" s="29" t="s">
        <v>9</v>
      </c>
      <c r="D219" s="359" t="s">
        <v>10</v>
      </c>
      <c r="E219" s="31">
        <v>67</v>
      </c>
      <c r="F219" s="130">
        <v>3352</v>
      </c>
      <c r="G219" s="31">
        <v>56.6</v>
      </c>
      <c r="H219" s="31">
        <v>76</v>
      </c>
      <c r="I219" s="31" t="s">
        <v>15</v>
      </c>
      <c r="L219" s="131">
        <v>74.473684210526315</v>
      </c>
      <c r="M219" s="31">
        <v>712</v>
      </c>
      <c r="N219" s="31" t="s">
        <v>13</v>
      </c>
      <c r="O219" t="s">
        <v>27</v>
      </c>
    </row>
    <row r="220" spans="1:15">
      <c r="A220">
        <v>219</v>
      </c>
      <c r="B220" s="128">
        <v>44163</v>
      </c>
      <c r="C220" s="29" t="s">
        <v>9</v>
      </c>
      <c r="D220" s="359" t="s">
        <v>10</v>
      </c>
      <c r="E220" s="31">
        <v>74</v>
      </c>
      <c r="F220" s="130">
        <v>5496</v>
      </c>
      <c r="G220" s="31">
        <v>2.9</v>
      </c>
      <c r="H220" s="31">
        <v>107.02</v>
      </c>
      <c r="I220" s="31" t="s">
        <v>12</v>
      </c>
      <c r="L220" s="131">
        <v>2.7097738740422352</v>
      </c>
      <c r="M220" s="31">
        <v>712</v>
      </c>
      <c r="N220" s="31" t="s">
        <v>13</v>
      </c>
      <c r="O220" t="s">
        <v>27</v>
      </c>
    </row>
    <row r="221" spans="1:15">
      <c r="A221">
        <v>220</v>
      </c>
      <c r="B221" s="128">
        <v>44163</v>
      </c>
      <c r="C221" s="29" t="s">
        <v>9</v>
      </c>
      <c r="D221" s="359" t="s">
        <v>10</v>
      </c>
      <c r="E221" s="31">
        <v>65</v>
      </c>
      <c r="F221" s="130">
        <v>4170</v>
      </c>
      <c r="G221" s="31">
        <v>51.7</v>
      </c>
      <c r="H221" s="31">
        <v>72</v>
      </c>
      <c r="I221" s="31" t="s">
        <v>15</v>
      </c>
      <c r="L221" s="131">
        <v>71.805555555555557</v>
      </c>
      <c r="M221" s="31">
        <v>712</v>
      </c>
      <c r="N221" s="31" t="s">
        <v>13</v>
      </c>
      <c r="O221" t="s">
        <v>27</v>
      </c>
    </row>
    <row r="222" spans="1:15">
      <c r="A222">
        <v>221</v>
      </c>
      <c r="B222" s="128">
        <v>44163</v>
      </c>
      <c r="C222" s="29" t="s">
        <v>9</v>
      </c>
      <c r="D222" s="359" t="s">
        <v>10</v>
      </c>
      <c r="E222" s="31">
        <v>66</v>
      </c>
      <c r="F222" s="130">
        <v>4352</v>
      </c>
      <c r="G222" s="31">
        <v>159.6</v>
      </c>
      <c r="H222" s="31">
        <v>184.6</v>
      </c>
      <c r="I222" s="31" t="s">
        <v>12</v>
      </c>
      <c r="L222" s="131">
        <v>86.457204767063928</v>
      </c>
      <c r="M222" s="31">
        <v>712</v>
      </c>
      <c r="N222" s="31" t="s">
        <v>13</v>
      </c>
      <c r="O222" t="s">
        <v>27</v>
      </c>
    </row>
    <row r="223" spans="1:15">
      <c r="A223">
        <v>222</v>
      </c>
      <c r="B223" s="128">
        <v>44163</v>
      </c>
      <c r="C223" s="29" t="s">
        <v>9</v>
      </c>
      <c r="D223" s="359" t="s">
        <v>10</v>
      </c>
      <c r="E223" s="31">
        <v>68</v>
      </c>
      <c r="F223" s="130">
        <v>3984</v>
      </c>
      <c r="G223" s="31">
        <v>99.6</v>
      </c>
      <c r="H223" s="31">
        <v>124.6</v>
      </c>
      <c r="I223" s="31" t="s">
        <v>15</v>
      </c>
      <c r="L223" s="131">
        <v>79.935794542536115</v>
      </c>
      <c r="M223" s="31">
        <v>712</v>
      </c>
      <c r="N223" s="31" t="s">
        <v>13</v>
      </c>
      <c r="O223" t="s">
        <v>27</v>
      </c>
    </row>
    <row r="224" spans="1:15">
      <c r="A224">
        <v>223</v>
      </c>
      <c r="B224" s="128">
        <v>44163</v>
      </c>
      <c r="C224" s="29" t="s">
        <v>9</v>
      </c>
      <c r="D224" s="359" t="s">
        <v>10</v>
      </c>
      <c r="E224" s="31">
        <v>65</v>
      </c>
      <c r="F224" s="130">
        <v>3510</v>
      </c>
      <c r="G224" s="31">
        <v>48.3</v>
      </c>
      <c r="H224" s="31">
        <v>73.3</v>
      </c>
      <c r="I224" s="31" t="s">
        <v>15</v>
      </c>
      <c r="L224" s="131">
        <v>65.893587994542969</v>
      </c>
      <c r="M224" s="31">
        <v>712</v>
      </c>
      <c r="N224" s="31" t="s">
        <v>13</v>
      </c>
      <c r="O224" t="s">
        <v>27</v>
      </c>
    </row>
    <row r="225" spans="1:15">
      <c r="A225">
        <v>224</v>
      </c>
      <c r="B225" s="128">
        <v>44163</v>
      </c>
      <c r="C225" s="29" t="s">
        <v>9</v>
      </c>
      <c r="D225" s="359" t="s">
        <v>10</v>
      </c>
      <c r="E225" s="31">
        <v>78</v>
      </c>
      <c r="F225" s="130">
        <v>5754</v>
      </c>
      <c r="G225" s="31">
        <v>70.5</v>
      </c>
      <c r="H225" s="31">
        <v>98.5</v>
      </c>
      <c r="I225" s="31" t="s">
        <v>15</v>
      </c>
      <c r="L225" s="131">
        <v>71.573604060913709</v>
      </c>
      <c r="M225" s="31">
        <v>712</v>
      </c>
      <c r="N225" s="31" t="s">
        <v>13</v>
      </c>
      <c r="O225" t="s">
        <v>27</v>
      </c>
    </row>
    <row r="226" spans="1:15">
      <c r="A226">
        <v>225</v>
      </c>
      <c r="B226" s="128">
        <v>44163</v>
      </c>
      <c r="C226" s="29" t="s">
        <v>9</v>
      </c>
      <c r="D226" s="359" t="s">
        <v>10</v>
      </c>
      <c r="E226" s="31">
        <v>72</v>
      </c>
      <c r="F226" s="130">
        <v>4244</v>
      </c>
      <c r="G226" s="31">
        <v>94.6</v>
      </c>
      <c r="H226" s="31">
        <v>120.6</v>
      </c>
      <c r="I226" s="31" t="s">
        <v>15</v>
      </c>
      <c r="L226" s="131">
        <v>78.441127694859034</v>
      </c>
      <c r="M226" s="31">
        <v>712</v>
      </c>
      <c r="N226" s="31" t="s">
        <v>13</v>
      </c>
      <c r="O226" t="s">
        <v>27</v>
      </c>
    </row>
    <row r="227" spans="1:15">
      <c r="A227">
        <v>226</v>
      </c>
      <c r="B227" s="128">
        <v>44163</v>
      </c>
      <c r="C227" s="29" t="s">
        <v>9</v>
      </c>
      <c r="D227" s="359" t="s">
        <v>10</v>
      </c>
      <c r="E227" s="31">
        <v>65</v>
      </c>
      <c r="F227" s="130">
        <v>3688</v>
      </c>
      <c r="G227" s="31">
        <v>68.900000000000006</v>
      </c>
      <c r="H227" s="31">
        <v>93.9</v>
      </c>
      <c r="I227" s="31" t="s">
        <v>15</v>
      </c>
      <c r="L227" s="131">
        <v>73.375931842385526</v>
      </c>
      <c r="M227" s="31">
        <v>712</v>
      </c>
      <c r="N227" s="31" t="s">
        <v>13</v>
      </c>
      <c r="O227" t="s">
        <v>27</v>
      </c>
    </row>
    <row r="228" spans="1:15">
      <c r="A228">
        <v>227</v>
      </c>
      <c r="B228" s="128">
        <v>44163</v>
      </c>
      <c r="C228" s="29" t="s">
        <v>9</v>
      </c>
      <c r="D228" s="359" t="s">
        <v>10</v>
      </c>
      <c r="E228" s="31">
        <v>74</v>
      </c>
      <c r="F228" s="130">
        <v>5208</v>
      </c>
      <c r="G228" s="31">
        <v>133.30000000000001</v>
      </c>
      <c r="H228" s="31">
        <v>158.30000000000001</v>
      </c>
      <c r="I228" s="31" t="s">
        <v>15</v>
      </c>
      <c r="L228" s="131">
        <v>84.207201516108654</v>
      </c>
      <c r="M228" s="31">
        <v>712</v>
      </c>
      <c r="N228" s="31" t="s">
        <v>13</v>
      </c>
      <c r="O228" t="s">
        <v>27</v>
      </c>
    </row>
    <row r="229" spans="1:15">
      <c r="A229">
        <v>228</v>
      </c>
      <c r="B229" s="128">
        <v>44165</v>
      </c>
      <c r="C229" s="29" t="s">
        <v>9</v>
      </c>
      <c r="D229" s="359" t="s">
        <v>10</v>
      </c>
      <c r="E229" s="31">
        <v>77</v>
      </c>
      <c r="F229" s="130">
        <v>6354</v>
      </c>
      <c r="G229" s="31">
        <v>12.6</v>
      </c>
      <c r="H229" s="31">
        <v>37.6</v>
      </c>
      <c r="I229" s="31" t="s">
        <v>12</v>
      </c>
      <c r="L229" s="131">
        <v>33.510638297872333</v>
      </c>
      <c r="M229" s="31">
        <v>712</v>
      </c>
      <c r="N229" s="31" t="s">
        <v>13</v>
      </c>
      <c r="O229" t="s">
        <v>30</v>
      </c>
    </row>
    <row r="230" spans="1:15">
      <c r="A230">
        <v>229</v>
      </c>
      <c r="B230" s="128">
        <v>44165</v>
      </c>
      <c r="C230" s="29" t="s">
        <v>9</v>
      </c>
      <c r="D230" s="359" t="s">
        <v>10</v>
      </c>
      <c r="E230" s="31">
        <v>75</v>
      </c>
      <c r="F230" s="130">
        <v>5540</v>
      </c>
      <c r="G230" s="31">
        <v>124</v>
      </c>
      <c r="H230" s="31">
        <v>149</v>
      </c>
      <c r="I230" s="31" t="s">
        <v>15</v>
      </c>
      <c r="L230" s="131">
        <v>83.22147651006712</v>
      </c>
      <c r="M230" s="31">
        <v>712</v>
      </c>
      <c r="N230" s="31" t="s">
        <v>13</v>
      </c>
      <c r="O230" t="s">
        <v>30</v>
      </c>
    </row>
    <row r="231" spans="1:15">
      <c r="A231">
        <v>230</v>
      </c>
      <c r="B231" s="128">
        <v>44165</v>
      </c>
      <c r="C231" s="29" t="s">
        <v>9</v>
      </c>
      <c r="D231" s="359" t="s">
        <v>10</v>
      </c>
      <c r="E231" s="31">
        <v>70</v>
      </c>
      <c r="F231" s="130">
        <v>5868</v>
      </c>
      <c r="G231" s="31">
        <v>65.8</v>
      </c>
      <c r="H231" s="31">
        <v>90.8</v>
      </c>
      <c r="I231" s="31" t="s">
        <v>15</v>
      </c>
      <c r="L231" s="131">
        <v>72.466960352422902</v>
      </c>
      <c r="M231" s="31">
        <v>712</v>
      </c>
      <c r="N231" s="31" t="s">
        <v>13</v>
      </c>
      <c r="O231" t="s">
        <v>30</v>
      </c>
    </row>
    <row r="232" spans="1:15">
      <c r="A232">
        <v>231</v>
      </c>
      <c r="B232" s="128">
        <v>44165</v>
      </c>
      <c r="C232" s="29" t="s">
        <v>9</v>
      </c>
      <c r="D232" s="359" t="s">
        <v>10</v>
      </c>
      <c r="E232" s="31">
        <v>77</v>
      </c>
      <c r="F232" s="130">
        <v>6152</v>
      </c>
      <c r="G232" s="31">
        <v>113.9</v>
      </c>
      <c r="H232" s="31">
        <v>138.9</v>
      </c>
      <c r="I232" s="31" t="s">
        <v>15</v>
      </c>
      <c r="L232" s="131">
        <v>82.001439884809216</v>
      </c>
      <c r="M232" s="31">
        <v>712</v>
      </c>
      <c r="N232" s="31" t="s">
        <v>13</v>
      </c>
      <c r="O232" t="s">
        <v>30</v>
      </c>
    </row>
    <row r="233" spans="1:15">
      <c r="A233">
        <v>232</v>
      </c>
      <c r="B233" s="128">
        <v>44165</v>
      </c>
      <c r="C233" s="29" t="s">
        <v>9</v>
      </c>
      <c r="D233" s="359" t="s">
        <v>10</v>
      </c>
      <c r="E233" s="31">
        <v>67</v>
      </c>
      <c r="F233" s="130">
        <v>4510</v>
      </c>
      <c r="G233" s="31">
        <v>64.3</v>
      </c>
      <c r="H233" s="31">
        <v>90</v>
      </c>
      <c r="I233" s="31" t="s">
        <v>15</v>
      </c>
      <c r="L233" s="131">
        <v>71.444444444444443</v>
      </c>
      <c r="M233" s="31">
        <v>712</v>
      </c>
      <c r="N233" s="31" t="s">
        <v>13</v>
      </c>
      <c r="O233" t="s">
        <v>30</v>
      </c>
    </row>
    <row r="234" spans="1:15">
      <c r="A234">
        <v>233</v>
      </c>
      <c r="B234" s="128">
        <v>44165</v>
      </c>
      <c r="C234" s="29" t="s">
        <v>9</v>
      </c>
      <c r="D234" s="359" t="s">
        <v>10</v>
      </c>
      <c r="E234" s="31">
        <v>76</v>
      </c>
      <c r="F234" s="130">
        <v>6282</v>
      </c>
      <c r="G234" s="31">
        <v>83.4</v>
      </c>
      <c r="H234" s="31">
        <v>109</v>
      </c>
      <c r="I234" s="31" t="s">
        <v>15</v>
      </c>
      <c r="L234" s="131">
        <v>76.513761467889921</v>
      </c>
      <c r="M234" s="31">
        <v>712</v>
      </c>
      <c r="N234" s="31" t="s">
        <v>13</v>
      </c>
      <c r="O234" t="s">
        <v>30</v>
      </c>
    </row>
    <row r="235" spans="1:15">
      <c r="A235">
        <v>234</v>
      </c>
      <c r="B235" s="128">
        <v>44165</v>
      </c>
      <c r="C235" s="29" t="s">
        <v>9</v>
      </c>
      <c r="D235" s="359" t="s">
        <v>10</v>
      </c>
      <c r="E235" s="31">
        <v>44</v>
      </c>
      <c r="F235" s="130">
        <v>1360</v>
      </c>
      <c r="G235" s="31">
        <v>1.7</v>
      </c>
      <c r="H235" s="31">
        <v>25.9</v>
      </c>
      <c r="I235" s="31" t="s">
        <v>12</v>
      </c>
      <c r="L235" s="131">
        <v>6.5637065637065648</v>
      </c>
      <c r="M235" s="31">
        <v>712</v>
      </c>
      <c r="N235" s="31" t="s">
        <v>13</v>
      </c>
      <c r="O235" t="s">
        <v>30</v>
      </c>
    </row>
    <row r="236" spans="1:15">
      <c r="A236">
        <v>235</v>
      </c>
      <c r="B236" s="128">
        <v>44165</v>
      </c>
      <c r="C236" s="29" t="s">
        <v>9</v>
      </c>
      <c r="D236" s="359" t="s">
        <v>10</v>
      </c>
      <c r="E236" s="31">
        <v>44</v>
      </c>
      <c r="F236" s="130">
        <v>1420</v>
      </c>
      <c r="G236" s="31" t="s">
        <v>32</v>
      </c>
      <c r="H236" s="31">
        <v>26.8</v>
      </c>
      <c r="I236" s="31" t="s">
        <v>12</v>
      </c>
      <c r="L236" s="131">
        <v>7.4626865671641784</v>
      </c>
      <c r="M236" s="31">
        <v>712</v>
      </c>
      <c r="N236" s="31" t="s">
        <v>13</v>
      </c>
      <c r="O236" t="s">
        <v>30</v>
      </c>
    </row>
    <row r="237" spans="1:15">
      <c r="A237">
        <v>236</v>
      </c>
      <c r="B237" s="128">
        <v>44168</v>
      </c>
      <c r="C237" s="29" t="s">
        <v>9</v>
      </c>
      <c r="D237" s="359" t="s">
        <v>10</v>
      </c>
      <c r="E237" s="31">
        <v>65</v>
      </c>
      <c r="F237" s="130">
        <v>4102</v>
      </c>
      <c r="G237" s="31">
        <v>61.3</v>
      </c>
      <c r="H237" s="31">
        <v>102.52</v>
      </c>
      <c r="I237" s="31" t="s">
        <v>15</v>
      </c>
      <c r="L237" s="131">
        <v>59.793211080764728</v>
      </c>
      <c r="M237" s="31">
        <v>712</v>
      </c>
      <c r="N237" s="31" t="s">
        <v>13</v>
      </c>
      <c r="O237" t="s">
        <v>14</v>
      </c>
    </row>
    <row r="238" spans="1:15">
      <c r="A238">
        <v>237</v>
      </c>
      <c r="B238" s="128">
        <v>44168</v>
      </c>
      <c r="C238" s="29" t="s">
        <v>9</v>
      </c>
      <c r="D238" s="359" t="s">
        <v>10</v>
      </c>
      <c r="E238" s="31">
        <v>48</v>
      </c>
      <c r="F238" s="130">
        <v>1806</v>
      </c>
      <c r="G238" s="31">
        <v>4.0999999999999996</v>
      </c>
      <c r="H238" s="31">
        <v>33.019999999999996</v>
      </c>
      <c r="I238" s="31" t="s">
        <v>12</v>
      </c>
      <c r="L238" s="131">
        <v>12.41671714112659</v>
      </c>
      <c r="M238" s="31">
        <v>712</v>
      </c>
      <c r="N238" s="31" t="s">
        <v>13</v>
      </c>
      <c r="O238" t="s">
        <v>14</v>
      </c>
    </row>
    <row r="239" spans="1:15">
      <c r="A239">
        <v>238</v>
      </c>
      <c r="B239" s="128">
        <v>44168</v>
      </c>
      <c r="C239" s="29" t="s">
        <v>9</v>
      </c>
      <c r="D239" s="359" t="s">
        <v>10</v>
      </c>
      <c r="E239" s="31">
        <v>53</v>
      </c>
      <c r="F239" s="130">
        <v>2070</v>
      </c>
      <c r="G239" s="31">
        <v>16.100000000000001</v>
      </c>
      <c r="H239" s="31">
        <v>28.299999999999997</v>
      </c>
      <c r="I239" s="31" t="s">
        <v>15</v>
      </c>
      <c r="L239" s="131">
        <v>56.890459363957611</v>
      </c>
      <c r="M239" s="31">
        <v>712</v>
      </c>
      <c r="N239" s="31" t="s">
        <v>13</v>
      </c>
      <c r="O239" t="s">
        <v>14</v>
      </c>
    </row>
    <row r="240" spans="1:15">
      <c r="A240">
        <v>239</v>
      </c>
      <c r="B240" s="128">
        <v>44168</v>
      </c>
      <c r="C240" s="29" t="s">
        <v>9</v>
      </c>
      <c r="D240" s="359" t="s">
        <v>10</v>
      </c>
      <c r="E240" s="31">
        <v>57</v>
      </c>
      <c r="F240" s="130">
        <v>2470</v>
      </c>
      <c r="G240" s="31">
        <v>17.100000000000001</v>
      </c>
      <c r="H240" s="31">
        <v>34.299999999999997</v>
      </c>
      <c r="I240" s="31" t="s">
        <v>15</v>
      </c>
      <c r="L240" s="131">
        <v>49.854227405247819</v>
      </c>
      <c r="M240" s="31">
        <v>712</v>
      </c>
      <c r="N240" s="31" t="s">
        <v>13</v>
      </c>
      <c r="O240" t="s">
        <v>14</v>
      </c>
    </row>
    <row r="241" spans="1:15">
      <c r="A241">
        <v>240</v>
      </c>
      <c r="B241" s="128">
        <v>44168</v>
      </c>
      <c r="C241" s="29" t="s">
        <v>9</v>
      </c>
      <c r="D241" s="359" t="s">
        <v>10</v>
      </c>
      <c r="E241" s="31">
        <v>65</v>
      </c>
      <c r="F241" s="130">
        <v>3770</v>
      </c>
      <c r="G241" s="31">
        <v>45.3</v>
      </c>
      <c r="H241" s="31">
        <v>75.3</v>
      </c>
      <c r="I241" s="31" t="s">
        <v>15</v>
      </c>
      <c r="L241" s="131">
        <v>60.159362549800797</v>
      </c>
      <c r="M241" s="31">
        <v>712</v>
      </c>
      <c r="N241" s="31" t="s">
        <v>13</v>
      </c>
      <c r="O241" t="s">
        <v>14</v>
      </c>
    </row>
    <row r="242" spans="1:15">
      <c r="A242">
        <v>241</v>
      </c>
      <c r="B242" s="128">
        <v>44168</v>
      </c>
      <c r="C242" s="29" t="s">
        <v>9</v>
      </c>
      <c r="D242" s="359" t="s">
        <v>10</v>
      </c>
      <c r="E242" s="31">
        <v>53</v>
      </c>
      <c r="F242" s="130">
        <v>1856</v>
      </c>
      <c r="G242" s="31">
        <v>5.5</v>
      </c>
      <c r="H242" s="31">
        <v>31.619999999999997</v>
      </c>
      <c r="I242" s="31" t="s">
        <v>15</v>
      </c>
      <c r="L242" s="131">
        <v>17.39405439595193</v>
      </c>
      <c r="M242" s="31">
        <v>712</v>
      </c>
      <c r="N242" s="31" t="s">
        <v>13</v>
      </c>
      <c r="O242" t="s">
        <v>14</v>
      </c>
    </row>
    <row r="243" spans="1:15">
      <c r="A243">
        <v>242</v>
      </c>
      <c r="B243" s="128">
        <v>44168</v>
      </c>
      <c r="C243" s="29" t="s">
        <v>9</v>
      </c>
      <c r="D243" s="359" t="s">
        <v>10</v>
      </c>
      <c r="E243" s="31">
        <v>63</v>
      </c>
      <c r="F243" s="130">
        <v>3476</v>
      </c>
      <c r="G243" s="31">
        <v>81.8</v>
      </c>
      <c r="H243" s="31">
        <v>77</v>
      </c>
      <c r="I243" s="31" t="s">
        <v>15</v>
      </c>
      <c r="L243" s="131">
        <v>106.23376623376623</v>
      </c>
      <c r="M243" s="31">
        <v>712</v>
      </c>
      <c r="N243" s="31" t="s">
        <v>13</v>
      </c>
      <c r="O243" t="s">
        <v>14</v>
      </c>
    </row>
    <row r="244" spans="1:15">
      <c r="A244">
        <v>243</v>
      </c>
      <c r="B244" s="128">
        <v>44168</v>
      </c>
      <c r="C244" s="29" t="s">
        <v>9</v>
      </c>
      <c r="D244" s="359" t="s">
        <v>10</v>
      </c>
      <c r="E244" s="31">
        <v>65</v>
      </c>
      <c r="F244" s="130">
        <v>4010</v>
      </c>
      <c r="G244" s="31">
        <v>73.099999999999994</v>
      </c>
      <c r="H244" s="31">
        <v>89</v>
      </c>
      <c r="I244" s="31" t="s">
        <v>15</v>
      </c>
      <c r="L244" s="131">
        <v>82.13483146067415</v>
      </c>
      <c r="M244" s="31">
        <v>712</v>
      </c>
      <c r="N244" s="31" t="s">
        <v>13</v>
      </c>
      <c r="O244" t="s">
        <v>14</v>
      </c>
    </row>
    <row r="245" spans="1:15">
      <c r="A245">
        <v>244</v>
      </c>
      <c r="B245" s="128">
        <v>44168</v>
      </c>
      <c r="C245" s="29" t="s">
        <v>9</v>
      </c>
      <c r="D245" s="359" t="s">
        <v>10</v>
      </c>
      <c r="E245" s="31">
        <v>52</v>
      </c>
      <c r="F245" s="130">
        <v>2118</v>
      </c>
      <c r="G245" s="31">
        <v>6.4</v>
      </c>
      <c r="H245" s="31">
        <v>35.96</v>
      </c>
      <c r="I245" s="31" t="s">
        <v>15</v>
      </c>
      <c r="L245" s="131">
        <v>17.797552836484982</v>
      </c>
      <c r="M245" s="31">
        <v>712</v>
      </c>
      <c r="N245" s="31" t="s">
        <v>13</v>
      </c>
      <c r="O245" t="s">
        <v>14</v>
      </c>
    </row>
    <row r="246" spans="1:15">
      <c r="A246">
        <v>245</v>
      </c>
      <c r="B246" s="128">
        <v>44168</v>
      </c>
      <c r="C246" s="29" t="s">
        <v>9</v>
      </c>
      <c r="D246" s="359" t="s">
        <v>10</v>
      </c>
      <c r="E246" s="31">
        <v>51</v>
      </c>
      <c r="F246" s="130">
        <v>2086</v>
      </c>
      <c r="G246" s="31">
        <v>18.399999999999999</v>
      </c>
      <c r="H246" s="31">
        <v>23.32</v>
      </c>
      <c r="I246" s="31" t="s">
        <v>15</v>
      </c>
      <c r="L246" s="131">
        <v>78.902229845626053</v>
      </c>
      <c r="M246" s="31">
        <v>712</v>
      </c>
      <c r="N246" s="31" t="s">
        <v>13</v>
      </c>
      <c r="O246" t="s">
        <v>14</v>
      </c>
    </row>
    <row r="247" spans="1:15">
      <c r="A247">
        <v>246</v>
      </c>
      <c r="B247" s="128">
        <v>44168</v>
      </c>
      <c r="C247" s="29" t="s">
        <v>9</v>
      </c>
      <c r="D247" s="359" t="s">
        <v>10</v>
      </c>
      <c r="E247" s="31">
        <v>72</v>
      </c>
      <c r="F247" s="130">
        <v>5348</v>
      </c>
      <c r="G247" s="31" t="s">
        <v>37</v>
      </c>
      <c r="H247" s="31">
        <v>86</v>
      </c>
      <c r="I247" s="31" t="s">
        <v>15</v>
      </c>
      <c r="L247" s="131">
        <v>94.186046511627907</v>
      </c>
      <c r="M247" s="31">
        <v>712</v>
      </c>
      <c r="N247" s="31" t="s">
        <v>13</v>
      </c>
      <c r="O247" t="s">
        <v>14</v>
      </c>
    </row>
    <row r="248" spans="1:15">
      <c r="A248">
        <v>247</v>
      </c>
      <c r="B248" s="128">
        <v>44168</v>
      </c>
      <c r="C248" s="29" t="s">
        <v>9</v>
      </c>
      <c r="D248" s="359" t="s">
        <v>10</v>
      </c>
      <c r="E248" s="31">
        <v>48</v>
      </c>
      <c r="F248" s="130">
        <v>1460</v>
      </c>
      <c r="G248" s="31">
        <v>3.1</v>
      </c>
      <c r="H248" s="31">
        <v>29.099999999999998</v>
      </c>
      <c r="I248" s="31" t="s">
        <v>12</v>
      </c>
      <c r="L248" s="131">
        <v>10.652920962199314</v>
      </c>
      <c r="M248" s="31">
        <v>712</v>
      </c>
      <c r="N248" s="31" t="s">
        <v>13</v>
      </c>
      <c r="O248" t="s">
        <v>14</v>
      </c>
    </row>
    <row r="249" spans="1:15">
      <c r="A249">
        <v>248</v>
      </c>
      <c r="B249" s="128">
        <v>44168</v>
      </c>
      <c r="C249" s="29" t="s">
        <v>9</v>
      </c>
      <c r="D249" s="359" t="s">
        <v>10</v>
      </c>
      <c r="E249" s="31">
        <v>46</v>
      </c>
      <c r="F249" s="130">
        <v>1378</v>
      </c>
      <c r="G249" s="31">
        <v>2.6</v>
      </c>
      <c r="H249" s="31">
        <v>26.96</v>
      </c>
      <c r="I249" s="31" t="s">
        <v>15</v>
      </c>
      <c r="L249" s="131">
        <v>9.6439169139465868</v>
      </c>
      <c r="M249" s="31">
        <v>712</v>
      </c>
      <c r="N249" s="31" t="s">
        <v>13</v>
      </c>
      <c r="O249" t="s">
        <v>14</v>
      </c>
    </row>
    <row r="250" spans="1:15">
      <c r="A250">
        <v>249</v>
      </c>
      <c r="B250" s="128">
        <v>44168</v>
      </c>
      <c r="C250" s="29" t="s">
        <v>9</v>
      </c>
      <c r="D250" s="359" t="s">
        <v>10</v>
      </c>
      <c r="E250" s="31">
        <v>45</v>
      </c>
      <c r="F250" s="130">
        <v>1262</v>
      </c>
      <c r="G250" s="31">
        <v>1.6</v>
      </c>
      <c r="H250" s="31">
        <v>27.64</v>
      </c>
      <c r="I250" s="31" t="s">
        <v>12</v>
      </c>
      <c r="L250" s="131">
        <v>5.7887120115774247</v>
      </c>
      <c r="M250" s="31">
        <v>712</v>
      </c>
      <c r="N250" s="31" t="s">
        <v>13</v>
      </c>
      <c r="O250" t="s">
        <v>14</v>
      </c>
    </row>
    <row r="251" spans="1:15">
      <c r="A251">
        <v>250</v>
      </c>
      <c r="B251" s="128">
        <v>44168</v>
      </c>
      <c r="C251" s="29" t="s">
        <v>9</v>
      </c>
      <c r="D251" s="359" t="s">
        <v>10</v>
      </c>
      <c r="E251" s="31">
        <v>47</v>
      </c>
      <c r="F251" s="130">
        <v>1352</v>
      </c>
      <c r="G251" s="31" t="s">
        <v>33</v>
      </c>
      <c r="H251" s="31">
        <v>26.04</v>
      </c>
      <c r="I251" s="31" t="s">
        <v>15</v>
      </c>
      <c r="L251" s="131">
        <v>11.52073732718894</v>
      </c>
      <c r="M251" s="31">
        <v>712</v>
      </c>
      <c r="N251" s="31" t="s">
        <v>13</v>
      </c>
      <c r="O251" t="s">
        <v>14</v>
      </c>
    </row>
    <row r="252" spans="1:15">
      <c r="A252">
        <v>251</v>
      </c>
      <c r="B252" s="128">
        <v>44168</v>
      </c>
      <c r="C252" s="29" t="s">
        <v>9</v>
      </c>
      <c r="D252" s="359" t="s">
        <v>10</v>
      </c>
      <c r="E252" s="31">
        <v>46</v>
      </c>
      <c r="F252" s="130">
        <v>1292</v>
      </c>
      <c r="G252" s="31">
        <v>5.6</v>
      </c>
      <c r="H252" s="31">
        <v>24.240000000000002</v>
      </c>
      <c r="I252" s="31" t="s">
        <v>15</v>
      </c>
      <c r="L252" s="131">
        <v>23.1023102310231</v>
      </c>
      <c r="M252" s="31">
        <v>712</v>
      </c>
      <c r="N252" s="31" t="s">
        <v>13</v>
      </c>
      <c r="O252" t="s">
        <v>14</v>
      </c>
    </row>
    <row r="253" spans="1:15">
      <c r="A253">
        <v>252</v>
      </c>
      <c r="B253" s="128">
        <v>44168</v>
      </c>
      <c r="C253" s="29" t="s">
        <v>9</v>
      </c>
      <c r="D253" s="359" t="s">
        <v>10</v>
      </c>
      <c r="E253" s="31">
        <v>47</v>
      </c>
      <c r="F253" s="130">
        <v>1362</v>
      </c>
      <c r="G253" s="31">
        <v>1.9</v>
      </c>
      <c r="H253" s="31">
        <v>30.340000000000003</v>
      </c>
      <c r="I253" s="31" t="s">
        <v>12</v>
      </c>
      <c r="L253" s="131">
        <v>6.2623599208965057</v>
      </c>
      <c r="M253" s="31">
        <v>712</v>
      </c>
      <c r="N253" s="31" t="s">
        <v>13</v>
      </c>
      <c r="O253" t="s">
        <v>14</v>
      </c>
    </row>
    <row r="254" spans="1:15">
      <c r="A254">
        <v>253</v>
      </c>
      <c r="B254" s="128">
        <v>44168</v>
      </c>
      <c r="C254" s="29" t="s">
        <v>9</v>
      </c>
      <c r="D254" s="359" t="s">
        <v>10</v>
      </c>
      <c r="E254" s="31">
        <v>48</v>
      </c>
      <c r="F254" s="130">
        <v>1332</v>
      </c>
      <c r="G254" s="31">
        <v>1.8</v>
      </c>
      <c r="H254" s="31">
        <v>27.84</v>
      </c>
      <c r="I254" s="31" t="s">
        <v>15</v>
      </c>
      <c r="L254" s="131">
        <v>6.4655172413793105</v>
      </c>
      <c r="M254" s="31">
        <v>712</v>
      </c>
      <c r="N254" s="31" t="s">
        <v>13</v>
      </c>
      <c r="O254" t="s">
        <v>14</v>
      </c>
    </row>
    <row r="255" spans="1:15">
      <c r="A255">
        <v>254</v>
      </c>
      <c r="B255" s="128">
        <v>44168</v>
      </c>
      <c r="C255" s="29" t="s">
        <v>9</v>
      </c>
      <c r="D255" s="359" t="s">
        <v>10</v>
      </c>
      <c r="E255" s="31">
        <v>50</v>
      </c>
      <c r="F255" s="130">
        <v>1474</v>
      </c>
      <c r="G255" s="31">
        <v>2.5</v>
      </c>
      <c r="H255" s="31">
        <v>28.98</v>
      </c>
      <c r="I255" s="31" t="s">
        <v>12</v>
      </c>
      <c r="L255" s="131">
        <v>8.6266390614216704</v>
      </c>
      <c r="M255" s="31">
        <v>712</v>
      </c>
      <c r="N255" s="31" t="s">
        <v>13</v>
      </c>
      <c r="O255" t="s">
        <v>14</v>
      </c>
    </row>
    <row r="256" spans="1:15">
      <c r="A256">
        <v>255</v>
      </c>
      <c r="B256" s="128">
        <v>44168</v>
      </c>
      <c r="C256" s="29" t="s">
        <v>9</v>
      </c>
      <c r="D256" s="359" t="s">
        <v>10</v>
      </c>
      <c r="E256" s="31">
        <v>48</v>
      </c>
      <c r="F256" s="130">
        <v>1408</v>
      </c>
      <c r="G256" s="31">
        <v>2.7</v>
      </c>
      <c r="H256" s="31">
        <v>28.46</v>
      </c>
      <c r="I256" s="31" t="s">
        <v>15</v>
      </c>
      <c r="L256" s="131">
        <v>9.4869992972593113</v>
      </c>
      <c r="M256" s="31">
        <v>712</v>
      </c>
      <c r="N256" s="31" t="s">
        <v>13</v>
      </c>
      <c r="O256" t="s">
        <v>14</v>
      </c>
    </row>
    <row r="257" spans="1:15">
      <c r="A257">
        <v>256</v>
      </c>
      <c r="B257" s="128">
        <v>44168</v>
      </c>
      <c r="C257" s="29" t="s">
        <v>9</v>
      </c>
      <c r="D257" s="359" t="s">
        <v>10</v>
      </c>
      <c r="E257" s="31">
        <v>46</v>
      </c>
      <c r="F257" s="130">
        <v>1402</v>
      </c>
      <c r="G257" s="31" t="s">
        <v>33</v>
      </c>
      <c r="H257" s="31">
        <v>27.04</v>
      </c>
      <c r="I257" s="31" t="s">
        <v>12</v>
      </c>
      <c r="L257" s="131">
        <v>11.094674556213018</v>
      </c>
      <c r="M257" s="31">
        <v>712</v>
      </c>
      <c r="N257" s="31" t="s">
        <v>13</v>
      </c>
      <c r="O257" t="s">
        <v>14</v>
      </c>
    </row>
    <row r="258" spans="1:15">
      <c r="A258">
        <v>257</v>
      </c>
      <c r="B258" s="128">
        <v>44168</v>
      </c>
      <c r="C258" s="29" t="s">
        <v>9</v>
      </c>
      <c r="D258" s="359" t="s">
        <v>10</v>
      </c>
      <c r="E258" s="31">
        <v>46</v>
      </c>
      <c r="F258" s="130">
        <v>1258</v>
      </c>
      <c r="G258" s="31">
        <v>3.4</v>
      </c>
      <c r="H258" s="31">
        <v>25.76</v>
      </c>
      <c r="I258" s="31" t="s">
        <v>12</v>
      </c>
      <c r="L258" s="131">
        <v>13.198757763975156</v>
      </c>
      <c r="M258" s="31">
        <v>712</v>
      </c>
      <c r="N258" s="31" t="s">
        <v>13</v>
      </c>
      <c r="O258" t="s">
        <v>14</v>
      </c>
    </row>
    <row r="259" spans="1:15">
      <c r="A259">
        <v>258</v>
      </c>
      <c r="B259" s="128">
        <v>44168</v>
      </c>
      <c r="C259" s="29" t="s">
        <v>9</v>
      </c>
      <c r="D259" s="359" t="s">
        <v>10</v>
      </c>
      <c r="E259" s="31">
        <v>47</v>
      </c>
      <c r="F259" s="130">
        <v>1424</v>
      </c>
      <c r="G259" s="31">
        <v>10.1</v>
      </c>
      <c r="H259" s="31">
        <v>20.380000000000003</v>
      </c>
      <c r="I259" s="31" t="s">
        <v>12</v>
      </c>
      <c r="L259" s="131">
        <v>49.55839057899901</v>
      </c>
      <c r="M259" s="31">
        <v>712</v>
      </c>
      <c r="N259" s="31" t="s">
        <v>13</v>
      </c>
      <c r="O259" t="s">
        <v>14</v>
      </c>
    </row>
    <row r="260" spans="1:15">
      <c r="A260">
        <v>259</v>
      </c>
      <c r="B260" s="128">
        <v>44168</v>
      </c>
      <c r="C260" s="29" t="s">
        <v>9</v>
      </c>
      <c r="D260" s="359" t="s">
        <v>10</v>
      </c>
      <c r="E260" s="31">
        <v>45</v>
      </c>
      <c r="F260" s="130">
        <v>1186</v>
      </c>
      <c r="G260" s="31">
        <v>2.9</v>
      </c>
      <c r="H260" s="31">
        <v>24.82</v>
      </c>
      <c r="I260" s="31" t="s">
        <v>15</v>
      </c>
      <c r="L260" s="131">
        <v>11.68412570507655</v>
      </c>
      <c r="M260" s="31">
        <v>712</v>
      </c>
      <c r="N260" s="31" t="s">
        <v>13</v>
      </c>
      <c r="O260" t="s">
        <v>14</v>
      </c>
    </row>
    <row r="261" spans="1:15">
      <c r="A261">
        <v>260</v>
      </c>
      <c r="B261" s="128">
        <v>44168</v>
      </c>
      <c r="C261" s="29" t="s">
        <v>9</v>
      </c>
      <c r="D261" s="359" t="s">
        <v>10</v>
      </c>
      <c r="E261" s="31">
        <v>46</v>
      </c>
      <c r="F261" s="130">
        <v>1374</v>
      </c>
      <c r="G261" s="31">
        <v>3.4</v>
      </c>
      <c r="H261" s="31">
        <v>27.080000000000002</v>
      </c>
      <c r="I261" s="31" t="s">
        <v>12</v>
      </c>
      <c r="L261" s="131">
        <v>12.555391432791726</v>
      </c>
      <c r="M261" s="31">
        <v>712</v>
      </c>
      <c r="N261" s="31" t="s">
        <v>13</v>
      </c>
      <c r="O261" t="s">
        <v>14</v>
      </c>
    </row>
    <row r="262" spans="1:15">
      <c r="A262">
        <v>261</v>
      </c>
      <c r="B262" s="128">
        <v>44168</v>
      </c>
      <c r="C262" s="29" t="s">
        <v>9</v>
      </c>
      <c r="D262" s="359" t="s">
        <v>10</v>
      </c>
      <c r="E262" s="31">
        <v>47</v>
      </c>
      <c r="F262" s="130">
        <v>1340</v>
      </c>
      <c r="G262" s="31">
        <v>2.4</v>
      </c>
      <c r="H262" s="31">
        <v>26.400000000000002</v>
      </c>
      <c r="I262" s="31" t="s">
        <v>15</v>
      </c>
      <c r="L262" s="131">
        <v>9.0909090909090899</v>
      </c>
      <c r="M262" s="31">
        <v>712</v>
      </c>
      <c r="N262" s="31" t="s">
        <v>13</v>
      </c>
      <c r="O262" t="s">
        <v>14</v>
      </c>
    </row>
    <row r="263" spans="1:15">
      <c r="A263">
        <v>262</v>
      </c>
      <c r="B263" s="128">
        <v>44168</v>
      </c>
      <c r="C263" s="29" t="s">
        <v>9</v>
      </c>
      <c r="D263" s="359" t="s">
        <v>10</v>
      </c>
      <c r="E263" s="31">
        <v>48</v>
      </c>
      <c r="F263" s="130">
        <v>1450</v>
      </c>
      <c r="G263" s="31">
        <v>2.5</v>
      </c>
      <c r="H263" s="31">
        <v>28.5</v>
      </c>
      <c r="I263" s="31" t="s">
        <v>12</v>
      </c>
      <c r="L263" s="131">
        <v>8.7719298245614024</v>
      </c>
      <c r="M263" s="31">
        <v>712</v>
      </c>
      <c r="N263" s="31" t="s">
        <v>13</v>
      </c>
      <c r="O263" t="s">
        <v>14</v>
      </c>
    </row>
    <row r="264" spans="1:15">
      <c r="A264">
        <v>263</v>
      </c>
      <c r="B264" s="128">
        <v>44168</v>
      </c>
      <c r="C264" s="29" t="s">
        <v>9</v>
      </c>
      <c r="D264" s="359" t="s">
        <v>10</v>
      </c>
      <c r="E264" s="31">
        <v>58</v>
      </c>
      <c r="F264" s="130">
        <v>3170</v>
      </c>
      <c r="G264" s="31" t="s">
        <v>38</v>
      </c>
      <c r="H264" s="31">
        <v>63</v>
      </c>
      <c r="I264" s="31" t="s">
        <v>15</v>
      </c>
      <c r="L264" s="131">
        <v>80.952380952380949</v>
      </c>
      <c r="M264" s="31">
        <v>712</v>
      </c>
      <c r="N264" s="31" t="s">
        <v>13</v>
      </c>
      <c r="O264" t="s">
        <v>14</v>
      </c>
    </row>
    <row r="265" spans="1:15">
      <c r="A265">
        <v>264</v>
      </c>
      <c r="B265" s="128">
        <v>44168</v>
      </c>
      <c r="C265" s="29" t="s">
        <v>9</v>
      </c>
      <c r="D265" s="359" t="s">
        <v>10</v>
      </c>
      <c r="E265" s="31">
        <v>66</v>
      </c>
      <c r="F265" s="130">
        <v>4056</v>
      </c>
      <c r="G265" s="31" t="s">
        <v>39</v>
      </c>
      <c r="H265" s="31">
        <v>90.407999999999987</v>
      </c>
      <c r="I265" s="31" t="s">
        <v>15</v>
      </c>
      <c r="L265" s="131">
        <v>94.018228475356182</v>
      </c>
      <c r="M265" s="31">
        <v>712</v>
      </c>
      <c r="N265" s="31" t="s">
        <v>13</v>
      </c>
      <c r="O265" t="s">
        <v>14</v>
      </c>
    </row>
    <row r="266" spans="1:15">
      <c r="A266">
        <v>265</v>
      </c>
      <c r="B266" s="128">
        <v>44168</v>
      </c>
      <c r="C266" s="29" t="s">
        <v>9</v>
      </c>
      <c r="D266" s="359" t="s">
        <v>10</v>
      </c>
      <c r="E266" s="31">
        <v>74</v>
      </c>
      <c r="F266" s="130">
        <v>6308</v>
      </c>
      <c r="G266" s="31">
        <v>133.30000000000001</v>
      </c>
      <c r="H266" s="31">
        <v>139.94399999999996</v>
      </c>
      <c r="I266" s="31" t="s">
        <v>15</v>
      </c>
      <c r="L266" s="131">
        <v>95.252386668953321</v>
      </c>
      <c r="M266" s="31">
        <v>712</v>
      </c>
      <c r="N266" s="31" t="s">
        <v>13</v>
      </c>
      <c r="O266" t="s">
        <v>14</v>
      </c>
    </row>
    <row r="267" spans="1:15">
      <c r="A267">
        <v>266</v>
      </c>
      <c r="B267" s="128">
        <v>44168</v>
      </c>
      <c r="C267" s="29" t="s">
        <v>9</v>
      </c>
      <c r="D267" s="359" t="s">
        <v>10</v>
      </c>
      <c r="E267" s="31">
        <v>76</v>
      </c>
      <c r="F267" s="130">
        <v>6214</v>
      </c>
      <c r="G267" s="31">
        <v>145.4</v>
      </c>
      <c r="H267" s="31">
        <v>122.80199999999999</v>
      </c>
      <c r="I267" s="31" t="s">
        <v>15</v>
      </c>
      <c r="L267" s="131">
        <v>118.40198042377162</v>
      </c>
      <c r="M267" s="31">
        <v>712</v>
      </c>
      <c r="N267" s="31" t="s">
        <v>13</v>
      </c>
      <c r="O267" t="s">
        <v>14</v>
      </c>
    </row>
    <row r="268" spans="1:15">
      <c r="A268">
        <v>267</v>
      </c>
      <c r="B268" s="128">
        <v>44168</v>
      </c>
      <c r="C268" s="29" t="s">
        <v>9</v>
      </c>
      <c r="D268" s="359" t="s">
        <v>10</v>
      </c>
      <c r="E268" s="31">
        <v>68</v>
      </c>
      <c r="F268" s="130">
        <v>5240</v>
      </c>
      <c r="G268" s="31">
        <v>63.6</v>
      </c>
      <c r="H268" s="31">
        <v>163.72</v>
      </c>
      <c r="I268" s="31" t="s">
        <v>15</v>
      </c>
      <c r="L268" s="131">
        <v>38.84681162961153</v>
      </c>
      <c r="M268" s="31">
        <v>712</v>
      </c>
      <c r="N268" s="31" t="s">
        <v>13</v>
      </c>
      <c r="O268" t="s">
        <v>14</v>
      </c>
    </row>
    <row r="269" spans="1:15">
      <c r="A269">
        <v>268</v>
      </c>
      <c r="B269" s="128">
        <v>44168</v>
      </c>
      <c r="C269" s="29" t="s">
        <v>9</v>
      </c>
      <c r="D269" s="359" t="s">
        <v>10</v>
      </c>
      <c r="E269" s="31">
        <v>70</v>
      </c>
      <c r="F269" s="130">
        <v>5298</v>
      </c>
      <c r="G269" s="31">
        <v>91.7</v>
      </c>
      <c r="H269" s="31">
        <v>138.11399999999998</v>
      </c>
      <c r="I269" s="31" t="s">
        <v>15</v>
      </c>
      <c r="L269" s="131">
        <v>66.39442779153454</v>
      </c>
      <c r="M269" s="31">
        <v>712</v>
      </c>
      <c r="N269" s="31" t="s">
        <v>13</v>
      </c>
      <c r="O269" t="s">
        <v>14</v>
      </c>
    </row>
    <row r="270" spans="1:15">
      <c r="A270">
        <v>269</v>
      </c>
      <c r="B270" s="128">
        <v>44169</v>
      </c>
      <c r="C270" s="29" t="s">
        <v>9</v>
      </c>
      <c r="D270" s="359" t="s">
        <v>10</v>
      </c>
      <c r="E270" s="31">
        <v>63</v>
      </c>
      <c r="F270" s="130">
        <v>3144</v>
      </c>
      <c r="G270" s="31">
        <v>64.2</v>
      </c>
      <c r="H270" s="31">
        <v>73.991999999999976</v>
      </c>
      <c r="I270" s="31" t="s">
        <v>15</v>
      </c>
      <c r="L270" s="131">
        <v>86.766136879662696</v>
      </c>
      <c r="M270" s="31">
        <v>712</v>
      </c>
      <c r="N270" s="31" t="s">
        <v>13</v>
      </c>
      <c r="O270" t="s">
        <v>27</v>
      </c>
    </row>
    <row r="271" spans="1:15">
      <c r="A271">
        <v>270</v>
      </c>
      <c r="B271" s="128">
        <v>44169</v>
      </c>
      <c r="C271" s="29" t="s">
        <v>9</v>
      </c>
      <c r="D271" s="359" t="s">
        <v>10</v>
      </c>
      <c r="E271" s="31">
        <v>71</v>
      </c>
      <c r="F271" s="130">
        <v>4646</v>
      </c>
      <c r="G271" s="31">
        <v>108.7</v>
      </c>
      <c r="H271" s="31">
        <v>93.077999999999989</v>
      </c>
      <c r="I271" s="31" t="s">
        <v>15</v>
      </c>
      <c r="L271" s="131">
        <v>116.7837727497368</v>
      </c>
      <c r="M271" s="31">
        <v>712</v>
      </c>
      <c r="N271" s="31" t="s">
        <v>13</v>
      </c>
      <c r="O271" t="s">
        <v>27</v>
      </c>
    </row>
    <row r="272" spans="1:15">
      <c r="A272">
        <v>271</v>
      </c>
      <c r="B272" s="128">
        <v>44169</v>
      </c>
      <c r="C272" s="29" t="s">
        <v>9</v>
      </c>
      <c r="D272" s="359" t="s">
        <v>10</v>
      </c>
      <c r="E272" s="31">
        <v>70</v>
      </c>
      <c r="F272" s="130">
        <v>4206</v>
      </c>
      <c r="G272" s="31">
        <v>85.3</v>
      </c>
      <c r="H272" s="31">
        <v>99.557999999999979</v>
      </c>
      <c r="I272" s="31" t="s">
        <v>15</v>
      </c>
      <c r="L272" s="131">
        <v>85.67869985335183</v>
      </c>
      <c r="M272" s="31">
        <v>712</v>
      </c>
      <c r="N272" s="31" t="s">
        <v>13</v>
      </c>
      <c r="O272" t="s">
        <v>27</v>
      </c>
    </row>
    <row r="273" spans="1:15">
      <c r="A273">
        <v>272</v>
      </c>
      <c r="B273" s="128">
        <v>44169</v>
      </c>
      <c r="C273" s="29" t="s">
        <v>9</v>
      </c>
      <c r="D273" s="359" t="s">
        <v>10</v>
      </c>
      <c r="E273" s="31">
        <v>66</v>
      </c>
      <c r="F273" s="130">
        <v>3696</v>
      </c>
      <c r="G273" s="31">
        <v>42.4</v>
      </c>
      <c r="H273" s="31">
        <v>118.52799999999999</v>
      </c>
      <c r="I273" s="31" t="s">
        <v>15</v>
      </c>
      <c r="L273" s="131">
        <v>35.772138228941685</v>
      </c>
      <c r="M273" s="31">
        <v>712</v>
      </c>
      <c r="N273" s="31" t="s">
        <v>13</v>
      </c>
      <c r="O273" t="s">
        <v>27</v>
      </c>
    </row>
    <row r="274" spans="1:15">
      <c r="A274">
        <v>273</v>
      </c>
      <c r="B274" s="128">
        <v>44169</v>
      </c>
      <c r="C274" s="29" t="s">
        <v>9</v>
      </c>
      <c r="D274" s="359" t="s">
        <v>10</v>
      </c>
      <c r="E274" s="31">
        <v>69</v>
      </c>
      <c r="F274" s="130">
        <v>4388</v>
      </c>
      <c r="G274" s="31">
        <v>160.1</v>
      </c>
      <c r="H274" s="31">
        <v>173</v>
      </c>
      <c r="I274" s="31" t="s">
        <v>15</v>
      </c>
      <c r="L274" s="131">
        <v>92.543352601156073</v>
      </c>
      <c r="M274" s="31">
        <v>712</v>
      </c>
      <c r="N274" s="31" t="s">
        <v>13</v>
      </c>
      <c r="O274" t="s">
        <v>27</v>
      </c>
    </row>
    <row r="275" spans="1:15">
      <c r="A275">
        <v>274</v>
      </c>
      <c r="B275" s="128">
        <v>44169</v>
      </c>
      <c r="C275" s="29" t="s">
        <v>9</v>
      </c>
      <c r="D275" s="359" t="s">
        <v>10</v>
      </c>
      <c r="E275" s="31">
        <v>78</v>
      </c>
      <c r="F275" s="130">
        <v>5956</v>
      </c>
      <c r="G275" s="31">
        <v>3.2</v>
      </c>
      <c r="H275" s="31">
        <v>223.12800000000001</v>
      </c>
      <c r="I275" s="31" t="s">
        <v>12</v>
      </c>
      <c r="L275" s="131">
        <v>1.4341543867197304</v>
      </c>
      <c r="M275" s="31">
        <v>712</v>
      </c>
      <c r="N275" s="31" t="s">
        <v>13</v>
      </c>
      <c r="O275" t="s">
        <v>27</v>
      </c>
    </row>
    <row r="276" spans="1:15">
      <c r="A276">
        <v>275</v>
      </c>
      <c r="B276" s="128">
        <v>44169</v>
      </c>
      <c r="C276" s="29" t="s">
        <v>9</v>
      </c>
      <c r="D276" s="359" t="s">
        <v>10</v>
      </c>
      <c r="E276" s="31">
        <v>69</v>
      </c>
      <c r="F276" s="130">
        <v>4224</v>
      </c>
      <c r="G276" s="31">
        <v>93.8</v>
      </c>
      <c r="H276" s="31">
        <v>88</v>
      </c>
      <c r="I276" s="31" t="s">
        <v>15</v>
      </c>
      <c r="L276" s="131">
        <v>106.59090909090909</v>
      </c>
      <c r="M276" s="31">
        <v>712</v>
      </c>
      <c r="N276" s="31" t="s">
        <v>13</v>
      </c>
      <c r="O276" t="s">
        <v>27</v>
      </c>
    </row>
    <row r="277" spans="1:15">
      <c r="A277">
        <v>276</v>
      </c>
      <c r="B277" s="128">
        <v>44169</v>
      </c>
      <c r="C277" s="29" t="s">
        <v>9</v>
      </c>
      <c r="D277" s="359" t="s">
        <v>10</v>
      </c>
      <c r="E277" s="31">
        <v>66</v>
      </c>
      <c r="F277" s="130">
        <v>4272</v>
      </c>
      <c r="G277" s="31">
        <v>75.5</v>
      </c>
      <c r="H277" s="31">
        <v>88.835999999999984</v>
      </c>
      <c r="I277" s="31" t="s">
        <v>15</v>
      </c>
      <c r="L277" s="131">
        <v>84.98806790040075</v>
      </c>
      <c r="M277" s="31">
        <v>712</v>
      </c>
      <c r="N277" s="31" t="s">
        <v>13</v>
      </c>
      <c r="O277" t="s">
        <v>27</v>
      </c>
    </row>
    <row r="278" spans="1:15">
      <c r="A278">
        <v>277</v>
      </c>
      <c r="B278" s="128">
        <v>44169</v>
      </c>
      <c r="C278" s="29" t="s">
        <v>9</v>
      </c>
      <c r="D278" s="359" t="s">
        <v>10</v>
      </c>
      <c r="E278" s="31">
        <v>55</v>
      </c>
      <c r="F278" s="130">
        <v>2268</v>
      </c>
      <c r="G278" s="31">
        <v>17.600000000000001</v>
      </c>
      <c r="H278" s="31">
        <v>71.584000000000003</v>
      </c>
      <c r="I278" s="31" t="s">
        <v>15</v>
      </c>
      <c r="L278" s="131">
        <v>24.586499776486367</v>
      </c>
      <c r="M278" s="31">
        <v>712</v>
      </c>
      <c r="N278" s="31" t="s">
        <v>13</v>
      </c>
      <c r="O278" t="s">
        <v>27</v>
      </c>
    </row>
    <row r="279" spans="1:15">
      <c r="A279">
        <v>278</v>
      </c>
      <c r="B279" s="128">
        <v>44169</v>
      </c>
      <c r="C279" s="29" t="s">
        <v>9</v>
      </c>
      <c r="D279" s="359" t="s">
        <v>10</v>
      </c>
      <c r="E279" s="31">
        <v>67</v>
      </c>
      <c r="F279" s="130">
        <v>4200</v>
      </c>
      <c r="G279" s="31">
        <v>92.7</v>
      </c>
      <c r="H279" s="31">
        <v>68.899999999999991</v>
      </c>
      <c r="I279" s="31" t="s">
        <v>15</v>
      </c>
      <c r="L279" s="131">
        <v>134.54281567489116</v>
      </c>
      <c r="M279" s="31">
        <v>712</v>
      </c>
      <c r="N279" s="31" t="s">
        <v>13</v>
      </c>
      <c r="O279" t="s">
        <v>27</v>
      </c>
    </row>
    <row r="280" spans="1:15">
      <c r="A280">
        <v>279</v>
      </c>
      <c r="B280" s="128">
        <v>44169</v>
      </c>
      <c r="C280" s="29" t="s">
        <v>9</v>
      </c>
      <c r="D280" s="359" t="s">
        <v>10</v>
      </c>
      <c r="E280" s="31">
        <v>76</v>
      </c>
      <c r="F280" s="130">
        <v>5428</v>
      </c>
      <c r="G280" s="31">
        <v>8.3000000000000007</v>
      </c>
      <c r="H280" s="31">
        <v>201.96399999999997</v>
      </c>
      <c r="I280" s="31" t="s">
        <v>12</v>
      </c>
      <c r="L280" s="131">
        <v>4.1096433027668304</v>
      </c>
      <c r="M280" s="31">
        <v>712</v>
      </c>
      <c r="N280" s="31" t="s">
        <v>13</v>
      </c>
      <c r="O280" t="s">
        <v>27</v>
      </c>
    </row>
    <row r="281" spans="1:15">
      <c r="A281">
        <v>280</v>
      </c>
      <c r="B281" s="128">
        <v>44169</v>
      </c>
      <c r="C281" s="29" t="s">
        <v>9</v>
      </c>
      <c r="D281" s="359" t="s">
        <v>10</v>
      </c>
      <c r="E281" s="31">
        <v>63</v>
      </c>
      <c r="F281" s="130">
        <v>3278</v>
      </c>
      <c r="G281" s="31">
        <v>67.2</v>
      </c>
      <c r="H281" s="31">
        <v>59.36399999999999</v>
      </c>
      <c r="I281" s="31" t="s">
        <v>15</v>
      </c>
      <c r="L281" s="131">
        <v>113.19991914291492</v>
      </c>
      <c r="M281" s="31">
        <v>712</v>
      </c>
      <c r="N281" s="31" t="s">
        <v>13</v>
      </c>
      <c r="O281" t="s">
        <v>27</v>
      </c>
    </row>
    <row r="282" spans="1:15">
      <c r="A282">
        <v>281</v>
      </c>
      <c r="B282" s="128">
        <v>44169</v>
      </c>
      <c r="C282" s="29" t="s">
        <v>9</v>
      </c>
      <c r="D282" s="359" t="s">
        <v>10</v>
      </c>
      <c r="E282" s="31">
        <v>66</v>
      </c>
      <c r="F282" s="130">
        <v>3550</v>
      </c>
      <c r="G282" s="31">
        <v>81.2</v>
      </c>
      <c r="H282" s="31">
        <v>57.7</v>
      </c>
      <c r="I282" s="31" t="s">
        <v>15</v>
      </c>
      <c r="L282" s="131">
        <v>140.72790294627382</v>
      </c>
      <c r="M282" s="31">
        <v>712</v>
      </c>
      <c r="N282" s="31" t="s">
        <v>13</v>
      </c>
      <c r="O282" t="s">
        <v>27</v>
      </c>
    </row>
    <row r="283" spans="1:15">
      <c r="A283">
        <v>282</v>
      </c>
      <c r="B283" s="128">
        <v>44169</v>
      </c>
      <c r="C283" s="29" t="s">
        <v>9</v>
      </c>
      <c r="D283" s="359" t="s">
        <v>10</v>
      </c>
      <c r="E283" s="31">
        <v>56</v>
      </c>
      <c r="F283" s="130">
        <v>2472</v>
      </c>
      <c r="G283" s="31" t="s">
        <v>40</v>
      </c>
      <c r="H283" s="31">
        <v>82.935999999999993</v>
      </c>
      <c r="I283" s="31" t="s">
        <v>12</v>
      </c>
      <c r="L283" s="131">
        <v>15.674737146715541</v>
      </c>
      <c r="M283" s="31">
        <v>712</v>
      </c>
      <c r="N283" s="31" t="s">
        <v>13</v>
      </c>
      <c r="O283" t="s">
        <v>27</v>
      </c>
    </row>
    <row r="284" spans="1:15">
      <c r="A284">
        <v>283</v>
      </c>
      <c r="B284" s="128">
        <v>44169</v>
      </c>
      <c r="C284" s="29" t="s">
        <v>9</v>
      </c>
      <c r="D284" s="359" t="s">
        <v>10</v>
      </c>
      <c r="E284" s="31">
        <v>64</v>
      </c>
      <c r="F284" s="130">
        <v>3410</v>
      </c>
      <c r="G284" s="31">
        <v>7.2</v>
      </c>
      <c r="H284" s="31">
        <v>126.37999999999998</v>
      </c>
      <c r="I284" s="31" t="s">
        <v>12</v>
      </c>
      <c r="L284" s="131">
        <v>5.6971039721474925</v>
      </c>
      <c r="M284" s="31">
        <v>712</v>
      </c>
      <c r="N284" s="31" t="s">
        <v>13</v>
      </c>
      <c r="O284" t="s">
        <v>27</v>
      </c>
    </row>
    <row r="285" spans="1:15">
      <c r="A285">
        <v>284</v>
      </c>
      <c r="B285" s="128">
        <v>44169</v>
      </c>
      <c r="C285" s="29" t="s">
        <v>9</v>
      </c>
      <c r="D285" s="359" t="s">
        <v>10</v>
      </c>
      <c r="E285" s="31">
        <v>59</v>
      </c>
      <c r="F285" s="130">
        <v>3122</v>
      </c>
      <c r="G285" s="31">
        <v>43.1</v>
      </c>
      <c r="H285" s="31">
        <v>77.536000000000001</v>
      </c>
      <c r="I285" s="31" t="s">
        <v>15</v>
      </c>
      <c r="L285" s="131">
        <v>55.587082129591415</v>
      </c>
      <c r="M285" s="31">
        <v>712</v>
      </c>
      <c r="N285" s="31" t="s">
        <v>13</v>
      </c>
      <c r="O285" t="s">
        <v>27</v>
      </c>
    </row>
    <row r="286" spans="1:15">
      <c r="A286">
        <v>285</v>
      </c>
      <c r="B286" s="128">
        <v>44169</v>
      </c>
      <c r="C286" s="29" t="s">
        <v>9</v>
      </c>
      <c r="D286" s="359" t="s">
        <v>10</v>
      </c>
      <c r="E286" s="31">
        <v>62</v>
      </c>
      <c r="F286" s="130">
        <v>3124</v>
      </c>
      <c r="G286" s="31">
        <v>93.9</v>
      </c>
      <c r="H286" s="31">
        <v>28.811999999999998</v>
      </c>
      <c r="I286" s="31" t="s">
        <v>15</v>
      </c>
      <c r="L286" s="131">
        <v>325.90587255310288</v>
      </c>
      <c r="M286" s="31">
        <v>712</v>
      </c>
      <c r="N286" s="31" t="s">
        <v>13</v>
      </c>
      <c r="O286" t="s">
        <v>27</v>
      </c>
    </row>
    <row r="287" spans="1:15">
      <c r="A287">
        <v>286</v>
      </c>
      <c r="B287" s="128">
        <v>44169</v>
      </c>
      <c r="C287" s="29" t="s">
        <v>9</v>
      </c>
      <c r="D287" s="359" t="s">
        <v>10</v>
      </c>
      <c r="E287" s="31">
        <v>73</v>
      </c>
      <c r="F287" s="130">
        <v>4756</v>
      </c>
      <c r="G287" s="31">
        <v>45.3</v>
      </c>
      <c r="H287" s="31">
        <v>54.820000000000007</v>
      </c>
      <c r="I287" s="31" t="s">
        <v>12</v>
      </c>
      <c r="L287" s="131">
        <v>82.634075155052884</v>
      </c>
      <c r="M287" s="31">
        <v>712</v>
      </c>
      <c r="N287" s="31" t="s">
        <v>13</v>
      </c>
      <c r="O287" t="s">
        <v>27</v>
      </c>
    </row>
    <row r="288" spans="1:15">
      <c r="A288">
        <v>287</v>
      </c>
      <c r="B288" s="128">
        <v>44169</v>
      </c>
      <c r="C288" s="29" t="s">
        <v>9</v>
      </c>
      <c r="D288" s="359" t="s">
        <v>10</v>
      </c>
      <c r="E288" s="31">
        <v>68</v>
      </c>
      <c r="F288" s="130">
        <v>4340</v>
      </c>
      <c r="G288" s="31">
        <v>4.3</v>
      </c>
      <c r="H288" s="31">
        <v>84.5</v>
      </c>
      <c r="I288" s="31" t="s">
        <v>12</v>
      </c>
      <c r="L288" s="131">
        <v>5.0887573964497035</v>
      </c>
      <c r="M288" s="31">
        <v>712</v>
      </c>
      <c r="N288" s="31" t="s">
        <v>13</v>
      </c>
      <c r="O288" t="s">
        <v>27</v>
      </c>
    </row>
    <row r="289" spans="1:15">
      <c r="A289">
        <v>288</v>
      </c>
      <c r="B289" s="128">
        <v>44169</v>
      </c>
      <c r="C289" s="29" t="s">
        <v>9</v>
      </c>
      <c r="D289" s="359" t="s">
        <v>10</v>
      </c>
      <c r="E289" s="31">
        <v>81</v>
      </c>
      <c r="F289" s="130">
        <v>7240</v>
      </c>
      <c r="G289" s="31">
        <v>19.5</v>
      </c>
      <c r="H289" s="31">
        <v>126.30000000000001</v>
      </c>
      <c r="I289" s="31" t="s">
        <v>12</v>
      </c>
      <c r="L289" s="131">
        <v>15.439429928741092</v>
      </c>
      <c r="M289" s="31">
        <v>712</v>
      </c>
      <c r="N289" s="31" t="s">
        <v>13</v>
      </c>
      <c r="O289" t="s">
        <v>27</v>
      </c>
    </row>
    <row r="290" spans="1:15">
      <c r="A290">
        <v>289</v>
      </c>
      <c r="B290" s="128">
        <v>44169</v>
      </c>
      <c r="C290" s="29" t="s">
        <v>9</v>
      </c>
      <c r="D290" s="359" t="s">
        <v>10</v>
      </c>
      <c r="E290" s="31">
        <v>63</v>
      </c>
      <c r="F290" s="130">
        <v>3946</v>
      </c>
      <c r="G290" s="31">
        <v>80.099999999999994</v>
      </c>
      <c r="H290" s="31">
        <v>88</v>
      </c>
      <c r="I290" s="31" t="s">
        <v>15</v>
      </c>
      <c r="L290" s="131">
        <v>91.022727272727266</v>
      </c>
      <c r="M290" s="31">
        <v>712</v>
      </c>
      <c r="N290" s="31" t="s">
        <v>13</v>
      </c>
      <c r="O290" t="s">
        <v>27</v>
      </c>
    </row>
    <row r="291" spans="1:15">
      <c r="A291">
        <v>290</v>
      </c>
      <c r="B291" s="128">
        <v>44170</v>
      </c>
      <c r="C291" s="29" t="s">
        <v>9</v>
      </c>
      <c r="D291" s="359" t="s">
        <v>10</v>
      </c>
      <c r="E291" s="31">
        <v>47</v>
      </c>
      <c r="F291" s="130">
        <v>1508</v>
      </c>
      <c r="G291" s="31">
        <v>2.6</v>
      </c>
      <c r="H291" s="31">
        <v>30.56</v>
      </c>
      <c r="I291" s="31" t="s">
        <v>12</v>
      </c>
      <c r="L291" s="131">
        <v>8.5078534031413611</v>
      </c>
      <c r="M291" s="31">
        <v>712</v>
      </c>
      <c r="N291" s="31" t="s">
        <v>13</v>
      </c>
      <c r="O291" t="s">
        <v>27</v>
      </c>
    </row>
    <row r="292" spans="1:15">
      <c r="A292">
        <v>291</v>
      </c>
      <c r="B292" s="128">
        <v>44170</v>
      </c>
      <c r="C292" s="29" t="s">
        <v>9</v>
      </c>
      <c r="D292" s="359" t="s">
        <v>10</v>
      </c>
      <c r="E292" s="31">
        <v>45</v>
      </c>
      <c r="F292" s="130">
        <v>1358</v>
      </c>
      <c r="G292" s="31" t="s">
        <v>41</v>
      </c>
      <c r="H292" s="31">
        <v>19.16</v>
      </c>
      <c r="I292" s="31" t="s">
        <v>12</v>
      </c>
      <c r="L292" s="131">
        <v>52.192066805845513</v>
      </c>
      <c r="M292" s="31">
        <v>712</v>
      </c>
      <c r="N292" s="31" t="s">
        <v>13</v>
      </c>
      <c r="O292" t="s">
        <v>27</v>
      </c>
    </row>
    <row r="293" spans="1:15">
      <c r="A293">
        <v>292</v>
      </c>
      <c r="B293" s="128">
        <v>44170</v>
      </c>
      <c r="C293" s="29" t="s">
        <v>9</v>
      </c>
      <c r="D293" s="359" t="s">
        <v>10</v>
      </c>
      <c r="E293" s="31">
        <v>43</v>
      </c>
      <c r="F293" s="130">
        <v>1264</v>
      </c>
      <c r="G293" s="31">
        <v>3.5</v>
      </c>
      <c r="H293" s="31">
        <v>24.78</v>
      </c>
      <c r="I293" s="31" t="s">
        <v>12</v>
      </c>
      <c r="L293" s="131">
        <v>14.124293785310735</v>
      </c>
      <c r="M293" s="31">
        <v>712</v>
      </c>
      <c r="N293" s="31" t="s">
        <v>13</v>
      </c>
      <c r="O293" t="s">
        <v>27</v>
      </c>
    </row>
    <row r="294" spans="1:15">
      <c r="A294">
        <v>293</v>
      </c>
      <c r="B294" s="128">
        <v>44170</v>
      </c>
      <c r="C294" s="29" t="s">
        <v>9</v>
      </c>
      <c r="D294" s="359" t="s">
        <v>10</v>
      </c>
      <c r="E294" s="31">
        <v>46</v>
      </c>
      <c r="F294" s="130">
        <v>1298</v>
      </c>
      <c r="G294" s="31">
        <v>2.6</v>
      </c>
      <c r="H294" s="31">
        <v>27.36</v>
      </c>
      <c r="I294" s="31" t="s">
        <v>12</v>
      </c>
      <c r="L294" s="131">
        <v>9.5029239766081872</v>
      </c>
      <c r="M294" s="31">
        <v>712</v>
      </c>
      <c r="N294" s="31" t="s">
        <v>13</v>
      </c>
      <c r="O294" t="s">
        <v>27</v>
      </c>
    </row>
    <row r="295" spans="1:15">
      <c r="A295">
        <v>294</v>
      </c>
      <c r="B295" s="128">
        <v>44170</v>
      </c>
      <c r="C295" s="29" t="s">
        <v>9</v>
      </c>
      <c r="D295" s="359" t="s">
        <v>10</v>
      </c>
      <c r="E295" s="31">
        <v>55</v>
      </c>
      <c r="F295" s="130">
        <v>2256</v>
      </c>
      <c r="G295" s="31" t="s">
        <v>42</v>
      </c>
      <c r="H295" s="31">
        <v>39.119999999999997</v>
      </c>
      <c r="I295" s="31" t="s">
        <v>15</v>
      </c>
      <c r="L295" s="131">
        <v>17.893660531697343</v>
      </c>
      <c r="M295" s="31">
        <v>712</v>
      </c>
      <c r="N295" s="31" t="s">
        <v>13</v>
      </c>
      <c r="O295" t="s">
        <v>27</v>
      </c>
    </row>
    <row r="296" spans="1:15">
      <c r="A296">
        <v>295</v>
      </c>
      <c r="B296" s="128">
        <v>44170</v>
      </c>
      <c r="C296" s="29" t="s">
        <v>9</v>
      </c>
      <c r="D296" s="359" t="s">
        <v>10</v>
      </c>
      <c r="E296" s="31">
        <v>56</v>
      </c>
      <c r="F296" s="130">
        <v>2570</v>
      </c>
      <c r="G296" s="31">
        <v>11.4</v>
      </c>
      <c r="H296" s="31">
        <v>42</v>
      </c>
      <c r="I296" s="31" t="s">
        <v>12</v>
      </c>
      <c r="L296" s="131">
        <v>27.142857142857146</v>
      </c>
      <c r="M296" s="31">
        <v>712</v>
      </c>
      <c r="N296" s="31" t="s">
        <v>13</v>
      </c>
      <c r="O296" t="s">
        <v>27</v>
      </c>
    </row>
    <row r="297" spans="1:15">
      <c r="A297">
        <v>296</v>
      </c>
      <c r="B297" s="128">
        <v>44170</v>
      </c>
      <c r="C297" s="29" t="s">
        <v>9</v>
      </c>
      <c r="D297" s="359" t="s">
        <v>10</v>
      </c>
      <c r="E297" s="31">
        <v>58</v>
      </c>
      <c r="F297" s="130">
        <v>2778</v>
      </c>
      <c r="G297" s="31" t="s">
        <v>25</v>
      </c>
      <c r="H297" s="31">
        <v>39.56</v>
      </c>
      <c r="I297" s="31" t="s">
        <v>12</v>
      </c>
      <c r="L297" s="131">
        <v>50.556117290192113</v>
      </c>
      <c r="M297" s="31">
        <v>712</v>
      </c>
      <c r="N297" s="31" t="s">
        <v>13</v>
      </c>
      <c r="O297" t="s">
        <v>27</v>
      </c>
    </row>
    <row r="298" spans="1:15">
      <c r="A298">
        <v>297</v>
      </c>
      <c r="B298" s="128">
        <v>44170</v>
      </c>
      <c r="C298" s="29" t="s">
        <v>9</v>
      </c>
      <c r="D298" s="359" t="s">
        <v>10</v>
      </c>
      <c r="E298" s="31">
        <v>59</v>
      </c>
      <c r="F298" s="130">
        <v>2718</v>
      </c>
      <c r="G298" s="31">
        <v>46.4</v>
      </c>
      <c r="H298" s="31">
        <v>58</v>
      </c>
      <c r="I298" s="31" t="s">
        <v>12</v>
      </c>
      <c r="L298" s="131">
        <v>80</v>
      </c>
      <c r="M298" s="31">
        <v>712</v>
      </c>
      <c r="N298" s="31" t="s">
        <v>13</v>
      </c>
      <c r="O298" t="s">
        <v>27</v>
      </c>
    </row>
    <row r="299" spans="1:15">
      <c r="A299">
        <v>298</v>
      </c>
      <c r="B299" s="128">
        <v>44170</v>
      </c>
      <c r="C299" s="29" t="s">
        <v>9</v>
      </c>
      <c r="D299" s="359" t="s">
        <v>10</v>
      </c>
      <c r="E299" s="31">
        <v>41</v>
      </c>
      <c r="F299" s="130">
        <v>984</v>
      </c>
      <c r="G299" s="31">
        <v>1.8</v>
      </c>
      <c r="H299" s="31">
        <v>18.88</v>
      </c>
      <c r="I299" s="31" t="s">
        <v>15</v>
      </c>
      <c r="L299" s="131">
        <v>9.5338983050847474</v>
      </c>
      <c r="M299" s="31">
        <v>712</v>
      </c>
      <c r="N299" s="31" t="s">
        <v>13</v>
      </c>
      <c r="O299" t="s">
        <v>27</v>
      </c>
    </row>
    <row r="300" spans="1:15">
      <c r="A300">
        <v>299</v>
      </c>
      <c r="B300" s="128">
        <v>44170</v>
      </c>
      <c r="C300" s="29" t="s">
        <v>9</v>
      </c>
      <c r="D300" s="359" t="s">
        <v>10</v>
      </c>
      <c r="E300" s="31">
        <v>58</v>
      </c>
      <c r="F300" s="130">
        <v>2884</v>
      </c>
      <c r="G300" s="31">
        <v>13.4</v>
      </c>
      <c r="H300" s="31">
        <v>48.28</v>
      </c>
      <c r="I300" s="31" t="s">
        <v>12</v>
      </c>
      <c r="L300" s="131">
        <v>27.75476387738194</v>
      </c>
      <c r="M300" s="31">
        <v>712</v>
      </c>
      <c r="N300" s="31" t="s">
        <v>13</v>
      </c>
      <c r="O300" t="s">
        <v>27</v>
      </c>
    </row>
    <row r="301" spans="1:15">
      <c r="A301">
        <v>300</v>
      </c>
      <c r="B301" s="128">
        <v>44170</v>
      </c>
      <c r="C301" s="29" t="s">
        <v>9</v>
      </c>
      <c r="D301" s="359" t="s">
        <v>10</v>
      </c>
      <c r="E301" s="31">
        <v>47</v>
      </c>
      <c r="F301" s="130">
        <v>1406</v>
      </c>
      <c r="G301" s="31" t="s">
        <v>41</v>
      </c>
      <c r="H301" s="31">
        <v>20.12</v>
      </c>
      <c r="I301" s="31" t="s">
        <v>12</v>
      </c>
      <c r="L301" s="131">
        <v>49.701789264413513</v>
      </c>
      <c r="M301" s="31">
        <v>712</v>
      </c>
      <c r="N301" s="31" t="s">
        <v>13</v>
      </c>
      <c r="O301" t="s">
        <v>27</v>
      </c>
    </row>
    <row r="302" spans="1:15">
      <c r="A302">
        <v>301</v>
      </c>
      <c r="B302" s="128">
        <v>44170</v>
      </c>
      <c r="C302" s="29" t="s">
        <v>9</v>
      </c>
      <c r="D302" s="359" t="s">
        <v>10</v>
      </c>
      <c r="E302" s="31">
        <v>57</v>
      </c>
      <c r="F302" s="130">
        <v>2476</v>
      </c>
      <c r="G302" s="31">
        <v>13.1</v>
      </c>
      <c r="H302" s="31">
        <v>40.42</v>
      </c>
      <c r="I302" s="31" t="s">
        <v>12</v>
      </c>
      <c r="L302" s="131">
        <v>32.409698169223155</v>
      </c>
      <c r="M302" s="31">
        <v>712</v>
      </c>
      <c r="N302" s="31" t="s">
        <v>13</v>
      </c>
      <c r="O302" t="s">
        <v>27</v>
      </c>
    </row>
    <row r="303" spans="1:15">
      <c r="A303">
        <v>302</v>
      </c>
      <c r="B303" s="128">
        <v>44170</v>
      </c>
      <c r="C303" s="29" t="s">
        <v>9</v>
      </c>
      <c r="D303" s="359" t="s">
        <v>10</v>
      </c>
      <c r="E303" s="31">
        <v>44</v>
      </c>
      <c r="F303" s="130">
        <v>1206</v>
      </c>
      <c r="G303" s="31" t="s">
        <v>33</v>
      </c>
      <c r="H303" s="31">
        <v>23.12</v>
      </c>
      <c r="I303" s="31" t="s">
        <v>12</v>
      </c>
      <c r="L303" s="131">
        <v>12.975778546712801</v>
      </c>
      <c r="M303" s="31">
        <v>712</v>
      </c>
      <c r="N303" s="31" t="s">
        <v>13</v>
      </c>
      <c r="O303" t="s">
        <v>27</v>
      </c>
    </row>
    <row r="304" spans="1:15">
      <c r="A304">
        <v>303</v>
      </c>
      <c r="B304" s="128">
        <v>44170</v>
      </c>
      <c r="C304" s="29" t="s">
        <v>9</v>
      </c>
      <c r="D304" s="359" t="s">
        <v>10</v>
      </c>
      <c r="E304" s="31">
        <v>47</v>
      </c>
      <c r="F304" s="130">
        <v>1402</v>
      </c>
      <c r="G304" s="31">
        <v>5.6</v>
      </c>
      <c r="H304" s="31">
        <v>26.439999999999998</v>
      </c>
      <c r="I304" s="31" t="s">
        <v>15</v>
      </c>
      <c r="L304" s="131">
        <v>21.180030257186083</v>
      </c>
      <c r="M304" s="31">
        <v>712</v>
      </c>
      <c r="N304" s="31" t="s">
        <v>13</v>
      </c>
      <c r="O304" t="s">
        <v>27</v>
      </c>
    </row>
    <row r="305" spans="1:15">
      <c r="A305">
        <v>304</v>
      </c>
      <c r="B305" s="128">
        <v>44170</v>
      </c>
      <c r="C305" s="29" t="s">
        <v>9</v>
      </c>
      <c r="D305" s="359" t="s">
        <v>10</v>
      </c>
      <c r="E305" s="31">
        <v>40</v>
      </c>
      <c r="F305" s="130">
        <v>864</v>
      </c>
      <c r="G305" s="31">
        <v>1.1000000000000001</v>
      </c>
      <c r="H305" s="31">
        <v>18.18</v>
      </c>
      <c r="I305" s="31" t="s">
        <v>12</v>
      </c>
      <c r="L305" s="131">
        <v>6.0506050605060517</v>
      </c>
      <c r="M305" s="31">
        <v>712</v>
      </c>
      <c r="N305" s="31" t="s">
        <v>13</v>
      </c>
      <c r="O305" t="s">
        <v>27</v>
      </c>
    </row>
    <row r="306" spans="1:15">
      <c r="A306">
        <v>305</v>
      </c>
      <c r="B306" s="128">
        <v>44170</v>
      </c>
      <c r="C306" s="29" t="s">
        <v>9</v>
      </c>
      <c r="D306" s="359" t="s">
        <v>10</v>
      </c>
      <c r="E306" s="31">
        <v>54</v>
      </c>
      <c r="F306" s="130">
        <v>2150</v>
      </c>
      <c r="G306" s="31">
        <v>14.3</v>
      </c>
      <c r="H306" s="31">
        <v>32.700000000000003</v>
      </c>
      <c r="I306" s="31" t="s">
        <v>15</v>
      </c>
      <c r="L306" s="131">
        <v>43.730886850152906</v>
      </c>
      <c r="M306" s="31">
        <v>712</v>
      </c>
      <c r="N306" s="31" t="s">
        <v>13</v>
      </c>
      <c r="O306" t="s">
        <v>27</v>
      </c>
    </row>
    <row r="307" spans="1:15">
      <c r="A307">
        <v>306</v>
      </c>
      <c r="B307" s="128">
        <v>44170</v>
      </c>
      <c r="C307" s="29" t="s">
        <v>9</v>
      </c>
      <c r="D307" s="359" t="s">
        <v>10</v>
      </c>
      <c r="E307" s="31">
        <v>61</v>
      </c>
      <c r="F307" s="130">
        <v>3152</v>
      </c>
      <c r="G307" s="31">
        <v>12.5</v>
      </c>
      <c r="H307" s="31">
        <v>52.54</v>
      </c>
      <c r="I307" s="31" t="s">
        <v>12</v>
      </c>
      <c r="L307" s="131">
        <v>23.79139703083365</v>
      </c>
      <c r="M307" s="31">
        <v>712</v>
      </c>
      <c r="N307" s="31" t="s">
        <v>13</v>
      </c>
      <c r="O307" t="s">
        <v>27</v>
      </c>
    </row>
    <row r="308" spans="1:15">
      <c r="A308">
        <v>307</v>
      </c>
      <c r="B308" s="128">
        <v>44170</v>
      </c>
      <c r="C308" s="29" t="s">
        <v>9</v>
      </c>
      <c r="D308" s="359" t="s">
        <v>10</v>
      </c>
      <c r="E308" s="31">
        <v>63</v>
      </c>
      <c r="F308" s="130">
        <v>3320</v>
      </c>
      <c r="G308" s="31">
        <v>42.2</v>
      </c>
      <c r="H308" s="31">
        <v>71</v>
      </c>
      <c r="I308" s="31" t="s">
        <v>15</v>
      </c>
      <c r="L308" s="131">
        <v>59.436619718309856</v>
      </c>
      <c r="M308" s="31">
        <v>712</v>
      </c>
      <c r="N308" s="31" t="s">
        <v>13</v>
      </c>
      <c r="O308" t="s">
        <v>27</v>
      </c>
    </row>
    <row r="309" spans="1:15">
      <c r="A309">
        <v>308</v>
      </c>
      <c r="B309" s="128">
        <v>44170</v>
      </c>
      <c r="C309" s="29" t="s">
        <v>9</v>
      </c>
      <c r="D309" s="359" t="s">
        <v>10</v>
      </c>
      <c r="E309" s="31">
        <v>53</v>
      </c>
      <c r="F309" s="130">
        <v>2234</v>
      </c>
      <c r="G309" s="31">
        <v>17.7</v>
      </c>
      <c r="H309" s="31">
        <v>28.98</v>
      </c>
      <c r="I309" s="31" t="s">
        <v>15</v>
      </c>
      <c r="L309" s="131">
        <v>61.076604554865419</v>
      </c>
      <c r="M309" s="31">
        <v>712</v>
      </c>
      <c r="N309" s="31" t="s">
        <v>13</v>
      </c>
      <c r="O309" t="s">
        <v>27</v>
      </c>
    </row>
    <row r="310" spans="1:15">
      <c r="A310">
        <v>309</v>
      </c>
      <c r="B310" s="128">
        <v>44170</v>
      </c>
      <c r="C310" s="29" t="s">
        <v>9</v>
      </c>
      <c r="D310" s="359" t="s">
        <v>10</v>
      </c>
      <c r="E310" s="31">
        <v>42</v>
      </c>
      <c r="F310" s="130">
        <v>1092</v>
      </c>
      <c r="G310" s="31">
        <v>1.4</v>
      </c>
      <c r="H310" s="31">
        <v>24.44</v>
      </c>
      <c r="I310" s="31" t="s">
        <v>12</v>
      </c>
      <c r="L310" s="131">
        <v>5.7283142389525361</v>
      </c>
      <c r="M310" s="31">
        <v>712</v>
      </c>
      <c r="N310" s="31" t="s">
        <v>13</v>
      </c>
      <c r="O310" t="s">
        <v>27</v>
      </c>
    </row>
    <row r="311" spans="1:15">
      <c r="A311">
        <v>310</v>
      </c>
      <c r="B311" s="128">
        <v>44170</v>
      </c>
      <c r="C311" s="29" t="s">
        <v>9</v>
      </c>
      <c r="D311" s="359" t="s">
        <v>10</v>
      </c>
      <c r="E311" s="31">
        <v>59</v>
      </c>
      <c r="F311" s="130">
        <v>3004</v>
      </c>
      <c r="G311" s="31">
        <v>37.4</v>
      </c>
      <c r="H311" s="31">
        <v>47</v>
      </c>
      <c r="I311" s="31" t="s">
        <v>12</v>
      </c>
      <c r="L311" s="131">
        <v>79.574468085106375</v>
      </c>
      <c r="M311" s="31">
        <v>712</v>
      </c>
      <c r="N311" s="31" t="s">
        <v>13</v>
      </c>
      <c r="O311" t="s">
        <v>27</v>
      </c>
    </row>
    <row r="312" spans="1:15">
      <c r="A312">
        <v>311</v>
      </c>
      <c r="B312" s="128">
        <v>44170</v>
      </c>
      <c r="C312" s="29" t="s">
        <v>9</v>
      </c>
      <c r="D312" s="359" t="s">
        <v>10</v>
      </c>
      <c r="E312" s="31">
        <v>43</v>
      </c>
      <c r="F312" s="130">
        <v>1008</v>
      </c>
      <c r="G312" s="31">
        <v>2.4</v>
      </c>
      <c r="H312" s="31">
        <v>18.760000000000002</v>
      </c>
      <c r="I312" s="31" t="s">
        <v>15</v>
      </c>
      <c r="L312" s="131">
        <v>12.793176972281447</v>
      </c>
      <c r="M312" s="31">
        <v>712</v>
      </c>
      <c r="N312" s="31" t="s">
        <v>13</v>
      </c>
      <c r="O312" t="s">
        <v>27</v>
      </c>
    </row>
    <row r="313" spans="1:15">
      <c r="A313">
        <v>312</v>
      </c>
      <c r="B313" s="128">
        <v>44170</v>
      </c>
      <c r="C313" s="29" t="s">
        <v>9</v>
      </c>
      <c r="D313" s="359" t="s">
        <v>10</v>
      </c>
      <c r="E313" s="31">
        <v>42</v>
      </c>
      <c r="F313" s="130">
        <v>1038</v>
      </c>
      <c r="G313" s="31">
        <v>2.5</v>
      </c>
      <c r="H313" s="31">
        <v>19.260000000000002</v>
      </c>
      <c r="I313" s="31" t="s">
        <v>12</v>
      </c>
      <c r="L313" s="131">
        <v>12.980269989615783</v>
      </c>
      <c r="M313" s="31">
        <v>712</v>
      </c>
      <c r="N313" s="31" t="s">
        <v>13</v>
      </c>
      <c r="O313" t="s">
        <v>27</v>
      </c>
    </row>
    <row r="314" spans="1:15">
      <c r="A314">
        <v>313</v>
      </c>
      <c r="B314" s="128">
        <v>44170</v>
      </c>
      <c r="C314" s="29" t="s">
        <v>9</v>
      </c>
      <c r="D314" s="359" t="s">
        <v>10</v>
      </c>
      <c r="E314" s="31">
        <v>67</v>
      </c>
      <c r="F314" s="130">
        <v>4394</v>
      </c>
      <c r="G314" s="31">
        <v>73.900000000000006</v>
      </c>
      <c r="H314" s="31">
        <v>82</v>
      </c>
      <c r="I314" s="31" t="s">
        <v>15</v>
      </c>
      <c r="L314" s="131">
        <v>90.121951219512198</v>
      </c>
      <c r="M314" s="31">
        <v>712</v>
      </c>
      <c r="N314" s="31" t="s">
        <v>13</v>
      </c>
      <c r="O314" t="s">
        <v>27</v>
      </c>
    </row>
    <row r="315" spans="1:15">
      <c r="A315">
        <v>314</v>
      </c>
      <c r="B315" s="128">
        <v>44170</v>
      </c>
      <c r="C315" s="29" t="s">
        <v>9</v>
      </c>
      <c r="D315" s="359" t="s">
        <v>10</v>
      </c>
      <c r="E315" s="31">
        <v>63</v>
      </c>
      <c r="F315" s="130">
        <v>3494</v>
      </c>
      <c r="G315" s="31" t="s">
        <v>43</v>
      </c>
      <c r="H315" s="31">
        <v>83</v>
      </c>
      <c r="I315" s="31" t="s">
        <v>15</v>
      </c>
      <c r="L315" s="131">
        <v>89.156626506024097</v>
      </c>
      <c r="M315" s="31">
        <v>712</v>
      </c>
      <c r="N315" s="31" t="s">
        <v>13</v>
      </c>
      <c r="O315" t="s">
        <v>27</v>
      </c>
    </row>
    <row r="316" spans="1:15">
      <c r="A316">
        <v>315</v>
      </c>
      <c r="B316" s="128">
        <v>44170</v>
      </c>
      <c r="C316" s="29" t="s">
        <v>9</v>
      </c>
      <c r="D316" s="359" t="s">
        <v>10</v>
      </c>
      <c r="E316" s="31">
        <v>39</v>
      </c>
      <c r="F316" s="130">
        <v>960</v>
      </c>
      <c r="G316" s="31" t="s">
        <v>32</v>
      </c>
      <c r="H316" s="31">
        <v>20.2</v>
      </c>
      <c r="I316" s="31" t="s">
        <v>12</v>
      </c>
      <c r="L316" s="131">
        <v>9.9009900990099009</v>
      </c>
      <c r="M316" s="31">
        <v>712</v>
      </c>
      <c r="N316" s="31" t="s">
        <v>13</v>
      </c>
      <c r="O316" t="s">
        <v>27</v>
      </c>
    </row>
    <row r="317" spans="1:15">
      <c r="A317">
        <v>316</v>
      </c>
      <c r="B317" s="128">
        <v>44170</v>
      </c>
      <c r="C317" s="29" t="s">
        <v>9</v>
      </c>
      <c r="D317" s="359" t="s">
        <v>10</v>
      </c>
      <c r="E317" s="31">
        <v>63</v>
      </c>
      <c r="F317" s="130">
        <v>3590</v>
      </c>
      <c r="G317" s="31">
        <v>109.9</v>
      </c>
      <c r="H317" s="31">
        <v>111</v>
      </c>
      <c r="I317" s="31" t="s">
        <v>15</v>
      </c>
      <c r="L317" s="131">
        <v>99.00900900900902</v>
      </c>
      <c r="M317" s="31">
        <v>712</v>
      </c>
      <c r="N317" s="31" t="s">
        <v>13</v>
      </c>
      <c r="O317" t="s">
        <v>27</v>
      </c>
    </row>
    <row r="318" spans="1:15">
      <c r="A318">
        <v>317</v>
      </c>
      <c r="B318" s="128">
        <v>44170</v>
      </c>
      <c r="C318" s="29" t="s">
        <v>9</v>
      </c>
      <c r="D318" s="359" t="s">
        <v>10</v>
      </c>
      <c r="E318" s="31">
        <v>40</v>
      </c>
      <c r="F318" s="130">
        <v>910</v>
      </c>
      <c r="G318" s="31">
        <v>1.5</v>
      </c>
      <c r="H318" s="31">
        <v>19.7</v>
      </c>
      <c r="I318" s="31" t="s">
        <v>12</v>
      </c>
      <c r="L318" s="131">
        <v>7.6142131979695442</v>
      </c>
      <c r="M318" s="31">
        <v>712</v>
      </c>
      <c r="N318" s="31" t="s">
        <v>13</v>
      </c>
      <c r="O318" t="s">
        <v>27</v>
      </c>
    </row>
    <row r="319" spans="1:15">
      <c r="A319">
        <v>318</v>
      </c>
      <c r="B319" s="128">
        <v>44170</v>
      </c>
      <c r="C319" s="29" t="s">
        <v>9</v>
      </c>
      <c r="D319" s="359" t="s">
        <v>10</v>
      </c>
      <c r="E319" s="31">
        <v>53</v>
      </c>
      <c r="F319" s="130">
        <v>2204</v>
      </c>
      <c r="G319" s="31">
        <v>10.7</v>
      </c>
      <c r="H319" s="31">
        <v>35.379999999999995</v>
      </c>
      <c r="I319" s="31" t="s">
        <v>15</v>
      </c>
      <c r="L319" s="131">
        <v>30.243075183719618</v>
      </c>
      <c r="M319" s="31">
        <v>712</v>
      </c>
      <c r="N319" s="31" t="s">
        <v>13</v>
      </c>
      <c r="O319" t="s">
        <v>27</v>
      </c>
    </row>
    <row r="320" spans="1:15">
      <c r="A320">
        <v>319</v>
      </c>
      <c r="B320" s="128">
        <v>44170</v>
      </c>
      <c r="C320" s="29" t="s">
        <v>9</v>
      </c>
      <c r="D320" s="359" t="s">
        <v>10</v>
      </c>
      <c r="E320" s="31">
        <v>63</v>
      </c>
      <c r="F320" s="130">
        <v>3576</v>
      </c>
      <c r="G320" s="31">
        <v>52.6</v>
      </c>
      <c r="H320" s="31">
        <v>21.919999999999995</v>
      </c>
      <c r="I320" s="31" t="s">
        <v>15</v>
      </c>
      <c r="L320" s="131">
        <v>239.96350364963513</v>
      </c>
      <c r="M320" s="31">
        <v>712</v>
      </c>
      <c r="N320" s="31" t="s">
        <v>13</v>
      </c>
      <c r="O320" t="s">
        <v>27</v>
      </c>
    </row>
    <row r="321" spans="1:15">
      <c r="A321">
        <v>320</v>
      </c>
      <c r="B321" s="128">
        <v>44170</v>
      </c>
      <c r="C321" s="29" t="s">
        <v>9</v>
      </c>
      <c r="D321" s="359" t="s">
        <v>10</v>
      </c>
      <c r="E321" s="31">
        <v>55</v>
      </c>
      <c r="F321" s="130">
        <v>2574</v>
      </c>
      <c r="G321" s="31">
        <v>47.8</v>
      </c>
      <c r="H321" s="31">
        <v>51.012</v>
      </c>
      <c r="I321" s="31" t="s">
        <v>15</v>
      </c>
      <c r="L321" s="131">
        <v>93.703442327295534</v>
      </c>
      <c r="M321" s="31">
        <v>712</v>
      </c>
      <c r="N321" s="31" t="s">
        <v>13</v>
      </c>
      <c r="O321" t="s">
        <v>27</v>
      </c>
    </row>
    <row r="322" spans="1:15">
      <c r="A322">
        <v>321</v>
      </c>
      <c r="B322" s="128">
        <v>44170</v>
      </c>
      <c r="C322" s="29" t="s">
        <v>9</v>
      </c>
      <c r="D322" s="359" t="s">
        <v>10</v>
      </c>
      <c r="E322" s="31">
        <v>57</v>
      </c>
      <c r="F322" s="130">
        <v>2838</v>
      </c>
      <c r="G322" s="31">
        <v>55.4</v>
      </c>
      <c r="H322" s="31">
        <v>54.443999999999996</v>
      </c>
      <c r="I322" s="31" t="s">
        <v>15</v>
      </c>
      <c r="L322" s="131">
        <v>101.75593270149143</v>
      </c>
      <c r="M322" s="31">
        <v>712</v>
      </c>
      <c r="N322" s="31" t="s">
        <v>13</v>
      </c>
      <c r="O322" t="s">
        <v>27</v>
      </c>
    </row>
    <row r="323" spans="1:15">
      <c r="A323">
        <v>322</v>
      </c>
      <c r="B323" s="128">
        <v>44170</v>
      </c>
      <c r="C323" s="29" t="s">
        <v>9</v>
      </c>
      <c r="D323" s="359" t="s">
        <v>10</v>
      </c>
      <c r="E323" s="31">
        <v>58</v>
      </c>
      <c r="F323" s="130">
        <v>2790</v>
      </c>
      <c r="G323" s="31">
        <v>20.399999999999999</v>
      </c>
      <c r="H323" s="31">
        <v>39.400000000000006</v>
      </c>
      <c r="I323" s="31" t="s">
        <v>15</v>
      </c>
      <c r="L323" s="131">
        <v>51.776649746192881</v>
      </c>
      <c r="M323" s="31">
        <v>712</v>
      </c>
      <c r="N323" s="31" t="s">
        <v>13</v>
      </c>
      <c r="O323" t="s">
        <v>27</v>
      </c>
    </row>
    <row r="324" spans="1:15">
      <c r="A324">
        <v>323</v>
      </c>
      <c r="B324" s="128">
        <v>44170</v>
      </c>
      <c r="C324" s="29" t="s">
        <v>9</v>
      </c>
      <c r="D324" s="359" t="s">
        <v>10</v>
      </c>
      <c r="E324" s="31">
        <v>55</v>
      </c>
      <c r="F324" s="130">
        <v>2418</v>
      </c>
      <c r="G324" s="31" t="s">
        <v>44</v>
      </c>
      <c r="H324" s="31">
        <v>22.36</v>
      </c>
      <c r="I324" s="31" t="s">
        <v>15</v>
      </c>
      <c r="L324" s="131">
        <v>120.75134168157425</v>
      </c>
      <c r="M324" s="31">
        <v>712</v>
      </c>
      <c r="N324" s="31" t="s">
        <v>13</v>
      </c>
      <c r="O324" t="s">
        <v>27</v>
      </c>
    </row>
    <row r="325" spans="1:15">
      <c r="A325">
        <v>324</v>
      </c>
      <c r="B325" s="128">
        <v>44170</v>
      </c>
      <c r="C325" s="29" t="s">
        <v>9</v>
      </c>
      <c r="D325" s="359" t="s">
        <v>10</v>
      </c>
      <c r="E325" s="31">
        <v>67</v>
      </c>
      <c r="F325" s="130">
        <v>5334</v>
      </c>
      <c r="G325" s="31">
        <v>117.9</v>
      </c>
      <c r="H325" s="31">
        <v>102</v>
      </c>
      <c r="I325" s="31" t="s">
        <v>15</v>
      </c>
      <c r="L325" s="131">
        <v>115.58823529411765</v>
      </c>
      <c r="M325" s="31">
        <v>712</v>
      </c>
      <c r="N325" s="31" t="s">
        <v>13</v>
      </c>
      <c r="O325" t="s">
        <v>27</v>
      </c>
    </row>
    <row r="326" spans="1:15">
      <c r="A326">
        <v>325</v>
      </c>
      <c r="B326" s="128">
        <v>44170</v>
      </c>
      <c r="C326" s="29" t="s">
        <v>9</v>
      </c>
      <c r="D326" s="359" t="s">
        <v>10</v>
      </c>
      <c r="E326" s="31">
        <v>65</v>
      </c>
      <c r="F326" s="130">
        <v>4180</v>
      </c>
      <c r="G326" s="31">
        <v>88.4</v>
      </c>
      <c r="H326" s="31">
        <v>98</v>
      </c>
      <c r="I326" s="31" t="s">
        <v>15</v>
      </c>
      <c r="L326" s="131">
        <v>90.204081632653072</v>
      </c>
      <c r="M326" s="31">
        <v>712</v>
      </c>
      <c r="N326" s="31" t="s">
        <v>13</v>
      </c>
      <c r="O326" t="s">
        <v>27</v>
      </c>
    </row>
    <row r="327" spans="1:15">
      <c r="A327">
        <v>326</v>
      </c>
      <c r="B327" s="128">
        <v>44170</v>
      </c>
      <c r="C327" s="29" t="s">
        <v>9</v>
      </c>
      <c r="D327" s="359" t="s">
        <v>10</v>
      </c>
      <c r="E327" s="31">
        <v>53</v>
      </c>
      <c r="F327" s="130">
        <v>2456</v>
      </c>
      <c r="G327" s="31">
        <v>33.299999999999997</v>
      </c>
      <c r="H327" s="31">
        <v>17.820000000000007</v>
      </c>
      <c r="I327" s="31" t="s">
        <v>15</v>
      </c>
      <c r="L327" s="131">
        <v>186.86868686868678</v>
      </c>
      <c r="M327" s="31">
        <v>712</v>
      </c>
      <c r="N327" s="31" t="s">
        <v>13</v>
      </c>
      <c r="O327" t="s">
        <v>27</v>
      </c>
    </row>
    <row r="328" spans="1:15">
      <c r="A328">
        <v>327</v>
      </c>
      <c r="B328" s="128">
        <v>44172</v>
      </c>
      <c r="C328" s="29" t="s">
        <v>9</v>
      </c>
      <c r="D328" s="359" t="s">
        <v>10</v>
      </c>
      <c r="E328" s="31">
        <v>36</v>
      </c>
      <c r="F328" s="130">
        <v>748</v>
      </c>
      <c r="G328" s="31">
        <v>0.7</v>
      </c>
      <c r="H328" s="31">
        <v>17.260000000000002</v>
      </c>
      <c r="I328" s="31" t="s">
        <v>15</v>
      </c>
      <c r="L328" s="131">
        <v>4.0556199304750864</v>
      </c>
      <c r="M328" s="31">
        <v>712</v>
      </c>
      <c r="N328" s="31" t="s">
        <v>13</v>
      </c>
      <c r="O328" t="s">
        <v>27</v>
      </c>
    </row>
    <row r="329" spans="1:15">
      <c r="A329">
        <v>328</v>
      </c>
      <c r="B329" s="128">
        <v>44172</v>
      </c>
      <c r="C329" s="29" t="s">
        <v>9</v>
      </c>
      <c r="D329" s="359" t="s">
        <v>10</v>
      </c>
      <c r="E329" s="31">
        <v>36</v>
      </c>
      <c r="F329" s="130">
        <v>710</v>
      </c>
      <c r="G329" s="31">
        <v>0.5</v>
      </c>
      <c r="H329" s="31">
        <v>15.700000000000001</v>
      </c>
      <c r="I329" s="31" t="s">
        <v>12</v>
      </c>
      <c r="L329" s="131">
        <v>3.1847133757961785</v>
      </c>
      <c r="M329" s="31">
        <v>712</v>
      </c>
      <c r="N329" s="31" t="s">
        <v>13</v>
      </c>
      <c r="O329" t="s">
        <v>27</v>
      </c>
    </row>
    <row r="330" spans="1:15">
      <c r="A330">
        <v>329</v>
      </c>
      <c r="B330" s="128">
        <v>44172</v>
      </c>
      <c r="C330" s="29" t="s">
        <v>9</v>
      </c>
      <c r="D330" s="359" t="s">
        <v>10</v>
      </c>
      <c r="E330" s="31">
        <v>37</v>
      </c>
      <c r="F330" s="130">
        <v>714</v>
      </c>
      <c r="G330" s="31">
        <v>0.8</v>
      </c>
      <c r="H330" s="31">
        <v>15.48</v>
      </c>
      <c r="I330" s="31" t="s">
        <v>15</v>
      </c>
      <c r="L330" s="131">
        <v>5.1679586563307494</v>
      </c>
      <c r="M330" s="31">
        <v>712</v>
      </c>
      <c r="N330" s="31" t="s">
        <v>13</v>
      </c>
      <c r="O330" t="s">
        <v>27</v>
      </c>
    </row>
    <row r="331" spans="1:15">
      <c r="A331">
        <v>330</v>
      </c>
      <c r="B331" s="128">
        <v>44172</v>
      </c>
      <c r="C331" s="29" t="s">
        <v>9</v>
      </c>
      <c r="D331" s="359" t="s">
        <v>10</v>
      </c>
      <c r="E331" s="31">
        <v>37</v>
      </c>
      <c r="F331" s="130">
        <v>780</v>
      </c>
      <c r="G331" s="31">
        <v>0.7</v>
      </c>
      <c r="H331" s="31">
        <v>17.899999999999999</v>
      </c>
      <c r="I331" s="31" t="s">
        <v>12</v>
      </c>
      <c r="L331" s="131">
        <v>3.9106145251396649</v>
      </c>
      <c r="M331" s="31">
        <v>712</v>
      </c>
      <c r="N331" s="31" t="s">
        <v>13</v>
      </c>
      <c r="O331" t="s">
        <v>27</v>
      </c>
    </row>
    <row r="332" spans="1:15">
      <c r="A332">
        <v>331</v>
      </c>
      <c r="B332" s="128">
        <v>44172</v>
      </c>
      <c r="C332" s="29" t="s">
        <v>9</v>
      </c>
      <c r="D332" s="359" t="s">
        <v>10</v>
      </c>
      <c r="E332" s="31">
        <v>36</v>
      </c>
      <c r="F332" s="130">
        <v>678</v>
      </c>
      <c r="G332" s="31">
        <v>0.9</v>
      </c>
      <c r="H332" s="31">
        <v>15.66</v>
      </c>
      <c r="I332" s="31" t="s">
        <v>12</v>
      </c>
      <c r="L332" s="131">
        <v>5.7471264367816088</v>
      </c>
      <c r="M332" s="31">
        <v>712</v>
      </c>
      <c r="N332" s="31" t="s">
        <v>13</v>
      </c>
      <c r="O332" t="s">
        <v>27</v>
      </c>
    </row>
    <row r="333" spans="1:15">
      <c r="A333">
        <v>332</v>
      </c>
      <c r="B333" s="128">
        <v>44172</v>
      </c>
      <c r="C333" s="29" t="s">
        <v>9</v>
      </c>
      <c r="D333" s="359" t="s">
        <v>10</v>
      </c>
      <c r="E333" s="31">
        <v>35</v>
      </c>
      <c r="F333" s="130">
        <v>682</v>
      </c>
      <c r="G333" s="31">
        <v>1.2</v>
      </c>
      <c r="H333" s="31">
        <v>15.440000000000001</v>
      </c>
      <c r="I333" s="31" t="s">
        <v>15</v>
      </c>
      <c r="L333" s="131">
        <v>7.7720207253885993</v>
      </c>
      <c r="M333" s="31">
        <v>712</v>
      </c>
      <c r="N333" s="31" t="s">
        <v>13</v>
      </c>
      <c r="O333" t="s">
        <v>27</v>
      </c>
    </row>
    <row r="334" spans="1:15">
      <c r="A334">
        <v>333</v>
      </c>
      <c r="B334" s="128">
        <v>44172</v>
      </c>
      <c r="C334" s="29" t="s">
        <v>9</v>
      </c>
      <c r="D334" s="359" t="s">
        <v>10</v>
      </c>
      <c r="E334" s="31">
        <v>37</v>
      </c>
      <c r="F334" s="130">
        <v>678</v>
      </c>
      <c r="G334" s="31">
        <v>0.7</v>
      </c>
      <c r="H334" s="31">
        <v>13.860000000000001</v>
      </c>
      <c r="I334" s="31" t="s">
        <v>15</v>
      </c>
      <c r="L334" s="131">
        <v>5.0505050505050502</v>
      </c>
      <c r="M334" s="31">
        <v>712</v>
      </c>
      <c r="N334" s="31" t="s">
        <v>13</v>
      </c>
      <c r="O334" t="s">
        <v>27</v>
      </c>
    </row>
    <row r="335" spans="1:15">
      <c r="A335">
        <v>334</v>
      </c>
      <c r="B335" s="128">
        <v>44172</v>
      </c>
      <c r="C335" s="29" t="s">
        <v>9</v>
      </c>
      <c r="D335" s="359" t="s">
        <v>10</v>
      </c>
      <c r="E335" s="31">
        <v>37</v>
      </c>
      <c r="F335" s="130">
        <v>694</v>
      </c>
      <c r="G335" s="31">
        <v>0.8</v>
      </c>
      <c r="H335" s="31">
        <v>14.08</v>
      </c>
      <c r="I335" s="31" t="s">
        <v>12</v>
      </c>
      <c r="L335" s="131">
        <v>5.6818181818181825</v>
      </c>
      <c r="M335" s="31">
        <v>712</v>
      </c>
      <c r="N335" s="31" t="s">
        <v>13</v>
      </c>
      <c r="O335" t="s">
        <v>27</v>
      </c>
    </row>
    <row r="336" spans="1:15">
      <c r="A336">
        <v>335</v>
      </c>
      <c r="B336" s="128">
        <v>44172</v>
      </c>
      <c r="C336" s="29" t="s">
        <v>9</v>
      </c>
      <c r="D336" s="359" t="s">
        <v>10</v>
      </c>
      <c r="E336" s="31">
        <v>37</v>
      </c>
      <c r="F336" s="130">
        <v>718</v>
      </c>
      <c r="G336" s="31">
        <v>0.8</v>
      </c>
      <c r="H336" s="31">
        <v>15.559999999999999</v>
      </c>
      <c r="I336" s="31" t="s">
        <v>12</v>
      </c>
      <c r="L336" s="131">
        <v>5.141388174807199</v>
      </c>
      <c r="M336" s="31">
        <v>712</v>
      </c>
      <c r="N336" s="31" t="s">
        <v>13</v>
      </c>
      <c r="O336" t="s">
        <v>27</v>
      </c>
    </row>
    <row r="337" spans="1:15">
      <c r="A337">
        <v>336</v>
      </c>
      <c r="B337" s="128">
        <v>44172</v>
      </c>
      <c r="C337" s="29" t="s">
        <v>9</v>
      </c>
      <c r="D337" s="359" t="s">
        <v>10</v>
      </c>
      <c r="E337" s="31">
        <v>37</v>
      </c>
      <c r="F337" s="130">
        <v>756</v>
      </c>
      <c r="G337" s="31">
        <v>0.6</v>
      </c>
      <c r="H337" s="31">
        <v>17.520000000000003</v>
      </c>
      <c r="I337" s="31" t="s">
        <v>12</v>
      </c>
      <c r="L337" s="131">
        <v>3.4246575342465744</v>
      </c>
      <c r="M337" s="31">
        <v>712</v>
      </c>
      <c r="N337" s="31" t="s">
        <v>13</v>
      </c>
      <c r="O337" t="s">
        <v>27</v>
      </c>
    </row>
    <row r="338" spans="1:15">
      <c r="A338">
        <v>337</v>
      </c>
      <c r="B338" s="128">
        <v>44172</v>
      </c>
      <c r="C338" s="29" t="s">
        <v>9</v>
      </c>
      <c r="D338" s="359" t="s">
        <v>10</v>
      </c>
      <c r="E338" s="31">
        <v>68</v>
      </c>
      <c r="F338" s="130">
        <v>4280</v>
      </c>
      <c r="G338" s="31">
        <v>85.7</v>
      </c>
      <c r="H338" s="31">
        <v>80</v>
      </c>
      <c r="I338" s="31" t="s">
        <v>15</v>
      </c>
      <c r="L338" s="131">
        <v>107.125</v>
      </c>
      <c r="M338" s="31">
        <v>712</v>
      </c>
      <c r="N338" s="31" t="s">
        <v>13</v>
      </c>
      <c r="O338" t="s">
        <v>27</v>
      </c>
    </row>
    <row r="339" spans="1:15">
      <c r="A339">
        <v>338</v>
      </c>
      <c r="B339" s="128">
        <v>44172</v>
      </c>
      <c r="C339" s="29" t="s">
        <v>9</v>
      </c>
      <c r="D339" s="359" t="s">
        <v>10</v>
      </c>
      <c r="E339" s="31">
        <v>50</v>
      </c>
      <c r="F339" s="130">
        <v>1722</v>
      </c>
      <c r="G339" s="31">
        <v>2.7</v>
      </c>
      <c r="H339" s="31">
        <v>32.739999999999995</v>
      </c>
      <c r="I339" s="31" t="s">
        <v>12</v>
      </c>
      <c r="L339" s="131">
        <v>8.2467929138668303</v>
      </c>
      <c r="M339" s="31">
        <v>712</v>
      </c>
      <c r="N339" s="31" t="s">
        <v>13</v>
      </c>
      <c r="O339" t="s">
        <v>27</v>
      </c>
    </row>
    <row r="340" spans="1:15">
      <c r="A340">
        <v>339</v>
      </c>
      <c r="B340" s="128">
        <v>44172</v>
      </c>
      <c r="C340" s="29" t="s">
        <v>9</v>
      </c>
      <c r="D340" s="359" t="s">
        <v>10</v>
      </c>
      <c r="E340" s="31">
        <v>60</v>
      </c>
      <c r="F340" s="130">
        <v>3188</v>
      </c>
      <c r="G340" s="31">
        <v>43.5</v>
      </c>
      <c r="H340" s="31">
        <v>21.259999999999998</v>
      </c>
      <c r="I340" s="31" t="s">
        <v>15</v>
      </c>
      <c r="L340" s="131">
        <v>204.60959548447789</v>
      </c>
      <c r="M340" s="31">
        <v>712</v>
      </c>
      <c r="N340" s="31" t="s">
        <v>13</v>
      </c>
      <c r="O340" t="s">
        <v>27</v>
      </c>
    </row>
    <row r="341" spans="1:15">
      <c r="A341">
        <v>340</v>
      </c>
      <c r="B341" s="128">
        <v>44172</v>
      </c>
      <c r="C341" s="29" t="s">
        <v>9</v>
      </c>
      <c r="D341" s="359" t="s">
        <v>10</v>
      </c>
      <c r="E341" s="31">
        <v>66</v>
      </c>
      <c r="F341" s="130">
        <v>4230</v>
      </c>
      <c r="G341" s="31" t="s">
        <v>45</v>
      </c>
      <c r="H341" s="31">
        <v>123</v>
      </c>
      <c r="I341" s="31" t="s">
        <v>15</v>
      </c>
      <c r="L341" s="131">
        <v>125.20325203252031</v>
      </c>
      <c r="M341" s="31">
        <v>712</v>
      </c>
      <c r="N341" s="31" t="s">
        <v>13</v>
      </c>
      <c r="O341" t="s">
        <v>27</v>
      </c>
    </row>
    <row r="342" spans="1:15">
      <c r="A342">
        <v>341</v>
      </c>
      <c r="B342" s="128">
        <v>44172</v>
      </c>
      <c r="C342" s="29" t="s">
        <v>9</v>
      </c>
      <c r="D342" s="359" t="s">
        <v>10</v>
      </c>
      <c r="E342" s="31">
        <v>53</v>
      </c>
      <c r="F342" s="130">
        <v>2240</v>
      </c>
      <c r="G342" s="31">
        <v>38.9</v>
      </c>
      <c r="H342" s="31">
        <v>56</v>
      </c>
      <c r="I342" s="31" t="s">
        <v>15</v>
      </c>
      <c r="L342" s="131">
        <v>69.464285714285708</v>
      </c>
      <c r="M342" s="31">
        <v>712</v>
      </c>
      <c r="N342" s="31" t="s">
        <v>13</v>
      </c>
      <c r="O342" t="s">
        <v>27</v>
      </c>
    </row>
    <row r="343" spans="1:15">
      <c r="A343">
        <v>342</v>
      </c>
      <c r="B343" s="128">
        <v>44172</v>
      </c>
      <c r="C343" s="29" t="s">
        <v>9</v>
      </c>
      <c r="D343" s="359" t="s">
        <v>10</v>
      </c>
      <c r="E343" s="31">
        <v>51</v>
      </c>
      <c r="F343" s="130">
        <v>2274</v>
      </c>
      <c r="G343" s="31">
        <v>28.8</v>
      </c>
      <c r="H343" s="31">
        <v>17.680000000000003</v>
      </c>
      <c r="I343" s="31" t="s">
        <v>15</v>
      </c>
      <c r="L343" s="131">
        <v>162.89592760180994</v>
      </c>
      <c r="M343" s="31">
        <v>712</v>
      </c>
      <c r="N343" s="31" t="s">
        <v>13</v>
      </c>
      <c r="O343" t="s">
        <v>27</v>
      </c>
    </row>
    <row r="344" spans="1:15">
      <c r="A344">
        <v>343</v>
      </c>
      <c r="B344" s="128">
        <v>44172</v>
      </c>
      <c r="C344" s="29" t="s">
        <v>9</v>
      </c>
      <c r="D344" s="359" t="s">
        <v>10</v>
      </c>
      <c r="E344" s="31">
        <v>51</v>
      </c>
      <c r="F344" s="130">
        <v>2234</v>
      </c>
      <c r="G344" s="31">
        <v>27.5</v>
      </c>
      <c r="H344" s="31">
        <v>19.18</v>
      </c>
      <c r="I344" s="31" t="s">
        <v>15</v>
      </c>
      <c r="L344" s="131">
        <v>143.37851929092804</v>
      </c>
      <c r="M344" s="31">
        <v>712</v>
      </c>
      <c r="N344" s="31" t="s">
        <v>13</v>
      </c>
      <c r="O344" t="s">
        <v>27</v>
      </c>
    </row>
    <row r="345" spans="1:15">
      <c r="A345">
        <v>344</v>
      </c>
      <c r="B345" s="128">
        <v>44172</v>
      </c>
      <c r="C345" s="29" t="s">
        <v>9</v>
      </c>
      <c r="D345" s="359" t="s">
        <v>10</v>
      </c>
      <c r="E345" s="31">
        <v>63</v>
      </c>
      <c r="F345" s="130">
        <v>3500</v>
      </c>
      <c r="G345" s="31">
        <v>44.5</v>
      </c>
      <c r="H345" s="31">
        <v>26.5</v>
      </c>
      <c r="I345" s="31" t="s">
        <v>15</v>
      </c>
      <c r="L345" s="131">
        <v>167.9245283018868</v>
      </c>
      <c r="M345" s="31">
        <v>712</v>
      </c>
      <c r="N345" s="31" t="s">
        <v>13</v>
      </c>
      <c r="O345" t="s">
        <v>27</v>
      </c>
    </row>
    <row r="346" spans="1:15">
      <c r="A346">
        <v>345</v>
      </c>
      <c r="B346" s="128">
        <v>44172</v>
      </c>
      <c r="C346" s="29" t="s">
        <v>9</v>
      </c>
      <c r="D346" s="359" t="s">
        <v>10</v>
      </c>
      <c r="E346" s="31">
        <v>74</v>
      </c>
      <c r="F346" s="130">
        <v>6614</v>
      </c>
      <c r="G346" s="31">
        <v>188.5</v>
      </c>
      <c r="H346" s="31">
        <v>175</v>
      </c>
      <c r="I346" s="31" t="s">
        <v>15</v>
      </c>
      <c r="L346" s="131">
        <v>107.71428571428572</v>
      </c>
      <c r="M346" s="31">
        <v>712</v>
      </c>
      <c r="N346" s="31" t="s">
        <v>13</v>
      </c>
      <c r="O346" t="s">
        <v>27</v>
      </c>
    </row>
    <row r="347" spans="1:15">
      <c r="A347">
        <v>346</v>
      </c>
      <c r="B347" s="128">
        <v>44172</v>
      </c>
      <c r="C347" s="29" t="s">
        <v>9</v>
      </c>
      <c r="D347" s="359" t="s">
        <v>10</v>
      </c>
      <c r="E347" s="31">
        <v>62</v>
      </c>
      <c r="F347" s="130">
        <v>3168</v>
      </c>
      <c r="G347" s="31">
        <v>38.4</v>
      </c>
      <c r="H347" s="31">
        <v>25.96</v>
      </c>
      <c r="I347" s="31" t="s">
        <v>15</v>
      </c>
      <c r="L347" s="131">
        <v>147.91987673343604</v>
      </c>
      <c r="M347" s="31">
        <v>712</v>
      </c>
      <c r="N347" s="31" t="s">
        <v>13</v>
      </c>
      <c r="O347" t="s">
        <v>27</v>
      </c>
    </row>
    <row r="348" spans="1:15">
      <c r="A348">
        <v>347</v>
      </c>
      <c r="B348" s="128">
        <v>44172</v>
      </c>
      <c r="C348" s="29" t="s">
        <v>9</v>
      </c>
      <c r="D348" s="359" t="s">
        <v>10</v>
      </c>
      <c r="E348" s="31">
        <v>69</v>
      </c>
      <c r="F348" s="130">
        <v>4716</v>
      </c>
      <c r="G348" s="31">
        <v>33.9</v>
      </c>
      <c r="H348" s="31">
        <v>62.420000000000009</v>
      </c>
      <c r="I348" s="31" t="s">
        <v>12</v>
      </c>
      <c r="L348" s="131">
        <v>54.309516180711306</v>
      </c>
      <c r="M348" s="31">
        <v>712</v>
      </c>
      <c r="N348" s="31" t="s">
        <v>13</v>
      </c>
      <c r="O348" t="s">
        <v>27</v>
      </c>
    </row>
    <row r="349" spans="1:15">
      <c r="A349">
        <v>348</v>
      </c>
      <c r="B349" s="128">
        <v>44172</v>
      </c>
      <c r="C349" s="29" t="s">
        <v>9</v>
      </c>
      <c r="D349" s="359" t="s">
        <v>10</v>
      </c>
      <c r="E349" s="31">
        <v>65</v>
      </c>
      <c r="F349" s="130">
        <v>3856</v>
      </c>
      <c r="G349" s="31">
        <v>85.7</v>
      </c>
      <c r="H349" s="31">
        <v>97</v>
      </c>
      <c r="I349" s="31" t="s">
        <v>15</v>
      </c>
      <c r="L349" s="131">
        <v>88.350515463917532</v>
      </c>
      <c r="M349" s="31">
        <v>712</v>
      </c>
      <c r="N349" s="31" t="s">
        <v>13</v>
      </c>
      <c r="O349" t="s">
        <v>27</v>
      </c>
    </row>
    <row r="350" spans="1:15">
      <c r="A350">
        <v>349</v>
      </c>
      <c r="B350" s="128">
        <v>44172</v>
      </c>
      <c r="C350" s="29" t="s">
        <v>9</v>
      </c>
      <c r="D350" s="359" t="s">
        <v>10</v>
      </c>
      <c r="E350" s="31">
        <v>65</v>
      </c>
      <c r="F350" s="130">
        <v>3800</v>
      </c>
      <c r="G350" s="31" t="s">
        <v>41</v>
      </c>
      <c r="H350" s="31">
        <v>67</v>
      </c>
      <c r="I350" s="31" t="s">
        <v>12</v>
      </c>
      <c r="L350" s="131">
        <v>14.925373134328357</v>
      </c>
      <c r="M350" s="31">
        <v>712</v>
      </c>
      <c r="N350" s="31" t="s">
        <v>13</v>
      </c>
      <c r="O350" t="s">
        <v>27</v>
      </c>
    </row>
    <row r="351" spans="1:15">
      <c r="A351">
        <v>350</v>
      </c>
      <c r="B351" s="128">
        <v>44172</v>
      </c>
      <c r="C351" s="29" t="s">
        <v>9</v>
      </c>
      <c r="D351" s="359" t="s">
        <v>10</v>
      </c>
      <c r="E351" s="31">
        <v>63</v>
      </c>
      <c r="F351" s="130">
        <v>2580</v>
      </c>
      <c r="G351" s="31">
        <v>24.4</v>
      </c>
      <c r="H351" s="31">
        <v>29.200000000000003</v>
      </c>
      <c r="I351" s="31" t="s">
        <v>12</v>
      </c>
      <c r="L351" s="131">
        <v>83.561643835616422</v>
      </c>
      <c r="M351" s="31">
        <v>712</v>
      </c>
      <c r="N351" s="31" t="s">
        <v>13</v>
      </c>
      <c r="O351" t="s">
        <v>27</v>
      </c>
    </row>
    <row r="352" spans="1:15">
      <c r="A352">
        <v>351</v>
      </c>
      <c r="B352" s="128">
        <v>44172</v>
      </c>
      <c r="C352" s="29" t="s">
        <v>9</v>
      </c>
      <c r="D352" s="359" t="s">
        <v>10</v>
      </c>
      <c r="E352" s="31">
        <v>53</v>
      </c>
      <c r="F352" s="130">
        <v>2104</v>
      </c>
      <c r="G352" s="31">
        <v>6.8</v>
      </c>
      <c r="H352" s="31">
        <v>36.28</v>
      </c>
      <c r="I352" s="31" t="s">
        <v>12</v>
      </c>
      <c r="L352" s="131">
        <v>18.743109151047406</v>
      </c>
      <c r="M352" s="31">
        <v>712</v>
      </c>
      <c r="N352" s="31" t="s">
        <v>13</v>
      </c>
      <c r="O352" t="s">
        <v>27</v>
      </c>
    </row>
    <row r="353" spans="1:15">
      <c r="A353">
        <v>352</v>
      </c>
      <c r="B353" s="128">
        <v>44172</v>
      </c>
      <c r="C353" s="29" t="s">
        <v>9</v>
      </c>
      <c r="D353" s="359" t="s">
        <v>10</v>
      </c>
      <c r="E353" s="31">
        <v>64</v>
      </c>
      <c r="F353" s="130">
        <v>3688</v>
      </c>
      <c r="G353" s="31">
        <v>38.5</v>
      </c>
      <c r="H353" s="31">
        <v>69</v>
      </c>
      <c r="I353" s="31" t="s">
        <v>15</v>
      </c>
      <c r="L353" s="131">
        <v>55.797101449275367</v>
      </c>
      <c r="M353" s="31">
        <v>712</v>
      </c>
      <c r="N353" s="31" t="s">
        <v>13</v>
      </c>
      <c r="O353" t="s">
        <v>27</v>
      </c>
    </row>
    <row r="354" spans="1:15">
      <c r="A354">
        <v>353</v>
      </c>
      <c r="B354" s="128">
        <v>44172</v>
      </c>
      <c r="C354" s="29" t="s">
        <v>9</v>
      </c>
      <c r="D354" s="359" t="s">
        <v>10</v>
      </c>
      <c r="E354" s="31">
        <v>55</v>
      </c>
      <c r="F354" s="130">
        <v>2356</v>
      </c>
      <c r="G354" s="31">
        <v>9.1999999999999993</v>
      </c>
      <c r="H354" s="31">
        <v>38.92</v>
      </c>
      <c r="I354" s="31" t="s">
        <v>15</v>
      </c>
      <c r="L354" s="131">
        <v>23.638232271325794</v>
      </c>
      <c r="M354" s="31">
        <v>712</v>
      </c>
      <c r="N354" s="31" t="s">
        <v>13</v>
      </c>
      <c r="O354" t="s">
        <v>27</v>
      </c>
    </row>
    <row r="355" spans="1:15">
      <c r="A355">
        <v>354</v>
      </c>
      <c r="B355" s="128">
        <v>44172</v>
      </c>
      <c r="C355" s="29" t="s">
        <v>9</v>
      </c>
      <c r="D355" s="359" t="s">
        <v>10</v>
      </c>
      <c r="E355" s="31">
        <v>54</v>
      </c>
      <c r="F355" s="130">
        <v>2148</v>
      </c>
      <c r="G355" s="31">
        <v>20.5</v>
      </c>
      <c r="H355" s="31">
        <v>24.46</v>
      </c>
      <c r="I355" s="31" t="s">
        <v>15</v>
      </c>
      <c r="L355" s="131">
        <v>83.810302534750619</v>
      </c>
      <c r="M355" s="31">
        <v>712</v>
      </c>
      <c r="N355" s="31" t="s">
        <v>13</v>
      </c>
      <c r="O355" t="s">
        <v>27</v>
      </c>
    </row>
    <row r="356" spans="1:15">
      <c r="A356">
        <v>355</v>
      </c>
      <c r="B356" s="128">
        <v>44172</v>
      </c>
      <c r="C356" s="29" t="s">
        <v>9</v>
      </c>
      <c r="D356" s="359" t="s">
        <v>10</v>
      </c>
      <c r="E356" s="31">
        <v>54</v>
      </c>
      <c r="F356" s="130">
        <v>2446</v>
      </c>
      <c r="G356" s="31" t="s">
        <v>28</v>
      </c>
      <c r="H356" s="31">
        <v>43.92</v>
      </c>
      <c r="I356" s="31" t="s">
        <v>12</v>
      </c>
      <c r="L356" s="131">
        <v>18.214936247723131</v>
      </c>
      <c r="M356" s="31">
        <v>712</v>
      </c>
      <c r="N356" s="31" t="s">
        <v>13</v>
      </c>
      <c r="O356" t="s">
        <v>27</v>
      </c>
    </row>
    <row r="357" spans="1:15">
      <c r="A357">
        <v>356</v>
      </c>
      <c r="B357" s="128">
        <v>44172</v>
      </c>
      <c r="C357" s="29" t="s">
        <v>9</v>
      </c>
      <c r="D357" s="359" t="s">
        <v>10</v>
      </c>
      <c r="E357" s="31">
        <v>57</v>
      </c>
      <c r="F357" s="130">
        <v>2240</v>
      </c>
      <c r="G357" s="31">
        <v>0.7</v>
      </c>
      <c r="H357" s="31">
        <v>45.1</v>
      </c>
      <c r="I357" s="31" t="s">
        <v>12</v>
      </c>
      <c r="L357" s="131">
        <v>1.5521064301552105</v>
      </c>
      <c r="M357" s="31">
        <v>712</v>
      </c>
      <c r="N357" s="31" t="s">
        <v>13</v>
      </c>
      <c r="O357" t="s">
        <v>27</v>
      </c>
    </row>
    <row r="358" spans="1:15">
      <c r="A358">
        <v>357</v>
      </c>
      <c r="B358" s="128">
        <v>44172</v>
      </c>
      <c r="C358" s="29" t="s">
        <v>9</v>
      </c>
      <c r="D358" s="359" t="s">
        <v>10</v>
      </c>
      <c r="E358" s="31">
        <v>56</v>
      </c>
      <c r="F358" s="130">
        <v>2314</v>
      </c>
      <c r="G358" s="31" t="s">
        <v>23</v>
      </c>
      <c r="H358" s="31">
        <v>43.28</v>
      </c>
      <c r="I358" s="31" t="s">
        <v>12</v>
      </c>
      <c r="L358" s="131">
        <v>9.2421441774491679</v>
      </c>
      <c r="M358" s="31">
        <v>712</v>
      </c>
      <c r="N358" s="31" t="s">
        <v>13</v>
      </c>
      <c r="O358" t="s">
        <v>27</v>
      </c>
    </row>
    <row r="359" spans="1:15">
      <c r="A359">
        <v>358</v>
      </c>
      <c r="B359" s="128">
        <v>44173</v>
      </c>
      <c r="C359" s="29" t="s">
        <v>9</v>
      </c>
      <c r="D359" s="359" t="s">
        <v>10</v>
      </c>
      <c r="E359" s="31">
        <v>56</v>
      </c>
      <c r="F359" s="130">
        <v>2432</v>
      </c>
      <c r="G359" s="31">
        <v>27.5</v>
      </c>
      <c r="H359" s="31">
        <v>22.14</v>
      </c>
      <c r="I359" s="31" t="s">
        <v>15</v>
      </c>
      <c r="L359" s="131">
        <v>124.20957542908762</v>
      </c>
      <c r="M359" s="31">
        <v>712</v>
      </c>
      <c r="N359" s="31" t="s">
        <v>13</v>
      </c>
      <c r="O359" t="s">
        <v>14</v>
      </c>
    </row>
    <row r="360" spans="1:15">
      <c r="A360">
        <v>359</v>
      </c>
      <c r="B360" s="128">
        <v>44173</v>
      </c>
      <c r="C360" s="29" t="s">
        <v>9</v>
      </c>
      <c r="D360" s="359" t="s">
        <v>10</v>
      </c>
      <c r="E360" s="31">
        <v>61</v>
      </c>
      <c r="F360" s="130">
        <v>3090</v>
      </c>
      <c r="G360" s="31">
        <v>36.5</v>
      </c>
      <c r="H360" s="31">
        <v>28.300000000000004</v>
      </c>
      <c r="I360" s="31" t="s">
        <v>12</v>
      </c>
      <c r="L360" s="131">
        <v>128.97526501766782</v>
      </c>
      <c r="M360" s="31">
        <v>712</v>
      </c>
      <c r="N360" s="31" t="s">
        <v>13</v>
      </c>
      <c r="O360" t="s">
        <v>14</v>
      </c>
    </row>
    <row r="361" spans="1:15">
      <c r="A361">
        <v>360</v>
      </c>
      <c r="B361" s="128">
        <v>44173</v>
      </c>
      <c r="C361" s="29" t="s">
        <v>9</v>
      </c>
      <c r="D361" s="359" t="s">
        <v>10</v>
      </c>
      <c r="E361" s="31">
        <v>56</v>
      </c>
      <c r="F361" s="130">
        <v>2744</v>
      </c>
      <c r="G361" s="31">
        <v>18.899999999999999</v>
      </c>
      <c r="H361" s="31">
        <v>37.980000000000004</v>
      </c>
      <c r="I361" s="31" t="s">
        <v>15</v>
      </c>
      <c r="L361" s="131">
        <v>49.763033175355446</v>
      </c>
      <c r="M361" s="31">
        <v>712</v>
      </c>
      <c r="N361" s="31" t="s">
        <v>13</v>
      </c>
      <c r="O361" t="s">
        <v>14</v>
      </c>
    </row>
    <row r="362" spans="1:15">
      <c r="A362">
        <v>361</v>
      </c>
      <c r="B362" s="128">
        <v>44173</v>
      </c>
      <c r="C362" s="29" t="s">
        <v>9</v>
      </c>
      <c r="D362" s="359" t="s">
        <v>10</v>
      </c>
      <c r="E362" s="31">
        <v>55</v>
      </c>
      <c r="F362" s="130">
        <v>2500</v>
      </c>
      <c r="G362" s="31">
        <v>14.8</v>
      </c>
      <c r="H362" s="31">
        <v>37.200000000000003</v>
      </c>
      <c r="I362" s="31" t="s">
        <v>15</v>
      </c>
      <c r="L362" s="131">
        <v>39.784946236559136</v>
      </c>
      <c r="M362" s="31">
        <v>712</v>
      </c>
      <c r="N362" s="31" t="s">
        <v>13</v>
      </c>
      <c r="O362" t="s">
        <v>14</v>
      </c>
    </row>
    <row r="363" spans="1:15">
      <c r="A363">
        <v>362</v>
      </c>
      <c r="B363" s="128">
        <v>44173</v>
      </c>
      <c r="C363" s="29" t="s">
        <v>9</v>
      </c>
      <c r="D363" s="359" t="s">
        <v>10</v>
      </c>
      <c r="E363" s="31">
        <v>58</v>
      </c>
      <c r="F363" s="130">
        <v>2612</v>
      </c>
      <c r="G363" s="31">
        <v>0.9</v>
      </c>
      <c r="H363" s="31">
        <v>53.34</v>
      </c>
      <c r="I363" s="31" t="s">
        <v>12</v>
      </c>
      <c r="L363" s="131">
        <v>1.6872890888638921</v>
      </c>
      <c r="M363" s="31">
        <v>712</v>
      </c>
      <c r="N363" s="31" t="s">
        <v>13</v>
      </c>
      <c r="O363" t="s">
        <v>14</v>
      </c>
    </row>
    <row r="364" spans="1:15">
      <c r="A364">
        <v>363</v>
      </c>
      <c r="B364" s="128">
        <v>44173</v>
      </c>
      <c r="C364" s="29" t="s">
        <v>9</v>
      </c>
      <c r="D364" s="359" t="s">
        <v>10</v>
      </c>
      <c r="E364" s="31">
        <v>60</v>
      </c>
      <c r="F364" s="130">
        <v>2892</v>
      </c>
      <c r="G364" s="31">
        <v>44.3</v>
      </c>
      <c r="H364" s="31">
        <v>68.596000000000004</v>
      </c>
      <c r="I364" s="31" t="s">
        <v>15</v>
      </c>
      <c r="L364" s="131">
        <v>64.581025132660784</v>
      </c>
      <c r="M364" s="31">
        <v>712</v>
      </c>
      <c r="N364" s="31" t="s">
        <v>13</v>
      </c>
      <c r="O364" t="s">
        <v>14</v>
      </c>
    </row>
    <row r="365" spans="1:15">
      <c r="A365">
        <v>364</v>
      </c>
      <c r="B365" s="128">
        <v>44173</v>
      </c>
      <c r="C365" s="29" t="s">
        <v>9</v>
      </c>
      <c r="D365" s="359" t="s">
        <v>10</v>
      </c>
      <c r="E365" s="31">
        <v>66</v>
      </c>
      <c r="F365" s="130">
        <v>4264</v>
      </c>
      <c r="G365" s="31">
        <v>62.4</v>
      </c>
      <c r="H365" s="31">
        <v>101.63199999999998</v>
      </c>
      <c r="I365" s="31" t="s">
        <v>15</v>
      </c>
      <c r="L365" s="131">
        <v>61.397984886649894</v>
      </c>
      <c r="M365" s="31">
        <v>712</v>
      </c>
      <c r="N365" s="31" t="s">
        <v>13</v>
      </c>
      <c r="O365" t="s">
        <v>14</v>
      </c>
    </row>
    <row r="366" spans="1:15">
      <c r="A366">
        <v>365</v>
      </c>
      <c r="B366" s="128">
        <v>44173</v>
      </c>
      <c r="C366" s="29" t="s">
        <v>9</v>
      </c>
      <c r="D366" s="359" t="s">
        <v>10</v>
      </c>
      <c r="E366" s="31">
        <v>58</v>
      </c>
      <c r="F366" s="130">
        <v>2856</v>
      </c>
      <c r="G366" s="31">
        <v>39.200000000000003</v>
      </c>
      <c r="H366" s="31">
        <v>70.327999999999989</v>
      </c>
      <c r="I366" s="31" t="s">
        <v>15</v>
      </c>
      <c r="L366" s="131">
        <v>55.738823797065194</v>
      </c>
      <c r="M366" s="31">
        <v>712</v>
      </c>
      <c r="N366" s="31" t="s">
        <v>13</v>
      </c>
      <c r="O366" t="s">
        <v>14</v>
      </c>
    </row>
    <row r="367" spans="1:15">
      <c r="A367">
        <v>366</v>
      </c>
      <c r="B367" s="128">
        <v>44173</v>
      </c>
      <c r="C367" s="29" t="s">
        <v>9</v>
      </c>
      <c r="D367" s="359" t="s">
        <v>10</v>
      </c>
      <c r="E367" s="31">
        <v>68</v>
      </c>
      <c r="F367" s="130">
        <v>4140</v>
      </c>
      <c r="G367" s="31">
        <v>3.1</v>
      </c>
      <c r="H367" s="31">
        <v>155.22</v>
      </c>
      <c r="I367" s="31" t="s">
        <v>12</v>
      </c>
      <c r="L367" s="131">
        <v>1.9971653137482286</v>
      </c>
      <c r="M367" s="31">
        <v>712</v>
      </c>
      <c r="N367" s="31" t="s">
        <v>13</v>
      </c>
      <c r="O367" t="s">
        <v>14</v>
      </c>
    </row>
    <row r="368" spans="1:15">
      <c r="A368">
        <v>367</v>
      </c>
      <c r="B368" s="128">
        <v>44173</v>
      </c>
      <c r="C368" s="29" t="s">
        <v>9</v>
      </c>
      <c r="D368" s="359" t="s">
        <v>10</v>
      </c>
      <c r="E368" s="31">
        <v>44</v>
      </c>
      <c r="F368" s="130">
        <v>1242</v>
      </c>
      <c r="G368" s="31">
        <v>4.0999999999999996</v>
      </c>
      <c r="H368" s="31">
        <v>44.095999999999997</v>
      </c>
      <c r="I368" s="31" t="s">
        <v>12</v>
      </c>
      <c r="L368" s="131">
        <v>9.2978955007256889</v>
      </c>
      <c r="M368" s="31">
        <v>712</v>
      </c>
      <c r="N368" s="31" t="s">
        <v>13</v>
      </c>
      <c r="O368" t="s">
        <v>14</v>
      </c>
    </row>
    <row r="369" spans="1:15">
      <c r="A369">
        <v>368</v>
      </c>
      <c r="B369" s="128">
        <v>44173</v>
      </c>
      <c r="C369" s="29" t="s">
        <v>9</v>
      </c>
      <c r="D369" s="359" t="s">
        <v>10</v>
      </c>
      <c r="E369" s="31">
        <v>54</v>
      </c>
      <c r="F369" s="130">
        <v>2148</v>
      </c>
      <c r="G369" s="31">
        <v>24.7</v>
      </c>
      <c r="H369" s="31">
        <v>57.923999999999992</v>
      </c>
      <c r="I369" s="31" t="s">
        <v>15</v>
      </c>
      <c r="L369" s="131">
        <v>42.642082729093303</v>
      </c>
      <c r="M369" s="31">
        <v>712</v>
      </c>
      <c r="N369" s="31" t="s">
        <v>13</v>
      </c>
      <c r="O369" t="s">
        <v>14</v>
      </c>
    </row>
    <row r="370" spans="1:15">
      <c r="A370">
        <v>369</v>
      </c>
      <c r="B370" s="128">
        <v>44173</v>
      </c>
      <c r="C370" s="29" t="s">
        <v>9</v>
      </c>
      <c r="D370" s="359" t="s">
        <v>10</v>
      </c>
      <c r="E370" s="31">
        <v>49</v>
      </c>
      <c r="F370" s="130">
        <v>1428</v>
      </c>
      <c r="G370" s="31">
        <v>18.2</v>
      </c>
      <c r="H370" s="31">
        <v>38.063999999999993</v>
      </c>
      <c r="I370" s="31" t="s">
        <v>15</v>
      </c>
      <c r="L370" s="131">
        <v>47.814207650273232</v>
      </c>
      <c r="M370" s="31">
        <v>712</v>
      </c>
      <c r="N370" s="31" t="s">
        <v>13</v>
      </c>
      <c r="O370" t="s">
        <v>14</v>
      </c>
    </row>
    <row r="371" spans="1:15">
      <c r="A371">
        <v>370</v>
      </c>
      <c r="B371" s="128">
        <v>44173</v>
      </c>
      <c r="C371" s="29" t="s">
        <v>9</v>
      </c>
      <c r="D371" s="359" t="s">
        <v>10</v>
      </c>
      <c r="E371" s="31">
        <v>46</v>
      </c>
      <c r="F371" s="130">
        <v>1346</v>
      </c>
      <c r="G371" s="31" t="s">
        <v>41</v>
      </c>
      <c r="H371" s="31">
        <v>44.147999999999996</v>
      </c>
      <c r="I371" s="31" t="s">
        <v>15</v>
      </c>
      <c r="L371" s="131">
        <v>22.651082721754101</v>
      </c>
      <c r="M371" s="31">
        <v>712</v>
      </c>
      <c r="N371" s="31" t="s">
        <v>13</v>
      </c>
      <c r="O371" t="s">
        <v>14</v>
      </c>
    </row>
    <row r="372" spans="1:15">
      <c r="A372">
        <v>371</v>
      </c>
      <c r="B372" s="128">
        <v>44173</v>
      </c>
      <c r="C372" s="29" t="s">
        <v>9</v>
      </c>
      <c r="D372" s="359" t="s">
        <v>10</v>
      </c>
      <c r="E372" s="31">
        <v>43</v>
      </c>
      <c r="F372" s="130">
        <v>1208</v>
      </c>
      <c r="G372" s="31">
        <v>14.5</v>
      </c>
      <c r="H372" s="31">
        <v>33.403999999999996</v>
      </c>
      <c r="I372" s="31" t="s">
        <v>15</v>
      </c>
      <c r="L372" s="131">
        <v>43.407975092803262</v>
      </c>
      <c r="M372" s="31">
        <v>712</v>
      </c>
      <c r="N372" s="31" t="s">
        <v>13</v>
      </c>
      <c r="O372" t="s">
        <v>14</v>
      </c>
    </row>
    <row r="373" spans="1:15">
      <c r="A373">
        <v>372</v>
      </c>
      <c r="B373" s="128">
        <v>44173</v>
      </c>
      <c r="C373" s="29" t="s">
        <v>9</v>
      </c>
      <c r="D373" s="359" t="s">
        <v>10</v>
      </c>
      <c r="E373" s="31">
        <v>47</v>
      </c>
      <c r="F373" s="130">
        <v>1488</v>
      </c>
      <c r="G373" s="31">
        <v>7.3</v>
      </c>
      <c r="H373" s="31">
        <v>24.46</v>
      </c>
      <c r="I373" s="31" t="s">
        <v>15</v>
      </c>
      <c r="L373" s="131">
        <v>29.844644317252655</v>
      </c>
      <c r="M373" s="31">
        <v>712</v>
      </c>
      <c r="N373" s="31" t="s">
        <v>13</v>
      </c>
      <c r="O373" t="s">
        <v>14</v>
      </c>
    </row>
    <row r="374" spans="1:15">
      <c r="A374">
        <v>373</v>
      </c>
      <c r="B374" s="128">
        <v>44173</v>
      </c>
      <c r="C374" s="29" t="s">
        <v>9</v>
      </c>
      <c r="D374" s="359" t="s">
        <v>10</v>
      </c>
      <c r="E374" s="31">
        <v>46</v>
      </c>
      <c r="F374" s="130">
        <v>1326</v>
      </c>
      <c r="G374" s="31">
        <v>5.8</v>
      </c>
      <c r="H374" s="31">
        <v>21.72</v>
      </c>
      <c r="I374" s="31" t="s">
        <v>12</v>
      </c>
      <c r="L374" s="131">
        <v>26.703499079189687</v>
      </c>
      <c r="M374" s="31">
        <v>712</v>
      </c>
      <c r="N374" s="31" t="s">
        <v>13</v>
      </c>
      <c r="O374" t="s">
        <v>14</v>
      </c>
    </row>
    <row r="375" spans="1:15">
      <c r="A375">
        <v>374</v>
      </c>
      <c r="B375" s="128">
        <v>44173</v>
      </c>
      <c r="C375" s="29" t="s">
        <v>9</v>
      </c>
      <c r="D375" s="359" t="s">
        <v>10</v>
      </c>
      <c r="E375" s="31">
        <v>50</v>
      </c>
      <c r="F375" s="130">
        <v>1432</v>
      </c>
      <c r="G375" s="31">
        <v>7.8</v>
      </c>
      <c r="H375" s="31">
        <v>22.84</v>
      </c>
      <c r="I375" s="31" t="s">
        <v>15</v>
      </c>
      <c r="L375" s="131">
        <v>34.150612959719787</v>
      </c>
      <c r="M375" s="31">
        <v>712</v>
      </c>
      <c r="N375" s="31" t="s">
        <v>13</v>
      </c>
      <c r="O375" t="s">
        <v>14</v>
      </c>
    </row>
    <row r="376" spans="1:15">
      <c r="A376">
        <v>375</v>
      </c>
      <c r="B376" s="128">
        <v>44173</v>
      </c>
      <c r="C376" s="29" t="s">
        <v>9</v>
      </c>
      <c r="D376" s="359" t="s">
        <v>10</v>
      </c>
      <c r="E376" s="31">
        <v>44</v>
      </c>
      <c r="F376" s="130">
        <v>1320</v>
      </c>
      <c r="G376" s="31">
        <v>1.3</v>
      </c>
      <c r="H376" s="31">
        <v>28.1</v>
      </c>
      <c r="I376" s="31" t="s">
        <v>12</v>
      </c>
      <c r="L376" s="131">
        <v>4.6263345195729535</v>
      </c>
      <c r="M376" s="31">
        <v>712</v>
      </c>
      <c r="N376" s="31" t="s">
        <v>13</v>
      </c>
      <c r="O376" t="s">
        <v>14</v>
      </c>
    </row>
    <row r="377" spans="1:15">
      <c r="A377">
        <v>376</v>
      </c>
      <c r="B377" s="128">
        <v>44173</v>
      </c>
      <c r="C377" s="29" t="s">
        <v>9</v>
      </c>
      <c r="D377" s="359" t="s">
        <v>10</v>
      </c>
      <c r="E377" s="31">
        <v>50</v>
      </c>
      <c r="F377" s="130">
        <v>1640</v>
      </c>
      <c r="G377" s="31">
        <v>16.100000000000001</v>
      </c>
      <c r="H377" s="31">
        <v>18.699999999999996</v>
      </c>
      <c r="I377" s="31" t="s">
        <v>15</v>
      </c>
      <c r="L377" s="131">
        <v>86.096256684492005</v>
      </c>
      <c r="M377" s="31">
        <v>712</v>
      </c>
      <c r="N377" s="31" t="s">
        <v>13</v>
      </c>
      <c r="O377" t="s">
        <v>14</v>
      </c>
    </row>
    <row r="378" spans="1:15">
      <c r="A378">
        <v>377</v>
      </c>
      <c r="B378" s="128">
        <v>44173</v>
      </c>
      <c r="C378" s="29" t="s">
        <v>9</v>
      </c>
      <c r="D378" s="359" t="s">
        <v>10</v>
      </c>
      <c r="E378" s="31">
        <v>50</v>
      </c>
      <c r="F378" s="130">
        <v>1644</v>
      </c>
      <c r="G378" s="31">
        <v>25.2</v>
      </c>
      <c r="H378" s="31">
        <v>10.680000000000003</v>
      </c>
      <c r="I378" s="31" t="s">
        <v>15</v>
      </c>
      <c r="L378" s="131">
        <v>235.9550561797752</v>
      </c>
      <c r="M378" s="31">
        <v>712</v>
      </c>
      <c r="N378" s="31" t="s">
        <v>13</v>
      </c>
      <c r="O378" t="s">
        <v>14</v>
      </c>
    </row>
    <row r="379" spans="1:15">
      <c r="A379">
        <v>378</v>
      </c>
      <c r="B379" s="128">
        <v>44173</v>
      </c>
      <c r="C379" s="29" t="s">
        <v>9</v>
      </c>
      <c r="D379" s="359" t="s">
        <v>10</v>
      </c>
      <c r="E379" s="31">
        <v>50</v>
      </c>
      <c r="F379" s="130">
        <v>1638</v>
      </c>
      <c r="G379" s="31">
        <v>13.4</v>
      </c>
      <c r="H379" s="31">
        <v>21.36</v>
      </c>
      <c r="I379" s="31" t="s">
        <v>15</v>
      </c>
      <c r="L379" s="131">
        <v>62.734082397003746</v>
      </c>
      <c r="M379" s="31">
        <v>712</v>
      </c>
      <c r="N379" s="31" t="s">
        <v>13</v>
      </c>
      <c r="O379" t="s">
        <v>14</v>
      </c>
    </row>
    <row r="380" spans="1:15">
      <c r="A380">
        <v>379</v>
      </c>
      <c r="B380" s="128">
        <v>44173</v>
      </c>
      <c r="C380" s="29" t="s">
        <v>9</v>
      </c>
      <c r="D380" s="359" t="s">
        <v>10</v>
      </c>
      <c r="E380" s="31">
        <v>50</v>
      </c>
      <c r="F380" s="130">
        <v>1616</v>
      </c>
      <c r="G380" s="31">
        <v>8.6999999999999993</v>
      </c>
      <c r="H380" s="31">
        <v>25.62</v>
      </c>
      <c r="I380" s="31" t="s">
        <v>12</v>
      </c>
      <c r="L380" s="131">
        <v>33.957845433255265</v>
      </c>
      <c r="M380" s="31">
        <v>712</v>
      </c>
      <c r="N380" s="31" t="s">
        <v>13</v>
      </c>
      <c r="O380" t="s">
        <v>14</v>
      </c>
    </row>
    <row r="381" spans="1:15">
      <c r="A381">
        <v>380</v>
      </c>
      <c r="B381" s="128">
        <v>44173</v>
      </c>
      <c r="C381" s="29" t="s">
        <v>9</v>
      </c>
      <c r="D381" s="359" t="s">
        <v>10</v>
      </c>
      <c r="E381" s="31">
        <v>51</v>
      </c>
      <c r="F381" s="130">
        <v>1838</v>
      </c>
      <c r="G381" s="31">
        <v>15.3</v>
      </c>
      <c r="H381" s="31">
        <v>22.459999999999997</v>
      </c>
      <c r="I381" s="31" t="s">
        <v>12</v>
      </c>
      <c r="L381" s="131">
        <v>68.121104185218172</v>
      </c>
      <c r="M381" s="31">
        <v>712</v>
      </c>
      <c r="N381" s="31" t="s">
        <v>13</v>
      </c>
      <c r="O381" t="s">
        <v>14</v>
      </c>
    </row>
    <row r="382" spans="1:15">
      <c r="A382">
        <v>381</v>
      </c>
      <c r="B382" s="128">
        <v>44173</v>
      </c>
      <c r="C382" s="29" t="s">
        <v>9</v>
      </c>
      <c r="D382" s="359" t="s">
        <v>10</v>
      </c>
      <c r="E382" s="31">
        <v>50</v>
      </c>
      <c r="F382" s="130">
        <v>1502</v>
      </c>
      <c r="G382" s="31">
        <v>3.3</v>
      </c>
      <c r="H382" s="31">
        <v>29.74</v>
      </c>
      <c r="I382" s="31" t="s">
        <v>12</v>
      </c>
      <c r="L382" s="131">
        <v>11.09616677874916</v>
      </c>
      <c r="M382" s="31">
        <v>712</v>
      </c>
      <c r="N382" s="31" t="s">
        <v>13</v>
      </c>
      <c r="O382" t="s">
        <v>14</v>
      </c>
    </row>
    <row r="383" spans="1:15">
      <c r="A383">
        <v>382</v>
      </c>
      <c r="B383" s="128">
        <v>44176</v>
      </c>
      <c r="C383" s="29" t="s">
        <v>9</v>
      </c>
      <c r="D383" s="359" t="s">
        <v>10</v>
      </c>
      <c r="E383" s="31">
        <v>60</v>
      </c>
      <c r="F383" s="130">
        <v>3228</v>
      </c>
      <c r="G383" s="31">
        <v>1.8</v>
      </c>
      <c r="H383" s="31">
        <v>64.760000000000005</v>
      </c>
      <c r="I383" s="31" t="s">
        <v>12</v>
      </c>
      <c r="L383" s="131">
        <v>2.7794935145151323</v>
      </c>
      <c r="M383" s="31">
        <v>712</v>
      </c>
      <c r="N383" s="31" t="s">
        <v>13</v>
      </c>
      <c r="O383" t="s">
        <v>14</v>
      </c>
    </row>
    <row r="384" spans="1:15">
      <c r="A384">
        <v>383</v>
      </c>
      <c r="B384" s="128">
        <v>44176</v>
      </c>
      <c r="C384" s="29" t="s">
        <v>9</v>
      </c>
      <c r="D384" s="359" t="s">
        <v>10</v>
      </c>
      <c r="E384" s="31">
        <v>63</v>
      </c>
      <c r="F384" s="130">
        <v>3444</v>
      </c>
      <c r="G384" s="31">
        <v>57.3</v>
      </c>
      <c r="H384" s="31">
        <v>65</v>
      </c>
      <c r="I384" s="31" t="s">
        <v>15</v>
      </c>
      <c r="L384" s="131">
        <v>88.153846153846146</v>
      </c>
      <c r="M384" s="31">
        <v>712</v>
      </c>
      <c r="N384" s="31" t="s">
        <v>13</v>
      </c>
      <c r="O384" t="s">
        <v>14</v>
      </c>
    </row>
    <row r="385" spans="1:15">
      <c r="A385">
        <v>384</v>
      </c>
      <c r="B385" s="128">
        <v>44176</v>
      </c>
      <c r="C385" s="29" t="s">
        <v>9</v>
      </c>
      <c r="D385" s="359" t="s">
        <v>10</v>
      </c>
      <c r="E385" s="31">
        <v>61</v>
      </c>
      <c r="F385" s="130">
        <v>3348</v>
      </c>
      <c r="G385" s="31">
        <v>65.7</v>
      </c>
      <c r="H385" s="31">
        <v>75</v>
      </c>
      <c r="I385" s="31" t="s">
        <v>15</v>
      </c>
      <c r="L385" s="131">
        <v>87.6</v>
      </c>
      <c r="M385" s="31">
        <v>712</v>
      </c>
      <c r="N385" s="31" t="s">
        <v>13</v>
      </c>
      <c r="O385" t="s">
        <v>14</v>
      </c>
    </row>
    <row r="386" spans="1:15">
      <c r="A386">
        <v>385</v>
      </c>
      <c r="B386" s="128">
        <v>44176</v>
      </c>
      <c r="C386" s="29" t="s">
        <v>9</v>
      </c>
      <c r="D386" s="359" t="s">
        <v>10</v>
      </c>
      <c r="E386" s="31">
        <v>70</v>
      </c>
      <c r="F386" s="130">
        <v>4838</v>
      </c>
      <c r="G386" s="31">
        <v>88.4</v>
      </c>
      <c r="H386" s="31">
        <v>79</v>
      </c>
      <c r="I386" s="31" t="s">
        <v>15</v>
      </c>
      <c r="L386" s="131">
        <v>111.89873417721519</v>
      </c>
      <c r="M386" s="31">
        <v>712</v>
      </c>
      <c r="N386" s="31" t="s">
        <v>13</v>
      </c>
      <c r="O386" t="s">
        <v>14</v>
      </c>
    </row>
    <row r="387" spans="1:15">
      <c r="A387">
        <v>386</v>
      </c>
      <c r="B387" s="128">
        <v>44176</v>
      </c>
      <c r="C387" s="29" t="s">
        <v>9</v>
      </c>
      <c r="D387" s="359" t="s">
        <v>10</v>
      </c>
      <c r="E387" s="31">
        <v>69</v>
      </c>
      <c r="F387" s="130">
        <v>4548</v>
      </c>
      <c r="G387" s="31">
        <v>72.599999999999994</v>
      </c>
      <c r="H387" s="31">
        <v>86</v>
      </c>
      <c r="I387" s="31" t="s">
        <v>15</v>
      </c>
      <c r="L387" s="131">
        <v>84.418604651162781</v>
      </c>
      <c r="M387" s="31">
        <v>712</v>
      </c>
      <c r="N387" s="31" t="s">
        <v>13</v>
      </c>
      <c r="O387" t="s">
        <v>14</v>
      </c>
    </row>
    <row r="388" spans="1:15">
      <c r="A388">
        <v>387</v>
      </c>
      <c r="B388" s="128">
        <v>44176</v>
      </c>
      <c r="C388" s="29" t="s">
        <v>9</v>
      </c>
      <c r="D388" s="359" t="s">
        <v>10</v>
      </c>
      <c r="E388" s="31">
        <v>65</v>
      </c>
      <c r="F388" s="130">
        <v>4444</v>
      </c>
      <c r="G388" s="31" t="s">
        <v>46</v>
      </c>
      <c r="H388" s="31">
        <v>89</v>
      </c>
      <c r="I388" s="31" t="s">
        <v>15</v>
      </c>
      <c r="L388" s="131">
        <v>88.764044943820224</v>
      </c>
      <c r="M388" s="31">
        <v>712</v>
      </c>
      <c r="N388" s="31" t="s">
        <v>13</v>
      </c>
      <c r="O388" t="s">
        <v>14</v>
      </c>
    </row>
    <row r="389" spans="1:15">
      <c r="A389">
        <v>388</v>
      </c>
      <c r="B389" s="128">
        <v>44176</v>
      </c>
      <c r="C389" s="29" t="s">
        <v>9</v>
      </c>
      <c r="D389" s="359" t="s">
        <v>10</v>
      </c>
      <c r="E389" s="31">
        <v>64</v>
      </c>
      <c r="F389" s="130">
        <v>4184</v>
      </c>
      <c r="G389" s="31">
        <v>96.6</v>
      </c>
      <c r="H389" s="31">
        <v>104</v>
      </c>
      <c r="I389" s="31" t="s">
        <v>15</v>
      </c>
      <c r="L389" s="131">
        <v>92.884615384615373</v>
      </c>
      <c r="M389" s="31">
        <v>712</v>
      </c>
      <c r="N389" s="31" t="s">
        <v>13</v>
      </c>
      <c r="O389" t="s">
        <v>14</v>
      </c>
    </row>
    <row r="390" spans="1:15">
      <c r="A390">
        <v>389</v>
      </c>
      <c r="B390" s="128">
        <v>44176</v>
      </c>
      <c r="C390" s="29" t="s">
        <v>9</v>
      </c>
      <c r="D390" s="359" t="s">
        <v>10</v>
      </c>
      <c r="E390" s="31">
        <v>76</v>
      </c>
      <c r="F390" s="130">
        <v>6324</v>
      </c>
      <c r="G390" s="31">
        <v>3.8</v>
      </c>
      <c r="H390" s="31">
        <v>123.68</v>
      </c>
      <c r="I390" s="31" t="s">
        <v>12</v>
      </c>
      <c r="L390" s="131">
        <v>3.0724450194049155</v>
      </c>
      <c r="M390" s="31">
        <v>712</v>
      </c>
      <c r="N390" s="31" t="s">
        <v>13</v>
      </c>
      <c r="O390" t="s">
        <v>14</v>
      </c>
    </row>
    <row r="391" spans="1:15">
      <c r="A391">
        <v>390</v>
      </c>
      <c r="B391" s="128">
        <v>44176</v>
      </c>
      <c r="C391" s="29" t="s">
        <v>9</v>
      </c>
      <c r="D391" s="359" t="s">
        <v>10</v>
      </c>
      <c r="E391" s="31">
        <v>38</v>
      </c>
      <c r="F391" s="130">
        <v>730</v>
      </c>
      <c r="G391" s="31">
        <v>1.5</v>
      </c>
      <c r="H391" s="31">
        <v>15.1</v>
      </c>
      <c r="I391" s="31" t="s">
        <v>12</v>
      </c>
      <c r="L391" s="131">
        <v>9.9337748344370862</v>
      </c>
      <c r="M391" s="31">
        <v>712</v>
      </c>
      <c r="N391" s="31" t="s">
        <v>13</v>
      </c>
      <c r="O391" t="s">
        <v>14</v>
      </c>
    </row>
    <row r="392" spans="1:15">
      <c r="A392">
        <v>391</v>
      </c>
      <c r="B392" s="128">
        <v>44176</v>
      </c>
      <c r="C392" s="29" t="s">
        <v>9</v>
      </c>
      <c r="D392" s="359" t="s">
        <v>10</v>
      </c>
      <c r="E392" s="31">
        <v>39</v>
      </c>
      <c r="F392" s="130">
        <v>778</v>
      </c>
      <c r="G392" s="31">
        <v>1.1000000000000001</v>
      </c>
      <c r="H392" s="31">
        <v>17.46</v>
      </c>
      <c r="I392" s="31" t="s">
        <v>12</v>
      </c>
      <c r="L392" s="131">
        <v>6.3001145475372278</v>
      </c>
      <c r="M392" s="31">
        <v>712</v>
      </c>
      <c r="N392" s="31" t="s">
        <v>13</v>
      </c>
      <c r="O392" t="s">
        <v>14</v>
      </c>
    </row>
    <row r="393" spans="1:15">
      <c r="A393">
        <v>392</v>
      </c>
      <c r="B393" s="128">
        <v>44176</v>
      </c>
      <c r="C393" s="29" t="s">
        <v>9</v>
      </c>
      <c r="D393" s="359" t="s">
        <v>10</v>
      </c>
      <c r="E393" s="31">
        <v>37</v>
      </c>
      <c r="F393" s="130">
        <v>636</v>
      </c>
      <c r="G393" s="31">
        <v>1.3</v>
      </c>
      <c r="H393" s="31">
        <v>13.42</v>
      </c>
      <c r="I393" s="31" t="s">
        <v>12</v>
      </c>
      <c r="L393" s="131">
        <v>9.6870342771982116</v>
      </c>
      <c r="M393" s="31">
        <v>712</v>
      </c>
      <c r="N393" s="31" t="s">
        <v>13</v>
      </c>
      <c r="O393" t="s">
        <v>14</v>
      </c>
    </row>
    <row r="394" spans="1:15">
      <c r="A394">
        <v>393</v>
      </c>
      <c r="B394" s="128">
        <v>44176</v>
      </c>
      <c r="C394" s="29" t="s">
        <v>9</v>
      </c>
      <c r="D394" s="359" t="s">
        <v>10</v>
      </c>
      <c r="E394" s="31">
        <v>36</v>
      </c>
      <c r="F394" s="130">
        <v>658</v>
      </c>
      <c r="G394" s="31">
        <v>0.5</v>
      </c>
      <c r="H394" s="31">
        <v>15.66</v>
      </c>
      <c r="I394" s="31" t="s">
        <v>12</v>
      </c>
      <c r="L394" s="131">
        <v>3.1928480204342273</v>
      </c>
      <c r="M394" s="31">
        <v>712</v>
      </c>
      <c r="N394" s="31" t="s">
        <v>13</v>
      </c>
      <c r="O394" t="s">
        <v>14</v>
      </c>
    </row>
    <row r="395" spans="1:15">
      <c r="A395">
        <v>394</v>
      </c>
      <c r="B395" s="128">
        <v>44176</v>
      </c>
      <c r="C395" s="29" t="s">
        <v>9</v>
      </c>
      <c r="D395" s="359" t="s">
        <v>10</v>
      </c>
      <c r="E395" s="31">
        <v>37</v>
      </c>
      <c r="F395" s="130">
        <v>714</v>
      </c>
      <c r="G395" s="31">
        <v>0.6</v>
      </c>
      <c r="H395" s="31">
        <v>15.680000000000001</v>
      </c>
      <c r="I395" s="31" t="s">
        <v>12</v>
      </c>
      <c r="L395" s="131">
        <v>3.8265306122448974</v>
      </c>
      <c r="M395" s="31">
        <v>712</v>
      </c>
      <c r="N395" s="31" t="s">
        <v>13</v>
      </c>
      <c r="O395" t="s">
        <v>14</v>
      </c>
    </row>
    <row r="396" spans="1:15">
      <c r="A396">
        <v>395</v>
      </c>
      <c r="B396" s="128">
        <v>44176</v>
      </c>
      <c r="C396" s="29" t="s">
        <v>9</v>
      </c>
      <c r="D396" s="359" t="s">
        <v>10</v>
      </c>
      <c r="E396" s="31">
        <v>38</v>
      </c>
      <c r="F396" s="130">
        <v>792</v>
      </c>
      <c r="G396" s="31">
        <v>0.6</v>
      </c>
      <c r="H396" s="31">
        <v>17.240000000000002</v>
      </c>
      <c r="I396" s="31" t="s">
        <v>12</v>
      </c>
      <c r="L396" s="131">
        <v>3.480278422273781</v>
      </c>
      <c r="M396" s="31">
        <v>712</v>
      </c>
      <c r="N396" s="31" t="s">
        <v>13</v>
      </c>
      <c r="O396" t="s">
        <v>14</v>
      </c>
    </row>
    <row r="397" spans="1:15">
      <c r="A397">
        <v>396</v>
      </c>
      <c r="B397" s="128">
        <v>44177</v>
      </c>
      <c r="C397" s="29" t="s">
        <v>9</v>
      </c>
      <c r="D397" s="359" t="s">
        <v>10</v>
      </c>
      <c r="E397" s="31">
        <v>36</v>
      </c>
      <c r="F397" s="130">
        <v>710</v>
      </c>
      <c r="G397" s="31">
        <v>1.3</v>
      </c>
      <c r="H397" s="31">
        <v>13.9</v>
      </c>
      <c r="I397" s="31" t="s">
        <v>12</v>
      </c>
      <c r="L397" s="131">
        <v>9.3525179856115113</v>
      </c>
      <c r="M397" s="31">
        <v>712</v>
      </c>
      <c r="N397" s="31" t="s">
        <v>13</v>
      </c>
      <c r="O397" t="s">
        <v>27</v>
      </c>
    </row>
    <row r="398" spans="1:15">
      <c r="A398">
        <v>397</v>
      </c>
      <c r="B398" s="128">
        <v>44177</v>
      </c>
      <c r="C398" s="29" t="s">
        <v>9</v>
      </c>
      <c r="D398" s="359" t="s">
        <v>10</v>
      </c>
      <c r="E398" s="31">
        <v>34</v>
      </c>
      <c r="F398" s="130">
        <v>592</v>
      </c>
      <c r="G398" s="31">
        <v>0.6</v>
      </c>
      <c r="H398" s="31">
        <v>14.24</v>
      </c>
      <c r="I398" s="31" t="s">
        <v>12</v>
      </c>
      <c r="L398" s="131">
        <v>4.213483146067416</v>
      </c>
      <c r="M398" s="31">
        <v>712</v>
      </c>
      <c r="N398" s="31" t="s">
        <v>13</v>
      </c>
      <c r="O398" t="s">
        <v>27</v>
      </c>
    </row>
    <row r="399" spans="1:15">
      <c r="A399">
        <v>398</v>
      </c>
      <c r="B399" s="128">
        <v>44177</v>
      </c>
      <c r="C399" s="29" t="s">
        <v>9</v>
      </c>
      <c r="D399" s="359" t="s">
        <v>10</v>
      </c>
      <c r="E399" s="31">
        <v>38</v>
      </c>
      <c r="F399" s="130">
        <v>714</v>
      </c>
      <c r="G399" s="31">
        <v>0.6</v>
      </c>
      <c r="H399" s="31">
        <v>15.680000000000001</v>
      </c>
      <c r="I399" s="31" t="s">
        <v>12</v>
      </c>
      <c r="L399" s="131">
        <v>3.8265306122448974</v>
      </c>
      <c r="M399" s="31">
        <v>712</v>
      </c>
      <c r="N399" s="31" t="s">
        <v>13</v>
      </c>
      <c r="O399" t="s">
        <v>27</v>
      </c>
    </row>
    <row r="400" spans="1:15">
      <c r="A400">
        <v>399</v>
      </c>
      <c r="B400" s="128">
        <v>44177</v>
      </c>
      <c r="C400" s="29" t="s">
        <v>9</v>
      </c>
      <c r="D400" s="359" t="s">
        <v>10</v>
      </c>
      <c r="E400" s="31">
        <v>37</v>
      </c>
      <c r="F400" s="130">
        <v>776</v>
      </c>
      <c r="G400" s="31">
        <v>0.5</v>
      </c>
      <c r="H400" s="31">
        <v>18.02</v>
      </c>
      <c r="I400" s="31" t="s">
        <v>15</v>
      </c>
      <c r="L400" s="131">
        <v>2.7746947835738069</v>
      </c>
      <c r="M400" s="31">
        <v>712</v>
      </c>
      <c r="N400" s="31" t="s">
        <v>13</v>
      </c>
      <c r="O400" t="s">
        <v>27</v>
      </c>
    </row>
    <row r="401" spans="1:15">
      <c r="A401">
        <v>400</v>
      </c>
      <c r="B401" s="128">
        <v>44177</v>
      </c>
      <c r="C401" s="29" t="s">
        <v>9</v>
      </c>
      <c r="D401" s="359" t="s">
        <v>10</v>
      </c>
      <c r="E401" s="31">
        <v>39</v>
      </c>
      <c r="F401" s="130">
        <v>778</v>
      </c>
      <c r="G401" s="31">
        <v>0.4</v>
      </c>
      <c r="H401" s="31">
        <v>17.16</v>
      </c>
      <c r="I401" s="31" t="s">
        <v>12</v>
      </c>
      <c r="L401" s="131">
        <v>2.3310023310023311</v>
      </c>
      <c r="M401" s="31">
        <v>712</v>
      </c>
      <c r="N401" s="31" t="s">
        <v>13</v>
      </c>
      <c r="O401" t="s">
        <v>27</v>
      </c>
    </row>
    <row r="402" spans="1:15">
      <c r="A402">
        <v>401</v>
      </c>
      <c r="B402" s="128">
        <v>44177</v>
      </c>
      <c r="C402" s="29" t="s">
        <v>9</v>
      </c>
      <c r="D402" s="359" t="s">
        <v>10</v>
      </c>
      <c r="E402" s="31">
        <v>36</v>
      </c>
      <c r="F402" s="130">
        <v>704</v>
      </c>
      <c r="G402" s="31">
        <v>0.8</v>
      </c>
      <c r="H402" s="31">
        <v>15.28</v>
      </c>
      <c r="I402" s="31" t="s">
        <v>12</v>
      </c>
      <c r="L402" s="131">
        <v>5.2356020942408383</v>
      </c>
      <c r="M402" s="31">
        <v>712</v>
      </c>
      <c r="N402" s="31" t="s">
        <v>13</v>
      </c>
      <c r="O402" t="s">
        <v>27</v>
      </c>
    </row>
    <row r="403" spans="1:15">
      <c r="A403">
        <v>402</v>
      </c>
      <c r="B403" s="128">
        <v>44177</v>
      </c>
      <c r="C403" s="29" t="s">
        <v>9</v>
      </c>
      <c r="D403" s="359" t="s">
        <v>10</v>
      </c>
      <c r="E403" s="31">
        <v>32</v>
      </c>
      <c r="F403" s="130">
        <v>482</v>
      </c>
      <c r="G403" s="31">
        <v>0.4</v>
      </c>
      <c r="H403" s="31">
        <v>10.24</v>
      </c>
      <c r="I403" s="31" t="s">
        <v>18</v>
      </c>
      <c r="L403" s="131">
        <v>3.90625</v>
      </c>
      <c r="M403" s="31">
        <v>712</v>
      </c>
      <c r="N403" s="31" t="s">
        <v>13</v>
      </c>
      <c r="O403" t="s">
        <v>27</v>
      </c>
    </row>
    <row r="404" spans="1:15">
      <c r="A404">
        <v>403</v>
      </c>
      <c r="B404" s="128">
        <v>44177</v>
      </c>
      <c r="C404" s="29" t="s">
        <v>9</v>
      </c>
      <c r="D404" s="359" t="s">
        <v>10</v>
      </c>
      <c r="E404" s="31">
        <v>37</v>
      </c>
      <c r="F404" s="130">
        <v>790</v>
      </c>
      <c r="G404" s="31">
        <v>0.9</v>
      </c>
      <c r="H404" s="31">
        <v>16.899999999999999</v>
      </c>
      <c r="I404" s="31" t="s">
        <v>15</v>
      </c>
      <c r="L404" s="131">
        <v>5.3254437869822491</v>
      </c>
      <c r="M404" s="31">
        <v>712</v>
      </c>
      <c r="N404" s="31" t="s">
        <v>13</v>
      </c>
      <c r="O404" t="s">
        <v>27</v>
      </c>
    </row>
    <row r="405" spans="1:15">
      <c r="A405">
        <v>404</v>
      </c>
      <c r="B405" s="128">
        <v>44177</v>
      </c>
      <c r="C405" s="29" t="s">
        <v>9</v>
      </c>
      <c r="D405" s="359" t="s">
        <v>10</v>
      </c>
      <c r="E405" s="31">
        <v>38</v>
      </c>
      <c r="F405" s="130">
        <v>780</v>
      </c>
      <c r="G405" s="31">
        <v>1.7</v>
      </c>
      <c r="H405" s="31">
        <v>16.899999999999999</v>
      </c>
      <c r="I405" s="31" t="s">
        <v>15</v>
      </c>
      <c r="L405" s="131">
        <v>10.059171597633137</v>
      </c>
      <c r="M405" s="31">
        <v>712</v>
      </c>
      <c r="N405" s="31" t="s">
        <v>13</v>
      </c>
      <c r="O405" t="s">
        <v>27</v>
      </c>
    </row>
    <row r="406" spans="1:15">
      <c r="A406">
        <v>405</v>
      </c>
      <c r="B406" s="128">
        <v>44177</v>
      </c>
      <c r="C406" s="29" t="s">
        <v>9</v>
      </c>
      <c r="D406" s="359" t="s">
        <v>10</v>
      </c>
      <c r="E406" s="31">
        <v>38</v>
      </c>
      <c r="F406" s="130">
        <v>762</v>
      </c>
      <c r="G406" s="31">
        <v>0.4</v>
      </c>
      <c r="H406" s="31">
        <v>16.84</v>
      </c>
      <c r="I406" s="31" t="s">
        <v>18</v>
      </c>
      <c r="L406" s="131">
        <v>2.3752969121140146</v>
      </c>
      <c r="M406" s="31">
        <v>712</v>
      </c>
      <c r="N406" s="31" t="s">
        <v>13</v>
      </c>
      <c r="O406" t="s">
        <v>27</v>
      </c>
    </row>
    <row r="407" spans="1:15">
      <c r="A407">
        <v>406</v>
      </c>
      <c r="B407" s="128">
        <v>44177</v>
      </c>
      <c r="C407" s="29" t="s">
        <v>9</v>
      </c>
      <c r="D407" s="359" t="s">
        <v>10</v>
      </c>
      <c r="E407" s="31">
        <v>38</v>
      </c>
      <c r="F407" s="130">
        <v>718</v>
      </c>
      <c r="G407" s="31">
        <v>0.6</v>
      </c>
      <c r="H407" s="31">
        <v>16.759999999999998</v>
      </c>
      <c r="I407" s="31" t="s">
        <v>12</v>
      </c>
      <c r="L407" s="131">
        <v>3.5799522673031028</v>
      </c>
      <c r="M407" s="31">
        <v>712</v>
      </c>
      <c r="N407" s="31" t="s">
        <v>13</v>
      </c>
      <c r="O407" t="s">
        <v>27</v>
      </c>
    </row>
    <row r="408" spans="1:15">
      <c r="A408">
        <v>407</v>
      </c>
      <c r="B408" s="128">
        <v>44177</v>
      </c>
      <c r="C408" s="29" t="s">
        <v>9</v>
      </c>
      <c r="D408" s="359" t="s">
        <v>10</v>
      </c>
      <c r="E408" s="31">
        <v>35</v>
      </c>
      <c r="F408" s="130">
        <v>602</v>
      </c>
      <c r="G408" s="31">
        <v>0.5</v>
      </c>
      <c r="H408" s="31">
        <v>13.540000000000001</v>
      </c>
      <c r="I408" s="31" t="s">
        <v>15</v>
      </c>
      <c r="L408" s="131">
        <v>3.6927621861152136</v>
      </c>
      <c r="M408" s="31">
        <v>712</v>
      </c>
      <c r="N408" s="31" t="s">
        <v>13</v>
      </c>
      <c r="O408" t="s">
        <v>27</v>
      </c>
    </row>
    <row r="409" spans="1:15">
      <c r="A409">
        <v>408</v>
      </c>
      <c r="B409" s="128">
        <v>44177</v>
      </c>
      <c r="C409" s="29" t="s">
        <v>9</v>
      </c>
      <c r="D409" s="359" t="s">
        <v>10</v>
      </c>
      <c r="E409" s="31">
        <v>33</v>
      </c>
      <c r="F409" s="130">
        <v>576</v>
      </c>
      <c r="G409" s="31">
        <v>0.3</v>
      </c>
      <c r="H409" s="31">
        <v>13.219999999999999</v>
      </c>
      <c r="I409" s="31" t="s">
        <v>12</v>
      </c>
      <c r="L409" s="131">
        <v>2.2692889561270801</v>
      </c>
      <c r="M409" s="31">
        <v>712</v>
      </c>
      <c r="N409" s="31" t="s">
        <v>13</v>
      </c>
      <c r="O409" t="s">
        <v>27</v>
      </c>
    </row>
    <row r="410" spans="1:15">
      <c r="A410">
        <v>409</v>
      </c>
      <c r="B410" s="128">
        <v>44177</v>
      </c>
      <c r="C410" s="29" t="s">
        <v>9</v>
      </c>
      <c r="D410" s="359" t="s">
        <v>10</v>
      </c>
      <c r="E410" s="31">
        <v>34</v>
      </c>
      <c r="F410" s="130">
        <v>564</v>
      </c>
      <c r="G410" s="31">
        <v>0.4</v>
      </c>
      <c r="H410" s="31">
        <v>11.879999999999999</v>
      </c>
      <c r="I410" s="31" t="s">
        <v>15</v>
      </c>
      <c r="L410" s="131">
        <v>3.3670033670033677</v>
      </c>
      <c r="M410" s="31">
        <v>712</v>
      </c>
      <c r="N410" s="31" t="s">
        <v>13</v>
      </c>
      <c r="O410" t="s">
        <v>27</v>
      </c>
    </row>
    <row r="411" spans="1:15">
      <c r="A411">
        <v>410</v>
      </c>
      <c r="B411" s="128">
        <v>44177</v>
      </c>
      <c r="C411" s="29" t="s">
        <v>9</v>
      </c>
      <c r="D411" s="359" t="s">
        <v>10</v>
      </c>
      <c r="E411" s="31">
        <v>33</v>
      </c>
      <c r="F411" s="130">
        <v>496</v>
      </c>
      <c r="G411" s="31">
        <v>0.3</v>
      </c>
      <c r="H411" s="31">
        <v>12.62</v>
      </c>
      <c r="I411" s="31" t="s">
        <v>12</v>
      </c>
      <c r="L411" s="131">
        <v>2.3771790808240887</v>
      </c>
      <c r="M411" s="31">
        <v>712</v>
      </c>
      <c r="N411" s="31" t="s">
        <v>13</v>
      </c>
      <c r="O411" t="s">
        <v>27</v>
      </c>
    </row>
    <row r="412" spans="1:15">
      <c r="A412">
        <v>411</v>
      </c>
      <c r="B412" s="128">
        <v>44177</v>
      </c>
      <c r="C412" s="29" t="s">
        <v>9</v>
      </c>
      <c r="D412" s="359" t="s">
        <v>10</v>
      </c>
      <c r="E412" s="31">
        <v>33</v>
      </c>
      <c r="F412" s="130">
        <v>506</v>
      </c>
      <c r="G412" s="31">
        <v>0.7</v>
      </c>
      <c r="H412" s="31">
        <v>11.420000000000002</v>
      </c>
      <c r="I412" s="31" t="s">
        <v>15</v>
      </c>
      <c r="L412" s="131">
        <v>6.1295971978984225</v>
      </c>
      <c r="M412" s="31">
        <v>712</v>
      </c>
      <c r="N412" s="31" t="s">
        <v>13</v>
      </c>
      <c r="O412" t="s">
        <v>27</v>
      </c>
    </row>
    <row r="413" spans="1:15">
      <c r="A413">
        <v>412</v>
      </c>
      <c r="B413" s="128">
        <v>44177</v>
      </c>
      <c r="C413" s="29" t="s">
        <v>9</v>
      </c>
      <c r="D413" s="359" t="s">
        <v>10</v>
      </c>
      <c r="E413" s="31">
        <v>35</v>
      </c>
      <c r="F413" s="130">
        <v>672</v>
      </c>
      <c r="G413" s="31">
        <v>0.9</v>
      </c>
      <c r="H413" s="31">
        <v>15.54</v>
      </c>
      <c r="I413" s="31" t="s">
        <v>15</v>
      </c>
      <c r="L413" s="131">
        <v>5.7915057915057915</v>
      </c>
      <c r="M413" s="31">
        <v>712</v>
      </c>
      <c r="N413" s="31" t="s">
        <v>13</v>
      </c>
      <c r="O413" t="s">
        <v>27</v>
      </c>
    </row>
    <row r="414" spans="1:15">
      <c r="A414">
        <v>413</v>
      </c>
      <c r="B414" s="128">
        <v>44193</v>
      </c>
      <c r="C414" s="29" t="s">
        <v>9</v>
      </c>
      <c r="D414" s="359" t="s">
        <v>10</v>
      </c>
      <c r="E414" s="31">
        <v>32</v>
      </c>
      <c r="F414" s="130">
        <v>578</v>
      </c>
      <c r="G414" s="31">
        <v>0.8</v>
      </c>
      <c r="H414" s="31">
        <v>12.76</v>
      </c>
      <c r="I414" s="31" t="s">
        <v>12</v>
      </c>
      <c r="L414" s="131">
        <v>6.269592476489029</v>
      </c>
      <c r="M414" s="31">
        <v>712</v>
      </c>
      <c r="N414" s="31" t="s">
        <v>13</v>
      </c>
      <c r="O414" t="s">
        <v>27</v>
      </c>
    </row>
    <row r="415" spans="1:15">
      <c r="A415">
        <v>414</v>
      </c>
      <c r="B415" s="128">
        <v>44177</v>
      </c>
      <c r="C415" s="29" t="s">
        <v>9</v>
      </c>
      <c r="D415" s="359" t="s">
        <v>10</v>
      </c>
      <c r="E415" s="31">
        <v>35</v>
      </c>
      <c r="F415" s="130">
        <v>636</v>
      </c>
      <c r="G415" s="31">
        <v>0.6</v>
      </c>
      <c r="H415" s="31">
        <v>14.120000000000001</v>
      </c>
      <c r="I415" s="31" t="s">
        <v>12</v>
      </c>
      <c r="L415" s="131">
        <v>4.2492917847025486</v>
      </c>
      <c r="M415" s="31">
        <v>712</v>
      </c>
      <c r="N415" s="31" t="s">
        <v>13</v>
      </c>
      <c r="O415" t="s">
        <v>27</v>
      </c>
    </row>
    <row r="416" spans="1:15">
      <c r="A416">
        <v>415</v>
      </c>
      <c r="B416" s="128">
        <v>44177</v>
      </c>
      <c r="C416" s="29" t="s">
        <v>9</v>
      </c>
      <c r="D416" s="359" t="s">
        <v>10</v>
      </c>
      <c r="E416" s="31">
        <v>35</v>
      </c>
      <c r="F416" s="130">
        <v>640</v>
      </c>
      <c r="G416" s="31">
        <v>0.4</v>
      </c>
      <c r="H416" s="31">
        <v>13.4</v>
      </c>
      <c r="I416" s="31" t="s">
        <v>12</v>
      </c>
      <c r="L416" s="131">
        <v>2.9850746268656714</v>
      </c>
      <c r="M416" s="31">
        <v>712</v>
      </c>
      <c r="N416" s="31" t="s">
        <v>13</v>
      </c>
      <c r="O416" t="s">
        <v>27</v>
      </c>
    </row>
    <row r="417" spans="1:15">
      <c r="A417">
        <v>416</v>
      </c>
      <c r="B417" s="128">
        <v>44177</v>
      </c>
      <c r="C417" s="29" t="s">
        <v>9</v>
      </c>
      <c r="D417" s="359" t="s">
        <v>10</v>
      </c>
      <c r="E417" s="31">
        <v>35</v>
      </c>
      <c r="F417" s="130">
        <v>668</v>
      </c>
      <c r="G417" s="31">
        <v>0.5</v>
      </c>
      <c r="H417" s="31">
        <v>15.86</v>
      </c>
      <c r="I417" s="31" t="s">
        <v>12</v>
      </c>
      <c r="L417" s="131">
        <v>3.1525851197982346</v>
      </c>
      <c r="M417" s="31">
        <v>712</v>
      </c>
      <c r="N417" s="31" t="s">
        <v>13</v>
      </c>
      <c r="O417" t="s">
        <v>27</v>
      </c>
    </row>
    <row r="418" spans="1:15">
      <c r="A418">
        <v>417</v>
      </c>
      <c r="B418" s="128">
        <v>44177</v>
      </c>
      <c r="C418" s="29" t="s">
        <v>9</v>
      </c>
      <c r="D418" s="359" t="s">
        <v>10</v>
      </c>
      <c r="E418" s="31">
        <v>35</v>
      </c>
      <c r="F418" s="130">
        <v>624</v>
      </c>
      <c r="G418" s="31">
        <v>0.8</v>
      </c>
      <c r="H418" s="31">
        <v>13.68</v>
      </c>
      <c r="I418" s="31" t="s">
        <v>12</v>
      </c>
      <c r="L418" s="131">
        <v>5.8479532163742691</v>
      </c>
      <c r="M418" s="31">
        <v>712</v>
      </c>
      <c r="N418" s="31" t="s">
        <v>13</v>
      </c>
      <c r="O418" t="s">
        <v>27</v>
      </c>
    </row>
    <row r="419" spans="1:15">
      <c r="A419">
        <v>418</v>
      </c>
      <c r="B419" s="128">
        <v>44177</v>
      </c>
      <c r="C419" s="29" t="s">
        <v>9</v>
      </c>
      <c r="D419" s="359" t="s">
        <v>10</v>
      </c>
      <c r="E419" s="31">
        <v>34</v>
      </c>
      <c r="F419" s="130">
        <v>510</v>
      </c>
      <c r="G419" s="31" t="s">
        <v>16</v>
      </c>
      <c r="H419" s="31">
        <v>12.200000000000001</v>
      </c>
      <c r="I419" s="31" t="s">
        <v>12</v>
      </c>
      <c r="L419" s="131">
        <v>8.1967213114754092</v>
      </c>
      <c r="M419" s="31">
        <v>712</v>
      </c>
      <c r="N419" s="31" t="s">
        <v>13</v>
      </c>
      <c r="O419" t="s">
        <v>27</v>
      </c>
    </row>
    <row r="420" spans="1:15">
      <c r="A420">
        <v>419</v>
      </c>
      <c r="B420" s="128">
        <v>44177</v>
      </c>
      <c r="C420" s="29" t="s">
        <v>9</v>
      </c>
      <c r="D420" s="359" t="s">
        <v>10</v>
      </c>
      <c r="E420" s="31">
        <v>32</v>
      </c>
      <c r="F420" s="130">
        <v>458</v>
      </c>
      <c r="G420" s="31" t="s">
        <v>11</v>
      </c>
      <c r="H420" s="31">
        <v>11.16</v>
      </c>
      <c r="I420" s="31" t="s">
        <v>12</v>
      </c>
      <c r="L420" s="131">
        <v>0</v>
      </c>
      <c r="M420" s="31">
        <v>712</v>
      </c>
      <c r="N420" s="31" t="s">
        <v>13</v>
      </c>
      <c r="O420" t="s">
        <v>27</v>
      </c>
    </row>
    <row r="421" spans="1:15">
      <c r="A421">
        <v>420</v>
      </c>
      <c r="B421" s="128">
        <v>44177</v>
      </c>
      <c r="C421" s="29" t="s">
        <v>9</v>
      </c>
      <c r="D421" s="359" t="s">
        <v>10</v>
      </c>
      <c r="E421" s="31">
        <v>34</v>
      </c>
      <c r="F421" s="130">
        <v>524</v>
      </c>
      <c r="G421" s="31">
        <v>0.7</v>
      </c>
      <c r="H421" s="31">
        <v>11.780000000000001</v>
      </c>
      <c r="I421" s="31" t="s">
        <v>15</v>
      </c>
      <c r="L421" s="131">
        <v>5.9422750424448205</v>
      </c>
      <c r="M421" s="31">
        <v>712</v>
      </c>
      <c r="N421" s="31" t="s">
        <v>13</v>
      </c>
      <c r="O421" t="s">
        <v>27</v>
      </c>
    </row>
    <row r="422" spans="1:15">
      <c r="A422">
        <v>421</v>
      </c>
      <c r="B422" s="128">
        <v>44177</v>
      </c>
      <c r="C422" s="29" t="s">
        <v>9</v>
      </c>
      <c r="D422" s="359" t="s">
        <v>10</v>
      </c>
      <c r="E422" s="31">
        <v>32</v>
      </c>
      <c r="F422" s="130">
        <v>452</v>
      </c>
      <c r="G422" s="31">
        <v>0.7</v>
      </c>
      <c r="H422" s="31">
        <v>11.340000000000002</v>
      </c>
      <c r="I422" s="31" t="s">
        <v>15</v>
      </c>
      <c r="L422" s="131">
        <v>6.1728395061728385</v>
      </c>
      <c r="M422" s="31">
        <v>712</v>
      </c>
      <c r="N422" s="31" t="s">
        <v>13</v>
      </c>
      <c r="O422" t="s">
        <v>27</v>
      </c>
    </row>
    <row r="423" spans="1:15">
      <c r="A423">
        <v>422</v>
      </c>
      <c r="B423" s="128">
        <v>44177</v>
      </c>
      <c r="C423" s="29" t="s">
        <v>9</v>
      </c>
      <c r="D423" s="359" t="s">
        <v>10</v>
      </c>
      <c r="E423" s="31">
        <v>32</v>
      </c>
      <c r="F423" s="130">
        <v>510</v>
      </c>
      <c r="G423" s="31">
        <v>0.7</v>
      </c>
      <c r="H423" s="31">
        <v>13.500000000000002</v>
      </c>
      <c r="I423" s="31" t="s">
        <v>18</v>
      </c>
      <c r="L423" s="131">
        <v>5.1851851851851842</v>
      </c>
      <c r="M423" s="31">
        <v>712</v>
      </c>
      <c r="N423" s="31" t="s">
        <v>13</v>
      </c>
      <c r="O423" t="s">
        <v>27</v>
      </c>
    </row>
    <row r="424" spans="1:15">
      <c r="A424">
        <v>423</v>
      </c>
      <c r="B424" s="128">
        <v>44177</v>
      </c>
      <c r="C424" s="29" t="s">
        <v>9</v>
      </c>
      <c r="D424" s="359" t="s">
        <v>10</v>
      </c>
      <c r="E424" s="31">
        <v>32</v>
      </c>
      <c r="F424" s="130">
        <v>444</v>
      </c>
      <c r="G424" s="31">
        <v>0.7</v>
      </c>
      <c r="H424" s="31">
        <v>10.180000000000001</v>
      </c>
      <c r="I424" s="31" t="s">
        <v>12</v>
      </c>
      <c r="L424" s="131">
        <v>6.8762278978388975</v>
      </c>
      <c r="M424" s="31">
        <v>712</v>
      </c>
      <c r="N424" s="31" t="s">
        <v>13</v>
      </c>
      <c r="O424" t="s">
        <v>27</v>
      </c>
    </row>
    <row r="425" spans="1:15">
      <c r="A425">
        <v>424</v>
      </c>
      <c r="B425" s="128">
        <v>44177</v>
      </c>
      <c r="C425" s="29" t="s">
        <v>9</v>
      </c>
      <c r="D425" s="359" t="s">
        <v>10</v>
      </c>
      <c r="E425" s="31">
        <v>32</v>
      </c>
      <c r="F425" s="130">
        <v>508</v>
      </c>
      <c r="G425" s="31">
        <v>0.3</v>
      </c>
      <c r="H425" s="31">
        <v>13.86</v>
      </c>
      <c r="I425" s="31" t="s">
        <v>12</v>
      </c>
      <c r="L425" s="131">
        <v>2.1645021645021645</v>
      </c>
      <c r="M425" s="31">
        <v>712</v>
      </c>
      <c r="N425" s="31" t="s">
        <v>13</v>
      </c>
      <c r="O425" t="s">
        <v>27</v>
      </c>
    </row>
    <row r="426" spans="1:15">
      <c r="A426">
        <v>425</v>
      </c>
      <c r="B426" s="128">
        <v>44177</v>
      </c>
      <c r="C426" s="29" t="s">
        <v>9</v>
      </c>
      <c r="D426" s="359" t="s">
        <v>10</v>
      </c>
      <c r="E426" s="31">
        <v>32</v>
      </c>
      <c r="F426" s="130">
        <v>514</v>
      </c>
      <c r="G426" s="31">
        <v>0.6</v>
      </c>
      <c r="H426" s="31">
        <v>10.68</v>
      </c>
      <c r="I426" s="31" t="s">
        <v>12</v>
      </c>
      <c r="L426" s="131">
        <v>5.6179775280898872</v>
      </c>
      <c r="M426" s="31">
        <v>712</v>
      </c>
      <c r="N426" s="31" t="s">
        <v>13</v>
      </c>
      <c r="O426" t="s">
        <v>27</v>
      </c>
    </row>
    <row r="427" spans="1:15">
      <c r="A427">
        <v>426</v>
      </c>
      <c r="B427" s="128">
        <v>44177</v>
      </c>
      <c r="C427" s="29" t="s">
        <v>9</v>
      </c>
      <c r="D427" s="359" t="s">
        <v>10</v>
      </c>
      <c r="E427" s="31">
        <v>33</v>
      </c>
      <c r="F427" s="130">
        <v>534</v>
      </c>
      <c r="G427" s="31">
        <v>0.6</v>
      </c>
      <c r="H427" s="31">
        <v>12.08</v>
      </c>
      <c r="I427" s="31" t="s">
        <v>15</v>
      </c>
      <c r="L427" s="131">
        <v>4.9668874172185431</v>
      </c>
      <c r="M427" s="31">
        <v>712</v>
      </c>
      <c r="N427" s="31" t="s">
        <v>13</v>
      </c>
      <c r="O427" t="s">
        <v>27</v>
      </c>
    </row>
    <row r="428" spans="1:15">
      <c r="A428">
        <v>427</v>
      </c>
      <c r="B428" s="128">
        <v>44177</v>
      </c>
      <c r="C428" s="29" t="s">
        <v>9</v>
      </c>
      <c r="D428" s="359" t="s">
        <v>10</v>
      </c>
      <c r="E428" s="31">
        <v>34</v>
      </c>
      <c r="F428" s="130">
        <v>564</v>
      </c>
      <c r="G428" s="31">
        <v>0.7</v>
      </c>
      <c r="H428" s="31">
        <v>13.58</v>
      </c>
      <c r="I428" s="31" t="s">
        <v>15</v>
      </c>
      <c r="L428" s="131">
        <v>5.1546391752577314</v>
      </c>
      <c r="M428" s="31">
        <v>712</v>
      </c>
      <c r="N428" s="31" t="s">
        <v>13</v>
      </c>
      <c r="O428" t="s">
        <v>27</v>
      </c>
    </row>
    <row r="429" spans="1:15">
      <c r="A429">
        <v>428</v>
      </c>
      <c r="B429" s="128">
        <v>44177</v>
      </c>
      <c r="C429" s="29" t="s">
        <v>9</v>
      </c>
      <c r="D429" s="359" t="s">
        <v>10</v>
      </c>
      <c r="E429" s="31">
        <v>31</v>
      </c>
      <c r="F429" s="130">
        <v>482</v>
      </c>
      <c r="G429" s="31">
        <v>0.3</v>
      </c>
      <c r="H429" s="31">
        <v>10.34</v>
      </c>
      <c r="I429" s="31" t="s">
        <v>15</v>
      </c>
      <c r="L429" s="131">
        <v>2.9013539651837523</v>
      </c>
      <c r="M429" s="31">
        <v>712</v>
      </c>
      <c r="N429" s="31" t="s">
        <v>13</v>
      </c>
      <c r="O429" t="s">
        <v>27</v>
      </c>
    </row>
    <row r="430" spans="1:15">
      <c r="A430">
        <v>429</v>
      </c>
      <c r="B430" s="128">
        <v>44177</v>
      </c>
      <c r="C430" s="29" t="s">
        <v>9</v>
      </c>
      <c r="D430" s="359" t="s">
        <v>10</v>
      </c>
      <c r="E430" s="31">
        <v>33</v>
      </c>
      <c r="F430" s="130">
        <v>490</v>
      </c>
      <c r="G430" s="31">
        <v>1.4</v>
      </c>
      <c r="H430" s="31">
        <v>9.4</v>
      </c>
      <c r="I430" s="31" t="s">
        <v>12</v>
      </c>
      <c r="L430" s="131">
        <v>14.893617021276595</v>
      </c>
      <c r="M430" s="31">
        <v>712</v>
      </c>
      <c r="N430" s="31" t="s">
        <v>13</v>
      </c>
      <c r="O430" t="s">
        <v>27</v>
      </c>
    </row>
    <row r="431" spans="1:15">
      <c r="A431">
        <v>430</v>
      </c>
      <c r="B431" s="128">
        <v>44179</v>
      </c>
      <c r="C431" s="29" t="s">
        <v>9</v>
      </c>
      <c r="D431" s="359" t="s">
        <v>10</v>
      </c>
      <c r="E431" s="31">
        <v>62</v>
      </c>
      <c r="F431" s="130">
        <v>3454</v>
      </c>
      <c r="G431" s="31">
        <v>32.799999999999997</v>
      </c>
      <c r="H431" s="31">
        <v>39.28</v>
      </c>
      <c r="I431" s="31" t="s">
        <v>15</v>
      </c>
      <c r="L431" s="131">
        <v>83.50305498981669</v>
      </c>
      <c r="M431" s="31">
        <v>712</v>
      </c>
      <c r="N431" s="31" t="s">
        <v>13</v>
      </c>
      <c r="O431" t="s">
        <v>14</v>
      </c>
    </row>
    <row r="432" spans="1:15">
      <c r="A432">
        <v>431</v>
      </c>
      <c r="B432" s="128">
        <v>44179</v>
      </c>
      <c r="C432" s="29" t="s">
        <v>9</v>
      </c>
      <c r="D432" s="359" t="s">
        <v>10</v>
      </c>
      <c r="E432" s="31">
        <v>62</v>
      </c>
      <c r="F432" s="130">
        <v>3196</v>
      </c>
      <c r="G432" s="31">
        <v>53.3</v>
      </c>
      <c r="H432" s="31">
        <v>59.560000000000016</v>
      </c>
      <c r="I432" s="31" t="s">
        <v>15</v>
      </c>
      <c r="L432" s="131">
        <v>89.489590329079888</v>
      </c>
      <c r="M432" s="31">
        <v>712</v>
      </c>
      <c r="N432" s="31" t="s">
        <v>13</v>
      </c>
      <c r="O432" t="s">
        <v>14</v>
      </c>
    </row>
    <row r="433" spans="1:15">
      <c r="A433">
        <v>432</v>
      </c>
      <c r="B433" s="128">
        <v>44179</v>
      </c>
      <c r="C433" s="29" t="s">
        <v>9</v>
      </c>
      <c r="D433" s="359" t="s">
        <v>10</v>
      </c>
      <c r="E433" s="31">
        <v>64</v>
      </c>
      <c r="F433" s="130">
        <v>3462</v>
      </c>
      <c r="G433" s="31">
        <v>43.2</v>
      </c>
      <c r="H433" s="31">
        <v>80.970000000000013</v>
      </c>
      <c r="I433" s="31" t="s">
        <v>15</v>
      </c>
      <c r="L433" s="131">
        <v>53.353093738421634</v>
      </c>
      <c r="M433" s="31">
        <v>712</v>
      </c>
      <c r="N433" s="31" t="s">
        <v>13</v>
      </c>
      <c r="O433" t="s">
        <v>14</v>
      </c>
    </row>
    <row r="434" spans="1:15">
      <c r="A434">
        <v>433</v>
      </c>
      <c r="B434" s="128">
        <v>44179</v>
      </c>
      <c r="C434" s="29" t="s">
        <v>9</v>
      </c>
      <c r="D434" s="359" t="s">
        <v>10</v>
      </c>
      <c r="E434" s="31">
        <v>71</v>
      </c>
      <c r="F434" s="130">
        <v>4486</v>
      </c>
      <c r="G434" s="31">
        <v>63.3</v>
      </c>
      <c r="H434" s="31">
        <v>96.710000000000022</v>
      </c>
      <c r="I434" s="31" t="s">
        <v>15</v>
      </c>
      <c r="L434" s="131">
        <v>65.45341743356424</v>
      </c>
      <c r="M434" s="31">
        <v>712</v>
      </c>
      <c r="N434" s="31" t="s">
        <v>13</v>
      </c>
      <c r="O434" t="s">
        <v>14</v>
      </c>
    </row>
    <row r="435" spans="1:15">
      <c r="A435">
        <v>434</v>
      </c>
      <c r="B435" s="128">
        <v>44179</v>
      </c>
      <c r="C435" s="29" t="s">
        <v>9</v>
      </c>
      <c r="D435" s="359" t="s">
        <v>10</v>
      </c>
      <c r="E435" s="31">
        <v>60</v>
      </c>
      <c r="F435" s="130">
        <v>3158</v>
      </c>
      <c r="G435" s="31">
        <v>59.9</v>
      </c>
      <c r="H435" s="31">
        <v>51.630000000000017</v>
      </c>
      <c r="I435" s="31" t="s">
        <v>15</v>
      </c>
      <c r="L435" s="131">
        <v>116.01781909742395</v>
      </c>
      <c r="M435" s="31">
        <v>712</v>
      </c>
      <c r="N435" s="31" t="s">
        <v>13</v>
      </c>
      <c r="O435" t="s">
        <v>14</v>
      </c>
    </row>
    <row r="436" spans="1:15">
      <c r="A436">
        <v>435</v>
      </c>
      <c r="B436" s="128">
        <v>44179</v>
      </c>
      <c r="C436" s="29" t="s">
        <v>9</v>
      </c>
      <c r="D436" s="359" t="s">
        <v>10</v>
      </c>
      <c r="E436" s="31">
        <v>50</v>
      </c>
      <c r="F436" s="130">
        <v>1718</v>
      </c>
      <c r="G436" s="31">
        <v>5.3</v>
      </c>
      <c r="H436" s="31">
        <v>55.830000000000005</v>
      </c>
      <c r="I436" s="31" t="s">
        <v>12</v>
      </c>
      <c r="L436" s="131">
        <v>9.4931040659143822</v>
      </c>
      <c r="M436" s="31">
        <v>712</v>
      </c>
      <c r="N436" s="31" t="s">
        <v>13</v>
      </c>
      <c r="O436" t="s">
        <v>14</v>
      </c>
    </row>
    <row r="437" spans="1:15">
      <c r="A437">
        <v>436</v>
      </c>
      <c r="B437" s="128">
        <v>44179</v>
      </c>
      <c r="C437" s="29" t="s">
        <v>9</v>
      </c>
      <c r="D437" s="359" t="s">
        <v>10</v>
      </c>
      <c r="E437" s="31">
        <v>72</v>
      </c>
      <c r="F437" s="130">
        <v>4818</v>
      </c>
      <c r="G437" s="31">
        <v>35.299999999999997</v>
      </c>
      <c r="H437" s="31">
        <v>136.33000000000004</v>
      </c>
      <c r="I437" s="31" t="s">
        <v>15</v>
      </c>
      <c r="L437" s="131">
        <v>25.893053619892896</v>
      </c>
      <c r="M437" s="31">
        <v>712</v>
      </c>
      <c r="N437" s="31" t="s">
        <v>13</v>
      </c>
      <c r="O437" t="s">
        <v>14</v>
      </c>
    </row>
    <row r="438" spans="1:15">
      <c r="A438">
        <v>437</v>
      </c>
      <c r="B438" s="128">
        <v>44179</v>
      </c>
      <c r="C438" s="29" t="s">
        <v>9</v>
      </c>
      <c r="D438" s="359" t="s">
        <v>10</v>
      </c>
      <c r="E438" s="31">
        <v>71</v>
      </c>
      <c r="F438" s="130">
        <v>4802</v>
      </c>
      <c r="G438" s="31">
        <v>70.400000000000006</v>
      </c>
      <c r="H438" s="31">
        <v>98.670000000000016</v>
      </c>
      <c r="I438" s="31" t="s">
        <v>15</v>
      </c>
      <c r="L438" s="131">
        <v>71.348940914158305</v>
      </c>
      <c r="M438" s="31">
        <v>712</v>
      </c>
      <c r="N438" s="31" t="s">
        <v>13</v>
      </c>
      <c r="O438" t="s">
        <v>14</v>
      </c>
    </row>
    <row r="439" spans="1:15">
      <c r="A439">
        <v>438</v>
      </c>
      <c r="B439" s="128">
        <v>44179</v>
      </c>
      <c r="C439" s="29" t="s">
        <v>9</v>
      </c>
      <c r="D439" s="359" t="s">
        <v>10</v>
      </c>
      <c r="E439" s="31">
        <v>71</v>
      </c>
      <c r="F439" s="130">
        <v>4310</v>
      </c>
      <c r="G439" s="31">
        <v>104.1</v>
      </c>
      <c r="H439" s="31">
        <v>109</v>
      </c>
      <c r="I439" s="31" t="s">
        <v>15</v>
      </c>
      <c r="L439" s="131">
        <v>95.504587155963293</v>
      </c>
      <c r="M439" s="31">
        <v>712</v>
      </c>
      <c r="N439" s="31" t="s">
        <v>13</v>
      </c>
      <c r="O439" t="s">
        <v>14</v>
      </c>
    </row>
    <row r="440" spans="1:15">
      <c r="A440">
        <v>439</v>
      </c>
      <c r="B440" s="128">
        <v>44179</v>
      </c>
      <c r="C440" s="29" t="s">
        <v>9</v>
      </c>
      <c r="D440" s="359" t="s">
        <v>10</v>
      </c>
      <c r="E440" s="31">
        <v>70</v>
      </c>
      <c r="F440" s="130">
        <v>4236</v>
      </c>
      <c r="G440" s="31">
        <v>46.2</v>
      </c>
      <c r="H440" s="31">
        <v>105.06000000000002</v>
      </c>
      <c r="I440" s="31" t="s">
        <v>15</v>
      </c>
      <c r="L440" s="131">
        <v>43.974871501998855</v>
      </c>
      <c r="M440" s="31">
        <v>712</v>
      </c>
      <c r="N440" s="31" t="s">
        <v>13</v>
      </c>
      <c r="O440" t="s">
        <v>14</v>
      </c>
    </row>
    <row r="441" spans="1:15">
      <c r="A441">
        <v>440</v>
      </c>
      <c r="B441" s="128">
        <v>44179</v>
      </c>
      <c r="C441" s="29" t="s">
        <v>9</v>
      </c>
      <c r="D441" s="359" t="s">
        <v>10</v>
      </c>
      <c r="E441" s="31">
        <v>70</v>
      </c>
      <c r="F441" s="130">
        <v>4358</v>
      </c>
      <c r="G441" s="31">
        <v>44.7</v>
      </c>
      <c r="H441" s="31">
        <v>43.459999999999994</v>
      </c>
      <c r="I441" s="31" t="s">
        <v>15</v>
      </c>
      <c r="L441" s="131">
        <v>102.85319834330421</v>
      </c>
      <c r="M441" s="31">
        <v>712</v>
      </c>
      <c r="N441" s="31" t="s">
        <v>13</v>
      </c>
      <c r="O441" t="s">
        <v>14</v>
      </c>
    </row>
    <row r="442" spans="1:15">
      <c r="A442">
        <v>441</v>
      </c>
      <c r="B442" s="128">
        <v>44179</v>
      </c>
      <c r="C442" s="29" t="s">
        <v>9</v>
      </c>
      <c r="D442" s="359" t="s">
        <v>10</v>
      </c>
      <c r="E442" s="31">
        <v>72</v>
      </c>
      <c r="F442" s="130">
        <v>5278</v>
      </c>
      <c r="G442" s="31" t="s">
        <v>47</v>
      </c>
      <c r="H442" s="31">
        <v>54.56</v>
      </c>
      <c r="I442" s="31" t="s">
        <v>15</v>
      </c>
      <c r="L442" s="131">
        <v>95.30791788856304</v>
      </c>
      <c r="M442" s="31">
        <v>712</v>
      </c>
      <c r="N442" s="31" t="s">
        <v>13</v>
      </c>
      <c r="O442" t="s">
        <v>14</v>
      </c>
    </row>
    <row r="443" spans="1:15">
      <c r="A443">
        <v>442</v>
      </c>
      <c r="B443" s="128">
        <v>44179</v>
      </c>
      <c r="C443" s="29" t="s">
        <v>9</v>
      </c>
      <c r="D443" s="359" t="s">
        <v>10</v>
      </c>
      <c r="E443" s="31">
        <v>70</v>
      </c>
      <c r="F443" s="130">
        <v>4188</v>
      </c>
      <c r="G443" s="31">
        <v>28.4</v>
      </c>
      <c r="H443" s="31">
        <v>58.360000000000007</v>
      </c>
      <c r="I443" s="31" t="s">
        <v>15</v>
      </c>
      <c r="L443" s="131">
        <v>48.663468128855378</v>
      </c>
      <c r="M443" s="31">
        <v>712</v>
      </c>
      <c r="N443" s="31" t="s">
        <v>13</v>
      </c>
      <c r="O443" t="s">
        <v>14</v>
      </c>
    </row>
    <row r="444" spans="1:15">
      <c r="A444">
        <v>443</v>
      </c>
      <c r="B444" s="128">
        <v>44179</v>
      </c>
      <c r="C444" s="29" t="s">
        <v>9</v>
      </c>
      <c r="D444" s="359" t="s">
        <v>10</v>
      </c>
      <c r="E444" s="31">
        <v>75</v>
      </c>
      <c r="F444" s="130">
        <v>4564</v>
      </c>
      <c r="G444" s="31">
        <v>61.4</v>
      </c>
      <c r="H444" s="31">
        <v>88</v>
      </c>
      <c r="I444" s="31" t="s">
        <v>15</v>
      </c>
      <c r="L444" s="131">
        <v>69.77272727272728</v>
      </c>
      <c r="M444" s="31">
        <v>712</v>
      </c>
      <c r="N444" s="31" t="s">
        <v>13</v>
      </c>
      <c r="O444" t="s">
        <v>14</v>
      </c>
    </row>
    <row r="445" spans="1:15">
      <c r="A445">
        <v>444</v>
      </c>
      <c r="B445" s="128">
        <v>44179</v>
      </c>
      <c r="C445" s="29" t="s">
        <v>9</v>
      </c>
      <c r="D445" s="359" t="s">
        <v>10</v>
      </c>
      <c r="E445" s="31">
        <v>74</v>
      </c>
      <c r="F445" s="130">
        <v>4966</v>
      </c>
      <c r="G445" s="31">
        <v>2.9</v>
      </c>
      <c r="H445" s="31">
        <v>99.42</v>
      </c>
      <c r="I445" s="31" t="s">
        <v>12</v>
      </c>
      <c r="L445" s="131">
        <v>2.9169181251257292</v>
      </c>
      <c r="M445" s="31">
        <v>712</v>
      </c>
      <c r="N445" s="31" t="s">
        <v>13</v>
      </c>
      <c r="O445" t="s">
        <v>14</v>
      </c>
    </row>
    <row r="446" spans="1:15">
      <c r="A446">
        <v>445</v>
      </c>
      <c r="B446" s="128">
        <v>44179</v>
      </c>
      <c r="C446" s="29" t="s">
        <v>9</v>
      </c>
      <c r="D446" s="359" t="s">
        <v>10</v>
      </c>
      <c r="E446" s="31">
        <v>74</v>
      </c>
      <c r="F446" s="130">
        <v>5550</v>
      </c>
      <c r="G446" s="31">
        <v>98.2</v>
      </c>
      <c r="H446" s="31">
        <v>102</v>
      </c>
      <c r="I446" s="31" t="s">
        <v>15</v>
      </c>
      <c r="L446" s="131">
        <v>96.274509803921575</v>
      </c>
      <c r="M446" s="31">
        <v>712</v>
      </c>
      <c r="N446" s="31" t="s">
        <v>13</v>
      </c>
      <c r="O446" t="s">
        <v>14</v>
      </c>
    </row>
    <row r="447" spans="1:15">
      <c r="A447">
        <v>446</v>
      </c>
      <c r="B447" s="128">
        <v>44179</v>
      </c>
      <c r="C447" s="29" t="s">
        <v>9</v>
      </c>
      <c r="D447" s="359" t="s">
        <v>10</v>
      </c>
      <c r="E447" s="31">
        <v>71</v>
      </c>
      <c r="F447" s="130">
        <v>5226</v>
      </c>
      <c r="G447" s="31" t="s">
        <v>48</v>
      </c>
      <c r="H447" s="31">
        <v>89</v>
      </c>
      <c r="I447" s="31" t="s">
        <v>15</v>
      </c>
      <c r="L447" s="131">
        <v>85.393258426966284</v>
      </c>
      <c r="M447" s="31">
        <v>712</v>
      </c>
      <c r="N447" s="31" t="s">
        <v>13</v>
      </c>
      <c r="O447" t="s">
        <v>14</v>
      </c>
    </row>
    <row r="448" spans="1:15">
      <c r="A448">
        <v>447</v>
      </c>
      <c r="B448" s="128">
        <v>44180</v>
      </c>
      <c r="C448" s="29" t="s">
        <v>9</v>
      </c>
      <c r="D448" s="359" t="s">
        <v>10</v>
      </c>
      <c r="E448" s="31">
        <v>70</v>
      </c>
      <c r="F448" s="130">
        <v>4098</v>
      </c>
      <c r="G448" s="31">
        <v>85.9</v>
      </c>
      <c r="H448" s="31">
        <v>90</v>
      </c>
      <c r="I448" s="31" t="s">
        <v>15</v>
      </c>
      <c r="L448" s="131">
        <v>95.444444444444457</v>
      </c>
      <c r="M448" s="31">
        <v>712</v>
      </c>
      <c r="N448" s="31" t="s">
        <v>13</v>
      </c>
      <c r="O448" t="s">
        <v>30</v>
      </c>
    </row>
    <row r="449" spans="1:15">
      <c r="A449">
        <v>448</v>
      </c>
      <c r="B449" s="128">
        <v>44180</v>
      </c>
      <c r="C449" s="29" t="s">
        <v>9</v>
      </c>
      <c r="D449" s="359" t="s">
        <v>10</v>
      </c>
      <c r="E449" s="31">
        <v>71</v>
      </c>
      <c r="F449" s="130">
        <v>5048</v>
      </c>
      <c r="G449" s="31">
        <v>90.4</v>
      </c>
      <c r="H449" s="31">
        <v>103</v>
      </c>
      <c r="I449" s="31" t="s">
        <v>15</v>
      </c>
      <c r="L449" s="131">
        <v>87.766990291262132</v>
      </c>
      <c r="M449" s="31">
        <v>712</v>
      </c>
      <c r="N449" s="31" t="s">
        <v>13</v>
      </c>
      <c r="O449" t="s">
        <v>27</v>
      </c>
    </row>
    <row r="450" spans="1:15">
      <c r="A450">
        <v>449</v>
      </c>
      <c r="B450" s="128">
        <v>44180</v>
      </c>
      <c r="C450" s="29" t="s">
        <v>9</v>
      </c>
      <c r="D450" s="359" t="s">
        <v>10</v>
      </c>
      <c r="E450" s="31">
        <v>76</v>
      </c>
      <c r="F450" s="130">
        <v>6692</v>
      </c>
      <c r="G450" s="31">
        <v>81.3</v>
      </c>
      <c r="H450" s="31">
        <v>98</v>
      </c>
      <c r="I450" s="31" t="s">
        <v>15</v>
      </c>
      <c r="L450" s="131">
        <v>82.959183673469383</v>
      </c>
      <c r="M450" s="31">
        <v>712</v>
      </c>
      <c r="N450" s="31" t="s">
        <v>13</v>
      </c>
      <c r="O450" t="s">
        <v>27</v>
      </c>
    </row>
    <row r="451" spans="1:15">
      <c r="A451">
        <v>450</v>
      </c>
      <c r="B451" s="128">
        <v>44180</v>
      </c>
      <c r="C451" s="29" t="s">
        <v>9</v>
      </c>
      <c r="D451" s="359" t="s">
        <v>10</v>
      </c>
      <c r="E451" s="31">
        <v>71</v>
      </c>
      <c r="F451" s="130">
        <v>4794</v>
      </c>
      <c r="G451" s="31">
        <v>93.6</v>
      </c>
      <c r="H451" s="31">
        <v>105</v>
      </c>
      <c r="I451" s="31" t="s">
        <v>15</v>
      </c>
      <c r="L451" s="131">
        <v>89.142857142857139</v>
      </c>
      <c r="M451" s="31">
        <v>712</v>
      </c>
      <c r="N451" s="31" t="s">
        <v>13</v>
      </c>
      <c r="O451" t="s">
        <v>27</v>
      </c>
    </row>
    <row r="452" spans="1:15">
      <c r="A452">
        <v>451</v>
      </c>
      <c r="B452" s="128">
        <v>44180</v>
      </c>
      <c r="C452" s="29" t="s">
        <v>9</v>
      </c>
      <c r="D452" s="359" t="s">
        <v>10</v>
      </c>
      <c r="E452" s="31">
        <v>73</v>
      </c>
      <c r="F452" s="130">
        <v>4488</v>
      </c>
      <c r="G452" s="31">
        <v>66.7</v>
      </c>
      <c r="H452" s="31">
        <v>89</v>
      </c>
      <c r="I452" s="31" t="s">
        <v>15</v>
      </c>
      <c r="L452" s="131">
        <v>74.943820224719104</v>
      </c>
      <c r="M452" s="31">
        <v>712</v>
      </c>
      <c r="N452" s="31" t="s">
        <v>13</v>
      </c>
      <c r="O452" t="s">
        <v>27</v>
      </c>
    </row>
    <row r="453" spans="1:15">
      <c r="A453">
        <v>452</v>
      </c>
      <c r="B453" s="128">
        <v>44180</v>
      </c>
      <c r="C453" s="29" t="s">
        <v>9</v>
      </c>
      <c r="D453" s="359" t="s">
        <v>10</v>
      </c>
      <c r="E453" s="31">
        <v>72</v>
      </c>
      <c r="F453" s="130">
        <v>5632</v>
      </c>
      <c r="G453" s="31">
        <v>92.3</v>
      </c>
      <c r="H453" s="31">
        <v>111</v>
      </c>
      <c r="I453" s="31" t="s">
        <v>15</v>
      </c>
      <c r="L453" s="131">
        <v>83.153153153153141</v>
      </c>
      <c r="M453" s="31">
        <v>712</v>
      </c>
      <c r="N453" s="31" t="s">
        <v>13</v>
      </c>
      <c r="O453" t="s">
        <v>27</v>
      </c>
    </row>
    <row r="454" spans="1:15">
      <c r="A454">
        <v>453</v>
      </c>
      <c r="B454" s="128">
        <v>44180</v>
      </c>
      <c r="C454" s="29" t="s">
        <v>9</v>
      </c>
      <c r="D454" s="359" t="s">
        <v>10</v>
      </c>
      <c r="E454" s="31">
        <v>70</v>
      </c>
      <c r="F454" s="130">
        <v>4180</v>
      </c>
      <c r="G454" s="31" t="s">
        <v>49</v>
      </c>
      <c r="H454" s="31">
        <v>145</v>
      </c>
      <c r="I454" s="31" t="s">
        <v>15</v>
      </c>
      <c r="L454" s="131">
        <v>89.65517241379311</v>
      </c>
      <c r="M454" s="31">
        <v>712</v>
      </c>
      <c r="N454" s="31" t="s">
        <v>13</v>
      </c>
      <c r="O454" t="s">
        <v>27</v>
      </c>
    </row>
    <row r="455" spans="1:15">
      <c r="A455">
        <v>454</v>
      </c>
      <c r="B455" s="128">
        <v>44181</v>
      </c>
      <c r="C455" s="29" t="s">
        <v>9</v>
      </c>
      <c r="D455" s="359" t="s">
        <v>10</v>
      </c>
      <c r="E455" s="31">
        <v>80</v>
      </c>
      <c r="F455" s="130">
        <v>7396</v>
      </c>
      <c r="G455" s="31">
        <v>86.8</v>
      </c>
      <c r="H455" s="31">
        <v>88</v>
      </c>
      <c r="I455" s="31" t="s">
        <v>15</v>
      </c>
      <c r="L455" s="131">
        <v>98.636363636363626</v>
      </c>
      <c r="M455" s="31">
        <v>712</v>
      </c>
      <c r="N455" s="31" t="s">
        <v>13</v>
      </c>
      <c r="O455" t="s">
        <v>27</v>
      </c>
    </row>
    <row r="456" spans="1:15">
      <c r="A456">
        <v>455</v>
      </c>
      <c r="B456" s="128">
        <v>44181</v>
      </c>
      <c r="C456" s="29" t="s">
        <v>9</v>
      </c>
      <c r="D456" s="359" t="s">
        <v>10</v>
      </c>
      <c r="E456" s="31">
        <v>76</v>
      </c>
      <c r="F456" s="130">
        <v>5656</v>
      </c>
      <c r="G456" s="31">
        <v>6.9</v>
      </c>
      <c r="H456" s="31">
        <v>106.22</v>
      </c>
      <c r="I456" s="31" t="s">
        <v>12</v>
      </c>
      <c r="L456" s="131">
        <v>6.4959517981547741</v>
      </c>
      <c r="M456" s="31">
        <v>712</v>
      </c>
      <c r="N456" s="31" t="s">
        <v>13</v>
      </c>
      <c r="O456" t="s">
        <v>27</v>
      </c>
    </row>
    <row r="457" spans="1:15">
      <c r="A457">
        <v>456</v>
      </c>
      <c r="B457" s="128">
        <v>44181</v>
      </c>
      <c r="C457" s="29" t="s">
        <v>9</v>
      </c>
      <c r="D457" s="359" t="s">
        <v>10</v>
      </c>
      <c r="E457" s="31">
        <v>78</v>
      </c>
      <c r="F457" s="130">
        <v>6572</v>
      </c>
      <c r="G457" s="31">
        <v>86.1</v>
      </c>
      <c r="H457" s="31">
        <v>85</v>
      </c>
      <c r="I457" s="31" t="s">
        <v>15</v>
      </c>
      <c r="L457" s="131">
        <v>101.29411764705883</v>
      </c>
      <c r="M457" s="31">
        <v>712</v>
      </c>
      <c r="N457" s="31" t="s">
        <v>13</v>
      </c>
      <c r="O457" t="s">
        <v>27</v>
      </c>
    </row>
    <row r="458" spans="1:15">
      <c r="A458">
        <v>457</v>
      </c>
      <c r="B458" s="128">
        <v>44181</v>
      </c>
      <c r="C458" s="29" t="s">
        <v>9</v>
      </c>
      <c r="D458" s="359" t="s">
        <v>10</v>
      </c>
      <c r="E458" s="31">
        <v>40</v>
      </c>
      <c r="F458" s="130">
        <v>952</v>
      </c>
      <c r="G458" s="31">
        <v>1.1000000000000001</v>
      </c>
      <c r="H458" s="31">
        <v>20.939999999999998</v>
      </c>
      <c r="I458" s="31" t="s">
        <v>12</v>
      </c>
      <c r="L458" s="131">
        <v>5.2531041069723026</v>
      </c>
      <c r="M458" s="31">
        <v>712</v>
      </c>
      <c r="N458" s="31" t="s">
        <v>13</v>
      </c>
      <c r="O458" t="s">
        <v>27</v>
      </c>
    </row>
    <row r="459" spans="1:15">
      <c r="A459">
        <v>458</v>
      </c>
      <c r="B459" s="128">
        <v>44181</v>
      </c>
      <c r="C459" s="29" t="s">
        <v>9</v>
      </c>
      <c r="D459" s="359" t="s">
        <v>10</v>
      </c>
      <c r="E459" s="31">
        <v>40</v>
      </c>
      <c r="F459" s="130">
        <v>890</v>
      </c>
      <c r="G459" s="31">
        <v>0.8</v>
      </c>
      <c r="H459" s="31">
        <v>20</v>
      </c>
      <c r="I459" s="31" t="s">
        <v>12</v>
      </c>
      <c r="L459" s="131">
        <v>4</v>
      </c>
      <c r="M459" s="31">
        <v>712</v>
      </c>
      <c r="N459" s="31" t="s">
        <v>13</v>
      </c>
      <c r="O459" t="s">
        <v>27</v>
      </c>
    </row>
    <row r="460" spans="1:15">
      <c r="A460">
        <v>459</v>
      </c>
      <c r="B460" s="128">
        <v>44181</v>
      </c>
      <c r="C460" s="29" t="s">
        <v>9</v>
      </c>
      <c r="D460" s="359" t="s">
        <v>10</v>
      </c>
      <c r="E460" s="31">
        <v>42</v>
      </c>
      <c r="F460" s="130">
        <v>984</v>
      </c>
      <c r="G460" s="31">
        <v>1.1000000000000001</v>
      </c>
      <c r="H460" s="31">
        <v>20.58</v>
      </c>
      <c r="I460" s="31" t="s">
        <v>12</v>
      </c>
      <c r="L460" s="131">
        <v>5.3449951409135092</v>
      </c>
      <c r="M460" s="31">
        <v>712</v>
      </c>
      <c r="N460" s="31" t="s">
        <v>13</v>
      </c>
      <c r="O460" t="s">
        <v>27</v>
      </c>
    </row>
    <row r="461" spans="1:15">
      <c r="A461">
        <v>460</v>
      </c>
      <c r="B461" s="128">
        <v>44181</v>
      </c>
      <c r="C461" s="29" t="s">
        <v>9</v>
      </c>
      <c r="D461" s="359" t="s">
        <v>10</v>
      </c>
      <c r="E461" s="31">
        <v>40</v>
      </c>
      <c r="F461" s="130">
        <v>956</v>
      </c>
      <c r="G461" s="31">
        <v>1.6</v>
      </c>
      <c r="H461" s="31">
        <v>19.52</v>
      </c>
      <c r="I461" s="31" t="s">
        <v>12</v>
      </c>
      <c r="L461" s="131">
        <v>8.1967213114754109</v>
      </c>
      <c r="M461" s="31">
        <v>712</v>
      </c>
      <c r="N461" s="31" t="s">
        <v>13</v>
      </c>
      <c r="O461" t="s">
        <v>27</v>
      </c>
    </row>
    <row r="462" spans="1:15">
      <c r="A462">
        <v>461</v>
      </c>
      <c r="B462" s="128">
        <v>44181</v>
      </c>
      <c r="C462" s="29" t="s">
        <v>9</v>
      </c>
      <c r="D462" s="359" t="s">
        <v>10</v>
      </c>
      <c r="E462" s="31">
        <v>41</v>
      </c>
      <c r="F462" s="130">
        <v>998</v>
      </c>
      <c r="G462" s="31">
        <v>1.3</v>
      </c>
      <c r="H462" s="31">
        <v>22.66</v>
      </c>
      <c r="I462" s="31" t="s">
        <v>12</v>
      </c>
      <c r="L462" s="131">
        <v>5.7369814651368047</v>
      </c>
      <c r="M462" s="31">
        <v>712</v>
      </c>
      <c r="N462" s="31" t="s">
        <v>13</v>
      </c>
      <c r="O462" t="s">
        <v>27</v>
      </c>
    </row>
    <row r="463" spans="1:15">
      <c r="A463">
        <v>462</v>
      </c>
      <c r="B463" s="128">
        <v>44181</v>
      </c>
      <c r="C463" s="29" t="s">
        <v>9</v>
      </c>
      <c r="D463" s="359" t="s">
        <v>10</v>
      </c>
      <c r="E463" s="31">
        <v>44</v>
      </c>
      <c r="F463" s="130">
        <v>1194</v>
      </c>
      <c r="G463" s="31">
        <v>0.5</v>
      </c>
      <c r="H463" s="31">
        <v>25.38</v>
      </c>
      <c r="I463" s="31" t="s">
        <v>12</v>
      </c>
      <c r="L463" s="131">
        <v>1.9700551615445234</v>
      </c>
      <c r="M463" s="31">
        <v>712</v>
      </c>
      <c r="N463" s="31" t="s">
        <v>13</v>
      </c>
      <c r="O463" t="s">
        <v>27</v>
      </c>
    </row>
    <row r="464" spans="1:15">
      <c r="A464">
        <v>463</v>
      </c>
      <c r="B464" s="128">
        <v>44181</v>
      </c>
      <c r="C464" s="29" t="s">
        <v>9</v>
      </c>
      <c r="D464" s="359" t="s">
        <v>10</v>
      </c>
      <c r="E464" s="31">
        <v>40</v>
      </c>
      <c r="F464" s="130">
        <v>926</v>
      </c>
      <c r="G464" s="31">
        <v>1.6</v>
      </c>
      <c r="H464" s="31">
        <v>17.919999999999998</v>
      </c>
      <c r="I464" s="31" t="s">
        <v>12</v>
      </c>
      <c r="L464" s="131">
        <v>8.9285714285714306</v>
      </c>
      <c r="M464" s="31">
        <v>712</v>
      </c>
      <c r="N464" s="31" t="s">
        <v>13</v>
      </c>
      <c r="O464" t="s">
        <v>30</v>
      </c>
    </row>
    <row r="465" spans="1:15">
      <c r="A465">
        <v>464</v>
      </c>
      <c r="B465" s="128">
        <v>44181</v>
      </c>
      <c r="C465" s="29" t="s">
        <v>9</v>
      </c>
      <c r="D465" s="359" t="s">
        <v>10</v>
      </c>
      <c r="E465" s="31">
        <v>40</v>
      </c>
      <c r="F465" s="130">
        <v>956</v>
      </c>
      <c r="G465" s="31">
        <v>1.7</v>
      </c>
      <c r="H465" s="31">
        <v>20.420000000000002</v>
      </c>
      <c r="I465" s="31" t="s">
        <v>12</v>
      </c>
      <c r="L465" s="131">
        <v>8.3251714005876583</v>
      </c>
      <c r="M465" s="31">
        <v>712</v>
      </c>
      <c r="N465" s="31" t="s">
        <v>13</v>
      </c>
      <c r="O465" t="s">
        <v>30</v>
      </c>
    </row>
    <row r="466" spans="1:15">
      <c r="A466">
        <v>465</v>
      </c>
      <c r="B466" s="128">
        <v>44181</v>
      </c>
      <c r="C466" s="29" t="s">
        <v>9</v>
      </c>
      <c r="D466" s="359" t="s">
        <v>10</v>
      </c>
      <c r="E466" s="31">
        <v>40</v>
      </c>
      <c r="F466" s="130">
        <v>888</v>
      </c>
      <c r="G466" s="31">
        <v>0.5</v>
      </c>
      <c r="H466" s="31">
        <v>19.260000000000002</v>
      </c>
      <c r="I466" s="31" t="s">
        <v>12</v>
      </c>
      <c r="L466" s="131">
        <v>2.5960539979231565</v>
      </c>
      <c r="M466" s="31">
        <v>712</v>
      </c>
      <c r="N466" s="31" t="s">
        <v>13</v>
      </c>
      <c r="O466" t="s">
        <v>30</v>
      </c>
    </row>
    <row r="467" spans="1:15">
      <c r="A467">
        <v>466</v>
      </c>
      <c r="B467" s="128">
        <v>44182</v>
      </c>
      <c r="C467" s="29" t="s">
        <v>9</v>
      </c>
      <c r="D467" s="359" t="s">
        <v>10</v>
      </c>
      <c r="E467" s="31">
        <v>41</v>
      </c>
      <c r="F467" s="130">
        <v>986</v>
      </c>
      <c r="G467" s="31">
        <v>1.3</v>
      </c>
      <c r="H467" s="31">
        <v>23.419999999999998</v>
      </c>
      <c r="I467" s="31" t="s">
        <v>12</v>
      </c>
      <c r="L467" s="131">
        <v>5.5508112724167384</v>
      </c>
      <c r="M467" s="31">
        <v>712</v>
      </c>
      <c r="N467" s="31" t="s">
        <v>13</v>
      </c>
      <c r="O467" t="s">
        <v>30</v>
      </c>
    </row>
    <row r="468" spans="1:15">
      <c r="A468">
        <v>467</v>
      </c>
      <c r="B468" s="128">
        <v>44182</v>
      </c>
      <c r="C468" s="29" t="s">
        <v>9</v>
      </c>
      <c r="D468" s="359" t="s">
        <v>10</v>
      </c>
      <c r="E468" s="31">
        <v>41</v>
      </c>
      <c r="F468" s="130">
        <v>1006</v>
      </c>
      <c r="G468" s="31">
        <v>1.7</v>
      </c>
      <c r="H468" s="31">
        <v>21.42</v>
      </c>
      <c r="I468" s="31" t="s">
        <v>12</v>
      </c>
      <c r="L468" s="131">
        <v>7.9365079365079358</v>
      </c>
      <c r="M468" s="31">
        <v>712</v>
      </c>
      <c r="N468" s="31" t="s">
        <v>13</v>
      </c>
      <c r="O468" t="s">
        <v>30</v>
      </c>
    </row>
    <row r="469" spans="1:15">
      <c r="A469">
        <v>468</v>
      </c>
      <c r="B469" s="128">
        <v>44182</v>
      </c>
      <c r="C469" s="29" t="s">
        <v>9</v>
      </c>
      <c r="D469" s="359" t="s">
        <v>10</v>
      </c>
      <c r="E469" s="31">
        <v>41</v>
      </c>
      <c r="F469" s="130">
        <v>1000</v>
      </c>
      <c r="G469" s="31">
        <v>1.9</v>
      </c>
      <c r="H469" s="31">
        <v>20.100000000000001</v>
      </c>
      <c r="I469" s="31" t="s">
        <v>12</v>
      </c>
      <c r="L469" s="131">
        <v>9.4527363184079594</v>
      </c>
      <c r="M469" s="31">
        <v>712</v>
      </c>
      <c r="N469" s="31" t="s">
        <v>13</v>
      </c>
      <c r="O469" t="s">
        <v>30</v>
      </c>
    </row>
    <row r="470" spans="1:15">
      <c r="A470">
        <v>469</v>
      </c>
      <c r="B470" s="128">
        <v>44182</v>
      </c>
      <c r="C470" s="29" t="s">
        <v>9</v>
      </c>
      <c r="D470" s="359" t="s">
        <v>10</v>
      </c>
      <c r="E470" s="31">
        <v>44</v>
      </c>
      <c r="F470" s="130">
        <v>1182</v>
      </c>
      <c r="G470" s="31">
        <v>2.1</v>
      </c>
      <c r="H470" s="31">
        <v>26.54</v>
      </c>
      <c r="I470" s="31" t="s">
        <v>12</v>
      </c>
      <c r="L470" s="131">
        <v>7.9125847776940468</v>
      </c>
      <c r="M470" s="31">
        <v>712</v>
      </c>
      <c r="N470" s="31" t="s">
        <v>13</v>
      </c>
      <c r="O470" t="s">
        <v>30</v>
      </c>
    </row>
    <row r="471" spans="1:15">
      <c r="A471">
        <v>470</v>
      </c>
      <c r="B471" s="128">
        <v>44182</v>
      </c>
      <c r="C471" s="29" t="s">
        <v>9</v>
      </c>
      <c r="D471" s="359" t="s">
        <v>10</v>
      </c>
      <c r="E471" s="31">
        <v>40</v>
      </c>
      <c r="F471" s="130">
        <v>896</v>
      </c>
      <c r="G471" s="31">
        <v>0.6</v>
      </c>
      <c r="H471" s="31">
        <v>20.32</v>
      </c>
      <c r="I471" s="31" t="s">
        <v>12</v>
      </c>
      <c r="L471" s="131">
        <v>2.9527559055118111</v>
      </c>
      <c r="M471" s="31">
        <v>712</v>
      </c>
      <c r="N471" s="31" t="s">
        <v>13</v>
      </c>
      <c r="O471" t="s">
        <v>30</v>
      </c>
    </row>
    <row r="472" spans="1:15">
      <c r="A472">
        <v>471</v>
      </c>
      <c r="B472" s="128">
        <v>44193</v>
      </c>
      <c r="C472" s="29" t="s">
        <v>9</v>
      </c>
      <c r="D472" s="359" t="s">
        <v>10</v>
      </c>
      <c r="E472" s="31">
        <v>55</v>
      </c>
      <c r="F472" s="130">
        <v>2226</v>
      </c>
      <c r="G472" s="31">
        <v>21.3</v>
      </c>
      <c r="H472" s="31">
        <v>25.220000000000002</v>
      </c>
      <c r="I472" s="31" t="s">
        <v>15</v>
      </c>
      <c r="L472" s="131">
        <v>84.456780333068991</v>
      </c>
      <c r="M472" s="31">
        <v>712</v>
      </c>
      <c r="N472" s="31" t="s">
        <v>13</v>
      </c>
      <c r="O472" t="s">
        <v>30</v>
      </c>
    </row>
    <row r="473" spans="1:15">
      <c r="A473">
        <v>472</v>
      </c>
      <c r="B473" s="128">
        <v>44168</v>
      </c>
      <c r="C473" s="29" t="s">
        <v>9</v>
      </c>
      <c r="D473" s="359" t="s">
        <v>10</v>
      </c>
      <c r="E473" s="31">
        <v>65</v>
      </c>
      <c r="F473" s="130">
        <v>4102</v>
      </c>
      <c r="G473" s="31">
        <v>61.3</v>
      </c>
      <c r="H473" s="31">
        <v>67</v>
      </c>
      <c r="I473" s="31" t="s">
        <v>15</v>
      </c>
      <c r="L473" s="131">
        <v>91.492537313432834</v>
      </c>
      <c r="M473" s="31">
        <v>718</v>
      </c>
      <c r="N473" s="31" t="s">
        <v>13</v>
      </c>
      <c r="O473" t="s">
        <v>27</v>
      </c>
    </row>
    <row r="474" spans="1:15">
      <c r="A474">
        <v>473</v>
      </c>
      <c r="B474" s="128">
        <v>44168</v>
      </c>
      <c r="C474" s="29" t="s">
        <v>9</v>
      </c>
      <c r="D474" s="359" t="s">
        <v>10</v>
      </c>
      <c r="E474" s="31">
        <v>48</v>
      </c>
      <c r="F474" s="130">
        <v>1806</v>
      </c>
      <c r="G474" s="31">
        <v>4.0999999999999996</v>
      </c>
      <c r="H474" s="31">
        <v>34.019999999999996</v>
      </c>
      <c r="I474" s="31" t="s">
        <v>12</v>
      </c>
      <c r="L474" s="131">
        <v>12.051734273956496</v>
      </c>
      <c r="M474" s="31">
        <v>718</v>
      </c>
      <c r="N474" s="31" t="s">
        <v>13</v>
      </c>
      <c r="O474" t="s">
        <v>27</v>
      </c>
    </row>
    <row r="475" spans="1:15">
      <c r="A475">
        <v>474</v>
      </c>
      <c r="B475" s="128">
        <v>44168</v>
      </c>
      <c r="C475" s="29" t="s">
        <v>9</v>
      </c>
      <c r="D475" s="359" t="s">
        <v>10</v>
      </c>
      <c r="E475" s="31">
        <v>53</v>
      </c>
      <c r="F475" s="130">
        <v>2070</v>
      </c>
      <c r="G475" s="31">
        <v>16.100000000000001</v>
      </c>
      <c r="H475" s="31">
        <v>26.299999999999997</v>
      </c>
      <c r="I475" s="31" t="s">
        <v>15</v>
      </c>
      <c r="L475" s="131">
        <v>61.216730038022824</v>
      </c>
      <c r="M475" s="31">
        <v>718</v>
      </c>
      <c r="N475" s="31" t="s">
        <v>13</v>
      </c>
      <c r="O475" t="s">
        <v>27</v>
      </c>
    </row>
    <row r="476" spans="1:15">
      <c r="A476">
        <v>475</v>
      </c>
      <c r="B476" s="128">
        <v>44168</v>
      </c>
      <c r="C476" s="29" t="s">
        <v>9</v>
      </c>
      <c r="D476" s="359" t="s">
        <v>10</v>
      </c>
      <c r="E476" s="31">
        <v>57</v>
      </c>
      <c r="F476" s="130">
        <v>2470</v>
      </c>
      <c r="G476" s="31">
        <v>17.100000000000001</v>
      </c>
      <c r="H476" s="31">
        <v>35.299999999999997</v>
      </c>
      <c r="I476" s="31" t="s">
        <v>15</v>
      </c>
      <c r="L476" s="131">
        <v>48.441926345609069</v>
      </c>
      <c r="M476" s="31">
        <v>718</v>
      </c>
      <c r="N476" s="31" t="s">
        <v>13</v>
      </c>
      <c r="O476" t="s">
        <v>27</v>
      </c>
    </row>
    <row r="477" spans="1:15">
      <c r="A477">
        <v>476</v>
      </c>
      <c r="B477" s="128">
        <v>44168</v>
      </c>
      <c r="C477" s="29" t="s">
        <v>9</v>
      </c>
      <c r="D477" s="359" t="s">
        <v>10</v>
      </c>
      <c r="E477" s="31">
        <v>65</v>
      </c>
      <c r="F477" s="130">
        <v>3770</v>
      </c>
      <c r="G477" s="31">
        <v>45.3</v>
      </c>
      <c r="H477" s="31">
        <v>43</v>
      </c>
      <c r="I477" s="31" t="s">
        <v>15</v>
      </c>
      <c r="L477" s="131">
        <v>105.34883720930233</v>
      </c>
      <c r="M477" s="31">
        <v>718</v>
      </c>
      <c r="N477" s="31" t="s">
        <v>13</v>
      </c>
      <c r="O477" t="s">
        <v>27</v>
      </c>
    </row>
    <row r="478" spans="1:15">
      <c r="A478">
        <v>477</v>
      </c>
      <c r="B478" s="128">
        <v>44168</v>
      </c>
      <c r="C478" s="29" t="s">
        <v>9</v>
      </c>
      <c r="D478" s="359" t="s">
        <v>10</v>
      </c>
      <c r="E478" s="31">
        <v>53</v>
      </c>
      <c r="F478" s="130">
        <v>1856</v>
      </c>
      <c r="G478" s="31">
        <v>5.5</v>
      </c>
      <c r="H478" s="31">
        <v>31.619999999999997</v>
      </c>
      <c r="I478" s="31" t="s">
        <v>15</v>
      </c>
      <c r="L478" s="131">
        <v>17.39405439595193</v>
      </c>
      <c r="M478" s="31">
        <v>718</v>
      </c>
      <c r="N478" s="31" t="s">
        <v>13</v>
      </c>
      <c r="O478" t="s">
        <v>27</v>
      </c>
    </row>
    <row r="479" spans="1:15">
      <c r="A479">
        <v>478</v>
      </c>
      <c r="B479" s="128">
        <v>44168</v>
      </c>
      <c r="C479" s="29" t="s">
        <v>9</v>
      </c>
      <c r="D479" s="359" t="s">
        <v>10</v>
      </c>
      <c r="E479" s="31">
        <v>63</v>
      </c>
      <c r="F479" s="130">
        <v>3476</v>
      </c>
      <c r="G479" s="31">
        <v>81.8</v>
      </c>
      <c r="H479" s="31">
        <v>94</v>
      </c>
      <c r="I479" s="31" t="s">
        <v>15</v>
      </c>
      <c r="L479" s="131">
        <v>87.021276595744681</v>
      </c>
      <c r="M479" s="31">
        <v>718</v>
      </c>
      <c r="N479" s="31" t="s">
        <v>13</v>
      </c>
      <c r="O479" t="s">
        <v>27</v>
      </c>
    </row>
    <row r="480" spans="1:15">
      <c r="A480">
        <v>479</v>
      </c>
      <c r="B480" s="128">
        <v>44168</v>
      </c>
      <c r="C480" s="29" t="s">
        <v>9</v>
      </c>
      <c r="D480" s="359" t="s">
        <v>10</v>
      </c>
      <c r="E480" s="31">
        <v>65</v>
      </c>
      <c r="F480" s="130">
        <v>4010</v>
      </c>
      <c r="G480" s="31">
        <v>73.099999999999994</v>
      </c>
      <c r="H480" s="31">
        <v>82</v>
      </c>
      <c r="I480" s="31" t="s">
        <v>15</v>
      </c>
      <c r="L480" s="131">
        <v>89.146341463414629</v>
      </c>
      <c r="M480" s="31">
        <v>718</v>
      </c>
      <c r="N480" s="31" t="s">
        <v>13</v>
      </c>
      <c r="O480" t="s">
        <v>27</v>
      </c>
    </row>
    <row r="481" spans="1:15">
      <c r="A481">
        <v>480</v>
      </c>
      <c r="B481" s="128">
        <v>44168</v>
      </c>
      <c r="C481" s="29" t="s">
        <v>9</v>
      </c>
      <c r="D481" s="359" t="s">
        <v>10</v>
      </c>
      <c r="E481" s="31">
        <v>52</v>
      </c>
      <c r="F481" s="130">
        <v>2118</v>
      </c>
      <c r="G481" s="31">
        <v>6.4</v>
      </c>
      <c r="H481" s="31">
        <v>35.96</v>
      </c>
      <c r="I481" s="31" t="s">
        <v>15</v>
      </c>
      <c r="L481" s="131">
        <v>17.797552836484982</v>
      </c>
      <c r="M481" s="31">
        <v>718</v>
      </c>
      <c r="N481" s="31" t="s">
        <v>13</v>
      </c>
      <c r="O481" t="s">
        <v>27</v>
      </c>
    </row>
    <row r="482" spans="1:15">
      <c r="A482">
        <v>481</v>
      </c>
      <c r="B482" s="128">
        <v>44168</v>
      </c>
      <c r="C482" s="29" t="s">
        <v>9</v>
      </c>
      <c r="D482" s="359" t="s">
        <v>10</v>
      </c>
      <c r="E482" s="31">
        <v>51</v>
      </c>
      <c r="F482" s="130">
        <v>2086</v>
      </c>
      <c r="G482" s="31">
        <v>18.399999999999999</v>
      </c>
      <c r="H482" s="31">
        <v>23.32</v>
      </c>
      <c r="I482" s="31" t="s">
        <v>15</v>
      </c>
      <c r="L482" s="131">
        <v>78.902229845626053</v>
      </c>
      <c r="M482" s="31">
        <v>718</v>
      </c>
      <c r="N482" s="31" t="s">
        <v>13</v>
      </c>
      <c r="O482" t="s">
        <v>27</v>
      </c>
    </row>
    <row r="483" spans="1:15">
      <c r="A483">
        <v>482</v>
      </c>
      <c r="B483" s="128">
        <v>44168</v>
      </c>
      <c r="C483" s="29" t="s">
        <v>9</v>
      </c>
      <c r="D483" s="359" t="s">
        <v>10</v>
      </c>
      <c r="E483" s="31">
        <v>72</v>
      </c>
      <c r="F483" s="130">
        <v>5348</v>
      </c>
      <c r="G483" s="31" t="s">
        <v>37</v>
      </c>
      <c r="H483" s="31">
        <v>97</v>
      </c>
      <c r="I483" s="31" t="s">
        <v>15</v>
      </c>
      <c r="L483" s="131">
        <v>83.505154639175259</v>
      </c>
      <c r="M483" s="31">
        <v>718</v>
      </c>
      <c r="N483" s="31" t="s">
        <v>13</v>
      </c>
      <c r="O483" t="s">
        <v>27</v>
      </c>
    </row>
    <row r="484" spans="1:15">
      <c r="A484">
        <v>483</v>
      </c>
      <c r="B484" s="128">
        <v>44168</v>
      </c>
      <c r="C484" s="29" t="s">
        <v>9</v>
      </c>
      <c r="D484" s="359" t="s">
        <v>10</v>
      </c>
      <c r="E484" s="31">
        <v>48</v>
      </c>
      <c r="F484" s="130">
        <v>1460</v>
      </c>
      <c r="G484" s="31">
        <v>3.1</v>
      </c>
      <c r="H484" s="31">
        <v>27.099999999999998</v>
      </c>
      <c r="I484" s="31" t="s">
        <v>12</v>
      </c>
      <c r="L484" s="131">
        <v>11.439114391143914</v>
      </c>
      <c r="M484" s="31">
        <v>718</v>
      </c>
      <c r="N484" s="31" t="s">
        <v>13</v>
      </c>
      <c r="O484" t="s">
        <v>27</v>
      </c>
    </row>
    <row r="485" spans="1:15">
      <c r="A485">
        <v>484</v>
      </c>
      <c r="B485" s="128">
        <v>44168</v>
      </c>
      <c r="C485" s="29" t="s">
        <v>9</v>
      </c>
      <c r="D485" s="359" t="s">
        <v>10</v>
      </c>
      <c r="E485" s="31">
        <v>46</v>
      </c>
      <c r="F485" s="130">
        <v>1378</v>
      </c>
      <c r="G485" s="31">
        <v>2.6</v>
      </c>
      <c r="H485" s="31">
        <v>26.96</v>
      </c>
      <c r="I485" s="31" t="s">
        <v>15</v>
      </c>
      <c r="L485" s="131">
        <v>9.6439169139465868</v>
      </c>
      <c r="M485" s="31">
        <v>718</v>
      </c>
      <c r="N485" s="31" t="s">
        <v>13</v>
      </c>
      <c r="O485" t="s">
        <v>27</v>
      </c>
    </row>
    <row r="486" spans="1:15">
      <c r="A486">
        <v>485</v>
      </c>
      <c r="B486" s="128">
        <v>44168</v>
      </c>
      <c r="C486" s="29" t="s">
        <v>9</v>
      </c>
      <c r="D486" s="359" t="s">
        <v>10</v>
      </c>
      <c r="E486" s="31">
        <v>45</v>
      </c>
      <c r="F486" s="130">
        <v>1262</v>
      </c>
      <c r="G486" s="31">
        <v>1.6</v>
      </c>
      <c r="H486" s="31">
        <v>25.64</v>
      </c>
      <c r="I486" s="31" t="s">
        <v>12</v>
      </c>
      <c r="L486" s="131">
        <v>6.2402496099843994</v>
      </c>
      <c r="M486" s="31">
        <v>718</v>
      </c>
      <c r="N486" s="31" t="s">
        <v>13</v>
      </c>
      <c r="O486" t="s">
        <v>27</v>
      </c>
    </row>
    <row r="487" spans="1:15">
      <c r="A487">
        <v>486</v>
      </c>
      <c r="B487" s="128">
        <v>44168</v>
      </c>
      <c r="C487" s="29" t="s">
        <v>9</v>
      </c>
      <c r="D487" s="359" t="s">
        <v>10</v>
      </c>
      <c r="E487" s="31">
        <v>47</v>
      </c>
      <c r="F487" s="130">
        <v>1352</v>
      </c>
      <c r="G487" s="31" t="s">
        <v>33</v>
      </c>
      <c r="H487" s="31">
        <v>26.04</v>
      </c>
      <c r="I487" s="31" t="s">
        <v>15</v>
      </c>
      <c r="L487" s="131">
        <v>11.52073732718894</v>
      </c>
      <c r="M487" s="31">
        <v>718</v>
      </c>
      <c r="N487" s="31" t="s">
        <v>13</v>
      </c>
      <c r="O487" t="s">
        <v>27</v>
      </c>
    </row>
    <row r="488" spans="1:15">
      <c r="A488">
        <v>487</v>
      </c>
      <c r="B488" s="128">
        <v>44168</v>
      </c>
      <c r="C488" s="29" t="s">
        <v>9</v>
      </c>
      <c r="D488" s="359" t="s">
        <v>10</v>
      </c>
      <c r="E488" s="31">
        <v>46</v>
      </c>
      <c r="F488" s="130">
        <v>1292</v>
      </c>
      <c r="G488" s="31">
        <v>5.6</v>
      </c>
      <c r="H488" s="31">
        <v>24.240000000000002</v>
      </c>
      <c r="I488" s="31" t="s">
        <v>15</v>
      </c>
      <c r="L488" s="131">
        <v>23.1023102310231</v>
      </c>
      <c r="M488" s="31">
        <v>718</v>
      </c>
      <c r="N488" s="31" t="s">
        <v>13</v>
      </c>
      <c r="O488" t="s">
        <v>27</v>
      </c>
    </row>
    <row r="489" spans="1:15">
      <c r="A489">
        <v>488</v>
      </c>
      <c r="B489" s="128">
        <v>44168</v>
      </c>
      <c r="C489" s="29" t="s">
        <v>9</v>
      </c>
      <c r="D489" s="359" t="s">
        <v>10</v>
      </c>
      <c r="E489" s="31">
        <v>47</v>
      </c>
      <c r="F489" s="130">
        <v>1362</v>
      </c>
      <c r="G489" s="31">
        <v>1.9</v>
      </c>
      <c r="H489" s="31">
        <v>28.340000000000003</v>
      </c>
      <c r="I489" s="31" t="s">
        <v>12</v>
      </c>
      <c r="L489" s="131">
        <v>6.7043048694424829</v>
      </c>
      <c r="M489" s="31">
        <v>718</v>
      </c>
      <c r="N489" s="31" t="s">
        <v>13</v>
      </c>
      <c r="O489" t="s">
        <v>27</v>
      </c>
    </row>
    <row r="490" spans="1:15">
      <c r="A490">
        <v>489</v>
      </c>
      <c r="B490" s="128">
        <v>44168</v>
      </c>
      <c r="C490" s="29" t="s">
        <v>9</v>
      </c>
      <c r="D490" s="359" t="s">
        <v>10</v>
      </c>
      <c r="E490" s="31">
        <v>48</v>
      </c>
      <c r="F490" s="130">
        <v>1332</v>
      </c>
      <c r="G490" s="31">
        <v>1.8</v>
      </c>
      <c r="H490" s="31">
        <v>26.84</v>
      </c>
      <c r="I490" s="31" t="s">
        <v>15</v>
      </c>
      <c r="L490" s="131">
        <v>6.7064083457526085</v>
      </c>
      <c r="M490" s="31">
        <v>718</v>
      </c>
      <c r="N490" s="31" t="s">
        <v>13</v>
      </c>
      <c r="O490" t="s">
        <v>27</v>
      </c>
    </row>
    <row r="491" spans="1:15">
      <c r="A491">
        <v>490</v>
      </c>
      <c r="B491" s="128">
        <v>44168</v>
      </c>
      <c r="C491" s="29" t="s">
        <v>9</v>
      </c>
      <c r="D491" s="359" t="s">
        <v>10</v>
      </c>
      <c r="E491" s="31">
        <v>50</v>
      </c>
      <c r="F491" s="130">
        <v>1474</v>
      </c>
      <c r="G491" s="31">
        <v>2.5</v>
      </c>
      <c r="H491" s="31">
        <v>29.98</v>
      </c>
      <c r="I491" s="31" t="s">
        <v>12</v>
      </c>
      <c r="L491" s="131">
        <v>8.3388925950633759</v>
      </c>
      <c r="M491" s="31">
        <v>718</v>
      </c>
      <c r="N491" s="31" t="s">
        <v>13</v>
      </c>
      <c r="O491" t="s">
        <v>27</v>
      </c>
    </row>
    <row r="492" spans="1:15">
      <c r="A492">
        <v>491</v>
      </c>
      <c r="B492" s="128">
        <v>44168</v>
      </c>
      <c r="C492" s="29" t="s">
        <v>9</v>
      </c>
      <c r="D492" s="359" t="s">
        <v>10</v>
      </c>
      <c r="E492" s="31">
        <v>48</v>
      </c>
      <c r="F492" s="130">
        <v>1408</v>
      </c>
      <c r="G492" s="31">
        <v>2.7</v>
      </c>
      <c r="H492" s="31">
        <v>29.46</v>
      </c>
      <c r="I492" s="31" t="s">
        <v>15</v>
      </c>
      <c r="L492" s="131">
        <v>9.1649694501018324</v>
      </c>
      <c r="M492" s="31">
        <v>718</v>
      </c>
      <c r="N492" s="31" t="s">
        <v>13</v>
      </c>
      <c r="O492" t="s">
        <v>27</v>
      </c>
    </row>
    <row r="493" spans="1:15">
      <c r="A493">
        <v>492</v>
      </c>
      <c r="B493" s="128">
        <v>44168</v>
      </c>
      <c r="C493" s="29" t="s">
        <v>9</v>
      </c>
      <c r="D493" s="359" t="s">
        <v>10</v>
      </c>
      <c r="E493" s="31">
        <v>46</v>
      </c>
      <c r="F493" s="130">
        <v>1402</v>
      </c>
      <c r="G493" s="31" t="s">
        <v>33</v>
      </c>
      <c r="H493" s="31">
        <v>28.04</v>
      </c>
      <c r="I493" s="31" t="s">
        <v>12</v>
      </c>
      <c r="L493" s="131">
        <v>10.699001426533524</v>
      </c>
      <c r="M493" s="31">
        <v>718</v>
      </c>
      <c r="N493" s="31" t="s">
        <v>13</v>
      </c>
      <c r="O493" t="s">
        <v>27</v>
      </c>
    </row>
    <row r="494" spans="1:15">
      <c r="A494">
        <v>493</v>
      </c>
      <c r="B494" s="128">
        <v>44168</v>
      </c>
      <c r="C494" s="29" t="s">
        <v>9</v>
      </c>
      <c r="D494" s="359" t="s">
        <v>10</v>
      </c>
      <c r="E494" s="31">
        <v>46</v>
      </c>
      <c r="F494" s="130">
        <v>1258</v>
      </c>
      <c r="G494" s="31">
        <v>3.4</v>
      </c>
      <c r="H494" s="31">
        <v>23.76</v>
      </c>
      <c r="I494" s="31" t="s">
        <v>12</v>
      </c>
      <c r="L494" s="131">
        <v>14.309764309764308</v>
      </c>
      <c r="M494" s="31">
        <v>718</v>
      </c>
      <c r="N494" s="31" t="s">
        <v>13</v>
      </c>
      <c r="O494" t="s">
        <v>27</v>
      </c>
    </row>
    <row r="495" spans="1:15">
      <c r="A495">
        <v>494</v>
      </c>
      <c r="B495" s="128">
        <v>44168</v>
      </c>
      <c r="C495" s="29" t="s">
        <v>9</v>
      </c>
      <c r="D495" s="359" t="s">
        <v>10</v>
      </c>
      <c r="E495" s="31">
        <v>47</v>
      </c>
      <c r="F495" s="130">
        <v>1424</v>
      </c>
      <c r="G495" s="31">
        <v>10.1</v>
      </c>
      <c r="H495" s="31">
        <v>19.380000000000003</v>
      </c>
      <c r="I495" s="31" t="s">
        <v>12</v>
      </c>
      <c r="L495" s="131">
        <v>52.115583075335394</v>
      </c>
      <c r="M495" s="31">
        <v>718</v>
      </c>
      <c r="N495" s="31" t="s">
        <v>13</v>
      </c>
      <c r="O495" t="s">
        <v>27</v>
      </c>
    </row>
    <row r="496" spans="1:15">
      <c r="A496">
        <v>495</v>
      </c>
      <c r="B496" s="128">
        <v>44168</v>
      </c>
      <c r="C496" s="29" t="s">
        <v>9</v>
      </c>
      <c r="D496" s="359" t="s">
        <v>10</v>
      </c>
      <c r="E496" s="31">
        <v>45</v>
      </c>
      <c r="F496" s="130">
        <v>1186</v>
      </c>
      <c r="G496" s="31">
        <v>2.9</v>
      </c>
      <c r="H496" s="31">
        <v>22.82</v>
      </c>
      <c r="I496" s="31" t="s">
        <v>15</v>
      </c>
      <c r="L496" s="131">
        <v>12.708150744960561</v>
      </c>
      <c r="M496" s="31">
        <v>718</v>
      </c>
      <c r="N496" s="31" t="s">
        <v>13</v>
      </c>
      <c r="O496" t="s">
        <v>27</v>
      </c>
    </row>
    <row r="497" spans="1:15">
      <c r="A497">
        <v>496</v>
      </c>
      <c r="B497" s="128">
        <v>44168</v>
      </c>
      <c r="C497" s="29" t="s">
        <v>9</v>
      </c>
      <c r="D497" s="359" t="s">
        <v>10</v>
      </c>
      <c r="E497" s="31">
        <v>46</v>
      </c>
      <c r="F497" s="130">
        <v>1374</v>
      </c>
      <c r="G497" s="31">
        <v>3.4</v>
      </c>
      <c r="H497" s="31">
        <v>25.080000000000002</v>
      </c>
      <c r="I497" s="31" t="s">
        <v>12</v>
      </c>
      <c r="L497" s="131">
        <v>13.556618819776714</v>
      </c>
      <c r="M497" s="31">
        <v>718</v>
      </c>
      <c r="N497" s="31" t="s">
        <v>13</v>
      </c>
      <c r="O497" t="s">
        <v>27</v>
      </c>
    </row>
    <row r="498" spans="1:15">
      <c r="A498">
        <v>497</v>
      </c>
      <c r="B498" s="128">
        <v>44168</v>
      </c>
      <c r="C498" s="29" t="s">
        <v>9</v>
      </c>
      <c r="D498" s="359" t="s">
        <v>10</v>
      </c>
      <c r="E498" s="31">
        <v>47</v>
      </c>
      <c r="F498" s="130">
        <v>1340</v>
      </c>
      <c r="G498" s="31">
        <v>2.4</v>
      </c>
      <c r="H498" s="31">
        <v>26.400000000000002</v>
      </c>
      <c r="I498" s="31" t="s">
        <v>15</v>
      </c>
      <c r="L498" s="131">
        <v>9.0909090909090899</v>
      </c>
      <c r="M498" s="31">
        <v>718</v>
      </c>
      <c r="N498" s="31" t="s">
        <v>13</v>
      </c>
      <c r="O498" t="s">
        <v>27</v>
      </c>
    </row>
    <row r="499" spans="1:15">
      <c r="A499">
        <v>498</v>
      </c>
      <c r="B499" s="128">
        <v>44168</v>
      </c>
      <c r="C499" s="29" t="s">
        <v>9</v>
      </c>
      <c r="D499" s="359" t="s">
        <v>10</v>
      </c>
      <c r="E499" s="31">
        <v>48</v>
      </c>
      <c r="F499" s="130">
        <v>1450</v>
      </c>
      <c r="G499" s="31">
        <v>2.5</v>
      </c>
      <c r="H499" s="31">
        <v>30.5</v>
      </c>
      <c r="I499" s="31" t="s">
        <v>12</v>
      </c>
      <c r="L499" s="131">
        <v>8.1967213114754092</v>
      </c>
      <c r="M499" s="31">
        <v>718</v>
      </c>
      <c r="N499" s="31" t="s">
        <v>13</v>
      </c>
      <c r="O499" t="s">
        <v>27</v>
      </c>
    </row>
    <row r="500" spans="1:15">
      <c r="A500">
        <v>499</v>
      </c>
      <c r="B500" s="128">
        <v>44168</v>
      </c>
      <c r="C500" s="29" t="s">
        <v>9</v>
      </c>
      <c r="D500" s="359" t="s">
        <v>10</v>
      </c>
      <c r="E500" s="31">
        <v>58</v>
      </c>
      <c r="F500" s="130">
        <v>3170</v>
      </c>
      <c r="G500" s="31" t="s">
        <v>38</v>
      </c>
      <c r="H500" s="31">
        <v>60</v>
      </c>
      <c r="I500" s="31" t="s">
        <v>15</v>
      </c>
      <c r="L500" s="131">
        <v>85</v>
      </c>
      <c r="M500" s="31">
        <v>718</v>
      </c>
      <c r="N500" s="31" t="s">
        <v>13</v>
      </c>
      <c r="O500" t="s">
        <v>27</v>
      </c>
    </row>
    <row r="501" spans="1:15">
      <c r="A501">
        <v>500</v>
      </c>
      <c r="B501" s="128">
        <v>44168</v>
      </c>
      <c r="C501" s="29" t="s">
        <v>9</v>
      </c>
      <c r="D501" s="359" t="s">
        <v>10</v>
      </c>
      <c r="E501" s="31">
        <v>66</v>
      </c>
      <c r="F501" s="130">
        <v>4056</v>
      </c>
      <c r="G501" s="31" t="s">
        <v>39</v>
      </c>
      <c r="H501" s="31">
        <v>75.183999999999997</v>
      </c>
      <c r="I501" s="31" t="s">
        <v>15</v>
      </c>
      <c r="L501" s="131">
        <v>113.05596935518196</v>
      </c>
      <c r="M501" s="31">
        <v>718</v>
      </c>
      <c r="N501" s="31" t="s">
        <v>13</v>
      </c>
      <c r="O501" t="s">
        <v>27</v>
      </c>
    </row>
    <row r="502" spans="1:15">
      <c r="A502">
        <v>501</v>
      </c>
      <c r="B502" s="128">
        <v>44168</v>
      </c>
      <c r="C502" s="29" t="s">
        <v>9</v>
      </c>
      <c r="D502" s="359" t="s">
        <v>10</v>
      </c>
      <c r="E502" s="31">
        <v>74</v>
      </c>
      <c r="F502" s="130">
        <v>6308</v>
      </c>
      <c r="G502" s="31">
        <v>133.30000000000001</v>
      </c>
      <c r="H502" s="31">
        <v>113.71199999999999</v>
      </c>
      <c r="I502" s="31" t="s">
        <v>15</v>
      </c>
      <c r="L502" s="131">
        <v>117.22597439144506</v>
      </c>
      <c r="M502" s="31">
        <v>718</v>
      </c>
      <c r="N502" s="31" t="s">
        <v>13</v>
      </c>
      <c r="O502" t="s">
        <v>27</v>
      </c>
    </row>
    <row r="503" spans="1:15">
      <c r="A503">
        <v>502</v>
      </c>
      <c r="B503" s="128">
        <v>44168</v>
      </c>
      <c r="C503" s="29" t="s">
        <v>9</v>
      </c>
      <c r="D503" s="359" t="s">
        <v>10</v>
      </c>
      <c r="E503" s="31">
        <v>76</v>
      </c>
      <c r="F503" s="130">
        <v>6214</v>
      </c>
      <c r="G503" s="31">
        <v>145.4</v>
      </c>
      <c r="H503" s="31">
        <v>108</v>
      </c>
      <c r="I503" s="31" t="s">
        <v>15</v>
      </c>
      <c r="L503" s="131">
        <v>134.62962962962962</v>
      </c>
      <c r="M503" s="31">
        <v>718</v>
      </c>
      <c r="N503" s="31" t="s">
        <v>13</v>
      </c>
      <c r="O503" t="s">
        <v>27</v>
      </c>
    </row>
    <row r="504" spans="1:15">
      <c r="A504">
        <v>503</v>
      </c>
      <c r="B504" s="128">
        <v>44168</v>
      </c>
      <c r="C504" s="29" t="s">
        <v>9</v>
      </c>
      <c r="D504" s="359" t="s">
        <v>10</v>
      </c>
      <c r="E504" s="31">
        <v>68</v>
      </c>
      <c r="F504" s="130">
        <v>5240</v>
      </c>
      <c r="G504" s="31">
        <v>63.6</v>
      </c>
      <c r="H504" s="31">
        <v>142.76000000000002</v>
      </c>
      <c r="I504" s="31" t="s">
        <v>15</v>
      </c>
      <c r="L504" s="131">
        <v>44.550294200056037</v>
      </c>
      <c r="M504" s="31">
        <v>718</v>
      </c>
      <c r="N504" s="31" t="s">
        <v>13</v>
      </c>
      <c r="O504" t="s">
        <v>27</v>
      </c>
    </row>
    <row r="505" spans="1:15">
      <c r="A505">
        <v>504</v>
      </c>
      <c r="B505" s="128">
        <v>44168</v>
      </c>
      <c r="C505" s="29" t="s">
        <v>9</v>
      </c>
      <c r="D505" s="359" t="s">
        <v>10</v>
      </c>
      <c r="E505" s="31">
        <v>70</v>
      </c>
      <c r="F505" s="130">
        <v>5298</v>
      </c>
      <c r="G505" s="31">
        <v>91.7</v>
      </c>
      <c r="H505" s="31">
        <v>117.92199999999998</v>
      </c>
      <c r="I505" s="31" t="s">
        <v>15</v>
      </c>
      <c r="L505" s="131">
        <v>77.763267244449736</v>
      </c>
      <c r="M505" s="31">
        <v>718</v>
      </c>
      <c r="N505" s="31" t="s">
        <v>13</v>
      </c>
      <c r="O505" t="s">
        <v>27</v>
      </c>
    </row>
    <row r="506" spans="1:15">
      <c r="A506">
        <v>505</v>
      </c>
      <c r="B506" s="128">
        <v>44169</v>
      </c>
      <c r="C506" s="29" t="s">
        <v>9</v>
      </c>
      <c r="D506" s="359" t="s">
        <v>10</v>
      </c>
      <c r="E506" s="31">
        <v>63</v>
      </c>
      <c r="F506" s="130">
        <v>3144</v>
      </c>
      <c r="G506" s="31">
        <v>64.2</v>
      </c>
      <c r="H506" s="31">
        <v>59.415999999999997</v>
      </c>
      <c r="I506" s="31" t="s">
        <v>15</v>
      </c>
      <c r="L506" s="131">
        <v>108.05170324491719</v>
      </c>
      <c r="M506" s="31">
        <v>718</v>
      </c>
      <c r="N506" s="31" t="s">
        <v>13</v>
      </c>
      <c r="O506" t="s">
        <v>27</v>
      </c>
    </row>
    <row r="507" spans="1:15">
      <c r="A507">
        <v>506</v>
      </c>
      <c r="B507" s="128">
        <v>44169</v>
      </c>
      <c r="C507" s="29" t="s">
        <v>9</v>
      </c>
      <c r="D507" s="359" t="s">
        <v>10</v>
      </c>
      <c r="E507" s="31">
        <v>71</v>
      </c>
      <c r="F507" s="130">
        <v>4646</v>
      </c>
      <c r="G507" s="31">
        <v>108.7</v>
      </c>
      <c r="H507" s="31">
        <v>121</v>
      </c>
      <c r="I507" s="31" t="s">
        <v>15</v>
      </c>
      <c r="L507" s="131">
        <v>89.834710743801665</v>
      </c>
      <c r="M507" s="31">
        <v>718</v>
      </c>
      <c r="N507" s="31" t="s">
        <v>13</v>
      </c>
      <c r="O507" t="s">
        <v>27</v>
      </c>
    </row>
    <row r="508" spans="1:15">
      <c r="A508">
        <v>507</v>
      </c>
      <c r="B508" s="128">
        <v>44169</v>
      </c>
      <c r="C508" s="29" t="s">
        <v>9</v>
      </c>
      <c r="D508" s="359" t="s">
        <v>10</v>
      </c>
      <c r="E508" s="31">
        <v>70</v>
      </c>
      <c r="F508" s="130">
        <v>4206</v>
      </c>
      <c r="G508" s="31">
        <v>85.3</v>
      </c>
      <c r="H508" s="31">
        <v>79.733999999999995</v>
      </c>
      <c r="I508" s="31" t="s">
        <v>15</v>
      </c>
      <c r="L508" s="131">
        <v>106.98071086362155</v>
      </c>
      <c r="M508" s="31">
        <v>718</v>
      </c>
      <c r="N508" s="31" t="s">
        <v>13</v>
      </c>
      <c r="O508" t="s">
        <v>27</v>
      </c>
    </row>
    <row r="509" spans="1:15">
      <c r="A509">
        <v>508</v>
      </c>
      <c r="B509" s="128">
        <v>44169</v>
      </c>
      <c r="C509" s="29" t="s">
        <v>9</v>
      </c>
      <c r="D509" s="359" t="s">
        <v>10</v>
      </c>
      <c r="E509" s="31">
        <v>66</v>
      </c>
      <c r="F509" s="130">
        <v>3696</v>
      </c>
      <c r="G509" s="31">
        <v>42.4</v>
      </c>
      <c r="H509" s="31">
        <v>103.744</v>
      </c>
      <c r="I509" s="31" t="s">
        <v>15</v>
      </c>
      <c r="L509" s="131">
        <v>40.869833436150522</v>
      </c>
      <c r="M509" s="31">
        <v>718</v>
      </c>
      <c r="N509" s="31" t="s">
        <v>13</v>
      </c>
      <c r="O509" t="s">
        <v>27</v>
      </c>
    </row>
    <row r="510" spans="1:15">
      <c r="A510">
        <v>509</v>
      </c>
      <c r="B510" s="128">
        <v>44169</v>
      </c>
      <c r="C510" s="29" t="s">
        <v>9</v>
      </c>
      <c r="D510" s="359" t="s">
        <v>10</v>
      </c>
      <c r="E510" s="31">
        <v>69</v>
      </c>
      <c r="F510" s="130">
        <v>4388</v>
      </c>
      <c r="G510" s="31">
        <v>160.1</v>
      </c>
      <c r="H510" s="31">
        <v>154</v>
      </c>
      <c r="I510" s="31" t="s">
        <v>15</v>
      </c>
      <c r="L510" s="131">
        <v>103.96103896103897</v>
      </c>
      <c r="M510" s="31">
        <v>718</v>
      </c>
      <c r="N510" s="31" t="s">
        <v>13</v>
      </c>
      <c r="O510" t="s">
        <v>27</v>
      </c>
    </row>
    <row r="511" spans="1:15">
      <c r="A511">
        <v>510</v>
      </c>
      <c r="B511" s="128">
        <v>44169</v>
      </c>
      <c r="C511" s="29" t="s">
        <v>9</v>
      </c>
      <c r="D511" s="359" t="s">
        <v>10</v>
      </c>
      <c r="E511" s="31">
        <v>78</v>
      </c>
      <c r="F511" s="130">
        <v>5956</v>
      </c>
      <c r="G511" s="31">
        <v>3.2</v>
      </c>
      <c r="H511" s="31">
        <v>232.084</v>
      </c>
      <c r="I511" s="31" t="s">
        <v>12</v>
      </c>
      <c r="L511" s="131">
        <v>1.3788111201116837</v>
      </c>
      <c r="M511" s="31">
        <v>718</v>
      </c>
      <c r="N511" s="31" t="s">
        <v>13</v>
      </c>
      <c r="O511" t="s">
        <v>27</v>
      </c>
    </row>
    <row r="512" spans="1:15">
      <c r="A512">
        <v>511</v>
      </c>
      <c r="B512" s="128">
        <v>44169</v>
      </c>
      <c r="C512" s="29" t="s">
        <v>9</v>
      </c>
      <c r="D512" s="359" t="s">
        <v>10</v>
      </c>
      <c r="E512" s="31">
        <v>69</v>
      </c>
      <c r="F512" s="130">
        <v>4224</v>
      </c>
      <c r="G512" s="31">
        <v>93.8</v>
      </c>
      <c r="H512" s="31">
        <v>74.935999999999993</v>
      </c>
      <c r="I512" s="31" t="s">
        <v>15</v>
      </c>
      <c r="L512" s="131">
        <v>125.17348137076974</v>
      </c>
      <c r="M512" s="31">
        <v>718</v>
      </c>
      <c r="N512" s="31" t="s">
        <v>13</v>
      </c>
      <c r="O512" t="s">
        <v>27</v>
      </c>
    </row>
    <row r="513" spans="1:15">
      <c r="A513">
        <v>512</v>
      </c>
      <c r="B513" s="128">
        <v>44169</v>
      </c>
      <c r="C513" s="29" t="s">
        <v>9</v>
      </c>
      <c r="D513" s="359" t="s">
        <v>10</v>
      </c>
      <c r="E513" s="31">
        <v>66</v>
      </c>
      <c r="F513" s="130">
        <v>4272</v>
      </c>
      <c r="G513" s="31">
        <v>75.5</v>
      </c>
      <c r="H513" s="31">
        <v>94.108000000000004</v>
      </c>
      <c r="I513" s="31" t="s">
        <v>15</v>
      </c>
      <c r="L513" s="131">
        <v>80.226973264759636</v>
      </c>
      <c r="M513" s="31">
        <v>718</v>
      </c>
      <c r="N513" s="31" t="s">
        <v>13</v>
      </c>
      <c r="O513" t="s">
        <v>27</v>
      </c>
    </row>
    <row r="514" spans="1:15">
      <c r="A514">
        <v>513</v>
      </c>
      <c r="B514" s="128">
        <v>44169</v>
      </c>
      <c r="C514" s="29" t="s">
        <v>9</v>
      </c>
      <c r="D514" s="359" t="s">
        <v>10</v>
      </c>
      <c r="E514" s="31">
        <v>55</v>
      </c>
      <c r="F514" s="130">
        <v>2268</v>
      </c>
      <c r="G514" s="31">
        <v>17.600000000000001</v>
      </c>
      <c r="H514" s="31">
        <v>72.852000000000004</v>
      </c>
      <c r="I514" s="31" t="s">
        <v>15</v>
      </c>
      <c r="L514" s="131">
        <v>24.158568055784329</v>
      </c>
      <c r="M514" s="31">
        <v>718</v>
      </c>
      <c r="N514" s="31" t="s">
        <v>13</v>
      </c>
      <c r="O514" t="s">
        <v>27</v>
      </c>
    </row>
    <row r="515" spans="1:15">
      <c r="A515">
        <v>514</v>
      </c>
      <c r="B515" s="128">
        <v>44169</v>
      </c>
      <c r="C515" s="29" t="s">
        <v>9</v>
      </c>
      <c r="D515" s="359" t="s">
        <v>10</v>
      </c>
      <c r="E515" s="31">
        <v>67</v>
      </c>
      <c r="F515" s="130">
        <v>4200</v>
      </c>
      <c r="G515" s="31">
        <v>92.7</v>
      </c>
      <c r="H515" s="31">
        <v>74.100000000000009</v>
      </c>
      <c r="I515" s="31" t="s">
        <v>15</v>
      </c>
      <c r="L515" s="131">
        <v>125.10121457489878</v>
      </c>
      <c r="M515" s="31">
        <v>718</v>
      </c>
      <c r="N515" s="31" t="s">
        <v>13</v>
      </c>
      <c r="O515" t="s">
        <v>27</v>
      </c>
    </row>
    <row r="516" spans="1:15">
      <c r="A516">
        <v>515</v>
      </c>
      <c r="B516" s="128">
        <v>44169</v>
      </c>
      <c r="C516" s="29" t="s">
        <v>9</v>
      </c>
      <c r="D516" s="359" t="s">
        <v>10</v>
      </c>
      <c r="E516" s="31">
        <v>76</v>
      </c>
      <c r="F516" s="130">
        <v>5428</v>
      </c>
      <c r="G516" s="31">
        <v>8.3000000000000007</v>
      </c>
      <c r="H516" s="31">
        <v>204.392</v>
      </c>
      <c r="I516" s="31" t="s">
        <v>12</v>
      </c>
      <c r="L516" s="131">
        <v>4.0608242984069829</v>
      </c>
      <c r="M516" s="31">
        <v>718</v>
      </c>
      <c r="N516" s="31" t="s">
        <v>13</v>
      </c>
      <c r="O516" t="s">
        <v>27</v>
      </c>
    </row>
    <row r="517" spans="1:15">
      <c r="A517">
        <v>516</v>
      </c>
      <c r="B517" s="128">
        <v>44169</v>
      </c>
      <c r="C517" s="29" t="s">
        <v>9</v>
      </c>
      <c r="D517" s="359" t="s">
        <v>10</v>
      </c>
      <c r="E517" s="31">
        <v>63</v>
      </c>
      <c r="F517" s="130">
        <v>3278</v>
      </c>
      <c r="G517" s="31">
        <v>67.2</v>
      </c>
      <c r="H517" s="31">
        <v>63.641999999999996</v>
      </c>
      <c r="I517" s="31" t="s">
        <v>15</v>
      </c>
      <c r="L517" s="131">
        <v>105.59064768549074</v>
      </c>
      <c r="M517" s="31">
        <v>718</v>
      </c>
      <c r="N517" s="31" t="s">
        <v>13</v>
      </c>
      <c r="O517" t="s">
        <v>27</v>
      </c>
    </row>
    <row r="518" spans="1:15">
      <c r="A518">
        <v>517</v>
      </c>
      <c r="B518" s="128">
        <v>44169</v>
      </c>
      <c r="C518" s="29" t="s">
        <v>9</v>
      </c>
      <c r="D518" s="359" t="s">
        <v>10</v>
      </c>
      <c r="E518" s="31">
        <v>66</v>
      </c>
      <c r="F518" s="130">
        <v>3550</v>
      </c>
      <c r="G518" s="31">
        <v>81.2</v>
      </c>
      <c r="H518" s="31">
        <v>78</v>
      </c>
      <c r="I518" s="31" t="s">
        <v>15</v>
      </c>
      <c r="L518" s="131">
        <v>104.10256410256412</v>
      </c>
      <c r="M518" s="31">
        <v>718</v>
      </c>
      <c r="N518" s="31" t="s">
        <v>13</v>
      </c>
      <c r="O518" t="s">
        <v>27</v>
      </c>
    </row>
    <row r="519" spans="1:15">
      <c r="A519">
        <v>518</v>
      </c>
      <c r="B519" s="128">
        <v>44169</v>
      </c>
      <c r="C519" s="29" t="s">
        <v>9</v>
      </c>
      <c r="D519" s="359" t="s">
        <v>10</v>
      </c>
      <c r="E519" s="31">
        <v>56</v>
      </c>
      <c r="F519" s="130">
        <v>2472</v>
      </c>
      <c r="G519" s="31" t="s">
        <v>40</v>
      </c>
      <c r="H519" s="31">
        <v>37.44</v>
      </c>
      <c r="I519" s="31" t="s">
        <v>12</v>
      </c>
      <c r="L519" s="131">
        <v>34.722222222222229</v>
      </c>
      <c r="M519" s="31">
        <v>718</v>
      </c>
      <c r="N519" s="31" t="s">
        <v>13</v>
      </c>
      <c r="O519" t="s">
        <v>27</v>
      </c>
    </row>
    <row r="520" spans="1:15">
      <c r="A520">
        <v>519</v>
      </c>
      <c r="B520" s="128">
        <v>44169</v>
      </c>
      <c r="C520" s="29" t="s">
        <v>9</v>
      </c>
      <c r="D520" s="359" t="s">
        <v>10</v>
      </c>
      <c r="E520" s="31">
        <v>64</v>
      </c>
      <c r="F520" s="130">
        <v>3410</v>
      </c>
      <c r="G520" s="31">
        <v>7.2</v>
      </c>
      <c r="H520" s="31">
        <v>63</v>
      </c>
      <c r="I520" s="31" t="s">
        <v>12</v>
      </c>
      <c r="L520" s="131">
        <v>11.428571428571429</v>
      </c>
      <c r="M520" s="31">
        <v>718</v>
      </c>
      <c r="N520" s="31" t="s">
        <v>13</v>
      </c>
      <c r="O520" t="s">
        <v>27</v>
      </c>
    </row>
    <row r="521" spans="1:15">
      <c r="A521">
        <v>520</v>
      </c>
      <c r="B521" s="128">
        <v>44169</v>
      </c>
      <c r="C521" s="29" t="s">
        <v>9</v>
      </c>
      <c r="D521" s="359" t="s">
        <v>10</v>
      </c>
      <c r="E521" s="31">
        <v>59</v>
      </c>
      <c r="F521" s="130">
        <v>3122</v>
      </c>
      <c r="G521" s="31">
        <v>43.1</v>
      </c>
      <c r="H521" s="31">
        <v>67</v>
      </c>
      <c r="I521" s="31" t="s">
        <v>15</v>
      </c>
      <c r="L521" s="131">
        <v>64.328358208955223</v>
      </c>
      <c r="M521" s="31">
        <v>718</v>
      </c>
      <c r="N521" s="31" t="s">
        <v>13</v>
      </c>
      <c r="O521" t="s">
        <v>27</v>
      </c>
    </row>
    <row r="522" spans="1:15">
      <c r="A522">
        <v>521</v>
      </c>
      <c r="B522" s="128">
        <v>44169</v>
      </c>
      <c r="C522" s="29" t="s">
        <v>9</v>
      </c>
      <c r="D522" s="359" t="s">
        <v>10</v>
      </c>
      <c r="E522" s="31">
        <v>62</v>
      </c>
      <c r="F522" s="130">
        <v>3124</v>
      </c>
      <c r="G522" s="31">
        <v>93.9</v>
      </c>
      <c r="H522" s="31">
        <v>104</v>
      </c>
      <c r="I522" s="31" t="s">
        <v>15</v>
      </c>
      <c r="L522" s="131">
        <v>90.288461538461533</v>
      </c>
      <c r="M522" s="31">
        <v>718</v>
      </c>
      <c r="N522" s="31" t="s">
        <v>13</v>
      </c>
      <c r="O522" t="s">
        <v>27</v>
      </c>
    </row>
    <row r="523" spans="1:15">
      <c r="A523">
        <v>522</v>
      </c>
      <c r="B523" s="128">
        <v>44169</v>
      </c>
      <c r="C523" s="29" t="s">
        <v>9</v>
      </c>
      <c r="D523" s="359" t="s">
        <v>10</v>
      </c>
      <c r="E523" s="31">
        <v>73</v>
      </c>
      <c r="F523" s="130">
        <v>4756</v>
      </c>
      <c r="G523" s="31">
        <v>45.3</v>
      </c>
      <c r="H523" s="31">
        <v>49.820000000000007</v>
      </c>
      <c r="I523" s="31" t="s">
        <v>12</v>
      </c>
      <c r="L523" s="131">
        <v>90.927338418305879</v>
      </c>
      <c r="M523" s="31">
        <v>718</v>
      </c>
      <c r="N523" s="31" t="s">
        <v>13</v>
      </c>
      <c r="O523" t="s">
        <v>27</v>
      </c>
    </row>
    <row r="524" spans="1:15">
      <c r="A524">
        <v>523</v>
      </c>
      <c r="B524" s="128">
        <v>44169</v>
      </c>
      <c r="C524" s="29" t="s">
        <v>9</v>
      </c>
      <c r="D524" s="359" t="s">
        <v>10</v>
      </c>
      <c r="E524" s="31">
        <v>68</v>
      </c>
      <c r="F524" s="130">
        <v>4340</v>
      </c>
      <c r="G524" s="31">
        <v>4.3</v>
      </c>
      <c r="H524" s="31">
        <v>82.5</v>
      </c>
      <c r="I524" s="31" t="s">
        <v>12</v>
      </c>
      <c r="L524" s="131">
        <v>5.2121212121212119</v>
      </c>
      <c r="M524" s="31">
        <v>718</v>
      </c>
      <c r="N524" s="31" t="s">
        <v>13</v>
      </c>
      <c r="O524" t="s">
        <v>27</v>
      </c>
    </row>
    <row r="525" spans="1:15">
      <c r="A525">
        <v>524</v>
      </c>
      <c r="B525" s="128">
        <v>44169</v>
      </c>
      <c r="C525" s="29" t="s">
        <v>9</v>
      </c>
      <c r="D525" s="359" t="s">
        <v>10</v>
      </c>
      <c r="E525" s="31">
        <v>81</v>
      </c>
      <c r="F525" s="130">
        <v>7240</v>
      </c>
      <c r="G525" s="31">
        <v>19.5</v>
      </c>
      <c r="H525" s="31">
        <v>125.30000000000001</v>
      </c>
      <c r="I525" s="31" t="s">
        <v>12</v>
      </c>
      <c r="L525" s="131">
        <v>15.562649640861931</v>
      </c>
      <c r="M525" s="31">
        <v>718</v>
      </c>
      <c r="N525" s="31" t="s">
        <v>13</v>
      </c>
      <c r="O525" t="s">
        <v>27</v>
      </c>
    </row>
    <row r="526" spans="1:15">
      <c r="A526">
        <v>525</v>
      </c>
      <c r="B526" s="128">
        <v>44169</v>
      </c>
      <c r="C526" s="29" t="s">
        <v>9</v>
      </c>
      <c r="D526" s="359" t="s">
        <v>10</v>
      </c>
      <c r="E526" s="31">
        <v>63</v>
      </c>
      <c r="F526" s="130">
        <v>3946</v>
      </c>
      <c r="G526" s="31">
        <v>80.099999999999994</v>
      </c>
      <c r="H526" s="31">
        <v>93</v>
      </c>
      <c r="I526" s="31" t="s">
        <v>15</v>
      </c>
      <c r="L526" s="131">
        <v>86.129032258064512</v>
      </c>
      <c r="M526" s="31">
        <v>718</v>
      </c>
      <c r="N526" s="31" t="s">
        <v>13</v>
      </c>
      <c r="O526" t="s">
        <v>27</v>
      </c>
    </row>
    <row r="527" spans="1:15">
      <c r="A527">
        <v>526</v>
      </c>
      <c r="B527" s="128">
        <v>44170</v>
      </c>
      <c r="C527" s="29" t="s">
        <v>9</v>
      </c>
      <c r="D527" s="359" t="s">
        <v>10</v>
      </c>
      <c r="E527" s="31">
        <v>47</v>
      </c>
      <c r="F527" s="130">
        <v>1508</v>
      </c>
      <c r="G527" s="31">
        <v>2.6</v>
      </c>
      <c r="H527" s="31">
        <v>29.56</v>
      </c>
      <c r="I527" s="31" t="s">
        <v>12</v>
      </c>
      <c r="L527" s="131">
        <v>8.7956698240866036</v>
      </c>
      <c r="M527" s="31">
        <v>718</v>
      </c>
      <c r="N527" s="31" t="s">
        <v>13</v>
      </c>
      <c r="O527" t="s">
        <v>14</v>
      </c>
    </row>
    <row r="528" spans="1:15">
      <c r="A528">
        <v>527</v>
      </c>
      <c r="B528" s="128">
        <v>44170</v>
      </c>
      <c r="C528" s="29" t="s">
        <v>9</v>
      </c>
      <c r="D528" s="359" t="s">
        <v>10</v>
      </c>
      <c r="E528" s="31">
        <v>45</v>
      </c>
      <c r="F528" s="130">
        <v>1358</v>
      </c>
      <c r="G528" s="31" t="s">
        <v>41</v>
      </c>
      <c r="H528" s="31">
        <v>18.16</v>
      </c>
      <c r="I528" s="31" t="s">
        <v>12</v>
      </c>
      <c r="L528" s="131">
        <v>55.066079295154182</v>
      </c>
      <c r="M528" s="31">
        <v>718</v>
      </c>
      <c r="N528" s="31" t="s">
        <v>13</v>
      </c>
      <c r="O528" t="s">
        <v>14</v>
      </c>
    </row>
    <row r="529" spans="1:15">
      <c r="A529">
        <v>528</v>
      </c>
      <c r="B529" s="128">
        <v>44170</v>
      </c>
      <c r="C529" s="29" t="s">
        <v>9</v>
      </c>
      <c r="D529" s="359" t="s">
        <v>10</v>
      </c>
      <c r="E529" s="31">
        <v>43</v>
      </c>
      <c r="F529" s="130">
        <v>1264</v>
      </c>
      <c r="G529" s="31">
        <v>3.5</v>
      </c>
      <c r="H529" s="31">
        <v>23.78</v>
      </c>
      <c r="I529" s="31" t="s">
        <v>12</v>
      </c>
      <c r="L529" s="131">
        <v>14.718250630782171</v>
      </c>
      <c r="M529" s="31">
        <v>718</v>
      </c>
      <c r="N529" s="31" t="s">
        <v>13</v>
      </c>
      <c r="O529" t="s">
        <v>14</v>
      </c>
    </row>
    <row r="530" spans="1:15">
      <c r="A530">
        <v>529</v>
      </c>
      <c r="B530" s="128">
        <v>44170</v>
      </c>
      <c r="C530" s="29" t="s">
        <v>9</v>
      </c>
      <c r="D530" s="359" t="s">
        <v>10</v>
      </c>
      <c r="E530" s="31">
        <v>46</v>
      </c>
      <c r="F530" s="130">
        <v>1298</v>
      </c>
      <c r="G530" s="31">
        <v>2.6</v>
      </c>
      <c r="H530" s="31">
        <v>26.36</v>
      </c>
      <c r="I530" s="31" t="s">
        <v>12</v>
      </c>
      <c r="L530" s="131">
        <v>9.8634294385432479</v>
      </c>
      <c r="M530" s="31">
        <v>718</v>
      </c>
      <c r="N530" s="31" t="s">
        <v>13</v>
      </c>
      <c r="O530" t="s">
        <v>14</v>
      </c>
    </row>
    <row r="531" spans="1:15">
      <c r="A531">
        <v>530</v>
      </c>
      <c r="B531" s="128">
        <v>44170</v>
      </c>
      <c r="C531" s="29" t="s">
        <v>9</v>
      </c>
      <c r="D531" s="359" t="s">
        <v>10</v>
      </c>
      <c r="E531" s="31">
        <v>55</v>
      </c>
      <c r="F531" s="130">
        <v>2256</v>
      </c>
      <c r="G531" s="31" t="s">
        <v>42</v>
      </c>
      <c r="H531" s="31">
        <v>39.119999999999997</v>
      </c>
      <c r="I531" s="31" t="s">
        <v>15</v>
      </c>
      <c r="L531" s="131">
        <v>17.893660531697343</v>
      </c>
      <c r="M531" s="31">
        <v>718</v>
      </c>
      <c r="N531" s="31" t="s">
        <v>13</v>
      </c>
      <c r="O531" t="s">
        <v>14</v>
      </c>
    </row>
    <row r="532" spans="1:15">
      <c r="A532">
        <v>531</v>
      </c>
      <c r="B532" s="128">
        <v>44170</v>
      </c>
      <c r="C532" s="29" t="s">
        <v>9</v>
      </c>
      <c r="D532" s="359" t="s">
        <v>10</v>
      </c>
      <c r="E532" s="31">
        <v>56</v>
      </c>
      <c r="F532" s="130">
        <v>2570</v>
      </c>
      <c r="G532" s="31">
        <v>11.4</v>
      </c>
      <c r="H532" s="31">
        <v>43</v>
      </c>
      <c r="I532" s="31" t="s">
        <v>12</v>
      </c>
      <c r="L532" s="131">
        <v>26.511627906976742</v>
      </c>
      <c r="M532" s="31">
        <v>718</v>
      </c>
      <c r="N532" s="31" t="s">
        <v>13</v>
      </c>
      <c r="O532" t="s">
        <v>14</v>
      </c>
    </row>
    <row r="533" spans="1:15">
      <c r="A533">
        <v>532</v>
      </c>
      <c r="B533" s="128">
        <v>44170</v>
      </c>
      <c r="C533" s="29" t="s">
        <v>9</v>
      </c>
      <c r="D533" s="359" t="s">
        <v>10</v>
      </c>
      <c r="E533" s="31">
        <v>58</v>
      </c>
      <c r="F533" s="130">
        <v>2778</v>
      </c>
      <c r="G533" s="31" t="s">
        <v>25</v>
      </c>
      <c r="H533" s="31">
        <v>36.56</v>
      </c>
      <c r="I533" s="31" t="s">
        <v>12</v>
      </c>
      <c r="L533" s="131">
        <v>54.704595185995622</v>
      </c>
      <c r="M533" s="31">
        <v>718</v>
      </c>
      <c r="N533" s="31" t="s">
        <v>13</v>
      </c>
      <c r="O533" t="s">
        <v>14</v>
      </c>
    </row>
    <row r="534" spans="1:15">
      <c r="A534">
        <v>533</v>
      </c>
      <c r="B534" s="128">
        <v>44170</v>
      </c>
      <c r="C534" s="29" t="s">
        <v>9</v>
      </c>
      <c r="D534" s="359" t="s">
        <v>10</v>
      </c>
      <c r="E534" s="31">
        <v>59</v>
      </c>
      <c r="F534" s="130">
        <v>2718</v>
      </c>
      <c r="G534" s="31">
        <v>46.4</v>
      </c>
      <c r="H534" s="31">
        <v>80</v>
      </c>
      <c r="I534" s="31" t="s">
        <v>12</v>
      </c>
      <c r="L534" s="131">
        <v>57.999999999999993</v>
      </c>
      <c r="M534" s="31">
        <v>718</v>
      </c>
      <c r="N534" s="31" t="s">
        <v>13</v>
      </c>
      <c r="O534" t="s">
        <v>14</v>
      </c>
    </row>
    <row r="535" spans="1:15">
      <c r="A535">
        <v>534</v>
      </c>
      <c r="B535" s="128">
        <v>44170</v>
      </c>
      <c r="C535" s="29" t="s">
        <v>9</v>
      </c>
      <c r="D535" s="359" t="s">
        <v>10</v>
      </c>
      <c r="E535" s="31">
        <v>41</v>
      </c>
      <c r="F535" s="130">
        <v>984</v>
      </c>
      <c r="G535" s="31">
        <v>1.8</v>
      </c>
      <c r="H535" s="31">
        <v>18.88</v>
      </c>
      <c r="I535" s="31" t="s">
        <v>15</v>
      </c>
      <c r="L535" s="131">
        <v>9.5338983050847474</v>
      </c>
      <c r="M535" s="31">
        <v>718</v>
      </c>
      <c r="N535" s="31" t="s">
        <v>13</v>
      </c>
      <c r="O535" t="s">
        <v>14</v>
      </c>
    </row>
    <row r="536" spans="1:15">
      <c r="A536">
        <v>535</v>
      </c>
      <c r="B536" s="128">
        <v>44170</v>
      </c>
      <c r="C536" s="29" t="s">
        <v>9</v>
      </c>
      <c r="D536" s="359" t="s">
        <v>10</v>
      </c>
      <c r="E536" s="31">
        <v>58</v>
      </c>
      <c r="F536" s="130">
        <v>2884</v>
      </c>
      <c r="G536" s="31">
        <v>13.4</v>
      </c>
      <c r="H536" s="31">
        <v>46.28</v>
      </c>
      <c r="I536" s="31" t="s">
        <v>12</v>
      </c>
      <c r="L536" s="131">
        <v>28.954191875540193</v>
      </c>
      <c r="M536" s="31">
        <v>718</v>
      </c>
      <c r="N536" s="31" t="s">
        <v>13</v>
      </c>
      <c r="O536" t="s">
        <v>14</v>
      </c>
    </row>
    <row r="537" spans="1:15">
      <c r="A537">
        <v>536</v>
      </c>
      <c r="B537" s="128">
        <v>44170</v>
      </c>
      <c r="C537" s="29" t="s">
        <v>9</v>
      </c>
      <c r="D537" s="359" t="s">
        <v>10</v>
      </c>
      <c r="E537" s="31">
        <v>47</v>
      </c>
      <c r="F537" s="130">
        <v>1406</v>
      </c>
      <c r="G537" s="31" t="s">
        <v>41</v>
      </c>
      <c r="H537" s="31">
        <v>21.12</v>
      </c>
      <c r="I537" s="31" t="s">
        <v>12</v>
      </c>
      <c r="L537" s="131">
        <v>47.348484848484844</v>
      </c>
      <c r="M537" s="31">
        <v>718</v>
      </c>
      <c r="N537" s="31" t="s">
        <v>13</v>
      </c>
      <c r="O537" t="s">
        <v>14</v>
      </c>
    </row>
    <row r="538" spans="1:15">
      <c r="A538">
        <v>537</v>
      </c>
      <c r="B538" s="128">
        <v>44170</v>
      </c>
      <c r="C538" s="29" t="s">
        <v>9</v>
      </c>
      <c r="D538" s="359" t="s">
        <v>10</v>
      </c>
      <c r="E538" s="31">
        <v>57</v>
      </c>
      <c r="F538" s="130">
        <v>2476</v>
      </c>
      <c r="G538" s="31">
        <v>13.1</v>
      </c>
      <c r="H538" s="31">
        <v>37.42</v>
      </c>
      <c r="I538" s="31" t="s">
        <v>12</v>
      </c>
      <c r="L538" s="131">
        <v>35.008017103153392</v>
      </c>
      <c r="M538" s="31">
        <v>718</v>
      </c>
      <c r="N538" s="31" t="s">
        <v>13</v>
      </c>
      <c r="O538" t="s">
        <v>14</v>
      </c>
    </row>
    <row r="539" spans="1:15">
      <c r="A539">
        <v>538</v>
      </c>
      <c r="B539" s="128">
        <v>44170</v>
      </c>
      <c r="C539" s="29" t="s">
        <v>9</v>
      </c>
      <c r="D539" s="359" t="s">
        <v>10</v>
      </c>
      <c r="E539" s="31">
        <v>44</v>
      </c>
      <c r="F539" s="130">
        <v>1206</v>
      </c>
      <c r="G539" s="31" t="s">
        <v>33</v>
      </c>
      <c r="H539" s="31">
        <v>24.12</v>
      </c>
      <c r="I539" s="31" t="s">
        <v>12</v>
      </c>
      <c r="L539" s="131">
        <v>12.437810945273631</v>
      </c>
      <c r="M539" s="31">
        <v>718</v>
      </c>
      <c r="N539" s="31" t="s">
        <v>13</v>
      </c>
      <c r="O539" t="s">
        <v>14</v>
      </c>
    </row>
    <row r="540" spans="1:15">
      <c r="A540">
        <v>539</v>
      </c>
      <c r="B540" s="128">
        <v>44170</v>
      </c>
      <c r="C540" s="29" t="s">
        <v>9</v>
      </c>
      <c r="D540" s="359" t="s">
        <v>10</v>
      </c>
      <c r="E540" s="31">
        <v>47</v>
      </c>
      <c r="F540" s="130">
        <v>1402</v>
      </c>
      <c r="G540" s="31">
        <v>5.6</v>
      </c>
      <c r="H540" s="31">
        <v>24.439999999999998</v>
      </c>
      <c r="I540" s="31" t="s">
        <v>15</v>
      </c>
      <c r="L540" s="131">
        <v>22.913256955810148</v>
      </c>
      <c r="M540" s="31">
        <v>718</v>
      </c>
      <c r="N540" s="31" t="s">
        <v>13</v>
      </c>
      <c r="O540" t="s">
        <v>14</v>
      </c>
    </row>
    <row r="541" spans="1:15">
      <c r="A541">
        <v>540</v>
      </c>
      <c r="B541" s="128">
        <v>44170</v>
      </c>
      <c r="C541" s="29" t="s">
        <v>9</v>
      </c>
      <c r="D541" s="359" t="s">
        <v>10</v>
      </c>
      <c r="E541" s="31">
        <v>40</v>
      </c>
      <c r="F541" s="130">
        <v>864</v>
      </c>
      <c r="G541" s="31">
        <v>1.1000000000000001</v>
      </c>
      <c r="H541" s="31">
        <v>17.18</v>
      </c>
      <c r="I541" s="31" t="s">
        <v>12</v>
      </c>
      <c r="L541" s="131">
        <v>6.4027939464493606</v>
      </c>
      <c r="M541" s="31">
        <v>718</v>
      </c>
      <c r="N541" s="31" t="s">
        <v>13</v>
      </c>
      <c r="O541" t="s">
        <v>14</v>
      </c>
    </row>
    <row r="542" spans="1:15">
      <c r="A542">
        <v>541</v>
      </c>
      <c r="B542" s="128">
        <v>44170</v>
      </c>
      <c r="C542" s="29" t="s">
        <v>9</v>
      </c>
      <c r="D542" s="359" t="s">
        <v>10</v>
      </c>
      <c r="E542" s="31">
        <v>54</v>
      </c>
      <c r="F542" s="130">
        <v>2150</v>
      </c>
      <c r="G542" s="31">
        <v>14.3</v>
      </c>
      <c r="H542" s="31">
        <v>30.7</v>
      </c>
      <c r="I542" s="31" t="s">
        <v>15</v>
      </c>
      <c r="L542" s="131">
        <v>46.579804560260591</v>
      </c>
      <c r="M542" s="31">
        <v>718</v>
      </c>
      <c r="N542" s="31" t="s">
        <v>13</v>
      </c>
      <c r="O542" t="s">
        <v>14</v>
      </c>
    </row>
    <row r="543" spans="1:15">
      <c r="A543">
        <v>542</v>
      </c>
      <c r="B543" s="128">
        <v>44170</v>
      </c>
      <c r="C543" s="29" t="s">
        <v>9</v>
      </c>
      <c r="D543" s="359" t="s">
        <v>10</v>
      </c>
      <c r="E543" s="31">
        <v>61</v>
      </c>
      <c r="F543" s="130">
        <v>3152</v>
      </c>
      <c r="G543" s="31">
        <v>12.5</v>
      </c>
      <c r="H543" s="31">
        <v>51.54</v>
      </c>
      <c r="I543" s="31" t="s">
        <v>12</v>
      </c>
      <c r="L543" s="131">
        <v>24.253007372914244</v>
      </c>
      <c r="M543" s="31">
        <v>718</v>
      </c>
      <c r="N543" s="31" t="s">
        <v>13</v>
      </c>
      <c r="O543" t="s">
        <v>14</v>
      </c>
    </row>
    <row r="544" spans="1:15">
      <c r="A544">
        <v>543</v>
      </c>
      <c r="B544" s="128">
        <v>44170</v>
      </c>
      <c r="C544" s="29" t="s">
        <v>9</v>
      </c>
      <c r="D544" s="359" t="s">
        <v>10</v>
      </c>
      <c r="E544" s="31">
        <v>63</v>
      </c>
      <c r="F544" s="130">
        <v>3320</v>
      </c>
      <c r="G544" s="31">
        <v>42.2</v>
      </c>
      <c r="H544" s="31">
        <v>89</v>
      </c>
      <c r="I544" s="31" t="s">
        <v>15</v>
      </c>
      <c r="L544" s="131">
        <v>47.415730337078656</v>
      </c>
      <c r="M544" s="31">
        <v>718</v>
      </c>
      <c r="N544" s="31" t="s">
        <v>13</v>
      </c>
      <c r="O544" t="s">
        <v>14</v>
      </c>
    </row>
    <row r="545" spans="1:15">
      <c r="A545">
        <v>544</v>
      </c>
      <c r="B545" s="128">
        <v>44170</v>
      </c>
      <c r="C545" s="29" t="s">
        <v>9</v>
      </c>
      <c r="D545" s="359" t="s">
        <v>10</v>
      </c>
      <c r="E545" s="31">
        <v>53</v>
      </c>
      <c r="F545" s="130">
        <v>2234</v>
      </c>
      <c r="G545" s="31">
        <v>17.7</v>
      </c>
      <c r="H545" s="31">
        <v>29.98</v>
      </c>
      <c r="I545" s="31" t="s">
        <v>15</v>
      </c>
      <c r="L545" s="131">
        <v>59.039359573048699</v>
      </c>
      <c r="M545" s="31">
        <v>718</v>
      </c>
      <c r="N545" s="31" t="s">
        <v>13</v>
      </c>
      <c r="O545" t="s">
        <v>14</v>
      </c>
    </row>
    <row r="546" spans="1:15">
      <c r="A546">
        <v>545</v>
      </c>
      <c r="B546" s="128">
        <v>44170</v>
      </c>
      <c r="C546" s="29" t="s">
        <v>9</v>
      </c>
      <c r="D546" s="359" t="s">
        <v>10</v>
      </c>
      <c r="E546" s="31">
        <v>42</v>
      </c>
      <c r="F546" s="130">
        <v>1092</v>
      </c>
      <c r="G546" s="31">
        <v>1.4</v>
      </c>
      <c r="H546" s="31">
        <v>23.44</v>
      </c>
      <c r="I546" s="31" t="s">
        <v>12</v>
      </c>
      <c r="L546" s="131">
        <v>5.972696245733788</v>
      </c>
      <c r="M546" s="31">
        <v>718</v>
      </c>
      <c r="N546" s="31" t="s">
        <v>13</v>
      </c>
      <c r="O546" t="s">
        <v>14</v>
      </c>
    </row>
    <row r="547" spans="1:15">
      <c r="A547">
        <v>546</v>
      </c>
      <c r="B547" s="128">
        <v>44170</v>
      </c>
      <c r="C547" s="29" t="s">
        <v>9</v>
      </c>
      <c r="D547" s="359" t="s">
        <v>10</v>
      </c>
      <c r="E547" s="31">
        <v>59</v>
      </c>
      <c r="F547" s="130">
        <v>3004</v>
      </c>
      <c r="G547" s="31">
        <v>37.4</v>
      </c>
      <c r="H547" s="31">
        <v>81</v>
      </c>
      <c r="I547" s="31" t="s">
        <v>12</v>
      </c>
      <c r="L547" s="131">
        <v>46.172839506172835</v>
      </c>
      <c r="M547" s="31">
        <v>718</v>
      </c>
      <c r="N547" s="31" t="s">
        <v>13</v>
      </c>
      <c r="O547" t="s">
        <v>14</v>
      </c>
    </row>
    <row r="548" spans="1:15">
      <c r="A548">
        <v>547</v>
      </c>
      <c r="B548" s="128">
        <v>44170</v>
      </c>
      <c r="C548" s="29" t="s">
        <v>9</v>
      </c>
      <c r="D548" s="359" t="s">
        <v>10</v>
      </c>
      <c r="E548" s="31">
        <v>43</v>
      </c>
      <c r="F548" s="130">
        <v>1008</v>
      </c>
      <c r="G548" s="31">
        <v>2.4</v>
      </c>
      <c r="H548" s="31">
        <v>18.760000000000002</v>
      </c>
      <c r="I548" s="31" t="s">
        <v>15</v>
      </c>
      <c r="L548" s="131">
        <v>12.793176972281447</v>
      </c>
      <c r="M548" s="31">
        <v>718</v>
      </c>
      <c r="N548" s="31" t="s">
        <v>13</v>
      </c>
      <c r="O548" t="s">
        <v>14</v>
      </c>
    </row>
    <row r="549" spans="1:15">
      <c r="A549">
        <v>548</v>
      </c>
      <c r="B549" s="128">
        <v>44170</v>
      </c>
      <c r="C549" s="29" t="s">
        <v>9</v>
      </c>
      <c r="D549" s="359" t="s">
        <v>10</v>
      </c>
      <c r="E549" s="31">
        <v>42</v>
      </c>
      <c r="F549" s="130">
        <v>1038</v>
      </c>
      <c r="G549" s="31">
        <v>2.5</v>
      </c>
      <c r="H549" s="31">
        <v>20.260000000000002</v>
      </c>
      <c r="I549" s="31" t="s">
        <v>12</v>
      </c>
      <c r="L549" s="131">
        <v>12.339585389930898</v>
      </c>
      <c r="M549" s="31">
        <v>718</v>
      </c>
      <c r="N549" s="31" t="s">
        <v>13</v>
      </c>
      <c r="O549" t="s">
        <v>14</v>
      </c>
    </row>
    <row r="550" spans="1:15">
      <c r="A550">
        <v>549</v>
      </c>
      <c r="B550" s="128">
        <v>44170</v>
      </c>
      <c r="C550" s="29" t="s">
        <v>9</v>
      </c>
      <c r="D550" s="359" t="s">
        <v>10</v>
      </c>
      <c r="E550" s="31">
        <v>67</v>
      </c>
      <c r="F550" s="130">
        <v>4394</v>
      </c>
      <c r="G550" s="31">
        <v>73.900000000000006</v>
      </c>
      <c r="H550" s="31">
        <v>80</v>
      </c>
      <c r="I550" s="31" t="s">
        <v>15</v>
      </c>
      <c r="L550" s="131">
        <v>92.375</v>
      </c>
      <c r="M550" s="31">
        <v>718</v>
      </c>
      <c r="N550" s="31" t="s">
        <v>13</v>
      </c>
      <c r="O550" t="s">
        <v>14</v>
      </c>
    </row>
    <row r="551" spans="1:15">
      <c r="A551">
        <v>550</v>
      </c>
      <c r="B551" s="128">
        <v>44170</v>
      </c>
      <c r="C551" s="29" t="s">
        <v>9</v>
      </c>
      <c r="D551" s="359" t="s">
        <v>10</v>
      </c>
      <c r="E551" s="31">
        <v>63</v>
      </c>
      <c r="F551" s="130">
        <v>3494</v>
      </c>
      <c r="G551" s="31" t="s">
        <v>43</v>
      </c>
      <c r="H551" s="31">
        <v>82</v>
      </c>
      <c r="I551" s="31" t="s">
        <v>15</v>
      </c>
      <c r="L551" s="131">
        <v>90.243902439024396</v>
      </c>
      <c r="M551" s="31">
        <v>718</v>
      </c>
      <c r="N551" s="31" t="s">
        <v>13</v>
      </c>
      <c r="O551" t="s">
        <v>14</v>
      </c>
    </row>
    <row r="552" spans="1:15">
      <c r="A552">
        <v>551</v>
      </c>
      <c r="B552" s="128">
        <v>44170</v>
      </c>
      <c r="C552" s="29" t="s">
        <v>9</v>
      </c>
      <c r="D552" s="359" t="s">
        <v>10</v>
      </c>
      <c r="E552" s="31">
        <v>39</v>
      </c>
      <c r="F552" s="130">
        <v>960</v>
      </c>
      <c r="G552" s="31" t="s">
        <v>32</v>
      </c>
      <c r="H552" s="31">
        <v>17.2</v>
      </c>
      <c r="I552" s="31" t="s">
        <v>12</v>
      </c>
      <c r="L552" s="131">
        <v>11.627906976744185</v>
      </c>
      <c r="M552" s="31">
        <v>718</v>
      </c>
      <c r="N552" s="31" t="s">
        <v>13</v>
      </c>
      <c r="O552" t="s">
        <v>14</v>
      </c>
    </row>
    <row r="553" spans="1:15">
      <c r="A553">
        <v>552</v>
      </c>
      <c r="B553" s="128">
        <v>44170</v>
      </c>
      <c r="C553" s="29" t="s">
        <v>9</v>
      </c>
      <c r="D553" s="359" t="s">
        <v>10</v>
      </c>
      <c r="E553" s="31">
        <v>63</v>
      </c>
      <c r="F553" s="130">
        <v>3590</v>
      </c>
      <c r="G553" s="31">
        <v>109.9</v>
      </c>
      <c r="H553" s="31">
        <v>103</v>
      </c>
      <c r="I553" s="31" t="s">
        <v>15</v>
      </c>
      <c r="L553" s="131">
        <v>106.6990291262136</v>
      </c>
      <c r="M553" s="31">
        <v>718</v>
      </c>
      <c r="N553" s="31" t="s">
        <v>13</v>
      </c>
      <c r="O553" t="s">
        <v>14</v>
      </c>
    </row>
    <row r="554" spans="1:15">
      <c r="A554">
        <v>553</v>
      </c>
      <c r="B554" s="128">
        <v>44170</v>
      </c>
      <c r="C554" s="29" t="s">
        <v>9</v>
      </c>
      <c r="D554" s="359" t="s">
        <v>10</v>
      </c>
      <c r="E554" s="31">
        <v>40</v>
      </c>
      <c r="F554" s="130">
        <v>910</v>
      </c>
      <c r="G554" s="31">
        <v>1.5</v>
      </c>
      <c r="H554" s="31">
        <v>18.7</v>
      </c>
      <c r="I554" s="31" t="s">
        <v>12</v>
      </c>
      <c r="L554" s="131">
        <v>8.0213903743315509</v>
      </c>
      <c r="M554" s="31">
        <v>718</v>
      </c>
      <c r="N554" s="31" t="s">
        <v>13</v>
      </c>
      <c r="O554" t="s">
        <v>14</v>
      </c>
    </row>
    <row r="555" spans="1:15">
      <c r="A555">
        <v>554</v>
      </c>
      <c r="B555" s="128">
        <v>44170</v>
      </c>
      <c r="C555" s="29" t="s">
        <v>9</v>
      </c>
      <c r="D555" s="359" t="s">
        <v>10</v>
      </c>
      <c r="E555" s="31">
        <v>53</v>
      </c>
      <c r="F555" s="130">
        <v>2204</v>
      </c>
      <c r="G555" s="31">
        <v>10.7</v>
      </c>
      <c r="H555" s="31">
        <v>34.379999999999995</v>
      </c>
      <c r="I555" s="31" t="s">
        <v>15</v>
      </c>
      <c r="L555" s="131">
        <v>31.12274578243165</v>
      </c>
      <c r="M555" s="31">
        <v>718</v>
      </c>
      <c r="N555" s="31" t="s">
        <v>13</v>
      </c>
      <c r="O555" t="s">
        <v>14</v>
      </c>
    </row>
    <row r="556" spans="1:15">
      <c r="A556">
        <v>555</v>
      </c>
      <c r="B556" s="128">
        <v>44170</v>
      </c>
      <c r="C556" s="29" t="s">
        <v>9</v>
      </c>
      <c r="D556" s="359" t="s">
        <v>10</v>
      </c>
      <c r="E556" s="31">
        <v>63</v>
      </c>
      <c r="F556" s="130">
        <v>3576</v>
      </c>
      <c r="G556" s="31">
        <v>52.6</v>
      </c>
      <c r="H556" s="31">
        <v>65</v>
      </c>
      <c r="I556" s="31" t="s">
        <v>15</v>
      </c>
      <c r="L556" s="131">
        <v>80.92307692307692</v>
      </c>
      <c r="M556" s="31">
        <v>718</v>
      </c>
      <c r="N556" s="31" t="s">
        <v>13</v>
      </c>
      <c r="O556" t="s">
        <v>14</v>
      </c>
    </row>
    <row r="557" spans="1:15">
      <c r="A557">
        <v>556</v>
      </c>
      <c r="B557" s="128">
        <v>44170</v>
      </c>
      <c r="C557" s="29" t="s">
        <v>9</v>
      </c>
      <c r="D557" s="359" t="s">
        <v>10</v>
      </c>
      <c r="E557" s="31">
        <v>55</v>
      </c>
      <c r="F557" s="130">
        <v>2574</v>
      </c>
      <c r="G557" s="31">
        <v>47.8</v>
      </c>
      <c r="H557" s="31">
        <v>67</v>
      </c>
      <c r="I557" s="31" t="s">
        <v>15</v>
      </c>
      <c r="L557" s="131">
        <v>71.343283582089541</v>
      </c>
      <c r="M557" s="31">
        <v>718</v>
      </c>
      <c r="N557" s="31" t="s">
        <v>13</v>
      </c>
      <c r="O557" t="s">
        <v>14</v>
      </c>
    </row>
    <row r="558" spans="1:15">
      <c r="A558">
        <v>557</v>
      </c>
      <c r="B558" s="128">
        <v>44170</v>
      </c>
      <c r="C558" s="29" t="s">
        <v>9</v>
      </c>
      <c r="D558" s="359" t="s">
        <v>10</v>
      </c>
      <c r="E558" s="31">
        <v>57</v>
      </c>
      <c r="F558" s="130">
        <v>2838</v>
      </c>
      <c r="G558" s="31">
        <v>55.4</v>
      </c>
      <c r="H558" s="31">
        <v>78</v>
      </c>
      <c r="I558" s="31" t="s">
        <v>15</v>
      </c>
      <c r="L558" s="131">
        <v>71.025641025641022</v>
      </c>
      <c r="M558" s="31">
        <v>718</v>
      </c>
      <c r="N558" s="31" t="s">
        <v>13</v>
      </c>
      <c r="O558" t="s">
        <v>14</v>
      </c>
    </row>
    <row r="559" spans="1:15">
      <c r="A559">
        <v>558</v>
      </c>
      <c r="B559" s="128">
        <v>44170</v>
      </c>
      <c r="C559" s="29" t="s">
        <v>9</v>
      </c>
      <c r="D559" s="359" t="s">
        <v>10</v>
      </c>
      <c r="E559" s="31">
        <v>58</v>
      </c>
      <c r="F559" s="130">
        <v>2790</v>
      </c>
      <c r="G559" s="31">
        <v>20.399999999999999</v>
      </c>
      <c r="H559" s="31">
        <v>36.400000000000006</v>
      </c>
      <c r="I559" s="31" t="s">
        <v>15</v>
      </c>
      <c r="L559" s="131">
        <v>56.043956043956037</v>
      </c>
      <c r="M559" s="31">
        <v>718</v>
      </c>
      <c r="N559" s="31" t="s">
        <v>13</v>
      </c>
      <c r="O559" t="s">
        <v>14</v>
      </c>
    </row>
    <row r="560" spans="1:15">
      <c r="A560">
        <v>559</v>
      </c>
      <c r="B560" s="128">
        <v>44170</v>
      </c>
      <c r="C560" s="29" t="s">
        <v>9</v>
      </c>
      <c r="D560" s="359" t="s">
        <v>10</v>
      </c>
      <c r="E560" s="31">
        <v>55</v>
      </c>
      <c r="F560" s="130">
        <v>2418</v>
      </c>
      <c r="G560" s="31" t="s">
        <v>44</v>
      </c>
      <c r="H560" s="31">
        <v>23.36</v>
      </c>
      <c r="I560" s="31" t="s">
        <v>15</v>
      </c>
      <c r="L560" s="131">
        <v>115.58219178082192</v>
      </c>
      <c r="M560" s="31">
        <v>718</v>
      </c>
      <c r="N560" s="31" t="s">
        <v>13</v>
      </c>
      <c r="O560" t="s">
        <v>14</v>
      </c>
    </row>
    <row r="561" spans="1:15">
      <c r="A561">
        <v>560</v>
      </c>
      <c r="B561" s="128">
        <v>44170</v>
      </c>
      <c r="C561" s="29" t="s">
        <v>9</v>
      </c>
      <c r="D561" s="359" t="s">
        <v>10</v>
      </c>
      <c r="E561" s="31">
        <v>67</v>
      </c>
      <c r="F561" s="130">
        <v>5334</v>
      </c>
      <c r="G561" s="31">
        <v>117.9</v>
      </c>
      <c r="H561" s="31">
        <v>106.12800000000001</v>
      </c>
      <c r="I561" s="31" t="s">
        <v>15</v>
      </c>
      <c r="L561" s="131">
        <v>111.09226594301221</v>
      </c>
      <c r="M561" s="31">
        <v>718</v>
      </c>
      <c r="N561" s="31" t="s">
        <v>13</v>
      </c>
      <c r="O561" t="s">
        <v>14</v>
      </c>
    </row>
    <row r="562" spans="1:15">
      <c r="A562">
        <v>561</v>
      </c>
      <c r="B562" s="128">
        <v>44170</v>
      </c>
      <c r="C562" s="29" t="s">
        <v>9</v>
      </c>
      <c r="D562" s="359" t="s">
        <v>10</v>
      </c>
      <c r="E562" s="31">
        <v>65</v>
      </c>
      <c r="F562" s="130">
        <v>4180</v>
      </c>
      <c r="G562" s="31">
        <v>88.4</v>
      </c>
      <c r="H562" s="31">
        <v>87.16</v>
      </c>
      <c r="I562" s="31" t="s">
        <v>15</v>
      </c>
      <c r="L562" s="131">
        <v>101.42267094997706</v>
      </c>
      <c r="M562" s="31">
        <v>718</v>
      </c>
      <c r="N562" s="31" t="s">
        <v>13</v>
      </c>
      <c r="O562" t="s">
        <v>14</v>
      </c>
    </row>
    <row r="563" spans="1:15">
      <c r="A563">
        <v>562</v>
      </c>
      <c r="B563" s="128">
        <v>44170</v>
      </c>
      <c r="C563" s="29" t="s">
        <v>9</v>
      </c>
      <c r="D563" s="359" t="s">
        <v>10</v>
      </c>
      <c r="E563" s="31">
        <v>53</v>
      </c>
      <c r="F563" s="130">
        <v>2456</v>
      </c>
      <c r="G563" s="31">
        <v>33.299999999999997</v>
      </c>
      <c r="H563" s="31">
        <v>69.852000000000004</v>
      </c>
      <c r="I563" s="31" t="s">
        <v>15</v>
      </c>
      <c r="L563" s="131">
        <v>47.672221267823389</v>
      </c>
      <c r="M563" s="31">
        <v>718</v>
      </c>
      <c r="N563" s="31" t="s">
        <v>13</v>
      </c>
      <c r="O563" t="s">
        <v>14</v>
      </c>
    </row>
    <row r="564" spans="1:15">
      <c r="A564">
        <v>563</v>
      </c>
      <c r="B564" s="128">
        <v>44172</v>
      </c>
      <c r="C564" s="29" t="s">
        <v>9</v>
      </c>
      <c r="D564" s="359" t="s">
        <v>10</v>
      </c>
      <c r="E564" s="31">
        <v>36</v>
      </c>
      <c r="F564" s="130">
        <v>748</v>
      </c>
      <c r="G564" s="31">
        <v>0.7</v>
      </c>
      <c r="H564" s="31">
        <v>16.260000000000002</v>
      </c>
      <c r="I564" s="31" t="s">
        <v>15</v>
      </c>
      <c r="L564" s="131">
        <v>4.3050430504305037</v>
      </c>
      <c r="M564" s="31">
        <v>718</v>
      </c>
      <c r="N564" s="31" t="s">
        <v>13</v>
      </c>
      <c r="O564" t="s">
        <v>14</v>
      </c>
    </row>
    <row r="565" spans="1:15">
      <c r="A565">
        <v>564</v>
      </c>
      <c r="B565" s="128">
        <v>44172</v>
      </c>
      <c r="C565" s="29" t="s">
        <v>9</v>
      </c>
      <c r="D565" s="359" t="s">
        <v>10</v>
      </c>
      <c r="E565" s="31">
        <v>36</v>
      </c>
      <c r="F565" s="130">
        <v>710</v>
      </c>
      <c r="G565" s="31">
        <v>0.5</v>
      </c>
      <c r="H565" s="31">
        <v>16.700000000000003</v>
      </c>
      <c r="I565" s="31" t="s">
        <v>12</v>
      </c>
      <c r="L565" s="131">
        <v>2.9940119760479038</v>
      </c>
      <c r="M565" s="31">
        <v>718</v>
      </c>
      <c r="N565" s="31" t="s">
        <v>13</v>
      </c>
      <c r="O565" t="s">
        <v>14</v>
      </c>
    </row>
    <row r="566" spans="1:15">
      <c r="A566">
        <v>565</v>
      </c>
      <c r="B566" s="128">
        <v>44172</v>
      </c>
      <c r="C566" s="29" t="s">
        <v>9</v>
      </c>
      <c r="D566" s="359" t="s">
        <v>10</v>
      </c>
      <c r="E566" s="31">
        <v>37</v>
      </c>
      <c r="F566" s="130">
        <v>714</v>
      </c>
      <c r="G566" s="31">
        <v>0.8</v>
      </c>
      <c r="H566" s="31">
        <v>14.48</v>
      </c>
      <c r="I566" s="31" t="s">
        <v>15</v>
      </c>
      <c r="L566" s="131">
        <v>5.5248618784530388</v>
      </c>
      <c r="M566" s="31">
        <v>718</v>
      </c>
      <c r="N566" s="31" t="s">
        <v>13</v>
      </c>
      <c r="O566" t="s">
        <v>14</v>
      </c>
    </row>
    <row r="567" spans="1:15">
      <c r="A567">
        <v>566</v>
      </c>
      <c r="B567" s="128">
        <v>44172</v>
      </c>
      <c r="C567" s="29" t="s">
        <v>9</v>
      </c>
      <c r="D567" s="359" t="s">
        <v>10</v>
      </c>
      <c r="E567" s="31">
        <v>37</v>
      </c>
      <c r="F567" s="130">
        <v>780</v>
      </c>
      <c r="G567" s="31">
        <v>0.7</v>
      </c>
      <c r="H567" s="31">
        <v>16.899999999999999</v>
      </c>
      <c r="I567" s="31" t="s">
        <v>12</v>
      </c>
      <c r="L567" s="131">
        <v>4.1420118343195274</v>
      </c>
      <c r="M567" s="31">
        <v>718</v>
      </c>
      <c r="N567" s="31" t="s">
        <v>13</v>
      </c>
      <c r="O567" t="s">
        <v>14</v>
      </c>
    </row>
    <row r="568" spans="1:15">
      <c r="A568">
        <v>567</v>
      </c>
      <c r="B568" s="128">
        <v>44172</v>
      </c>
      <c r="C568" s="29" t="s">
        <v>9</v>
      </c>
      <c r="D568" s="359" t="s">
        <v>10</v>
      </c>
      <c r="E568" s="31">
        <v>36</v>
      </c>
      <c r="F568" s="130">
        <v>678</v>
      </c>
      <c r="G568" s="31">
        <v>0.9</v>
      </c>
      <c r="H568" s="31">
        <v>15.66</v>
      </c>
      <c r="I568" s="31" t="s">
        <v>12</v>
      </c>
      <c r="L568" s="131">
        <v>5.7471264367816088</v>
      </c>
      <c r="M568" s="31">
        <v>718</v>
      </c>
      <c r="N568" s="31" t="s">
        <v>13</v>
      </c>
      <c r="O568" t="s">
        <v>14</v>
      </c>
    </row>
    <row r="569" spans="1:15">
      <c r="A569">
        <v>568</v>
      </c>
      <c r="B569" s="128">
        <v>44172</v>
      </c>
      <c r="C569" s="29" t="s">
        <v>9</v>
      </c>
      <c r="D569" s="359" t="s">
        <v>10</v>
      </c>
      <c r="E569" s="31">
        <v>35</v>
      </c>
      <c r="F569" s="130">
        <v>682</v>
      </c>
      <c r="G569" s="31">
        <v>1.2</v>
      </c>
      <c r="H569" s="31">
        <v>14.440000000000001</v>
      </c>
      <c r="I569" s="31" t="s">
        <v>15</v>
      </c>
      <c r="L569" s="131">
        <v>8.3102493074792232</v>
      </c>
      <c r="M569" s="31">
        <v>718</v>
      </c>
      <c r="N569" s="31" t="s">
        <v>13</v>
      </c>
      <c r="O569" t="s">
        <v>14</v>
      </c>
    </row>
    <row r="570" spans="1:15">
      <c r="A570">
        <v>569</v>
      </c>
      <c r="B570" s="128">
        <v>44172</v>
      </c>
      <c r="C570" s="29" t="s">
        <v>9</v>
      </c>
      <c r="D570" s="359" t="s">
        <v>10</v>
      </c>
      <c r="E570" s="31">
        <v>37</v>
      </c>
      <c r="F570" s="130">
        <v>678</v>
      </c>
      <c r="G570" s="31">
        <v>0.7</v>
      </c>
      <c r="H570" s="31">
        <v>13.860000000000001</v>
      </c>
      <c r="I570" s="31" t="s">
        <v>15</v>
      </c>
      <c r="L570" s="131">
        <v>5.0505050505050502</v>
      </c>
      <c r="M570" s="31">
        <v>718</v>
      </c>
      <c r="N570" s="31" t="s">
        <v>13</v>
      </c>
      <c r="O570" t="s">
        <v>14</v>
      </c>
    </row>
    <row r="571" spans="1:15">
      <c r="A571">
        <v>570</v>
      </c>
      <c r="B571" s="128">
        <v>44172</v>
      </c>
      <c r="C571" s="29" t="s">
        <v>9</v>
      </c>
      <c r="D571" s="359" t="s">
        <v>10</v>
      </c>
      <c r="E571" s="31">
        <v>37</v>
      </c>
      <c r="F571" s="130">
        <v>694</v>
      </c>
      <c r="G571" s="31">
        <v>0.8</v>
      </c>
      <c r="H571" s="31">
        <v>16.079999999999998</v>
      </c>
      <c r="I571" s="31" t="s">
        <v>12</v>
      </c>
      <c r="L571" s="131">
        <v>4.9751243781094541</v>
      </c>
      <c r="M571" s="31">
        <v>718</v>
      </c>
      <c r="N571" s="31" t="s">
        <v>13</v>
      </c>
      <c r="O571" t="s">
        <v>14</v>
      </c>
    </row>
    <row r="572" spans="1:15">
      <c r="A572">
        <v>571</v>
      </c>
      <c r="B572" s="128">
        <v>44172</v>
      </c>
      <c r="C572" s="29" t="s">
        <v>9</v>
      </c>
      <c r="D572" s="359" t="s">
        <v>10</v>
      </c>
      <c r="E572" s="31">
        <v>37</v>
      </c>
      <c r="F572" s="130">
        <v>718</v>
      </c>
      <c r="G572" s="31">
        <v>0.8</v>
      </c>
      <c r="H572" s="31">
        <v>15.559999999999999</v>
      </c>
      <c r="I572" s="31" t="s">
        <v>12</v>
      </c>
      <c r="L572" s="131">
        <v>5.141388174807199</v>
      </c>
      <c r="M572" s="31">
        <v>718</v>
      </c>
      <c r="N572" s="31" t="s">
        <v>13</v>
      </c>
      <c r="O572" t="s">
        <v>14</v>
      </c>
    </row>
    <row r="573" spans="1:15">
      <c r="A573">
        <v>572</v>
      </c>
      <c r="B573" s="128">
        <v>44172</v>
      </c>
      <c r="C573" s="29" t="s">
        <v>9</v>
      </c>
      <c r="D573" s="359" t="s">
        <v>10</v>
      </c>
      <c r="E573" s="31">
        <v>37</v>
      </c>
      <c r="F573" s="130">
        <v>756</v>
      </c>
      <c r="G573" s="31">
        <v>0.6</v>
      </c>
      <c r="H573" s="31">
        <v>16.520000000000003</v>
      </c>
      <c r="I573" s="31" t="s">
        <v>12</v>
      </c>
      <c r="L573" s="131">
        <v>3.631961259079902</v>
      </c>
      <c r="M573" s="31">
        <v>718</v>
      </c>
      <c r="N573" s="31" t="s">
        <v>13</v>
      </c>
      <c r="O573" t="s">
        <v>14</v>
      </c>
    </row>
    <row r="574" spans="1:15">
      <c r="A574">
        <v>573</v>
      </c>
      <c r="B574" s="128">
        <v>44172</v>
      </c>
      <c r="C574" s="29" t="s">
        <v>9</v>
      </c>
      <c r="D574" s="359" t="s">
        <v>10</v>
      </c>
      <c r="E574" s="31">
        <v>68</v>
      </c>
      <c r="F574" s="130">
        <v>4280</v>
      </c>
      <c r="G574" s="31">
        <v>85.7</v>
      </c>
      <c r="H574" s="31">
        <v>91</v>
      </c>
      <c r="I574" s="31" t="s">
        <v>15</v>
      </c>
      <c r="L574" s="131">
        <v>94.175824175824175</v>
      </c>
      <c r="M574" s="31">
        <v>718</v>
      </c>
      <c r="N574" s="31" t="s">
        <v>13</v>
      </c>
      <c r="O574" t="s">
        <v>14</v>
      </c>
    </row>
    <row r="575" spans="1:15">
      <c r="A575">
        <v>574</v>
      </c>
      <c r="B575" s="128">
        <v>44172</v>
      </c>
      <c r="C575" s="29" t="s">
        <v>9</v>
      </c>
      <c r="D575" s="359" t="s">
        <v>10</v>
      </c>
      <c r="E575" s="31">
        <v>50</v>
      </c>
      <c r="F575" s="130">
        <v>1722</v>
      </c>
      <c r="G575" s="31">
        <v>2.7</v>
      </c>
      <c r="H575" s="31">
        <v>34.739999999999995</v>
      </c>
      <c r="I575" s="31" t="s">
        <v>12</v>
      </c>
      <c r="L575" s="131">
        <v>7.772020725388602</v>
      </c>
      <c r="M575" s="31">
        <v>718</v>
      </c>
      <c r="N575" s="31" t="s">
        <v>13</v>
      </c>
      <c r="O575" t="s">
        <v>14</v>
      </c>
    </row>
    <row r="576" spans="1:15">
      <c r="A576">
        <v>575</v>
      </c>
      <c r="B576" s="128">
        <v>44172</v>
      </c>
      <c r="C576" s="29" t="s">
        <v>9</v>
      </c>
      <c r="D576" s="359" t="s">
        <v>10</v>
      </c>
      <c r="E576" s="31">
        <v>60</v>
      </c>
      <c r="F576" s="130">
        <v>3188</v>
      </c>
      <c r="G576" s="31">
        <v>43.5</v>
      </c>
      <c r="H576" s="31">
        <v>61</v>
      </c>
      <c r="I576" s="31" t="s">
        <v>15</v>
      </c>
      <c r="L576" s="131">
        <v>71.311475409836063</v>
      </c>
      <c r="M576" s="31">
        <v>718</v>
      </c>
      <c r="N576" s="31" t="s">
        <v>13</v>
      </c>
      <c r="O576" t="s">
        <v>14</v>
      </c>
    </row>
    <row r="577" spans="1:15">
      <c r="A577">
        <v>576</v>
      </c>
      <c r="B577" s="128">
        <v>44172</v>
      </c>
      <c r="C577" s="29" t="s">
        <v>9</v>
      </c>
      <c r="D577" s="359" t="s">
        <v>10</v>
      </c>
      <c r="E577" s="31">
        <v>66</v>
      </c>
      <c r="F577" s="130">
        <v>4230</v>
      </c>
      <c r="G577" s="31" t="s">
        <v>45</v>
      </c>
      <c r="H577" s="31">
        <v>170</v>
      </c>
      <c r="I577" s="31" t="s">
        <v>15</v>
      </c>
      <c r="L577" s="131">
        <v>90.588235294117652</v>
      </c>
      <c r="M577" s="31">
        <v>718</v>
      </c>
      <c r="N577" s="31" t="s">
        <v>13</v>
      </c>
      <c r="O577" t="s">
        <v>14</v>
      </c>
    </row>
    <row r="578" spans="1:15">
      <c r="A578">
        <v>577</v>
      </c>
      <c r="B578" s="128">
        <v>44172</v>
      </c>
      <c r="C578" s="29" t="s">
        <v>9</v>
      </c>
      <c r="D578" s="359" t="s">
        <v>10</v>
      </c>
      <c r="E578" s="31">
        <v>53</v>
      </c>
      <c r="F578" s="130">
        <v>2240</v>
      </c>
      <c r="G578" s="31">
        <v>38.9</v>
      </c>
      <c r="H578" s="31">
        <v>100</v>
      </c>
      <c r="I578" s="31" t="s">
        <v>15</v>
      </c>
      <c r="L578" s="131">
        <v>38.9</v>
      </c>
      <c r="M578" s="31">
        <v>718</v>
      </c>
      <c r="N578" s="31" t="s">
        <v>13</v>
      </c>
      <c r="O578" t="s">
        <v>14</v>
      </c>
    </row>
    <row r="579" spans="1:15">
      <c r="A579">
        <v>578</v>
      </c>
      <c r="B579" s="128">
        <v>44172</v>
      </c>
      <c r="C579" s="29" t="s">
        <v>9</v>
      </c>
      <c r="D579" s="359" t="s">
        <v>10</v>
      </c>
      <c r="E579" s="31">
        <v>51</v>
      </c>
      <c r="F579" s="130">
        <v>2274</v>
      </c>
      <c r="G579" s="31">
        <v>28.8</v>
      </c>
      <c r="H579" s="31">
        <v>29</v>
      </c>
      <c r="I579" s="31" t="s">
        <v>15</v>
      </c>
      <c r="L579" s="131">
        <v>99.310344827586206</v>
      </c>
      <c r="M579" s="31">
        <v>718</v>
      </c>
      <c r="N579" s="31" t="s">
        <v>13</v>
      </c>
      <c r="O579" t="s">
        <v>14</v>
      </c>
    </row>
    <row r="580" spans="1:15">
      <c r="A580">
        <v>579</v>
      </c>
      <c r="B580" s="128">
        <v>44172</v>
      </c>
      <c r="C580" s="29" t="s">
        <v>9</v>
      </c>
      <c r="D580" s="359" t="s">
        <v>10</v>
      </c>
      <c r="E580" s="31">
        <v>51</v>
      </c>
      <c r="F580" s="130">
        <v>2234</v>
      </c>
      <c r="G580" s="31">
        <v>27.5</v>
      </c>
      <c r="H580" s="31">
        <v>50</v>
      </c>
      <c r="I580" s="31" t="s">
        <v>15</v>
      </c>
      <c r="L580" s="131">
        <v>55.000000000000007</v>
      </c>
      <c r="M580" s="31">
        <v>718</v>
      </c>
      <c r="N580" s="31" t="s">
        <v>13</v>
      </c>
      <c r="O580" t="s">
        <v>14</v>
      </c>
    </row>
    <row r="581" spans="1:15">
      <c r="A581">
        <v>580</v>
      </c>
      <c r="B581" s="128">
        <v>44172</v>
      </c>
      <c r="C581" s="29" t="s">
        <v>9</v>
      </c>
      <c r="D581" s="359" t="s">
        <v>10</v>
      </c>
      <c r="E581" s="31">
        <v>63</v>
      </c>
      <c r="F581" s="130">
        <v>3500</v>
      </c>
      <c r="G581" s="31">
        <v>44.5</v>
      </c>
      <c r="H581" s="31">
        <v>54</v>
      </c>
      <c r="I581" s="31" t="s">
        <v>15</v>
      </c>
      <c r="L581" s="131">
        <v>82.407407407407405</v>
      </c>
      <c r="M581" s="31">
        <v>718</v>
      </c>
      <c r="N581" s="31" t="s">
        <v>13</v>
      </c>
      <c r="O581" t="s">
        <v>14</v>
      </c>
    </row>
    <row r="582" spans="1:15">
      <c r="A582">
        <v>581</v>
      </c>
      <c r="B582" s="128">
        <v>44172</v>
      </c>
      <c r="C582" s="29" t="s">
        <v>9</v>
      </c>
      <c r="D582" s="359" t="s">
        <v>10</v>
      </c>
      <c r="E582" s="31">
        <v>74</v>
      </c>
      <c r="F582" s="130">
        <v>6614</v>
      </c>
      <c r="G582" s="31">
        <v>188.5</v>
      </c>
      <c r="H582" s="31">
        <v>179</v>
      </c>
      <c r="I582" s="31" t="s">
        <v>15</v>
      </c>
      <c r="L582" s="131">
        <v>105.3072625698324</v>
      </c>
      <c r="M582" s="31">
        <v>718</v>
      </c>
      <c r="N582" s="31" t="s">
        <v>13</v>
      </c>
      <c r="O582" t="s">
        <v>14</v>
      </c>
    </row>
    <row r="583" spans="1:15">
      <c r="A583">
        <v>582</v>
      </c>
      <c r="B583" s="128">
        <v>44172</v>
      </c>
      <c r="C583" s="29" t="s">
        <v>9</v>
      </c>
      <c r="D583" s="359" t="s">
        <v>10</v>
      </c>
      <c r="E583" s="31">
        <v>62</v>
      </c>
      <c r="F583" s="130">
        <v>3168</v>
      </c>
      <c r="G583" s="31">
        <v>38.4</v>
      </c>
      <c r="H583" s="31">
        <v>57</v>
      </c>
      <c r="I583" s="31" t="s">
        <v>15</v>
      </c>
      <c r="L583" s="131">
        <v>67.368421052631575</v>
      </c>
      <c r="M583" s="31">
        <v>718</v>
      </c>
      <c r="N583" s="31" t="s">
        <v>13</v>
      </c>
      <c r="O583" t="s">
        <v>14</v>
      </c>
    </row>
    <row r="584" spans="1:15">
      <c r="A584">
        <v>583</v>
      </c>
      <c r="B584" s="128">
        <v>44172</v>
      </c>
      <c r="C584" s="29" t="s">
        <v>9</v>
      </c>
      <c r="D584" s="359" t="s">
        <v>10</v>
      </c>
      <c r="E584" s="31">
        <v>69</v>
      </c>
      <c r="F584" s="130">
        <v>4716</v>
      </c>
      <c r="G584" s="31">
        <v>33.9</v>
      </c>
      <c r="H584" s="31">
        <v>60.420000000000009</v>
      </c>
      <c r="I584" s="31" t="s">
        <v>12</v>
      </c>
      <c r="L584" s="131">
        <v>56.107249255213496</v>
      </c>
      <c r="M584" s="31">
        <v>718</v>
      </c>
      <c r="N584" s="31" t="s">
        <v>13</v>
      </c>
      <c r="O584" t="s">
        <v>14</v>
      </c>
    </row>
    <row r="585" spans="1:15">
      <c r="A585">
        <v>584</v>
      </c>
      <c r="B585" s="128">
        <v>44172</v>
      </c>
      <c r="C585" s="29" t="s">
        <v>9</v>
      </c>
      <c r="D585" s="359" t="s">
        <v>10</v>
      </c>
      <c r="E585" s="31">
        <v>65</v>
      </c>
      <c r="F585" s="130">
        <v>3856</v>
      </c>
      <c r="G585" s="31">
        <v>85.7</v>
      </c>
      <c r="H585" s="31">
        <v>89</v>
      </c>
      <c r="I585" s="31" t="s">
        <v>15</v>
      </c>
      <c r="L585" s="131">
        <v>96.292134831460672</v>
      </c>
      <c r="M585" s="31">
        <v>718</v>
      </c>
      <c r="N585" s="31" t="s">
        <v>13</v>
      </c>
      <c r="O585" t="s">
        <v>14</v>
      </c>
    </row>
    <row r="586" spans="1:15">
      <c r="A586">
        <v>585</v>
      </c>
      <c r="B586" s="128">
        <v>44172</v>
      </c>
      <c r="C586" s="29" t="s">
        <v>9</v>
      </c>
      <c r="D586" s="359" t="s">
        <v>10</v>
      </c>
      <c r="E586" s="31">
        <v>65</v>
      </c>
      <c r="F586" s="130">
        <v>3800</v>
      </c>
      <c r="G586" s="31" t="s">
        <v>41</v>
      </c>
      <c r="H586" s="31">
        <v>68</v>
      </c>
      <c r="I586" s="31" t="s">
        <v>12</v>
      </c>
      <c r="L586" s="131">
        <v>14.705882352941178</v>
      </c>
      <c r="M586" s="31">
        <v>718</v>
      </c>
      <c r="N586" s="31" t="s">
        <v>13</v>
      </c>
      <c r="O586" t="s">
        <v>14</v>
      </c>
    </row>
    <row r="587" spans="1:15">
      <c r="A587">
        <v>586</v>
      </c>
      <c r="B587" s="128">
        <v>44172</v>
      </c>
      <c r="C587" s="29" t="s">
        <v>9</v>
      </c>
      <c r="D587" s="359" t="s">
        <v>10</v>
      </c>
      <c r="E587" s="31">
        <v>63</v>
      </c>
      <c r="F587" s="130">
        <v>2580</v>
      </c>
      <c r="G587" s="31">
        <v>24.4</v>
      </c>
      <c r="H587" s="31">
        <v>29.200000000000003</v>
      </c>
      <c r="I587" s="31" t="s">
        <v>12</v>
      </c>
      <c r="L587" s="131">
        <v>83.561643835616422</v>
      </c>
      <c r="M587" s="31">
        <v>718</v>
      </c>
      <c r="N587" s="31" t="s">
        <v>13</v>
      </c>
      <c r="O587" t="s">
        <v>14</v>
      </c>
    </row>
    <row r="588" spans="1:15">
      <c r="A588">
        <v>587</v>
      </c>
      <c r="B588" s="128">
        <v>44172</v>
      </c>
      <c r="C588" s="29" t="s">
        <v>9</v>
      </c>
      <c r="D588" s="359" t="s">
        <v>10</v>
      </c>
      <c r="E588" s="31">
        <v>53</v>
      </c>
      <c r="F588" s="130">
        <v>2104</v>
      </c>
      <c r="G588" s="31">
        <v>6.8</v>
      </c>
      <c r="H588" s="31">
        <v>36.28</v>
      </c>
      <c r="I588" s="31" t="s">
        <v>12</v>
      </c>
      <c r="L588" s="131">
        <v>18.743109151047406</v>
      </c>
      <c r="M588" s="31">
        <v>718</v>
      </c>
      <c r="N588" s="31" t="s">
        <v>13</v>
      </c>
      <c r="O588" t="s">
        <v>14</v>
      </c>
    </row>
    <row r="589" spans="1:15">
      <c r="A589">
        <v>588</v>
      </c>
      <c r="B589" s="128">
        <v>44172</v>
      </c>
      <c r="C589" s="29" t="s">
        <v>9</v>
      </c>
      <c r="D589" s="359" t="s">
        <v>10</v>
      </c>
      <c r="E589" s="31">
        <v>64</v>
      </c>
      <c r="F589" s="130">
        <v>3688</v>
      </c>
      <c r="G589" s="31">
        <v>38.5</v>
      </c>
      <c r="H589" s="31">
        <v>38.260000000000005</v>
      </c>
      <c r="I589" s="31" t="s">
        <v>15</v>
      </c>
      <c r="L589" s="131">
        <v>100.62728698379509</v>
      </c>
      <c r="M589" s="31">
        <v>718</v>
      </c>
      <c r="N589" s="31" t="s">
        <v>13</v>
      </c>
      <c r="O589" t="s">
        <v>14</v>
      </c>
    </row>
    <row r="590" spans="1:15">
      <c r="A590">
        <v>589</v>
      </c>
      <c r="B590" s="128">
        <v>44172</v>
      </c>
      <c r="C590" s="29" t="s">
        <v>9</v>
      </c>
      <c r="D590" s="359" t="s">
        <v>10</v>
      </c>
      <c r="E590" s="31">
        <v>55</v>
      </c>
      <c r="F590" s="130">
        <v>2356</v>
      </c>
      <c r="G590" s="31">
        <v>9.1999999999999993</v>
      </c>
      <c r="H590" s="31">
        <v>38.92</v>
      </c>
      <c r="I590" s="31" t="s">
        <v>15</v>
      </c>
      <c r="L590" s="131">
        <v>23.638232271325794</v>
      </c>
      <c r="M590" s="31">
        <v>718</v>
      </c>
      <c r="N590" s="31" t="s">
        <v>13</v>
      </c>
      <c r="O590" t="s">
        <v>14</v>
      </c>
    </row>
    <row r="591" spans="1:15">
      <c r="A591">
        <v>590</v>
      </c>
      <c r="B591" s="128">
        <v>44172</v>
      </c>
      <c r="C591" s="29" t="s">
        <v>9</v>
      </c>
      <c r="D591" s="359" t="s">
        <v>10</v>
      </c>
      <c r="E591" s="31">
        <v>54</v>
      </c>
      <c r="F591" s="130">
        <v>2148</v>
      </c>
      <c r="G591" s="31">
        <v>20.5</v>
      </c>
      <c r="H591" s="31">
        <v>25.46</v>
      </c>
      <c r="I591" s="31" t="s">
        <v>15</v>
      </c>
      <c r="L591" s="131">
        <v>80.518460329929297</v>
      </c>
      <c r="M591" s="31">
        <v>718</v>
      </c>
      <c r="N591" s="31" t="s">
        <v>13</v>
      </c>
      <c r="O591" t="s">
        <v>14</v>
      </c>
    </row>
    <row r="592" spans="1:15">
      <c r="A592">
        <v>591</v>
      </c>
      <c r="B592" s="128">
        <v>44172</v>
      </c>
      <c r="C592" s="29" t="s">
        <v>9</v>
      </c>
      <c r="D592" s="359" t="s">
        <v>10</v>
      </c>
      <c r="E592" s="31">
        <v>54</v>
      </c>
      <c r="F592" s="130">
        <v>2446</v>
      </c>
      <c r="G592" s="31" t="s">
        <v>28</v>
      </c>
      <c r="H592" s="31">
        <v>42.92</v>
      </c>
      <c r="I592" s="31" t="s">
        <v>12</v>
      </c>
      <c r="L592" s="131">
        <v>18.63932898415657</v>
      </c>
      <c r="M592" s="31">
        <v>718</v>
      </c>
      <c r="N592" s="31" t="s">
        <v>13</v>
      </c>
      <c r="O592" t="s">
        <v>14</v>
      </c>
    </row>
    <row r="593" spans="1:15">
      <c r="A593">
        <v>592</v>
      </c>
      <c r="B593" s="128">
        <v>44172</v>
      </c>
      <c r="C593" s="29" t="s">
        <v>9</v>
      </c>
      <c r="D593" s="359" t="s">
        <v>10</v>
      </c>
      <c r="E593" s="31">
        <v>57</v>
      </c>
      <c r="F593" s="130">
        <v>2240</v>
      </c>
      <c r="G593" s="31">
        <v>0.7</v>
      </c>
      <c r="H593" s="31">
        <v>47.1</v>
      </c>
      <c r="I593" s="31" t="s">
        <v>12</v>
      </c>
      <c r="L593" s="131">
        <v>1.4861995753715498</v>
      </c>
      <c r="M593" s="31">
        <v>718</v>
      </c>
      <c r="N593" s="31" t="s">
        <v>13</v>
      </c>
      <c r="O593" t="s">
        <v>14</v>
      </c>
    </row>
    <row r="594" spans="1:15">
      <c r="A594">
        <v>593</v>
      </c>
      <c r="B594" s="128">
        <v>44172</v>
      </c>
      <c r="C594" s="29" t="s">
        <v>9</v>
      </c>
      <c r="D594" s="359" t="s">
        <v>10</v>
      </c>
      <c r="E594" s="31">
        <v>56</v>
      </c>
      <c r="F594" s="130">
        <v>2314</v>
      </c>
      <c r="G594" s="31" t="s">
        <v>23</v>
      </c>
      <c r="H594" s="31">
        <v>44.28</v>
      </c>
      <c r="I594" s="31" t="s">
        <v>12</v>
      </c>
      <c r="L594" s="131">
        <v>9.033423667570009</v>
      </c>
      <c r="M594" s="31">
        <v>718</v>
      </c>
      <c r="N594" s="31" t="s">
        <v>13</v>
      </c>
      <c r="O594" t="s">
        <v>14</v>
      </c>
    </row>
    <row r="595" spans="1:15">
      <c r="A595">
        <v>594</v>
      </c>
      <c r="B595" s="128">
        <v>44173</v>
      </c>
      <c r="C595" s="29" t="s">
        <v>9</v>
      </c>
      <c r="D595" s="359" t="s">
        <v>10</v>
      </c>
      <c r="E595" s="31">
        <v>56</v>
      </c>
      <c r="F595" s="130">
        <v>2432</v>
      </c>
      <c r="G595" s="31">
        <v>27.5</v>
      </c>
      <c r="H595" s="31">
        <v>23.14</v>
      </c>
      <c r="I595" s="31" t="s">
        <v>15</v>
      </c>
      <c r="L595" s="131">
        <v>118.84183232497838</v>
      </c>
      <c r="M595" s="31">
        <v>718</v>
      </c>
      <c r="N595" s="31" t="s">
        <v>13</v>
      </c>
      <c r="O595" t="s">
        <v>27</v>
      </c>
    </row>
    <row r="596" spans="1:15">
      <c r="A596">
        <v>595</v>
      </c>
      <c r="B596" s="128">
        <v>44173</v>
      </c>
      <c r="C596" s="29" t="s">
        <v>9</v>
      </c>
      <c r="D596" s="359" t="s">
        <v>10</v>
      </c>
      <c r="E596" s="31">
        <v>61</v>
      </c>
      <c r="F596" s="130">
        <v>3090</v>
      </c>
      <c r="G596" s="31">
        <v>36.5</v>
      </c>
      <c r="H596" s="31">
        <v>68</v>
      </c>
      <c r="I596" s="31" t="s">
        <v>12</v>
      </c>
      <c r="L596" s="131">
        <v>53.67647058823529</v>
      </c>
      <c r="M596" s="31">
        <v>718</v>
      </c>
      <c r="N596" s="31" t="s">
        <v>13</v>
      </c>
      <c r="O596" t="s">
        <v>27</v>
      </c>
    </row>
    <row r="597" spans="1:15">
      <c r="A597">
        <v>596</v>
      </c>
      <c r="B597" s="128">
        <v>44173</v>
      </c>
      <c r="C597" s="29" t="s">
        <v>9</v>
      </c>
      <c r="D597" s="359" t="s">
        <v>10</v>
      </c>
      <c r="E597" s="31">
        <v>56</v>
      </c>
      <c r="F597" s="130">
        <v>2744</v>
      </c>
      <c r="G597" s="31">
        <v>18.899999999999999</v>
      </c>
      <c r="H597" s="31">
        <v>36.980000000000004</v>
      </c>
      <c r="I597" s="31" t="s">
        <v>15</v>
      </c>
      <c r="L597" s="131">
        <v>51.108707409410478</v>
      </c>
      <c r="M597" s="31">
        <v>718</v>
      </c>
      <c r="N597" s="31" t="s">
        <v>13</v>
      </c>
      <c r="O597" t="s">
        <v>27</v>
      </c>
    </row>
    <row r="598" spans="1:15">
      <c r="A598">
        <v>597</v>
      </c>
      <c r="B598" s="128">
        <v>44173</v>
      </c>
      <c r="C598" s="29" t="s">
        <v>9</v>
      </c>
      <c r="D598" s="359" t="s">
        <v>10</v>
      </c>
      <c r="E598" s="31">
        <v>55</v>
      </c>
      <c r="F598" s="130">
        <v>2500</v>
      </c>
      <c r="G598" s="31">
        <v>14.8</v>
      </c>
      <c r="H598" s="31">
        <v>37.200000000000003</v>
      </c>
      <c r="I598" s="31" t="s">
        <v>15</v>
      </c>
      <c r="L598" s="131">
        <v>39.784946236559136</v>
      </c>
      <c r="M598" s="31">
        <v>718</v>
      </c>
      <c r="N598" s="31" t="s">
        <v>13</v>
      </c>
      <c r="O598" t="s">
        <v>27</v>
      </c>
    </row>
    <row r="599" spans="1:15">
      <c r="A599">
        <v>598</v>
      </c>
      <c r="B599" s="128">
        <v>44173</v>
      </c>
      <c r="C599" s="29" t="s">
        <v>9</v>
      </c>
      <c r="D599" s="359" t="s">
        <v>10</v>
      </c>
      <c r="E599" s="31">
        <v>58</v>
      </c>
      <c r="F599" s="130">
        <v>2612</v>
      </c>
      <c r="G599" s="31">
        <v>0.9</v>
      </c>
      <c r="H599" s="31">
        <v>54.34</v>
      </c>
      <c r="I599" s="31" t="s">
        <v>12</v>
      </c>
      <c r="L599" s="131">
        <v>1.6562384983437615</v>
      </c>
      <c r="M599" s="31">
        <v>718</v>
      </c>
      <c r="N599" s="31" t="s">
        <v>13</v>
      </c>
      <c r="O599" t="s">
        <v>27</v>
      </c>
    </row>
    <row r="600" spans="1:15">
      <c r="A600">
        <v>599</v>
      </c>
      <c r="B600" s="128">
        <v>44173</v>
      </c>
      <c r="C600" s="29" t="s">
        <v>9</v>
      </c>
      <c r="D600" s="359" t="s">
        <v>10</v>
      </c>
      <c r="E600" s="31">
        <v>60</v>
      </c>
      <c r="F600" s="130">
        <v>2892</v>
      </c>
      <c r="G600" s="31">
        <v>44.3</v>
      </c>
      <c r="H600" s="31">
        <v>68</v>
      </c>
      <c r="I600" s="31" t="s">
        <v>15</v>
      </c>
      <c r="L600" s="131">
        <v>65.147058823529406</v>
      </c>
      <c r="M600" s="31">
        <v>718</v>
      </c>
      <c r="N600" s="31" t="s">
        <v>13</v>
      </c>
      <c r="O600" t="s">
        <v>27</v>
      </c>
    </row>
    <row r="601" spans="1:15">
      <c r="A601">
        <v>600</v>
      </c>
      <c r="B601" s="128">
        <v>44173</v>
      </c>
      <c r="C601" s="29" t="s">
        <v>9</v>
      </c>
      <c r="D601" s="359" t="s">
        <v>10</v>
      </c>
      <c r="E601" s="31">
        <v>66</v>
      </c>
      <c r="F601" s="130">
        <v>4264</v>
      </c>
      <c r="G601" s="31">
        <v>62.4</v>
      </c>
      <c r="H601" s="31">
        <v>77.048000000000002</v>
      </c>
      <c r="I601" s="31" t="s">
        <v>15</v>
      </c>
      <c r="L601" s="131">
        <v>80.988474717059489</v>
      </c>
      <c r="M601" s="31">
        <v>718</v>
      </c>
      <c r="N601" s="31" t="s">
        <v>13</v>
      </c>
      <c r="O601" t="s">
        <v>27</v>
      </c>
    </row>
    <row r="602" spans="1:15">
      <c r="A602">
        <v>601</v>
      </c>
      <c r="B602" s="128">
        <v>44173</v>
      </c>
      <c r="C602" s="29" t="s">
        <v>9</v>
      </c>
      <c r="D602" s="359" t="s">
        <v>10</v>
      </c>
      <c r="E602" s="31">
        <v>58</v>
      </c>
      <c r="F602" s="130">
        <v>2856</v>
      </c>
      <c r="G602" s="31">
        <v>39.200000000000003</v>
      </c>
      <c r="H602" s="31">
        <v>54.191999999999993</v>
      </c>
      <c r="I602" s="31" t="s">
        <v>15</v>
      </c>
      <c r="L602" s="131">
        <v>72.33540005904932</v>
      </c>
      <c r="M602" s="31">
        <v>718</v>
      </c>
      <c r="N602" s="31" t="s">
        <v>13</v>
      </c>
      <c r="O602" t="s">
        <v>27</v>
      </c>
    </row>
    <row r="603" spans="1:15">
      <c r="A603">
        <v>602</v>
      </c>
      <c r="B603" s="128">
        <v>44173</v>
      </c>
      <c r="C603" s="29" t="s">
        <v>9</v>
      </c>
      <c r="D603" s="359" t="s">
        <v>10</v>
      </c>
      <c r="E603" s="31">
        <v>68</v>
      </c>
      <c r="F603" s="130">
        <v>4140</v>
      </c>
      <c r="G603" s="31">
        <v>3.1</v>
      </c>
      <c r="H603" s="31">
        <v>132.38</v>
      </c>
      <c r="I603" s="31" t="s">
        <v>12</v>
      </c>
      <c r="L603" s="131">
        <v>2.3417434657803295</v>
      </c>
      <c r="M603" s="31">
        <v>718</v>
      </c>
      <c r="N603" s="31" t="s">
        <v>13</v>
      </c>
      <c r="O603" t="s">
        <v>27</v>
      </c>
    </row>
    <row r="604" spans="1:15">
      <c r="A604">
        <v>603</v>
      </c>
      <c r="B604" s="128">
        <v>44173</v>
      </c>
      <c r="C604" s="29" t="s">
        <v>9</v>
      </c>
      <c r="D604" s="359" t="s">
        <v>10</v>
      </c>
      <c r="E604" s="31">
        <v>44</v>
      </c>
      <c r="F604" s="130">
        <v>1242</v>
      </c>
      <c r="G604" s="31">
        <v>4.0999999999999996</v>
      </c>
      <c r="H604" s="31">
        <v>37.643999999999998</v>
      </c>
      <c r="I604" s="31" t="s">
        <v>12</v>
      </c>
      <c r="L604" s="131">
        <v>10.891509935182233</v>
      </c>
      <c r="M604" s="31">
        <v>718</v>
      </c>
      <c r="N604" s="31" t="s">
        <v>13</v>
      </c>
      <c r="O604" t="s">
        <v>27</v>
      </c>
    </row>
    <row r="605" spans="1:15">
      <c r="A605">
        <v>604</v>
      </c>
      <c r="B605" s="128">
        <v>44173</v>
      </c>
      <c r="C605" s="29" t="s">
        <v>9</v>
      </c>
      <c r="D605" s="359" t="s">
        <v>10</v>
      </c>
      <c r="E605" s="31">
        <v>54</v>
      </c>
      <c r="F605" s="130">
        <v>2148</v>
      </c>
      <c r="G605" s="31">
        <v>24.7</v>
      </c>
      <c r="H605" s="31">
        <v>46.036000000000001</v>
      </c>
      <c r="I605" s="31" t="s">
        <v>15</v>
      </c>
      <c r="L605" s="131">
        <v>53.653662351203401</v>
      </c>
      <c r="M605" s="31">
        <v>718</v>
      </c>
      <c r="N605" s="31" t="s">
        <v>13</v>
      </c>
      <c r="O605" t="s">
        <v>27</v>
      </c>
    </row>
    <row r="606" spans="1:15">
      <c r="A606">
        <v>605</v>
      </c>
      <c r="B606" s="128">
        <v>44173</v>
      </c>
      <c r="C606" s="29" t="s">
        <v>9</v>
      </c>
      <c r="D606" s="359" t="s">
        <v>10</v>
      </c>
      <c r="E606" s="31">
        <v>49</v>
      </c>
      <c r="F606" s="130">
        <v>1428</v>
      </c>
      <c r="G606" s="31">
        <v>18.2</v>
      </c>
      <c r="H606" s="31">
        <v>27.495999999999999</v>
      </c>
      <c r="I606" s="31" t="s">
        <v>15</v>
      </c>
      <c r="L606" s="131">
        <v>66.191446028513241</v>
      </c>
      <c r="M606" s="31">
        <v>718</v>
      </c>
      <c r="N606" s="31" t="s">
        <v>13</v>
      </c>
      <c r="O606" t="s">
        <v>27</v>
      </c>
    </row>
    <row r="607" spans="1:15">
      <c r="A607">
        <v>606</v>
      </c>
      <c r="B607" s="128">
        <v>44173</v>
      </c>
      <c r="C607" s="29" t="s">
        <v>9</v>
      </c>
      <c r="D607" s="359" t="s">
        <v>10</v>
      </c>
      <c r="E607" s="31">
        <v>46</v>
      </c>
      <c r="F607" s="130">
        <v>1346</v>
      </c>
      <c r="G607" s="31" t="s">
        <v>41</v>
      </c>
      <c r="H607" s="31">
        <v>33.072000000000003</v>
      </c>
      <c r="I607" s="31" t="s">
        <v>15</v>
      </c>
      <c r="L607" s="131">
        <v>30.237058538945327</v>
      </c>
      <c r="M607" s="31">
        <v>718</v>
      </c>
      <c r="N607" s="31" t="s">
        <v>13</v>
      </c>
      <c r="O607" t="s">
        <v>27</v>
      </c>
    </row>
    <row r="608" spans="1:15">
      <c r="A608">
        <v>607</v>
      </c>
      <c r="B608" s="128">
        <v>44173</v>
      </c>
      <c r="C608" s="29" t="s">
        <v>9</v>
      </c>
      <c r="D608" s="359" t="s">
        <v>10</v>
      </c>
      <c r="E608" s="31">
        <v>43</v>
      </c>
      <c r="F608" s="130">
        <v>1208</v>
      </c>
      <c r="G608" s="31">
        <v>14.5</v>
      </c>
      <c r="H608" s="31">
        <v>24.155999999999999</v>
      </c>
      <c r="I608" s="31" t="s">
        <v>15</v>
      </c>
      <c r="L608" s="131">
        <v>60.026494452723966</v>
      </c>
      <c r="M608" s="31">
        <v>718</v>
      </c>
      <c r="N608" s="31" t="s">
        <v>13</v>
      </c>
      <c r="O608" t="s">
        <v>27</v>
      </c>
    </row>
    <row r="609" spans="1:15">
      <c r="A609">
        <v>608</v>
      </c>
      <c r="B609" s="128">
        <v>44173</v>
      </c>
      <c r="C609" s="29" t="s">
        <v>9</v>
      </c>
      <c r="D609" s="359" t="s">
        <v>10</v>
      </c>
      <c r="E609" s="31">
        <v>47</v>
      </c>
      <c r="F609" s="130">
        <v>1488</v>
      </c>
      <c r="G609" s="31">
        <v>7.3</v>
      </c>
      <c r="H609" s="31">
        <v>40.316000000000003</v>
      </c>
      <c r="I609" s="31" t="s">
        <v>15</v>
      </c>
      <c r="L609" s="131">
        <v>18.106955055064986</v>
      </c>
      <c r="M609" s="31">
        <v>718</v>
      </c>
      <c r="N609" s="31" t="s">
        <v>13</v>
      </c>
      <c r="O609" t="s">
        <v>27</v>
      </c>
    </row>
    <row r="610" spans="1:15">
      <c r="A610">
        <v>609</v>
      </c>
      <c r="B610" s="128">
        <v>44173</v>
      </c>
      <c r="C610" s="29" t="s">
        <v>9</v>
      </c>
      <c r="D610" s="359" t="s">
        <v>10</v>
      </c>
      <c r="E610" s="31">
        <v>46</v>
      </c>
      <c r="F610" s="130">
        <v>1326</v>
      </c>
      <c r="G610" s="31">
        <v>5.8</v>
      </c>
      <c r="H610" s="31">
        <v>36.632000000000005</v>
      </c>
      <c r="I610" s="31" t="s">
        <v>12</v>
      </c>
      <c r="L610" s="131">
        <v>15.833151343088009</v>
      </c>
      <c r="M610" s="31">
        <v>718</v>
      </c>
      <c r="N610" s="31" t="s">
        <v>13</v>
      </c>
      <c r="O610" t="s">
        <v>27</v>
      </c>
    </row>
    <row r="611" spans="1:15">
      <c r="A611">
        <v>610</v>
      </c>
      <c r="B611" s="128">
        <v>44173</v>
      </c>
      <c r="C611" s="29" t="s">
        <v>9</v>
      </c>
      <c r="D611" s="359" t="s">
        <v>10</v>
      </c>
      <c r="E611" s="31">
        <v>50</v>
      </c>
      <c r="F611" s="130">
        <v>1432</v>
      </c>
      <c r="G611" s="31">
        <v>7.8</v>
      </c>
      <c r="H611" s="31">
        <v>38.024000000000001</v>
      </c>
      <c r="I611" s="31" t="s">
        <v>15</v>
      </c>
      <c r="L611" s="131">
        <v>20.513359983168524</v>
      </c>
      <c r="M611" s="31">
        <v>718</v>
      </c>
      <c r="N611" s="31" t="s">
        <v>13</v>
      </c>
      <c r="O611" t="s">
        <v>27</v>
      </c>
    </row>
    <row r="612" spans="1:15">
      <c r="A612">
        <v>611</v>
      </c>
      <c r="B612" s="128">
        <v>44173</v>
      </c>
      <c r="C612" s="29" t="s">
        <v>9</v>
      </c>
      <c r="D612" s="359" t="s">
        <v>10</v>
      </c>
      <c r="E612" s="31">
        <v>44</v>
      </c>
      <c r="F612" s="130">
        <v>1320</v>
      </c>
      <c r="G612" s="31">
        <v>1.3</v>
      </c>
      <c r="H612" s="31">
        <v>25.1</v>
      </c>
      <c r="I612" s="31" t="s">
        <v>12</v>
      </c>
      <c r="L612" s="131">
        <v>5.1792828685258963</v>
      </c>
      <c r="M612" s="31">
        <v>718</v>
      </c>
      <c r="N612" s="31" t="s">
        <v>13</v>
      </c>
      <c r="O612" t="s">
        <v>27</v>
      </c>
    </row>
    <row r="613" spans="1:15">
      <c r="A613">
        <v>612</v>
      </c>
      <c r="B613" s="128">
        <v>44173</v>
      </c>
      <c r="C613" s="29" t="s">
        <v>9</v>
      </c>
      <c r="D613" s="359" t="s">
        <v>10</v>
      </c>
      <c r="E613" s="31">
        <v>50</v>
      </c>
      <c r="F613" s="130">
        <v>1640</v>
      </c>
      <c r="G613" s="31">
        <v>16.100000000000001</v>
      </c>
      <c r="H613" s="31">
        <v>16.699999999999996</v>
      </c>
      <c r="I613" s="31" t="s">
        <v>15</v>
      </c>
      <c r="L613" s="131">
        <v>96.407185628742553</v>
      </c>
      <c r="M613" s="31">
        <v>718</v>
      </c>
      <c r="N613" s="31" t="s">
        <v>13</v>
      </c>
      <c r="O613" t="s">
        <v>27</v>
      </c>
    </row>
    <row r="614" spans="1:15">
      <c r="A614">
        <v>613</v>
      </c>
      <c r="B614" s="128">
        <v>44173</v>
      </c>
      <c r="C614" s="29" t="s">
        <v>9</v>
      </c>
      <c r="D614" s="359" t="s">
        <v>10</v>
      </c>
      <c r="E614" s="31">
        <v>50</v>
      </c>
      <c r="F614" s="130">
        <v>1644</v>
      </c>
      <c r="G614" s="31">
        <v>25.2</v>
      </c>
      <c r="H614" s="31">
        <v>27.1</v>
      </c>
      <c r="I614" s="31" t="s">
        <v>15</v>
      </c>
      <c r="L614" s="131">
        <v>92.988929889298888</v>
      </c>
      <c r="M614" s="31">
        <v>718</v>
      </c>
      <c r="N614" s="31" t="s">
        <v>13</v>
      </c>
      <c r="O614" t="s">
        <v>27</v>
      </c>
    </row>
    <row r="615" spans="1:15">
      <c r="A615">
        <v>614</v>
      </c>
      <c r="B615" s="128">
        <v>44173</v>
      </c>
      <c r="C615" s="29" t="s">
        <v>9</v>
      </c>
      <c r="D615" s="359" t="s">
        <v>10</v>
      </c>
      <c r="E615" s="31">
        <v>50</v>
      </c>
      <c r="F615" s="130">
        <v>1638</v>
      </c>
      <c r="G615" s="31">
        <v>13.4</v>
      </c>
      <c r="H615" s="31">
        <v>21.36</v>
      </c>
      <c r="I615" s="31" t="s">
        <v>15</v>
      </c>
      <c r="L615" s="131">
        <v>62.734082397003746</v>
      </c>
      <c r="M615" s="31">
        <v>718</v>
      </c>
      <c r="N615" s="31" t="s">
        <v>13</v>
      </c>
      <c r="O615" t="s">
        <v>27</v>
      </c>
    </row>
    <row r="616" spans="1:15">
      <c r="A616">
        <v>615</v>
      </c>
      <c r="B616" s="128">
        <v>44173</v>
      </c>
      <c r="C616" s="29" t="s">
        <v>9</v>
      </c>
      <c r="D616" s="359" t="s">
        <v>10</v>
      </c>
      <c r="E616" s="31">
        <v>50</v>
      </c>
      <c r="F616" s="130">
        <v>1616</v>
      </c>
      <c r="G616" s="31">
        <v>8.6999999999999993</v>
      </c>
      <c r="H616" s="31">
        <v>26.62</v>
      </c>
      <c r="I616" s="31" t="s">
        <v>12</v>
      </c>
      <c r="L616" s="131">
        <v>32.682193839218627</v>
      </c>
      <c r="M616" s="31">
        <v>718</v>
      </c>
      <c r="N616" s="31" t="s">
        <v>13</v>
      </c>
      <c r="O616" t="s">
        <v>27</v>
      </c>
    </row>
    <row r="617" spans="1:15">
      <c r="A617">
        <v>616</v>
      </c>
      <c r="B617" s="128">
        <v>44173</v>
      </c>
      <c r="C617" s="29" t="s">
        <v>9</v>
      </c>
      <c r="D617" s="359" t="s">
        <v>10</v>
      </c>
      <c r="E617" s="31">
        <v>51</v>
      </c>
      <c r="F617" s="130">
        <v>1838</v>
      </c>
      <c r="G617" s="31">
        <v>15.3</v>
      </c>
      <c r="H617" s="31">
        <v>22.459999999999997</v>
      </c>
      <c r="I617" s="31" t="s">
        <v>12</v>
      </c>
      <c r="L617" s="131">
        <v>68.121104185218172</v>
      </c>
      <c r="M617" s="31">
        <v>718</v>
      </c>
      <c r="N617" s="31" t="s">
        <v>13</v>
      </c>
      <c r="O617" t="s">
        <v>27</v>
      </c>
    </row>
    <row r="618" spans="1:15">
      <c r="A618">
        <v>617</v>
      </c>
      <c r="B618" s="128">
        <v>44173</v>
      </c>
      <c r="C618" s="29" t="s">
        <v>9</v>
      </c>
      <c r="D618" s="359" t="s">
        <v>10</v>
      </c>
      <c r="E618" s="31">
        <v>50</v>
      </c>
      <c r="F618" s="130">
        <v>1502</v>
      </c>
      <c r="G618" s="31">
        <v>3.3</v>
      </c>
      <c r="H618" s="31">
        <v>28.74</v>
      </c>
      <c r="I618" s="31" t="s">
        <v>12</v>
      </c>
      <c r="L618" s="131">
        <v>11.482254697286013</v>
      </c>
      <c r="M618" s="31">
        <v>718</v>
      </c>
      <c r="N618" s="31" t="s">
        <v>13</v>
      </c>
      <c r="O618" t="s">
        <v>27</v>
      </c>
    </row>
    <row r="619" spans="1:15">
      <c r="A619">
        <v>618</v>
      </c>
      <c r="B619" s="128">
        <v>44176</v>
      </c>
      <c r="C619" s="29" t="s">
        <v>9</v>
      </c>
      <c r="D619" s="359" t="s">
        <v>10</v>
      </c>
      <c r="E619" s="31">
        <v>60</v>
      </c>
      <c r="F619" s="130">
        <v>3228</v>
      </c>
      <c r="G619" s="31">
        <v>1.8</v>
      </c>
      <c r="H619" s="31">
        <v>63.760000000000005</v>
      </c>
      <c r="I619" s="31" t="s">
        <v>12</v>
      </c>
      <c r="L619" s="131">
        <v>2.823086574654956</v>
      </c>
      <c r="M619" s="31">
        <v>718</v>
      </c>
      <c r="N619" s="31" t="s">
        <v>13</v>
      </c>
      <c r="O619" t="s">
        <v>14</v>
      </c>
    </row>
    <row r="620" spans="1:15">
      <c r="A620">
        <v>619</v>
      </c>
      <c r="B620" s="128">
        <v>44176</v>
      </c>
      <c r="C620" s="29" t="s">
        <v>9</v>
      </c>
      <c r="D620" s="359" t="s">
        <v>10</v>
      </c>
      <c r="E620" s="31">
        <v>63</v>
      </c>
      <c r="F620" s="130">
        <v>3444</v>
      </c>
      <c r="G620" s="31">
        <v>57.3</v>
      </c>
      <c r="H620" s="31">
        <v>89.2</v>
      </c>
      <c r="I620" s="31" t="s">
        <v>15</v>
      </c>
      <c r="L620" s="131">
        <v>64.237668161434968</v>
      </c>
      <c r="M620" s="31">
        <v>718</v>
      </c>
      <c r="N620" s="31" t="s">
        <v>13</v>
      </c>
      <c r="O620" t="s">
        <v>14</v>
      </c>
    </row>
    <row r="621" spans="1:15">
      <c r="A621">
        <v>620</v>
      </c>
      <c r="B621" s="128">
        <v>44176</v>
      </c>
      <c r="C621" s="29" t="s">
        <v>9</v>
      </c>
      <c r="D621" s="359" t="s">
        <v>10</v>
      </c>
      <c r="E621" s="31">
        <v>61</v>
      </c>
      <c r="F621" s="130">
        <v>3348</v>
      </c>
      <c r="G621" s="31">
        <v>65.7</v>
      </c>
      <c r="H621" s="31">
        <v>78.099999999999994</v>
      </c>
      <c r="I621" s="31" t="s">
        <v>15</v>
      </c>
      <c r="L621" s="131">
        <v>84.122919334186946</v>
      </c>
      <c r="M621" s="31">
        <v>718</v>
      </c>
      <c r="N621" s="31" t="s">
        <v>13</v>
      </c>
      <c r="O621" t="s">
        <v>14</v>
      </c>
    </row>
    <row r="622" spans="1:15">
      <c r="A622">
        <v>621</v>
      </c>
      <c r="B622" s="128">
        <v>44176</v>
      </c>
      <c r="C622" s="29" t="s">
        <v>9</v>
      </c>
      <c r="D622" s="359" t="s">
        <v>10</v>
      </c>
      <c r="E622" s="31">
        <v>70</v>
      </c>
      <c r="F622" s="130">
        <v>4838</v>
      </c>
      <c r="G622" s="31">
        <v>88.4</v>
      </c>
      <c r="H622" s="31">
        <v>89.5</v>
      </c>
      <c r="I622" s="31" t="s">
        <v>15</v>
      </c>
      <c r="L622" s="131">
        <v>98.770949720670401</v>
      </c>
      <c r="M622" s="31">
        <v>718</v>
      </c>
      <c r="N622" s="31" t="s">
        <v>13</v>
      </c>
      <c r="O622" t="s">
        <v>14</v>
      </c>
    </row>
    <row r="623" spans="1:15">
      <c r="A623">
        <v>622</v>
      </c>
      <c r="B623" s="128">
        <v>44176</v>
      </c>
      <c r="C623" s="29" t="s">
        <v>9</v>
      </c>
      <c r="D623" s="359" t="s">
        <v>10</v>
      </c>
      <c r="E623" s="31">
        <v>69</v>
      </c>
      <c r="F623" s="130">
        <v>4548</v>
      </c>
      <c r="G623" s="31">
        <v>72.599999999999994</v>
      </c>
      <c r="H623" s="31">
        <v>79.099999999999994</v>
      </c>
      <c r="I623" s="31" t="s">
        <v>15</v>
      </c>
      <c r="L623" s="131">
        <v>91.782553729456382</v>
      </c>
      <c r="M623" s="31">
        <v>718</v>
      </c>
      <c r="N623" s="31" t="s">
        <v>13</v>
      </c>
      <c r="O623" t="s">
        <v>14</v>
      </c>
    </row>
    <row r="624" spans="1:15">
      <c r="A624">
        <v>623</v>
      </c>
      <c r="B624" s="128">
        <v>44176</v>
      </c>
      <c r="C624" s="29" t="s">
        <v>9</v>
      </c>
      <c r="D624" s="359" t="s">
        <v>10</v>
      </c>
      <c r="E624" s="31">
        <v>65</v>
      </c>
      <c r="F624" s="130">
        <v>4444</v>
      </c>
      <c r="G624" s="31" t="s">
        <v>46</v>
      </c>
      <c r="H624" s="31">
        <v>92.1</v>
      </c>
      <c r="I624" s="31" t="s">
        <v>15</v>
      </c>
      <c r="L624" s="131">
        <v>85.776330076004342</v>
      </c>
      <c r="M624" s="31">
        <v>718</v>
      </c>
      <c r="N624" s="31" t="s">
        <v>13</v>
      </c>
      <c r="O624" t="s">
        <v>14</v>
      </c>
    </row>
    <row r="625" spans="1:15">
      <c r="A625">
        <v>624</v>
      </c>
      <c r="B625" s="128">
        <v>44176</v>
      </c>
      <c r="C625" s="29" t="s">
        <v>9</v>
      </c>
      <c r="D625" s="359" t="s">
        <v>10</v>
      </c>
      <c r="E625" s="31">
        <v>64</v>
      </c>
      <c r="F625" s="130">
        <v>4184</v>
      </c>
      <c r="G625" s="31">
        <v>96.6</v>
      </c>
      <c r="H625" s="31">
        <v>102.2</v>
      </c>
      <c r="I625" s="31" t="s">
        <v>15</v>
      </c>
      <c r="L625" s="131">
        <v>94.520547945205465</v>
      </c>
      <c r="M625" s="31">
        <v>718</v>
      </c>
      <c r="N625" s="31" t="s">
        <v>13</v>
      </c>
      <c r="O625" t="s">
        <v>14</v>
      </c>
    </row>
    <row r="626" spans="1:15">
      <c r="A626">
        <v>625</v>
      </c>
      <c r="B626" s="128">
        <v>44176</v>
      </c>
      <c r="C626" s="29" t="s">
        <v>9</v>
      </c>
      <c r="D626" s="359" t="s">
        <v>10</v>
      </c>
      <c r="E626" s="31">
        <v>76</v>
      </c>
      <c r="F626" s="130">
        <v>6324</v>
      </c>
      <c r="G626" s="31">
        <v>3.8</v>
      </c>
      <c r="H626" s="31">
        <v>126.68</v>
      </c>
      <c r="I626" s="31" t="s">
        <v>12</v>
      </c>
      <c r="L626" s="131">
        <v>2.9996842437638138</v>
      </c>
      <c r="M626" s="31">
        <v>718</v>
      </c>
      <c r="N626" s="31" t="s">
        <v>13</v>
      </c>
      <c r="O626" t="s">
        <v>14</v>
      </c>
    </row>
    <row r="627" spans="1:15">
      <c r="A627">
        <v>626</v>
      </c>
      <c r="B627" s="128">
        <v>44176</v>
      </c>
      <c r="C627" s="29" t="s">
        <v>9</v>
      </c>
      <c r="D627" s="359" t="s">
        <v>10</v>
      </c>
      <c r="E627" s="31">
        <v>38</v>
      </c>
      <c r="F627" s="130">
        <v>730</v>
      </c>
      <c r="G627" s="31">
        <v>1.5</v>
      </c>
      <c r="H627" s="31">
        <v>16.100000000000001</v>
      </c>
      <c r="I627" s="31" t="s">
        <v>12</v>
      </c>
      <c r="L627" s="131">
        <v>9.316770186335404</v>
      </c>
      <c r="M627" s="31">
        <v>718</v>
      </c>
      <c r="N627" s="31" t="s">
        <v>13</v>
      </c>
      <c r="O627" t="s">
        <v>14</v>
      </c>
    </row>
    <row r="628" spans="1:15">
      <c r="A628">
        <v>627</v>
      </c>
      <c r="B628" s="128">
        <v>44176</v>
      </c>
      <c r="C628" s="29" t="s">
        <v>9</v>
      </c>
      <c r="D628" s="359" t="s">
        <v>10</v>
      </c>
      <c r="E628" s="31">
        <v>39</v>
      </c>
      <c r="F628" s="130">
        <v>778</v>
      </c>
      <c r="G628" s="31">
        <v>1.1000000000000001</v>
      </c>
      <c r="H628" s="31">
        <v>16.46</v>
      </c>
      <c r="I628" s="31" t="s">
        <v>12</v>
      </c>
      <c r="L628" s="131">
        <v>6.6828675577156744</v>
      </c>
      <c r="M628" s="31">
        <v>718</v>
      </c>
      <c r="N628" s="31" t="s">
        <v>13</v>
      </c>
      <c r="O628" t="s">
        <v>14</v>
      </c>
    </row>
    <row r="629" spans="1:15">
      <c r="A629">
        <v>628</v>
      </c>
      <c r="B629" s="128">
        <v>44176</v>
      </c>
      <c r="C629" s="29" t="s">
        <v>9</v>
      </c>
      <c r="D629" s="359" t="s">
        <v>10</v>
      </c>
      <c r="E629" s="31">
        <v>37</v>
      </c>
      <c r="F629" s="130">
        <v>636</v>
      </c>
      <c r="G629" s="31">
        <v>1.3</v>
      </c>
      <c r="H629" s="31">
        <v>13.42</v>
      </c>
      <c r="I629" s="31" t="s">
        <v>12</v>
      </c>
      <c r="L629" s="131">
        <v>9.6870342771982116</v>
      </c>
      <c r="M629" s="31">
        <v>718</v>
      </c>
      <c r="N629" s="31" t="s">
        <v>13</v>
      </c>
      <c r="O629" t="s">
        <v>14</v>
      </c>
    </row>
    <row r="630" spans="1:15">
      <c r="A630">
        <v>629</v>
      </c>
      <c r="B630" s="128">
        <v>44176</v>
      </c>
      <c r="C630" s="29" t="s">
        <v>9</v>
      </c>
      <c r="D630" s="359" t="s">
        <v>10</v>
      </c>
      <c r="E630" s="31">
        <v>36</v>
      </c>
      <c r="F630" s="130">
        <v>658</v>
      </c>
      <c r="G630" s="31">
        <v>0.5</v>
      </c>
      <c r="H630" s="31">
        <v>13.66</v>
      </c>
      <c r="I630" s="31" t="s">
        <v>12</v>
      </c>
      <c r="L630" s="131">
        <v>3.6603221083455346</v>
      </c>
      <c r="M630" s="31">
        <v>718</v>
      </c>
      <c r="N630" s="31" t="s">
        <v>13</v>
      </c>
      <c r="O630" t="s">
        <v>14</v>
      </c>
    </row>
    <row r="631" spans="1:15">
      <c r="A631">
        <v>630</v>
      </c>
      <c r="B631" s="128">
        <v>44176</v>
      </c>
      <c r="C631" s="29" t="s">
        <v>9</v>
      </c>
      <c r="D631" s="359" t="s">
        <v>10</v>
      </c>
      <c r="E631" s="31">
        <v>37</v>
      </c>
      <c r="F631" s="130">
        <v>714</v>
      </c>
      <c r="G631" s="31">
        <v>0.6</v>
      </c>
      <c r="H631" s="31">
        <v>15.680000000000001</v>
      </c>
      <c r="I631" s="31" t="s">
        <v>12</v>
      </c>
      <c r="L631" s="131">
        <v>3.8265306122448974</v>
      </c>
      <c r="M631" s="31">
        <v>718</v>
      </c>
      <c r="N631" s="31" t="s">
        <v>13</v>
      </c>
      <c r="O631" t="s">
        <v>14</v>
      </c>
    </row>
    <row r="632" spans="1:15">
      <c r="A632">
        <v>631</v>
      </c>
      <c r="B632" s="128">
        <v>44176</v>
      </c>
      <c r="C632" s="29" t="s">
        <v>9</v>
      </c>
      <c r="D632" s="359" t="s">
        <v>10</v>
      </c>
      <c r="E632" s="31">
        <v>38</v>
      </c>
      <c r="F632" s="130">
        <v>792</v>
      </c>
      <c r="G632" s="31">
        <v>0.6</v>
      </c>
      <c r="H632" s="31">
        <v>18.240000000000002</v>
      </c>
      <c r="I632" s="31" t="s">
        <v>12</v>
      </c>
      <c r="L632" s="131">
        <v>3.2894736842105261</v>
      </c>
      <c r="M632" s="31">
        <v>718</v>
      </c>
      <c r="N632" s="31" t="s">
        <v>13</v>
      </c>
      <c r="O632" t="s">
        <v>14</v>
      </c>
    </row>
    <row r="633" spans="1:15">
      <c r="A633">
        <v>632</v>
      </c>
      <c r="B633" s="128">
        <v>44177</v>
      </c>
      <c r="C633" s="29" t="s">
        <v>9</v>
      </c>
      <c r="D633" s="359" t="s">
        <v>10</v>
      </c>
      <c r="E633" s="31">
        <v>36</v>
      </c>
      <c r="F633" s="130">
        <v>710</v>
      </c>
      <c r="G633" s="31">
        <v>1.3</v>
      </c>
      <c r="H633" s="31">
        <v>16.899999999999999</v>
      </c>
      <c r="I633" s="31" t="s">
        <v>12</v>
      </c>
      <c r="L633" s="131">
        <v>7.6923076923076925</v>
      </c>
      <c r="M633" s="31">
        <v>718</v>
      </c>
      <c r="N633" s="31" t="s">
        <v>13</v>
      </c>
      <c r="O633" t="s">
        <v>27</v>
      </c>
    </row>
    <row r="634" spans="1:15">
      <c r="A634">
        <v>633</v>
      </c>
      <c r="B634" s="128">
        <v>44177</v>
      </c>
      <c r="C634" s="29" t="s">
        <v>9</v>
      </c>
      <c r="D634" s="359" t="s">
        <v>10</v>
      </c>
      <c r="E634" s="31">
        <v>34</v>
      </c>
      <c r="F634" s="130">
        <v>592</v>
      </c>
      <c r="G634" s="31">
        <v>0.6</v>
      </c>
      <c r="H634" s="31">
        <v>12.24</v>
      </c>
      <c r="I634" s="31" t="s">
        <v>12</v>
      </c>
      <c r="L634" s="131">
        <v>4.9019607843137258</v>
      </c>
      <c r="M634" s="31">
        <v>718</v>
      </c>
      <c r="N634" s="31" t="s">
        <v>13</v>
      </c>
      <c r="O634" t="s">
        <v>27</v>
      </c>
    </row>
    <row r="635" spans="1:15">
      <c r="A635">
        <v>634</v>
      </c>
      <c r="B635" s="128">
        <v>44177</v>
      </c>
      <c r="C635" s="29" t="s">
        <v>9</v>
      </c>
      <c r="D635" s="359" t="s">
        <v>10</v>
      </c>
      <c r="E635" s="31">
        <v>38</v>
      </c>
      <c r="F635" s="130">
        <v>714</v>
      </c>
      <c r="G635" s="31">
        <v>0.6</v>
      </c>
      <c r="H635" s="31">
        <v>15.680000000000001</v>
      </c>
      <c r="I635" s="31" t="s">
        <v>12</v>
      </c>
      <c r="L635" s="131">
        <v>3.8265306122448974</v>
      </c>
      <c r="M635" s="31">
        <v>718</v>
      </c>
      <c r="N635" s="31" t="s">
        <v>13</v>
      </c>
      <c r="O635" t="s">
        <v>27</v>
      </c>
    </row>
    <row r="636" spans="1:15">
      <c r="A636">
        <v>635</v>
      </c>
      <c r="B636" s="128">
        <v>44177</v>
      </c>
      <c r="C636" s="29" t="s">
        <v>9</v>
      </c>
      <c r="D636" s="359" t="s">
        <v>10</v>
      </c>
      <c r="E636" s="31">
        <v>37</v>
      </c>
      <c r="F636" s="130">
        <v>776</v>
      </c>
      <c r="G636" s="31">
        <v>0.5</v>
      </c>
      <c r="H636" s="31">
        <v>17.02</v>
      </c>
      <c r="I636" s="31" t="s">
        <v>15</v>
      </c>
      <c r="L636" s="131">
        <v>2.9377203290246769</v>
      </c>
      <c r="M636" s="31">
        <v>718</v>
      </c>
      <c r="N636" s="31" t="s">
        <v>13</v>
      </c>
      <c r="O636" t="s">
        <v>27</v>
      </c>
    </row>
    <row r="637" spans="1:15">
      <c r="A637">
        <v>636</v>
      </c>
      <c r="B637" s="128">
        <v>44177</v>
      </c>
      <c r="C637" s="29" t="s">
        <v>9</v>
      </c>
      <c r="D637" s="359" t="s">
        <v>10</v>
      </c>
      <c r="E637" s="31">
        <v>39</v>
      </c>
      <c r="F637" s="130">
        <v>778</v>
      </c>
      <c r="G637" s="31">
        <v>0.4</v>
      </c>
      <c r="H637" s="31">
        <v>18.16</v>
      </c>
      <c r="I637" s="31" t="s">
        <v>12</v>
      </c>
      <c r="L637" s="131">
        <v>2.2026431718061676</v>
      </c>
      <c r="M637" s="31">
        <v>718</v>
      </c>
      <c r="N637" s="31" t="s">
        <v>13</v>
      </c>
      <c r="O637" t="s">
        <v>27</v>
      </c>
    </row>
    <row r="638" spans="1:15">
      <c r="A638">
        <v>637</v>
      </c>
      <c r="B638" s="128">
        <v>44177</v>
      </c>
      <c r="C638" s="29" t="s">
        <v>9</v>
      </c>
      <c r="D638" s="359" t="s">
        <v>10</v>
      </c>
      <c r="E638" s="31">
        <v>36</v>
      </c>
      <c r="F638" s="130">
        <v>704</v>
      </c>
      <c r="G638" s="31">
        <v>0.8</v>
      </c>
      <c r="H638" s="31">
        <v>14.28</v>
      </c>
      <c r="I638" s="31" t="s">
        <v>12</v>
      </c>
      <c r="L638" s="131">
        <v>5.6022408963585439</v>
      </c>
      <c r="M638" s="31">
        <v>718</v>
      </c>
      <c r="N638" s="31" t="s">
        <v>13</v>
      </c>
      <c r="O638" t="s">
        <v>27</v>
      </c>
    </row>
    <row r="639" spans="1:15">
      <c r="A639">
        <v>638</v>
      </c>
      <c r="B639" s="128">
        <v>44177</v>
      </c>
      <c r="C639" s="29" t="s">
        <v>9</v>
      </c>
      <c r="D639" s="359" t="s">
        <v>10</v>
      </c>
      <c r="E639" s="31">
        <v>32</v>
      </c>
      <c r="F639" s="130">
        <v>482</v>
      </c>
      <c r="G639" s="31">
        <v>0.4</v>
      </c>
      <c r="H639" s="31">
        <v>12.24</v>
      </c>
      <c r="I639" s="31" t="s">
        <v>18</v>
      </c>
      <c r="L639" s="131">
        <v>3.2679738562091507</v>
      </c>
      <c r="M639" s="31">
        <v>718</v>
      </c>
      <c r="N639" s="31" t="s">
        <v>13</v>
      </c>
      <c r="O639" t="s">
        <v>27</v>
      </c>
    </row>
    <row r="640" spans="1:15">
      <c r="A640">
        <v>639</v>
      </c>
      <c r="B640" s="128">
        <v>44177</v>
      </c>
      <c r="C640" s="29" t="s">
        <v>9</v>
      </c>
      <c r="D640" s="359" t="s">
        <v>10</v>
      </c>
      <c r="E640" s="31">
        <v>37</v>
      </c>
      <c r="F640" s="130">
        <v>790</v>
      </c>
      <c r="G640" s="31">
        <v>0.9</v>
      </c>
      <c r="H640" s="31">
        <v>17.899999999999999</v>
      </c>
      <c r="I640" s="31" t="s">
        <v>15</v>
      </c>
      <c r="L640" s="131">
        <v>5.027932960893855</v>
      </c>
      <c r="M640" s="31">
        <v>718</v>
      </c>
      <c r="N640" s="31" t="s">
        <v>13</v>
      </c>
      <c r="O640" t="s">
        <v>27</v>
      </c>
    </row>
    <row r="641" spans="1:15">
      <c r="A641">
        <v>640</v>
      </c>
      <c r="B641" s="128">
        <v>44177</v>
      </c>
      <c r="C641" s="29" t="s">
        <v>9</v>
      </c>
      <c r="D641" s="359" t="s">
        <v>10</v>
      </c>
      <c r="E641" s="31">
        <v>38</v>
      </c>
      <c r="F641" s="130">
        <v>780</v>
      </c>
      <c r="G641" s="31">
        <v>1.7</v>
      </c>
      <c r="H641" s="31">
        <v>17.899999999999999</v>
      </c>
      <c r="I641" s="31" t="s">
        <v>15</v>
      </c>
      <c r="L641" s="131">
        <v>9.4972067039106154</v>
      </c>
      <c r="M641" s="31">
        <v>718</v>
      </c>
      <c r="N641" s="31" t="s">
        <v>13</v>
      </c>
      <c r="O641" t="s">
        <v>27</v>
      </c>
    </row>
    <row r="642" spans="1:15">
      <c r="A642">
        <v>641</v>
      </c>
      <c r="B642" s="128">
        <v>44177</v>
      </c>
      <c r="C642" s="29" t="s">
        <v>9</v>
      </c>
      <c r="D642" s="359" t="s">
        <v>10</v>
      </c>
      <c r="E642" s="31">
        <v>38</v>
      </c>
      <c r="F642" s="130">
        <v>762</v>
      </c>
      <c r="G642" s="31">
        <v>0.4</v>
      </c>
      <c r="H642" s="31">
        <v>16.84</v>
      </c>
      <c r="I642" s="31" t="s">
        <v>18</v>
      </c>
      <c r="L642" s="131">
        <v>2.3752969121140146</v>
      </c>
      <c r="M642" s="31">
        <v>718</v>
      </c>
      <c r="N642" s="31" t="s">
        <v>13</v>
      </c>
      <c r="O642" t="s">
        <v>27</v>
      </c>
    </row>
    <row r="643" spans="1:15">
      <c r="A643">
        <v>642</v>
      </c>
      <c r="B643" s="128">
        <v>44177</v>
      </c>
      <c r="C643" s="29" t="s">
        <v>9</v>
      </c>
      <c r="D643" s="359" t="s">
        <v>10</v>
      </c>
      <c r="E643" s="31">
        <v>38</v>
      </c>
      <c r="F643" s="130">
        <v>718</v>
      </c>
      <c r="G643" s="31">
        <v>0.6</v>
      </c>
      <c r="H643" s="31">
        <v>17.759999999999998</v>
      </c>
      <c r="I643" s="31" t="s">
        <v>12</v>
      </c>
      <c r="L643" s="131">
        <v>3.3783783783783785</v>
      </c>
      <c r="M643" s="31">
        <v>718</v>
      </c>
      <c r="N643" s="31" t="s">
        <v>13</v>
      </c>
      <c r="O643" t="s">
        <v>27</v>
      </c>
    </row>
    <row r="644" spans="1:15">
      <c r="A644">
        <v>643</v>
      </c>
      <c r="B644" s="128">
        <v>44177</v>
      </c>
      <c r="C644" s="29" t="s">
        <v>9</v>
      </c>
      <c r="D644" s="359" t="s">
        <v>10</v>
      </c>
      <c r="E644" s="31">
        <v>35</v>
      </c>
      <c r="F644" s="130">
        <v>602</v>
      </c>
      <c r="G644" s="31">
        <v>0.5</v>
      </c>
      <c r="H644" s="31">
        <v>13.540000000000001</v>
      </c>
      <c r="I644" s="31" t="s">
        <v>15</v>
      </c>
      <c r="L644" s="131">
        <v>3.6927621861152136</v>
      </c>
      <c r="M644" s="31">
        <v>718</v>
      </c>
      <c r="N644" s="31" t="s">
        <v>13</v>
      </c>
      <c r="O644" t="s">
        <v>27</v>
      </c>
    </row>
    <row r="645" spans="1:15">
      <c r="A645">
        <v>644</v>
      </c>
      <c r="B645" s="128">
        <v>44177</v>
      </c>
      <c r="C645" s="29" t="s">
        <v>9</v>
      </c>
      <c r="D645" s="359" t="s">
        <v>10</v>
      </c>
      <c r="E645" s="31">
        <v>33</v>
      </c>
      <c r="F645" s="130">
        <v>576</v>
      </c>
      <c r="G645" s="31">
        <v>0.3</v>
      </c>
      <c r="H645" s="31">
        <v>12.219999999999999</v>
      </c>
      <c r="I645" s="31" t="s">
        <v>12</v>
      </c>
      <c r="L645" s="131">
        <v>2.4549918166939446</v>
      </c>
      <c r="M645" s="31">
        <v>718</v>
      </c>
      <c r="N645" s="31" t="s">
        <v>13</v>
      </c>
      <c r="O645" t="s">
        <v>27</v>
      </c>
    </row>
    <row r="646" spans="1:15">
      <c r="A646">
        <v>645</v>
      </c>
      <c r="B646" s="128">
        <v>44177</v>
      </c>
      <c r="C646" s="29" t="s">
        <v>9</v>
      </c>
      <c r="D646" s="359" t="s">
        <v>10</v>
      </c>
      <c r="E646" s="31">
        <v>34</v>
      </c>
      <c r="F646" s="130">
        <v>564</v>
      </c>
      <c r="G646" s="31">
        <v>0.4</v>
      </c>
      <c r="H646" s="31">
        <v>14.879999999999999</v>
      </c>
      <c r="I646" s="31" t="s">
        <v>15</v>
      </c>
      <c r="L646" s="131">
        <v>2.688172043010753</v>
      </c>
      <c r="M646" s="31">
        <v>718</v>
      </c>
      <c r="N646" s="31" t="s">
        <v>13</v>
      </c>
      <c r="O646" t="s">
        <v>27</v>
      </c>
    </row>
    <row r="647" spans="1:15">
      <c r="A647">
        <v>646</v>
      </c>
      <c r="B647" s="128">
        <v>44177</v>
      </c>
      <c r="C647" s="29" t="s">
        <v>9</v>
      </c>
      <c r="D647" s="359" t="s">
        <v>10</v>
      </c>
      <c r="E647" s="31">
        <v>33</v>
      </c>
      <c r="F647" s="130">
        <v>496</v>
      </c>
      <c r="G647" s="31">
        <v>0.3</v>
      </c>
      <c r="H647" s="31">
        <v>11.62</v>
      </c>
      <c r="I647" s="31" t="s">
        <v>12</v>
      </c>
      <c r="L647" s="131">
        <v>2.5817555938037864</v>
      </c>
      <c r="M647" s="31">
        <v>718</v>
      </c>
      <c r="N647" s="31" t="s">
        <v>13</v>
      </c>
      <c r="O647" t="s">
        <v>27</v>
      </c>
    </row>
    <row r="648" spans="1:15">
      <c r="A648">
        <v>647</v>
      </c>
      <c r="B648" s="128">
        <v>44177</v>
      </c>
      <c r="C648" s="29" t="s">
        <v>9</v>
      </c>
      <c r="D648" s="359" t="s">
        <v>10</v>
      </c>
      <c r="E648" s="31">
        <v>33</v>
      </c>
      <c r="F648" s="130">
        <v>506</v>
      </c>
      <c r="G648" s="31">
        <v>0.7</v>
      </c>
      <c r="H648" s="31">
        <v>10.420000000000002</v>
      </c>
      <c r="I648" s="31" t="s">
        <v>15</v>
      </c>
      <c r="L648" s="131">
        <v>6.7178502879078685</v>
      </c>
      <c r="M648" s="31">
        <v>718</v>
      </c>
      <c r="N648" s="31" t="s">
        <v>13</v>
      </c>
      <c r="O648" t="s">
        <v>27</v>
      </c>
    </row>
    <row r="649" spans="1:15">
      <c r="A649">
        <v>648</v>
      </c>
      <c r="B649" s="128">
        <v>44177</v>
      </c>
      <c r="C649" s="29" t="s">
        <v>9</v>
      </c>
      <c r="D649" s="359" t="s">
        <v>10</v>
      </c>
      <c r="E649" s="31">
        <v>35</v>
      </c>
      <c r="F649" s="130">
        <v>672</v>
      </c>
      <c r="G649" s="31">
        <v>0.9</v>
      </c>
      <c r="H649" s="31">
        <v>14.54</v>
      </c>
      <c r="I649" s="31" t="s">
        <v>15</v>
      </c>
      <c r="L649" s="131">
        <v>6.1898211829436045</v>
      </c>
      <c r="M649" s="31">
        <v>718</v>
      </c>
      <c r="N649" s="31" t="s">
        <v>13</v>
      </c>
      <c r="O649" t="s">
        <v>27</v>
      </c>
    </row>
    <row r="650" spans="1:15">
      <c r="A650">
        <v>649</v>
      </c>
      <c r="B650" s="128">
        <v>44193</v>
      </c>
      <c r="C650" s="29" t="s">
        <v>9</v>
      </c>
      <c r="D650" s="359" t="s">
        <v>10</v>
      </c>
      <c r="E650" s="31">
        <v>32</v>
      </c>
      <c r="F650" s="130">
        <v>578</v>
      </c>
      <c r="G650" s="31">
        <v>0.8</v>
      </c>
      <c r="H650" s="31">
        <v>14.76</v>
      </c>
      <c r="I650" s="31" t="s">
        <v>12</v>
      </c>
      <c r="L650" s="131">
        <v>5.4200542005420056</v>
      </c>
      <c r="M650" s="31">
        <v>718</v>
      </c>
      <c r="N650" s="31" t="s">
        <v>13</v>
      </c>
      <c r="O650" t="s">
        <v>27</v>
      </c>
    </row>
    <row r="651" spans="1:15">
      <c r="A651">
        <v>650</v>
      </c>
      <c r="B651" s="128">
        <v>44177</v>
      </c>
      <c r="C651" s="29" t="s">
        <v>9</v>
      </c>
      <c r="D651" s="359" t="s">
        <v>10</v>
      </c>
      <c r="E651" s="31">
        <v>35</v>
      </c>
      <c r="F651" s="130">
        <v>636</v>
      </c>
      <c r="G651" s="31">
        <v>0.6</v>
      </c>
      <c r="H651" s="31">
        <v>14.120000000000001</v>
      </c>
      <c r="I651" s="31" t="s">
        <v>12</v>
      </c>
      <c r="L651" s="131">
        <v>4.2492917847025486</v>
      </c>
      <c r="M651" s="31">
        <v>718</v>
      </c>
      <c r="N651" s="31" t="s">
        <v>13</v>
      </c>
      <c r="O651" t="s">
        <v>27</v>
      </c>
    </row>
    <row r="652" spans="1:15">
      <c r="A652">
        <v>651</v>
      </c>
      <c r="B652" s="128">
        <v>44177</v>
      </c>
      <c r="C652" s="29" t="s">
        <v>9</v>
      </c>
      <c r="D652" s="359" t="s">
        <v>10</v>
      </c>
      <c r="E652" s="31">
        <v>35</v>
      </c>
      <c r="F652" s="130">
        <v>640</v>
      </c>
      <c r="G652" s="31">
        <v>0.4</v>
      </c>
      <c r="H652" s="31">
        <v>13.4</v>
      </c>
      <c r="I652" s="31" t="s">
        <v>12</v>
      </c>
      <c r="L652" s="131">
        <v>2.9850746268656714</v>
      </c>
      <c r="M652" s="31">
        <v>718</v>
      </c>
      <c r="N652" s="31" t="s">
        <v>13</v>
      </c>
      <c r="O652" t="s">
        <v>27</v>
      </c>
    </row>
    <row r="653" spans="1:15">
      <c r="A653">
        <v>652</v>
      </c>
      <c r="B653" s="128">
        <v>44177</v>
      </c>
      <c r="C653" s="29" t="s">
        <v>9</v>
      </c>
      <c r="D653" s="359" t="s">
        <v>10</v>
      </c>
      <c r="E653" s="31">
        <v>35</v>
      </c>
      <c r="F653" s="130">
        <v>668</v>
      </c>
      <c r="G653" s="31">
        <v>0.5</v>
      </c>
      <c r="H653" s="31">
        <v>14.86</v>
      </c>
      <c r="I653" s="31" t="s">
        <v>12</v>
      </c>
      <c r="L653" s="131">
        <v>3.3647375504710633</v>
      </c>
      <c r="M653" s="31">
        <v>718</v>
      </c>
      <c r="N653" s="31" t="s">
        <v>13</v>
      </c>
      <c r="O653" t="s">
        <v>27</v>
      </c>
    </row>
    <row r="654" spans="1:15">
      <c r="A654">
        <v>653</v>
      </c>
      <c r="B654" s="128">
        <v>44177</v>
      </c>
      <c r="C654" s="29" t="s">
        <v>9</v>
      </c>
      <c r="D654" s="359" t="s">
        <v>10</v>
      </c>
      <c r="E654" s="31">
        <v>35</v>
      </c>
      <c r="F654" s="130">
        <v>624</v>
      </c>
      <c r="G654" s="31">
        <v>0.8</v>
      </c>
      <c r="H654" s="31">
        <v>14.68</v>
      </c>
      <c r="I654" s="31" t="s">
        <v>12</v>
      </c>
      <c r="L654" s="131">
        <v>5.4495912806539515</v>
      </c>
      <c r="M654" s="31">
        <v>718</v>
      </c>
      <c r="N654" s="31" t="s">
        <v>13</v>
      </c>
      <c r="O654" t="s">
        <v>27</v>
      </c>
    </row>
    <row r="655" spans="1:15">
      <c r="A655">
        <v>654</v>
      </c>
      <c r="B655" s="128">
        <v>44177</v>
      </c>
      <c r="C655" s="29" t="s">
        <v>9</v>
      </c>
      <c r="D655" s="359" t="s">
        <v>10</v>
      </c>
      <c r="E655" s="31">
        <v>34</v>
      </c>
      <c r="F655" s="130">
        <v>510</v>
      </c>
      <c r="G655" s="31" t="s">
        <v>16</v>
      </c>
      <c r="H655" s="31">
        <v>11.200000000000001</v>
      </c>
      <c r="I655" s="31" t="s">
        <v>12</v>
      </c>
      <c r="L655" s="131">
        <v>8.928571428571427</v>
      </c>
      <c r="M655" s="31">
        <v>718</v>
      </c>
      <c r="N655" s="31" t="s">
        <v>13</v>
      </c>
      <c r="O655" t="s">
        <v>27</v>
      </c>
    </row>
    <row r="656" spans="1:15">
      <c r="A656">
        <v>655</v>
      </c>
      <c r="B656" s="128">
        <v>44177</v>
      </c>
      <c r="C656" s="29" t="s">
        <v>9</v>
      </c>
      <c r="D656" s="359" t="s">
        <v>10</v>
      </c>
      <c r="E656" s="31">
        <v>32</v>
      </c>
      <c r="F656" s="130">
        <v>458</v>
      </c>
      <c r="G656" s="31" t="s">
        <v>11</v>
      </c>
      <c r="H656" s="31">
        <v>10.16</v>
      </c>
      <c r="I656" s="31" t="s">
        <v>12</v>
      </c>
      <c r="L656" s="131">
        <v>0</v>
      </c>
      <c r="M656" s="31">
        <v>718</v>
      </c>
      <c r="N656" s="31" t="s">
        <v>13</v>
      </c>
      <c r="O656" t="s">
        <v>27</v>
      </c>
    </row>
    <row r="657" spans="1:15">
      <c r="A657">
        <v>656</v>
      </c>
      <c r="B657" s="128">
        <v>44177</v>
      </c>
      <c r="C657" s="29" t="s">
        <v>9</v>
      </c>
      <c r="D657" s="359" t="s">
        <v>10</v>
      </c>
      <c r="E657" s="31">
        <v>34</v>
      </c>
      <c r="F657" s="130">
        <v>524</v>
      </c>
      <c r="G657" s="31">
        <v>0.7</v>
      </c>
      <c r="H657" s="31">
        <v>11.780000000000001</v>
      </c>
      <c r="I657" s="31" t="s">
        <v>15</v>
      </c>
      <c r="L657" s="131">
        <v>5.9422750424448205</v>
      </c>
      <c r="M657" s="31">
        <v>718</v>
      </c>
      <c r="N657" s="31" t="s">
        <v>13</v>
      </c>
      <c r="O657" t="s">
        <v>27</v>
      </c>
    </row>
    <row r="658" spans="1:15">
      <c r="A658">
        <v>657</v>
      </c>
      <c r="B658" s="128">
        <v>44177</v>
      </c>
      <c r="C658" s="29" t="s">
        <v>9</v>
      </c>
      <c r="D658" s="359" t="s">
        <v>10</v>
      </c>
      <c r="E658" s="31">
        <v>32</v>
      </c>
      <c r="F658" s="130">
        <v>452</v>
      </c>
      <c r="G658" s="31">
        <v>0.7</v>
      </c>
      <c r="H658" s="31">
        <v>11.340000000000002</v>
      </c>
      <c r="I658" s="31" t="s">
        <v>15</v>
      </c>
      <c r="L658" s="131">
        <v>6.1728395061728385</v>
      </c>
      <c r="M658" s="31">
        <v>718</v>
      </c>
      <c r="N658" s="31" t="s">
        <v>13</v>
      </c>
      <c r="O658" t="s">
        <v>27</v>
      </c>
    </row>
    <row r="659" spans="1:15">
      <c r="A659">
        <v>658</v>
      </c>
      <c r="B659" s="128">
        <v>44177</v>
      </c>
      <c r="C659" s="29" t="s">
        <v>9</v>
      </c>
      <c r="D659" s="359" t="s">
        <v>10</v>
      </c>
      <c r="E659" s="31">
        <v>32</v>
      </c>
      <c r="F659" s="130">
        <v>510</v>
      </c>
      <c r="G659" s="31">
        <v>0.7</v>
      </c>
      <c r="H659" s="31">
        <v>10.500000000000002</v>
      </c>
      <c r="I659" s="31" t="s">
        <v>18</v>
      </c>
      <c r="L659" s="131">
        <v>6.6666666666666652</v>
      </c>
      <c r="M659" s="31">
        <v>718</v>
      </c>
      <c r="N659" s="31" t="s">
        <v>13</v>
      </c>
      <c r="O659" t="s">
        <v>27</v>
      </c>
    </row>
    <row r="660" spans="1:15">
      <c r="A660">
        <v>659</v>
      </c>
      <c r="B660" s="128">
        <v>44177</v>
      </c>
      <c r="C660" s="29" t="s">
        <v>9</v>
      </c>
      <c r="D660" s="359" t="s">
        <v>10</v>
      </c>
      <c r="E660" s="31">
        <v>32</v>
      </c>
      <c r="F660" s="130">
        <v>444</v>
      </c>
      <c r="G660" s="31">
        <v>0.7</v>
      </c>
      <c r="H660" s="31">
        <v>11.180000000000001</v>
      </c>
      <c r="I660" s="31" t="s">
        <v>12</v>
      </c>
      <c r="L660" s="131">
        <v>6.2611806797853307</v>
      </c>
      <c r="M660" s="31">
        <v>718</v>
      </c>
      <c r="N660" s="31" t="s">
        <v>13</v>
      </c>
      <c r="O660" t="s">
        <v>27</v>
      </c>
    </row>
    <row r="661" spans="1:15">
      <c r="A661">
        <v>660</v>
      </c>
      <c r="B661" s="128">
        <v>44177</v>
      </c>
      <c r="C661" s="29" t="s">
        <v>9</v>
      </c>
      <c r="D661" s="359" t="s">
        <v>10</v>
      </c>
      <c r="E661" s="31">
        <v>32</v>
      </c>
      <c r="F661" s="130">
        <v>508</v>
      </c>
      <c r="G661" s="31">
        <v>0.3</v>
      </c>
      <c r="H661" s="31">
        <v>11.86</v>
      </c>
      <c r="I661" s="31" t="s">
        <v>12</v>
      </c>
      <c r="L661" s="131">
        <v>2.5295109612141653</v>
      </c>
      <c r="M661" s="31">
        <v>718</v>
      </c>
      <c r="N661" s="31" t="s">
        <v>13</v>
      </c>
      <c r="O661" t="s">
        <v>27</v>
      </c>
    </row>
    <row r="662" spans="1:15">
      <c r="A662">
        <v>661</v>
      </c>
      <c r="B662" s="128">
        <v>44177</v>
      </c>
      <c r="C662" s="29" t="s">
        <v>9</v>
      </c>
      <c r="D662" s="359" t="s">
        <v>10</v>
      </c>
      <c r="E662" s="31">
        <v>32</v>
      </c>
      <c r="F662" s="130">
        <v>514</v>
      </c>
      <c r="G662" s="31">
        <v>0.6</v>
      </c>
      <c r="H662" s="31">
        <v>10.68</v>
      </c>
      <c r="I662" s="31" t="s">
        <v>12</v>
      </c>
      <c r="L662" s="131">
        <v>5.6179775280898872</v>
      </c>
      <c r="M662" s="31">
        <v>718</v>
      </c>
      <c r="N662" s="31" t="s">
        <v>13</v>
      </c>
      <c r="O662" t="s">
        <v>27</v>
      </c>
    </row>
    <row r="663" spans="1:15">
      <c r="A663">
        <v>662</v>
      </c>
      <c r="B663" s="128">
        <v>44177</v>
      </c>
      <c r="C663" s="29" t="s">
        <v>9</v>
      </c>
      <c r="D663" s="359" t="s">
        <v>10</v>
      </c>
      <c r="E663" s="31">
        <v>33</v>
      </c>
      <c r="F663" s="130">
        <v>534</v>
      </c>
      <c r="G663" s="31">
        <v>0.6</v>
      </c>
      <c r="H663" s="31">
        <v>13.08</v>
      </c>
      <c r="I663" s="31" t="s">
        <v>15</v>
      </c>
      <c r="L663" s="131">
        <v>4.5871559633027514</v>
      </c>
      <c r="M663" s="31">
        <v>718</v>
      </c>
      <c r="N663" s="31" t="s">
        <v>13</v>
      </c>
      <c r="O663" t="s">
        <v>27</v>
      </c>
    </row>
    <row r="664" spans="1:15">
      <c r="A664">
        <v>663</v>
      </c>
      <c r="B664" s="128">
        <v>44177</v>
      </c>
      <c r="C664" s="29" t="s">
        <v>9</v>
      </c>
      <c r="D664" s="359" t="s">
        <v>10</v>
      </c>
      <c r="E664" s="31">
        <v>34</v>
      </c>
      <c r="F664" s="130">
        <v>564</v>
      </c>
      <c r="G664" s="31">
        <v>0.7</v>
      </c>
      <c r="H664" s="31">
        <v>11.58</v>
      </c>
      <c r="I664" s="31" t="s">
        <v>15</v>
      </c>
      <c r="L664" s="131">
        <v>6.0449050086355784</v>
      </c>
      <c r="M664" s="31">
        <v>718</v>
      </c>
      <c r="N664" s="31" t="s">
        <v>13</v>
      </c>
      <c r="O664" t="s">
        <v>27</v>
      </c>
    </row>
    <row r="665" spans="1:15">
      <c r="A665">
        <v>664</v>
      </c>
      <c r="B665" s="128">
        <v>44177</v>
      </c>
      <c r="C665" s="29" t="s">
        <v>9</v>
      </c>
      <c r="D665" s="359" t="s">
        <v>10</v>
      </c>
      <c r="E665" s="31">
        <v>31</v>
      </c>
      <c r="F665" s="130">
        <v>482</v>
      </c>
      <c r="G665" s="31">
        <v>0.3</v>
      </c>
      <c r="H665" s="31">
        <v>11.34</v>
      </c>
      <c r="I665" s="31" t="s">
        <v>15</v>
      </c>
      <c r="L665" s="131">
        <v>2.6455026455026456</v>
      </c>
      <c r="M665" s="31">
        <v>718</v>
      </c>
      <c r="N665" s="31" t="s">
        <v>13</v>
      </c>
      <c r="O665" t="s">
        <v>27</v>
      </c>
    </row>
    <row r="666" spans="1:15">
      <c r="A666">
        <v>665</v>
      </c>
      <c r="B666" s="128">
        <v>44177</v>
      </c>
      <c r="C666" s="29" t="s">
        <v>9</v>
      </c>
      <c r="D666" s="359" t="s">
        <v>10</v>
      </c>
      <c r="E666" s="31">
        <v>33</v>
      </c>
      <c r="F666" s="130">
        <v>490</v>
      </c>
      <c r="G666" s="31">
        <v>1.4</v>
      </c>
      <c r="H666" s="31">
        <v>9.4</v>
      </c>
      <c r="I666" s="31" t="s">
        <v>12</v>
      </c>
      <c r="L666" s="131">
        <v>14.893617021276595</v>
      </c>
      <c r="M666" s="31">
        <v>718</v>
      </c>
      <c r="N666" s="31" t="s">
        <v>13</v>
      </c>
      <c r="O666" t="s">
        <v>27</v>
      </c>
    </row>
    <row r="667" spans="1:15">
      <c r="A667">
        <v>666</v>
      </c>
      <c r="B667" s="128">
        <v>44179</v>
      </c>
      <c r="C667" s="29" t="s">
        <v>9</v>
      </c>
      <c r="D667" s="359" t="s">
        <v>10</v>
      </c>
      <c r="E667" s="31">
        <v>62</v>
      </c>
      <c r="F667" s="130">
        <v>3454</v>
      </c>
      <c r="G667" s="31">
        <v>32.799999999999997</v>
      </c>
      <c r="H667" s="31">
        <v>95.544000000000011</v>
      </c>
      <c r="I667" s="31" t="s">
        <v>15</v>
      </c>
      <c r="L667" s="131">
        <v>34.329732897931834</v>
      </c>
      <c r="M667" s="31">
        <v>718</v>
      </c>
      <c r="N667" s="31" t="s">
        <v>13</v>
      </c>
      <c r="O667" t="s">
        <v>27</v>
      </c>
    </row>
    <row r="668" spans="1:15">
      <c r="A668">
        <v>667</v>
      </c>
      <c r="B668" s="128">
        <v>44179</v>
      </c>
      <c r="C668" s="29" t="s">
        <v>9</v>
      </c>
      <c r="D668" s="359" t="s">
        <v>10</v>
      </c>
      <c r="E668" s="31">
        <v>62</v>
      </c>
      <c r="F668" s="130">
        <v>3196</v>
      </c>
      <c r="G668" s="31">
        <v>53.3</v>
      </c>
      <c r="H668" s="31">
        <v>61.756000000000014</v>
      </c>
      <c r="I668" s="31" t="s">
        <v>15</v>
      </c>
      <c r="L668" s="131">
        <v>86.30740332923115</v>
      </c>
      <c r="M668" s="31">
        <v>718</v>
      </c>
      <c r="N668" s="31" t="s">
        <v>13</v>
      </c>
      <c r="O668" t="s">
        <v>27</v>
      </c>
    </row>
    <row r="669" spans="1:15">
      <c r="A669">
        <v>668</v>
      </c>
      <c r="B669" s="128">
        <v>44179</v>
      </c>
      <c r="C669" s="29" t="s">
        <v>9</v>
      </c>
      <c r="D669" s="359" t="s">
        <v>10</v>
      </c>
      <c r="E669" s="31">
        <v>64</v>
      </c>
      <c r="F669" s="130">
        <v>3462</v>
      </c>
      <c r="G669" s="31">
        <v>43.2</v>
      </c>
      <c r="H669" s="31">
        <v>81.432000000000016</v>
      </c>
      <c r="I669" s="31" t="s">
        <v>15</v>
      </c>
      <c r="L669" s="131">
        <v>53.050397877984082</v>
      </c>
      <c r="M669" s="31">
        <v>718</v>
      </c>
      <c r="N669" s="31" t="s">
        <v>13</v>
      </c>
      <c r="O669" t="s">
        <v>27</v>
      </c>
    </row>
    <row r="670" spans="1:15">
      <c r="A670">
        <v>669</v>
      </c>
      <c r="B670" s="128">
        <v>44179</v>
      </c>
      <c r="C670" s="29" t="s">
        <v>9</v>
      </c>
      <c r="D670" s="359" t="s">
        <v>10</v>
      </c>
      <c r="E670" s="31">
        <v>71</v>
      </c>
      <c r="F670" s="130">
        <v>4486</v>
      </c>
      <c r="G670" s="31">
        <v>63.3</v>
      </c>
      <c r="H670" s="31">
        <v>98.196000000000012</v>
      </c>
      <c r="I670" s="31" t="s">
        <v>15</v>
      </c>
      <c r="L670" s="131">
        <v>64.462910912868125</v>
      </c>
      <c r="M670" s="31">
        <v>718</v>
      </c>
      <c r="N670" s="31" t="s">
        <v>13</v>
      </c>
      <c r="O670" t="s">
        <v>27</v>
      </c>
    </row>
    <row r="671" spans="1:15">
      <c r="A671">
        <v>670</v>
      </c>
      <c r="B671" s="128">
        <v>44179</v>
      </c>
      <c r="C671" s="29" t="s">
        <v>9</v>
      </c>
      <c r="D671" s="359" t="s">
        <v>10</v>
      </c>
      <c r="E671" s="31">
        <v>60</v>
      </c>
      <c r="F671" s="130">
        <v>3158</v>
      </c>
      <c r="G671" s="31">
        <v>59.9</v>
      </c>
      <c r="H671" s="31">
        <v>53.788000000000018</v>
      </c>
      <c r="I671" s="31" t="s">
        <v>15</v>
      </c>
      <c r="L671" s="131">
        <v>111.36312932252544</v>
      </c>
      <c r="M671" s="31">
        <v>718</v>
      </c>
      <c r="N671" s="31" t="s">
        <v>13</v>
      </c>
      <c r="O671" t="s">
        <v>27</v>
      </c>
    </row>
    <row r="672" spans="1:15">
      <c r="A672">
        <v>671</v>
      </c>
      <c r="B672" s="128">
        <v>44179</v>
      </c>
      <c r="C672" s="29" t="s">
        <v>9</v>
      </c>
      <c r="D672" s="359" t="s">
        <v>10</v>
      </c>
      <c r="E672" s="31">
        <v>50</v>
      </c>
      <c r="F672" s="130">
        <v>1718</v>
      </c>
      <c r="G672" s="31">
        <v>5.3</v>
      </c>
      <c r="H672" s="31">
        <v>56.548000000000009</v>
      </c>
      <c r="I672" s="31" t="s">
        <v>12</v>
      </c>
      <c r="L672" s="131">
        <v>9.3725684374336833</v>
      </c>
      <c r="M672" s="31">
        <v>718</v>
      </c>
      <c r="N672" s="31" t="s">
        <v>13</v>
      </c>
      <c r="O672" t="s">
        <v>27</v>
      </c>
    </row>
    <row r="673" spans="1:15">
      <c r="A673">
        <v>672</v>
      </c>
      <c r="B673" s="128">
        <v>44179</v>
      </c>
      <c r="C673" s="29" t="s">
        <v>9</v>
      </c>
      <c r="D673" s="359" t="s">
        <v>10</v>
      </c>
      <c r="E673" s="31">
        <v>72</v>
      </c>
      <c r="F673" s="130">
        <v>4818</v>
      </c>
      <c r="G673" s="31">
        <v>35.299999999999997</v>
      </c>
      <c r="H673" s="31">
        <v>138.14800000000002</v>
      </c>
      <c r="I673" s="31" t="s">
        <v>15</v>
      </c>
      <c r="L673" s="131">
        <v>25.5523062223123</v>
      </c>
      <c r="M673" s="31">
        <v>718</v>
      </c>
      <c r="N673" s="31" t="s">
        <v>13</v>
      </c>
      <c r="O673" t="s">
        <v>27</v>
      </c>
    </row>
    <row r="674" spans="1:15">
      <c r="A674">
        <v>673</v>
      </c>
      <c r="B674" s="128">
        <v>44179</v>
      </c>
      <c r="C674" s="29" t="s">
        <v>9</v>
      </c>
      <c r="D674" s="359" t="s">
        <v>10</v>
      </c>
      <c r="E674" s="31">
        <v>71</v>
      </c>
      <c r="F674" s="130">
        <v>4802</v>
      </c>
      <c r="G674" s="31">
        <v>70.400000000000006</v>
      </c>
      <c r="H674" s="31">
        <v>102.47200000000001</v>
      </c>
      <c r="I674" s="31" t="s">
        <v>15</v>
      </c>
      <c r="L674" s="131">
        <v>68.701694121320941</v>
      </c>
      <c r="M674" s="31">
        <v>718</v>
      </c>
      <c r="N674" s="31" t="s">
        <v>13</v>
      </c>
      <c r="O674" t="s">
        <v>27</v>
      </c>
    </row>
    <row r="675" spans="1:15">
      <c r="A675">
        <v>674</v>
      </c>
      <c r="B675" s="128">
        <v>44179</v>
      </c>
      <c r="C675" s="29" t="s">
        <v>9</v>
      </c>
      <c r="D675" s="359" t="s">
        <v>10</v>
      </c>
      <c r="E675" s="31">
        <v>71</v>
      </c>
      <c r="F675" s="130">
        <v>4310</v>
      </c>
      <c r="G675" s="31">
        <v>104.1</v>
      </c>
      <c r="H675" s="31">
        <v>103</v>
      </c>
      <c r="I675" s="31" t="s">
        <v>15</v>
      </c>
      <c r="L675" s="131">
        <v>101.06796116504854</v>
      </c>
      <c r="M675" s="31">
        <v>718</v>
      </c>
      <c r="N675" s="31" t="s">
        <v>13</v>
      </c>
      <c r="O675" t="s">
        <v>27</v>
      </c>
    </row>
    <row r="676" spans="1:15">
      <c r="A676">
        <v>675</v>
      </c>
      <c r="B676" s="128">
        <v>44179</v>
      </c>
      <c r="C676" s="29" t="s">
        <v>9</v>
      </c>
      <c r="D676" s="359" t="s">
        <v>10</v>
      </c>
      <c r="E676" s="31">
        <v>70</v>
      </c>
      <c r="F676" s="130">
        <v>4236</v>
      </c>
      <c r="G676" s="31">
        <v>46.2</v>
      </c>
      <c r="H676" s="31">
        <v>39.519999999999996</v>
      </c>
      <c r="I676" s="31" t="s">
        <v>15</v>
      </c>
      <c r="L676" s="131">
        <v>116.90283400809717</v>
      </c>
      <c r="M676" s="31">
        <v>718</v>
      </c>
      <c r="N676" s="31" t="s">
        <v>13</v>
      </c>
      <c r="O676" t="s">
        <v>27</v>
      </c>
    </row>
    <row r="677" spans="1:15">
      <c r="A677">
        <v>676</v>
      </c>
      <c r="B677" s="128">
        <v>44179</v>
      </c>
      <c r="C677" s="29" t="s">
        <v>9</v>
      </c>
      <c r="D677" s="359" t="s">
        <v>10</v>
      </c>
      <c r="E677" s="31">
        <v>70</v>
      </c>
      <c r="F677" s="130">
        <v>4358</v>
      </c>
      <c r="G677" s="31">
        <v>44.7</v>
      </c>
      <c r="H677" s="31">
        <v>44.459999999999994</v>
      </c>
      <c r="I677" s="31" t="s">
        <v>15</v>
      </c>
      <c r="L677" s="131">
        <v>100.53981106612689</v>
      </c>
      <c r="M677" s="31">
        <v>718</v>
      </c>
      <c r="N677" s="31" t="s">
        <v>13</v>
      </c>
      <c r="O677" t="s">
        <v>27</v>
      </c>
    </row>
    <row r="678" spans="1:15">
      <c r="A678">
        <v>677</v>
      </c>
      <c r="B678" s="128">
        <v>44179</v>
      </c>
      <c r="C678" s="29" t="s">
        <v>9</v>
      </c>
      <c r="D678" s="359" t="s">
        <v>10</v>
      </c>
      <c r="E678" s="31">
        <v>72</v>
      </c>
      <c r="F678" s="130">
        <v>5278</v>
      </c>
      <c r="G678" s="31" t="s">
        <v>47</v>
      </c>
      <c r="H678" s="31">
        <v>56.56</v>
      </c>
      <c r="I678" s="31" t="s">
        <v>15</v>
      </c>
      <c r="L678" s="131">
        <v>91.937765205091935</v>
      </c>
      <c r="M678" s="31">
        <v>718</v>
      </c>
      <c r="N678" s="31" t="s">
        <v>13</v>
      </c>
      <c r="O678" t="s">
        <v>27</v>
      </c>
    </row>
    <row r="679" spans="1:15">
      <c r="A679">
        <v>678</v>
      </c>
      <c r="B679" s="128">
        <v>44179</v>
      </c>
      <c r="C679" s="29" t="s">
        <v>9</v>
      </c>
      <c r="D679" s="359" t="s">
        <v>10</v>
      </c>
      <c r="E679" s="31">
        <v>70</v>
      </c>
      <c r="F679" s="130">
        <v>4188</v>
      </c>
      <c r="G679" s="31">
        <v>28.4</v>
      </c>
      <c r="H679" s="31">
        <v>56.360000000000007</v>
      </c>
      <c r="I679" s="31" t="s">
        <v>15</v>
      </c>
      <c r="L679" s="131">
        <v>50.390347764371889</v>
      </c>
      <c r="M679" s="31">
        <v>718</v>
      </c>
      <c r="N679" s="31" t="s">
        <v>13</v>
      </c>
      <c r="O679" t="s">
        <v>27</v>
      </c>
    </row>
    <row r="680" spans="1:15">
      <c r="A680">
        <v>679</v>
      </c>
      <c r="B680" s="128">
        <v>44179</v>
      </c>
      <c r="C680" s="29" t="s">
        <v>9</v>
      </c>
      <c r="D680" s="359" t="s">
        <v>10</v>
      </c>
      <c r="E680" s="31">
        <v>75</v>
      </c>
      <c r="F680" s="130">
        <v>4564</v>
      </c>
      <c r="G680" s="31">
        <v>61.4</v>
      </c>
      <c r="H680" s="31">
        <v>76.3</v>
      </c>
      <c r="I680" s="31" t="s">
        <v>15</v>
      </c>
      <c r="L680" s="131">
        <v>80.471821756225424</v>
      </c>
      <c r="M680" s="31">
        <v>718</v>
      </c>
      <c r="N680" s="31" t="s">
        <v>13</v>
      </c>
      <c r="O680" t="s">
        <v>27</v>
      </c>
    </row>
    <row r="681" spans="1:15">
      <c r="A681">
        <v>680</v>
      </c>
      <c r="B681" s="128">
        <v>44179</v>
      </c>
      <c r="C681" s="29" t="s">
        <v>9</v>
      </c>
      <c r="D681" s="359" t="s">
        <v>10</v>
      </c>
      <c r="E681" s="31">
        <v>74</v>
      </c>
      <c r="F681" s="130">
        <v>4966</v>
      </c>
      <c r="G681" s="31">
        <v>2.9</v>
      </c>
      <c r="H681" s="31">
        <v>97.42</v>
      </c>
      <c r="I681" s="31" t="s">
        <v>12</v>
      </c>
      <c r="L681" s="131">
        <v>2.9768014781359065</v>
      </c>
      <c r="M681" s="31">
        <v>718</v>
      </c>
      <c r="N681" s="31" t="s">
        <v>13</v>
      </c>
      <c r="O681" t="s">
        <v>27</v>
      </c>
    </row>
    <row r="682" spans="1:15">
      <c r="A682">
        <v>681</v>
      </c>
      <c r="B682" s="128">
        <v>44179</v>
      </c>
      <c r="C682" s="29" t="s">
        <v>9</v>
      </c>
      <c r="D682" s="359" t="s">
        <v>10</v>
      </c>
      <c r="E682" s="31">
        <v>74</v>
      </c>
      <c r="F682" s="130">
        <v>5550</v>
      </c>
      <c r="G682" s="31">
        <v>98.2</v>
      </c>
      <c r="H682" s="31">
        <v>82.399999999999991</v>
      </c>
      <c r="I682" s="31" t="s">
        <v>15</v>
      </c>
      <c r="L682" s="131">
        <v>119.17475728155343</v>
      </c>
      <c r="M682" s="31">
        <v>718</v>
      </c>
      <c r="N682" s="31" t="s">
        <v>13</v>
      </c>
      <c r="O682" t="s">
        <v>27</v>
      </c>
    </row>
    <row r="683" spans="1:15">
      <c r="A683">
        <v>682</v>
      </c>
      <c r="B683" s="128">
        <v>44179</v>
      </c>
      <c r="C683" s="29" t="s">
        <v>9</v>
      </c>
      <c r="D683" s="359" t="s">
        <v>10</v>
      </c>
      <c r="E683" s="31">
        <v>71</v>
      </c>
      <c r="F683" s="130">
        <v>5226</v>
      </c>
      <c r="G683" s="31" t="s">
        <v>48</v>
      </c>
      <c r="H683" s="31">
        <v>95.231999999999999</v>
      </c>
      <c r="I683" s="31" t="s">
        <v>15</v>
      </c>
      <c r="L683" s="131">
        <v>79.805107526881727</v>
      </c>
      <c r="M683" s="31">
        <v>718</v>
      </c>
      <c r="N683" s="31" t="s">
        <v>13</v>
      </c>
      <c r="O683" t="s">
        <v>27</v>
      </c>
    </row>
    <row r="684" spans="1:15">
      <c r="A684">
        <v>683</v>
      </c>
      <c r="B684" s="128">
        <v>44180</v>
      </c>
      <c r="C684" s="29" t="s">
        <v>9</v>
      </c>
      <c r="D684" s="359" t="s">
        <v>10</v>
      </c>
      <c r="E684" s="31">
        <v>70</v>
      </c>
      <c r="F684" s="130">
        <v>4098</v>
      </c>
      <c r="G684" s="31">
        <v>85.9</v>
      </c>
      <c r="H684" s="31">
        <v>98</v>
      </c>
      <c r="I684" s="31" t="s">
        <v>15</v>
      </c>
      <c r="L684" s="131">
        <v>87.653061224489804</v>
      </c>
      <c r="M684" s="31">
        <v>718</v>
      </c>
      <c r="N684" s="31" t="s">
        <v>13</v>
      </c>
      <c r="O684" t="s">
        <v>27</v>
      </c>
    </row>
    <row r="685" spans="1:15">
      <c r="A685">
        <v>684</v>
      </c>
      <c r="B685" s="128">
        <v>44180</v>
      </c>
      <c r="C685" s="29" t="s">
        <v>9</v>
      </c>
      <c r="D685" s="359" t="s">
        <v>10</v>
      </c>
      <c r="E685" s="31">
        <v>71</v>
      </c>
      <c r="F685" s="130">
        <v>5048</v>
      </c>
      <c r="G685" s="31">
        <v>90.4</v>
      </c>
      <c r="H685" s="31">
        <v>74.135999999999996</v>
      </c>
      <c r="I685" s="31" t="s">
        <v>15</v>
      </c>
      <c r="L685" s="131">
        <v>121.93805978202224</v>
      </c>
      <c r="M685" s="31">
        <v>718</v>
      </c>
      <c r="N685" s="31" t="s">
        <v>13</v>
      </c>
      <c r="O685" t="s">
        <v>27</v>
      </c>
    </row>
    <row r="686" spans="1:15">
      <c r="A686">
        <v>685</v>
      </c>
      <c r="B686" s="128">
        <v>44180</v>
      </c>
      <c r="C686" s="29" t="s">
        <v>9</v>
      </c>
      <c r="D686" s="359" t="s">
        <v>10</v>
      </c>
      <c r="E686" s="31">
        <v>76</v>
      </c>
      <c r="F686" s="130">
        <v>6692</v>
      </c>
      <c r="G686" s="31">
        <v>81.3</v>
      </c>
      <c r="H686" s="31">
        <v>134.84399999999999</v>
      </c>
      <c r="I686" s="31" t="s">
        <v>15</v>
      </c>
      <c r="L686" s="131">
        <v>60.291892853964576</v>
      </c>
      <c r="M686" s="31">
        <v>718</v>
      </c>
      <c r="N686" s="31" t="s">
        <v>13</v>
      </c>
      <c r="O686" t="s">
        <v>27</v>
      </c>
    </row>
    <row r="687" spans="1:15">
      <c r="A687">
        <v>686</v>
      </c>
      <c r="B687" s="128">
        <v>44180</v>
      </c>
      <c r="C687" s="29" t="s">
        <v>9</v>
      </c>
      <c r="D687" s="359" t="s">
        <v>10</v>
      </c>
      <c r="E687" s="31">
        <v>71</v>
      </c>
      <c r="F687" s="130">
        <v>4794</v>
      </c>
      <c r="G687" s="31">
        <v>93.6</v>
      </c>
      <c r="H687" s="31">
        <v>79</v>
      </c>
      <c r="I687" s="31" t="s">
        <v>15</v>
      </c>
      <c r="L687" s="131">
        <v>118.48101265822784</v>
      </c>
      <c r="M687" s="31">
        <v>718</v>
      </c>
      <c r="N687" s="31" t="s">
        <v>13</v>
      </c>
      <c r="O687" t="s">
        <v>27</v>
      </c>
    </row>
    <row r="688" spans="1:15">
      <c r="A688">
        <v>687</v>
      </c>
      <c r="B688" s="128">
        <v>44180</v>
      </c>
      <c r="C688" s="29" t="s">
        <v>9</v>
      </c>
      <c r="D688" s="359" t="s">
        <v>10</v>
      </c>
      <c r="E688" s="31">
        <v>73</v>
      </c>
      <c r="F688" s="130">
        <v>4488</v>
      </c>
      <c r="G688" s="31">
        <v>66.7</v>
      </c>
      <c r="H688" s="31">
        <v>76.916000000000011</v>
      </c>
      <c r="I688" s="31" t="s">
        <v>15</v>
      </c>
      <c r="L688" s="131">
        <v>86.717978053980957</v>
      </c>
      <c r="M688" s="31">
        <v>718</v>
      </c>
      <c r="N688" s="31" t="s">
        <v>13</v>
      </c>
      <c r="O688" t="s">
        <v>27</v>
      </c>
    </row>
    <row r="689" spans="1:15">
      <c r="A689">
        <v>688</v>
      </c>
      <c r="B689" s="128">
        <v>44180</v>
      </c>
      <c r="C689" s="29" t="s">
        <v>9</v>
      </c>
      <c r="D689" s="359" t="s">
        <v>10</v>
      </c>
      <c r="E689" s="31">
        <v>72</v>
      </c>
      <c r="F689" s="130">
        <v>5632</v>
      </c>
      <c r="G689" s="31">
        <v>92.3</v>
      </c>
      <c r="H689" s="31">
        <v>87.923999999999992</v>
      </c>
      <c r="I689" s="31" t="s">
        <v>15</v>
      </c>
      <c r="L689" s="131">
        <v>104.97702561302944</v>
      </c>
      <c r="M689" s="31">
        <v>718</v>
      </c>
      <c r="N689" s="31" t="s">
        <v>13</v>
      </c>
      <c r="O689" t="s">
        <v>27</v>
      </c>
    </row>
    <row r="690" spans="1:15">
      <c r="A690">
        <v>689</v>
      </c>
      <c r="B690" s="128">
        <v>44180</v>
      </c>
      <c r="C690" s="29" t="s">
        <v>9</v>
      </c>
      <c r="D690" s="359" t="s">
        <v>10</v>
      </c>
      <c r="E690" s="31">
        <v>70</v>
      </c>
      <c r="F690" s="130">
        <v>4180</v>
      </c>
      <c r="G690" s="31" t="s">
        <v>49</v>
      </c>
      <c r="H690" s="31">
        <v>154</v>
      </c>
      <c r="I690" s="31" t="s">
        <v>15</v>
      </c>
      <c r="L690" s="131">
        <v>84.415584415584405</v>
      </c>
      <c r="M690" s="31">
        <v>718</v>
      </c>
      <c r="N690" s="31" t="s">
        <v>13</v>
      </c>
      <c r="O690" t="s">
        <v>27</v>
      </c>
    </row>
    <row r="691" spans="1:15">
      <c r="A691">
        <v>690</v>
      </c>
      <c r="B691" s="128">
        <v>44181</v>
      </c>
      <c r="C691" s="29" t="s">
        <v>9</v>
      </c>
      <c r="D691" s="359" t="s">
        <v>10</v>
      </c>
      <c r="E691" s="31">
        <v>80</v>
      </c>
      <c r="F691" s="130">
        <v>7396</v>
      </c>
      <c r="G691" s="31">
        <v>86.8</v>
      </c>
      <c r="H691" s="31">
        <v>151.87200000000001</v>
      </c>
      <c r="I691" s="31" t="s">
        <v>15</v>
      </c>
      <c r="L691" s="131">
        <v>57.153392330383483</v>
      </c>
      <c r="M691" s="31">
        <v>718</v>
      </c>
      <c r="N691" s="31" t="s">
        <v>13</v>
      </c>
      <c r="O691" t="s">
        <v>14</v>
      </c>
    </row>
    <row r="692" spans="1:15">
      <c r="A692">
        <v>691</v>
      </c>
      <c r="B692" s="128">
        <v>44181</v>
      </c>
      <c r="C692" s="29" t="s">
        <v>9</v>
      </c>
      <c r="D692" s="359" t="s">
        <v>10</v>
      </c>
      <c r="E692" s="31">
        <v>76</v>
      </c>
      <c r="F692" s="130">
        <v>5656</v>
      </c>
      <c r="G692" s="31">
        <v>6.9</v>
      </c>
      <c r="H692" s="31">
        <v>175.09199999999998</v>
      </c>
      <c r="I692" s="31" t="s">
        <v>12</v>
      </c>
      <c r="L692" s="131">
        <v>3.9407854156671926</v>
      </c>
      <c r="M692" s="31">
        <v>718</v>
      </c>
      <c r="N692" s="31" t="s">
        <v>13</v>
      </c>
      <c r="O692" t="s">
        <v>14</v>
      </c>
    </row>
    <row r="693" spans="1:15">
      <c r="A693">
        <v>692</v>
      </c>
      <c r="B693" s="128">
        <v>44181</v>
      </c>
      <c r="C693" s="29" t="s">
        <v>9</v>
      </c>
      <c r="D693" s="359" t="s">
        <v>10</v>
      </c>
      <c r="E693" s="31">
        <v>78</v>
      </c>
      <c r="F693" s="130">
        <v>6572</v>
      </c>
      <c r="G693" s="31">
        <v>86.1</v>
      </c>
      <c r="H693" s="31">
        <v>127.20400000000001</v>
      </c>
      <c r="I693" s="31" t="s">
        <v>15</v>
      </c>
      <c r="L693" s="131">
        <v>67.686550737398193</v>
      </c>
      <c r="M693" s="31">
        <v>718</v>
      </c>
      <c r="N693" s="31" t="s">
        <v>13</v>
      </c>
      <c r="O693" t="s">
        <v>14</v>
      </c>
    </row>
    <row r="694" spans="1:15">
      <c r="A694">
        <v>693</v>
      </c>
      <c r="B694" s="128">
        <v>44181</v>
      </c>
      <c r="C694" s="29" t="s">
        <v>9</v>
      </c>
      <c r="D694" s="359" t="s">
        <v>10</v>
      </c>
      <c r="E694" s="31">
        <v>40</v>
      </c>
      <c r="F694" s="130">
        <v>952</v>
      </c>
      <c r="G694" s="31">
        <v>1.1000000000000001</v>
      </c>
      <c r="H694" s="31">
        <v>19.939999999999998</v>
      </c>
      <c r="I694" s="31" t="s">
        <v>12</v>
      </c>
      <c r="L694" s="131">
        <v>5.5165496489468415</v>
      </c>
      <c r="M694" s="31">
        <v>718</v>
      </c>
      <c r="N694" s="31" t="s">
        <v>13</v>
      </c>
      <c r="O694" t="s">
        <v>14</v>
      </c>
    </row>
    <row r="695" spans="1:15">
      <c r="A695">
        <v>694</v>
      </c>
      <c r="B695" s="128">
        <v>44181</v>
      </c>
      <c r="C695" s="29" t="s">
        <v>9</v>
      </c>
      <c r="D695" s="359" t="s">
        <v>10</v>
      </c>
      <c r="E695" s="31">
        <v>40</v>
      </c>
      <c r="F695" s="130">
        <v>890</v>
      </c>
      <c r="G695" s="31">
        <v>0.8</v>
      </c>
      <c r="H695" s="31">
        <v>19</v>
      </c>
      <c r="I695" s="31" t="s">
        <v>12</v>
      </c>
      <c r="L695" s="131">
        <v>4.2105263157894735</v>
      </c>
      <c r="M695" s="31">
        <v>718</v>
      </c>
      <c r="N695" s="31" t="s">
        <v>13</v>
      </c>
      <c r="O695" t="s">
        <v>14</v>
      </c>
    </row>
    <row r="696" spans="1:15">
      <c r="A696">
        <v>695</v>
      </c>
      <c r="B696" s="128">
        <v>44181</v>
      </c>
      <c r="C696" s="29" t="s">
        <v>9</v>
      </c>
      <c r="D696" s="359" t="s">
        <v>10</v>
      </c>
      <c r="E696" s="31">
        <v>42</v>
      </c>
      <c r="F696" s="130">
        <v>984</v>
      </c>
      <c r="G696" s="31">
        <v>1.1000000000000001</v>
      </c>
      <c r="H696" s="31">
        <v>19.579999999999998</v>
      </c>
      <c r="I696" s="31" t="s">
        <v>12</v>
      </c>
      <c r="L696" s="131">
        <v>5.6179775280898889</v>
      </c>
      <c r="M696" s="31">
        <v>718</v>
      </c>
      <c r="N696" s="31" t="s">
        <v>13</v>
      </c>
      <c r="O696" t="s">
        <v>14</v>
      </c>
    </row>
    <row r="697" spans="1:15">
      <c r="A697">
        <v>696</v>
      </c>
      <c r="B697" s="128">
        <v>44181</v>
      </c>
      <c r="C697" s="29" t="s">
        <v>9</v>
      </c>
      <c r="D697" s="359" t="s">
        <v>10</v>
      </c>
      <c r="E697" s="31">
        <v>40</v>
      </c>
      <c r="F697" s="130">
        <v>956</v>
      </c>
      <c r="G697" s="31">
        <v>1.6</v>
      </c>
      <c r="H697" s="31">
        <v>20.52</v>
      </c>
      <c r="I697" s="31" t="s">
        <v>12</v>
      </c>
      <c r="L697" s="131">
        <v>7.7972709551656934</v>
      </c>
      <c r="M697" s="31">
        <v>718</v>
      </c>
      <c r="N697" s="31" t="s">
        <v>13</v>
      </c>
      <c r="O697" t="s">
        <v>14</v>
      </c>
    </row>
    <row r="698" spans="1:15">
      <c r="A698">
        <v>697</v>
      </c>
      <c r="B698" s="128">
        <v>44181</v>
      </c>
      <c r="C698" s="29" t="s">
        <v>9</v>
      </c>
      <c r="D698" s="359" t="s">
        <v>10</v>
      </c>
      <c r="E698" s="31">
        <v>41</v>
      </c>
      <c r="F698" s="130">
        <v>998</v>
      </c>
      <c r="G698" s="31">
        <v>1.3</v>
      </c>
      <c r="H698" s="31">
        <v>22.66</v>
      </c>
      <c r="I698" s="31" t="s">
        <v>12</v>
      </c>
      <c r="L698" s="131">
        <v>5.7369814651368047</v>
      </c>
      <c r="M698" s="31">
        <v>718</v>
      </c>
      <c r="N698" s="31" t="s">
        <v>13</v>
      </c>
      <c r="O698" t="s">
        <v>14</v>
      </c>
    </row>
    <row r="699" spans="1:15">
      <c r="A699">
        <v>698</v>
      </c>
      <c r="B699" s="128">
        <v>44181</v>
      </c>
      <c r="C699" s="29" t="s">
        <v>9</v>
      </c>
      <c r="D699" s="359" t="s">
        <v>10</v>
      </c>
      <c r="E699" s="31">
        <v>44</v>
      </c>
      <c r="F699" s="130">
        <v>1194</v>
      </c>
      <c r="G699" s="31">
        <v>0.5</v>
      </c>
      <c r="H699" s="31">
        <v>25.38</v>
      </c>
      <c r="I699" s="31" t="s">
        <v>12</v>
      </c>
      <c r="L699" s="131">
        <v>1.9700551615445234</v>
      </c>
      <c r="M699" s="31">
        <v>718</v>
      </c>
      <c r="N699" s="31" t="s">
        <v>13</v>
      </c>
      <c r="O699" t="s">
        <v>14</v>
      </c>
    </row>
    <row r="700" spans="1:15">
      <c r="A700">
        <v>699</v>
      </c>
      <c r="B700" s="128">
        <v>44181</v>
      </c>
      <c r="C700" s="29" t="s">
        <v>9</v>
      </c>
      <c r="D700" s="359" t="s">
        <v>10</v>
      </c>
      <c r="E700" s="31">
        <v>40</v>
      </c>
      <c r="F700" s="130">
        <v>926</v>
      </c>
      <c r="G700" s="31">
        <v>1.6</v>
      </c>
      <c r="H700" s="31">
        <v>20.919999999999998</v>
      </c>
      <c r="I700" s="31" t="s">
        <v>12</v>
      </c>
      <c r="L700" s="131">
        <v>7.6481835564053551</v>
      </c>
      <c r="M700" s="31">
        <v>718</v>
      </c>
      <c r="N700" s="31" t="s">
        <v>13</v>
      </c>
      <c r="O700" t="s">
        <v>14</v>
      </c>
    </row>
    <row r="701" spans="1:15">
      <c r="A701">
        <v>700</v>
      </c>
      <c r="B701" s="128">
        <v>44181</v>
      </c>
      <c r="C701" s="29" t="s">
        <v>9</v>
      </c>
      <c r="D701" s="359" t="s">
        <v>10</v>
      </c>
      <c r="E701" s="31">
        <v>40</v>
      </c>
      <c r="F701" s="130">
        <v>956</v>
      </c>
      <c r="G701" s="31">
        <v>1.7</v>
      </c>
      <c r="H701" s="31">
        <v>19.420000000000002</v>
      </c>
      <c r="I701" s="31" t="s">
        <v>12</v>
      </c>
      <c r="L701" s="131">
        <v>8.7538619979402661</v>
      </c>
      <c r="M701" s="31">
        <v>718</v>
      </c>
      <c r="N701" s="31" t="s">
        <v>13</v>
      </c>
      <c r="O701" t="s">
        <v>14</v>
      </c>
    </row>
    <row r="702" spans="1:15">
      <c r="A702">
        <v>701</v>
      </c>
      <c r="B702" s="128">
        <v>44181</v>
      </c>
      <c r="C702" s="29" t="s">
        <v>9</v>
      </c>
      <c r="D702" s="359" t="s">
        <v>10</v>
      </c>
      <c r="E702" s="31">
        <v>40</v>
      </c>
      <c r="F702" s="130">
        <v>888</v>
      </c>
      <c r="G702" s="31">
        <v>0.5</v>
      </c>
      <c r="H702" s="31">
        <v>21.26</v>
      </c>
      <c r="I702" s="31" t="s">
        <v>12</v>
      </c>
      <c r="L702" s="131">
        <v>2.3518344308560679</v>
      </c>
      <c r="M702" s="31">
        <v>718</v>
      </c>
      <c r="N702" s="31" t="s">
        <v>13</v>
      </c>
      <c r="O702" t="s">
        <v>14</v>
      </c>
    </row>
    <row r="703" spans="1:15">
      <c r="A703">
        <v>702</v>
      </c>
      <c r="B703" s="128">
        <v>44182</v>
      </c>
      <c r="C703" s="29" t="s">
        <v>9</v>
      </c>
      <c r="D703" s="359" t="s">
        <v>10</v>
      </c>
      <c r="E703" s="31">
        <v>41</v>
      </c>
      <c r="F703" s="130">
        <v>986</v>
      </c>
      <c r="G703" s="31">
        <v>1.3</v>
      </c>
      <c r="H703" s="31">
        <v>23.419999999999998</v>
      </c>
      <c r="I703" s="31" t="s">
        <v>12</v>
      </c>
      <c r="L703" s="131">
        <v>5.5508112724167384</v>
      </c>
      <c r="M703" s="31">
        <v>718</v>
      </c>
      <c r="N703" s="31" t="s">
        <v>13</v>
      </c>
      <c r="O703" t="s">
        <v>14</v>
      </c>
    </row>
    <row r="704" spans="1:15">
      <c r="A704">
        <v>703</v>
      </c>
      <c r="B704" s="128">
        <v>44182</v>
      </c>
      <c r="C704" s="29" t="s">
        <v>9</v>
      </c>
      <c r="D704" s="359" t="s">
        <v>10</v>
      </c>
      <c r="E704" s="31">
        <v>41</v>
      </c>
      <c r="F704" s="130">
        <v>1006</v>
      </c>
      <c r="G704" s="31">
        <v>1.7</v>
      </c>
      <c r="H704" s="31">
        <v>21.42</v>
      </c>
      <c r="I704" s="31" t="s">
        <v>12</v>
      </c>
      <c r="L704" s="131">
        <v>7.9365079365079358</v>
      </c>
      <c r="M704" s="31">
        <v>718</v>
      </c>
      <c r="N704" s="31" t="s">
        <v>13</v>
      </c>
      <c r="O704" t="s">
        <v>14</v>
      </c>
    </row>
    <row r="705" spans="1:15">
      <c r="A705">
        <v>704</v>
      </c>
      <c r="B705" s="128">
        <v>44182</v>
      </c>
      <c r="C705" s="29" t="s">
        <v>9</v>
      </c>
      <c r="D705" s="359" t="s">
        <v>10</v>
      </c>
      <c r="E705" s="31">
        <v>41</v>
      </c>
      <c r="F705" s="130">
        <v>1000</v>
      </c>
      <c r="G705" s="31">
        <v>1.9</v>
      </c>
      <c r="H705" s="31">
        <v>23.1</v>
      </c>
      <c r="I705" s="31" t="s">
        <v>12</v>
      </c>
      <c r="L705" s="131">
        <v>8.2251082251082241</v>
      </c>
      <c r="M705" s="31">
        <v>718</v>
      </c>
      <c r="N705" s="31" t="s">
        <v>13</v>
      </c>
      <c r="O705" t="s">
        <v>14</v>
      </c>
    </row>
    <row r="706" spans="1:15">
      <c r="A706">
        <v>705</v>
      </c>
      <c r="B706" s="128">
        <v>44182</v>
      </c>
      <c r="C706" s="29" t="s">
        <v>9</v>
      </c>
      <c r="D706" s="359" t="s">
        <v>10</v>
      </c>
      <c r="E706" s="31">
        <v>44</v>
      </c>
      <c r="F706" s="130">
        <v>1182</v>
      </c>
      <c r="G706" s="31">
        <v>2.1</v>
      </c>
      <c r="H706" s="31">
        <v>24.54</v>
      </c>
      <c r="I706" s="31" t="s">
        <v>12</v>
      </c>
      <c r="L706" s="131">
        <v>8.5574572127139366</v>
      </c>
      <c r="M706" s="31">
        <v>718</v>
      </c>
      <c r="N706" s="31" t="s">
        <v>13</v>
      </c>
      <c r="O706" t="s">
        <v>14</v>
      </c>
    </row>
    <row r="707" spans="1:15">
      <c r="A707">
        <v>706</v>
      </c>
      <c r="B707" s="128">
        <v>44182</v>
      </c>
      <c r="C707" s="29" t="s">
        <v>9</v>
      </c>
      <c r="D707" s="359" t="s">
        <v>10</v>
      </c>
      <c r="E707" s="31">
        <v>40</v>
      </c>
      <c r="F707" s="130">
        <v>896</v>
      </c>
      <c r="G707" s="31">
        <v>0.6</v>
      </c>
      <c r="H707" s="31">
        <v>21.32</v>
      </c>
      <c r="I707" s="31" t="s">
        <v>12</v>
      </c>
      <c r="L707" s="131">
        <v>2.8142589118198873</v>
      </c>
      <c r="M707" s="31">
        <v>718</v>
      </c>
      <c r="N707" s="31" t="s">
        <v>13</v>
      </c>
      <c r="O707" t="s">
        <v>14</v>
      </c>
    </row>
    <row r="708" spans="1:15">
      <c r="A708">
        <v>707</v>
      </c>
      <c r="B708" s="128">
        <v>44193</v>
      </c>
      <c r="C708" s="29" t="s">
        <v>9</v>
      </c>
      <c r="D708" s="359" t="s">
        <v>10</v>
      </c>
      <c r="E708" s="31">
        <v>55</v>
      </c>
      <c r="F708" s="130">
        <v>2226</v>
      </c>
      <c r="G708" s="31">
        <v>21.3</v>
      </c>
      <c r="H708" s="31">
        <v>26.220000000000002</v>
      </c>
      <c r="I708" s="31" t="s">
        <v>15</v>
      </c>
      <c r="L708" s="131">
        <v>81.235697940503428</v>
      </c>
      <c r="M708" s="31">
        <v>718</v>
      </c>
      <c r="N708" s="31" t="s">
        <v>13</v>
      </c>
      <c r="O708" t="s">
        <v>14</v>
      </c>
    </row>
    <row r="709" spans="1:15">
      <c r="A709">
        <v>708</v>
      </c>
      <c r="B709" s="128">
        <v>44205</v>
      </c>
      <c r="C709" s="29" t="s">
        <v>9</v>
      </c>
      <c r="D709" s="359" t="s">
        <v>10</v>
      </c>
      <c r="E709" s="31">
        <v>36</v>
      </c>
      <c r="F709" s="130">
        <v>642</v>
      </c>
      <c r="G709" s="31">
        <v>0.6</v>
      </c>
      <c r="H709" s="31">
        <v>12.24</v>
      </c>
      <c r="I709" s="31" t="s">
        <v>12</v>
      </c>
      <c r="L709" s="131">
        <v>4.901960784313725</v>
      </c>
      <c r="M709" s="31">
        <v>712</v>
      </c>
      <c r="N709" s="31" t="s">
        <v>13</v>
      </c>
      <c r="O709" t="s">
        <v>50</v>
      </c>
    </row>
    <row r="710" spans="1:15">
      <c r="A710">
        <v>709</v>
      </c>
      <c r="B710" s="128">
        <v>44205</v>
      </c>
      <c r="C710" s="29" t="s">
        <v>9</v>
      </c>
      <c r="D710" s="359" t="s">
        <v>10</v>
      </c>
      <c r="E710" s="31">
        <v>36</v>
      </c>
      <c r="F710" s="130">
        <v>780</v>
      </c>
      <c r="G710" s="31">
        <v>2.2000000000000002</v>
      </c>
      <c r="H710" s="31">
        <v>13.399999999999999</v>
      </c>
      <c r="I710" s="31" t="s">
        <v>12</v>
      </c>
      <c r="L710" s="131">
        <v>16.417910447761198</v>
      </c>
      <c r="M710" s="31">
        <v>712</v>
      </c>
      <c r="N710" s="31" t="s">
        <v>13</v>
      </c>
      <c r="O710" t="s">
        <v>50</v>
      </c>
    </row>
    <row r="711" spans="1:15">
      <c r="A711">
        <v>710</v>
      </c>
      <c r="B711" s="128">
        <v>44205</v>
      </c>
      <c r="C711" s="29" t="s">
        <v>9</v>
      </c>
      <c r="D711" s="359" t="s">
        <v>10</v>
      </c>
      <c r="E711" s="31">
        <v>30</v>
      </c>
      <c r="F711" s="130">
        <v>512</v>
      </c>
      <c r="G711" s="31">
        <v>0.6</v>
      </c>
      <c r="H711" s="31">
        <v>9.64</v>
      </c>
      <c r="I711" s="31" t="s">
        <v>12</v>
      </c>
      <c r="L711" s="131">
        <v>6.2240663900414939</v>
      </c>
      <c r="M711" s="31">
        <v>712</v>
      </c>
      <c r="N711" s="31" t="s">
        <v>13</v>
      </c>
      <c r="O711" t="s">
        <v>50</v>
      </c>
    </row>
    <row r="712" spans="1:15">
      <c r="A712">
        <v>711</v>
      </c>
      <c r="B712" s="128">
        <v>44205</v>
      </c>
      <c r="C712" s="29" t="s">
        <v>9</v>
      </c>
      <c r="D712" s="359" t="s">
        <v>10</v>
      </c>
      <c r="E712" s="31">
        <v>34</v>
      </c>
      <c r="F712" s="130">
        <v>564</v>
      </c>
      <c r="G712" s="31">
        <v>0.6</v>
      </c>
      <c r="H712" s="31">
        <v>10.68</v>
      </c>
      <c r="I712" s="31" t="s">
        <v>12</v>
      </c>
      <c r="L712" s="131">
        <v>5.617977528089888</v>
      </c>
      <c r="M712" s="31">
        <v>712</v>
      </c>
      <c r="N712" s="31" t="s">
        <v>13</v>
      </c>
      <c r="O712" t="s">
        <v>50</v>
      </c>
    </row>
    <row r="713" spans="1:15">
      <c r="A713">
        <v>712</v>
      </c>
      <c r="B713" s="128">
        <v>44205</v>
      </c>
      <c r="C713" s="29" t="s">
        <v>9</v>
      </c>
      <c r="D713" s="359" t="s">
        <v>10</v>
      </c>
      <c r="E713" s="31">
        <v>33</v>
      </c>
      <c r="F713" s="130">
        <v>566</v>
      </c>
      <c r="G713" s="31">
        <v>3.5</v>
      </c>
      <c r="H713" s="31">
        <v>7.82</v>
      </c>
      <c r="I713" s="31" t="s">
        <v>15</v>
      </c>
      <c r="L713" s="131">
        <v>44.757033248081839</v>
      </c>
      <c r="M713" s="31">
        <v>712</v>
      </c>
      <c r="N713" s="31" t="s">
        <v>13</v>
      </c>
      <c r="O713" t="s">
        <v>50</v>
      </c>
    </row>
    <row r="714" spans="1:15">
      <c r="A714">
        <v>713</v>
      </c>
      <c r="B714" s="128">
        <v>44205</v>
      </c>
      <c r="C714" s="29" t="s">
        <v>9</v>
      </c>
      <c r="D714" s="359" t="s">
        <v>10</v>
      </c>
      <c r="E714" s="31">
        <v>34</v>
      </c>
      <c r="F714" s="130">
        <v>554</v>
      </c>
      <c r="G714" s="31">
        <v>0.5</v>
      </c>
      <c r="H714" s="31">
        <v>10.58</v>
      </c>
      <c r="I714" s="31" t="s">
        <v>12</v>
      </c>
      <c r="L714" s="131">
        <v>4.7258979206049148</v>
      </c>
      <c r="M714" s="31">
        <v>712</v>
      </c>
      <c r="N714" s="31" t="s">
        <v>13</v>
      </c>
      <c r="O714" t="s">
        <v>50</v>
      </c>
    </row>
    <row r="715" spans="1:15">
      <c r="A715">
        <v>714</v>
      </c>
      <c r="B715" s="128">
        <v>44205</v>
      </c>
      <c r="C715" s="29" t="s">
        <v>9</v>
      </c>
      <c r="D715" s="359" t="s">
        <v>10</v>
      </c>
      <c r="E715" s="31">
        <v>35</v>
      </c>
      <c r="F715" s="130">
        <v>604</v>
      </c>
      <c r="G715" s="31">
        <v>0.6</v>
      </c>
      <c r="H715" s="31">
        <v>11.48</v>
      </c>
      <c r="I715" s="31" t="s">
        <v>12</v>
      </c>
      <c r="L715" s="131">
        <v>5.2264808362369335</v>
      </c>
      <c r="M715" s="31">
        <v>712</v>
      </c>
      <c r="N715" s="31" t="s">
        <v>13</v>
      </c>
      <c r="O715" t="s">
        <v>50</v>
      </c>
    </row>
    <row r="716" spans="1:15">
      <c r="A716">
        <v>715</v>
      </c>
      <c r="B716" s="128">
        <v>44205</v>
      </c>
      <c r="C716" s="29" t="s">
        <v>9</v>
      </c>
      <c r="D716" s="359" t="s">
        <v>10</v>
      </c>
      <c r="E716" s="31">
        <v>33</v>
      </c>
      <c r="F716" s="130">
        <v>548</v>
      </c>
      <c r="G716" s="31">
        <v>0.6</v>
      </c>
      <c r="H716" s="31">
        <v>10.360000000000001</v>
      </c>
      <c r="I716" s="31" t="s">
        <v>12</v>
      </c>
      <c r="L716" s="131">
        <v>5.7915057915057906</v>
      </c>
      <c r="M716" s="31">
        <v>712</v>
      </c>
      <c r="N716" s="31" t="s">
        <v>13</v>
      </c>
      <c r="O716" t="s">
        <v>50</v>
      </c>
    </row>
    <row r="717" spans="1:15">
      <c r="A717">
        <v>716</v>
      </c>
      <c r="B717" s="128">
        <v>44205</v>
      </c>
      <c r="C717" s="29" t="s">
        <v>9</v>
      </c>
      <c r="D717" s="359" t="s">
        <v>10</v>
      </c>
      <c r="E717" s="31">
        <v>37</v>
      </c>
      <c r="F717" s="130">
        <v>758</v>
      </c>
      <c r="G717" s="31">
        <v>2.6</v>
      </c>
      <c r="H717" s="31">
        <v>12.56</v>
      </c>
      <c r="I717" s="31" t="s">
        <v>12</v>
      </c>
      <c r="L717" s="131">
        <v>20.700636942675157</v>
      </c>
      <c r="M717" s="31">
        <v>712</v>
      </c>
      <c r="N717" s="31" t="s">
        <v>13</v>
      </c>
      <c r="O717" t="s">
        <v>50</v>
      </c>
    </row>
    <row r="718" spans="1:15">
      <c r="A718">
        <v>717</v>
      </c>
      <c r="B718" s="128">
        <v>44205</v>
      </c>
      <c r="C718" s="29" t="s">
        <v>9</v>
      </c>
      <c r="D718" s="359" t="s">
        <v>10</v>
      </c>
      <c r="E718" s="31">
        <v>37</v>
      </c>
      <c r="F718" s="130">
        <v>746</v>
      </c>
      <c r="G718" s="31">
        <v>2.4</v>
      </c>
      <c r="H718" s="31">
        <v>12.52</v>
      </c>
      <c r="I718" s="31" t="s">
        <v>15</v>
      </c>
      <c r="L718" s="131">
        <v>19.169329073482427</v>
      </c>
      <c r="M718" s="31">
        <v>712</v>
      </c>
      <c r="N718" s="31" t="s">
        <v>13</v>
      </c>
      <c r="O718" t="s">
        <v>50</v>
      </c>
    </row>
    <row r="719" spans="1:15">
      <c r="A719">
        <v>718</v>
      </c>
      <c r="B719" s="128">
        <v>44205</v>
      </c>
      <c r="C719" s="29" t="s">
        <v>9</v>
      </c>
      <c r="D719" s="359" t="s">
        <v>10</v>
      </c>
      <c r="E719" s="31">
        <v>37</v>
      </c>
      <c r="F719" s="130">
        <v>682</v>
      </c>
      <c r="G719" s="31">
        <v>2.7</v>
      </c>
      <c r="H719" s="31">
        <v>10.940000000000001</v>
      </c>
      <c r="I719" s="31" t="s">
        <v>12</v>
      </c>
      <c r="L719" s="131">
        <v>24.680073126142595</v>
      </c>
      <c r="M719" s="31">
        <v>712</v>
      </c>
      <c r="N719" s="31" t="s">
        <v>13</v>
      </c>
      <c r="O719" t="s">
        <v>50</v>
      </c>
    </row>
    <row r="720" spans="1:15">
      <c r="A720">
        <v>719</v>
      </c>
      <c r="B720" s="128">
        <v>44205</v>
      </c>
      <c r="C720" s="29" t="s">
        <v>9</v>
      </c>
      <c r="D720" s="359" t="s">
        <v>10</v>
      </c>
      <c r="E720" s="31">
        <v>36</v>
      </c>
      <c r="F720" s="130">
        <v>690</v>
      </c>
      <c r="G720" s="31">
        <v>0.7</v>
      </c>
      <c r="H720" s="31">
        <v>13.100000000000001</v>
      </c>
      <c r="I720" s="31" t="s">
        <v>12</v>
      </c>
      <c r="L720" s="131">
        <v>5.343511450381679</v>
      </c>
      <c r="M720" s="31">
        <v>712</v>
      </c>
      <c r="N720" s="31" t="s">
        <v>13</v>
      </c>
      <c r="O720" t="s">
        <v>50</v>
      </c>
    </row>
    <row r="721" spans="1:15">
      <c r="A721">
        <v>720</v>
      </c>
      <c r="B721" s="128">
        <v>44205</v>
      </c>
      <c r="C721" s="29" t="s">
        <v>9</v>
      </c>
      <c r="D721" s="359" t="s">
        <v>10</v>
      </c>
      <c r="E721" s="31">
        <v>35</v>
      </c>
      <c r="F721" s="130">
        <v>596</v>
      </c>
      <c r="G721" s="31">
        <v>0.8</v>
      </c>
      <c r="H721" s="31">
        <v>11.12</v>
      </c>
      <c r="I721" s="31" t="s">
        <v>12</v>
      </c>
      <c r="L721" s="131">
        <v>7.1942446043165473</v>
      </c>
      <c r="M721" s="31">
        <v>712</v>
      </c>
      <c r="N721" s="31" t="s">
        <v>13</v>
      </c>
      <c r="O721" t="s">
        <v>50</v>
      </c>
    </row>
    <row r="722" spans="1:15">
      <c r="A722">
        <v>721</v>
      </c>
      <c r="B722" s="128">
        <v>44205</v>
      </c>
      <c r="C722" s="29" t="s">
        <v>9</v>
      </c>
      <c r="D722" s="359" t="s">
        <v>10</v>
      </c>
      <c r="E722" s="31">
        <v>39</v>
      </c>
      <c r="F722" s="130">
        <v>788</v>
      </c>
      <c r="G722" s="31">
        <v>2.1</v>
      </c>
      <c r="H722" s="31">
        <v>13.66</v>
      </c>
      <c r="I722" s="31" t="s">
        <v>15</v>
      </c>
      <c r="L722" s="131">
        <v>15.373352855051245</v>
      </c>
      <c r="M722" s="31">
        <v>712</v>
      </c>
      <c r="N722" s="31" t="s">
        <v>13</v>
      </c>
      <c r="O722" t="s">
        <v>50</v>
      </c>
    </row>
    <row r="723" spans="1:15">
      <c r="A723">
        <v>722</v>
      </c>
      <c r="B723" s="128">
        <v>44205</v>
      </c>
      <c r="C723" s="29" t="s">
        <v>9</v>
      </c>
      <c r="D723" s="359" t="s">
        <v>10</v>
      </c>
      <c r="E723" s="31">
        <v>37</v>
      </c>
      <c r="F723" s="130">
        <v>712</v>
      </c>
      <c r="G723" s="31">
        <v>0.5</v>
      </c>
      <c r="H723" s="31">
        <v>13.74</v>
      </c>
      <c r="I723" s="31" t="s">
        <v>12</v>
      </c>
      <c r="L723" s="131">
        <v>3.63901018922853</v>
      </c>
      <c r="M723" s="31">
        <v>712</v>
      </c>
      <c r="N723" s="31" t="s">
        <v>13</v>
      </c>
      <c r="O723" t="s">
        <v>50</v>
      </c>
    </row>
    <row r="724" spans="1:15">
      <c r="A724">
        <v>723</v>
      </c>
      <c r="B724" s="128">
        <v>44205</v>
      </c>
      <c r="C724" s="29" t="s">
        <v>9</v>
      </c>
      <c r="D724" s="359" t="s">
        <v>10</v>
      </c>
      <c r="E724" s="31">
        <v>37</v>
      </c>
      <c r="F724" s="130">
        <v>682</v>
      </c>
      <c r="G724" s="31">
        <v>1.2</v>
      </c>
      <c r="H724" s="31">
        <v>12.440000000000001</v>
      </c>
      <c r="I724" s="31" t="s">
        <v>12</v>
      </c>
      <c r="L724" s="131">
        <v>9.6463022508038581</v>
      </c>
      <c r="M724" s="31">
        <v>712</v>
      </c>
      <c r="N724" s="31" t="s">
        <v>13</v>
      </c>
      <c r="O724" t="s">
        <v>50</v>
      </c>
    </row>
    <row r="725" spans="1:15">
      <c r="A725">
        <v>724</v>
      </c>
      <c r="B725" s="128">
        <v>44205</v>
      </c>
      <c r="C725" s="29" t="s">
        <v>9</v>
      </c>
      <c r="D725" s="359" t="s">
        <v>10</v>
      </c>
      <c r="E725" s="31">
        <v>36</v>
      </c>
      <c r="F725" s="130">
        <v>704</v>
      </c>
      <c r="G725" s="31">
        <v>3.8</v>
      </c>
      <c r="H725" s="31">
        <v>10.280000000000001</v>
      </c>
      <c r="I725" s="31" t="s">
        <v>15</v>
      </c>
      <c r="L725" s="131">
        <v>36.964980544747071</v>
      </c>
      <c r="M725" s="31">
        <v>712</v>
      </c>
      <c r="N725" s="31" t="s">
        <v>13</v>
      </c>
      <c r="O725" t="s">
        <v>50</v>
      </c>
    </row>
    <row r="726" spans="1:15">
      <c r="A726">
        <v>725</v>
      </c>
      <c r="B726" s="128">
        <v>44205</v>
      </c>
      <c r="C726" s="29" t="s">
        <v>9</v>
      </c>
      <c r="D726" s="359" t="s">
        <v>10</v>
      </c>
      <c r="E726" s="31">
        <v>35</v>
      </c>
      <c r="F726" s="130">
        <v>666</v>
      </c>
      <c r="G726" s="31">
        <v>1.8</v>
      </c>
      <c r="H726" s="31">
        <v>11.52</v>
      </c>
      <c r="I726" s="31" t="s">
        <v>15</v>
      </c>
      <c r="L726" s="131">
        <v>15.625</v>
      </c>
      <c r="M726" s="31">
        <v>712</v>
      </c>
      <c r="N726" s="31" t="s">
        <v>13</v>
      </c>
      <c r="O726" t="s">
        <v>50</v>
      </c>
    </row>
    <row r="727" spans="1:15">
      <c r="A727">
        <v>726</v>
      </c>
      <c r="B727" s="128">
        <v>44205</v>
      </c>
      <c r="C727" s="29" t="s">
        <v>9</v>
      </c>
      <c r="D727" s="359" t="s">
        <v>10</v>
      </c>
      <c r="E727" s="31">
        <v>38</v>
      </c>
      <c r="F727" s="130">
        <v>698</v>
      </c>
      <c r="G727" s="31">
        <v>2.4</v>
      </c>
      <c r="H727" s="31">
        <v>11.56</v>
      </c>
      <c r="I727" s="31" t="s">
        <v>12</v>
      </c>
      <c r="L727" s="131">
        <v>20.761245674740483</v>
      </c>
      <c r="M727" s="31">
        <v>712</v>
      </c>
      <c r="N727" s="31" t="s">
        <v>13</v>
      </c>
      <c r="O727" t="s">
        <v>50</v>
      </c>
    </row>
    <row r="728" spans="1:15">
      <c r="A728">
        <v>727</v>
      </c>
      <c r="B728" s="128">
        <v>44205</v>
      </c>
      <c r="C728" s="29" t="s">
        <v>9</v>
      </c>
      <c r="D728" s="359" t="s">
        <v>10</v>
      </c>
      <c r="E728" s="31">
        <v>38</v>
      </c>
      <c r="F728" s="130">
        <v>768</v>
      </c>
      <c r="G728" s="31">
        <v>0.9</v>
      </c>
      <c r="H728" s="31">
        <v>14.459999999999999</v>
      </c>
      <c r="I728" s="31" t="s">
        <v>12</v>
      </c>
      <c r="L728" s="131">
        <v>6.2240663900414948</v>
      </c>
      <c r="M728" s="31">
        <v>712</v>
      </c>
      <c r="N728" s="31" t="s">
        <v>13</v>
      </c>
      <c r="O728" t="s">
        <v>50</v>
      </c>
    </row>
    <row r="729" spans="1:15">
      <c r="A729">
        <v>728</v>
      </c>
      <c r="B729" s="128">
        <v>44205</v>
      </c>
      <c r="C729" s="29" t="s">
        <v>9</v>
      </c>
      <c r="D729" s="359" t="s">
        <v>10</v>
      </c>
      <c r="E729" s="31">
        <v>35</v>
      </c>
      <c r="F729" s="130">
        <v>574</v>
      </c>
      <c r="G729" s="31">
        <v>0.8</v>
      </c>
      <c r="H729" s="31">
        <v>10.68</v>
      </c>
      <c r="I729" s="31" t="s">
        <v>12</v>
      </c>
      <c r="L729" s="131">
        <v>7.4906367041198507</v>
      </c>
      <c r="M729" s="31">
        <v>712</v>
      </c>
      <c r="N729" s="31" t="s">
        <v>13</v>
      </c>
      <c r="O729" t="s">
        <v>27</v>
      </c>
    </row>
    <row r="730" spans="1:15">
      <c r="A730">
        <v>729</v>
      </c>
      <c r="B730" s="128">
        <v>44205</v>
      </c>
      <c r="C730" s="29" t="s">
        <v>9</v>
      </c>
      <c r="D730" s="359" t="s">
        <v>10</v>
      </c>
      <c r="E730" s="31">
        <v>38</v>
      </c>
      <c r="F730" s="130">
        <v>752</v>
      </c>
      <c r="G730" s="31">
        <v>1.9</v>
      </c>
      <c r="H730" s="31">
        <v>13.14</v>
      </c>
      <c r="I730" s="31" t="s">
        <v>12</v>
      </c>
      <c r="L730" s="131">
        <v>14.459665144596649</v>
      </c>
      <c r="M730" s="31">
        <v>712</v>
      </c>
      <c r="N730" s="31" t="s">
        <v>13</v>
      </c>
      <c r="O730" t="s">
        <v>27</v>
      </c>
    </row>
    <row r="731" spans="1:15">
      <c r="A731">
        <v>730</v>
      </c>
      <c r="B731" s="128">
        <v>44215</v>
      </c>
      <c r="C731" s="29" t="s">
        <v>9</v>
      </c>
      <c r="D731" s="359" t="s">
        <v>10</v>
      </c>
      <c r="E731" s="31">
        <v>65</v>
      </c>
      <c r="F731" s="130">
        <v>4184</v>
      </c>
      <c r="G731" s="31">
        <v>90.7</v>
      </c>
      <c r="H731" s="31">
        <v>76.660000000000011</v>
      </c>
      <c r="I731" s="31" t="s">
        <v>15</v>
      </c>
      <c r="L731" s="131">
        <v>118.31463605530915</v>
      </c>
      <c r="M731" s="31">
        <v>712</v>
      </c>
      <c r="N731" s="31" t="s">
        <v>13</v>
      </c>
      <c r="O731" t="s">
        <v>27</v>
      </c>
    </row>
    <row r="732" spans="1:15">
      <c r="A732">
        <v>731</v>
      </c>
      <c r="B732" s="128">
        <v>44215</v>
      </c>
      <c r="C732" s="29" t="s">
        <v>9</v>
      </c>
      <c r="D732" s="359" t="s">
        <v>10</v>
      </c>
      <c r="E732" s="31">
        <v>67</v>
      </c>
      <c r="F732" s="130">
        <v>4070</v>
      </c>
      <c r="G732" s="31">
        <v>55.3</v>
      </c>
      <c r="H732" s="31">
        <v>107.50000000000001</v>
      </c>
      <c r="I732" s="31" t="s">
        <v>15</v>
      </c>
      <c r="L732" s="131">
        <v>51.441860465116271</v>
      </c>
      <c r="M732" s="31">
        <v>712</v>
      </c>
      <c r="N732" s="31" t="s">
        <v>13</v>
      </c>
      <c r="O732" t="s">
        <v>27</v>
      </c>
    </row>
    <row r="733" spans="1:15">
      <c r="A733">
        <v>732</v>
      </c>
      <c r="B733" s="128">
        <v>44215</v>
      </c>
      <c r="C733" s="29" t="s">
        <v>9</v>
      </c>
      <c r="D733" s="359" t="s">
        <v>10</v>
      </c>
      <c r="E733" s="31">
        <v>71</v>
      </c>
      <c r="F733" s="130">
        <v>4832</v>
      </c>
      <c r="G733" s="31">
        <v>84.4</v>
      </c>
      <c r="H733" s="31">
        <v>108.88</v>
      </c>
      <c r="I733" s="31" t="s">
        <v>15</v>
      </c>
      <c r="L733" s="131">
        <v>77.516531961792808</v>
      </c>
      <c r="M733" s="31">
        <v>712</v>
      </c>
      <c r="N733" s="31" t="s">
        <v>13</v>
      </c>
      <c r="O733" t="s">
        <v>27</v>
      </c>
    </row>
    <row r="734" spans="1:15">
      <c r="A734">
        <v>733</v>
      </c>
      <c r="B734" s="128">
        <v>44215</v>
      </c>
      <c r="C734" s="29" t="s">
        <v>9</v>
      </c>
      <c r="D734" s="359" t="s">
        <v>10</v>
      </c>
      <c r="E734" s="31">
        <v>54</v>
      </c>
      <c r="F734" s="130">
        <v>2400</v>
      </c>
      <c r="G734" s="31">
        <v>18.100000000000001</v>
      </c>
      <c r="H734" s="31">
        <v>77.900000000000006</v>
      </c>
      <c r="I734" s="31" t="s">
        <v>15</v>
      </c>
      <c r="L734" s="131">
        <v>23.234916559691914</v>
      </c>
      <c r="M734" s="31">
        <v>712</v>
      </c>
      <c r="N734" s="31" t="s">
        <v>13</v>
      </c>
      <c r="O734" t="s">
        <v>27</v>
      </c>
    </row>
    <row r="735" spans="1:15">
      <c r="A735">
        <v>734</v>
      </c>
      <c r="B735" s="128">
        <v>44215</v>
      </c>
      <c r="C735" s="29" t="s">
        <v>9</v>
      </c>
      <c r="D735" s="359" t="s">
        <v>10</v>
      </c>
      <c r="E735" s="31">
        <v>54</v>
      </c>
      <c r="F735" s="130">
        <v>2298</v>
      </c>
      <c r="G735" s="31">
        <v>26</v>
      </c>
      <c r="H735" s="31">
        <v>34</v>
      </c>
      <c r="I735" s="31" t="s">
        <v>15</v>
      </c>
      <c r="L735" s="131">
        <v>76.470588235294116</v>
      </c>
      <c r="M735" s="31">
        <v>712</v>
      </c>
      <c r="N735" s="31" t="s">
        <v>13</v>
      </c>
      <c r="O735" t="s">
        <v>27</v>
      </c>
    </row>
    <row r="736" spans="1:15">
      <c r="A736">
        <v>735</v>
      </c>
      <c r="B736" s="128">
        <v>44215</v>
      </c>
      <c r="C736" s="29" t="s">
        <v>9</v>
      </c>
      <c r="D736" s="359" t="s">
        <v>10</v>
      </c>
      <c r="E736" s="31">
        <v>56</v>
      </c>
      <c r="F736" s="130">
        <v>2358</v>
      </c>
      <c r="G736" s="31">
        <v>14.3</v>
      </c>
      <c r="H736" s="31">
        <v>32.86</v>
      </c>
      <c r="I736" s="31" t="s">
        <v>15</v>
      </c>
      <c r="L736" s="131">
        <v>43.517954960438225</v>
      </c>
      <c r="M736" s="31">
        <v>712</v>
      </c>
      <c r="N736" s="31" t="s">
        <v>13</v>
      </c>
      <c r="O736" t="s">
        <v>27</v>
      </c>
    </row>
    <row r="737" spans="1:15">
      <c r="A737">
        <v>736</v>
      </c>
      <c r="B737" s="128">
        <v>44215</v>
      </c>
      <c r="C737" s="29" t="s">
        <v>9</v>
      </c>
      <c r="D737" s="359" t="s">
        <v>10</v>
      </c>
      <c r="E737" s="31">
        <v>58</v>
      </c>
      <c r="F737" s="130">
        <v>2720</v>
      </c>
      <c r="G737" s="31">
        <v>18.2</v>
      </c>
      <c r="H737" s="31">
        <v>36.200000000000003</v>
      </c>
      <c r="I737" s="31" t="s">
        <v>15</v>
      </c>
      <c r="L737" s="131">
        <v>50.276243093922645</v>
      </c>
      <c r="M737" s="31">
        <v>712</v>
      </c>
      <c r="N737" s="31" t="s">
        <v>13</v>
      </c>
      <c r="O737" t="s">
        <v>27</v>
      </c>
    </row>
    <row r="738" spans="1:15">
      <c r="A738">
        <v>737</v>
      </c>
      <c r="B738" s="128">
        <v>44215</v>
      </c>
      <c r="C738" s="29" t="s">
        <v>9</v>
      </c>
      <c r="D738" s="359" t="s">
        <v>10</v>
      </c>
      <c r="E738" s="31">
        <v>40</v>
      </c>
      <c r="F738" s="130">
        <v>962</v>
      </c>
      <c r="G738" s="31">
        <v>0.8</v>
      </c>
      <c r="H738" s="31">
        <v>18.440000000000001</v>
      </c>
      <c r="I738" s="31" t="s">
        <v>12</v>
      </c>
      <c r="L738" s="131">
        <v>4.3383947939262475</v>
      </c>
      <c r="M738" s="31">
        <v>712</v>
      </c>
      <c r="N738" s="31" t="s">
        <v>13</v>
      </c>
      <c r="O738" t="s">
        <v>27</v>
      </c>
    </row>
    <row r="739" spans="1:15">
      <c r="A739">
        <v>738</v>
      </c>
      <c r="B739" s="128">
        <v>44215</v>
      </c>
      <c r="C739" s="29" t="s">
        <v>9</v>
      </c>
      <c r="D739" s="359" t="s">
        <v>10</v>
      </c>
      <c r="E739" s="31">
        <v>54</v>
      </c>
      <c r="F739" s="130">
        <v>1958</v>
      </c>
      <c r="G739" s="31">
        <v>4.7</v>
      </c>
      <c r="H739" s="31">
        <v>34.46</v>
      </c>
      <c r="I739" s="31" t="s">
        <v>12</v>
      </c>
      <c r="L739" s="131">
        <v>13.639001741149158</v>
      </c>
      <c r="M739" s="31">
        <v>712</v>
      </c>
      <c r="N739" s="31" t="s">
        <v>13</v>
      </c>
      <c r="O739" t="s">
        <v>27</v>
      </c>
    </row>
    <row r="740" spans="1:15">
      <c r="A740">
        <v>739</v>
      </c>
      <c r="B740" s="128">
        <v>44215</v>
      </c>
      <c r="C740" s="29" t="s">
        <v>9</v>
      </c>
      <c r="D740" s="359" t="s">
        <v>10</v>
      </c>
      <c r="E740" s="31">
        <v>50</v>
      </c>
      <c r="F740" s="130">
        <v>1624</v>
      </c>
      <c r="G740" s="31">
        <v>9.6999999999999993</v>
      </c>
      <c r="H740" s="31">
        <v>22.780000000000005</v>
      </c>
      <c r="I740" s="31" t="s">
        <v>15</v>
      </c>
      <c r="L740" s="131">
        <v>42.581211589113245</v>
      </c>
      <c r="M740" s="31">
        <v>712</v>
      </c>
      <c r="N740" s="31" t="s">
        <v>13</v>
      </c>
      <c r="O740" t="s">
        <v>27</v>
      </c>
    </row>
    <row r="741" spans="1:15">
      <c r="A741">
        <v>740</v>
      </c>
      <c r="B741" s="128">
        <v>44215</v>
      </c>
      <c r="C741" s="29" t="s">
        <v>9</v>
      </c>
      <c r="D741" s="359" t="s">
        <v>10</v>
      </c>
      <c r="E741" s="31">
        <v>51</v>
      </c>
      <c r="F741" s="130">
        <v>1842</v>
      </c>
      <c r="G741" s="31">
        <v>5.3</v>
      </c>
      <c r="H741" s="31">
        <v>31.540000000000003</v>
      </c>
      <c r="I741" s="31" t="s">
        <v>12</v>
      </c>
      <c r="L741" s="131">
        <v>16.804058338617626</v>
      </c>
      <c r="M741" s="31">
        <v>712</v>
      </c>
      <c r="N741" s="31" t="s">
        <v>13</v>
      </c>
      <c r="O741" t="s">
        <v>27</v>
      </c>
    </row>
    <row r="742" spans="1:15">
      <c r="A742">
        <v>741</v>
      </c>
      <c r="B742" s="128">
        <v>44215</v>
      </c>
      <c r="C742" s="29" t="s">
        <v>9</v>
      </c>
      <c r="D742" s="359" t="s">
        <v>10</v>
      </c>
      <c r="E742" s="31">
        <v>57</v>
      </c>
      <c r="F742" s="130">
        <v>2286</v>
      </c>
      <c r="G742" s="31">
        <v>7.9</v>
      </c>
      <c r="H742" s="31">
        <v>37.82</v>
      </c>
      <c r="I742" s="31" t="s">
        <v>15</v>
      </c>
      <c r="L742" s="131">
        <v>20.888418826017983</v>
      </c>
      <c r="M742" s="31">
        <v>712</v>
      </c>
      <c r="N742" s="31" t="s">
        <v>13</v>
      </c>
      <c r="O742" t="s">
        <v>27</v>
      </c>
    </row>
    <row r="743" spans="1:15">
      <c r="A743">
        <v>742</v>
      </c>
      <c r="B743" s="128">
        <v>44215</v>
      </c>
      <c r="C743" s="29" t="s">
        <v>9</v>
      </c>
      <c r="D743" s="359" t="s">
        <v>10</v>
      </c>
      <c r="E743" s="31">
        <v>63</v>
      </c>
      <c r="F743" s="130">
        <v>3262</v>
      </c>
      <c r="G743" s="31">
        <v>64.5</v>
      </c>
      <c r="H743" s="31">
        <v>65.97999999999999</v>
      </c>
      <c r="I743" s="31" t="s">
        <v>15</v>
      </c>
      <c r="L743" s="131">
        <v>97.756896029099735</v>
      </c>
      <c r="M743" s="31">
        <v>712</v>
      </c>
      <c r="N743" s="31" t="s">
        <v>13</v>
      </c>
      <c r="O743" t="s">
        <v>27</v>
      </c>
    </row>
    <row r="744" spans="1:15">
      <c r="A744">
        <v>743</v>
      </c>
      <c r="B744" s="128">
        <v>44215</v>
      </c>
      <c r="C744" s="29" t="s">
        <v>9</v>
      </c>
      <c r="D744" s="359" t="s">
        <v>10</v>
      </c>
      <c r="E744" s="31">
        <v>49</v>
      </c>
      <c r="F744" s="130">
        <v>1990</v>
      </c>
      <c r="G744" s="31">
        <v>44.7</v>
      </c>
      <c r="H744" s="31">
        <v>34.900000000000006</v>
      </c>
      <c r="I744" s="31" t="s">
        <v>15</v>
      </c>
      <c r="L744" s="131">
        <v>128.08022922636104</v>
      </c>
      <c r="M744" s="31">
        <v>712</v>
      </c>
      <c r="N744" s="31" t="s">
        <v>13</v>
      </c>
      <c r="O744" t="s">
        <v>27</v>
      </c>
    </row>
    <row r="745" spans="1:15">
      <c r="A745">
        <v>744</v>
      </c>
      <c r="B745" s="128">
        <v>44215</v>
      </c>
      <c r="C745" s="29" t="s">
        <v>9</v>
      </c>
      <c r="D745" s="359" t="s">
        <v>10</v>
      </c>
      <c r="E745" s="31">
        <v>60</v>
      </c>
      <c r="F745" s="130">
        <v>2854</v>
      </c>
      <c r="G745" s="31">
        <v>35.6</v>
      </c>
      <c r="H745" s="31">
        <v>79</v>
      </c>
      <c r="I745" s="31" t="s">
        <v>15</v>
      </c>
      <c r="L745" s="131">
        <v>45.063291139240505</v>
      </c>
      <c r="M745" s="31">
        <v>712</v>
      </c>
      <c r="N745" s="31" t="s">
        <v>13</v>
      </c>
      <c r="O745" t="s">
        <v>27</v>
      </c>
    </row>
    <row r="746" spans="1:15">
      <c r="A746">
        <v>745</v>
      </c>
      <c r="B746" s="128">
        <v>44215</v>
      </c>
      <c r="C746" s="29" t="s">
        <v>9</v>
      </c>
      <c r="D746" s="359" t="s">
        <v>10</v>
      </c>
      <c r="E746" s="31">
        <v>43</v>
      </c>
      <c r="F746" s="130">
        <v>1196</v>
      </c>
      <c r="G746" s="31">
        <v>1.6</v>
      </c>
      <c r="H746" s="31">
        <v>46.24</v>
      </c>
      <c r="I746" s="31" t="s">
        <v>12</v>
      </c>
      <c r="L746" s="131">
        <v>3.4602076124567471</v>
      </c>
      <c r="M746" s="31">
        <v>712</v>
      </c>
      <c r="N746" s="31" t="s">
        <v>13</v>
      </c>
      <c r="O746" t="s">
        <v>27</v>
      </c>
    </row>
    <row r="747" spans="1:15">
      <c r="A747">
        <v>746</v>
      </c>
      <c r="B747" s="128">
        <v>44216</v>
      </c>
      <c r="C747" s="29" t="s">
        <v>9</v>
      </c>
      <c r="D747" s="359" t="s">
        <v>10</v>
      </c>
      <c r="E747" s="31">
        <v>66</v>
      </c>
      <c r="F747" s="130">
        <v>3890</v>
      </c>
      <c r="G747" s="31">
        <v>131.30000000000001</v>
      </c>
      <c r="H747" s="31">
        <v>102</v>
      </c>
      <c r="I747" s="31" t="s">
        <v>15</v>
      </c>
      <c r="L747" s="131">
        <v>128.72549019607845</v>
      </c>
      <c r="M747" s="31">
        <v>712</v>
      </c>
      <c r="N747" s="31" t="s">
        <v>13</v>
      </c>
      <c r="O747" t="s">
        <v>27</v>
      </c>
    </row>
    <row r="748" spans="1:15">
      <c r="A748">
        <v>747</v>
      </c>
      <c r="B748" s="128">
        <v>44216</v>
      </c>
      <c r="C748" s="29" t="s">
        <v>9</v>
      </c>
      <c r="D748" s="359" t="s">
        <v>10</v>
      </c>
      <c r="E748" s="31">
        <v>58</v>
      </c>
      <c r="F748" s="130">
        <v>2370</v>
      </c>
      <c r="G748" s="31">
        <v>13.6</v>
      </c>
      <c r="H748" s="31">
        <v>81.2</v>
      </c>
      <c r="I748" s="31" t="s">
        <v>12</v>
      </c>
      <c r="L748" s="131">
        <v>16.748768472906402</v>
      </c>
      <c r="M748" s="31">
        <v>712</v>
      </c>
      <c r="N748" s="31" t="s">
        <v>13</v>
      </c>
      <c r="O748" t="s">
        <v>27</v>
      </c>
    </row>
    <row r="749" spans="1:15">
      <c r="A749">
        <v>748</v>
      </c>
      <c r="B749" s="128">
        <v>44216</v>
      </c>
      <c r="C749" s="29" t="s">
        <v>9</v>
      </c>
      <c r="D749" s="359" t="s">
        <v>10</v>
      </c>
      <c r="E749" s="31">
        <v>66</v>
      </c>
      <c r="F749" s="130">
        <v>3996</v>
      </c>
      <c r="G749" s="31">
        <v>56</v>
      </c>
      <c r="H749" s="31">
        <v>65</v>
      </c>
      <c r="I749" s="31" t="s">
        <v>15</v>
      </c>
      <c r="L749" s="131">
        <v>86.153846153846146</v>
      </c>
      <c r="M749" s="31">
        <v>712</v>
      </c>
      <c r="N749" s="31" t="s">
        <v>13</v>
      </c>
      <c r="O749" t="s">
        <v>50</v>
      </c>
    </row>
    <row r="750" spans="1:15">
      <c r="A750">
        <v>749</v>
      </c>
      <c r="B750" s="128">
        <v>44216</v>
      </c>
      <c r="C750" s="29" t="s">
        <v>9</v>
      </c>
      <c r="D750" s="359" t="s">
        <v>10</v>
      </c>
      <c r="E750" s="31">
        <v>63</v>
      </c>
      <c r="F750" s="130">
        <v>3274</v>
      </c>
      <c r="G750" s="31">
        <v>43.2</v>
      </c>
      <c r="H750" s="31">
        <v>87.76</v>
      </c>
      <c r="I750" s="31" t="s">
        <v>12</v>
      </c>
      <c r="L750" s="131">
        <v>49.225159525979947</v>
      </c>
      <c r="M750" s="31">
        <v>712</v>
      </c>
      <c r="N750" s="31" t="s">
        <v>13</v>
      </c>
      <c r="O750" t="s">
        <v>50</v>
      </c>
    </row>
    <row r="751" spans="1:15">
      <c r="A751">
        <v>750</v>
      </c>
      <c r="B751" s="128">
        <v>44216</v>
      </c>
      <c r="C751" s="29" t="s">
        <v>9</v>
      </c>
      <c r="D751" s="359" t="s">
        <v>10</v>
      </c>
      <c r="E751" s="31">
        <v>65</v>
      </c>
      <c r="F751" s="130">
        <v>3690</v>
      </c>
      <c r="G751" s="31">
        <v>54.1</v>
      </c>
      <c r="H751" s="31">
        <v>93.5</v>
      </c>
      <c r="I751" s="31" t="s">
        <v>12</v>
      </c>
      <c r="L751" s="131">
        <v>57.860962566844918</v>
      </c>
      <c r="M751" s="31">
        <v>712</v>
      </c>
      <c r="N751" s="31" t="s">
        <v>13</v>
      </c>
      <c r="O751" t="s">
        <v>50</v>
      </c>
    </row>
    <row r="752" spans="1:15">
      <c r="A752">
        <v>751</v>
      </c>
      <c r="B752" s="128">
        <v>44216</v>
      </c>
      <c r="C752" s="29" t="s">
        <v>9</v>
      </c>
      <c r="D752" s="359" t="s">
        <v>10</v>
      </c>
      <c r="E752" s="31">
        <v>66</v>
      </c>
      <c r="F752" s="130">
        <v>4186</v>
      </c>
      <c r="G752" s="31">
        <v>78.099999999999994</v>
      </c>
      <c r="H752" s="31">
        <v>89.34</v>
      </c>
      <c r="I752" s="31" t="s">
        <v>12</v>
      </c>
      <c r="L752" s="131">
        <v>87.418849339601508</v>
      </c>
      <c r="M752" s="31">
        <v>712</v>
      </c>
      <c r="N752" s="31" t="s">
        <v>13</v>
      </c>
      <c r="O752" t="s">
        <v>50</v>
      </c>
    </row>
    <row r="753" spans="1:15">
      <c r="A753">
        <v>752</v>
      </c>
      <c r="B753" s="128">
        <v>44216</v>
      </c>
      <c r="C753" s="29" t="s">
        <v>9</v>
      </c>
      <c r="D753" s="359" t="s">
        <v>10</v>
      </c>
      <c r="E753" s="31">
        <v>55</v>
      </c>
      <c r="F753" s="130">
        <v>2256</v>
      </c>
      <c r="G753" s="31">
        <v>10.9</v>
      </c>
      <c r="H753" s="31">
        <v>79.339999999999989</v>
      </c>
      <c r="I753" s="31" t="s">
        <v>12</v>
      </c>
      <c r="L753" s="131">
        <v>13.738341315855813</v>
      </c>
      <c r="M753" s="31">
        <v>712</v>
      </c>
      <c r="N753" s="31" t="s">
        <v>13</v>
      </c>
      <c r="O753" t="s">
        <v>50</v>
      </c>
    </row>
    <row r="754" spans="1:15">
      <c r="A754">
        <v>753</v>
      </c>
      <c r="B754" s="128">
        <v>44216</v>
      </c>
      <c r="C754" s="29" t="s">
        <v>9</v>
      </c>
      <c r="D754" s="359" t="s">
        <v>10</v>
      </c>
      <c r="E754" s="31">
        <v>61</v>
      </c>
      <c r="F754" s="130">
        <v>2768</v>
      </c>
      <c r="G754" s="31">
        <v>45.2</v>
      </c>
      <c r="H754" s="31">
        <v>65.52</v>
      </c>
      <c r="I754" s="31" t="s">
        <v>12</v>
      </c>
      <c r="L754" s="131">
        <v>68.986568986568997</v>
      </c>
      <c r="M754" s="31">
        <v>712</v>
      </c>
      <c r="N754" s="31" t="s">
        <v>13</v>
      </c>
      <c r="O754" t="s">
        <v>50</v>
      </c>
    </row>
    <row r="755" spans="1:15">
      <c r="A755">
        <v>754</v>
      </c>
      <c r="B755" s="128">
        <v>44216</v>
      </c>
      <c r="C755" s="29" t="s">
        <v>9</v>
      </c>
      <c r="D755" s="359" t="s">
        <v>10</v>
      </c>
      <c r="E755" s="31">
        <v>62</v>
      </c>
      <c r="F755" s="130">
        <v>3196</v>
      </c>
      <c r="G755" s="31">
        <v>25.8</v>
      </c>
      <c r="H755" s="31">
        <v>102.04</v>
      </c>
      <c r="I755" s="31" t="s">
        <v>12</v>
      </c>
      <c r="L755" s="131">
        <v>25.284202273618192</v>
      </c>
      <c r="M755" s="31">
        <v>712</v>
      </c>
      <c r="N755" s="31" t="s">
        <v>13</v>
      </c>
      <c r="O755" t="s">
        <v>50</v>
      </c>
    </row>
    <row r="756" spans="1:15">
      <c r="A756">
        <v>755</v>
      </c>
      <c r="B756" s="128">
        <v>44216</v>
      </c>
      <c r="C756" s="29" t="s">
        <v>9</v>
      </c>
      <c r="D756" s="359" t="s">
        <v>10</v>
      </c>
      <c r="E756" s="31">
        <v>71</v>
      </c>
      <c r="F756" s="130">
        <v>4890</v>
      </c>
      <c r="G756" s="31">
        <v>102.8</v>
      </c>
      <c r="H756" s="31">
        <v>92.8</v>
      </c>
      <c r="I756" s="31" t="s">
        <v>15</v>
      </c>
      <c r="L756" s="131">
        <v>110.77586206896552</v>
      </c>
      <c r="M756" s="31">
        <v>712</v>
      </c>
      <c r="N756" s="31" t="s">
        <v>13</v>
      </c>
      <c r="O756" t="s">
        <v>50</v>
      </c>
    </row>
    <row r="757" spans="1:15">
      <c r="A757">
        <v>756</v>
      </c>
      <c r="B757" s="128">
        <v>44216</v>
      </c>
      <c r="C757" s="29" t="s">
        <v>9</v>
      </c>
      <c r="D757" s="359" t="s">
        <v>10</v>
      </c>
      <c r="E757" s="31">
        <v>67</v>
      </c>
      <c r="F757" s="130">
        <v>4240</v>
      </c>
      <c r="G757" s="31">
        <v>80.3</v>
      </c>
      <c r="H757" s="31">
        <v>89.3</v>
      </c>
      <c r="I757" s="31" t="s">
        <v>12</v>
      </c>
      <c r="L757" s="131">
        <v>89.921612541993269</v>
      </c>
      <c r="M757" s="31">
        <v>712</v>
      </c>
      <c r="N757" s="31" t="s">
        <v>13</v>
      </c>
      <c r="O757" t="s">
        <v>50</v>
      </c>
    </row>
    <row r="758" spans="1:15">
      <c r="A758">
        <v>757</v>
      </c>
      <c r="B758" s="128">
        <v>44216</v>
      </c>
      <c r="C758" s="29" t="s">
        <v>9</v>
      </c>
      <c r="D758" s="359" t="s">
        <v>10</v>
      </c>
      <c r="E758" s="31">
        <v>53</v>
      </c>
      <c r="F758" s="130">
        <v>1854</v>
      </c>
      <c r="G758" s="31">
        <v>5.6</v>
      </c>
      <c r="H758" s="31">
        <v>31.479999999999997</v>
      </c>
      <c r="I758" s="31" t="s">
        <v>12</v>
      </c>
      <c r="L758" s="131">
        <v>17.789072426937739</v>
      </c>
      <c r="M758" s="31">
        <v>712</v>
      </c>
      <c r="N758" s="31" t="s">
        <v>13</v>
      </c>
      <c r="O758" t="s">
        <v>50</v>
      </c>
    </row>
    <row r="759" spans="1:15">
      <c r="A759">
        <v>758</v>
      </c>
      <c r="B759" s="128">
        <v>44216</v>
      </c>
      <c r="C759" s="29" t="s">
        <v>9</v>
      </c>
      <c r="D759" s="359" t="s">
        <v>10</v>
      </c>
      <c r="E759" s="31">
        <v>53</v>
      </c>
      <c r="F759" s="130">
        <v>2266</v>
      </c>
      <c r="G759" s="31">
        <v>25.9</v>
      </c>
      <c r="H759" s="31">
        <v>19.420000000000002</v>
      </c>
      <c r="I759" s="31" t="s">
        <v>15</v>
      </c>
      <c r="L759" s="131">
        <v>133.36766220391348</v>
      </c>
      <c r="M759" s="31">
        <v>712</v>
      </c>
      <c r="N759" s="31" t="s">
        <v>13</v>
      </c>
      <c r="O759" t="s">
        <v>50</v>
      </c>
    </row>
    <row r="760" spans="1:15">
      <c r="A760">
        <v>759</v>
      </c>
      <c r="B760" s="128">
        <v>44216</v>
      </c>
      <c r="C760" s="29" t="s">
        <v>9</v>
      </c>
      <c r="D760" s="359" t="s">
        <v>10</v>
      </c>
      <c r="E760" s="31">
        <v>54</v>
      </c>
      <c r="F760" s="130">
        <v>2048</v>
      </c>
      <c r="G760" s="31">
        <v>4.5</v>
      </c>
      <c r="H760" s="31">
        <v>36.46</v>
      </c>
      <c r="I760" s="31" t="s">
        <v>15</v>
      </c>
      <c r="L760" s="131">
        <v>12.342292923752057</v>
      </c>
      <c r="M760" s="31">
        <v>712</v>
      </c>
      <c r="N760" s="31" t="s">
        <v>13</v>
      </c>
      <c r="O760" t="s">
        <v>50</v>
      </c>
    </row>
    <row r="761" spans="1:15">
      <c r="A761">
        <v>760</v>
      </c>
      <c r="B761" s="128">
        <v>44216</v>
      </c>
      <c r="C761" s="29" t="s">
        <v>9</v>
      </c>
      <c r="D761" s="359" t="s">
        <v>10</v>
      </c>
      <c r="E761" s="31">
        <v>57</v>
      </c>
      <c r="F761" s="130">
        <v>2438</v>
      </c>
      <c r="G761" s="31">
        <v>16.399999999999999</v>
      </c>
      <c r="H761" s="31">
        <v>32.36</v>
      </c>
      <c r="I761" s="31" t="s">
        <v>15</v>
      </c>
      <c r="L761" s="131">
        <v>50.679851668726819</v>
      </c>
      <c r="M761" s="31">
        <v>712</v>
      </c>
      <c r="N761" s="31" t="s">
        <v>13</v>
      </c>
      <c r="O761" t="s">
        <v>50</v>
      </c>
    </row>
    <row r="762" spans="1:15">
      <c r="A762">
        <v>761</v>
      </c>
      <c r="B762" s="128">
        <v>44216</v>
      </c>
      <c r="C762" s="29" t="s">
        <v>9</v>
      </c>
      <c r="D762" s="359" t="s">
        <v>10</v>
      </c>
      <c r="E762" s="31">
        <v>52</v>
      </c>
      <c r="F762" s="130">
        <v>2146</v>
      </c>
      <c r="G762" s="31">
        <v>11.7</v>
      </c>
      <c r="H762" s="31">
        <v>31.220000000000002</v>
      </c>
      <c r="I762" s="31" t="s">
        <v>12</v>
      </c>
      <c r="L762" s="131">
        <v>37.475976937860338</v>
      </c>
      <c r="M762" s="31">
        <v>712</v>
      </c>
      <c r="N762" s="31" t="s">
        <v>13</v>
      </c>
      <c r="O762" t="s">
        <v>50</v>
      </c>
    </row>
    <row r="763" spans="1:15">
      <c r="A763">
        <v>762</v>
      </c>
      <c r="B763" s="128">
        <v>44216</v>
      </c>
      <c r="C763" s="29" t="s">
        <v>9</v>
      </c>
      <c r="D763" s="359" t="s">
        <v>10</v>
      </c>
      <c r="E763" s="31">
        <v>56</v>
      </c>
      <c r="F763" s="130">
        <v>2564</v>
      </c>
      <c r="G763" s="31">
        <v>17.899999999999999</v>
      </c>
      <c r="H763" s="31">
        <v>33.380000000000003</v>
      </c>
      <c r="I763" s="31" t="s">
        <v>15</v>
      </c>
      <c r="L763" s="131">
        <v>53.624925104853197</v>
      </c>
      <c r="M763" s="31">
        <v>712</v>
      </c>
      <c r="N763" s="31" t="s">
        <v>13</v>
      </c>
      <c r="O763" t="s">
        <v>50</v>
      </c>
    </row>
    <row r="764" spans="1:15">
      <c r="A764">
        <v>763</v>
      </c>
      <c r="B764" s="128">
        <v>44216</v>
      </c>
      <c r="C764" s="29" t="s">
        <v>9</v>
      </c>
      <c r="D764" s="359" t="s">
        <v>10</v>
      </c>
      <c r="E764" s="31">
        <v>52</v>
      </c>
      <c r="F764" s="130">
        <v>1940</v>
      </c>
      <c r="G764" s="31">
        <v>23.5</v>
      </c>
      <c r="H764" s="31">
        <v>35</v>
      </c>
      <c r="I764" s="31" t="s">
        <v>15</v>
      </c>
      <c r="L764" s="131">
        <v>67.142857142857153</v>
      </c>
      <c r="M764" s="31">
        <v>712</v>
      </c>
      <c r="N764" s="31" t="s">
        <v>13</v>
      </c>
      <c r="O764" t="s">
        <v>50</v>
      </c>
    </row>
    <row r="765" spans="1:15">
      <c r="A765">
        <v>764</v>
      </c>
      <c r="B765" s="128">
        <v>44216</v>
      </c>
      <c r="C765" s="29" t="s">
        <v>9</v>
      </c>
      <c r="D765" s="359" t="s">
        <v>10</v>
      </c>
      <c r="E765" s="31">
        <v>64</v>
      </c>
      <c r="F765" s="130">
        <v>3712</v>
      </c>
      <c r="G765" s="31">
        <v>54.2</v>
      </c>
      <c r="H765" s="31">
        <v>60</v>
      </c>
      <c r="I765" s="31" t="s">
        <v>15</v>
      </c>
      <c r="L765" s="131">
        <v>90.333333333333343</v>
      </c>
      <c r="M765" s="31">
        <v>712</v>
      </c>
      <c r="N765" s="31" t="s">
        <v>13</v>
      </c>
      <c r="O765" t="s">
        <v>50</v>
      </c>
    </row>
    <row r="766" spans="1:15">
      <c r="A766">
        <v>765</v>
      </c>
      <c r="B766" s="128">
        <v>44216</v>
      </c>
      <c r="C766" s="29" t="s">
        <v>9</v>
      </c>
      <c r="D766" s="359" t="s">
        <v>10</v>
      </c>
      <c r="E766" s="31">
        <v>69</v>
      </c>
      <c r="F766" s="130">
        <v>4398</v>
      </c>
      <c r="G766" s="31">
        <v>69.2</v>
      </c>
      <c r="H766" s="31">
        <v>79</v>
      </c>
      <c r="I766" s="31" t="s">
        <v>15</v>
      </c>
      <c r="L766" s="131">
        <v>87.594936708860757</v>
      </c>
      <c r="M766" s="31">
        <v>712</v>
      </c>
      <c r="N766" s="31" t="s">
        <v>13</v>
      </c>
      <c r="O766" t="s">
        <v>50</v>
      </c>
    </row>
    <row r="767" spans="1:15">
      <c r="A767">
        <v>766</v>
      </c>
      <c r="B767" s="128">
        <v>44216</v>
      </c>
      <c r="C767" s="29" t="s">
        <v>9</v>
      </c>
      <c r="D767" s="359" t="s">
        <v>10</v>
      </c>
      <c r="E767" s="31">
        <v>68</v>
      </c>
      <c r="F767" s="130">
        <v>3962</v>
      </c>
      <c r="G767" s="31">
        <v>60</v>
      </c>
      <c r="H767" s="31">
        <v>79</v>
      </c>
      <c r="I767" s="31" t="s">
        <v>15</v>
      </c>
      <c r="L767" s="131">
        <v>75.949367088607588</v>
      </c>
      <c r="M767" s="31">
        <v>712</v>
      </c>
      <c r="N767" s="31" t="s">
        <v>13</v>
      </c>
      <c r="O767" t="s">
        <v>50</v>
      </c>
    </row>
    <row r="768" spans="1:15">
      <c r="A768">
        <v>767</v>
      </c>
      <c r="B768" s="128">
        <v>44216</v>
      </c>
      <c r="C768" s="29" t="s">
        <v>9</v>
      </c>
      <c r="D768" s="359" t="s">
        <v>10</v>
      </c>
      <c r="E768" s="31">
        <v>58</v>
      </c>
      <c r="F768" s="130">
        <v>2526</v>
      </c>
      <c r="G768" s="31">
        <v>25.8</v>
      </c>
      <c r="H768" s="31">
        <v>24.720000000000002</v>
      </c>
      <c r="I768" s="31" t="s">
        <v>15</v>
      </c>
      <c r="L768" s="131">
        <v>104.36893203883494</v>
      </c>
      <c r="M768" s="31">
        <v>712</v>
      </c>
      <c r="N768" s="31" t="s">
        <v>13</v>
      </c>
      <c r="O768" t="s">
        <v>50</v>
      </c>
    </row>
    <row r="769" spans="1:15">
      <c r="A769">
        <v>768</v>
      </c>
      <c r="B769" s="128">
        <v>44216</v>
      </c>
      <c r="C769" s="29" t="s">
        <v>9</v>
      </c>
      <c r="D769" s="359" t="s">
        <v>10</v>
      </c>
      <c r="E769" s="31">
        <v>58</v>
      </c>
      <c r="F769" s="130">
        <v>3068</v>
      </c>
      <c r="G769" s="31">
        <v>1.1000000000000001</v>
      </c>
      <c r="H769" s="31">
        <v>60.26</v>
      </c>
      <c r="I769" s="31" t="s">
        <v>12</v>
      </c>
      <c r="L769" s="131">
        <v>1.8254231662794558</v>
      </c>
      <c r="M769" s="31">
        <v>712</v>
      </c>
      <c r="N769" s="31" t="s">
        <v>13</v>
      </c>
      <c r="O769" t="s">
        <v>27</v>
      </c>
    </row>
    <row r="770" spans="1:15">
      <c r="A770">
        <v>769</v>
      </c>
      <c r="B770" s="128">
        <v>44216</v>
      </c>
      <c r="C770" s="29" t="s">
        <v>9</v>
      </c>
      <c r="D770" s="359" t="s">
        <v>10</v>
      </c>
      <c r="E770" s="31">
        <v>62</v>
      </c>
      <c r="F770" s="130">
        <v>3054</v>
      </c>
      <c r="G770" s="31">
        <v>18.399999999999999</v>
      </c>
      <c r="H770" s="31">
        <v>42.68</v>
      </c>
      <c r="I770" s="31" t="s">
        <v>12</v>
      </c>
      <c r="L770" s="131">
        <v>43.111527647610117</v>
      </c>
      <c r="M770" s="31">
        <v>712</v>
      </c>
      <c r="N770" s="31" t="s">
        <v>13</v>
      </c>
      <c r="O770" t="s">
        <v>27</v>
      </c>
    </row>
    <row r="771" spans="1:15">
      <c r="A771">
        <v>770</v>
      </c>
      <c r="B771" s="128">
        <v>44216</v>
      </c>
      <c r="C771" s="29" t="s">
        <v>9</v>
      </c>
      <c r="D771" s="359" t="s">
        <v>10</v>
      </c>
      <c r="E771" s="31">
        <v>63</v>
      </c>
      <c r="F771" s="130">
        <v>300.39999999999998</v>
      </c>
      <c r="G771" s="31">
        <v>54.1</v>
      </c>
      <c r="H771" s="31">
        <v>67</v>
      </c>
      <c r="I771" s="31" t="s">
        <v>15</v>
      </c>
      <c r="L771" s="131">
        <v>80.74626865671641</v>
      </c>
      <c r="M771" s="31">
        <v>712</v>
      </c>
      <c r="N771" s="31" t="s">
        <v>13</v>
      </c>
      <c r="O771" t="s">
        <v>27</v>
      </c>
    </row>
    <row r="772" spans="1:15">
      <c r="A772">
        <v>771</v>
      </c>
      <c r="B772" s="128">
        <v>44216</v>
      </c>
      <c r="C772" s="29" t="s">
        <v>9</v>
      </c>
      <c r="D772" s="359" t="s">
        <v>10</v>
      </c>
      <c r="E772" s="31">
        <v>60</v>
      </c>
      <c r="F772" s="130">
        <v>2696</v>
      </c>
      <c r="G772" s="31">
        <v>40.799999999999997</v>
      </c>
      <c r="H772" s="31">
        <v>78</v>
      </c>
      <c r="I772" s="31" t="s">
        <v>15</v>
      </c>
      <c r="L772" s="131">
        <v>52.307692307692299</v>
      </c>
      <c r="M772" s="31">
        <v>712</v>
      </c>
      <c r="N772" s="31" t="s">
        <v>13</v>
      </c>
      <c r="O772" t="s">
        <v>27</v>
      </c>
    </row>
    <row r="773" spans="1:15">
      <c r="A773">
        <v>772</v>
      </c>
      <c r="B773" s="128">
        <v>44216</v>
      </c>
      <c r="C773" s="29" t="s">
        <v>9</v>
      </c>
      <c r="D773" s="359" t="s">
        <v>10</v>
      </c>
      <c r="E773" s="31">
        <v>56</v>
      </c>
      <c r="F773" s="130">
        <v>2498</v>
      </c>
      <c r="G773" s="31">
        <v>23.2</v>
      </c>
      <c r="H773" s="31">
        <v>26.76</v>
      </c>
      <c r="I773" s="31" t="s">
        <v>15</v>
      </c>
      <c r="L773" s="131">
        <v>86.696562032884898</v>
      </c>
      <c r="M773" s="31">
        <v>712</v>
      </c>
      <c r="N773" s="31" t="s">
        <v>13</v>
      </c>
      <c r="O773" t="s">
        <v>27</v>
      </c>
    </row>
    <row r="774" spans="1:15">
      <c r="A774">
        <v>773</v>
      </c>
      <c r="B774" s="128">
        <v>44216</v>
      </c>
      <c r="C774" s="29" t="s">
        <v>9</v>
      </c>
      <c r="D774" s="359" t="s">
        <v>10</v>
      </c>
      <c r="E774" s="31">
        <v>62</v>
      </c>
      <c r="F774" s="130">
        <v>2966</v>
      </c>
      <c r="G774" s="31">
        <v>43</v>
      </c>
      <c r="H774" s="31">
        <v>76</v>
      </c>
      <c r="I774" s="31" t="s">
        <v>15</v>
      </c>
      <c r="L774" s="131">
        <v>56.578947368421055</v>
      </c>
      <c r="M774" s="31">
        <v>712</v>
      </c>
      <c r="N774" s="31" t="s">
        <v>13</v>
      </c>
      <c r="O774" t="s">
        <v>27</v>
      </c>
    </row>
    <row r="775" spans="1:15">
      <c r="A775">
        <v>774</v>
      </c>
      <c r="B775" s="128">
        <v>44216</v>
      </c>
      <c r="C775" s="29" t="s">
        <v>9</v>
      </c>
      <c r="D775" s="359" t="s">
        <v>10</v>
      </c>
      <c r="E775" s="31">
        <v>55</v>
      </c>
      <c r="F775" s="130">
        <v>2286</v>
      </c>
      <c r="G775" s="31">
        <v>29.6</v>
      </c>
      <c r="H775" s="31">
        <v>38</v>
      </c>
      <c r="I775" s="31" t="s">
        <v>15</v>
      </c>
      <c r="L775" s="131">
        <v>77.89473684210526</v>
      </c>
      <c r="M775" s="31">
        <v>712</v>
      </c>
      <c r="N775" s="31" t="s">
        <v>13</v>
      </c>
      <c r="O775" t="s">
        <v>27</v>
      </c>
    </row>
    <row r="776" spans="1:15">
      <c r="A776">
        <v>775</v>
      </c>
      <c r="B776" s="128">
        <v>44216</v>
      </c>
      <c r="C776" s="29" t="s">
        <v>9</v>
      </c>
      <c r="D776" s="359" t="s">
        <v>10</v>
      </c>
      <c r="E776" s="31">
        <v>60</v>
      </c>
      <c r="F776" s="130">
        <v>2916</v>
      </c>
      <c r="G776" s="31">
        <v>23.5</v>
      </c>
      <c r="H776" s="31">
        <v>34.82</v>
      </c>
      <c r="I776" s="31" t="s">
        <v>15</v>
      </c>
      <c r="L776" s="131">
        <v>67.489948305571502</v>
      </c>
      <c r="M776" s="31">
        <v>712</v>
      </c>
      <c r="N776" s="31" t="s">
        <v>13</v>
      </c>
      <c r="O776" t="s">
        <v>27</v>
      </c>
    </row>
    <row r="777" spans="1:15">
      <c r="A777">
        <v>776</v>
      </c>
      <c r="B777" s="128">
        <v>44216</v>
      </c>
      <c r="C777" s="29" t="s">
        <v>9</v>
      </c>
      <c r="D777" s="359" t="s">
        <v>10</v>
      </c>
      <c r="E777" s="31">
        <v>62</v>
      </c>
      <c r="F777" s="130">
        <v>3162</v>
      </c>
      <c r="G777" s="31">
        <v>3.3</v>
      </c>
      <c r="H777" s="31">
        <v>59.940000000000005</v>
      </c>
      <c r="I777" s="31" t="s">
        <v>12</v>
      </c>
      <c r="L777" s="131">
        <v>5.5055055055055044</v>
      </c>
      <c r="M777" s="31">
        <v>712</v>
      </c>
      <c r="N777" s="31" t="s">
        <v>13</v>
      </c>
      <c r="O777" t="s">
        <v>27</v>
      </c>
    </row>
    <row r="778" spans="1:15">
      <c r="A778">
        <v>777</v>
      </c>
      <c r="B778" s="128">
        <v>44216</v>
      </c>
      <c r="C778" s="29" t="s">
        <v>9</v>
      </c>
      <c r="D778" s="359" t="s">
        <v>10</v>
      </c>
      <c r="E778" s="31">
        <v>51</v>
      </c>
      <c r="F778" s="130">
        <v>1726</v>
      </c>
      <c r="G778" s="31">
        <v>6.7</v>
      </c>
      <c r="H778" s="31">
        <v>27.820000000000004</v>
      </c>
      <c r="I778" s="31" t="s">
        <v>12</v>
      </c>
      <c r="L778" s="131">
        <v>24.083393242271743</v>
      </c>
      <c r="M778" s="31">
        <v>712</v>
      </c>
      <c r="N778" s="31" t="s">
        <v>13</v>
      </c>
      <c r="O778" t="s">
        <v>27</v>
      </c>
    </row>
    <row r="779" spans="1:15">
      <c r="A779">
        <v>778</v>
      </c>
      <c r="B779" s="128">
        <v>44216</v>
      </c>
      <c r="C779" s="29" t="s">
        <v>9</v>
      </c>
      <c r="D779" s="359" t="s">
        <v>10</v>
      </c>
      <c r="E779" s="31">
        <v>51</v>
      </c>
      <c r="F779" s="130">
        <v>1820</v>
      </c>
      <c r="G779" s="31">
        <v>6.3</v>
      </c>
      <c r="H779" s="31">
        <v>30.099999999999998</v>
      </c>
      <c r="I779" s="31" t="s">
        <v>12</v>
      </c>
      <c r="L779" s="131">
        <v>20.930232558139537</v>
      </c>
      <c r="M779" s="31">
        <v>712</v>
      </c>
      <c r="N779" s="31" t="s">
        <v>13</v>
      </c>
      <c r="O779" t="s">
        <v>27</v>
      </c>
    </row>
    <row r="780" spans="1:15">
      <c r="A780">
        <v>779</v>
      </c>
      <c r="B780" s="128">
        <v>44216</v>
      </c>
      <c r="C780" s="29" t="s">
        <v>9</v>
      </c>
      <c r="D780" s="359" t="s">
        <v>10</v>
      </c>
      <c r="E780" s="31">
        <v>61</v>
      </c>
      <c r="F780" s="130">
        <v>3052</v>
      </c>
      <c r="G780" s="31">
        <v>37.700000000000003</v>
      </c>
      <c r="H780" s="31">
        <v>84.38</v>
      </c>
      <c r="I780" s="31" t="s">
        <v>15</v>
      </c>
      <c r="L780" s="131">
        <v>44.678833846883151</v>
      </c>
      <c r="M780" s="31">
        <v>712</v>
      </c>
      <c r="N780" s="31" t="s">
        <v>13</v>
      </c>
      <c r="O780" t="s">
        <v>27</v>
      </c>
    </row>
    <row r="781" spans="1:15">
      <c r="A781">
        <v>780</v>
      </c>
      <c r="B781" s="128">
        <v>44216</v>
      </c>
      <c r="C781" s="29" t="s">
        <v>9</v>
      </c>
      <c r="D781" s="359" t="s">
        <v>10</v>
      </c>
      <c r="E781" s="31">
        <v>63</v>
      </c>
      <c r="F781" s="130">
        <v>3618</v>
      </c>
      <c r="G781" s="31">
        <v>53.5</v>
      </c>
      <c r="H781" s="31">
        <v>91.22</v>
      </c>
      <c r="I781" s="31" t="s">
        <v>15</v>
      </c>
      <c r="L781" s="131">
        <v>58.649418987064237</v>
      </c>
      <c r="M781" s="31">
        <v>712</v>
      </c>
      <c r="N781" s="31" t="s">
        <v>13</v>
      </c>
      <c r="O781" t="s">
        <v>27</v>
      </c>
    </row>
    <row r="782" spans="1:15">
      <c r="A782">
        <v>781</v>
      </c>
      <c r="B782" s="128">
        <v>44216</v>
      </c>
      <c r="C782" s="29" t="s">
        <v>9</v>
      </c>
      <c r="D782" s="359" t="s">
        <v>10</v>
      </c>
      <c r="E782" s="31">
        <v>64</v>
      </c>
      <c r="F782" s="130">
        <v>3420</v>
      </c>
      <c r="G782" s="31">
        <v>58.7</v>
      </c>
      <c r="H782" s="31">
        <v>78.100000000000009</v>
      </c>
      <c r="I782" s="31" t="s">
        <v>15</v>
      </c>
      <c r="L782" s="131">
        <v>75.160051216389235</v>
      </c>
      <c r="M782" s="31">
        <v>712</v>
      </c>
      <c r="N782" s="31" t="s">
        <v>13</v>
      </c>
      <c r="O782" t="s">
        <v>27</v>
      </c>
    </row>
    <row r="783" spans="1:15">
      <c r="A783">
        <v>782</v>
      </c>
      <c r="B783" s="128">
        <v>44216</v>
      </c>
      <c r="C783" s="29" t="s">
        <v>9</v>
      </c>
      <c r="D783" s="359" t="s">
        <v>10</v>
      </c>
      <c r="E783" s="31">
        <v>39</v>
      </c>
      <c r="F783" s="130">
        <v>978</v>
      </c>
      <c r="G783" s="31">
        <v>16.899999999999999</v>
      </c>
      <c r="H783" s="31">
        <v>22.22</v>
      </c>
      <c r="I783" s="31" t="s">
        <v>12</v>
      </c>
      <c r="L783" s="131">
        <v>76.057605760576052</v>
      </c>
      <c r="M783" s="31">
        <v>712</v>
      </c>
      <c r="N783" s="31" t="s">
        <v>13</v>
      </c>
      <c r="O783" t="s">
        <v>27</v>
      </c>
    </row>
    <row r="784" spans="1:15">
      <c r="A784">
        <v>783</v>
      </c>
      <c r="B784" s="128">
        <v>44216</v>
      </c>
      <c r="C784" s="29" t="s">
        <v>9</v>
      </c>
      <c r="D784" s="359" t="s">
        <v>10</v>
      </c>
      <c r="E784" s="31">
        <v>48</v>
      </c>
      <c r="F784" s="130">
        <v>1496</v>
      </c>
      <c r="G784" s="31">
        <v>3</v>
      </c>
      <c r="H784" s="31">
        <v>36</v>
      </c>
      <c r="I784" s="31" t="s">
        <v>12</v>
      </c>
      <c r="L784" s="131">
        <v>8.3333333333333339</v>
      </c>
      <c r="M784" s="31">
        <v>712</v>
      </c>
      <c r="N784" s="31" t="s">
        <v>13</v>
      </c>
      <c r="O784" t="s">
        <v>27</v>
      </c>
    </row>
    <row r="785" spans="1:15">
      <c r="A785">
        <v>784</v>
      </c>
      <c r="B785" s="128">
        <v>44216</v>
      </c>
      <c r="C785" s="29" t="s">
        <v>9</v>
      </c>
      <c r="D785" s="359" t="s">
        <v>10</v>
      </c>
      <c r="E785" s="31">
        <v>52</v>
      </c>
      <c r="F785" s="130">
        <v>1720</v>
      </c>
      <c r="G785" s="31">
        <v>6.8</v>
      </c>
      <c r="H785" s="31">
        <v>27.599999999999998</v>
      </c>
      <c r="I785" s="31" t="s">
        <v>15</v>
      </c>
      <c r="L785" s="131">
        <v>24.637681159420293</v>
      </c>
      <c r="M785" s="31">
        <v>712</v>
      </c>
      <c r="N785" s="31" t="s">
        <v>13</v>
      </c>
      <c r="O785" t="s">
        <v>27</v>
      </c>
    </row>
    <row r="786" spans="1:15">
      <c r="A786">
        <v>785</v>
      </c>
      <c r="B786" s="128">
        <v>44216</v>
      </c>
      <c r="C786" s="29" t="s">
        <v>9</v>
      </c>
      <c r="D786" s="359" t="s">
        <v>10</v>
      </c>
      <c r="E786" s="31">
        <v>54</v>
      </c>
      <c r="F786" s="130">
        <v>1976</v>
      </c>
      <c r="G786" s="31">
        <v>3.5</v>
      </c>
      <c r="H786" s="31">
        <v>36.020000000000003</v>
      </c>
      <c r="I786" s="31" t="s">
        <v>12</v>
      </c>
      <c r="L786" s="131">
        <v>9.7168239866740702</v>
      </c>
      <c r="M786" s="31">
        <v>712</v>
      </c>
      <c r="N786" s="31" t="s">
        <v>13</v>
      </c>
      <c r="O786" t="s">
        <v>27</v>
      </c>
    </row>
    <row r="787" spans="1:15">
      <c r="A787">
        <v>786</v>
      </c>
      <c r="B787" s="128">
        <v>44216</v>
      </c>
      <c r="C787" s="29" t="s">
        <v>9</v>
      </c>
      <c r="D787" s="359" t="s">
        <v>10</v>
      </c>
      <c r="E787" s="31">
        <v>63</v>
      </c>
      <c r="F787" s="130">
        <v>3376</v>
      </c>
      <c r="G787" s="31">
        <v>110</v>
      </c>
      <c r="H787" s="31">
        <v>154</v>
      </c>
      <c r="I787" s="31" t="s">
        <v>15</v>
      </c>
      <c r="L787" s="131">
        <v>71.428571428571431</v>
      </c>
      <c r="M787" s="31">
        <v>712</v>
      </c>
      <c r="N787" s="31" t="s">
        <v>13</v>
      </c>
      <c r="O787" t="s">
        <v>27</v>
      </c>
    </row>
    <row r="788" spans="1:15">
      <c r="A788">
        <v>787</v>
      </c>
      <c r="B788" s="128">
        <v>44216</v>
      </c>
      <c r="C788" s="29" t="s">
        <v>9</v>
      </c>
      <c r="D788" s="359" t="s">
        <v>10</v>
      </c>
      <c r="E788" s="31">
        <v>66</v>
      </c>
      <c r="F788" s="130">
        <v>3764</v>
      </c>
      <c r="G788" s="31">
        <v>73.599999999999994</v>
      </c>
      <c r="H788" s="31">
        <v>90</v>
      </c>
      <c r="I788" s="31" t="s">
        <v>15</v>
      </c>
      <c r="L788" s="131">
        <v>81.777777777777771</v>
      </c>
      <c r="M788" s="31">
        <v>712</v>
      </c>
      <c r="N788" s="31" t="s">
        <v>13</v>
      </c>
      <c r="O788" t="s">
        <v>27</v>
      </c>
    </row>
    <row r="789" spans="1:15">
      <c r="A789">
        <v>788</v>
      </c>
      <c r="B789" s="128">
        <v>44216</v>
      </c>
      <c r="C789" s="29" t="s">
        <v>9</v>
      </c>
      <c r="D789" s="359" t="s">
        <v>10</v>
      </c>
      <c r="E789" s="31">
        <v>64</v>
      </c>
      <c r="F789" s="130">
        <v>3288</v>
      </c>
      <c r="G789" s="31">
        <v>23.4</v>
      </c>
      <c r="H789" s="31">
        <v>42.360000000000007</v>
      </c>
      <c r="I789" s="31" t="s">
        <v>15</v>
      </c>
      <c r="L789" s="131">
        <v>55.24079320113313</v>
      </c>
      <c r="M789" s="31">
        <v>712</v>
      </c>
      <c r="N789" s="31" t="s">
        <v>13</v>
      </c>
      <c r="O789" t="s">
        <v>27</v>
      </c>
    </row>
    <row r="790" spans="1:15">
      <c r="A790">
        <v>789</v>
      </c>
      <c r="B790" s="128">
        <v>44218</v>
      </c>
      <c r="C790" s="29" t="s">
        <v>9</v>
      </c>
      <c r="D790" s="359" t="s">
        <v>10</v>
      </c>
      <c r="E790" s="31">
        <v>55</v>
      </c>
      <c r="F790" s="130">
        <v>2068</v>
      </c>
      <c r="G790" s="31">
        <v>7</v>
      </c>
      <c r="H790" s="31">
        <v>34</v>
      </c>
      <c r="I790" s="31" t="s">
        <v>12</v>
      </c>
      <c r="L790" s="131">
        <v>20.588235294117645</v>
      </c>
      <c r="M790" s="31">
        <v>712</v>
      </c>
      <c r="N790" s="31" t="s">
        <v>13</v>
      </c>
      <c r="O790" t="s">
        <v>27</v>
      </c>
    </row>
    <row r="791" spans="1:15">
      <c r="A791">
        <v>790</v>
      </c>
      <c r="B791" s="128">
        <v>44218</v>
      </c>
      <c r="C791" s="29" t="s">
        <v>9</v>
      </c>
      <c r="D791" s="359" t="s">
        <v>10</v>
      </c>
      <c r="E791" s="31">
        <v>42</v>
      </c>
      <c r="F791" s="130">
        <v>1008</v>
      </c>
      <c r="G791" s="31">
        <v>1.8</v>
      </c>
      <c r="H791" s="31">
        <v>18.36</v>
      </c>
      <c r="I791" s="31" t="s">
        <v>12</v>
      </c>
      <c r="L791" s="131">
        <v>9.8039215686274517</v>
      </c>
      <c r="M791" s="31">
        <v>712</v>
      </c>
      <c r="N791" s="31" t="s">
        <v>13</v>
      </c>
      <c r="O791" t="s">
        <v>27</v>
      </c>
    </row>
    <row r="792" spans="1:15">
      <c r="A792">
        <v>791</v>
      </c>
      <c r="B792" s="128">
        <v>44218</v>
      </c>
      <c r="C792" s="29" t="s">
        <v>9</v>
      </c>
      <c r="D792" s="359" t="s">
        <v>10</v>
      </c>
      <c r="E792" s="31">
        <v>75</v>
      </c>
      <c r="F792" s="130">
        <v>6042</v>
      </c>
      <c r="G792" s="31">
        <v>135.6</v>
      </c>
      <c r="H792" s="31">
        <v>150</v>
      </c>
      <c r="I792" s="31" t="s">
        <v>15</v>
      </c>
      <c r="L792" s="131">
        <v>90.399999999999991</v>
      </c>
      <c r="M792" s="31">
        <v>712</v>
      </c>
      <c r="N792" s="31" t="s">
        <v>13</v>
      </c>
      <c r="O792" t="s">
        <v>27</v>
      </c>
    </row>
    <row r="793" spans="1:15">
      <c r="A793">
        <v>792</v>
      </c>
      <c r="B793" s="128">
        <v>44218</v>
      </c>
      <c r="C793" s="29" t="s">
        <v>9</v>
      </c>
      <c r="D793" s="359" t="s">
        <v>10</v>
      </c>
      <c r="E793" s="31">
        <v>59</v>
      </c>
      <c r="F793" s="130">
        <v>2776</v>
      </c>
      <c r="G793" s="31">
        <v>25</v>
      </c>
      <c r="H793" s="31">
        <v>30</v>
      </c>
      <c r="I793" s="31" t="s">
        <v>15</v>
      </c>
      <c r="L793" s="131">
        <v>83.333333333333343</v>
      </c>
      <c r="M793" s="31">
        <v>712</v>
      </c>
      <c r="N793" s="31" t="s">
        <v>13</v>
      </c>
      <c r="O793" t="s">
        <v>27</v>
      </c>
    </row>
    <row r="794" spans="1:15">
      <c r="A794">
        <v>793</v>
      </c>
      <c r="B794" s="128">
        <v>44218</v>
      </c>
      <c r="C794" s="29" t="s">
        <v>9</v>
      </c>
      <c r="D794" s="359" t="s">
        <v>10</v>
      </c>
      <c r="E794" s="31">
        <v>58</v>
      </c>
      <c r="F794" s="130">
        <v>2552</v>
      </c>
      <c r="G794" s="31">
        <v>10</v>
      </c>
      <c r="H794" s="31">
        <v>41</v>
      </c>
      <c r="I794" s="31" t="s">
        <v>15</v>
      </c>
      <c r="L794" s="131">
        <v>24.390243902439025</v>
      </c>
      <c r="M794" s="31">
        <v>712</v>
      </c>
      <c r="N794" s="31" t="s">
        <v>13</v>
      </c>
      <c r="O794" t="s">
        <v>27</v>
      </c>
    </row>
    <row r="795" spans="1:15">
      <c r="A795">
        <v>794</v>
      </c>
      <c r="B795" s="128">
        <v>44218</v>
      </c>
      <c r="C795" s="29" t="s">
        <v>9</v>
      </c>
      <c r="D795" s="359" t="s">
        <v>10</v>
      </c>
      <c r="E795" s="31">
        <v>66</v>
      </c>
      <c r="F795" s="130">
        <v>3640</v>
      </c>
      <c r="G795" s="31">
        <v>99.5</v>
      </c>
      <c r="H795" s="31">
        <v>102</v>
      </c>
      <c r="I795" s="31" t="s">
        <v>15</v>
      </c>
      <c r="L795" s="131">
        <v>97.549019607843135</v>
      </c>
      <c r="M795" s="31">
        <v>712</v>
      </c>
      <c r="N795" s="31" t="s">
        <v>13</v>
      </c>
      <c r="O795" t="s">
        <v>27</v>
      </c>
    </row>
    <row r="796" spans="1:15">
      <c r="A796">
        <v>795</v>
      </c>
      <c r="B796" s="128">
        <v>44218</v>
      </c>
      <c r="C796" s="29" t="s">
        <v>9</v>
      </c>
      <c r="D796" s="359" t="s">
        <v>10</v>
      </c>
      <c r="E796" s="31">
        <v>66</v>
      </c>
      <c r="F796" s="130">
        <v>4162</v>
      </c>
      <c r="G796" s="31">
        <v>83.5</v>
      </c>
      <c r="H796" s="31">
        <v>107</v>
      </c>
      <c r="I796" s="31" t="s">
        <v>15</v>
      </c>
      <c r="L796" s="131">
        <v>78.037383177570092</v>
      </c>
      <c r="M796" s="31">
        <v>712</v>
      </c>
      <c r="N796" s="31" t="s">
        <v>13</v>
      </c>
      <c r="O796" t="s">
        <v>27</v>
      </c>
    </row>
    <row r="797" spans="1:15">
      <c r="A797">
        <v>796</v>
      </c>
      <c r="B797" s="128">
        <v>44218</v>
      </c>
      <c r="C797" s="29" t="s">
        <v>9</v>
      </c>
      <c r="D797" s="359" t="s">
        <v>10</v>
      </c>
      <c r="E797" s="31">
        <v>67</v>
      </c>
      <c r="F797" s="130">
        <v>4298</v>
      </c>
      <c r="G797" s="31">
        <v>37.1</v>
      </c>
      <c r="H797" s="31">
        <v>48.860000000000007</v>
      </c>
      <c r="I797" s="31" t="s">
        <v>15</v>
      </c>
      <c r="L797" s="131">
        <v>75.931232091690532</v>
      </c>
      <c r="M797" s="31">
        <v>712</v>
      </c>
      <c r="N797" s="31" t="s">
        <v>13</v>
      </c>
      <c r="O797" t="s">
        <v>50</v>
      </c>
    </row>
    <row r="798" spans="1:15">
      <c r="A798">
        <v>797</v>
      </c>
      <c r="B798" s="128">
        <v>44218</v>
      </c>
      <c r="C798" s="29" t="s">
        <v>9</v>
      </c>
      <c r="D798" s="359" t="s">
        <v>10</v>
      </c>
      <c r="E798" s="31">
        <v>75</v>
      </c>
      <c r="F798" s="130">
        <v>6036</v>
      </c>
      <c r="G798" s="31">
        <v>120</v>
      </c>
      <c r="H798" s="31">
        <v>119</v>
      </c>
      <c r="I798" s="31" t="s">
        <v>15</v>
      </c>
      <c r="L798" s="131">
        <v>100.84033613445379</v>
      </c>
      <c r="M798" s="31">
        <v>712</v>
      </c>
      <c r="N798" s="31" t="s">
        <v>13</v>
      </c>
      <c r="O798" t="s">
        <v>50</v>
      </c>
    </row>
    <row r="799" spans="1:15">
      <c r="A799">
        <v>798</v>
      </c>
      <c r="B799" s="128">
        <v>44218</v>
      </c>
      <c r="C799" s="29" t="s">
        <v>9</v>
      </c>
      <c r="D799" s="359" t="s">
        <v>10</v>
      </c>
      <c r="E799" s="31">
        <v>65</v>
      </c>
      <c r="F799" s="130">
        <v>3434</v>
      </c>
      <c r="G799" s="31">
        <v>60.9</v>
      </c>
      <c r="H799" s="31">
        <v>79</v>
      </c>
      <c r="I799" s="31" t="s">
        <v>15</v>
      </c>
      <c r="L799" s="131">
        <v>77.088607594936704</v>
      </c>
      <c r="M799" s="31">
        <v>712</v>
      </c>
      <c r="N799" s="31" t="s">
        <v>13</v>
      </c>
      <c r="O799" t="s">
        <v>50</v>
      </c>
    </row>
    <row r="800" spans="1:15">
      <c r="A800">
        <v>799</v>
      </c>
      <c r="B800" s="128">
        <v>44218</v>
      </c>
      <c r="C800" s="29" t="s">
        <v>9</v>
      </c>
      <c r="D800" s="359" t="s">
        <v>10</v>
      </c>
      <c r="E800" s="31">
        <v>65</v>
      </c>
      <c r="F800" s="130">
        <v>3774</v>
      </c>
      <c r="G800" s="31">
        <v>64.099999999999994</v>
      </c>
      <c r="H800" s="31">
        <v>76</v>
      </c>
      <c r="I800" s="31" t="s">
        <v>15</v>
      </c>
      <c r="L800" s="131">
        <v>84.34210526315789</v>
      </c>
      <c r="M800" s="31">
        <v>712</v>
      </c>
      <c r="N800" s="31" t="s">
        <v>13</v>
      </c>
      <c r="O800" t="s">
        <v>50</v>
      </c>
    </row>
    <row r="801" spans="1:15">
      <c r="A801">
        <v>800</v>
      </c>
      <c r="B801" s="128">
        <v>44218</v>
      </c>
      <c r="C801" s="29" t="s">
        <v>9</v>
      </c>
      <c r="D801" s="359" t="s">
        <v>10</v>
      </c>
      <c r="E801" s="31">
        <v>56</v>
      </c>
      <c r="F801" s="130">
        <v>2226</v>
      </c>
      <c r="G801" s="31">
        <v>8.1</v>
      </c>
      <c r="H801" s="31">
        <v>36.42</v>
      </c>
      <c r="I801" s="31" t="s">
        <v>12</v>
      </c>
      <c r="L801" s="131">
        <v>22.240527182866554</v>
      </c>
      <c r="M801" s="31">
        <v>712</v>
      </c>
      <c r="N801" s="31" t="s">
        <v>13</v>
      </c>
      <c r="O801" t="s">
        <v>50</v>
      </c>
    </row>
    <row r="802" spans="1:15">
      <c r="A802">
        <v>801</v>
      </c>
      <c r="B802" s="128">
        <v>44218</v>
      </c>
      <c r="C802" s="29" t="s">
        <v>9</v>
      </c>
      <c r="D802" s="359" t="s">
        <v>10</v>
      </c>
      <c r="E802" s="31">
        <v>63</v>
      </c>
      <c r="F802" s="130">
        <v>3984</v>
      </c>
      <c r="G802" s="31">
        <v>55</v>
      </c>
      <c r="H802" s="31">
        <v>49</v>
      </c>
      <c r="I802" s="31" t="s">
        <v>15</v>
      </c>
      <c r="L802" s="131">
        <v>112.24489795918367</v>
      </c>
      <c r="M802" s="31">
        <v>712</v>
      </c>
      <c r="N802" s="31" t="s">
        <v>13</v>
      </c>
      <c r="O802" t="s">
        <v>50</v>
      </c>
    </row>
    <row r="803" spans="1:15">
      <c r="A803">
        <v>802</v>
      </c>
      <c r="B803" s="128">
        <v>44218</v>
      </c>
      <c r="C803" s="29" t="s">
        <v>9</v>
      </c>
      <c r="D803" s="359" t="s">
        <v>10</v>
      </c>
      <c r="E803" s="31">
        <v>52</v>
      </c>
      <c r="F803" s="130">
        <v>1822</v>
      </c>
      <c r="G803" s="31">
        <v>8.4</v>
      </c>
      <c r="H803" s="31">
        <v>28.04</v>
      </c>
      <c r="I803" s="31" t="s">
        <v>12</v>
      </c>
      <c r="L803" s="131">
        <v>29.95720399429387</v>
      </c>
      <c r="M803" s="31">
        <v>712</v>
      </c>
      <c r="N803" s="31" t="s">
        <v>13</v>
      </c>
      <c r="O803" t="s">
        <v>50</v>
      </c>
    </row>
    <row r="804" spans="1:15">
      <c r="A804">
        <v>803</v>
      </c>
      <c r="B804" s="128">
        <v>44218</v>
      </c>
      <c r="C804" s="29" t="s">
        <v>9</v>
      </c>
      <c r="D804" s="359" t="s">
        <v>10</v>
      </c>
      <c r="E804" s="31">
        <v>55</v>
      </c>
      <c r="F804" s="130">
        <v>2084</v>
      </c>
      <c r="G804" s="31">
        <v>6.4</v>
      </c>
      <c r="H804" s="31">
        <v>35.28</v>
      </c>
      <c r="I804" s="31" t="s">
        <v>12</v>
      </c>
      <c r="L804" s="131">
        <v>18.140589569160998</v>
      </c>
      <c r="M804" s="31">
        <v>712</v>
      </c>
      <c r="N804" s="31" t="s">
        <v>13</v>
      </c>
      <c r="O804" t="s">
        <v>50</v>
      </c>
    </row>
    <row r="805" spans="1:15">
      <c r="A805">
        <v>804</v>
      </c>
      <c r="B805" s="128">
        <v>44218</v>
      </c>
      <c r="C805" s="29" t="s">
        <v>9</v>
      </c>
      <c r="D805" s="359" t="s">
        <v>10</v>
      </c>
      <c r="E805" s="31">
        <v>53</v>
      </c>
      <c r="F805" s="130">
        <v>2074</v>
      </c>
      <c r="G805" s="31">
        <v>4.4000000000000004</v>
      </c>
      <c r="H805" s="31">
        <v>37.080000000000005</v>
      </c>
      <c r="I805" s="31" t="s">
        <v>12</v>
      </c>
      <c r="L805" s="131">
        <v>11.866235167206039</v>
      </c>
      <c r="M805" s="31">
        <v>712</v>
      </c>
      <c r="N805" s="31" t="s">
        <v>13</v>
      </c>
      <c r="O805" t="s">
        <v>50</v>
      </c>
    </row>
    <row r="806" spans="1:15">
      <c r="A806">
        <v>805</v>
      </c>
      <c r="B806" s="128">
        <v>44218</v>
      </c>
      <c r="C806" s="29" t="s">
        <v>9</v>
      </c>
      <c r="D806" s="359" t="s">
        <v>10</v>
      </c>
      <c r="E806" s="31">
        <v>56</v>
      </c>
      <c r="F806" s="130">
        <v>1992</v>
      </c>
      <c r="G806" s="31">
        <v>7.4</v>
      </c>
      <c r="H806" s="31">
        <v>32.440000000000005</v>
      </c>
      <c r="I806" s="31" t="s">
        <v>12</v>
      </c>
      <c r="L806" s="131">
        <v>22.811344019728729</v>
      </c>
      <c r="M806" s="31">
        <v>712</v>
      </c>
      <c r="N806" s="31" t="s">
        <v>13</v>
      </c>
      <c r="O806" t="s">
        <v>50</v>
      </c>
    </row>
    <row r="807" spans="1:15">
      <c r="A807">
        <v>806</v>
      </c>
      <c r="B807" s="128">
        <v>44218</v>
      </c>
      <c r="C807" s="29" t="s">
        <v>9</v>
      </c>
      <c r="D807" s="359" t="s">
        <v>10</v>
      </c>
      <c r="E807" s="31">
        <v>53</v>
      </c>
      <c r="F807" s="130">
        <v>1726</v>
      </c>
      <c r="G807" s="31">
        <v>4.2</v>
      </c>
      <c r="H807" s="31">
        <v>30.320000000000004</v>
      </c>
      <c r="I807" s="31" t="s">
        <v>12</v>
      </c>
      <c r="L807" s="131">
        <v>13.852242744063323</v>
      </c>
      <c r="M807" s="31">
        <v>712</v>
      </c>
      <c r="N807" s="31" t="s">
        <v>13</v>
      </c>
      <c r="O807" t="s">
        <v>50</v>
      </c>
    </row>
    <row r="808" spans="1:15">
      <c r="A808">
        <v>807</v>
      </c>
      <c r="B808" s="128">
        <v>44218</v>
      </c>
      <c r="C808" s="29" t="s">
        <v>9</v>
      </c>
      <c r="D808" s="359" t="s">
        <v>10</v>
      </c>
      <c r="E808" s="31">
        <v>55</v>
      </c>
      <c r="F808" s="130">
        <v>2014</v>
      </c>
      <c r="G808" s="31">
        <v>4.5999999999999996</v>
      </c>
      <c r="H808" s="31">
        <v>35.68</v>
      </c>
      <c r="I808" s="31" t="s">
        <v>12</v>
      </c>
      <c r="L808" s="131">
        <v>12.892376681614348</v>
      </c>
      <c r="M808" s="31">
        <v>712</v>
      </c>
      <c r="N808" s="31" t="s">
        <v>13</v>
      </c>
      <c r="O808" t="s">
        <v>50</v>
      </c>
    </row>
    <row r="809" spans="1:15">
      <c r="A809">
        <v>808</v>
      </c>
      <c r="B809" s="128">
        <v>44218</v>
      </c>
      <c r="C809" s="29" t="s">
        <v>9</v>
      </c>
      <c r="D809" s="359" t="s">
        <v>10</v>
      </c>
      <c r="E809" s="31">
        <v>60</v>
      </c>
      <c r="F809" s="130">
        <v>2760</v>
      </c>
      <c r="G809" s="31">
        <v>35.200000000000003</v>
      </c>
      <c r="H809" s="31">
        <v>40</v>
      </c>
      <c r="I809" s="31" t="s">
        <v>15</v>
      </c>
      <c r="L809" s="131">
        <v>88</v>
      </c>
      <c r="M809" s="31">
        <v>712</v>
      </c>
      <c r="N809" s="31" t="s">
        <v>13</v>
      </c>
      <c r="O809" t="s">
        <v>50</v>
      </c>
    </row>
    <row r="810" spans="1:15">
      <c r="A810">
        <v>809</v>
      </c>
      <c r="B810" s="128">
        <v>44218</v>
      </c>
      <c r="C810" s="29" t="s">
        <v>9</v>
      </c>
      <c r="D810" s="359" t="s">
        <v>10</v>
      </c>
      <c r="E810" s="31">
        <v>57</v>
      </c>
      <c r="F810" s="130">
        <v>2546</v>
      </c>
      <c r="G810" s="31">
        <v>19.899999999999999</v>
      </c>
      <c r="H810" s="31">
        <v>31.020000000000003</v>
      </c>
      <c r="I810" s="31" t="s">
        <v>15</v>
      </c>
      <c r="L810" s="131">
        <v>64.152159896840743</v>
      </c>
      <c r="M810" s="31">
        <v>712</v>
      </c>
      <c r="N810" s="31" t="s">
        <v>13</v>
      </c>
      <c r="O810" t="s">
        <v>50</v>
      </c>
    </row>
    <row r="811" spans="1:15">
      <c r="A811">
        <v>810</v>
      </c>
      <c r="B811" s="128">
        <v>44218</v>
      </c>
      <c r="C811" s="29" t="s">
        <v>9</v>
      </c>
      <c r="D811" s="359" t="s">
        <v>10</v>
      </c>
      <c r="E811" s="31">
        <v>52</v>
      </c>
      <c r="F811" s="130">
        <v>1946</v>
      </c>
      <c r="G811" s="31">
        <v>6.3</v>
      </c>
      <c r="H811" s="31">
        <v>32.620000000000005</v>
      </c>
      <c r="I811" s="31" t="s">
        <v>15</v>
      </c>
      <c r="L811" s="131">
        <v>19.31330472103004</v>
      </c>
      <c r="M811" s="31">
        <v>712</v>
      </c>
      <c r="N811" s="31" t="s">
        <v>13</v>
      </c>
      <c r="O811" t="s">
        <v>50</v>
      </c>
    </row>
    <row r="812" spans="1:15">
      <c r="A812">
        <v>811</v>
      </c>
      <c r="B812" s="128">
        <v>44218</v>
      </c>
      <c r="C812" s="29" t="s">
        <v>9</v>
      </c>
      <c r="D812" s="359" t="s">
        <v>10</v>
      </c>
      <c r="E812" s="31">
        <v>74</v>
      </c>
      <c r="F812" s="130">
        <v>5174</v>
      </c>
      <c r="G812" s="31">
        <v>98.2</v>
      </c>
      <c r="H812" s="31">
        <v>105</v>
      </c>
      <c r="I812" s="31" t="s">
        <v>15</v>
      </c>
      <c r="L812" s="131">
        <v>93.523809523809518</v>
      </c>
      <c r="M812" s="31">
        <v>712</v>
      </c>
      <c r="N812" s="31" t="s">
        <v>13</v>
      </c>
      <c r="O812" t="s">
        <v>50</v>
      </c>
    </row>
    <row r="813" spans="1:15">
      <c r="A813">
        <v>812</v>
      </c>
      <c r="B813" s="128">
        <v>44218</v>
      </c>
      <c r="C813" s="29" t="s">
        <v>9</v>
      </c>
      <c r="D813" s="359" t="s">
        <v>10</v>
      </c>
      <c r="E813" s="31">
        <v>33</v>
      </c>
      <c r="F813" s="130">
        <v>554</v>
      </c>
      <c r="G813" s="31">
        <v>0.4</v>
      </c>
      <c r="H813" s="31">
        <v>10.68</v>
      </c>
      <c r="I813" s="31" t="s">
        <v>12</v>
      </c>
      <c r="L813" s="131">
        <v>3.7453183520599254</v>
      </c>
      <c r="M813" s="31">
        <v>712</v>
      </c>
      <c r="N813" s="31" t="s">
        <v>13</v>
      </c>
      <c r="O813" t="s">
        <v>50</v>
      </c>
    </row>
    <row r="814" spans="1:15">
      <c r="A814">
        <v>813</v>
      </c>
      <c r="B814" s="128">
        <v>44221</v>
      </c>
      <c r="C814" s="29" t="s">
        <v>9</v>
      </c>
      <c r="D814" s="359" t="s">
        <v>10</v>
      </c>
      <c r="E814" s="31">
        <v>72</v>
      </c>
      <c r="F814" s="130">
        <v>5436</v>
      </c>
      <c r="G814" s="31">
        <v>130.6</v>
      </c>
      <c r="H814" s="31">
        <v>150</v>
      </c>
      <c r="I814" s="31" t="s">
        <v>15</v>
      </c>
      <c r="L814" s="131">
        <v>87.066666666666663</v>
      </c>
      <c r="M814" s="31">
        <v>712</v>
      </c>
      <c r="N814" s="31" t="s">
        <v>13</v>
      </c>
      <c r="O814" t="s">
        <v>50</v>
      </c>
    </row>
    <row r="815" spans="1:15">
      <c r="A815">
        <v>814</v>
      </c>
      <c r="B815" s="128">
        <v>44221</v>
      </c>
      <c r="C815" s="29" t="s">
        <v>9</v>
      </c>
      <c r="D815" s="359" t="s">
        <v>10</v>
      </c>
      <c r="E815" s="31">
        <v>71</v>
      </c>
      <c r="F815" s="130">
        <v>4474</v>
      </c>
      <c r="G815" s="31">
        <v>104.3</v>
      </c>
      <c r="H815" s="31">
        <v>119.40000000000002</v>
      </c>
      <c r="I815" s="31" t="s">
        <v>15</v>
      </c>
      <c r="L815" s="131">
        <v>87.353433835845877</v>
      </c>
      <c r="M815" s="31">
        <v>712</v>
      </c>
      <c r="N815" s="31" t="s">
        <v>13</v>
      </c>
      <c r="O815" t="s">
        <v>50</v>
      </c>
    </row>
    <row r="816" spans="1:15">
      <c r="A816">
        <v>815</v>
      </c>
      <c r="B816" s="128">
        <v>44221</v>
      </c>
      <c r="C816" s="29" t="s">
        <v>9</v>
      </c>
      <c r="D816" s="359" t="s">
        <v>10</v>
      </c>
      <c r="E816" s="31">
        <v>67</v>
      </c>
      <c r="F816" s="130">
        <v>3640</v>
      </c>
      <c r="G816" s="31">
        <v>69.599999999999994</v>
      </c>
      <c r="H816" s="31">
        <v>112.4</v>
      </c>
      <c r="I816" s="31" t="s">
        <v>15</v>
      </c>
      <c r="L816" s="131">
        <v>61.921708185053369</v>
      </c>
      <c r="M816" s="31">
        <v>712</v>
      </c>
      <c r="N816" s="31" t="s">
        <v>13</v>
      </c>
      <c r="O816" t="s">
        <v>50</v>
      </c>
    </row>
    <row r="817" spans="1:15">
      <c r="A817">
        <v>816</v>
      </c>
      <c r="B817" s="128">
        <v>44221</v>
      </c>
      <c r="C817" s="29" t="s">
        <v>9</v>
      </c>
      <c r="D817" s="359" t="s">
        <v>10</v>
      </c>
      <c r="E817" s="31">
        <v>69</v>
      </c>
      <c r="F817" s="130">
        <v>4514</v>
      </c>
      <c r="G817" s="31">
        <v>108.8</v>
      </c>
      <c r="H817" s="31">
        <v>116.90000000000002</v>
      </c>
      <c r="I817" s="31" t="s">
        <v>15</v>
      </c>
      <c r="L817" s="131">
        <v>93.071000855431976</v>
      </c>
      <c r="M817" s="31">
        <v>712</v>
      </c>
      <c r="N817" s="31" t="s">
        <v>13</v>
      </c>
      <c r="O817" t="s">
        <v>50</v>
      </c>
    </row>
    <row r="818" spans="1:15">
      <c r="A818">
        <v>817</v>
      </c>
      <c r="B818" s="128">
        <v>44221</v>
      </c>
      <c r="C818" s="29" t="s">
        <v>9</v>
      </c>
      <c r="D818" s="359" t="s">
        <v>10</v>
      </c>
      <c r="E818" s="31">
        <v>67</v>
      </c>
      <c r="F818" s="130">
        <v>3530</v>
      </c>
      <c r="G818" s="31">
        <v>57.3</v>
      </c>
      <c r="H818" s="31">
        <v>119.2</v>
      </c>
      <c r="I818" s="31" t="s">
        <v>15</v>
      </c>
      <c r="L818" s="131">
        <v>48.070469798657719</v>
      </c>
      <c r="M818" s="31">
        <v>712</v>
      </c>
      <c r="N818" s="31" t="s">
        <v>13</v>
      </c>
      <c r="O818" t="s">
        <v>50</v>
      </c>
    </row>
    <row r="819" spans="1:15">
      <c r="A819">
        <v>818</v>
      </c>
      <c r="B819" s="128">
        <v>44221</v>
      </c>
      <c r="C819" s="29" t="s">
        <v>9</v>
      </c>
      <c r="D819" s="359" t="s">
        <v>10</v>
      </c>
      <c r="E819" s="31">
        <v>48</v>
      </c>
      <c r="F819" s="130">
        <v>1896</v>
      </c>
      <c r="G819" s="31">
        <v>1.8</v>
      </c>
      <c r="H819" s="31">
        <v>36.120000000000005</v>
      </c>
      <c r="I819" s="31" t="s">
        <v>12</v>
      </c>
      <c r="L819" s="131">
        <v>4.9833887043189371</v>
      </c>
      <c r="M819" s="31">
        <v>712</v>
      </c>
      <c r="N819" s="31" t="s">
        <v>13</v>
      </c>
      <c r="O819" t="s">
        <v>50</v>
      </c>
    </row>
    <row r="820" spans="1:15">
      <c r="A820">
        <v>819</v>
      </c>
      <c r="B820" s="128">
        <v>44221</v>
      </c>
      <c r="C820" s="29" t="s">
        <v>9</v>
      </c>
      <c r="D820" s="359" t="s">
        <v>10</v>
      </c>
      <c r="E820" s="31">
        <v>43</v>
      </c>
      <c r="F820" s="130">
        <v>982</v>
      </c>
      <c r="G820" s="31">
        <v>1.5</v>
      </c>
      <c r="H820" s="31">
        <v>18.14</v>
      </c>
      <c r="I820" s="31" t="s">
        <v>12</v>
      </c>
      <c r="L820" s="131">
        <v>8.2690187431091502</v>
      </c>
      <c r="M820" s="31">
        <v>712</v>
      </c>
      <c r="N820" s="31" t="s">
        <v>13</v>
      </c>
      <c r="O820" t="s">
        <v>50</v>
      </c>
    </row>
    <row r="821" spans="1:15">
      <c r="A821">
        <v>820</v>
      </c>
      <c r="B821" s="128">
        <v>44221</v>
      </c>
      <c r="C821" s="29" t="s">
        <v>9</v>
      </c>
      <c r="D821" s="359" t="s">
        <v>10</v>
      </c>
      <c r="E821" s="31">
        <v>40</v>
      </c>
      <c r="F821" s="130">
        <v>904</v>
      </c>
      <c r="G821" s="31">
        <v>0.9</v>
      </c>
      <c r="H821" s="31">
        <v>17</v>
      </c>
      <c r="I821" s="31" t="s">
        <v>12</v>
      </c>
      <c r="L821" s="131">
        <v>5.2941176470588234</v>
      </c>
      <c r="M821" s="31">
        <v>712</v>
      </c>
      <c r="N821" s="31" t="s">
        <v>13</v>
      </c>
      <c r="O821" t="s">
        <v>50</v>
      </c>
    </row>
    <row r="822" spans="1:15">
      <c r="A822">
        <v>821</v>
      </c>
      <c r="B822" s="128">
        <v>44221</v>
      </c>
      <c r="C822" s="29" t="s">
        <v>9</v>
      </c>
      <c r="D822" s="359" t="s">
        <v>10</v>
      </c>
      <c r="E822" s="31">
        <v>36</v>
      </c>
      <c r="F822" s="130">
        <v>766</v>
      </c>
      <c r="G822" s="31">
        <v>0.7</v>
      </c>
      <c r="H822" s="31">
        <v>14</v>
      </c>
      <c r="I822" s="31" t="s">
        <v>12</v>
      </c>
      <c r="L822" s="131">
        <v>4.9999999999999991</v>
      </c>
      <c r="M822" s="31">
        <v>712</v>
      </c>
      <c r="N822" s="31" t="s">
        <v>13</v>
      </c>
      <c r="O822" t="s">
        <v>50</v>
      </c>
    </row>
    <row r="823" spans="1:15">
      <c r="A823">
        <v>822</v>
      </c>
      <c r="B823" s="128">
        <v>44221</v>
      </c>
      <c r="C823" s="29" t="s">
        <v>9</v>
      </c>
      <c r="D823" s="359" t="s">
        <v>10</v>
      </c>
      <c r="E823" s="31">
        <v>35</v>
      </c>
      <c r="F823" s="130">
        <v>568</v>
      </c>
      <c r="G823" s="31">
        <v>0.5</v>
      </c>
      <c r="H823" s="31">
        <v>10</v>
      </c>
      <c r="I823" s="31" t="s">
        <v>12</v>
      </c>
      <c r="L823" s="131">
        <v>5</v>
      </c>
      <c r="M823" s="31">
        <v>712</v>
      </c>
      <c r="N823" s="31" t="s">
        <v>13</v>
      </c>
      <c r="O823" t="s">
        <v>50</v>
      </c>
    </row>
    <row r="824" spans="1:15">
      <c r="A824">
        <v>823</v>
      </c>
      <c r="B824" s="128">
        <v>44221</v>
      </c>
      <c r="C824" s="29" t="s">
        <v>9</v>
      </c>
      <c r="D824" s="359" t="s">
        <v>10</v>
      </c>
      <c r="E824" s="31">
        <v>35</v>
      </c>
      <c r="F824" s="130">
        <v>612</v>
      </c>
      <c r="G824" s="31">
        <v>0.9</v>
      </c>
      <c r="H824" s="31">
        <v>11.34</v>
      </c>
      <c r="I824" s="31" t="s">
        <v>12</v>
      </c>
      <c r="L824" s="131">
        <v>7.9365079365079367</v>
      </c>
      <c r="M824" s="31">
        <v>712</v>
      </c>
      <c r="N824" s="31" t="s">
        <v>13</v>
      </c>
      <c r="O824" t="s">
        <v>50</v>
      </c>
    </row>
    <row r="825" spans="1:15">
      <c r="A825">
        <v>824</v>
      </c>
      <c r="B825" s="128">
        <v>44221</v>
      </c>
      <c r="C825" s="29" t="s">
        <v>9</v>
      </c>
      <c r="D825" s="359" t="s">
        <v>10</v>
      </c>
      <c r="E825" s="31">
        <v>44</v>
      </c>
      <c r="F825" s="130">
        <v>1196</v>
      </c>
      <c r="G825" s="31">
        <v>2.9</v>
      </c>
      <c r="H825" s="31">
        <v>21.020000000000003</v>
      </c>
      <c r="I825" s="31" t="s">
        <v>12</v>
      </c>
      <c r="L825" s="131">
        <v>13.796384395813508</v>
      </c>
      <c r="M825" s="31">
        <v>712</v>
      </c>
      <c r="N825" s="31" t="s">
        <v>13</v>
      </c>
      <c r="O825" t="s">
        <v>50</v>
      </c>
    </row>
    <row r="826" spans="1:15">
      <c r="A826">
        <v>825</v>
      </c>
      <c r="B826" s="128">
        <v>44221</v>
      </c>
      <c r="C826" s="29" t="s">
        <v>9</v>
      </c>
      <c r="D826" s="359" t="s">
        <v>10</v>
      </c>
      <c r="E826" s="31">
        <v>35</v>
      </c>
      <c r="F826" s="130">
        <v>620</v>
      </c>
      <c r="G826" s="31">
        <v>0.5</v>
      </c>
      <c r="H826" s="31">
        <v>11.9</v>
      </c>
      <c r="I826" s="31" t="s">
        <v>12</v>
      </c>
      <c r="L826" s="131">
        <v>4.2016806722689068</v>
      </c>
      <c r="M826" s="31">
        <v>712</v>
      </c>
      <c r="N826" s="31" t="s">
        <v>13</v>
      </c>
      <c r="O826" t="s">
        <v>50</v>
      </c>
    </row>
    <row r="827" spans="1:15">
      <c r="A827">
        <v>826</v>
      </c>
      <c r="B827" s="128">
        <v>44221</v>
      </c>
      <c r="C827" s="29" t="s">
        <v>9</v>
      </c>
      <c r="D827" s="359" t="s">
        <v>10</v>
      </c>
      <c r="E827" s="31">
        <v>48</v>
      </c>
      <c r="F827" s="130">
        <v>1474</v>
      </c>
      <c r="G827" s="31">
        <v>20.3</v>
      </c>
      <c r="H827" s="31">
        <v>38</v>
      </c>
      <c r="I827" s="31" t="s">
        <v>15</v>
      </c>
      <c r="L827" s="131">
        <v>53.421052631578945</v>
      </c>
      <c r="M827" s="31">
        <v>712</v>
      </c>
      <c r="N827" s="31" t="s">
        <v>13</v>
      </c>
      <c r="O827" t="s">
        <v>50</v>
      </c>
    </row>
    <row r="828" spans="1:15">
      <c r="A828">
        <v>827</v>
      </c>
      <c r="B828" s="128">
        <v>44221</v>
      </c>
      <c r="C828" s="29" t="s">
        <v>9</v>
      </c>
      <c r="D828" s="359" t="s">
        <v>10</v>
      </c>
      <c r="E828" s="31">
        <v>48</v>
      </c>
      <c r="F828" s="130">
        <v>1476</v>
      </c>
      <c r="G828" s="31">
        <v>1.2</v>
      </c>
      <c r="H828" s="31">
        <v>28.32</v>
      </c>
      <c r="I828" s="31" t="s">
        <v>12</v>
      </c>
      <c r="L828" s="131">
        <v>4.2372881355932197</v>
      </c>
      <c r="M828" s="31">
        <v>712</v>
      </c>
      <c r="N828" s="31" t="s">
        <v>13</v>
      </c>
      <c r="O828" t="s">
        <v>50</v>
      </c>
    </row>
    <row r="829" spans="1:15">
      <c r="A829">
        <v>828</v>
      </c>
      <c r="B829" s="128">
        <v>44221</v>
      </c>
      <c r="C829" s="29" t="s">
        <v>9</v>
      </c>
      <c r="D829" s="359" t="s">
        <v>10</v>
      </c>
      <c r="E829" s="31">
        <v>45</v>
      </c>
      <c r="F829" s="130">
        <v>1330</v>
      </c>
      <c r="G829" s="31">
        <v>6.7</v>
      </c>
      <c r="H829" s="31">
        <v>19.900000000000002</v>
      </c>
      <c r="I829" s="31" t="s">
        <v>15</v>
      </c>
      <c r="L829" s="131">
        <v>33.668341708542712</v>
      </c>
      <c r="M829" s="31">
        <v>712</v>
      </c>
      <c r="N829" s="31" t="s">
        <v>13</v>
      </c>
      <c r="O829" t="s">
        <v>50</v>
      </c>
    </row>
    <row r="830" spans="1:15">
      <c r="A830">
        <v>829</v>
      </c>
      <c r="B830" s="128">
        <v>44221</v>
      </c>
      <c r="C830" s="29" t="s">
        <v>9</v>
      </c>
      <c r="D830" s="359" t="s">
        <v>10</v>
      </c>
      <c r="E830" s="31">
        <v>48</v>
      </c>
      <c r="F830" s="130">
        <v>1334</v>
      </c>
      <c r="G830" s="31">
        <v>8.6</v>
      </c>
      <c r="H830" s="31">
        <v>18.079999999999998</v>
      </c>
      <c r="I830" s="31" t="s">
        <v>15</v>
      </c>
      <c r="L830" s="131">
        <v>47.56637168141593</v>
      </c>
      <c r="M830" s="31">
        <v>712</v>
      </c>
      <c r="N830" s="31" t="s">
        <v>13</v>
      </c>
      <c r="O830" t="s">
        <v>50</v>
      </c>
    </row>
    <row r="831" spans="1:15">
      <c r="A831">
        <v>830</v>
      </c>
      <c r="B831" s="128">
        <v>44221</v>
      </c>
      <c r="C831" s="29" t="s">
        <v>9</v>
      </c>
      <c r="D831" s="359" t="s">
        <v>10</v>
      </c>
      <c r="E831" s="31">
        <v>47</v>
      </c>
      <c r="F831" s="130">
        <v>1378</v>
      </c>
      <c r="G831" s="31">
        <v>7.4</v>
      </c>
      <c r="H831" s="31">
        <v>20.160000000000004</v>
      </c>
      <c r="I831" s="31" t="s">
        <v>15</v>
      </c>
      <c r="L831" s="131">
        <v>36.706349206349202</v>
      </c>
      <c r="M831" s="31">
        <v>712</v>
      </c>
      <c r="N831" s="31" t="s">
        <v>13</v>
      </c>
      <c r="O831" t="s">
        <v>50</v>
      </c>
    </row>
    <row r="832" spans="1:15">
      <c r="A832">
        <v>831</v>
      </c>
      <c r="B832" s="128">
        <v>44221</v>
      </c>
      <c r="C832" s="29" t="s">
        <v>9</v>
      </c>
      <c r="D832" s="359" t="s">
        <v>10</v>
      </c>
      <c r="E832" s="31">
        <v>47</v>
      </c>
      <c r="F832" s="130">
        <v>1400</v>
      </c>
      <c r="G832" s="31">
        <v>5.0999999999999996</v>
      </c>
      <c r="H832" s="31">
        <v>22.9</v>
      </c>
      <c r="I832" s="31" t="s">
        <v>12</v>
      </c>
      <c r="L832" s="131">
        <v>22.270742358078603</v>
      </c>
      <c r="M832" s="31">
        <v>712</v>
      </c>
      <c r="N832" s="31" t="s">
        <v>13</v>
      </c>
      <c r="O832" t="s">
        <v>50</v>
      </c>
    </row>
    <row r="833" spans="1:15">
      <c r="A833">
        <v>832</v>
      </c>
      <c r="B833" s="128">
        <v>44221</v>
      </c>
      <c r="C833" s="29" t="s">
        <v>9</v>
      </c>
      <c r="D833" s="359" t="s">
        <v>10</v>
      </c>
      <c r="E833" s="31">
        <v>37</v>
      </c>
      <c r="F833" s="130">
        <v>814</v>
      </c>
      <c r="G833" s="31">
        <v>7.7</v>
      </c>
      <c r="H833" s="31">
        <v>8.5800000000000018</v>
      </c>
      <c r="I833" s="31" t="s">
        <v>15</v>
      </c>
      <c r="L833" s="131">
        <v>89.743589743589723</v>
      </c>
      <c r="M833" s="31">
        <v>712</v>
      </c>
      <c r="N833" s="31" t="s">
        <v>13</v>
      </c>
      <c r="O833" t="s">
        <v>50</v>
      </c>
    </row>
    <row r="834" spans="1:15">
      <c r="A834">
        <v>833</v>
      </c>
      <c r="B834" s="128">
        <v>44221</v>
      </c>
      <c r="C834" s="29" t="s">
        <v>9</v>
      </c>
      <c r="D834" s="359" t="s">
        <v>10</v>
      </c>
      <c r="E834" s="31">
        <v>40</v>
      </c>
      <c r="F834" s="130">
        <v>824</v>
      </c>
      <c r="G834" s="31">
        <v>0.8</v>
      </c>
      <c r="H834" s="31">
        <v>15.68</v>
      </c>
      <c r="I834" s="31" t="s">
        <v>12</v>
      </c>
      <c r="L834" s="131">
        <v>5.1020408163265314</v>
      </c>
      <c r="M834" s="31">
        <v>712</v>
      </c>
      <c r="N834" s="31" t="s">
        <v>13</v>
      </c>
      <c r="O834" t="s">
        <v>50</v>
      </c>
    </row>
    <row r="835" spans="1:15">
      <c r="A835">
        <v>834</v>
      </c>
      <c r="B835" s="128">
        <v>44221</v>
      </c>
      <c r="C835" s="29" t="s">
        <v>9</v>
      </c>
      <c r="D835" s="359" t="s">
        <v>10</v>
      </c>
      <c r="E835" s="31">
        <v>44</v>
      </c>
      <c r="F835" s="130">
        <v>1143</v>
      </c>
      <c r="G835" s="31">
        <v>12.2</v>
      </c>
      <c r="H835" s="31">
        <v>10.66</v>
      </c>
      <c r="I835" s="31" t="s">
        <v>15</v>
      </c>
      <c r="L835" s="131">
        <v>114.44652908067542</v>
      </c>
      <c r="M835" s="31">
        <v>712</v>
      </c>
      <c r="N835" s="31" t="s">
        <v>13</v>
      </c>
      <c r="O835" t="s">
        <v>50</v>
      </c>
    </row>
    <row r="836" spans="1:15">
      <c r="A836">
        <v>835</v>
      </c>
      <c r="B836" s="128">
        <v>44221</v>
      </c>
      <c r="C836" s="29" t="s">
        <v>9</v>
      </c>
      <c r="D836" s="359" t="s">
        <v>10</v>
      </c>
      <c r="E836" s="31">
        <v>41</v>
      </c>
      <c r="F836" s="130">
        <v>896</v>
      </c>
      <c r="G836" s="31">
        <v>4.0999999999999996</v>
      </c>
      <c r="H836" s="31">
        <v>13.820000000000002</v>
      </c>
      <c r="I836" s="31" t="s">
        <v>12</v>
      </c>
      <c r="L836" s="131">
        <v>29.667149059334292</v>
      </c>
      <c r="M836" s="31">
        <v>712</v>
      </c>
      <c r="N836" s="31" t="s">
        <v>13</v>
      </c>
      <c r="O836" t="s">
        <v>50</v>
      </c>
    </row>
    <row r="837" spans="1:15">
      <c r="A837">
        <v>836</v>
      </c>
      <c r="B837" s="128">
        <v>44201</v>
      </c>
      <c r="C837" s="29" t="s">
        <v>9</v>
      </c>
      <c r="D837" s="359" t="s">
        <v>10</v>
      </c>
      <c r="E837" s="31">
        <v>60</v>
      </c>
      <c r="F837" s="130">
        <v>3174</v>
      </c>
      <c r="G837" s="31">
        <v>102.7</v>
      </c>
      <c r="H837" s="31">
        <v>130</v>
      </c>
      <c r="I837" s="31" t="s">
        <v>15</v>
      </c>
      <c r="L837" s="131">
        <v>79</v>
      </c>
      <c r="M837" s="31">
        <v>718</v>
      </c>
      <c r="N837" s="31" t="s">
        <v>13</v>
      </c>
      <c r="O837" t="s">
        <v>27</v>
      </c>
    </row>
    <row r="838" spans="1:15">
      <c r="A838">
        <v>837</v>
      </c>
      <c r="B838" s="128">
        <v>44201</v>
      </c>
      <c r="C838" s="29" t="s">
        <v>9</v>
      </c>
      <c r="D838" s="359" t="s">
        <v>10</v>
      </c>
      <c r="E838" s="31">
        <v>60</v>
      </c>
      <c r="F838" s="130">
        <v>2788</v>
      </c>
      <c r="G838" s="31">
        <v>30.3</v>
      </c>
      <c r="H838" s="31">
        <v>25.459999999999997</v>
      </c>
      <c r="I838" s="31" t="s">
        <v>15</v>
      </c>
      <c r="L838" s="131">
        <v>119.0102120974077</v>
      </c>
      <c r="M838" s="31">
        <v>718</v>
      </c>
      <c r="N838" s="31" t="s">
        <v>13</v>
      </c>
      <c r="O838" t="s">
        <v>27</v>
      </c>
    </row>
    <row r="839" spans="1:15">
      <c r="A839">
        <v>838</v>
      </c>
      <c r="B839" s="128">
        <v>44201</v>
      </c>
      <c r="C839" s="29" t="s">
        <v>9</v>
      </c>
      <c r="D839" s="359" t="s">
        <v>10</v>
      </c>
      <c r="E839" s="31">
        <v>55</v>
      </c>
      <c r="F839" s="130">
        <v>2426</v>
      </c>
      <c r="G839" s="31">
        <v>60.7</v>
      </c>
      <c r="H839" s="31">
        <v>79</v>
      </c>
      <c r="I839" s="31" t="s">
        <v>15</v>
      </c>
      <c r="L839" s="131">
        <v>76.835443037974684</v>
      </c>
      <c r="M839" s="31">
        <v>718</v>
      </c>
      <c r="N839" s="31" t="s">
        <v>13</v>
      </c>
      <c r="O839" t="s">
        <v>27</v>
      </c>
    </row>
    <row r="840" spans="1:15">
      <c r="A840">
        <v>839</v>
      </c>
      <c r="B840" s="128">
        <v>44201</v>
      </c>
      <c r="C840" s="29" t="s">
        <v>9</v>
      </c>
      <c r="D840" s="359" t="s">
        <v>10</v>
      </c>
      <c r="E840" s="31">
        <v>58</v>
      </c>
      <c r="F840" s="130">
        <v>2414</v>
      </c>
      <c r="G840" s="31">
        <v>36.4</v>
      </c>
      <c r="H840" s="31">
        <v>40</v>
      </c>
      <c r="I840" s="31" t="s">
        <v>15</v>
      </c>
      <c r="L840" s="131">
        <v>90.999999999999986</v>
      </c>
      <c r="M840" s="31">
        <v>718</v>
      </c>
      <c r="N840" s="31" t="s">
        <v>13</v>
      </c>
      <c r="O840" t="s">
        <v>27</v>
      </c>
    </row>
    <row r="841" spans="1:15">
      <c r="A841">
        <v>840</v>
      </c>
      <c r="B841" s="128">
        <v>44201</v>
      </c>
      <c r="C841" s="29" t="s">
        <v>9</v>
      </c>
      <c r="D841" s="359" t="s">
        <v>10</v>
      </c>
      <c r="E841" s="31">
        <v>53</v>
      </c>
      <c r="F841" s="130">
        <v>2146</v>
      </c>
      <c r="G841" s="31">
        <v>26</v>
      </c>
      <c r="H841" s="31">
        <v>38</v>
      </c>
      <c r="I841" s="31" t="s">
        <v>15</v>
      </c>
      <c r="L841" s="131">
        <v>68.421052631578945</v>
      </c>
      <c r="M841" s="31">
        <v>718</v>
      </c>
      <c r="N841" s="31" t="s">
        <v>13</v>
      </c>
      <c r="O841" t="s">
        <v>27</v>
      </c>
    </row>
    <row r="842" spans="1:15">
      <c r="A842">
        <v>841</v>
      </c>
      <c r="B842" s="128">
        <v>44201</v>
      </c>
      <c r="C842" s="29" t="s">
        <v>9</v>
      </c>
      <c r="D842" s="359" t="s">
        <v>10</v>
      </c>
      <c r="E842" s="31">
        <v>59</v>
      </c>
      <c r="F842" s="130">
        <v>2592</v>
      </c>
      <c r="G842" s="31">
        <v>120</v>
      </c>
      <c r="H842" s="31">
        <v>156</v>
      </c>
      <c r="I842" s="31" t="s">
        <v>15</v>
      </c>
      <c r="L842" s="131">
        <v>76.92307692307692</v>
      </c>
      <c r="M842" s="31">
        <v>718</v>
      </c>
      <c r="N842" s="31" t="s">
        <v>13</v>
      </c>
      <c r="O842" t="s">
        <v>27</v>
      </c>
    </row>
    <row r="843" spans="1:15">
      <c r="A843">
        <v>842</v>
      </c>
      <c r="B843" s="128">
        <v>44201</v>
      </c>
      <c r="C843" s="29" t="s">
        <v>9</v>
      </c>
      <c r="D843" s="359" t="s">
        <v>10</v>
      </c>
      <c r="E843" s="31">
        <v>53</v>
      </c>
      <c r="F843" s="130">
        <v>2002</v>
      </c>
      <c r="G843" s="31">
        <v>11.4</v>
      </c>
      <c r="H843" s="31">
        <v>28.64</v>
      </c>
      <c r="I843" s="31" t="s">
        <v>12</v>
      </c>
      <c r="L843" s="131">
        <v>39.804469273743017</v>
      </c>
      <c r="M843" s="31">
        <v>718</v>
      </c>
      <c r="N843" s="31" t="s">
        <v>13</v>
      </c>
      <c r="O843" t="s">
        <v>27</v>
      </c>
    </row>
    <row r="844" spans="1:15">
      <c r="A844">
        <v>843</v>
      </c>
      <c r="B844" s="128">
        <v>44201</v>
      </c>
      <c r="C844" s="29" t="s">
        <v>9</v>
      </c>
      <c r="D844" s="359" t="s">
        <v>10</v>
      </c>
      <c r="E844" s="31">
        <v>62</v>
      </c>
      <c r="F844" s="130">
        <v>2946</v>
      </c>
      <c r="G844" s="31">
        <v>68.400000000000006</v>
      </c>
      <c r="H844" s="31">
        <v>75</v>
      </c>
      <c r="I844" s="31" t="s">
        <v>15</v>
      </c>
      <c r="L844" s="131">
        <v>91.2</v>
      </c>
      <c r="M844" s="31">
        <v>718</v>
      </c>
      <c r="N844" s="31" t="s">
        <v>13</v>
      </c>
      <c r="O844" t="s">
        <v>27</v>
      </c>
    </row>
    <row r="845" spans="1:15">
      <c r="A845">
        <v>844</v>
      </c>
      <c r="B845" s="128">
        <v>44201</v>
      </c>
      <c r="C845" s="29" t="s">
        <v>9</v>
      </c>
      <c r="D845" s="359" t="s">
        <v>10</v>
      </c>
      <c r="E845" s="31">
        <v>55</v>
      </c>
      <c r="F845" s="130">
        <v>2234</v>
      </c>
      <c r="G845" s="31">
        <v>30.9</v>
      </c>
      <c r="H845" s="31">
        <v>58.46</v>
      </c>
      <c r="I845" s="31" t="s">
        <v>15</v>
      </c>
      <c r="L845" s="131">
        <v>52.856654122476904</v>
      </c>
      <c r="M845" s="31">
        <v>718</v>
      </c>
      <c r="N845" s="31" t="s">
        <v>13</v>
      </c>
      <c r="O845" t="s">
        <v>27</v>
      </c>
    </row>
    <row r="846" spans="1:15">
      <c r="A846">
        <v>845</v>
      </c>
      <c r="B846" s="128">
        <v>44201</v>
      </c>
      <c r="C846" s="29" t="s">
        <v>9</v>
      </c>
      <c r="D846" s="359" t="s">
        <v>10</v>
      </c>
      <c r="E846" s="31">
        <v>57</v>
      </c>
      <c r="F846" s="130">
        <v>2568</v>
      </c>
      <c r="G846" s="31">
        <v>110.3</v>
      </c>
      <c r="H846" s="31">
        <v>100</v>
      </c>
      <c r="I846" s="31" t="s">
        <v>15</v>
      </c>
      <c r="L846" s="131">
        <v>110.3</v>
      </c>
      <c r="M846" s="31">
        <v>718</v>
      </c>
      <c r="N846" s="31" t="s">
        <v>13</v>
      </c>
      <c r="O846" t="s">
        <v>27</v>
      </c>
    </row>
    <row r="847" spans="1:15">
      <c r="A847">
        <v>846</v>
      </c>
      <c r="B847" s="128">
        <v>44201</v>
      </c>
      <c r="C847" s="29" t="s">
        <v>9</v>
      </c>
      <c r="D847" s="359" t="s">
        <v>10</v>
      </c>
      <c r="E847" s="31">
        <v>53</v>
      </c>
      <c r="F847" s="130">
        <v>1978</v>
      </c>
      <c r="G847" s="31">
        <v>22.3</v>
      </c>
      <c r="H847" s="31">
        <v>56.820000000000007</v>
      </c>
      <c r="I847" s="31" t="s">
        <v>15</v>
      </c>
      <c r="L847" s="131">
        <v>39.246744104188664</v>
      </c>
      <c r="M847" s="31">
        <v>718</v>
      </c>
      <c r="N847" s="31" t="s">
        <v>13</v>
      </c>
      <c r="O847" t="s">
        <v>27</v>
      </c>
    </row>
    <row r="848" spans="1:15">
      <c r="A848">
        <v>847</v>
      </c>
      <c r="B848" s="128">
        <v>44201</v>
      </c>
      <c r="C848" s="29" t="s">
        <v>9</v>
      </c>
      <c r="D848" s="359" t="s">
        <v>10</v>
      </c>
      <c r="E848" s="31">
        <v>56</v>
      </c>
      <c r="F848" s="130">
        <v>2346</v>
      </c>
      <c r="G848" s="31">
        <v>24.1</v>
      </c>
      <c r="H848" s="31">
        <v>69.740000000000009</v>
      </c>
      <c r="I848" s="31" t="s">
        <v>15</v>
      </c>
      <c r="L848" s="131">
        <v>34.556925724118152</v>
      </c>
      <c r="M848" s="31">
        <v>718</v>
      </c>
      <c r="N848" s="31" t="s">
        <v>13</v>
      </c>
      <c r="O848" t="s">
        <v>27</v>
      </c>
    </row>
    <row r="849" spans="1:15">
      <c r="A849">
        <v>848</v>
      </c>
      <c r="B849" s="128">
        <v>44201</v>
      </c>
      <c r="C849" s="29" t="s">
        <v>9</v>
      </c>
      <c r="D849" s="359" t="s">
        <v>10</v>
      </c>
      <c r="E849" s="31">
        <v>56</v>
      </c>
      <c r="F849" s="130">
        <v>2362</v>
      </c>
      <c r="G849" s="31">
        <v>77.400000000000006</v>
      </c>
      <c r="H849" s="31">
        <v>79</v>
      </c>
      <c r="I849" s="31" t="s">
        <v>15</v>
      </c>
      <c r="L849" s="131">
        <v>97.974683544303801</v>
      </c>
      <c r="M849" s="31">
        <v>718</v>
      </c>
      <c r="N849" s="31" t="s">
        <v>13</v>
      </c>
      <c r="O849" t="s">
        <v>27</v>
      </c>
    </row>
    <row r="850" spans="1:15">
      <c r="A850">
        <v>849</v>
      </c>
      <c r="B850" s="128">
        <v>44201</v>
      </c>
      <c r="C850" s="29" t="s">
        <v>9</v>
      </c>
      <c r="D850" s="359" t="s">
        <v>10</v>
      </c>
      <c r="E850" s="31">
        <v>59</v>
      </c>
      <c r="F850" s="130">
        <v>2844</v>
      </c>
      <c r="G850" s="31">
        <v>29.5</v>
      </c>
      <c r="H850" s="31">
        <v>84.26</v>
      </c>
      <c r="I850" s="31" t="s">
        <v>15</v>
      </c>
      <c r="L850" s="131">
        <v>35.010681224780441</v>
      </c>
      <c r="M850" s="31">
        <v>718</v>
      </c>
      <c r="N850" s="31" t="s">
        <v>13</v>
      </c>
      <c r="O850" t="s">
        <v>27</v>
      </c>
    </row>
    <row r="851" spans="1:15">
      <c r="A851">
        <v>850</v>
      </c>
      <c r="B851" s="128">
        <v>44201</v>
      </c>
      <c r="C851" s="29" t="s">
        <v>9</v>
      </c>
      <c r="D851" s="359" t="s">
        <v>10</v>
      </c>
      <c r="E851" s="31">
        <v>64</v>
      </c>
      <c r="F851" s="130">
        <v>3354</v>
      </c>
      <c r="G851" s="31">
        <v>98.9</v>
      </c>
      <c r="H851" s="31">
        <v>90</v>
      </c>
      <c r="I851" s="31" t="s">
        <v>15</v>
      </c>
      <c r="L851" s="131">
        <v>109.88888888888889</v>
      </c>
      <c r="M851" s="31">
        <v>718</v>
      </c>
      <c r="N851" s="31" t="s">
        <v>13</v>
      </c>
      <c r="O851" t="s">
        <v>27</v>
      </c>
    </row>
    <row r="852" spans="1:15">
      <c r="A852">
        <v>851</v>
      </c>
      <c r="B852" s="128">
        <v>44201</v>
      </c>
      <c r="C852" s="29" t="s">
        <v>9</v>
      </c>
      <c r="D852" s="359" t="s">
        <v>10</v>
      </c>
      <c r="E852" s="31">
        <v>56</v>
      </c>
      <c r="F852" s="130">
        <v>2194</v>
      </c>
      <c r="G852" s="31">
        <v>60.4</v>
      </c>
      <c r="H852" s="31">
        <v>80</v>
      </c>
      <c r="I852" s="31" t="s">
        <v>15</v>
      </c>
      <c r="L852" s="131">
        <v>75.5</v>
      </c>
      <c r="M852" s="31">
        <v>718</v>
      </c>
      <c r="N852" s="31" t="s">
        <v>13</v>
      </c>
      <c r="O852" t="s">
        <v>27</v>
      </c>
    </row>
    <row r="853" spans="1:15">
      <c r="A853">
        <v>852</v>
      </c>
      <c r="B853" s="128">
        <v>44201</v>
      </c>
      <c r="C853" s="29" t="s">
        <v>9</v>
      </c>
      <c r="D853" s="359" t="s">
        <v>10</v>
      </c>
      <c r="E853" s="31">
        <v>45</v>
      </c>
      <c r="F853" s="130">
        <v>1228</v>
      </c>
      <c r="G853" s="31">
        <v>2</v>
      </c>
      <c r="H853" s="31">
        <v>22</v>
      </c>
      <c r="I853" s="31" t="s">
        <v>12</v>
      </c>
      <c r="L853" s="131">
        <v>9.0909090909090917</v>
      </c>
      <c r="M853" s="31">
        <v>718</v>
      </c>
      <c r="N853" s="31" t="s">
        <v>13</v>
      </c>
      <c r="O853" t="s">
        <v>27</v>
      </c>
    </row>
    <row r="854" spans="1:15">
      <c r="A854">
        <v>853</v>
      </c>
      <c r="B854" s="128">
        <v>44201</v>
      </c>
      <c r="C854" s="29" t="s">
        <v>9</v>
      </c>
      <c r="D854" s="359" t="s">
        <v>10</v>
      </c>
      <c r="E854" s="31">
        <v>44</v>
      </c>
      <c r="F854" s="130">
        <v>1212</v>
      </c>
      <c r="G854" s="31">
        <v>1.3</v>
      </c>
      <c r="H854" s="31">
        <v>22.94</v>
      </c>
      <c r="I854" s="31" t="s">
        <v>12</v>
      </c>
      <c r="L854" s="131">
        <v>5.6669572798605055</v>
      </c>
      <c r="M854" s="31">
        <v>718</v>
      </c>
      <c r="N854" s="31" t="s">
        <v>13</v>
      </c>
      <c r="O854" t="s">
        <v>27</v>
      </c>
    </row>
    <row r="855" spans="1:15">
      <c r="A855">
        <v>854</v>
      </c>
      <c r="B855" s="128">
        <v>44201</v>
      </c>
      <c r="C855" s="29" t="s">
        <v>9</v>
      </c>
      <c r="D855" s="359" t="s">
        <v>10</v>
      </c>
      <c r="E855" s="31">
        <v>46</v>
      </c>
      <c r="F855" s="130">
        <v>1398</v>
      </c>
      <c r="G855" s="31">
        <v>1.6</v>
      </c>
      <c r="H855" s="31">
        <v>26.36</v>
      </c>
      <c r="I855" s="31" t="s">
        <v>12</v>
      </c>
      <c r="L855" s="131">
        <v>6.0698027314112295</v>
      </c>
      <c r="M855" s="31">
        <v>718</v>
      </c>
      <c r="N855" s="31" t="s">
        <v>13</v>
      </c>
      <c r="O855" t="s">
        <v>27</v>
      </c>
    </row>
    <row r="856" spans="1:15">
      <c r="A856">
        <v>855</v>
      </c>
      <c r="B856" s="128">
        <v>44201</v>
      </c>
      <c r="C856" s="29" t="s">
        <v>9</v>
      </c>
      <c r="D856" s="359" t="s">
        <v>10</v>
      </c>
      <c r="E856" s="31">
        <v>47</v>
      </c>
      <c r="F856" s="130">
        <v>1404</v>
      </c>
      <c r="G856" s="31">
        <v>0.5</v>
      </c>
      <c r="H856" s="31">
        <v>27.580000000000002</v>
      </c>
      <c r="I856" s="31" t="s">
        <v>12</v>
      </c>
      <c r="L856" s="131">
        <v>1.8129079042784624</v>
      </c>
      <c r="M856" s="31">
        <v>718</v>
      </c>
      <c r="N856" s="31" t="s">
        <v>13</v>
      </c>
      <c r="O856" t="s">
        <v>27</v>
      </c>
    </row>
    <row r="857" spans="1:15">
      <c r="A857">
        <v>856</v>
      </c>
      <c r="B857" s="128">
        <v>44201</v>
      </c>
      <c r="C857" s="29" t="s">
        <v>9</v>
      </c>
      <c r="D857" s="359" t="s">
        <v>10</v>
      </c>
      <c r="E857" s="31">
        <v>41</v>
      </c>
      <c r="F857" s="130">
        <v>946</v>
      </c>
      <c r="G857" s="31">
        <v>1.5</v>
      </c>
      <c r="H857" s="31">
        <v>17.420000000000002</v>
      </c>
      <c r="I857" s="31" t="s">
        <v>12</v>
      </c>
      <c r="L857" s="131">
        <v>8.6107921928817444</v>
      </c>
      <c r="M857" s="31">
        <v>718</v>
      </c>
      <c r="N857" s="31" t="s">
        <v>13</v>
      </c>
      <c r="O857" t="s">
        <v>27</v>
      </c>
    </row>
    <row r="858" spans="1:15">
      <c r="A858">
        <v>857</v>
      </c>
      <c r="B858" s="128">
        <v>44201</v>
      </c>
      <c r="C858" s="29" t="s">
        <v>9</v>
      </c>
      <c r="D858" s="359" t="s">
        <v>10</v>
      </c>
      <c r="E858" s="31">
        <v>47</v>
      </c>
      <c r="F858" s="130">
        <v>1416</v>
      </c>
      <c r="G858" s="31">
        <v>5.5</v>
      </c>
      <c r="H858" s="31">
        <v>22.82</v>
      </c>
      <c r="I858" s="31" t="s">
        <v>15</v>
      </c>
      <c r="L858" s="131">
        <v>24.101665205959684</v>
      </c>
      <c r="M858" s="31">
        <v>718</v>
      </c>
      <c r="N858" s="31" t="s">
        <v>13</v>
      </c>
      <c r="O858" t="s">
        <v>27</v>
      </c>
    </row>
    <row r="859" spans="1:15">
      <c r="A859">
        <v>858</v>
      </c>
      <c r="B859" s="128">
        <v>44201</v>
      </c>
      <c r="C859" s="29" t="s">
        <v>9</v>
      </c>
      <c r="D859" s="359" t="s">
        <v>10</v>
      </c>
      <c r="E859" s="31">
        <v>41</v>
      </c>
      <c r="F859" s="130">
        <v>1004</v>
      </c>
      <c r="G859" s="31">
        <v>2.9</v>
      </c>
      <c r="H859" s="31">
        <v>17.180000000000003</v>
      </c>
      <c r="I859" s="31" t="s">
        <v>15</v>
      </c>
      <c r="L859" s="131">
        <v>16.880093131548307</v>
      </c>
      <c r="M859" s="31">
        <v>718</v>
      </c>
      <c r="N859" s="31" t="s">
        <v>13</v>
      </c>
      <c r="O859" t="s">
        <v>27</v>
      </c>
    </row>
    <row r="860" spans="1:15">
      <c r="A860">
        <v>859</v>
      </c>
      <c r="B860" s="128">
        <v>44201</v>
      </c>
      <c r="C860" s="29" t="s">
        <v>9</v>
      </c>
      <c r="D860" s="359" t="s">
        <v>10</v>
      </c>
      <c r="E860" s="31">
        <v>42</v>
      </c>
      <c r="F860" s="130">
        <v>1074</v>
      </c>
      <c r="G860" s="31">
        <v>1</v>
      </c>
      <c r="H860" s="31">
        <v>20</v>
      </c>
      <c r="I860" s="31" t="s">
        <v>12</v>
      </c>
      <c r="L860" s="131">
        <v>5</v>
      </c>
      <c r="M860" s="31">
        <v>718</v>
      </c>
      <c r="N860" s="31" t="s">
        <v>13</v>
      </c>
      <c r="O860" t="s">
        <v>27</v>
      </c>
    </row>
    <row r="861" spans="1:15">
      <c r="A861">
        <v>860</v>
      </c>
      <c r="B861" s="128">
        <v>44201</v>
      </c>
      <c r="C861" s="29" t="s">
        <v>9</v>
      </c>
      <c r="D861" s="359" t="s">
        <v>10</v>
      </c>
      <c r="E861" s="31">
        <v>42</v>
      </c>
      <c r="F861" s="130">
        <v>1078</v>
      </c>
      <c r="G861" s="31">
        <v>0.8</v>
      </c>
      <c r="H861" s="31">
        <v>20.759999999999998</v>
      </c>
      <c r="I861" s="31" t="s">
        <v>15</v>
      </c>
      <c r="L861" s="131">
        <v>3.8535645472061661</v>
      </c>
      <c r="M861" s="31">
        <v>718</v>
      </c>
      <c r="N861" s="31" t="s">
        <v>13</v>
      </c>
      <c r="O861" t="s">
        <v>27</v>
      </c>
    </row>
    <row r="862" spans="1:15">
      <c r="A862">
        <v>861</v>
      </c>
      <c r="B862" s="128">
        <v>44201</v>
      </c>
      <c r="C862" s="29" t="s">
        <v>9</v>
      </c>
      <c r="D862" s="359" t="s">
        <v>10</v>
      </c>
      <c r="E862" s="31">
        <v>42</v>
      </c>
      <c r="F862" s="130">
        <v>1006</v>
      </c>
      <c r="G862" s="31">
        <v>0.6</v>
      </c>
      <c r="H862" s="31">
        <v>19.52</v>
      </c>
      <c r="I862" s="31" t="s">
        <v>12</v>
      </c>
      <c r="L862" s="131">
        <v>3.0737704918032787</v>
      </c>
      <c r="M862" s="31">
        <v>718</v>
      </c>
      <c r="N862" s="31" t="s">
        <v>13</v>
      </c>
      <c r="O862" t="s">
        <v>27</v>
      </c>
    </row>
    <row r="863" spans="1:15">
      <c r="A863">
        <v>862</v>
      </c>
      <c r="B863" s="128">
        <v>44201</v>
      </c>
      <c r="C863" s="29" t="s">
        <v>9</v>
      </c>
      <c r="D863" s="359" t="s">
        <v>10</v>
      </c>
      <c r="E863" s="31">
        <v>44</v>
      </c>
      <c r="F863" s="130">
        <v>1007</v>
      </c>
      <c r="G863" s="31">
        <v>1.2</v>
      </c>
      <c r="H863" s="31">
        <v>18.940000000000001</v>
      </c>
      <c r="I863" s="31" t="s">
        <v>12</v>
      </c>
      <c r="L863" s="131">
        <v>6.335797254487856</v>
      </c>
      <c r="M863" s="31">
        <v>718</v>
      </c>
      <c r="N863" s="31" t="s">
        <v>13</v>
      </c>
      <c r="O863" t="s">
        <v>27</v>
      </c>
    </row>
    <row r="864" spans="1:15">
      <c r="A864">
        <v>863</v>
      </c>
      <c r="B864" s="128">
        <v>44201</v>
      </c>
      <c r="C864" s="29" t="s">
        <v>9</v>
      </c>
      <c r="D864" s="359" t="s">
        <v>10</v>
      </c>
      <c r="E864" s="31">
        <v>41</v>
      </c>
      <c r="F864" s="130">
        <v>1027</v>
      </c>
      <c r="G864" s="31">
        <v>2.2000000000000002</v>
      </c>
      <c r="H864" s="31">
        <v>18.34</v>
      </c>
      <c r="I864" s="31" t="s">
        <v>15</v>
      </c>
      <c r="L864" s="131">
        <v>11.995637949836423</v>
      </c>
      <c r="M864" s="31">
        <v>718</v>
      </c>
      <c r="N864" s="31" t="s">
        <v>13</v>
      </c>
      <c r="O864" t="s">
        <v>27</v>
      </c>
    </row>
    <row r="865" spans="1:15">
      <c r="A865">
        <v>864</v>
      </c>
      <c r="B865" s="128">
        <v>44201</v>
      </c>
      <c r="C865" s="29" t="s">
        <v>9</v>
      </c>
      <c r="D865" s="359" t="s">
        <v>10</v>
      </c>
      <c r="E865" s="31">
        <v>57</v>
      </c>
      <c r="F865" s="130">
        <v>2510</v>
      </c>
      <c r="G865" s="31">
        <v>51.6</v>
      </c>
      <c r="H865" s="31">
        <v>65</v>
      </c>
      <c r="I865" s="31" t="s">
        <v>15</v>
      </c>
      <c r="L865" s="131">
        <v>79.384615384615387</v>
      </c>
      <c r="M865" s="31">
        <v>718</v>
      </c>
      <c r="N865" s="31" t="s">
        <v>13</v>
      </c>
      <c r="O865" t="s">
        <v>27</v>
      </c>
    </row>
    <row r="866" spans="1:15">
      <c r="A866">
        <v>865</v>
      </c>
      <c r="B866" s="128">
        <v>44201</v>
      </c>
      <c r="C866" s="29" t="s">
        <v>9</v>
      </c>
      <c r="D866" s="359" t="s">
        <v>10</v>
      </c>
      <c r="E866" s="31">
        <v>57</v>
      </c>
      <c r="F866" s="130">
        <v>2510</v>
      </c>
      <c r="G866" s="31">
        <v>63.4</v>
      </c>
      <c r="H866" s="31">
        <v>69</v>
      </c>
      <c r="I866" s="31" t="s">
        <v>15</v>
      </c>
      <c r="L866" s="131">
        <v>91.884057971014499</v>
      </c>
      <c r="M866" s="31">
        <v>718</v>
      </c>
      <c r="N866" s="31" t="s">
        <v>13</v>
      </c>
      <c r="O866" t="s">
        <v>27</v>
      </c>
    </row>
    <row r="867" spans="1:15">
      <c r="A867">
        <v>866</v>
      </c>
      <c r="B867" s="128">
        <v>44201</v>
      </c>
      <c r="C867" s="29" t="s">
        <v>9</v>
      </c>
      <c r="D867" s="359" t="s">
        <v>10</v>
      </c>
      <c r="E867" s="31">
        <v>62</v>
      </c>
      <c r="F867" s="130">
        <v>3088</v>
      </c>
      <c r="G867" s="31">
        <v>99.7</v>
      </c>
      <c r="H867" s="31">
        <v>98</v>
      </c>
      <c r="I867" s="31" t="s">
        <v>15</v>
      </c>
      <c r="L867" s="131">
        <v>101.73469387755102</v>
      </c>
      <c r="M867" s="31">
        <v>718</v>
      </c>
      <c r="N867" s="31" t="s">
        <v>13</v>
      </c>
      <c r="O867" t="s">
        <v>27</v>
      </c>
    </row>
    <row r="868" spans="1:15">
      <c r="A868">
        <v>867</v>
      </c>
      <c r="B868" s="128">
        <v>44201</v>
      </c>
      <c r="C868" s="29" t="s">
        <v>9</v>
      </c>
      <c r="D868" s="359" t="s">
        <v>10</v>
      </c>
      <c r="E868" s="31">
        <v>54</v>
      </c>
      <c r="F868" s="130">
        <v>2294</v>
      </c>
      <c r="G868" s="31">
        <v>11.5</v>
      </c>
      <c r="H868" s="31">
        <v>34.380000000000003</v>
      </c>
      <c r="I868" s="31" t="s">
        <v>15</v>
      </c>
      <c r="L868" s="131">
        <v>33.449680046538681</v>
      </c>
      <c r="M868" s="31">
        <v>718</v>
      </c>
      <c r="N868" s="31" t="s">
        <v>13</v>
      </c>
      <c r="O868" t="s">
        <v>27</v>
      </c>
    </row>
    <row r="869" spans="1:15">
      <c r="A869">
        <v>868</v>
      </c>
      <c r="B869" s="128">
        <v>44201</v>
      </c>
      <c r="C869" s="29" t="s">
        <v>9</v>
      </c>
      <c r="D869" s="359" t="s">
        <v>10</v>
      </c>
      <c r="E869" s="31">
        <v>57</v>
      </c>
      <c r="F869" s="130">
        <v>2442</v>
      </c>
      <c r="G869" s="31">
        <v>86.4</v>
      </c>
      <c r="H869" s="31">
        <v>90</v>
      </c>
      <c r="I869" s="31" t="s">
        <v>15</v>
      </c>
      <c r="L869" s="131">
        <v>96</v>
      </c>
      <c r="M869" s="31">
        <v>718</v>
      </c>
      <c r="N869" s="31" t="s">
        <v>13</v>
      </c>
      <c r="O869" t="s">
        <v>27</v>
      </c>
    </row>
    <row r="870" spans="1:15">
      <c r="A870">
        <v>869</v>
      </c>
      <c r="B870" s="128">
        <v>44201</v>
      </c>
      <c r="C870" s="29" t="s">
        <v>9</v>
      </c>
      <c r="D870" s="359" t="s">
        <v>10</v>
      </c>
      <c r="E870" s="31">
        <v>55</v>
      </c>
      <c r="F870" s="130">
        <v>2090</v>
      </c>
      <c r="G870" s="31">
        <v>17.7</v>
      </c>
      <c r="H870" s="31">
        <v>24.100000000000005</v>
      </c>
      <c r="I870" s="31" t="s">
        <v>15</v>
      </c>
      <c r="L870" s="131">
        <v>73.443983402489607</v>
      </c>
      <c r="M870" s="31">
        <v>718</v>
      </c>
      <c r="N870" s="31" t="s">
        <v>13</v>
      </c>
      <c r="O870" t="s">
        <v>27</v>
      </c>
    </row>
    <row r="871" spans="1:15">
      <c r="A871">
        <v>870</v>
      </c>
      <c r="B871" s="128">
        <v>44201</v>
      </c>
      <c r="C871" s="29" t="s">
        <v>9</v>
      </c>
      <c r="D871" s="359" t="s">
        <v>10</v>
      </c>
      <c r="E871" s="31">
        <v>55</v>
      </c>
      <c r="F871" s="130">
        <v>2162</v>
      </c>
      <c r="G871" s="31">
        <v>39.1</v>
      </c>
      <c r="H871" s="31">
        <v>69</v>
      </c>
      <c r="I871" s="31" t="s">
        <v>15</v>
      </c>
      <c r="L871" s="131">
        <v>56.666666666666671</v>
      </c>
      <c r="M871" s="31">
        <v>718</v>
      </c>
      <c r="N871" s="31" t="s">
        <v>13</v>
      </c>
      <c r="O871" t="s">
        <v>27</v>
      </c>
    </row>
    <row r="872" spans="1:15">
      <c r="A872">
        <v>871</v>
      </c>
      <c r="B872" s="128">
        <v>44201</v>
      </c>
      <c r="C872" s="29" t="s">
        <v>9</v>
      </c>
      <c r="D872" s="359" t="s">
        <v>10</v>
      </c>
      <c r="E872" s="31">
        <v>54</v>
      </c>
      <c r="F872" s="130">
        <v>2228</v>
      </c>
      <c r="G872" s="31">
        <v>47.8</v>
      </c>
      <c r="H872" s="31">
        <v>60</v>
      </c>
      <c r="I872" s="31" t="s">
        <v>15</v>
      </c>
      <c r="L872" s="131">
        <v>79.666666666666671</v>
      </c>
      <c r="M872" s="31">
        <v>718</v>
      </c>
      <c r="N872" s="31" t="s">
        <v>13</v>
      </c>
      <c r="O872" t="s">
        <v>27</v>
      </c>
    </row>
    <row r="873" spans="1:15">
      <c r="A873">
        <v>872</v>
      </c>
      <c r="B873" s="128">
        <v>44201</v>
      </c>
      <c r="C873" s="29" t="s">
        <v>9</v>
      </c>
      <c r="D873" s="359" t="s">
        <v>10</v>
      </c>
      <c r="E873" s="31">
        <v>57</v>
      </c>
      <c r="F873" s="130">
        <v>2120</v>
      </c>
      <c r="G873" s="31">
        <v>8.9</v>
      </c>
      <c r="H873" s="31">
        <v>33.5</v>
      </c>
      <c r="I873" s="31" t="s">
        <v>12</v>
      </c>
      <c r="L873" s="131">
        <v>26.567164179104477</v>
      </c>
      <c r="M873" s="31">
        <v>718</v>
      </c>
      <c r="N873" s="31" t="s">
        <v>13</v>
      </c>
      <c r="O873" t="s">
        <v>27</v>
      </c>
    </row>
    <row r="874" spans="1:15">
      <c r="A874">
        <v>873</v>
      </c>
      <c r="B874" s="128">
        <v>44201</v>
      </c>
      <c r="C874" s="29" t="s">
        <v>9</v>
      </c>
      <c r="D874" s="359" t="s">
        <v>10</v>
      </c>
      <c r="E874" s="31">
        <v>51</v>
      </c>
      <c r="F874" s="130">
        <v>1237</v>
      </c>
      <c r="G874" s="31">
        <v>13.1</v>
      </c>
      <c r="H874" s="31">
        <v>11.640000000000002</v>
      </c>
      <c r="I874" s="31" t="s">
        <v>15</v>
      </c>
      <c r="L874" s="131">
        <v>112.54295532646046</v>
      </c>
      <c r="M874" s="31">
        <v>718</v>
      </c>
      <c r="N874" s="31" t="s">
        <v>13</v>
      </c>
      <c r="O874" t="s">
        <v>27</v>
      </c>
    </row>
    <row r="875" spans="1:15">
      <c r="A875">
        <v>874</v>
      </c>
      <c r="B875" s="128">
        <v>44201</v>
      </c>
      <c r="C875" s="29" t="s">
        <v>9</v>
      </c>
      <c r="D875" s="359" t="s">
        <v>10</v>
      </c>
      <c r="E875" s="31">
        <v>57</v>
      </c>
      <c r="F875" s="130">
        <v>2156</v>
      </c>
      <c r="G875" s="31">
        <v>18.3</v>
      </c>
      <c r="H875" s="31">
        <v>24.819999999999997</v>
      </c>
      <c r="I875" s="31" t="s">
        <v>15</v>
      </c>
      <c r="L875" s="131">
        <v>73.730862207896863</v>
      </c>
      <c r="M875" s="31">
        <v>718</v>
      </c>
      <c r="N875" s="31" t="s">
        <v>13</v>
      </c>
      <c r="O875" t="s">
        <v>27</v>
      </c>
    </row>
    <row r="876" spans="1:15">
      <c r="A876">
        <v>875</v>
      </c>
      <c r="B876" s="128">
        <v>44201</v>
      </c>
      <c r="C876" s="29" t="s">
        <v>9</v>
      </c>
      <c r="D876" s="359" t="s">
        <v>10</v>
      </c>
      <c r="E876" s="31">
        <v>63</v>
      </c>
      <c r="F876" s="130">
        <v>3290</v>
      </c>
      <c r="G876" s="31">
        <v>89.6</v>
      </c>
      <c r="H876" s="31">
        <v>74.900000000000006</v>
      </c>
      <c r="I876" s="31" t="s">
        <v>15</v>
      </c>
      <c r="L876" s="131">
        <v>119.62616822429904</v>
      </c>
      <c r="M876" s="31">
        <v>718</v>
      </c>
      <c r="N876" s="31" t="s">
        <v>13</v>
      </c>
      <c r="O876" t="s">
        <v>27</v>
      </c>
    </row>
    <row r="877" spans="1:15">
      <c r="A877">
        <v>876</v>
      </c>
      <c r="B877" s="128">
        <v>44201</v>
      </c>
      <c r="C877" s="29" t="s">
        <v>9</v>
      </c>
      <c r="D877" s="359" t="s">
        <v>10</v>
      </c>
      <c r="E877" s="31">
        <v>63</v>
      </c>
      <c r="F877" s="130">
        <v>3394</v>
      </c>
      <c r="G877" s="31">
        <v>99.1</v>
      </c>
      <c r="H877" s="31">
        <v>70.600000000000023</v>
      </c>
      <c r="I877" s="31" t="s">
        <v>15</v>
      </c>
      <c r="L877" s="131">
        <v>140.36827195467419</v>
      </c>
      <c r="M877" s="31">
        <v>718</v>
      </c>
      <c r="N877" s="31" t="s">
        <v>13</v>
      </c>
      <c r="O877" t="s">
        <v>27</v>
      </c>
    </row>
    <row r="878" spans="1:15">
      <c r="A878">
        <v>877</v>
      </c>
      <c r="B878" s="128">
        <v>44201</v>
      </c>
      <c r="C878" s="29" t="s">
        <v>9</v>
      </c>
      <c r="D878" s="359" t="s">
        <v>10</v>
      </c>
      <c r="E878" s="31">
        <v>53</v>
      </c>
      <c r="F878" s="130">
        <v>2084</v>
      </c>
      <c r="G878" s="31">
        <v>8.1999999999999993</v>
      </c>
      <c r="H878" s="31">
        <v>96</v>
      </c>
      <c r="I878" s="31" t="s">
        <v>12</v>
      </c>
      <c r="L878" s="131">
        <v>8.5416666666666661</v>
      </c>
      <c r="M878" s="31">
        <v>718</v>
      </c>
      <c r="N878" s="31" t="s">
        <v>13</v>
      </c>
      <c r="O878" t="s">
        <v>27</v>
      </c>
    </row>
    <row r="879" spans="1:15">
      <c r="A879">
        <v>878</v>
      </c>
      <c r="B879" s="128">
        <v>44201</v>
      </c>
      <c r="C879" s="29" t="s">
        <v>9</v>
      </c>
      <c r="D879" s="359" t="s">
        <v>10</v>
      </c>
      <c r="E879" s="31">
        <v>57</v>
      </c>
      <c r="F879" s="130">
        <v>2370</v>
      </c>
      <c r="G879" s="31">
        <v>59.3</v>
      </c>
      <c r="H879" s="31">
        <v>59.2</v>
      </c>
      <c r="I879" s="31" t="s">
        <v>15</v>
      </c>
      <c r="L879" s="131">
        <v>100.16891891891891</v>
      </c>
      <c r="M879" s="31">
        <v>718</v>
      </c>
      <c r="N879" s="31" t="s">
        <v>13</v>
      </c>
      <c r="O879" t="s">
        <v>50</v>
      </c>
    </row>
    <row r="880" spans="1:15">
      <c r="A880">
        <v>879</v>
      </c>
      <c r="B880" s="128">
        <v>44201</v>
      </c>
      <c r="C880" s="29" t="s">
        <v>9</v>
      </c>
      <c r="D880" s="359" t="s">
        <v>10</v>
      </c>
      <c r="E880" s="31">
        <v>60</v>
      </c>
      <c r="F880" s="130">
        <v>3040</v>
      </c>
      <c r="G880" s="31">
        <v>92.2</v>
      </c>
      <c r="H880" s="31">
        <v>59.8</v>
      </c>
      <c r="I880" s="31" t="s">
        <v>15</v>
      </c>
      <c r="L880" s="131">
        <v>154.18060200668899</v>
      </c>
      <c r="M880" s="31">
        <v>718</v>
      </c>
      <c r="N880" s="31" t="s">
        <v>13</v>
      </c>
      <c r="O880" t="s">
        <v>50</v>
      </c>
    </row>
    <row r="881" spans="1:15">
      <c r="A881">
        <v>880</v>
      </c>
      <c r="B881" s="128">
        <v>44201</v>
      </c>
      <c r="C881" s="29" t="s">
        <v>9</v>
      </c>
      <c r="D881" s="359" t="s">
        <v>10</v>
      </c>
      <c r="E881" s="31">
        <v>54</v>
      </c>
      <c r="F881" s="130">
        <v>2056</v>
      </c>
      <c r="G881" s="31">
        <v>9.1999999999999993</v>
      </c>
      <c r="H881" s="31">
        <v>93.600000000000009</v>
      </c>
      <c r="I881" s="31" t="s">
        <v>12</v>
      </c>
      <c r="L881" s="131">
        <v>9.8290598290598279</v>
      </c>
      <c r="M881" s="31">
        <v>718</v>
      </c>
      <c r="N881" s="31" t="s">
        <v>13</v>
      </c>
      <c r="O881" t="s">
        <v>50</v>
      </c>
    </row>
    <row r="882" spans="1:15">
      <c r="A882">
        <v>881</v>
      </c>
      <c r="B882" s="128">
        <v>44201</v>
      </c>
      <c r="C882" s="29" t="s">
        <v>9</v>
      </c>
      <c r="D882" s="359" t="s">
        <v>10</v>
      </c>
      <c r="E882" s="31">
        <v>59</v>
      </c>
      <c r="F882" s="130">
        <v>3038</v>
      </c>
      <c r="G882" s="31">
        <v>97.6</v>
      </c>
      <c r="H882" s="31">
        <v>54.300000000000011</v>
      </c>
      <c r="I882" s="31" t="s">
        <v>15</v>
      </c>
      <c r="L882" s="131">
        <v>179.7421731123388</v>
      </c>
      <c r="M882" s="31">
        <v>718</v>
      </c>
      <c r="N882" s="31" t="s">
        <v>13</v>
      </c>
      <c r="O882" t="s">
        <v>50</v>
      </c>
    </row>
    <row r="883" spans="1:15">
      <c r="A883">
        <v>882</v>
      </c>
      <c r="B883" s="128">
        <v>44201</v>
      </c>
      <c r="C883" s="29" t="s">
        <v>9</v>
      </c>
      <c r="D883" s="359" t="s">
        <v>10</v>
      </c>
      <c r="E883" s="31">
        <v>62</v>
      </c>
      <c r="F883" s="130">
        <v>3352</v>
      </c>
      <c r="G883" s="31">
        <v>60.3</v>
      </c>
      <c r="H883" s="31">
        <v>107.30000000000003</v>
      </c>
      <c r="I883" s="31" t="s">
        <v>15</v>
      </c>
      <c r="L883" s="131">
        <v>56.197576887232046</v>
      </c>
      <c r="M883" s="31">
        <v>718</v>
      </c>
      <c r="N883" s="31" t="s">
        <v>13</v>
      </c>
      <c r="O883" t="s">
        <v>50</v>
      </c>
    </row>
    <row r="884" spans="1:15">
      <c r="A884">
        <v>883</v>
      </c>
      <c r="B884" s="128">
        <v>44201</v>
      </c>
      <c r="C884" s="29" t="s">
        <v>9</v>
      </c>
      <c r="D884" s="359" t="s">
        <v>10</v>
      </c>
      <c r="E884" s="31">
        <v>54</v>
      </c>
      <c r="F884" s="130">
        <v>2344</v>
      </c>
      <c r="G884" s="31">
        <v>21.1</v>
      </c>
      <c r="H884" s="31">
        <v>96.1</v>
      </c>
      <c r="I884" s="31" t="s">
        <v>15</v>
      </c>
      <c r="L884" s="131">
        <v>21.95629552549428</v>
      </c>
      <c r="M884" s="31">
        <v>718</v>
      </c>
      <c r="N884" s="31" t="s">
        <v>13</v>
      </c>
      <c r="O884" t="s">
        <v>50</v>
      </c>
    </row>
    <row r="885" spans="1:15">
      <c r="A885">
        <v>884</v>
      </c>
      <c r="B885" s="128">
        <v>44201</v>
      </c>
      <c r="C885" s="29" t="s">
        <v>9</v>
      </c>
      <c r="D885" s="359" t="s">
        <v>10</v>
      </c>
      <c r="E885" s="31">
        <v>69</v>
      </c>
      <c r="F885" s="130">
        <v>4512</v>
      </c>
      <c r="G885" s="31">
        <v>144.9</v>
      </c>
      <c r="H885" s="31">
        <v>80.700000000000017</v>
      </c>
      <c r="I885" s="31" t="s">
        <v>15</v>
      </c>
      <c r="L885" s="131">
        <v>179.55390334572488</v>
      </c>
      <c r="M885" s="31">
        <v>718</v>
      </c>
      <c r="N885" s="31" t="s">
        <v>13</v>
      </c>
      <c r="O885" t="s">
        <v>50</v>
      </c>
    </row>
    <row r="886" spans="1:15">
      <c r="A886">
        <v>885</v>
      </c>
      <c r="B886" s="128">
        <v>44201</v>
      </c>
      <c r="C886" s="29" t="s">
        <v>9</v>
      </c>
      <c r="D886" s="359" t="s">
        <v>10</v>
      </c>
      <c r="E886" s="31">
        <v>55</v>
      </c>
      <c r="F886" s="130">
        <v>2154</v>
      </c>
      <c r="G886" s="31">
        <v>39.6</v>
      </c>
      <c r="H886" s="31">
        <v>68.099999999999994</v>
      </c>
      <c r="I886" s="31" t="s">
        <v>15</v>
      </c>
      <c r="L886" s="131">
        <v>58.149779735682827</v>
      </c>
      <c r="M886" s="31">
        <v>718</v>
      </c>
      <c r="N886" s="31" t="s">
        <v>13</v>
      </c>
      <c r="O886" t="s">
        <v>50</v>
      </c>
    </row>
    <row r="887" spans="1:15">
      <c r="A887">
        <v>886</v>
      </c>
      <c r="B887" s="128">
        <v>44201</v>
      </c>
      <c r="C887" s="29" t="s">
        <v>9</v>
      </c>
      <c r="D887" s="359" t="s">
        <v>10</v>
      </c>
      <c r="E887" s="31">
        <v>59</v>
      </c>
      <c r="F887" s="130">
        <v>2584</v>
      </c>
      <c r="G887" s="31">
        <v>66.099999999999994</v>
      </c>
      <c r="H887" s="31">
        <v>63.100000000000023</v>
      </c>
      <c r="I887" s="31" t="s">
        <v>15</v>
      </c>
      <c r="L887" s="131">
        <v>104.75435816164813</v>
      </c>
      <c r="M887" s="31">
        <v>718</v>
      </c>
      <c r="N887" s="31" t="s">
        <v>13</v>
      </c>
      <c r="O887" t="s">
        <v>50</v>
      </c>
    </row>
    <row r="888" spans="1:15">
      <c r="A888">
        <v>887</v>
      </c>
      <c r="B888" s="128">
        <v>44201</v>
      </c>
      <c r="C888" s="29" t="s">
        <v>9</v>
      </c>
      <c r="D888" s="359" t="s">
        <v>10</v>
      </c>
      <c r="E888" s="31">
        <v>56</v>
      </c>
      <c r="F888" s="130">
        <v>2350</v>
      </c>
      <c r="G888" s="31">
        <v>22.4</v>
      </c>
      <c r="H888" s="31">
        <v>24.6</v>
      </c>
      <c r="I888" s="31" t="s">
        <v>15</v>
      </c>
      <c r="L888" s="131">
        <v>91.056910569105682</v>
      </c>
      <c r="M888" s="31">
        <v>718</v>
      </c>
      <c r="N888" s="31" t="s">
        <v>13</v>
      </c>
      <c r="O888" t="s">
        <v>50</v>
      </c>
    </row>
    <row r="889" spans="1:15">
      <c r="A889">
        <v>888</v>
      </c>
      <c r="B889" s="128">
        <v>44201</v>
      </c>
      <c r="C889" s="29" t="s">
        <v>9</v>
      </c>
      <c r="D889" s="359" t="s">
        <v>10</v>
      </c>
      <c r="E889" s="31">
        <v>57</v>
      </c>
      <c r="F889" s="130">
        <v>2300</v>
      </c>
      <c r="G889" s="31">
        <v>56.7</v>
      </c>
      <c r="H889" s="31">
        <v>58.3</v>
      </c>
      <c r="I889" s="31" t="s">
        <v>15</v>
      </c>
      <c r="L889" s="131">
        <v>97.255574614065196</v>
      </c>
      <c r="M889" s="31">
        <v>718</v>
      </c>
      <c r="N889" s="31" t="s">
        <v>13</v>
      </c>
      <c r="O889" t="s">
        <v>50</v>
      </c>
    </row>
    <row r="890" spans="1:15">
      <c r="A890">
        <v>889</v>
      </c>
      <c r="B890" s="128">
        <v>44202</v>
      </c>
      <c r="C890" s="29" t="s">
        <v>9</v>
      </c>
      <c r="D890" s="359" t="s">
        <v>10</v>
      </c>
      <c r="E890" s="31">
        <v>59</v>
      </c>
      <c r="F890" s="130">
        <v>2894</v>
      </c>
      <c r="G890" s="31">
        <v>69.099999999999994</v>
      </c>
      <c r="H890" s="31">
        <v>75.600000000000023</v>
      </c>
      <c r="I890" s="31" t="s">
        <v>15</v>
      </c>
      <c r="L890" s="131">
        <v>91.402116402116363</v>
      </c>
      <c r="M890" s="31">
        <v>718</v>
      </c>
      <c r="N890" s="31" t="s">
        <v>13</v>
      </c>
      <c r="O890" t="s">
        <v>50</v>
      </c>
    </row>
    <row r="891" spans="1:15">
      <c r="A891">
        <v>890</v>
      </c>
      <c r="B891" s="128">
        <v>44202</v>
      </c>
      <c r="C891" s="29" t="s">
        <v>9</v>
      </c>
      <c r="D891" s="359" t="s">
        <v>10</v>
      </c>
      <c r="E891" s="31">
        <v>64</v>
      </c>
      <c r="F891" s="130">
        <v>3380</v>
      </c>
      <c r="G891" s="31">
        <v>93.3</v>
      </c>
      <c r="H891" s="31">
        <v>75.7</v>
      </c>
      <c r="I891" s="31" t="s">
        <v>15</v>
      </c>
      <c r="L891" s="131">
        <v>123.24966974900924</v>
      </c>
      <c r="M891" s="31">
        <v>718</v>
      </c>
      <c r="N891" s="31" t="s">
        <v>13</v>
      </c>
      <c r="O891" t="s">
        <v>50</v>
      </c>
    </row>
    <row r="892" spans="1:15">
      <c r="A892">
        <v>891</v>
      </c>
      <c r="B892" s="128">
        <v>44202</v>
      </c>
      <c r="C892" s="29" t="s">
        <v>9</v>
      </c>
      <c r="D892" s="359" t="s">
        <v>10</v>
      </c>
      <c r="E892" s="31">
        <v>68</v>
      </c>
      <c r="F892" s="130">
        <v>4586</v>
      </c>
      <c r="G892" s="31">
        <v>113.7</v>
      </c>
      <c r="H892" s="31">
        <v>115.60000000000001</v>
      </c>
      <c r="I892" s="31" t="s">
        <v>15</v>
      </c>
      <c r="L892" s="131">
        <v>98.356401384083043</v>
      </c>
      <c r="M892" s="31">
        <v>718</v>
      </c>
      <c r="N892" s="31" t="s">
        <v>13</v>
      </c>
      <c r="O892" t="s">
        <v>50</v>
      </c>
    </row>
    <row r="893" spans="1:15">
      <c r="A893">
        <v>892</v>
      </c>
      <c r="B893" s="128">
        <v>44202</v>
      </c>
      <c r="C893" s="29" t="s">
        <v>9</v>
      </c>
      <c r="D893" s="359" t="s">
        <v>10</v>
      </c>
      <c r="E893" s="31">
        <v>54</v>
      </c>
      <c r="F893" s="130">
        <v>2072</v>
      </c>
      <c r="G893" s="31">
        <v>10</v>
      </c>
      <c r="H893" s="31">
        <v>45</v>
      </c>
      <c r="I893" s="31" t="s">
        <v>12</v>
      </c>
      <c r="L893" s="131">
        <v>22.222222222222221</v>
      </c>
      <c r="M893" s="31">
        <v>718</v>
      </c>
      <c r="N893" s="31" t="s">
        <v>13</v>
      </c>
      <c r="O893" t="s">
        <v>50</v>
      </c>
    </row>
    <row r="894" spans="1:15">
      <c r="A894">
        <v>893</v>
      </c>
      <c r="B894" s="128">
        <v>44202</v>
      </c>
      <c r="C894" s="29" t="s">
        <v>9</v>
      </c>
      <c r="D894" s="359" t="s">
        <v>10</v>
      </c>
      <c r="E894" s="31">
        <v>60</v>
      </c>
      <c r="F894" s="130">
        <v>3084</v>
      </c>
      <c r="G894" s="31">
        <v>72.7</v>
      </c>
      <c r="H894" s="31">
        <v>81.500000000000014</v>
      </c>
      <c r="I894" s="31" t="s">
        <v>15</v>
      </c>
      <c r="L894" s="131">
        <v>89.202453987730053</v>
      </c>
      <c r="M894" s="31">
        <v>718</v>
      </c>
      <c r="N894" s="31" t="s">
        <v>13</v>
      </c>
      <c r="O894" t="s">
        <v>50</v>
      </c>
    </row>
    <row r="895" spans="1:15">
      <c r="A895">
        <v>894</v>
      </c>
      <c r="B895" s="128">
        <v>44202</v>
      </c>
      <c r="C895" s="29" t="s">
        <v>9</v>
      </c>
      <c r="D895" s="359" t="s">
        <v>10</v>
      </c>
      <c r="E895" s="31">
        <v>58</v>
      </c>
      <c r="F895" s="130">
        <v>2816</v>
      </c>
      <c r="G895" s="31">
        <v>64.7</v>
      </c>
      <c r="H895" s="31">
        <v>76.100000000000009</v>
      </c>
      <c r="I895" s="31" t="s">
        <v>15</v>
      </c>
      <c r="L895" s="131">
        <v>85.019710906701704</v>
      </c>
      <c r="M895" s="31">
        <v>718</v>
      </c>
      <c r="N895" s="31" t="s">
        <v>13</v>
      </c>
      <c r="O895" t="s">
        <v>50</v>
      </c>
    </row>
    <row r="896" spans="1:15">
      <c r="A896">
        <v>895</v>
      </c>
      <c r="B896" s="128">
        <v>44202</v>
      </c>
      <c r="C896" s="29" t="s">
        <v>9</v>
      </c>
      <c r="D896" s="359" t="s">
        <v>10</v>
      </c>
      <c r="E896" s="31">
        <v>61</v>
      </c>
      <c r="F896" s="130">
        <v>3026</v>
      </c>
      <c r="G896" s="31">
        <v>91.5</v>
      </c>
      <c r="H896" s="31">
        <v>59.800000000000011</v>
      </c>
      <c r="I896" s="31" t="s">
        <v>15</v>
      </c>
      <c r="L896" s="131">
        <v>153.01003344481603</v>
      </c>
      <c r="M896" s="31">
        <v>718</v>
      </c>
      <c r="N896" s="31" t="s">
        <v>13</v>
      </c>
      <c r="O896" t="s">
        <v>50</v>
      </c>
    </row>
    <row r="897" spans="1:15">
      <c r="A897">
        <v>896</v>
      </c>
      <c r="B897" s="128">
        <v>44202</v>
      </c>
      <c r="C897" s="29" t="s">
        <v>9</v>
      </c>
      <c r="D897" s="359" t="s">
        <v>10</v>
      </c>
      <c r="E897" s="31">
        <v>59</v>
      </c>
      <c r="F897" s="130">
        <v>2544</v>
      </c>
      <c r="G897" s="31">
        <v>36.299999999999997</v>
      </c>
      <c r="H897" s="31">
        <v>90.9</v>
      </c>
      <c r="I897" s="31" t="s">
        <v>15</v>
      </c>
      <c r="L897" s="131">
        <v>39.933993399339933</v>
      </c>
      <c r="M897" s="31">
        <v>718</v>
      </c>
      <c r="N897" s="31" t="s">
        <v>13</v>
      </c>
      <c r="O897" t="s">
        <v>50</v>
      </c>
    </row>
    <row r="898" spans="1:15">
      <c r="A898">
        <v>897</v>
      </c>
      <c r="B898" s="128">
        <v>44202</v>
      </c>
      <c r="C898" s="29" t="s">
        <v>9</v>
      </c>
      <c r="D898" s="359" t="s">
        <v>10</v>
      </c>
      <c r="E898" s="31">
        <v>48</v>
      </c>
      <c r="F898" s="130">
        <v>2014</v>
      </c>
      <c r="G898" s="31">
        <v>37.299999999999997</v>
      </c>
      <c r="H898" s="31">
        <v>63.400000000000006</v>
      </c>
      <c r="I898" s="31" t="s">
        <v>15</v>
      </c>
      <c r="L898" s="131">
        <v>58.832807570977913</v>
      </c>
      <c r="M898" s="31">
        <v>718</v>
      </c>
      <c r="N898" s="31" t="s">
        <v>13</v>
      </c>
      <c r="O898" t="s">
        <v>50</v>
      </c>
    </row>
    <row r="899" spans="1:15">
      <c r="A899">
        <v>898</v>
      </c>
      <c r="B899" s="128">
        <v>44202</v>
      </c>
      <c r="C899" s="29" t="s">
        <v>9</v>
      </c>
      <c r="D899" s="359" t="s">
        <v>10</v>
      </c>
      <c r="E899" s="31">
        <v>60</v>
      </c>
      <c r="F899" s="130">
        <v>2874</v>
      </c>
      <c r="G899" s="31">
        <v>71.099999999999994</v>
      </c>
      <c r="H899" s="31">
        <v>72.600000000000023</v>
      </c>
      <c r="I899" s="31" t="s">
        <v>15</v>
      </c>
      <c r="L899" s="131">
        <v>97.933884297520621</v>
      </c>
      <c r="M899" s="31">
        <v>718</v>
      </c>
      <c r="N899" s="31" t="s">
        <v>13</v>
      </c>
      <c r="O899" t="s">
        <v>50</v>
      </c>
    </row>
    <row r="900" spans="1:15">
      <c r="A900">
        <v>899</v>
      </c>
      <c r="B900" s="128">
        <v>44202</v>
      </c>
      <c r="C900" s="29" t="s">
        <v>9</v>
      </c>
      <c r="D900" s="359" t="s">
        <v>10</v>
      </c>
      <c r="E900" s="31">
        <v>54</v>
      </c>
      <c r="F900" s="130">
        <v>2056</v>
      </c>
      <c r="G900" s="31">
        <v>7.9</v>
      </c>
      <c r="H900" s="31">
        <v>33.22</v>
      </c>
      <c r="I900" s="31" t="s">
        <v>12</v>
      </c>
      <c r="L900" s="131">
        <v>23.780854906682723</v>
      </c>
      <c r="M900" s="31">
        <v>718</v>
      </c>
      <c r="N900" s="31" t="s">
        <v>13</v>
      </c>
      <c r="O900" t="s">
        <v>50</v>
      </c>
    </row>
    <row r="901" spans="1:15">
      <c r="A901">
        <v>900</v>
      </c>
      <c r="B901" s="128">
        <v>44202</v>
      </c>
      <c r="C901" s="29" t="s">
        <v>9</v>
      </c>
      <c r="D901" s="359" t="s">
        <v>10</v>
      </c>
      <c r="E901" s="31">
        <v>54</v>
      </c>
      <c r="F901" s="130">
        <v>2034</v>
      </c>
      <c r="G901" s="31">
        <v>9.6</v>
      </c>
      <c r="H901" s="31">
        <v>31.08</v>
      </c>
      <c r="I901" s="31" t="s">
        <v>15</v>
      </c>
      <c r="L901" s="131">
        <v>30.88803088803089</v>
      </c>
      <c r="M901" s="31">
        <v>718</v>
      </c>
      <c r="N901" s="31" t="s">
        <v>13</v>
      </c>
      <c r="O901" t="s">
        <v>50</v>
      </c>
    </row>
    <row r="902" spans="1:15">
      <c r="A902">
        <v>901</v>
      </c>
      <c r="B902" s="128">
        <v>44202</v>
      </c>
      <c r="C902" s="29" t="s">
        <v>9</v>
      </c>
      <c r="D902" s="359" t="s">
        <v>10</v>
      </c>
      <c r="E902" s="31">
        <v>72</v>
      </c>
      <c r="F902" s="130">
        <v>5044</v>
      </c>
      <c r="G902" s="31">
        <v>15.5</v>
      </c>
      <c r="H902" s="31">
        <v>85.38</v>
      </c>
      <c r="I902" s="31" t="s">
        <v>15</v>
      </c>
      <c r="L902" s="131">
        <v>18.154134457718435</v>
      </c>
      <c r="M902" s="31">
        <v>718</v>
      </c>
      <c r="N902" s="31" t="s">
        <v>13</v>
      </c>
      <c r="O902" t="s">
        <v>50</v>
      </c>
    </row>
    <row r="903" spans="1:15">
      <c r="A903">
        <v>902</v>
      </c>
      <c r="B903" s="128">
        <v>44202</v>
      </c>
      <c r="C903" s="29" t="s">
        <v>9</v>
      </c>
      <c r="D903" s="359" t="s">
        <v>10</v>
      </c>
      <c r="E903" s="31">
        <v>53</v>
      </c>
      <c r="F903" s="130">
        <v>1812</v>
      </c>
      <c r="G903" s="31">
        <v>7.2</v>
      </c>
      <c r="H903" s="31">
        <v>29.040000000000003</v>
      </c>
      <c r="I903" s="31" t="s">
        <v>15</v>
      </c>
      <c r="L903" s="131">
        <v>24.793388429752063</v>
      </c>
      <c r="M903" s="31">
        <v>718</v>
      </c>
      <c r="N903" s="31" t="s">
        <v>13</v>
      </c>
      <c r="O903" t="s">
        <v>50</v>
      </c>
    </row>
    <row r="904" spans="1:15">
      <c r="A904">
        <v>903</v>
      </c>
      <c r="B904" s="128">
        <v>44202</v>
      </c>
      <c r="C904" s="29" t="s">
        <v>9</v>
      </c>
      <c r="D904" s="359" t="s">
        <v>10</v>
      </c>
      <c r="E904" s="31">
        <v>48</v>
      </c>
      <c r="F904" s="130">
        <v>1616</v>
      </c>
      <c r="G904" s="31">
        <v>32.700000000000003</v>
      </c>
      <c r="H904" s="31">
        <v>31.939999999999998</v>
      </c>
      <c r="I904" s="31" t="s">
        <v>15</v>
      </c>
      <c r="L904" s="131">
        <v>102.37946149029432</v>
      </c>
      <c r="M904" s="31">
        <v>718</v>
      </c>
      <c r="N904" s="31" t="s">
        <v>13</v>
      </c>
      <c r="O904" t="s">
        <v>50</v>
      </c>
    </row>
    <row r="905" spans="1:15">
      <c r="A905">
        <v>904</v>
      </c>
      <c r="B905" s="128">
        <v>44202</v>
      </c>
      <c r="C905" s="29" t="s">
        <v>9</v>
      </c>
      <c r="D905" s="359" t="s">
        <v>10</v>
      </c>
      <c r="E905" s="31">
        <v>48</v>
      </c>
      <c r="F905" s="130">
        <v>1692</v>
      </c>
      <c r="G905" s="31">
        <v>34.799999999999997</v>
      </c>
      <c r="H905" s="31">
        <v>32.88000000000001</v>
      </c>
      <c r="I905" s="31" t="s">
        <v>15</v>
      </c>
      <c r="L905" s="131">
        <v>105.83941605839412</v>
      </c>
      <c r="M905" s="31">
        <v>718</v>
      </c>
      <c r="N905" s="31" t="s">
        <v>13</v>
      </c>
      <c r="O905" t="s">
        <v>50</v>
      </c>
    </row>
    <row r="906" spans="1:15">
      <c r="A906">
        <v>905</v>
      </c>
      <c r="B906" s="128">
        <v>44202</v>
      </c>
      <c r="C906" s="29" t="s">
        <v>9</v>
      </c>
      <c r="D906" s="359" t="s">
        <v>10</v>
      </c>
      <c r="E906" s="31">
        <v>47</v>
      </c>
      <c r="F906" s="130">
        <v>1640</v>
      </c>
      <c r="G906" s="31">
        <v>18</v>
      </c>
      <c r="H906" s="31">
        <v>47</v>
      </c>
      <c r="I906" s="31" t="s">
        <v>15</v>
      </c>
      <c r="L906" s="131">
        <v>38.297872340425535</v>
      </c>
      <c r="M906" s="31">
        <v>718</v>
      </c>
      <c r="N906" s="31" t="s">
        <v>13</v>
      </c>
      <c r="O906" t="s">
        <v>50</v>
      </c>
    </row>
    <row r="907" spans="1:15">
      <c r="A907">
        <v>906</v>
      </c>
      <c r="B907" s="128">
        <v>44202</v>
      </c>
      <c r="C907" s="29" t="s">
        <v>9</v>
      </c>
      <c r="D907" s="359" t="s">
        <v>10</v>
      </c>
      <c r="E907" s="31">
        <v>49</v>
      </c>
      <c r="F907" s="130">
        <v>1682</v>
      </c>
      <c r="G907" s="31">
        <v>9.1999999999999993</v>
      </c>
      <c r="H907" s="31">
        <v>58.08</v>
      </c>
      <c r="I907" s="31" t="s">
        <v>12</v>
      </c>
      <c r="L907" s="131">
        <v>15.840220385674931</v>
      </c>
      <c r="M907" s="31">
        <v>718</v>
      </c>
      <c r="N907" s="31" t="s">
        <v>13</v>
      </c>
      <c r="O907" t="s">
        <v>50</v>
      </c>
    </row>
    <row r="908" spans="1:15">
      <c r="A908">
        <v>907</v>
      </c>
      <c r="B908" s="128">
        <v>44202</v>
      </c>
      <c r="C908" s="29" t="s">
        <v>9</v>
      </c>
      <c r="D908" s="359" t="s">
        <v>10</v>
      </c>
      <c r="E908" s="31">
        <v>46</v>
      </c>
      <c r="F908" s="130">
        <v>1334</v>
      </c>
      <c r="G908" s="31">
        <v>11.3</v>
      </c>
      <c r="H908" s="31">
        <v>42.06</v>
      </c>
      <c r="I908" s="31" t="s">
        <v>15</v>
      </c>
      <c r="L908" s="131">
        <v>26.866381359961959</v>
      </c>
      <c r="M908" s="31">
        <v>718</v>
      </c>
      <c r="N908" s="31" t="s">
        <v>13</v>
      </c>
      <c r="O908" t="s">
        <v>50</v>
      </c>
    </row>
    <row r="909" spans="1:15">
      <c r="A909">
        <v>908</v>
      </c>
      <c r="B909" s="128">
        <v>44202</v>
      </c>
      <c r="C909" s="29" t="s">
        <v>9</v>
      </c>
      <c r="D909" s="359" t="s">
        <v>10</v>
      </c>
      <c r="E909" s="31">
        <v>50</v>
      </c>
      <c r="F909" s="130">
        <v>1550</v>
      </c>
      <c r="G909" s="31">
        <v>5.5</v>
      </c>
      <c r="H909" s="31">
        <v>56.5</v>
      </c>
      <c r="I909" s="31" t="s">
        <v>12</v>
      </c>
      <c r="L909" s="131">
        <v>9.7345132743362832</v>
      </c>
      <c r="M909" s="31">
        <v>718</v>
      </c>
      <c r="N909" s="31" t="s">
        <v>13</v>
      </c>
      <c r="O909" t="s">
        <v>50</v>
      </c>
    </row>
    <row r="910" spans="1:15">
      <c r="A910">
        <v>909</v>
      </c>
      <c r="B910" s="128">
        <v>44202</v>
      </c>
      <c r="C910" s="29" t="s">
        <v>9</v>
      </c>
      <c r="D910" s="359" t="s">
        <v>10</v>
      </c>
      <c r="E910" s="31">
        <v>49</v>
      </c>
      <c r="F910" s="130">
        <v>1574</v>
      </c>
      <c r="G910" s="31">
        <v>8.1999999999999993</v>
      </c>
      <c r="H910" s="31">
        <v>54.760000000000005</v>
      </c>
      <c r="I910" s="31" t="s">
        <v>12</v>
      </c>
      <c r="L910" s="131">
        <v>14.974433893352808</v>
      </c>
      <c r="M910" s="31">
        <v>718</v>
      </c>
      <c r="N910" s="31" t="s">
        <v>13</v>
      </c>
      <c r="O910" t="s">
        <v>50</v>
      </c>
    </row>
    <row r="911" spans="1:15">
      <c r="A911">
        <v>910</v>
      </c>
      <c r="B911" s="128">
        <v>44202</v>
      </c>
      <c r="C911" s="29" t="s">
        <v>9</v>
      </c>
      <c r="D911" s="359" t="s">
        <v>10</v>
      </c>
      <c r="E911" s="31">
        <v>50</v>
      </c>
      <c r="F911" s="130">
        <v>1762</v>
      </c>
      <c r="G911" s="31">
        <v>20</v>
      </c>
      <c r="H911" s="31">
        <v>50</v>
      </c>
      <c r="I911" s="31" t="s">
        <v>15</v>
      </c>
      <c r="L911" s="131">
        <v>40</v>
      </c>
      <c r="M911" s="31">
        <v>718</v>
      </c>
      <c r="N911" s="31" t="s">
        <v>13</v>
      </c>
      <c r="O911" t="s">
        <v>50</v>
      </c>
    </row>
    <row r="912" spans="1:15">
      <c r="A912">
        <v>911</v>
      </c>
      <c r="B912" s="128">
        <v>44202</v>
      </c>
      <c r="C912" s="29" t="s">
        <v>9</v>
      </c>
      <c r="D912" s="359" t="s">
        <v>10</v>
      </c>
      <c r="E912" s="31">
        <v>50</v>
      </c>
      <c r="F912" s="130">
        <v>1770</v>
      </c>
      <c r="G912" s="31">
        <v>6.3</v>
      </c>
      <c r="H912" s="31">
        <v>64.5</v>
      </c>
      <c r="I912" s="31" t="s">
        <v>12</v>
      </c>
      <c r="L912" s="131">
        <v>9.7674418604651159</v>
      </c>
      <c r="M912" s="31">
        <v>718</v>
      </c>
      <c r="N912" s="31" t="s">
        <v>13</v>
      </c>
      <c r="O912" t="s">
        <v>50</v>
      </c>
    </row>
    <row r="913" spans="1:15">
      <c r="A913">
        <v>912</v>
      </c>
      <c r="B913" s="128">
        <v>44202</v>
      </c>
      <c r="C913" s="29" t="s">
        <v>9</v>
      </c>
      <c r="D913" s="359" t="s">
        <v>10</v>
      </c>
      <c r="E913" s="31">
        <v>47</v>
      </c>
      <c r="F913" s="130">
        <v>1564</v>
      </c>
      <c r="G913" s="31">
        <v>14.2</v>
      </c>
      <c r="H913" s="31">
        <v>48.36</v>
      </c>
      <c r="I913" s="31" t="s">
        <v>15</v>
      </c>
      <c r="L913" s="131">
        <v>29.363110008271299</v>
      </c>
      <c r="M913" s="31">
        <v>718</v>
      </c>
      <c r="N913" s="31" t="s">
        <v>13</v>
      </c>
      <c r="O913" t="s">
        <v>50</v>
      </c>
    </row>
    <row r="914" spans="1:15">
      <c r="A914">
        <v>913</v>
      </c>
      <c r="B914" s="128">
        <v>44202</v>
      </c>
      <c r="C914" s="29" t="s">
        <v>9</v>
      </c>
      <c r="D914" s="359" t="s">
        <v>10</v>
      </c>
      <c r="E914" s="31">
        <v>51</v>
      </c>
      <c r="F914" s="130">
        <v>1642</v>
      </c>
      <c r="G914" s="31">
        <v>3.6</v>
      </c>
      <c r="H914" s="31">
        <v>62.080000000000005</v>
      </c>
      <c r="I914" s="31" t="s">
        <v>12</v>
      </c>
      <c r="L914" s="131">
        <v>5.7989690721649483</v>
      </c>
      <c r="M914" s="31">
        <v>718</v>
      </c>
      <c r="N914" s="31" t="s">
        <v>13</v>
      </c>
      <c r="O914" t="s">
        <v>50</v>
      </c>
    </row>
    <row r="915" spans="1:15">
      <c r="A915">
        <v>914</v>
      </c>
      <c r="B915" s="128">
        <v>44202</v>
      </c>
      <c r="C915" s="29" t="s">
        <v>9</v>
      </c>
      <c r="D915" s="359" t="s">
        <v>10</v>
      </c>
      <c r="E915" s="31">
        <v>51</v>
      </c>
      <c r="F915" s="130">
        <v>1686</v>
      </c>
      <c r="G915" s="31">
        <v>29.9</v>
      </c>
      <c r="H915" s="31">
        <v>37.54</v>
      </c>
      <c r="I915" s="31" t="s">
        <v>15</v>
      </c>
      <c r="L915" s="131">
        <v>79.648375066595619</v>
      </c>
      <c r="M915" s="31">
        <v>718</v>
      </c>
      <c r="N915" s="31" t="s">
        <v>13</v>
      </c>
      <c r="O915" t="s">
        <v>50</v>
      </c>
    </row>
    <row r="916" spans="1:15">
      <c r="A916">
        <v>915</v>
      </c>
      <c r="B916" s="128">
        <v>44203</v>
      </c>
      <c r="C916" s="29" t="s">
        <v>9</v>
      </c>
      <c r="D916" s="359" t="s">
        <v>10</v>
      </c>
      <c r="E916" s="31">
        <v>39</v>
      </c>
      <c r="F916" s="130">
        <v>906</v>
      </c>
      <c r="G916" s="31">
        <v>0.5</v>
      </c>
      <c r="H916" s="31">
        <v>35.74</v>
      </c>
      <c r="I916" s="31" t="s">
        <v>12</v>
      </c>
      <c r="L916" s="131">
        <v>1.3989927252378287</v>
      </c>
      <c r="M916" s="31">
        <v>718</v>
      </c>
      <c r="N916" s="31" t="s">
        <v>13</v>
      </c>
      <c r="O916" t="s">
        <v>50</v>
      </c>
    </row>
    <row r="917" spans="1:15">
      <c r="A917">
        <v>916</v>
      </c>
      <c r="B917" s="128">
        <v>44203</v>
      </c>
      <c r="C917" s="29" t="s">
        <v>9</v>
      </c>
      <c r="D917" s="359" t="s">
        <v>10</v>
      </c>
      <c r="E917" s="31">
        <v>49</v>
      </c>
      <c r="F917" s="130">
        <v>1732</v>
      </c>
      <c r="G917" s="31">
        <v>5.7</v>
      </c>
      <c r="H917" s="31">
        <v>63.58</v>
      </c>
      <c r="I917" s="31" t="s">
        <v>12</v>
      </c>
      <c r="L917" s="131">
        <v>8.9650833595470267</v>
      </c>
      <c r="M917" s="31">
        <v>718</v>
      </c>
      <c r="N917" s="31" t="s">
        <v>13</v>
      </c>
      <c r="O917" t="s">
        <v>50</v>
      </c>
    </row>
    <row r="918" spans="1:15">
      <c r="A918">
        <v>917</v>
      </c>
      <c r="B918" s="128">
        <v>44203</v>
      </c>
      <c r="C918" s="29" t="s">
        <v>9</v>
      </c>
      <c r="D918" s="359" t="s">
        <v>10</v>
      </c>
      <c r="E918" s="31">
        <v>42</v>
      </c>
      <c r="F918" s="130">
        <v>1046</v>
      </c>
      <c r="G918" s="31">
        <v>4</v>
      </c>
      <c r="H918" s="31">
        <v>17</v>
      </c>
      <c r="I918" s="31" t="s">
        <v>12</v>
      </c>
      <c r="L918" s="131">
        <v>23.52941176470588</v>
      </c>
      <c r="M918" s="31">
        <v>718</v>
      </c>
      <c r="N918" s="31" t="s">
        <v>13</v>
      </c>
      <c r="O918" t="s">
        <v>50</v>
      </c>
    </row>
    <row r="919" spans="1:15">
      <c r="A919">
        <v>918</v>
      </c>
      <c r="B919" s="128">
        <v>44203</v>
      </c>
      <c r="C919" s="29" t="s">
        <v>9</v>
      </c>
      <c r="D919" s="359" t="s">
        <v>10</v>
      </c>
      <c r="E919" s="31">
        <v>36</v>
      </c>
      <c r="F919" s="130">
        <v>714</v>
      </c>
      <c r="G919" s="31">
        <v>0.8</v>
      </c>
      <c r="H919" s="31">
        <v>13.48</v>
      </c>
      <c r="I919" s="31" t="s">
        <v>12</v>
      </c>
      <c r="L919" s="131">
        <v>5.9347181008902083</v>
      </c>
      <c r="M919" s="31">
        <v>718</v>
      </c>
      <c r="N919" s="31" t="s">
        <v>13</v>
      </c>
      <c r="O919" t="s">
        <v>50</v>
      </c>
    </row>
    <row r="920" spans="1:15">
      <c r="A920">
        <v>919</v>
      </c>
      <c r="B920" s="128">
        <v>44203</v>
      </c>
      <c r="C920" s="29" t="s">
        <v>9</v>
      </c>
      <c r="D920" s="359" t="s">
        <v>10</v>
      </c>
      <c r="E920" s="31">
        <v>46</v>
      </c>
      <c r="F920" s="130">
        <v>1546</v>
      </c>
      <c r="G920" s="31">
        <v>8.1</v>
      </c>
      <c r="H920" s="31">
        <v>22.82</v>
      </c>
      <c r="I920" s="31" t="s">
        <v>12</v>
      </c>
      <c r="L920" s="131">
        <v>35.495179666958805</v>
      </c>
      <c r="M920" s="31">
        <v>718</v>
      </c>
      <c r="N920" s="31" t="s">
        <v>13</v>
      </c>
      <c r="O920" t="s">
        <v>50</v>
      </c>
    </row>
    <row r="921" spans="1:15">
      <c r="A921">
        <v>920</v>
      </c>
      <c r="B921" s="128">
        <v>44203</v>
      </c>
      <c r="C921" s="29" t="s">
        <v>9</v>
      </c>
      <c r="D921" s="359" t="s">
        <v>10</v>
      </c>
      <c r="E921" s="31">
        <v>40</v>
      </c>
      <c r="F921" s="130">
        <v>936</v>
      </c>
      <c r="G921" s="31">
        <v>4.5</v>
      </c>
      <c r="H921" s="31">
        <v>14.219999999999999</v>
      </c>
      <c r="I921" s="31" t="s">
        <v>12</v>
      </c>
      <c r="L921" s="131">
        <v>31.645569620253166</v>
      </c>
      <c r="M921" s="31">
        <v>718</v>
      </c>
      <c r="N921" s="31" t="s">
        <v>13</v>
      </c>
      <c r="O921" t="s">
        <v>50</v>
      </c>
    </row>
    <row r="922" spans="1:15">
      <c r="A922">
        <v>921</v>
      </c>
      <c r="B922" s="128">
        <v>44203</v>
      </c>
      <c r="C922" s="29" t="s">
        <v>9</v>
      </c>
      <c r="D922" s="359" t="s">
        <v>10</v>
      </c>
      <c r="E922" s="31">
        <v>39</v>
      </c>
      <c r="F922" s="130">
        <v>866</v>
      </c>
      <c r="G922" s="31">
        <v>2.7</v>
      </c>
      <c r="H922" s="31">
        <v>14.620000000000001</v>
      </c>
      <c r="I922" s="31" t="s">
        <v>12</v>
      </c>
      <c r="L922" s="131">
        <v>18.467852257181946</v>
      </c>
      <c r="M922" s="31">
        <v>718</v>
      </c>
      <c r="N922" s="31" t="s">
        <v>13</v>
      </c>
      <c r="O922" t="s">
        <v>50</v>
      </c>
    </row>
    <row r="923" spans="1:15">
      <c r="A923">
        <v>922</v>
      </c>
      <c r="B923" s="128">
        <v>44203</v>
      </c>
      <c r="C923" s="29" t="s">
        <v>9</v>
      </c>
      <c r="D923" s="359" t="s">
        <v>10</v>
      </c>
      <c r="E923" s="31">
        <v>36</v>
      </c>
      <c r="F923" s="130">
        <v>796</v>
      </c>
      <c r="G923" s="31">
        <v>5.2</v>
      </c>
      <c r="H923" s="31">
        <v>10.719999999999999</v>
      </c>
      <c r="I923" s="31" t="s">
        <v>15</v>
      </c>
      <c r="L923" s="131">
        <v>48.507462686567173</v>
      </c>
      <c r="M923" s="31">
        <v>718</v>
      </c>
      <c r="N923" s="31" t="s">
        <v>13</v>
      </c>
      <c r="O923" t="s">
        <v>50</v>
      </c>
    </row>
    <row r="924" spans="1:15">
      <c r="A924">
        <v>923</v>
      </c>
      <c r="B924" s="128">
        <v>44203</v>
      </c>
      <c r="C924" s="29" t="s">
        <v>9</v>
      </c>
      <c r="D924" s="359" t="s">
        <v>10</v>
      </c>
      <c r="E924" s="31">
        <v>49</v>
      </c>
      <c r="F924" s="130">
        <v>1578</v>
      </c>
      <c r="G924" s="31">
        <v>16</v>
      </c>
      <c r="H924" s="31">
        <v>19</v>
      </c>
      <c r="I924" s="31" t="s">
        <v>15</v>
      </c>
      <c r="L924" s="131">
        <v>84.21052631578948</v>
      </c>
      <c r="M924" s="31">
        <v>718</v>
      </c>
      <c r="N924" s="31" t="s">
        <v>13</v>
      </c>
      <c r="O924" t="s">
        <v>50</v>
      </c>
    </row>
    <row r="925" spans="1:15">
      <c r="A925">
        <v>924</v>
      </c>
      <c r="B925" s="128">
        <v>44203</v>
      </c>
      <c r="C925" s="29" t="s">
        <v>9</v>
      </c>
      <c r="D925" s="359" t="s">
        <v>10</v>
      </c>
      <c r="E925" s="31">
        <v>42</v>
      </c>
      <c r="F925" s="130">
        <v>1162</v>
      </c>
      <c r="G925" s="31">
        <v>4.0999999999999996</v>
      </c>
      <c r="H925" s="31">
        <v>19.14</v>
      </c>
      <c r="I925" s="31" t="s">
        <v>15</v>
      </c>
      <c r="L925" s="131">
        <v>21.421107628004176</v>
      </c>
      <c r="M925" s="31">
        <v>718</v>
      </c>
      <c r="N925" s="31" t="s">
        <v>13</v>
      </c>
      <c r="O925" t="s">
        <v>50</v>
      </c>
    </row>
    <row r="926" spans="1:15">
      <c r="A926">
        <v>925</v>
      </c>
      <c r="B926" s="128">
        <v>44203</v>
      </c>
      <c r="C926" s="29" t="s">
        <v>9</v>
      </c>
      <c r="D926" s="359" t="s">
        <v>10</v>
      </c>
      <c r="E926" s="31">
        <v>49</v>
      </c>
      <c r="F926" s="130">
        <v>1610</v>
      </c>
      <c r="G926" s="31">
        <v>6.8</v>
      </c>
      <c r="H926" s="31">
        <v>25.400000000000002</v>
      </c>
      <c r="I926" s="31" t="s">
        <v>15</v>
      </c>
      <c r="L926" s="131">
        <v>26.771653543307085</v>
      </c>
      <c r="M926" s="31">
        <v>718</v>
      </c>
      <c r="N926" s="31" t="s">
        <v>13</v>
      </c>
      <c r="O926" t="s">
        <v>50</v>
      </c>
    </row>
    <row r="927" spans="1:15">
      <c r="A927">
        <v>926</v>
      </c>
      <c r="B927" s="128">
        <v>44203</v>
      </c>
      <c r="C927" s="29" t="s">
        <v>9</v>
      </c>
      <c r="D927" s="359" t="s">
        <v>10</v>
      </c>
      <c r="E927" s="31">
        <v>47</v>
      </c>
      <c r="F927" s="130">
        <v>1430</v>
      </c>
      <c r="G927" s="31">
        <v>9.6999999999999993</v>
      </c>
      <c r="H927" s="31">
        <v>18.900000000000002</v>
      </c>
      <c r="I927" s="31" t="s">
        <v>15</v>
      </c>
      <c r="L927" s="131">
        <v>51.322751322751309</v>
      </c>
      <c r="M927" s="31">
        <v>718</v>
      </c>
      <c r="N927" s="31" t="s">
        <v>13</v>
      </c>
      <c r="O927" t="s">
        <v>50</v>
      </c>
    </row>
    <row r="928" spans="1:15">
      <c r="A928">
        <v>927</v>
      </c>
      <c r="B928" s="128">
        <v>44203</v>
      </c>
      <c r="C928" s="29" t="s">
        <v>9</v>
      </c>
      <c r="D928" s="359" t="s">
        <v>10</v>
      </c>
      <c r="E928" s="31">
        <v>48</v>
      </c>
      <c r="F928" s="130">
        <v>1412</v>
      </c>
      <c r="G928" s="31">
        <v>6.3</v>
      </c>
      <c r="H928" s="31">
        <v>21.94</v>
      </c>
      <c r="I928" s="31" t="s">
        <v>12</v>
      </c>
      <c r="L928" s="131">
        <v>28.714676390154967</v>
      </c>
      <c r="M928" s="31">
        <v>718</v>
      </c>
      <c r="N928" s="31" t="s">
        <v>13</v>
      </c>
      <c r="O928" t="s">
        <v>50</v>
      </c>
    </row>
    <row r="929" spans="1:15">
      <c r="A929">
        <v>928</v>
      </c>
      <c r="B929" s="128">
        <v>44203</v>
      </c>
      <c r="C929" s="29" t="s">
        <v>9</v>
      </c>
      <c r="D929" s="359" t="s">
        <v>10</v>
      </c>
      <c r="E929" s="31">
        <v>47</v>
      </c>
      <c r="F929" s="130">
        <v>1402</v>
      </c>
      <c r="G929" s="31">
        <v>10</v>
      </c>
      <c r="H929" s="31">
        <v>18</v>
      </c>
      <c r="I929" s="31" t="s">
        <v>15</v>
      </c>
      <c r="L929" s="131">
        <v>55.555555555555557</v>
      </c>
      <c r="M929" s="31">
        <v>718</v>
      </c>
      <c r="N929" s="31" t="s">
        <v>13</v>
      </c>
      <c r="O929" t="s">
        <v>27</v>
      </c>
    </row>
    <row r="930" spans="1:15">
      <c r="A930">
        <v>929</v>
      </c>
      <c r="B930" s="128">
        <v>44203</v>
      </c>
      <c r="C930" s="29" t="s">
        <v>9</v>
      </c>
      <c r="D930" s="359" t="s">
        <v>10</v>
      </c>
      <c r="E930" s="31">
        <v>48</v>
      </c>
      <c r="F930" s="130">
        <v>1636</v>
      </c>
      <c r="G930" s="31">
        <v>17.399999999999999</v>
      </c>
      <c r="H930" s="31">
        <v>15.32</v>
      </c>
      <c r="I930" s="31" t="s">
        <v>15</v>
      </c>
      <c r="L930" s="131">
        <v>113.5770234986945</v>
      </c>
      <c r="M930" s="31">
        <v>718</v>
      </c>
      <c r="N930" s="31" t="s">
        <v>13</v>
      </c>
      <c r="O930" t="s">
        <v>27</v>
      </c>
    </row>
    <row r="931" spans="1:15">
      <c r="A931">
        <v>930</v>
      </c>
      <c r="B931" s="128">
        <v>44203</v>
      </c>
      <c r="C931" s="29" t="s">
        <v>9</v>
      </c>
      <c r="D931" s="359" t="s">
        <v>10</v>
      </c>
      <c r="E931" s="31">
        <v>40</v>
      </c>
      <c r="F931" s="130">
        <v>1146</v>
      </c>
      <c r="G931" s="31">
        <v>16.100000000000001</v>
      </c>
      <c r="H931" s="31">
        <v>29.740000000000002</v>
      </c>
      <c r="I931" s="31" t="s">
        <v>15</v>
      </c>
      <c r="L931" s="131">
        <v>54.135843981170147</v>
      </c>
      <c r="M931" s="31">
        <v>718</v>
      </c>
      <c r="N931" s="31" t="s">
        <v>13</v>
      </c>
      <c r="O931" t="s">
        <v>27</v>
      </c>
    </row>
    <row r="932" spans="1:15">
      <c r="A932">
        <v>931</v>
      </c>
      <c r="B932" s="128">
        <v>44203</v>
      </c>
      <c r="C932" s="29" t="s">
        <v>9</v>
      </c>
      <c r="D932" s="359" t="s">
        <v>10</v>
      </c>
      <c r="E932" s="31">
        <v>51</v>
      </c>
      <c r="F932" s="130">
        <v>1684</v>
      </c>
      <c r="G932" s="31">
        <v>14.3</v>
      </c>
      <c r="H932" s="31">
        <v>53.06</v>
      </c>
      <c r="I932" s="31" t="s">
        <v>15</v>
      </c>
      <c r="L932" s="131">
        <v>26.950621937429322</v>
      </c>
      <c r="M932" s="31">
        <v>718</v>
      </c>
      <c r="N932" s="31" t="s">
        <v>13</v>
      </c>
      <c r="O932" t="s">
        <v>27</v>
      </c>
    </row>
    <row r="933" spans="1:15">
      <c r="A933">
        <v>932</v>
      </c>
      <c r="B933" s="128">
        <v>44203</v>
      </c>
      <c r="C933" s="29" t="s">
        <v>9</v>
      </c>
      <c r="D933" s="359" t="s">
        <v>10</v>
      </c>
      <c r="E933" s="31">
        <v>45</v>
      </c>
      <c r="F933" s="130">
        <v>1332</v>
      </c>
      <c r="G933" s="31">
        <v>3.1</v>
      </c>
      <c r="H933" s="31">
        <v>50.18</v>
      </c>
      <c r="I933" s="31" t="s">
        <v>12</v>
      </c>
      <c r="L933" s="131">
        <v>6.1777600637704264</v>
      </c>
      <c r="M933" s="31">
        <v>718</v>
      </c>
      <c r="N933" s="31" t="s">
        <v>13</v>
      </c>
      <c r="O933" t="s">
        <v>27</v>
      </c>
    </row>
    <row r="934" spans="1:15">
      <c r="A934">
        <v>933</v>
      </c>
      <c r="B934" s="128">
        <v>44203</v>
      </c>
      <c r="C934" s="29" t="s">
        <v>9</v>
      </c>
      <c r="D934" s="359" t="s">
        <v>10</v>
      </c>
      <c r="E934" s="31">
        <v>41</v>
      </c>
      <c r="F934" s="130">
        <v>982</v>
      </c>
      <c r="G934" s="31">
        <v>1.6</v>
      </c>
      <c r="H934" s="31">
        <v>18.04</v>
      </c>
      <c r="I934" s="31" t="s">
        <v>12</v>
      </c>
      <c r="L934" s="131">
        <v>8.8691796008869179</v>
      </c>
      <c r="M934" s="31">
        <v>718</v>
      </c>
      <c r="N934" s="31" t="s">
        <v>13</v>
      </c>
      <c r="O934" t="s">
        <v>27</v>
      </c>
    </row>
    <row r="935" spans="1:15">
      <c r="A935">
        <v>934</v>
      </c>
      <c r="B935" s="128">
        <v>44203</v>
      </c>
      <c r="C935" s="29" t="s">
        <v>9</v>
      </c>
      <c r="D935" s="359" t="s">
        <v>10</v>
      </c>
      <c r="E935" s="31">
        <v>49</v>
      </c>
      <c r="F935" s="130">
        <v>1452</v>
      </c>
      <c r="G935" s="31">
        <v>2.2000000000000002</v>
      </c>
      <c r="H935" s="31">
        <v>26.84</v>
      </c>
      <c r="I935" s="31" t="s">
        <v>12</v>
      </c>
      <c r="L935" s="131">
        <v>8.1967213114754109</v>
      </c>
      <c r="M935" s="31">
        <v>718</v>
      </c>
      <c r="N935" s="31" t="s">
        <v>13</v>
      </c>
      <c r="O935" t="s">
        <v>27</v>
      </c>
    </row>
    <row r="936" spans="1:15">
      <c r="A936">
        <v>935</v>
      </c>
      <c r="B936" s="128">
        <v>44203</v>
      </c>
      <c r="C936" s="29" t="s">
        <v>9</v>
      </c>
      <c r="D936" s="359" t="s">
        <v>10</v>
      </c>
      <c r="E936" s="31">
        <v>50</v>
      </c>
      <c r="F936" s="130">
        <v>1716</v>
      </c>
      <c r="G936" s="31">
        <v>6.9</v>
      </c>
      <c r="H936" s="31">
        <v>27.42</v>
      </c>
      <c r="I936" s="31" t="s">
        <v>12</v>
      </c>
      <c r="L936" s="131">
        <v>25.164113785557987</v>
      </c>
      <c r="M936" s="31">
        <v>718</v>
      </c>
      <c r="N936" s="31" t="s">
        <v>13</v>
      </c>
      <c r="O936" t="s">
        <v>27</v>
      </c>
    </row>
    <row r="937" spans="1:15">
      <c r="A937">
        <v>936</v>
      </c>
      <c r="B937" s="128">
        <v>44203</v>
      </c>
      <c r="C937" s="29" t="s">
        <v>9</v>
      </c>
      <c r="D937" s="359" t="s">
        <v>10</v>
      </c>
      <c r="E937" s="31">
        <v>48</v>
      </c>
      <c r="F937" s="130">
        <v>1618</v>
      </c>
      <c r="G937" s="31">
        <v>22.6</v>
      </c>
      <c r="H937" s="31">
        <v>25.939999999999998</v>
      </c>
      <c r="I937" s="31" t="s">
        <v>15</v>
      </c>
      <c r="L937" s="131">
        <v>87.124132613724001</v>
      </c>
      <c r="M937" s="31">
        <v>718</v>
      </c>
      <c r="N937" s="31" t="s">
        <v>13</v>
      </c>
      <c r="O937" t="s">
        <v>27</v>
      </c>
    </row>
    <row r="938" spans="1:15">
      <c r="A938">
        <v>937</v>
      </c>
      <c r="B938" s="128">
        <v>44203</v>
      </c>
      <c r="C938" s="29" t="s">
        <v>9</v>
      </c>
      <c r="D938" s="359" t="s">
        <v>10</v>
      </c>
      <c r="E938" s="31">
        <v>48</v>
      </c>
      <c r="F938" s="130">
        <v>1622</v>
      </c>
      <c r="G938" s="31">
        <v>6.7</v>
      </c>
      <c r="H938" s="31">
        <v>41.959999999999994</v>
      </c>
      <c r="I938" s="31" t="s">
        <v>12</v>
      </c>
      <c r="L938" s="131">
        <v>15.967588179218307</v>
      </c>
      <c r="M938" s="31">
        <v>718</v>
      </c>
      <c r="N938" s="31" t="s">
        <v>13</v>
      </c>
      <c r="O938" t="s">
        <v>27</v>
      </c>
    </row>
    <row r="939" spans="1:15">
      <c r="A939">
        <v>938</v>
      </c>
      <c r="B939" s="128">
        <v>44203</v>
      </c>
      <c r="C939" s="29" t="s">
        <v>9</v>
      </c>
      <c r="D939" s="359" t="s">
        <v>10</v>
      </c>
      <c r="E939" s="31">
        <v>49</v>
      </c>
      <c r="F939" s="130">
        <v>1650</v>
      </c>
      <c r="G939" s="31">
        <v>16.2</v>
      </c>
      <c r="H939" s="31">
        <v>33.299999999999997</v>
      </c>
      <c r="I939" s="31" t="s">
        <v>15</v>
      </c>
      <c r="L939" s="131">
        <v>48.648648648648653</v>
      </c>
      <c r="M939" s="31">
        <v>718</v>
      </c>
      <c r="N939" s="31" t="s">
        <v>13</v>
      </c>
      <c r="O939" t="s">
        <v>27</v>
      </c>
    </row>
    <row r="940" spans="1:15">
      <c r="A940">
        <v>939</v>
      </c>
      <c r="B940" s="128">
        <v>44203</v>
      </c>
      <c r="C940" s="29" t="s">
        <v>9</v>
      </c>
      <c r="D940" s="359" t="s">
        <v>10</v>
      </c>
      <c r="E940" s="31">
        <v>44</v>
      </c>
      <c r="F940" s="130">
        <v>1272</v>
      </c>
      <c r="G940" s="31">
        <v>3.8</v>
      </c>
      <c r="H940" s="31">
        <v>34.36</v>
      </c>
      <c r="I940" s="31" t="s">
        <v>12</v>
      </c>
      <c r="L940" s="131">
        <v>11.059371362048893</v>
      </c>
      <c r="M940" s="31">
        <v>718</v>
      </c>
      <c r="N940" s="31" t="s">
        <v>13</v>
      </c>
      <c r="O940" t="s">
        <v>27</v>
      </c>
    </row>
    <row r="941" spans="1:15">
      <c r="A941">
        <v>940</v>
      </c>
      <c r="B941" s="128">
        <v>44203</v>
      </c>
      <c r="C941" s="29" t="s">
        <v>9</v>
      </c>
      <c r="D941" s="359" t="s">
        <v>10</v>
      </c>
      <c r="E941" s="31">
        <v>40</v>
      </c>
      <c r="F941" s="130">
        <v>1212</v>
      </c>
      <c r="G941" s="31">
        <v>9.5</v>
      </c>
      <c r="H941" s="31">
        <v>26.86</v>
      </c>
      <c r="I941" s="31" t="s">
        <v>12</v>
      </c>
      <c r="L941" s="131">
        <v>35.36857781087118</v>
      </c>
      <c r="M941" s="31">
        <v>718</v>
      </c>
      <c r="N941" s="31" t="s">
        <v>13</v>
      </c>
      <c r="O941" t="s">
        <v>27</v>
      </c>
    </row>
    <row r="942" spans="1:15">
      <c r="A942">
        <v>941</v>
      </c>
      <c r="B942" s="128">
        <v>44203</v>
      </c>
      <c r="C942" s="29" t="s">
        <v>9</v>
      </c>
      <c r="D942" s="359" t="s">
        <v>10</v>
      </c>
      <c r="E942" s="31">
        <v>52</v>
      </c>
      <c r="F942" s="130">
        <v>1960</v>
      </c>
      <c r="G942" s="31">
        <v>0.6</v>
      </c>
      <c r="H942" s="31">
        <v>58.199999999999996</v>
      </c>
      <c r="I942" s="31" t="s">
        <v>12</v>
      </c>
      <c r="L942" s="131">
        <v>1.0309278350515465</v>
      </c>
      <c r="M942" s="31">
        <v>718</v>
      </c>
      <c r="N942" s="31" t="s">
        <v>13</v>
      </c>
      <c r="O942" t="s">
        <v>27</v>
      </c>
    </row>
    <row r="943" spans="1:15">
      <c r="A943">
        <v>942</v>
      </c>
      <c r="B943" s="128">
        <v>44203</v>
      </c>
      <c r="C943" s="29" t="s">
        <v>9</v>
      </c>
      <c r="D943" s="359" t="s">
        <v>10</v>
      </c>
      <c r="E943" s="31">
        <v>44</v>
      </c>
      <c r="F943" s="130">
        <v>1262</v>
      </c>
      <c r="G943" s="31">
        <v>4.0999999999999996</v>
      </c>
      <c r="H943" s="31">
        <v>33.76</v>
      </c>
      <c r="I943" s="31" t="s">
        <v>12</v>
      </c>
      <c r="L943" s="131">
        <v>12.144549763033176</v>
      </c>
      <c r="M943" s="31">
        <v>718</v>
      </c>
      <c r="N943" s="31" t="s">
        <v>13</v>
      </c>
      <c r="O943" t="s">
        <v>27</v>
      </c>
    </row>
    <row r="944" spans="1:15">
      <c r="A944">
        <v>943</v>
      </c>
      <c r="B944" s="128">
        <v>44203</v>
      </c>
      <c r="C944" s="29" t="s">
        <v>9</v>
      </c>
      <c r="D944" s="359" t="s">
        <v>10</v>
      </c>
      <c r="E944" s="31">
        <v>44</v>
      </c>
      <c r="F944" s="130">
        <v>1294</v>
      </c>
      <c r="G944" s="31">
        <v>3.7</v>
      </c>
      <c r="H944" s="31">
        <v>35.119999999999997</v>
      </c>
      <c r="I944" s="31" t="s">
        <v>12</v>
      </c>
      <c r="L944" s="131">
        <v>10.535307517084284</v>
      </c>
      <c r="M944" s="31">
        <v>718</v>
      </c>
      <c r="N944" s="31" t="s">
        <v>13</v>
      </c>
      <c r="O944" t="s">
        <v>27</v>
      </c>
    </row>
    <row r="945" spans="1:15">
      <c r="A945">
        <v>944</v>
      </c>
      <c r="B945" s="128">
        <v>44203</v>
      </c>
      <c r="C945" s="29" t="s">
        <v>9</v>
      </c>
      <c r="D945" s="359" t="s">
        <v>10</v>
      </c>
      <c r="E945" s="31">
        <v>44</v>
      </c>
      <c r="F945" s="130">
        <v>1086</v>
      </c>
      <c r="G945" s="31">
        <v>2.6</v>
      </c>
      <c r="H945" s="31">
        <v>29.979999999999997</v>
      </c>
      <c r="I945" s="31" t="s">
        <v>12</v>
      </c>
      <c r="L945" s="131">
        <v>8.6724482988659126</v>
      </c>
      <c r="M945" s="31">
        <v>718</v>
      </c>
      <c r="N945" s="31" t="s">
        <v>13</v>
      </c>
      <c r="O945" t="s">
        <v>27</v>
      </c>
    </row>
    <row r="946" spans="1:15">
      <c r="A946">
        <v>945</v>
      </c>
      <c r="B946" s="128">
        <v>44203</v>
      </c>
      <c r="C946" s="29" t="s">
        <v>9</v>
      </c>
      <c r="D946" s="359" t="s">
        <v>10</v>
      </c>
      <c r="E946" s="31">
        <v>40</v>
      </c>
      <c r="F946" s="130">
        <v>908</v>
      </c>
      <c r="G946" s="31">
        <v>1.2</v>
      </c>
      <c r="H946" s="31">
        <v>26.04</v>
      </c>
      <c r="I946" s="31" t="s">
        <v>12</v>
      </c>
      <c r="L946" s="131">
        <v>4.6082949308755765</v>
      </c>
      <c r="M946" s="31">
        <v>718</v>
      </c>
      <c r="N946" s="31" t="s">
        <v>13</v>
      </c>
      <c r="O946" t="s">
        <v>27</v>
      </c>
    </row>
    <row r="947" spans="1:15">
      <c r="A947">
        <v>946</v>
      </c>
      <c r="B947" s="128">
        <v>44203</v>
      </c>
      <c r="C947" s="29" t="s">
        <v>9</v>
      </c>
      <c r="D947" s="359" t="s">
        <v>10</v>
      </c>
      <c r="E947" s="31">
        <v>44</v>
      </c>
      <c r="F947" s="130">
        <v>1218</v>
      </c>
      <c r="G947" s="31">
        <v>5.8</v>
      </c>
      <c r="H947" s="31">
        <v>30.74</v>
      </c>
      <c r="I947" s="31" t="s">
        <v>15</v>
      </c>
      <c r="L947" s="131">
        <v>18.867924528301884</v>
      </c>
      <c r="M947" s="31">
        <v>718</v>
      </c>
      <c r="N947" s="31" t="s">
        <v>13</v>
      </c>
      <c r="O947" t="s">
        <v>27</v>
      </c>
    </row>
    <row r="948" spans="1:15">
      <c r="A948">
        <v>947</v>
      </c>
      <c r="B948" s="128">
        <v>44203</v>
      </c>
      <c r="C948" s="29" t="s">
        <v>9</v>
      </c>
      <c r="D948" s="359" t="s">
        <v>10</v>
      </c>
      <c r="E948" s="31">
        <v>43</v>
      </c>
      <c r="F948" s="130">
        <v>1088</v>
      </c>
      <c r="G948" s="31">
        <v>2.5</v>
      </c>
      <c r="H948" s="31">
        <v>30.14</v>
      </c>
      <c r="I948" s="31" t="s">
        <v>12</v>
      </c>
      <c r="L948" s="131">
        <v>8.2946250829462507</v>
      </c>
      <c r="M948" s="31">
        <v>718</v>
      </c>
      <c r="N948" s="31" t="s">
        <v>13</v>
      </c>
      <c r="O948" t="s">
        <v>27</v>
      </c>
    </row>
    <row r="949" spans="1:15">
      <c r="A949">
        <v>948</v>
      </c>
      <c r="B949" s="128">
        <v>44203</v>
      </c>
      <c r="C949" s="29" t="s">
        <v>9</v>
      </c>
      <c r="D949" s="359" t="s">
        <v>10</v>
      </c>
      <c r="E949" s="31">
        <v>51</v>
      </c>
      <c r="F949" s="130">
        <v>1854</v>
      </c>
      <c r="G949" s="31">
        <v>7.5</v>
      </c>
      <c r="H949" s="31">
        <v>29.58</v>
      </c>
      <c r="I949" s="31" t="s">
        <v>15</v>
      </c>
      <c r="L949" s="131">
        <v>25.35496957403651</v>
      </c>
      <c r="M949" s="31">
        <v>718</v>
      </c>
      <c r="N949" s="31" t="s">
        <v>13</v>
      </c>
      <c r="O949" t="s">
        <v>27</v>
      </c>
    </row>
    <row r="950" spans="1:15">
      <c r="A950">
        <v>949</v>
      </c>
      <c r="B950" s="128">
        <v>44203</v>
      </c>
      <c r="C950" s="29" t="s">
        <v>9</v>
      </c>
      <c r="D950" s="359" t="s">
        <v>10</v>
      </c>
      <c r="E950" s="31">
        <v>41</v>
      </c>
      <c r="F950" s="130">
        <v>1068</v>
      </c>
      <c r="G950" s="31">
        <v>2</v>
      </c>
      <c r="H950" s="31">
        <v>19</v>
      </c>
      <c r="I950" s="31" t="s">
        <v>12</v>
      </c>
      <c r="L950" s="131">
        <v>10.526315789473685</v>
      </c>
      <c r="M950" s="31">
        <v>718</v>
      </c>
      <c r="N950" s="31" t="s">
        <v>13</v>
      </c>
      <c r="O950" t="s">
        <v>27</v>
      </c>
    </row>
    <row r="951" spans="1:15">
      <c r="A951">
        <v>950</v>
      </c>
      <c r="B951" s="128">
        <v>44203</v>
      </c>
      <c r="C951" s="29" t="s">
        <v>9</v>
      </c>
      <c r="D951" s="359" t="s">
        <v>10</v>
      </c>
      <c r="E951" s="31">
        <v>44</v>
      </c>
      <c r="F951" s="130">
        <v>1252</v>
      </c>
      <c r="G951" s="31">
        <v>4.3</v>
      </c>
      <c r="H951" s="31">
        <v>20.74</v>
      </c>
      <c r="I951" s="31" t="s">
        <v>12</v>
      </c>
      <c r="L951" s="131">
        <v>20.732883317261333</v>
      </c>
      <c r="M951" s="31">
        <v>718</v>
      </c>
      <c r="N951" s="31" t="s">
        <v>13</v>
      </c>
      <c r="O951" t="s">
        <v>27</v>
      </c>
    </row>
    <row r="952" spans="1:15">
      <c r="A952">
        <v>951</v>
      </c>
      <c r="B952" s="128">
        <v>44203</v>
      </c>
      <c r="C952" s="29" t="s">
        <v>9</v>
      </c>
      <c r="D952" s="359" t="s">
        <v>10</v>
      </c>
      <c r="E952" s="31">
        <v>44</v>
      </c>
      <c r="F952" s="130">
        <v>1196</v>
      </c>
      <c r="G952" s="31">
        <v>2.6</v>
      </c>
      <c r="H952" s="31">
        <v>21.32</v>
      </c>
      <c r="I952" s="31" t="s">
        <v>12</v>
      </c>
      <c r="L952" s="131">
        <v>12.195121951219512</v>
      </c>
      <c r="M952" s="31">
        <v>718</v>
      </c>
      <c r="N952" s="31" t="s">
        <v>13</v>
      </c>
      <c r="O952" t="s">
        <v>27</v>
      </c>
    </row>
    <row r="953" spans="1:15">
      <c r="A953">
        <v>952</v>
      </c>
      <c r="B953" s="128">
        <v>44203</v>
      </c>
      <c r="C953" s="29" t="s">
        <v>9</v>
      </c>
      <c r="D953" s="359" t="s">
        <v>10</v>
      </c>
      <c r="E953" s="31">
        <v>42</v>
      </c>
      <c r="F953" s="130">
        <v>1050</v>
      </c>
      <c r="G953" s="31">
        <v>1.7</v>
      </c>
      <c r="H953" s="31">
        <v>19.3</v>
      </c>
      <c r="I953" s="31" t="s">
        <v>12</v>
      </c>
      <c r="L953" s="131">
        <v>8.8082901554404138</v>
      </c>
      <c r="M953" s="31">
        <v>718</v>
      </c>
      <c r="N953" s="31" t="s">
        <v>13</v>
      </c>
      <c r="O953" t="s">
        <v>27</v>
      </c>
    </row>
    <row r="954" spans="1:15">
      <c r="A954">
        <v>953</v>
      </c>
      <c r="B954" s="128">
        <v>44203</v>
      </c>
      <c r="C954" s="29" t="s">
        <v>9</v>
      </c>
      <c r="D954" s="359" t="s">
        <v>10</v>
      </c>
      <c r="E954" s="31">
        <v>38</v>
      </c>
      <c r="F954" s="130">
        <v>986</v>
      </c>
      <c r="G954" s="31">
        <v>8.1</v>
      </c>
      <c r="H954" s="31">
        <v>11.62</v>
      </c>
      <c r="I954" s="31" t="s">
        <v>15</v>
      </c>
      <c r="L954" s="131">
        <v>69.707401032702236</v>
      </c>
      <c r="M954" s="31">
        <v>718</v>
      </c>
      <c r="N954" s="31" t="s">
        <v>13</v>
      </c>
      <c r="O954" t="s">
        <v>27</v>
      </c>
    </row>
    <row r="955" spans="1:15">
      <c r="A955">
        <v>954</v>
      </c>
      <c r="B955" s="128">
        <v>44203</v>
      </c>
      <c r="C955" s="29" t="s">
        <v>9</v>
      </c>
      <c r="D955" s="359" t="s">
        <v>10</v>
      </c>
      <c r="E955" s="31">
        <v>36</v>
      </c>
      <c r="F955" s="130">
        <v>730</v>
      </c>
      <c r="G955" s="31">
        <v>1.5</v>
      </c>
      <c r="H955" s="31">
        <v>13.1</v>
      </c>
      <c r="I955" s="31" t="s">
        <v>12</v>
      </c>
      <c r="L955" s="131">
        <v>11.450381679389313</v>
      </c>
      <c r="M955" s="31">
        <v>718</v>
      </c>
      <c r="N955" s="31" t="s">
        <v>13</v>
      </c>
      <c r="O955" t="s">
        <v>27</v>
      </c>
    </row>
    <row r="956" spans="1:15">
      <c r="A956">
        <v>955</v>
      </c>
      <c r="B956" s="128">
        <v>44203</v>
      </c>
      <c r="C956" s="29" t="s">
        <v>9</v>
      </c>
      <c r="D956" s="359" t="s">
        <v>10</v>
      </c>
      <c r="E956" s="31">
        <v>38</v>
      </c>
      <c r="F956" s="130">
        <v>932</v>
      </c>
      <c r="G956" s="31">
        <v>3.3</v>
      </c>
      <c r="H956" s="31">
        <v>15.34</v>
      </c>
      <c r="I956" s="31" t="s">
        <v>12</v>
      </c>
      <c r="L956" s="131">
        <v>21.512385919165578</v>
      </c>
      <c r="M956" s="31">
        <v>718</v>
      </c>
      <c r="N956" s="31" t="s">
        <v>13</v>
      </c>
      <c r="O956" t="s">
        <v>27</v>
      </c>
    </row>
    <row r="957" spans="1:15">
      <c r="A957">
        <v>956</v>
      </c>
      <c r="B957" s="128">
        <v>44203</v>
      </c>
      <c r="C957" s="29" t="s">
        <v>9</v>
      </c>
      <c r="D957" s="359" t="s">
        <v>10</v>
      </c>
      <c r="E957" s="31">
        <v>40</v>
      </c>
      <c r="F957" s="130">
        <v>938</v>
      </c>
      <c r="G957" s="31">
        <v>1.3</v>
      </c>
      <c r="H957" s="31">
        <v>17.46</v>
      </c>
      <c r="I957" s="31" t="s">
        <v>12</v>
      </c>
      <c r="L957" s="131">
        <v>7.4455899198167241</v>
      </c>
      <c r="M957" s="31">
        <v>718</v>
      </c>
      <c r="N957" s="31" t="s">
        <v>13</v>
      </c>
      <c r="O957" t="s">
        <v>27</v>
      </c>
    </row>
    <row r="958" spans="1:15">
      <c r="A958">
        <v>957</v>
      </c>
      <c r="B958" s="128">
        <v>44203</v>
      </c>
      <c r="C958" s="29" t="s">
        <v>9</v>
      </c>
      <c r="D958" s="359" t="s">
        <v>10</v>
      </c>
      <c r="E958" s="31">
        <v>39</v>
      </c>
      <c r="F958" s="130">
        <v>938</v>
      </c>
      <c r="G958" s="31">
        <v>1.9</v>
      </c>
      <c r="H958" s="31">
        <v>16.860000000000003</v>
      </c>
      <c r="I958" s="31" t="s">
        <v>12</v>
      </c>
      <c r="L958" s="131">
        <v>11.269276393831552</v>
      </c>
      <c r="M958" s="31">
        <v>718</v>
      </c>
      <c r="N958" s="31" t="s">
        <v>13</v>
      </c>
      <c r="O958" t="s">
        <v>27</v>
      </c>
    </row>
    <row r="959" spans="1:15">
      <c r="A959">
        <v>958</v>
      </c>
      <c r="B959" s="128">
        <v>44205</v>
      </c>
      <c r="C959" s="29" t="s">
        <v>9</v>
      </c>
      <c r="D959" s="359" t="s">
        <v>10</v>
      </c>
      <c r="E959" s="31">
        <v>54</v>
      </c>
      <c r="F959" s="130">
        <v>2074</v>
      </c>
      <c r="G959" s="31">
        <v>41.1</v>
      </c>
      <c r="H959" s="31">
        <v>41.860000000000007</v>
      </c>
      <c r="I959" s="31" t="s">
        <v>15</v>
      </c>
      <c r="L959" s="131">
        <v>98.184424271380777</v>
      </c>
      <c r="M959" s="31">
        <v>718</v>
      </c>
      <c r="N959" s="31" t="s">
        <v>13</v>
      </c>
      <c r="O959" t="s">
        <v>27</v>
      </c>
    </row>
    <row r="960" spans="1:15">
      <c r="A960">
        <v>959</v>
      </c>
      <c r="B960" s="128">
        <v>44205</v>
      </c>
      <c r="C960" s="29" t="s">
        <v>9</v>
      </c>
      <c r="D960" s="359" t="s">
        <v>10</v>
      </c>
      <c r="E960" s="31">
        <v>53</v>
      </c>
      <c r="F960" s="130">
        <v>2088</v>
      </c>
      <c r="G960" s="31">
        <v>42.8</v>
      </c>
      <c r="H960" s="31">
        <v>40.72</v>
      </c>
      <c r="I960" s="31" t="s">
        <v>15</v>
      </c>
      <c r="L960" s="131">
        <v>105.10805500982318</v>
      </c>
      <c r="M960" s="31">
        <v>718</v>
      </c>
      <c r="N960" s="31" t="s">
        <v>13</v>
      </c>
      <c r="O960" t="s">
        <v>27</v>
      </c>
    </row>
    <row r="961" spans="1:15">
      <c r="A961">
        <v>960</v>
      </c>
      <c r="B961" s="128">
        <v>44215</v>
      </c>
      <c r="C961" s="29" t="s">
        <v>9</v>
      </c>
      <c r="D961" s="359" t="s">
        <v>10</v>
      </c>
      <c r="E961" s="31">
        <v>65</v>
      </c>
      <c r="F961" s="130">
        <v>3766</v>
      </c>
      <c r="G961" s="31">
        <v>76.400000000000006</v>
      </c>
      <c r="H961" s="31">
        <v>74.240000000000009</v>
      </c>
      <c r="I961" s="31" t="s">
        <v>15</v>
      </c>
      <c r="L961" s="131">
        <v>102.90948275862068</v>
      </c>
      <c r="M961" s="31">
        <v>718</v>
      </c>
      <c r="N961" s="31" t="s">
        <v>13</v>
      </c>
      <c r="O961" t="s">
        <v>27</v>
      </c>
    </row>
    <row r="962" spans="1:15">
      <c r="A962">
        <v>961</v>
      </c>
      <c r="B962" s="128">
        <v>44215</v>
      </c>
      <c r="C962" s="29" t="s">
        <v>9</v>
      </c>
      <c r="D962" s="359" t="s">
        <v>10</v>
      </c>
      <c r="E962" s="31">
        <v>73</v>
      </c>
      <c r="F962" s="130">
        <v>4706</v>
      </c>
      <c r="G962" s="31">
        <v>111.2</v>
      </c>
      <c r="H962" s="31">
        <v>77.040000000000006</v>
      </c>
      <c r="I962" s="31" t="s">
        <v>15</v>
      </c>
      <c r="L962" s="131">
        <v>144.34060228452751</v>
      </c>
      <c r="M962" s="31">
        <v>718</v>
      </c>
      <c r="N962" s="31" t="s">
        <v>13</v>
      </c>
      <c r="O962" t="s">
        <v>27</v>
      </c>
    </row>
    <row r="963" spans="1:15">
      <c r="A963">
        <v>962</v>
      </c>
      <c r="B963" s="128">
        <v>44215</v>
      </c>
      <c r="C963" s="29" t="s">
        <v>9</v>
      </c>
      <c r="D963" s="359" t="s">
        <v>10</v>
      </c>
      <c r="E963" s="31">
        <v>67</v>
      </c>
      <c r="F963" s="130">
        <v>4014</v>
      </c>
      <c r="G963" s="31">
        <v>45.5</v>
      </c>
      <c r="H963" s="31">
        <v>115.06</v>
      </c>
      <c r="I963" s="31" t="s">
        <v>15</v>
      </c>
      <c r="L963" s="131">
        <v>39.54458543368677</v>
      </c>
      <c r="M963" s="31">
        <v>718</v>
      </c>
      <c r="N963" s="31" t="s">
        <v>13</v>
      </c>
      <c r="O963" t="s">
        <v>27</v>
      </c>
    </row>
    <row r="964" spans="1:15">
      <c r="A964">
        <v>963</v>
      </c>
      <c r="B964" s="128">
        <v>44215</v>
      </c>
      <c r="C964" s="29" t="s">
        <v>9</v>
      </c>
      <c r="D964" s="359" t="s">
        <v>10</v>
      </c>
      <c r="E964" s="31">
        <v>69</v>
      </c>
      <c r="F964" s="130">
        <v>4262</v>
      </c>
      <c r="G964" s="31">
        <v>61.7</v>
      </c>
      <c r="H964" s="31">
        <v>108.77999999999999</v>
      </c>
      <c r="I964" s="31" t="s">
        <v>15</v>
      </c>
      <c r="L964" s="131">
        <v>56.71998529141387</v>
      </c>
      <c r="M964" s="31">
        <v>718</v>
      </c>
      <c r="N964" s="31" t="s">
        <v>13</v>
      </c>
      <c r="O964" t="s">
        <v>27</v>
      </c>
    </row>
    <row r="965" spans="1:15">
      <c r="A965">
        <v>964</v>
      </c>
      <c r="B965" s="128">
        <v>44215</v>
      </c>
      <c r="C965" s="29" t="s">
        <v>9</v>
      </c>
      <c r="D965" s="359" t="s">
        <v>10</v>
      </c>
      <c r="E965" s="31">
        <v>65</v>
      </c>
      <c r="F965" s="130">
        <v>3969</v>
      </c>
      <c r="G965" s="31">
        <v>41.3</v>
      </c>
      <c r="H965" s="31">
        <v>117.46</v>
      </c>
      <c r="I965" s="31" t="s">
        <v>15</v>
      </c>
      <c r="L965" s="131">
        <v>35.160905840286055</v>
      </c>
      <c r="M965" s="31">
        <v>718</v>
      </c>
      <c r="N965" s="31" t="s">
        <v>13</v>
      </c>
      <c r="O965" t="s">
        <v>27</v>
      </c>
    </row>
    <row r="966" spans="1:15">
      <c r="A966">
        <v>965</v>
      </c>
      <c r="B966" s="128">
        <v>44215</v>
      </c>
      <c r="C966" s="29" t="s">
        <v>9</v>
      </c>
      <c r="D966" s="359" t="s">
        <v>10</v>
      </c>
      <c r="E966" s="31">
        <v>66</v>
      </c>
      <c r="F966" s="130">
        <v>4334</v>
      </c>
      <c r="G966" s="31">
        <v>121.4</v>
      </c>
      <c r="H966" s="31">
        <v>150</v>
      </c>
      <c r="I966" s="31" t="s">
        <v>15</v>
      </c>
      <c r="L966" s="131">
        <v>80.933333333333337</v>
      </c>
      <c r="M966" s="31">
        <v>718</v>
      </c>
      <c r="N966" s="31" t="s">
        <v>13</v>
      </c>
      <c r="O966" t="s">
        <v>27</v>
      </c>
    </row>
    <row r="967" spans="1:15">
      <c r="A967">
        <v>966</v>
      </c>
      <c r="B967" s="128">
        <v>44215</v>
      </c>
      <c r="C967" s="29" t="s">
        <v>9</v>
      </c>
      <c r="D967" s="359" t="s">
        <v>10</v>
      </c>
      <c r="E967" s="31">
        <v>72</v>
      </c>
      <c r="F967" s="130">
        <v>5716</v>
      </c>
      <c r="G967" s="31">
        <v>160.30000000000001</v>
      </c>
      <c r="H967" s="31">
        <v>149</v>
      </c>
      <c r="I967" s="31" t="s">
        <v>15</v>
      </c>
      <c r="L967" s="131">
        <v>107.58389261744968</v>
      </c>
      <c r="M967" s="31">
        <v>718</v>
      </c>
      <c r="N967" s="31" t="s">
        <v>13</v>
      </c>
      <c r="O967" t="s">
        <v>50</v>
      </c>
    </row>
    <row r="968" spans="1:15">
      <c r="A968">
        <v>967</v>
      </c>
      <c r="B968" s="128">
        <v>44215</v>
      </c>
      <c r="C968" s="29" t="s">
        <v>9</v>
      </c>
      <c r="D968" s="359" t="s">
        <v>10</v>
      </c>
      <c r="E968" s="31">
        <v>72</v>
      </c>
      <c r="F968" s="130">
        <v>4404</v>
      </c>
      <c r="G968" s="31">
        <v>78.3</v>
      </c>
      <c r="H968" s="31">
        <v>97.86</v>
      </c>
      <c r="I968" s="31" t="s">
        <v>15</v>
      </c>
      <c r="L968" s="131">
        <v>80.012262415695886</v>
      </c>
      <c r="M968" s="31">
        <v>718</v>
      </c>
      <c r="N968" s="31" t="s">
        <v>13</v>
      </c>
      <c r="O968" t="s">
        <v>50</v>
      </c>
    </row>
    <row r="969" spans="1:15">
      <c r="A969">
        <v>968</v>
      </c>
      <c r="B969" s="128">
        <v>44215</v>
      </c>
      <c r="C969" s="29" t="s">
        <v>9</v>
      </c>
      <c r="D969" s="359" t="s">
        <v>10</v>
      </c>
      <c r="E969" s="31">
        <v>62</v>
      </c>
      <c r="F969" s="130">
        <v>3024</v>
      </c>
      <c r="G969" s="31">
        <v>39.700000000000003</v>
      </c>
      <c r="H969" s="31">
        <v>81.260000000000005</v>
      </c>
      <c r="I969" s="31" t="s">
        <v>15</v>
      </c>
      <c r="L969" s="131">
        <v>48.855525473787836</v>
      </c>
      <c r="M969" s="31">
        <v>718</v>
      </c>
      <c r="N969" s="31" t="s">
        <v>13</v>
      </c>
      <c r="O969" t="s">
        <v>50</v>
      </c>
    </row>
    <row r="970" spans="1:15">
      <c r="A970">
        <v>969</v>
      </c>
      <c r="B970" s="128">
        <v>44215</v>
      </c>
      <c r="C970" s="29" t="s">
        <v>9</v>
      </c>
      <c r="D970" s="359" t="s">
        <v>10</v>
      </c>
      <c r="E970" s="31">
        <v>70</v>
      </c>
      <c r="F970" s="130">
        <v>4132</v>
      </c>
      <c r="G970" s="31">
        <v>100.8</v>
      </c>
      <c r="H970" s="31">
        <v>64.48</v>
      </c>
      <c r="I970" s="31" t="s">
        <v>15</v>
      </c>
      <c r="L970" s="131">
        <v>156.32754342431761</v>
      </c>
      <c r="M970" s="31">
        <v>718</v>
      </c>
      <c r="N970" s="31" t="s">
        <v>13</v>
      </c>
      <c r="O970" t="s">
        <v>50</v>
      </c>
    </row>
    <row r="971" spans="1:15">
      <c r="A971">
        <v>970</v>
      </c>
      <c r="B971" s="128">
        <v>44215</v>
      </c>
      <c r="C971" s="29" t="s">
        <v>9</v>
      </c>
      <c r="D971" s="359" t="s">
        <v>10</v>
      </c>
      <c r="E971" s="31">
        <v>70</v>
      </c>
      <c r="F971" s="130">
        <v>4308</v>
      </c>
      <c r="G971" s="31">
        <v>99.3</v>
      </c>
      <c r="H971" s="31">
        <v>98</v>
      </c>
      <c r="I971" s="31" t="s">
        <v>15</v>
      </c>
      <c r="L971" s="131">
        <v>101.32653061224489</v>
      </c>
      <c r="M971" s="31">
        <v>718</v>
      </c>
      <c r="N971" s="31" t="s">
        <v>13</v>
      </c>
      <c r="O971" t="s">
        <v>50</v>
      </c>
    </row>
    <row r="972" spans="1:15">
      <c r="A972">
        <v>971</v>
      </c>
      <c r="B972" s="128">
        <v>44218</v>
      </c>
      <c r="C972" s="29" t="s">
        <v>9</v>
      </c>
      <c r="D972" s="359" t="s">
        <v>10</v>
      </c>
      <c r="E972" s="31">
        <v>39</v>
      </c>
      <c r="F972" s="130">
        <v>848</v>
      </c>
      <c r="G972" s="31">
        <v>0.6</v>
      </c>
      <c r="H972" s="31">
        <v>33.32</v>
      </c>
      <c r="I972" s="31" t="s">
        <v>12</v>
      </c>
      <c r="L972" s="131">
        <v>1.800720288115246</v>
      </c>
      <c r="M972" s="31">
        <v>718</v>
      </c>
      <c r="N972" s="31" t="s">
        <v>13</v>
      </c>
      <c r="O972" t="s">
        <v>50</v>
      </c>
    </row>
    <row r="973" spans="1:15">
      <c r="A973">
        <v>972</v>
      </c>
      <c r="B973" s="128">
        <v>44218</v>
      </c>
      <c r="C973" s="29" t="s">
        <v>9</v>
      </c>
      <c r="D973" s="359" t="s">
        <v>10</v>
      </c>
      <c r="E973" s="31">
        <v>37</v>
      </c>
      <c r="F973" s="130">
        <v>798</v>
      </c>
      <c r="G973" s="31">
        <v>2</v>
      </c>
      <c r="H973" s="31">
        <v>13</v>
      </c>
      <c r="I973" s="31" t="s">
        <v>12</v>
      </c>
      <c r="L973" s="131">
        <v>15.384615384615383</v>
      </c>
      <c r="M973" s="31">
        <v>718</v>
      </c>
      <c r="N973" s="31" t="s">
        <v>13</v>
      </c>
      <c r="O973" t="s">
        <v>50</v>
      </c>
    </row>
    <row r="974" spans="1:15">
      <c r="A974">
        <v>973</v>
      </c>
      <c r="B974" s="128">
        <v>44218</v>
      </c>
      <c r="C974" s="29" t="s">
        <v>9</v>
      </c>
      <c r="D974" s="359" t="s">
        <v>10</v>
      </c>
      <c r="E974" s="31">
        <v>39</v>
      </c>
      <c r="F974" s="130">
        <v>1234</v>
      </c>
      <c r="G974" s="31">
        <v>7.9</v>
      </c>
      <c r="H974" s="31">
        <v>16.78</v>
      </c>
      <c r="I974" s="31" t="s">
        <v>12</v>
      </c>
      <c r="L974" s="131">
        <v>47.079856972586413</v>
      </c>
      <c r="M974" s="31">
        <v>718</v>
      </c>
      <c r="N974" s="31" t="s">
        <v>13</v>
      </c>
      <c r="O974" t="s">
        <v>50</v>
      </c>
    </row>
    <row r="975" spans="1:15">
      <c r="A975">
        <v>974</v>
      </c>
      <c r="B975" s="128">
        <v>44218</v>
      </c>
      <c r="C975" s="29" t="s">
        <v>9</v>
      </c>
      <c r="D975" s="359" t="s">
        <v>10</v>
      </c>
      <c r="E975" s="31">
        <v>37</v>
      </c>
      <c r="F975" s="130">
        <v>814</v>
      </c>
      <c r="G975" s="31">
        <v>1.9</v>
      </c>
      <c r="H975" s="31">
        <v>14.38</v>
      </c>
      <c r="I975" s="31" t="s">
        <v>12</v>
      </c>
      <c r="L975" s="131">
        <v>13.212795549374128</v>
      </c>
      <c r="M975" s="31">
        <v>718</v>
      </c>
      <c r="N975" s="31" t="s">
        <v>13</v>
      </c>
      <c r="O975" t="s">
        <v>50</v>
      </c>
    </row>
    <row r="976" spans="1:15">
      <c r="A976">
        <v>975</v>
      </c>
      <c r="B976" s="128">
        <v>44221</v>
      </c>
      <c r="C976" s="29" t="s">
        <v>9</v>
      </c>
      <c r="D976" s="359" t="s">
        <v>10</v>
      </c>
      <c r="E976" s="31">
        <v>65</v>
      </c>
      <c r="F976" s="130">
        <v>3554</v>
      </c>
      <c r="G976" s="31">
        <v>54.6</v>
      </c>
      <c r="H976" s="31">
        <v>52.019999999999989</v>
      </c>
      <c r="I976" s="31" t="s">
        <v>15</v>
      </c>
      <c r="L976" s="131">
        <v>104.95963091118803</v>
      </c>
      <c r="M976" s="31">
        <v>718</v>
      </c>
      <c r="N976" s="31" t="s">
        <v>13</v>
      </c>
      <c r="O976" t="s">
        <v>50</v>
      </c>
    </row>
    <row r="977" spans="1:15">
      <c r="A977">
        <v>976</v>
      </c>
      <c r="B977" s="128">
        <v>44221</v>
      </c>
      <c r="C977" s="29" t="s">
        <v>9</v>
      </c>
      <c r="D977" s="359" t="s">
        <v>10</v>
      </c>
      <c r="E977" s="31">
        <v>72</v>
      </c>
      <c r="F977" s="130">
        <v>4464</v>
      </c>
      <c r="G977" s="31">
        <v>49.2</v>
      </c>
      <c r="H977" s="31">
        <v>84.719999999999985</v>
      </c>
      <c r="I977" s="31" t="s">
        <v>15</v>
      </c>
      <c r="L977" s="131">
        <v>58.073654390934855</v>
      </c>
      <c r="M977" s="31">
        <v>718</v>
      </c>
      <c r="N977" s="31" t="s">
        <v>13</v>
      </c>
      <c r="O977" t="s">
        <v>50</v>
      </c>
    </row>
    <row r="978" spans="1:15">
      <c r="A978">
        <v>977</v>
      </c>
      <c r="B978" s="128">
        <v>44221</v>
      </c>
      <c r="C978" s="29" t="s">
        <v>9</v>
      </c>
      <c r="D978" s="359" t="s">
        <v>10</v>
      </c>
      <c r="E978" s="31">
        <v>60</v>
      </c>
      <c r="F978" s="130">
        <v>2788</v>
      </c>
      <c r="G978" s="31">
        <v>46.7</v>
      </c>
      <c r="H978" s="31">
        <v>36.94</v>
      </c>
      <c r="I978" s="31" t="s">
        <v>15</v>
      </c>
      <c r="L978" s="131">
        <v>126.42122360584735</v>
      </c>
      <c r="M978" s="31">
        <v>718</v>
      </c>
      <c r="N978" s="31" t="s">
        <v>13</v>
      </c>
      <c r="O978" t="s">
        <v>50</v>
      </c>
    </row>
    <row r="979" spans="1:15">
      <c r="A979">
        <v>978</v>
      </c>
      <c r="B979" s="128">
        <v>44221</v>
      </c>
      <c r="C979" s="29" t="s">
        <v>9</v>
      </c>
      <c r="D979" s="359" t="s">
        <v>10</v>
      </c>
      <c r="E979" s="31">
        <v>61</v>
      </c>
      <c r="F979" s="130">
        <v>3856</v>
      </c>
      <c r="G979" s="31">
        <v>55.1</v>
      </c>
      <c r="H979" s="31">
        <v>60.579999999999991</v>
      </c>
      <c r="I979" s="31" t="s">
        <v>15</v>
      </c>
      <c r="L979" s="131">
        <v>90.954110267415004</v>
      </c>
      <c r="M979" s="31">
        <v>718</v>
      </c>
      <c r="N979" s="31" t="s">
        <v>13</v>
      </c>
      <c r="O979" t="s">
        <v>50</v>
      </c>
    </row>
    <row r="980" spans="1:15">
      <c r="A980">
        <v>979</v>
      </c>
      <c r="B980" s="128">
        <v>44221</v>
      </c>
      <c r="C980" s="29" t="s">
        <v>9</v>
      </c>
      <c r="D980" s="359" t="s">
        <v>10</v>
      </c>
      <c r="E980" s="31">
        <v>66</v>
      </c>
      <c r="F980" s="130">
        <v>3920</v>
      </c>
      <c r="G980" s="31">
        <v>122.3</v>
      </c>
      <c r="H980" s="31">
        <v>130</v>
      </c>
      <c r="I980" s="31" t="s">
        <v>15</v>
      </c>
      <c r="L980" s="131">
        <v>94.076923076923066</v>
      </c>
      <c r="M980" s="31">
        <v>718</v>
      </c>
      <c r="N980" s="31" t="s">
        <v>13</v>
      </c>
      <c r="O980" t="s">
        <v>50</v>
      </c>
    </row>
    <row r="981" spans="1:15">
      <c r="A981">
        <v>980</v>
      </c>
      <c r="B981" s="128">
        <v>44221</v>
      </c>
      <c r="C981" s="29" t="s">
        <v>9</v>
      </c>
      <c r="D981" s="359" t="s">
        <v>10</v>
      </c>
      <c r="E981" s="31">
        <v>80</v>
      </c>
      <c r="F981" s="130">
        <v>6800</v>
      </c>
      <c r="G981" s="31">
        <v>4.5</v>
      </c>
      <c r="H981" s="31">
        <v>199.5</v>
      </c>
      <c r="I981" s="31" t="s">
        <v>12</v>
      </c>
      <c r="L981" s="131">
        <v>2.255639097744361</v>
      </c>
      <c r="M981" s="31">
        <v>718</v>
      </c>
      <c r="N981" s="31" t="s">
        <v>13</v>
      </c>
      <c r="O981" t="s">
        <v>50</v>
      </c>
    </row>
    <row r="982" spans="1:15">
      <c r="A982">
        <v>981</v>
      </c>
      <c r="B982" s="128">
        <v>44221</v>
      </c>
      <c r="C982" s="29" t="s">
        <v>9</v>
      </c>
      <c r="D982" s="359" t="s">
        <v>10</v>
      </c>
      <c r="E982" s="31">
        <v>60</v>
      </c>
      <c r="F982" s="130">
        <v>2864</v>
      </c>
      <c r="G982" s="31">
        <v>89.7</v>
      </c>
      <c r="H982" s="31">
        <v>99</v>
      </c>
      <c r="I982" s="31" t="s">
        <v>15</v>
      </c>
      <c r="L982" s="131">
        <v>90.606060606060609</v>
      </c>
      <c r="M982" s="31">
        <v>718</v>
      </c>
      <c r="N982" s="31" t="s">
        <v>13</v>
      </c>
      <c r="O982" t="s">
        <v>50</v>
      </c>
    </row>
    <row r="983" spans="1:15">
      <c r="A983">
        <v>982</v>
      </c>
      <c r="B983" s="128">
        <v>44252</v>
      </c>
      <c r="C983" s="29" t="s">
        <v>9</v>
      </c>
      <c r="D983" s="359" t="s">
        <v>10</v>
      </c>
      <c r="E983" s="31">
        <v>55</v>
      </c>
      <c r="F983" s="130">
        <v>2450</v>
      </c>
      <c r="G983" s="31">
        <v>9.3000000000000007</v>
      </c>
      <c r="H983" s="31">
        <v>39.700000000000003</v>
      </c>
      <c r="I983" s="31" t="s">
        <v>15</v>
      </c>
      <c r="L983" s="131">
        <v>23.425692695214106</v>
      </c>
      <c r="M983" s="31">
        <v>712</v>
      </c>
      <c r="N983" s="31" t="s">
        <v>13</v>
      </c>
      <c r="O983" t="s">
        <v>27</v>
      </c>
    </row>
    <row r="984" spans="1:15">
      <c r="A984">
        <v>983</v>
      </c>
      <c r="B984" s="128">
        <v>44252</v>
      </c>
      <c r="C984" s="29" t="s">
        <v>9</v>
      </c>
      <c r="D984" s="359" t="s">
        <v>10</v>
      </c>
      <c r="E984" s="31">
        <v>49</v>
      </c>
      <c r="F984" s="130">
        <v>1566</v>
      </c>
      <c r="G984" s="31">
        <v>2.8</v>
      </c>
      <c r="H984" s="31">
        <v>28.52</v>
      </c>
      <c r="I984" s="31" t="s">
        <v>15</v>
      </c>
      <c r="L984" s="131">
        <v>9.8176718092566606</v>
      </c>
      <c r="M984" s="31">
        <v>712</v>
      </c>
      <c r="N984" s="31" t="s">
        <v>13</v>
      </c>
      <c r="O984" t="s">
        <v>27</v>
      </c>
    </row>
    <row r="985" spans="1:15">
      <c r="A985">
        <v>984</v>
      </c>
      <c r="B985" s="128">
        <v>44252</v>
      </c>
      <c r="C985" s="29" t="s">
        <v>9</v>
      </c>
      <c r="D985" s="359" t="s">
        <v>10</v>
      </c>
      <c r="E985" s="31">
        <v>44</v>
      </c>
      <c r="F985" s="130">
        <v>1298</v>
      </c>
      <c r="G985" s="31">
        <v>3.1</v>
      </c>
      <c r="H985" s="31">
        <v>22.86</v>
      </c>
      <c r="I985" s="31" t="s">
        <v>15</v>
      </c>
      <c r="L985" s="131">
        <v>13.560804899387577</v>
      </c>
      <c r="M985" s="31">
        <v>712</v>
      </c>
      <c r="N985" s="31" t="s">
        <v>13</v>
      </c>
      <c r="O985" t="s">
        <v>27</v>
      </c>
    </row>
    <row r="986" spans="1:15">
      <c r="A986">
        <v>985</v>
      </c>
      <c r="B986" s="128">
        <v>44252</v>
      </c>
      <c r="C986" s="29" t="s">
        <v>9</v>
      </c>
      <c r="D986" s="359" t="s">
        <v>10</v>
      </c>
      <c r="E986" s="31">
        <v>57</v>
      </c>
      <c r="F986" s="130">
        <v>2708</v>
      </c>
      <c r="G986" s="31">
        <v>17.2</v>
      </c>
      <c r="H986" s="31">
        <v>36.960000000000008</v>
      </c>
      <c r="I986" s="31" t="s">
        <v>15</v>
      </c>
      <c r="L986" s="131">
        <v>46.536796536796523</v>
      </c>
      <c r="M986" s="31">
        <v>712</v>
      </c>
      <c r="N986" s="31" t="s">
        <v>13</v>
      </c>
      <c r="O986" t="s">
        <v>27</v>
      </c>
    </row>
    <row r="987" spans="1:15">
      <c r="A987">
        <v>986</v>
      </c>
      <c r="B987" s="128">
        <v>44252</v>
      </c>
      <c r="C987" s="29" t="s">
        <v>9</v>
      </c>
      <c r="D987" s="359" t="s">
        <v>10</v>
      </c>
      <c r="E987" s="31">
        <v>55</v>
      </c>
      <c r="F987" s="130">
        <v>2162</v>
      </c>
      <c r="G987" s="31">
        <v>33.299999999999997</v>
      </c>
      <c r="H987" s="31">
        <v>31.560000000000002</v>
      </c>
      <c r="I987" s="31" t="s">
        <v>15</v>
      </c>
      <c r="L987" s="131">
        <v>105.51330798479086</v>
      </c>
      <c r="M987" s="31">
        <v>712</v>
      </c>
      <c r="N987" s="31" t="s">
        <v>13</v>
      </c>
      <c r="O987" t="s">
        <v>27</v>
      </c>
    </row>
    <row r="988" spans="1:15">
      <c r="A988">
        <v>987</v>
      </c>
      <c r="B988" s="128">
        <v>44252</v>
      </c>
      <c r="C988" s="29" t="s">
        <v>9</v>
      </c>
      <c r="D988" s="359" t="s">
        <v>10</v>
      </c>
      <c r="E988" s="31">
        <v>71</v>
      </c>
      <c r="F988" s="130">
        <v>5150</v>
      </c>
      <c r="G988" s="31">
        <v>76.7</v>
      </c>
      <c r="H988" s="31">
        <v>77.8</v>
      </c>
      <c r="I988" s="31" t="s">
        <v>15</v>
      </c>
      <c r="L988" s="131">
        <v>98.586118251928028</v>
      </c>
      <c r="M988" s="31">
        <v>712</v>
      </c>
      <c r="N988" s="31" t="s">
        <v>13</v>
      </c>
      <c r="O988" t="s">
        <v>27</v>
      </c>
    </row>
    <row r="989" spans="1:15">
      <c r="A989">
        <v>988</v>
      </c>
      <c r="B989" s="128">
        <v>44253</v>
      </c>
      <c r="C989" s="29" t="s">
        <v>9</v>
      </c>
      <c r="D989" s="359" t="s">
        <v>10</v>
      </c>
      <c r="E989" s="31">
        <v>55</v>
      </c>
      <c r="F989" s="130">
        <v>2312</v>
      </c>
      <c r="G989" s="31">
        <v>2.2000000000000002</v>
      </c>
      <c r="H989" s="31">
        <v>67.16</v>
      </c>
      <c r="I989" s="31" t="s">
        <v>15</v>
      </c>
      <c r="L989" s="131">
        <v>3.2757593805836813</v>
      </c>
      <c r="M989" s="31">
        <v>712</v>
      </c>
      <c r="N989" s="31" t="s">
        <v>13</v>
      </c>
      <c r="O989" t="s">
        <v>27</v>
      </c>
    </row>
    <row r="990" spans="1:15">
      <c r="A990">
        <v>989</v>
      </c>
      <c r="B990" s="128">
        <v>44253</v>
      </c>
      <c r="C990" s="29" t="s">
        <v>9</v>
      </c>
      <c r="D990" s="359" t="s">
        <v>10</v>
      </c>
      <c r="E990" s="31">
        <v>69</v>
      </c>
      <c r="F990" s="130">
        <v>4640</v>
      </c>
      <c r="G990" s="31">
        <v>41.5</v>
      </c>
      <c r="H990" s="31">
        <v>97.699999999999989</v>
      </c>
      <c r="I990" s="31" t="s">
        <v>15</v>
      </c>
      <c r="L990" s="131">
        <v>42.476970317297855</v>
      </c>
      <c r="M990" s="31">
        <v>712</v>
      </c>
      <c r="N990" s="31" t="s">
        <v>13</v>
      </c>
      <c r="O990" t="s">
        <v>27</v>
      </c>
    </row>
    <row r="991" spans="1:15">
      <c r="A991">
        <v>990</v>
      </c>
      <c r="B991" s="128">
        <v>44253</v>
      </c>
      <c r="C991" s="29" t="s">
        <v>9</v>
      </c>
      <c r="D991" s="359" t="s">
        <v>10</v>
      </c>
      <c r="E991" s="31">
        <v>67</v>
      </c>
      <c r="F991" s="130">
        <v>4108</v>
      </c>
      <c r="G991" s="31">
        <v>65</v>
      </c>
      <c r="H991" s="31">
        <v>98</v>
      </c>
      <c r="I991" s="31" t="s">
        <v>15</v>
      </c>
      <c r="L991" s="131">
        <v>66.326530612244895</v>
      </c>
      <c r="M991" s="31">
        <v>712</v>
      </c>
      <c r="N991" s="31" t="s">
        <v>13</v>
      </c>
      <c r="O991" t="s">
        <v>27</v>
      </c>
    </row>
    <row r="992" spans="1:15">
      <c r="A992">
        <v>991</v>
      </c>
      <c r="B992" s="128">
        <v>44253</v>
      </c>
      <c r="C992" s="29" t="s">
        <v>9</v>
      </c>
      <c r="D992" s="359" t="s">
        <v>10</v>
      </c>
      <c r="E992" s="31">
        <v>60</v>
      </c>
      <c r="F992" s="130">
        <v>3048</v>
      </c>
      <c r="G992" s="31">
        <v>53.6</v>
      </c>
      <c r="H992" s="31">
        <v>37.839999999999996</v>
      </c>
      <c r="I992" s="31" t="s">
        <v>15</v>
      </c>
      <c r="L992" s="131">
        <v>141.64904862579283</v>
      </c>
      <c r="M992" s="31">
        <v>712</v>
      </c>
      <c r="N992" s="31" t="s">
        <v>13</v>
      </c>
      <c r="O992" t="s">
        <v>27</v>
      </c>
    </row>
    <row r="993" spans="1:15">
      <c r="A993">
        <v>992</v>
      </c>
      <c r="B993" s="128">
        <v>44253</v>
      </c>
      <c r="C993" s="29" t="s">
        <v>9</v>
      </c>
      <c r="D993" s="359" t="s">
        <v>10</v>
      </c>
      <c r="E993" s="31">
        <v>69</v>
      </c>
      <c r="F993" s="130">
        <v>4518</v>
      </c>
      <c r="G993" s="31">
        <v>114.5</v>
      </c>
      <c r="H993" s="31">
        <v>21.039999999999992</v>
      </c>
      <c r="I993" s="31" t="s">
        <v>15</v>
      </c>
      <c r="L993" s="131">
        <v>544.20152091254772</v>
      </c>
      <c r="M993" s="31">
        <v>712</v>
      </c>
      <c r="N993" s="31" t="s">
        <v>13</v>
      </c>
      <c r="O993" t="s">
        <v>27</v>
      </c>
    </row>
    <row r="994" spans="1:15">
      <c r="A994">
        <v>993</v>
      </c>
      <c r="B994" s="128">
        <v>44253</v>
      </c>
      <c r="C994" s="29" t="s">
        <v>9</v>
      </c>
      <c r="D994" s="359" t="s">
        <v>10</v>
      </c>
      <c r="E994" s="31">
        <v>61</v>
      </c>
      <c r="F994" s="130">
        <v>3658</v>
      </c>
      <c r="G994" s="31">
        <v>146.30000000000001</v>
      </c>
      <c r="H994" s="31">
        <v>139</v>
      </c>
      <c r="I994" s="31" t="s">
        <v>15</v>
      </c>
      <c r="L994" s="131">
        <v>105.25179856115109</v>
      </c>
      <c r="M994" s="31">
        <v>712</v>
      </c>
      <c r="N994" s="31" t="s">
        <v>13</v>
      </c>
      <c r="O994" t="s">
        <v>27</v>
      </c>
    </row>
    <row r="995" spans="1:15">
      <c r="A995">
        <v>994</v>
      </c>
      <c r="B995" s="128">
        <v>44253</v>
      </c>
      <c r="C995" s="29" t="s">
        <v>9</v>
      </c>
      <c r="D995" s="359" t="s">
        <v>10</v>
      </c>
      <c r="E995" s="31">
        <v>62</v>
      </c>
      <c r="F995" s="130">
        <v>3414</v>
      </c>
      <c r="G995" s="31">
        <v>52.1</v>
      </c>
      <c r="H995" s="31">
        <v>50.32</v>
      </c>
      <c r="I995" s="31" t="s">
        <v>15</v>
      </c>
      <c r="L995" s="131">
        <v>103.53736089030207</v>
      </c>
      <c r="M995" s="31">
        <v>712</v>
      </c>
      <c r="N995" s="31" t="s">
        <v>13</v>
      </c>
      <c r="O995" t="s">
        <v>27</v>
      </c>
    </row>
    <row r="996" spans="1:15">
      <c r="A996">
        <v>995</v>
      </c>
      <c r="B996" s="128">
        <v>44253</v>
      </c>
      <c r="C996" s="29" t="s">
        <v>9</v>
      </c>
      <c r="D996" s="359" t="s">
        <v>10</v>
      </c>
      <c r="E996" s="31">
        <v>55</v>
      </c>
      <c r="F996" s="130">
        <v>2336</v>
      </c>
      <c r="G996" s="31">
        <v>16.600000000000001</v>
      </c>
      <c r="H996" s="31">
        <v>53.48</v>
      </c>
      <c r="I996" s="31" t="s">
        <v>15</v>
      </c>
      <c r="L996" s="131">
        <v>31.039640987284972</v>
      </c>
      <c r="M996" s="31">
        <v>712</v>
      </c>
      <c r="N996" s="31" t="s">
        <v>13</v>
      </c>
      <c r="O996" t="s">
        <v>27</v>
      </c>
    </row>
    <row r="997" spans="1:15">
      <c r="A997">
        <v>996</v>
      </c>
      <c r="B997" s="128">
        <v>44253</v>
      </c>
      <c r="C997" s="29" t="s">
        <v>9</v>
      </c>
      <c r="D997" s="359" t="s">
        <v>10</v>
      </c>
      <c r="E997" s="31">
        <v>50</v>
      </c>
      <c r="F997" s="130">
        <v>1754</v>
      </c>
      <c r="G997" s="31">
        <v>17.899999999999999</v>
      </c>
      <c r="H997" s="31">
        <v>34.72</v>
      </c>
      <c r="I997" s="31" t="s">
        <v>15</v>
      </c>
      <c r="L997" s="131">
        <v>51.555299539170498</v>
      </c>
      <c r="M997" s="31">
        <v>712</v>
      </c>
      <c r="N997" s="31" t="s">
        <v>13</v>
      </c>
      <c r="O997" t="s">
        <v>27</v>
      </c>
    </row>
    <row r="998" spans="1:15">
      <c r="A998">
        <v>997</v>
      </c>
      <c r="B998" s="128">
        <v>44253</v>
      </c>
      <c r="C998" s="29" t="s">
        <v>9</v>
      </c>
      <c r="D998" s="359" t="s">
        <v>10</v>
      </c>
      <c r="E998" s="31">
        <v>52</v>
      </c>
      <c r="F998" s="130">
        <v>1888</v>
      </c>
      <c r="G998" s="31">
        <v>10.6</v>
      </c>
      <c r="H998" s="31">
        <v>46.04</v>
      </c>
      <c r="I998" s="31" t="s">
        <v>15</v>
      </c>
      <c r="L998" s="131">
        <v>23.023457862728062</v>
      </c>
      <c r="M998" s="31">
        <v>712</v>
      </c>
      <c r="N998" s="31" t="s">
        <v>13</v>
      </c>
      <c r="O998" t="s">
        <v>27</v>
      </c>
    </row>
    <row r="999" spans="1:15">
      <c r="A999">
        <v>998</v>
      </c>
      <c r="B999" s="128">
        <v>44253</v>
      </c>
      <c r="C999" s="29" t="s">
        <v>9</v>
      </c>
      <c r="D999" s="359" t="s">
        <v>10</v>
      </c>
      <c r="E999" s="31">
        <v>67</v>
      </c>
      <c r="F999" s="130">
        <v>4088</v>
      </c>
      <c r="G999" s="31">
        <v>45.7</v>
      </c>
      <c r="H999" s="31">
        <v>76.94</v>
      </c>
      <c r="I999" s="31" t="s">
        <v>15</v>
      </c>
      <c r="L999" s="131">
        <v>59.396932674811545</v>
      </c>
      <c r="M999" s="31">
        <v>712</v>
      </c>
      <c r="N999" s="31" t="s">
        <v>13</v>
      </c>
      <c r="O999" t="s">
        <v>27</v>
      </c>
    </row>
    <row r="1000" spans="1:15">
      <c r="A1000">
        <v>999</v>
      </c>
      <c r="B1000" s="128">
        <v>44253</v>
      </c>
      <c r="C1000" s="29" t="s">
        <v>9</v>
      </c>
      <c r="D1000" s="359" t="s">
        <v>10</v>
      </c>
      <c r="E1000" s="31">
        <v>65</v>
      </c>
      <c r="F1000" s="130">
        <v>4424</v>
      </c>
      <c r="G1000" s="31">
        <v>90.1</v>
      </c>
      <c r="H1000" s="31">
        <v>98</v>
      </c>
      <c r="I1000" s="31" t="s">
        <v>15</v>
      </c>
      <c r="L1000" s="131">
        <v>91.938775510204081</v>
      </c>
      <c r="M1000" s="31">
        <v>712</v>
      </c>
      <c r="N1000" s="31" t="s">
        <v>13</v>
      </c>
      <c r="O1000" t="s">
        <v>27</v>
      </c>
    </row>
    <row r="1001" spans="1:15">
      <c r="A1001">
        <v>1000</v>
      </c>
      <c r="B1001" s="128">
        <v>44253</v>
      </c>
      <c r="C1001" s="29" t="s">
        <v>9</v>
      </c>
      <c r="D1001" s="359" t="s">
        <v>10</v>
      </c>
      <c r="E1001" s="31">
        <v>69</v>
      </c>
      <c r="F1001" s="130">
        <v>4550</v>
      </c>
      <c r="G1001" s="31">
        <v>63.3</v>
      </c>
      <c r="H1001" s="31">
        <v>73.2</v>
      </c>
      <c r="I1001" s="31" t="s">
        <v>15</v>
      </c>
      <c r="L1001" s="131">
        <v>86.475409836065566</v>
      </c>
      <c r="M1001" s="31">
        <v>712</v>
      </c>
      <c r="N1001" s="31" t="s">
        <v>13</v>
      </c>
      <c r="O1001" t="s">
        <v>27</v>
      </c>
    </row>
    <row r="1002" spans="1:15">
      <c r="A1002">
        <v>1001</v>
      </c>
      <c r="B1002" s="128">
        <v>44253</v>
      </c>
      <c r="C1002" s="29" t="s">
        <v>9</v>
      </c>
      <c r="D1002" s="359" t="s">
        <v>10</v>
      </c>
      <c r="E1002" s="31">
        <v>63</v>
      </c>
      <c r="F1002" s="130">
        <v>3302</v>
      </c>
      <c r="G1002" s="31">
        <v>52.8</v>
      </c>
      <c r="H1002" s="31">
        <v>46.260000000000005</v>
      </c>
      <c r="I1002" s="31" t="s">
        <v>15</v>
      </c>
      <c r="L1002" s="131">
        <v>114.13748378728921</v>
      </c>
      <c r="M1002" s="31">
        <v>712</v>
      </c>
      <c r="N1002" s="31" t="s">
        <v>13</v>
      </c>
      <c r="O1002" t="s">
        <v>27</v>
      </c>
    </row>
    <row r="1003" spans="1:15">
      <c r="A1003">
        <v>1002</v>
      </c>
      <c r="B1003" s="128">
        <v>44253</v>
      </c>
      <c r="C1003" s="29" t="s">
        <v>9</v>
      </c>
      <c r="D1003" s="359" t="s">
        <v>10</v>
      </c>
      <c r="E1003" s="31">
        <v>59</v>
      </c>
      <c r="F1003" s="130">
        <v>2888</v>
      </c>
      <c r="G1003" s="31">
        <v>20.7</v>
      </c>
      <c r="H1003" s="31">
        <v>37.06</v>
      </c>
      <c r="I1003" s="31" t="s">
        <v>12</v>
      </c>
      <c r="L1003" s="131">
        <v>55.855369670804095</v>
      </c>
      <c r="M1003" s="31">
        <v>712</v>
      </c>
      <c r="N1003" s="31" t="s">
        <v>13</v>
      </c>
      <c r="O1003" t="s">
        <v>27</v>
      </c>
    </row>
    <row r="1004" spans="1:15">
      <c r="A1004">
        <v>1003</v>
      </c>
      <c r="B1004" s="128">
        <v>44253</v>
      </c>
      <c r="C1004" s="29" t="s">
        <v>9</v>
      </c>
      <c r="D1004" s="359" t="s">
        <v>10</v>
      </c>
      <c r="E1004" s="31">
        <v>58</v>
      </c>
      <c r="F1004" s="130">
        <v>2598</v>
      </c>
      <c r="G1004" s="31">
        <v>22.6</v>
      </c>
      <c r="H1004" s="31">
        <v>29.36</v>
      </c>
      <c r="I1004" s="31" t="s">
        <v>15</v>
      </c>
      <c r="L1004" s="131">
        <v>76.975476839237075</v>
      </c>
      <c r="M1004" s="31">
        <v>712</v>
      </c>
      <c r="N1004" s="31" t="s">
        <v>13</v>
      </c>
      <c r="O1004" t="s">
        <v>27</v>
      </c>
    </row>
    <row r="1005" spans="1:15">
      <c r="A1005">
        <v>1004</v>
      </c>
      <c r="B1005" s="128">
        <v>44253</v>
      </c>
      <c r="C1005" s="29" t="s">
        <v>9</v>
      </c>
      <c r="D1005" s="359" t="s">
        <v>10</v>
      </c>
      <c r="E1005" s="31">
        <v>54</v>
      </c>
      <c r="F1005" s="130">
        <v>2132</v>
      </c>
      <c r="G1005" s="31">
        <v>29.4</v>
      </c>
      <c r="H1005" s="31">
        <v>43</v>
      </c>
      <c r="I1005" s="31" t="s">
        <v>15</v>
      </c>
      <c r="L1005" s="131">
        <v>68.372093023255815</v>
      </c>
      <c r="M1005" s="31">
        <v>712</v>
      </c>
      <c r="N1005" s="31" t="s">
        <v>13</v>
      </c>
      <c r="O1005" t="s">
        <v>14</v>
      </c>
    </row>
    <row r="1006" spans="1:15">
      <c r="A1006">
        <v>1005</v>
      </c>
      <c r="B1006" s="128">
        <v>44253</v>
      </c>
      <c r="C1006" s="29" t="s">
        <v>9</v>
      </c>
      <c r="D1006" s="359" t="s">
        <v>10</v>
      </c>
      <c r="E1006" s="31">
        <v>63</v>
      </c>
      <c r="F1006" s="130">
        <v>3474</v>
      </c>
      <c r="G1006" s="31">
        <v>32.6</v>
      </c>
      <c r="H1006" s="31">
        <v>36.880000000000003</v>
      </c>
      <c r="I1006" s="31" t="s">
        <v>15</v>
      </c>
      <c r="L1006" s="131">
        <v>88.394793926247289</v>
      </c>
      <c r="M1006" s="31">
        <v>712</v>
      </c>
      <c r="N1006" s="31" t="s">
        <v>13</v>
      </c>
      <c r="O1006" t="s">
        <v>14</v>
      </c>
    </row>
    <row r="1007" spans="1:15">
      <c r="A1007">
        <v>1006</v>
      </c>
      <c r="B1007" s="128">
        <v>44253</v>
      </c>
      <c r="C1007" s="29" t="s">
        <v>9</v>
      </c>
      <c r="D1007" s="359" t="s">
        <v>10</v>
      </c>
      <c r="E1007" s="31">
        <v>55</v>
      </c>
      <c r="F1007" s="130">
        <v>2246</v>
      </c>
      <c r="G1007" s="31">
        <v>14.3</v>
      </c>
      <c r="H1007" s="31">
        <v>30.62</v>
      </c>
      <c r="I1007" s="31" t="s">
        <v>15</v>
      </c>
      <c r="L1007" s="131">
        <v>46.701502286087525</v>
      </c>
      <c r="M1007" s="31">
        <v>712</v>
      </c>
      <c r="N1007" s="31" t="s">
        <v>13</v>
      </c>
      <c r="O1007" t="s">
        <v>14</v>
      </c>
    </row>
    <row r="1008" spans="1:15">
      <c r="A1008">
        <v>1007</v>
      </c>
      <c r="B1008" s="128">
        <v>44253</v>
      </c>
      <c r="C1008" s="29" t="s">
        <v>9</v>
      </c>
      <c r="D1008" s="359" t="s">
        <v>10</v>
      </c>
      <c r="E1008" s="31">
        <v>60</v>
      </c>
      <c r="F1008" s="130">
        <v>3234</v>
      </c>
      <c r="G1008" s="31">
        <v>48.2</v>
      </c>
      <c r="H1008" s="31">
        <v>50</v>
      </c>
      <c r="I1008" s="31" t="s">
        <v>15</v>
      </c>
      <c r="L1008" s="131">
        <v>96.4</v>
      </c>
      <c r="M1008" s="31">
        <v>712</v>
      </c>
      <c r="N1008" s="31" t="s">
        <v>13</v>
      </c>
      <c r="O1008" t="s">
        <v>14</v>
      </c>
    </row>
    <row r="1009" spans="1:15">
      <c r="A1009">
        <v>1008</v>
      </c>
      <c r="B1009" s="128">
        <v>44253</v>
      </c>
      <c r="C1009" s="29" t="s">
        <v>9</v>
      </c>
      <c r="D1009" s="359" t="s">
        <v>10</v>
      </c>
      <c r="E1009" s="31">
        <v>55</v>
      </c>
      <c r="F1009" s="130">
        <v>2123</v>
      </c>
      <c r="G1009" s="31">
        <v>1.9</v>
      </c>
      <c r="H1009" s="31">
        <v>40.56</v>
      </c>
      <c r="I1009" s="31" t="s">
        <v>12</v>
      </c>
      <c r="L1009" s="131">
        <v>4.6844181459566068</v>
      </c>
      <c r="M1009" s="31">
        <v>712</v>
      </c>
      <c r="N1009" s="31" t="s">
        <v>13</v>
      </c>
      <c r="O1009" t="s">
        <v>14</v>
      </c>
    </row>
    <row r="1010" spans="1:15">
      <c r="A1010">
        <v>1009</v>
      </c>
      <c r="B1010" s="128">
        <v>44251</v>
      </c>
      <c r="C1010" s="29" t="s">
        <v>9</v>
      </c>
      <c r="D1010" s="359" t="s">
        <v>10</v>
      </c>
      <c r="E1010" s="31">
        <v>51</v>
      </c>
      <c r="F1010" s="130">
        <v>1808</v>
      </c>
      <c r="G1010" s="31">
        <v>4.3</v>
      </c>
      <c r="H1010" s="31">
        <v>31.860000000000003</v>
      </c>
      <c r="I1010" s="31" t="s">
        <v>15</v>
      </c>
      <c r="L1010" s="131">
        <v>13.496547394852477</v>
      </c>
      <c r="M1010" s="31">
        <v>718</v>
      </c>
      <c r="N1010" s="31" t="s">
        <v>13</v>
      </c>
      <c r="O1010" t="s">
        <v>14</v>
      </c>
    </row>
    <row r="1011" spans="1:15">
      <c r="A1011">
        <v>1010</v>
      </c>
      <c r="B1011" s="128">
        <v>44251</v>
      </c>
      <c r="C1011" s="29" t="s">
        <v>9</v>
      </c>
      <c r="D1011" s="359" t="s">
        <v>10</v>
      </c>
      <c r="E1011" s="31">
        <v>51</v>
      </c>
      <c r="F1011" s="130">
        <v>1828</v>
      </c>
      <c r="G1011" s="31">
        <v>6.4</v>
      </c>
      <c r="H1011" s="31">
        <v>30.160000000000004</v>
      </c>
      <c r="I1011" s="31" t="s">
        <v>15</v>
      </c>
      <c r="L1011" s="131">
        <v>21.220159151193634</v>
      </c>
      <c r="M1011" s="31">
        <v>718</v>
      </c>
      <c r="N1011" s="31" t="s">
        <v>13</v>
      </c>
      <c r="O1011" t="s">
        <v>14</v>
      </c>
    </row>
    <row r="1012" spans="1:15">
      <c r="A1012">
        <v>1011</v>
      </c>
      <c r="B1012" s="128">
        <v>44251</v>
      </c>
      <c r="C1012" s="29" t="s">
        <v>9</v>
      </c>
      <c r="D1012" s="359" t="s">
        <v>10</v>
      </c>
      <c r="E1012" s="31">
        <v>51</v>
      </c>
      <c r="F1012" s="130">
        <v>1658</v>
      </c>
      <c r="G1012" s="31">
        <v>2.6</v>
      </c>
      <c r="H1012" s="31">
        <v>30.560000000000002</v>
      </c>
      <c r="I1012" s="31" t="s">
        <v>15</v>
      </c>
      <c r="L1012" s="131">
        <v>8.5078534031413611</v>
      </c>
      <c r="M1012" s="31">
        <v>718</v>
      </c>
      <c r="N1012" s="31" t="s">
        <v>13</v>
      </c>
      <c r="O1012" t="s">
        <v>14</v>
      </c>
    </row>
    <row r="1013" spans="1:15">
      <c r="A1013">
        <v>1012</v>
      </c>
      <c r="B1013" s="128">
        <v>44251</v>
      </c>
      <c r="C1013" s="29" t="s">
        <v>9</v>
      </c>
      <c r="D1013" s="359" t="s">
        <v>10</v>
      </c>
      <c r="E1013" s="31">
        <v>52</v>
      </c>
      <c r="F1013" s="130">
        <v>1888</v>
      </c>
      <c r="G1013" s="31">
        <v>24.4</v>
      </c>
      <c r="H1013" s="31">
        <v>37</v>
      </c>
      <c r="I1013" s="31" t="s">
        <v>15</v>
      </c>
      <c r="L1013" s="131">
        <v>65.945945945945937</v>
      </c>
      <c r="M1013" s="31">
        <v>718</v>
      </c>
      <c r="N1013" s="31" t="s">
        <v>13</v>
      </c>
      <c r="O1013" t="s">
        <v>14</v>
      </c>
    </row>
    <row r="1014" spans="1:15">
      <c r="A1014">
        <v>1013</v>
      </c>
      <c r="B1014" s="128">
        <v>44251</v>
      </c>
      <c r="C1014" s="29" t="s">
        <v>9</v>
      </c>
      <c r="D1014" s="359" t="s">
        <v>10</v>
      </c>
      <c r="E1014" s="31">
        <v>50</v>
      </c>
      <c r="F1014" s="130">
        <v>1624</v>
      </c>
      <c r="G1014" s="31">
        <v>27.5</v>
      </c>
      <c r="H1014" s="31">
        <v>37</v>
      </c>
      <c r="I1014" s="31" t="s">
        <v>15</v>
      </c>
      <c r="L1014" s="131">
        <v>74.324324324324323</v>
      </c>
      <c r="M1014" s="31">
        <v>718</v>
      </c>
      <c r="N1014" s="31" t="s">
        <v>13</v>
      </c>
      <c r="O1014" t="s">
        <v>14</v>
      </c>
    </row>
    <row r="1015" spans="1:15">
      <c r="A1015">
        <v>1014</v>
      </c>
      <c r="B1015" s="128">
        <v>44251</v>
      </c>
      <c r="C1015" s="29" t="s">
        <v>9</v>
      </c>
      <c r="D1015" s="359" t="s">
        <v>10</v>
      </c>
      <c r="E1015" s="31">
        <v>52</v>
      </c>
      <c r="F1015" s="130">
        <v>1740</v>
      </c>
      <c r="G1015" s="31">
        <v>7.5</v>
      </c>
      <c r="H1015" s="31">
        <v>27.300000000000004</v>
      </c>
      <c r="I1015" s="31" t="s">
        <v>12</v>
      </c>
      <c r="L1015" s="131">
        <v>27.472527472527471</v>
      </c>
      <c r="M1015" s="31">
        <v>718</v>
      </c>
      <c r="N1015" s="31" t="s">
        <v>13</v>
      </c>
      <c r="O1015" t="s">
        <v>27</v>
      </c>
    </row>
    <row r="1016" spans="1:15">
      <c r="A1016">
        <v>1015</v>
      </c>
      <c r="B1016" s="128">
        <v>44251</v>
      </c>
      <c r="C1016" s="29" t="s">
        <v>9</v>
      </c>
      <c r="D1016" s="359" t="s">
        <v>10</v>
      </c>
      <c r="E1016" s="31">
        <v>51</v>
      </c>
      <c r="F1016" s="130">
        <v>1684</v>
      </c>
      <c r="G1016" s="31">
        <v>16.3</v>
      </c>
      <c r="H1016" s="31">
        <v>17.38</v>
      </c>
      <c r="I1016" s="31" t="s">
        <v>15</v>
      </c>
      <c r="L1016" s="131">
        <v>93.785960874568488</v>
      </c>
      <c r="M1016" s="31">
        <v>718</v>
      </c>
      <c r="N1016" s="31" t="s">
        <v>13</v>
      </c>
      <c r="O1016" t="s">
        <v>27</v>
      </c>
    </row>
    <row r="1017" spans="1:15">
      <c r="A1017">
        <v>1016</v>
      </c>
      <c r="B1017" s="128">
        <v>44251</v>
      </c>
      <c r="C1017" s="29" t="s">
        <v>9</v>
      </c>
      <c r="D1017" s="359" t="s">
        <v>10</v>
      </c>
      <c r="E1017" s="31">
        <v>51</v>
      </c>
      <c r="F1017" s="130">
        <v>1818</v>
      </c>
      <c r="G1017" s="31">
        <v>2.2999999999999998</v>
      </c>
      <c r="H1017" s="31">
        <v>34.06</v>
      </c>
      <c r="I1017" s="31" t="s">
        <v>15</v>
      </c>
      <c r="L1017" s="131">
        <v>6.7527891955372867</v>
      </c>
      <c r="M1017" s="31">
        <v>718</v>
      </c>
      <c r="N1017" s="31" t="s">
        <v>13</v>
      </c>
      <c r="O1017" t="s">
        <v>27</v>
      </c>
    </row>
    <row r="1018" spans="1:15">
      <c r="A1018">
        <v>1017</v>
      </c>
      <c r="B1018" s="128">
        <v>44251</v>
      </c>
      <c r="C1018" s="29" t="s">
        <v>9</v>
      </c>
      <c r="D1018" s="359" t="s">
        <v>10</v>
      </c>
      <c r="E1018" s="31">
        <v>55</v>
      </c>
      <c r="F1018" s="130">
        <v>2018</v>
      </c>
      <c r="G1018" s="31">
        <v>3</v>
      </c>
      <c r="H1018" s="31">
        <v>37</v>
      </c>
      <c r="I1018" s="31" t="s">
        <v>12</v>
      </c>
      <c r="L1018" s="131">
        <v>8.1081081081081088</v>
      </c>
      <c r="M1018" s="31">
        <v>718</v>
      </c>
      <c r="N1018" s="31" t="s">
        <v>13</v>
      </c>
      <c r="O1018" t="s">
        <v>27</v>
      </c>
    </row>
    <row r="1019" spans="1:15">
      <c r="A1019">
        <v>1018</v>
      </c>
      <c r="B1019" s="128">
        <v>44251</v>
      </c>
      <c r="C1019" s="29" t="s">
        <v>9</v>
      </c>
      <c r="D1019" s="359" t="s">
        <v>10</v>
      </c>
      <c r="E1019" s="31">
        <v>54</v>
      </c>
      <c r="F1019" s="130">
        <v>1942</v>
      </c>
      <c r="G1019" s="31">
        <v>30.8</v>
      </c>
      <c r="H1019" s="31">
        <v>40</v>
      </c>
      <c r="I1019" s="31" t="s">
        <v>15</v>
      </c>
      <c r="L1019" s="131">
        <v>77</v>
      </c>
      <c r="M1019" s="31">
        <v>718</v>
      </c>
      <c r="N1019" s="31" t="s">
        <v>13</v>
      </c>
      <c r="O1019" t="s">
        <v>27</v>
      </c>
    </row>
    <row r="1020" spans="1:15">
      <c r="A1020">
        <v>1019</v>
      </c>
      <c r="B1020" s="128">
        <v>44251</v>
      </c>
      <c r="C1020" s="29" t="s">
        <v>9</v>
      </c>
      <c r="D1020" s="359" t="s">
        <v>10</v>
      </c>
      <c r="E1020" s="31">
        <v>51</v>
      </c>
      <c r="F1020" s="130">
        <v>1808</v>
      </c>
      <c r="G1020" s="31">
        <v>1.3</v>
      </c>
      <c r="H1020" s="31">
        <v>34.860000000000007</v>
      </c>
      <c r="I1020" s="31" t="s">
        <v>12</v>
      </c>
      <c r="L1020" s="131">
        <v>3.7292025243832465</v>
      </c>
      <c r="M1020" s="31">
        <v>718</v>
      </c>
      <c r="N1020" s="31" t="s">
        <v>13</v>
      </c>
      <c r="O1020" t="s">
        <v>27</v>
      </c>
    </row>
    <row r="1021" spans="1:15">
      <c r="A1021">
        <v>1020</v>
      </c>
      <c r="B1021" s="128">
        <v>44251</v>
      </c>
      <c r="C1021" s="29" t="s">
        <v>9</v>
      </c>
      <c r="D1021" s="359" t="s">
        <v>10</v>
      </c>
      <c r="E1021" s="31">
        <v>52</v>
      </c>
      <c r="F1021" s="130">
        <v>1864</v>
      </c>
      <c r="G1021" s="31">
        <v>2.9</v>
      </c>
      <c r="H1021" s="31">
        <v>34.380000000000003</v>
      </c>
      <c r="I1021" s="31" t="s">
        <v>12</v>
      </c>
      <c r="L1021" s="131">
        <v>8.4351367073880148</v>
      </c>
      <c r="M1021" s="31">
        <v>718</v>
      </c>
      <c r="N1021" s="31" t="s">
        <v>13</v>
      </c>
      <c r="O1021" t="s">
        <v>27</v>
      </c>
    </row>
    <row r="1022" spans="1:15">
      <c r="A1022">
        <v>1021</v>
      </c>
      <c r="B1022" s="128">
        <v>44251</v>
      </c>
      <c r="C1022" s="29" t="s">
        <v>9</v>
      </c>
      <c r="D1022" s="359" t="s">
        <v>10</v>
      </c>
      <c r="E1022" s="31">
        <v>50</v>
      </c>
      <c r="F1022" s="130">
        <v>1624</v>
      </c>
      <c r="G1022" s="31">
        <v>3.6</v>
      </c>
      <c r="H1022" s="31">
        <v>28.880000000000003</v>
      </c>
      <c r="I1022" s="31" t="s">
        <v>12</v>
      </c>
      <c r="L1022" s="131">
        <v>12.465373961218837</v>
      </c>
      <c r="M1022" s="31">
        <v>718</v>
      </c>
      <c r="N1022" s="31" t="s">
        <v>13</v>
      </c>
      <c r="O1022" t="s">
        <v>27</v>
      </c>
    </row>
    <row r="1023" spans="1:15">
      <c r="A1023">
        <v>1022</v>
      </c>
      <c r="B1023" s="128">
        <v>44251</v>
      </c>
      <c r="C1023" s="29" t="s">
        <v>9</v>
      </c>
      <c r="D1023" s="359" t="s">
        <v>10</v>
      </c>
      <c r="E1023" s="31">
        <v>54</v>
      </c>
      <c r="F1023" s="130">
        <v>2216</v>
      </c>
      <c r="G1023" s="31">
        <v>47.1</v>
      </c>
      <c r="H1023" s="31">
        <v>56</v>
      </c>
      <c r="I1023" s="31" t="s">
        <v>15</v>
      </c>
      <c r="L1023" s="131">
        <v>84.107142857142847</v>
      </c>
      <c r="M1023" s="31">
        <v>718</v>
      </c>
      <c r="N1023" s="31" t="s">
        <v>13</v>
      </c>
      <c r="O1023" t="s">
        <v>27</v>
      </c>
    </row>
    <row r="1024" spans="1:15">
      <c r="A1024">
        <v>1023</v>
      </c>
      <c r="B1024" s="128">
        <v>44251</v>
      </c>
      <c r="C1024" s="29" t="s">
        <v>9</v>
      </c>
      <c r="D1024" s="359" t="s">
        <v>10</v>
      </c>
      <c r="E1024" s="31">
        <v>52</v>
      </c>
      <c r="F1024" s="130">
        <v>1988</v>
      </c>
      <c r="G1024" s="31">
        <v>4.7</v>
      </c>
      <c r="H1024" s="31">
        <v>35.059999999999995</v>
      </c>
      <c r="I1024" s="31" t="s">
        <v>15</v>
      </c>
      <c r="L1024" s="131">
        <v>13.40559041642898</v>
      </c>
      <c r="M1024" s="31">
        <v>718</v>
      </c>
      <c r="N1024" s="31" t="s">
        <v>13</v>
      </c>
      <c r="O1024" t="s">
        <v>27</v>
      </c>
    </row>
    <row r="1025" spans="1:15">
      <c r="A1025">
        <v>1024</v>
      </c>
      <c r="B1025" s="128">
        <v>44251</v>
      </c>
      <c r="C1025" s="29" t="s">
        <v>9</v>
      </c>
      <c r="D1025" s="359" t="s">
        <v>10</v>
      </c>
      <c r="E1025" s="31">
        <v>64</v>
      </c>
      <c r="F1025" s="130">
        <v>3270</v>
      </c>
      <c r="G1025" s="31">
        <v>56.9</v>
      </c>
      <c r="H1025" s="31">
        <v>80</v>
      </c>
      <c r="I1025" s="31" t="s">
        <v>15</v>
      </c>
      <c r="L1025" s="131">
        <v>71.125</v>
      </c>
      <c r="M1025" s="31">
        <v>718</v>
      </c>
      <c r="N1025" s="31" t="s">
        <v>13</v>
      </c>
      <c r="O1025" t="s">
        <v>27</v>
      </c>
    </row>
    <row r="1026" spans="1:15">
      <c r="A1026">
        <v>1025</v>
      </c>
      <c r="B1026" s="128">
        <v>44251</v>
      </c>
      <c r="C1026" s="29" t="s">
        <v>9</v>
      </c>
      <c r="D1026" s="359" t="s">
        <v>10</v>
      </c>
      <c r="E1026" s="31">
        <v>62</v>
      </c>
      <c r="F1026" s="130">
        <v>2740</v>
      </c>
      <c r="G1026" s="31">
        <v>3.8</v>
      </c>
      <c r="H1026" s="31">
        <v>51.000000000000007</v>
      </c>
      <c r="I1026" s="31" t="s">
        <v>15</v>
      </c>
      <c r="L1026" s="131">
        <v>7.4509803921568603</v>
      </c>
      <c r="M1026" s="31">
        <v>718</v>
      </c>
      <c r="N1026" s="31" t="s">
        <v>13</v>
      </c>
      <c r="O1026" t="s">
        <v>27</v>
      </c>
    </row>
    <row r="1027" spans="1:15">
      <c r="A1027">
        <v>1026</v>
      </c>
      <c r="B1027" s="128">
        <v>44251</v>
      </c>
      <c r="C1027" s="29" t="s">
        <v>9</v>
      </c>
      <c r="D1027" s="359" t="s">
        <v>10</v>
      </c>
      <c r="E1027" s="31">
        <v>67</v>
      </c>
      <c r="F1027" s="130">
        <v>3640</v>
      </c>
      <c r="G1027" s="31">
        <v>51.9</v>
      </c>
      <c r="H1027" s="31">
        <v>60</v>
      </c>
      <c r="I1027" s="31" t="s">
        <v>15</v>
      </c>
      <c r="L1027" s="131">
        <v>86.5</v>
      </c>
      <c r="M1027" s="31">
        <v>718</v>
      </c>
      <c r="N1027" s="31" t="s">
        <v>13</v>
      </c>
      <c r="O1027" t="s">
        <v>27</v>
      </c>
    </row>
    <row r="1028" spans="1:15">
      <c r="A1028">
        <v>1027</v>
      </c>
      <c r="B1028" s="128">
        <v>44251</v>
      </c>
      <c r="C1028" s="29" t="s">
        <v>9</v>
      </c>
      <c r="D1028" s="359" t="s">
        <v>10</v>
      </c>
      <c r="E1028" s="31">
        <v>61</v>
      </c>
      <c r="F1028" s="130">
        <v>3030</v>
      </c>
      <c r="G1028" s="31">
        <v>51.9</v>
      </c>
      <c r="H1028" s="31">
        <v>83.9</v>
      </c>
      <c r="I1028" s="31" t="s">
        <v>15</v>
      </c>
      <c r="L1028" s="131">
        <v>61.85935637663885</v>
      </c>
      <c r="M1028" s="31">
        <v>718</v>
      </c>
      <c r="N1028" s="31" t="s">
        <v>13</v>
      </c>
      <c r="O1028" t="s">
        <v>27</v>
      </c>
    </row>
    <row r="1029" spans="1:15">
      <c r="A1029">
        <v>1028</v>
      </c>
      <c r="B1029" s="128">
        <v>44251</v>
      </c>
      <c r="C1029" s="29" t="s">
        <v>9</v>
      </c>
      <c r="D1029" s="359" t="s">
        <v>10</v>
      </c>
      <c r="E1029" s="31">
        <v>57</v>
      </c>
      <c r="F1029" s="130">
        <v>2834</v>
      </c>
      <c r="G1029" s="31">
        <v>53.4</v>
      </c>
      <c r="H1029" s="31">
        <v>85.4</v>
      </c>
      <c r="I1029" s="31" t="s">
        <v>15</v>
      </c>
      <c r="L1029" s="131">
        <v>62.529274004683835</v>
      </c>
      <c r="M1029" s="31">
        <v>718</v>
      </c>
      <c r="N1029" s="31" t="s">
        <v>13</v>
      </c>
      <c r="O1029" t="s">
        <v>27</v>
      </c>
    </row>
    <row r="1030" spans="1:15">
      <c r="A1030">
        <v>1029</v>
      </c>
      <c r="B1030" s="128">
        <v>44251</v>
      </c>
      <c r="C1030" s="29" t="s">
        <v>9</v>
      </c>
      <c r="D1030" s="359" t="s">
        <v>10</v>
      </c>
      <c r="E1030" s="31">
        <v>54</v>
      </c>
      <c r="F1030" s="130">
        <v>2180</v>
      </c>
      <c r="G1030" s="31">
        <v>48.7</v>
      </c>
      <c r="H1030" s="31">
        <v>80.7</v>
      </c>
      <c r="I1030" s="31" t="s">
        <v>15</v>
      </c>
      <c r="L1030" s="131">
        <v>60.346964064436186</v>
      </c>
      <c r="M1030" s="31">
        <v>718</v>
      </c>
      <c r="N1030" s="31" t="s">
        <v>13</v>
      </c>
      <c r="O1030" t="s">
        <v>27</v>
      </c>
    </row>
    <row r="1031" spans="1:15">
      <c r="A1031">
        <v>1030</v>
      </c>
      <c r="B1031" s="128">
        <v>44251</v>
      </c>
      <c r="C1031" s="29" t="s">
        <v>9</v>
      </c>
      <c r="D1031" s="359" t="s">
        <v>10</v>
      </c>
      <c r="E1031" s="31">
        <v>60</v>
      </c>
      <c r="F1031" s="130">
        <v>3240</v>
      </c>
      <c r="G1031" s="31">
        <v>144.5</v>
      </c>
      <c r="H1031" s="31">
        <v>176.5</v>
      </c>
      <c r="I1031" s="31" t="s">
        <v>15</v>
      </c>
      <c r="L1031" s="131">
        <v>81.869688385269129</v>
      </c>
      <c r="M1031" s="31">
        <v>718</v>
      </c>
      <c r="N1031" s="31" t="s">
        <v>13</v>
      </c>
      <c r="O1031" t="s">
        <v>27</v>
      </c>
    </row>
    <row r="1032" spans="1:15">
      <c r="A1032">
        <v>1031</v>
      </c>
      <c r="B1032" s="128">
        <v>44251</v>
      </c>
      <c r="C1032" s="29" t="s">
        <v>9</v>
      </c>
      <c r="D1032" s="359" t="s">
        <v>10</v>
      </c>
      <c r="E1032" s="31">
        <v>58</v>
      </c>
      <c r="F1032" s="130">
        <v>2852</v>
      </c>
      <c r="G1032" s="31">
        <v>18.7</v>
      </c>
      <c r="H1032" s="31">
        <v>50.7</v>
      </c>
      <c r="I1032" s="31" t="s">
        <v>15</v>
      </c>
      <c r="L1032" s="131">
        <v>36.883629191321496</v>
      </c>
      <c r="M1032" s="31">
        <v>718</v>
      </c>
      <c r="N1032" s="31" t="s">
        <v>13</v>
      </c>
      <c r="O1032" t="s">
        <v>27</v>
      </c>
    </row>
    <row r="1033" spans="1:15">
      <c r="A1033">
        <v>1032</v>
      </c>
      <c r="B1033" s="128">
        <v>44251</v>
      </c>
      <c r="C1033" s="29" t="s">
        <v>9</v>
      </c>
      <c r="D1033" s="359" t="s">
        <v>10</v>
      </c>
      <c r="E1033" s="31">
        <v>55</v>
      </c>
      <c r="F1033" s="130">
        <v>2166</v>
      </c>
      <c r="G1033" s="31">
        <v>32.299999999999997</v>
      </c>
      <c r="H1033" s="31">
        <v>64.3</v>
      </c>
      <c r="I1033" s="31" t="s">
        <v>15</v>
      </c>
      <c r="L1033" s="131">
        <v>50.233281493001549</v>
      </c>
      <c r="M1033" s="31">
        <v>718</v>
      </c>
      <c r="N1033" s="31" t="s">
        <v>13</v>
      </c>
      <c r="O1033" t="s">
        <v>27</v>
      </c>
    </row>
    <row r="1034" spans="1:15">
      <c r="A1034">
        <v>1033</v>
      </c>
      <c r="B1034" s="128">
        <v>44251</v>
      </c>
      <c r="C1034" s="29" t="s">
        <v>9</v>
      </c>
      <c r="D1034" s="359" t="s">
        <v>10</v>
      </c>
      <c r="E1034" s="31">
        <v>65</v>
      </c>
      <c r="F1034" s="130">
        <v>3630</v>
      </c>
      <c r="G1034" s="31">
        <v>105.2</v>
      </c>
      <c r="H1034" s="31">
        <v>137.19999999999999</v>
      </c>
      <c r="I1034" s="31" t="s">
        <v>15</v>
      </c>
      <c r="L1034" s="131">
        <v>76.676384839650154</v>
      </c>
      <c r="M1034" s="31">
        <v>718</v>
      </c>
      <c r="N1034" s="31" t="s">
        <v>13</v>
      </c>
      <c r="O1034" t="s">
        <v>27</v>
      </c>
    </row>
    <row r="1035" spans="1:15">
      <c r="A1035">
        <v>1034</v>
      </c>
      <c r="B1035" s="128">
        <v>44251</v>
      </c>
      <c r="C1035" s="29" t="s">
        <v>9</v>
      </c>
      <c r="D1035" s="359" t="s">
        <v>10</v>
      </c>
      <c r="E1035" s="31">
        <v>53</v>
      </c>
      <c r="F1035" s="130">
        <v>2242</v>
      </c>
      <c r="G1035" s="31">
        <v>18.2</v>
      </c>
      <c r="H1035" s="31">
        <v>50.2</v>
      </c>
      <c r="I1035" s="31" t="s">
        <v>15</v>
      </c>
      <c r="L1035" s="131">
        <v>36.254980079681275</v>
      </c>
      <c r="M1035" s="31">
        <v>718</v>
      </c>
      <c r="N1035" s="31" t="s">
        <v>13</v>
      </c>
      <c r="O1035" t="s">
        <v>27</v>
      </c>
    </row>
    <row r="1036" spans="1:15">
      <c r="A1036">
        <v>1035</v>
      </c>
      <c r="B1036" s="128">
        <v>44251</v>
      </c>
      <c r="C1036" s="29" t="s">
        <v>9</v>
      </c>
      <c r="D1036" s="359" t="s">
        <v>10</v>
      </c>
      <c r="E1036" s="31">
        <v>66</v>
      </c>
      <c r="F1036" s="130">
        <v>3436</v>
      </c>
      <c r="G1036" s="31">
        <v>4.8</v>
      </c>
      <c r="H1036" s="31">
        <v>36.799999999999997</v>
      </c>
      <c r="I1036" s="31" t="s">
        <v>12</v>
      </c>
      <c r="L1036" s="131">
        <v>13.043478260869565</v>
      </c>
      <c r="M1036" s="31">
        <v>718</v>
      </c>
      <c r="N1036" s="31" t="s">
        <v>13</v>
      </c>
      <c r="O1036" t="s">
        <v>27</v>
      </c>
    </row>
    <row r="1037" spans="1:15">
      <c r="A1037">
        <v>1036</v>
      </c>
      <c r="B1037" s="128">
        <v>44251</v>
      </c>
      <c r="C1037" s="29" t="s">
        <v>9</v>
      </c>
      <c r="D1037" s="359" t="s">
        <v>10</v>
      </c>
      <c r="E1037" s="31">
        <v>72</v>
      </c>
      <c r="F1037" s="130">
        <v>4972</v>
      </c>
      <c r="G1037" s="31">
        <v>134.6</v>
      </c>
      <c r="H1037" s="31">
        <v>166.6</v>
      </c>
      <c r="I1037" s="31" t="s">
        <v>15</v>
      </c>
      <c r="L1037" s="131">
        <v>80.79231692677071</v>
      </c>
      <c r="M1037" s="31">
        <v>718</v>
      </c>
      <c r="N1037" s="31" t="s">
        <v>13</v>
      </c>
      <c r="O1037" t="s">
        <v>27</v>
      </c>
    </row>
    <row r="1038" spans="1:15">
      <c r="A1038">
        <v>1037</v>
      </c>
      <c r="B1038" s="128">
        <v>44251</v>
      </c>
      <c r="C1038" s="29" t="s">
        <v>9</v>
      </c>
      <c r="D1038" s="359" t="s">
        <v>10</v>
      </c>
      <c r="E1038" s="31">
        <v>67</v>
      </c>
      <c r="F1038" s="130">
        <v>3832</v>
      </c>
      <c r="G1038" s="31">
        <v>53.7</v>
      </c>
      <c r="H1038" s="31">
        <v>85.7</v>
      </c>
      <c r="I1038" s="31" t="s">
        <v>15</v>
      </c>
      <c r="L1038" s="131">
        <v>62.660443407234546</v>
      </c>
      <c r="M1038" s="31">
        <v>718</v>
      </c>
      <c r="N1038" s="31" t="s">
        <v>13</v>
      </c>
      <c r="O1038" t="s">
        <v>27</v>
      </c>
    </row>
    <row r="1039" spans="1:15">
      <c r="A1039">
        <v>1038</v>
      </c>
      <c r="B1039" s="128">
        <v>44251</v>
      </c>
      <c r="C1039" s="29" t="s">
        <v>9</v>
      </c>
      <c r="D1039" s="359" t="s">
        <v>10</v>
      </c>
      <c r="E1039" s="31">
        <v>52</v>
      </c>
      <c r="F1039" s="130">
        <v>2120</v>
      </c>
      <c r="G1039" s="31">
        <v>49.7</v>
      </c>
      <c r="H1039" s="31">
        <v>81.7</v>
      </c>
      <c r="I1039" s="31" t="s">
        <v>15</v>
      </c>
      <c r="L1039" s="131">
        <v>60.832313341493268</v>
      </c>
      <c r="M1039" s="31">
        <v>718</v>
      </c>
      <c r="N1039" s="31" t="s">
        <v>13</v>
      </c>
      <c r="O1039" t="s">
        <v>27</v>
      </c>
    </row>
    <row r="1040" spans="1:15">
      <c r="A1040">
        <v>1039</v>
      </c>
      <c r="B1040" s="128">
        <v>44251</v>
      </c>
      <c r="C1040" s="29" t="s">
        <v>9</v>
      </c>
      <c r="D1040" s="359" t="s">
        <v>10</v>
      </c>
      <c r="E1040" s="31">
        <v>71</v>
      </c>
      <c r="F1040" s="130">
        <v>4442</v>
      </c>
      <c r="G1040" s="31">
        <v>102</v>
      </c>
      <c r="H1040" s="31">
        <v>132</v>
      </c>
      <c r="I1040" s="31" t="s">
        <v>15</v>
      </c>
      <c r="L1040" s="131">
        <v>77.272727272727266</v>
      </c>
      <c r="M1040" s="31">
        <v>718</v>
      </c>
      <c r="N1040" s="31" t="s">
        <v>13</v>
      </c>
      <c r="O1040" t="s">
        <v>27</v>
      </c>
    </row>
    <row r="1041" spans="1:15">
      <c r="A1041">
        <v>1040</v>
      </c>
      <c r="B1041" s="128">
        <v>44251</v>
      </c>
      <c r="C1041" s="29" t="s">
        <v>9</v>
      </c>
      <c r="D1041" s="359" t="s">
        <v>10</v>
      </c>
      <c r="E1041" s="31">
        <v>85</v>
      </c>
      <c r="F1041" s="130">
        <v>7864</v>
      </c>
      <c r="G1041" s="31">
        <v>6.4</v>
      </c>
      <c r="H1041" s="31">
        <v>150.88</v>
      </c>
      <c r="I1041" s="31" t="s">
        <v>12</v>
      </c>
      <c r="L1041" s="131">
        <v>4.2417815482502652</v>
      </c>
      <c r="M1041" s="31">
        <v>718</v>
      </c>
      <c r="N1041" s="31" t="s">
        <v>13</v>
      </c>
      <c r="O1041" t="s">
        <v>27</v>
      </c>
    </row>
    <row r="1042" spans="1:15">
      <c r="A1042">
        <v>1041</v>
      </c>
      <c r="B1042" s="128">
        <v>44251</v>
      </c>
      <c r="C1042" s="29" t="s">
        <v>9</v>
      </c>
      <c r="D1042" s="359" t="s">
        <v>10</v>
      </c>
      <c r="E1042" s="31">
        <v>53</v>
      </c>
      <c r="F1042" s="130">
        <v>2040</v>
      </c>
      <c r="G1042" s="31">
        <v>27</v>
      </c>
      <c r="H1042" s="31">
        <v>53</v>
      </c>
      <c r="I1042" s="31" t="s">
        <v>15</v>
      </c>
      <c r="L1042" s="131">
        <v>50.943396226415089</v>
      </c>
      <c r="M1042" s="31">
        <v>718</v>
      </c>
      <c r="N1042" s="31" t="s">
        <v>13</v>
      </c>
      <c r="O1042" t="s">
        <v>27</v>
      </c>
    </row>
    <row r="1043" spans="1:15">
      <c r="A1043">
        <v>1042</v>
      </c>
      <c r="B1043" s="128">
        <v>44251</v>
      </c>
      <c r="C1043" s="29" t="s">
        <v>9</v>
      </c>
      <c r="D1043" s="359" t="s">
        <v>10</v>
      </c>
      <c r="E1043" s="31">
        <v>54</v>
      </c>
      <c r="F1043" s="130">
        <v>2112</v>
      </c>
      <c r="G1043" s="31">
        <v>48.6</v>
      </c>
      <c r="H1043" s="31">
        <v>56</v>
      </c>
      <c r="I1043" s="31" t="s">
        <v>15</v>
      </c>
      <c r="L1043" s="131">
        <v>86.785714285714278</v>
      </c>
      <c r="M1043" s="31">
        <v>718</v>
      </c>
      <c r="N1043" s="31" t="s">
        <v>13</v>
      </c>
      <c r="O1043" t="s">
        <v>27</v>
      </c>
    </row>
    <row r="1044" spans="1:15">
      <c r="A1044">
        <v>1043</v>
      </c>
      <c r="B1044" s="128">
        <v>44251</v>
      </c>
      <c r="C1044" s="29" t="s">
        <v>9</v>
      </c>
      <c r="D1044" s="359" t="s">
        <v>10</v>
      </c>
      <c r="E1044" s="31">
        <v>52</v>
      </c>
      <c r="F1044" s="130">
        <v>1980</v>
      </c>
      <c r="G1044" s="31">
        <v>45.4</v>
      </c>
      <c r="H1044" s="31">
        <v>53.6</v>
      </c>
      <c r="I1044" s="31" t="s">
        <v>15</v>
      </c>
      <c r="L1044" s="131">
        <v>84.701492537313428</v>
      </c>
      <c r="M1044" s="31">
        <v>718</v>
      </c>
      <c r="N1044" s="31" t="s">
        <v>13</v>
      </c>
      <c r="O1044" t="s">
        <v>27</v>
      </c>
    </row>
    <row r="1045" spans="1:15">
      <c r="A1045">
        <v>1044</v>
      </c>
      <c r="B1045" s="128">
        <v>44251</v>
      </c>
      <c r="C1045" s="29" t="s">
        <v>9</v>
      </c>
      <c r="D1045" s="359" t="s">
        <v>10</v>
      </c>
      <c r="E1045" s="31">
        <v>56</v>
      </c>
      <c r="F1045" s="130">
        <v>2376</v>
      </c>
      <c r="G1045" s="31">
        <v>48.8</v>
      </c>
      <c r="H1045" s="31">
        <v>70.000000000000014</v>
      </c>
      <c r="I1045" s="31" t="s">
        <v>15</v>
      </c>
      <c r="L1045" s="131">
        <v>69.714285714285694</v>
      </c>
      <c r="M1045" s="31">
        <v>718</v>
      </c>
      <c r="N1045" s="31" t="s">
        <v>13</v>
      </c>
      <c r="O1045" t="s">
        <v>27</v>
      </c>
    </row>
    <row r="1046" spans="1:15">
      <c r="A1046">
        <v>1045</v>
      </c>
      <c r="B1046" s="128">
        <v>44251</v>
      </c>
      <c r="C1046" s="29" t="s">
        <v>9</v>
      </c>
      <c r="D1046" s="359" t="s">
        <v>10</v>
      </c>
      <c r="E1046" s="31">
        <v>54</v>
      </c>
      <c r="F1046" s="130">
        <v>2160</v>
      </c>
      <c r="G1046" s="31">
        <v>24.4</v>
      </c>
      <c r="H1046" s="31">
        <v>83.6</v>
      </c>
      <c r="I1046" s="31" t="s">
        <v>15</v>
      </c>
      <c r="L1046" s="131">
        <v>29.186602870813395</v>
      </c>
      <c r="M1046" s="31">
        <v>718</v>
      </c>
      <c r="N1046" s="31" t="s">
        <v>13</v>
      </c>
      <c r="O1046" t="s">
        <v>27</v>
      </c>
    </row>
    <row r="1047" spans="1:15">
      <c r="A1047">
        <v>1046</v>
      </c>
      <c r="B1047" s="128">
        <v>44252</v>
      </c>
      <c r="C1047" s="29" t="s">
        <v>9</v>
      </c>
      <c r="D1047" s="359" t="s">
        <v>10</v>
      </c>
      <c r="E1047" s="31">
        <v>47</v>
      </c>
      <c r="F1047" s="130">
        <v>1476</v>
      </c>
      <c r="G1047" s="31">
        <v>4.0999999999999996</v>
      </c>
      <c r="H1047" s="31">
        <v>69.7</v>
      </c>
      <c r="I1047" s="31" t="s">
        <v>15</v>
      </c>
      <c r="L1047" s="131">
        <v>5.8823529411764692</v>
      </c>
      <c r="M1047" s="31">
        <v>718</v>
      </c>
      <c r="N1047" s="31" t="s">
        <v>13</v>
      </c>
      <c r="O1047" t="s">
        <v>14</v>
      </c>
    </row>
    <row r="1048" spans="1:15">
      <c r="A1048">
        <v>1047</v>
      </c>
      <c r="B1048" s="128">
        <v>44252</v>
      </c>
      <c r="C1048" s="29" t="s">
        <v>9</v>
      </c>
      <c r="D1048" s="359" t="s">
        <v>10</v>
      </c>
      <c r="E1048" s="31">
        <v>55</v>
      </c>
      <c r="F1048" s="130">
        <v>2280</v>
      </c>
      <c r="G1048" s="31">
        <v>70.599999999999994</v>
      </c>
      <c r="H1048" s="31">
        <v>98</v>
      </c>
      <c r="I1048" s="31" t="s">
        <v>15</v>
      </c>
      <c r="L1048" s="131">
        <v>72.040816326530603</v>
      </c>
      <c r="M1048" s="31">
        <v>718</v>
      </c>
      <c r="N1048" s="31" t="s">
        <v>13</v>
      </c>
      <c r="O1048" t="s">
        <v>14</v>
      </c>
    </row>
    <row r="1049" spans="1:15">
      <c r="A1049">
        <v>1048</v>
      </c>
      <c r="B1049" s="128">
        <v>44252</v>
      </c>
      <c r="C1049" s="29" t="s">
        <v>9</v>
      </c>
      <c r="D1049" s="359" t="s">
        <v>10</v>
      </c>
      <c r="E1049" s="31">
        <v>51</v>
      </c>
      <c r="F1049" s="130">
        <v>1706</v>
      </c>
      <c r="G1049" s="31">
        <v>22</v>
      </c>
      <c r="H1049" s="31">
        <v>43</v>
      </c>
      <c r="I1049" s="31" t="s">
        <v>15</v>
      </c>
      <c r="L1049" s="131">
        <v>51.162790697674417</v>
      </c>
      <c r="M1049" s="31">
        <v>718</v>
      </c>
      <c r="N1049" s="31" t="s">
        <v>13</v>
      </c>
      <c r="O1049" t="s">
        <v>14</v>
      </c>
    </row>
    <row r="1050" spans="1:15">
      <c r="A1050">
        <v>1049</v>
      </c>
      <c r="B1050" s="128">
        <v>44252</v>
      </c>
      <c r="C1050" s="29" t="s">
        <v>9</v>
      </c>
      <c r="D1050" s="359" t="s">
        <v>10</v>
      </c>
      <c r="E1050" s="31">
        <v>51</v>
      </c>
      <c r="F1050" s="130">
        <v>1708</v>
      </c>
      <c r="G1050" s="31">
        <v>32.6</v>
      </c>
      <c r="H1050" s="31">
        <v>52.800000000000004</v>
      </c>
      <c r="I1050" s="31" t="s">
        <v>15</v>
      </c>
      <c r="L1050" s="131">
        <v>61.742424242424242</v>
      </c>
      <c r="M1050" s="31">
        <v>718</v>
      </c>
      <c r="N1050" s="31" t="s">
        <v>13</v>
      </c>
      <c r="O1050" t="s">
        <v>14</v>
      </c>
    </row>
    <row r="1051" spans="1:15">
      <c r="A1051">
        <v>1050</v>
      </c>
      <c r="B1051" s="128">
        <v>44252</v>
      </c>
      <c r="C1051" s="29" t="s">
        <v>9</v>
      </c>
      <c r="D1051" s="359" t="s">
        <v>10</v>
      </c>
      <c r="E1051" s="31">
        <v>43</v>
      </c>
      <c r="F1051" s="130">
        <v>1044</v>
      </c>
      <c r="G1051" s="31">
        <v>1.4</v>
      </c>
      <c r="H1051" s="31">
        <v>50.800000000000004</v>
      </c>
      <c r="I1051" s="31" t="s">
        <v>12</v>
      </c>
      <c r="L1051" s="131">
        <v>2.7559055118110236</v>
      </c>
      <c r="M1051" s="31">
        <v>718</v>
      </c>
      <c r="N1051" s="31" t="s">
        <v>13</v>
      </c>
      <c r="O1051" t="s">
        <v>14</v>
      </c>
    </row>
    <row r="1052" spans="1:15">
      <c r="A1052">
        <v>1051</v>
      </c>
      <c r="B1052" s="128">
        <v>44252</v>
      </c>
      <c r="C1052" s="29" t="s">
        <v>9</v>
      </c>
      <c r="D1052" s="359" t="s">
        <v>10</v>
      </c>
      <c r="E1052" s="31">
        <v>48</v>
      </c>
      <c r="F1052" s="130">
        <v>1314</v>
      </c>
      <c r="G1052" s="31">
        <v>4.4000000000000004</v>
      </c>
      <c r="H1052" s="31">
        <v>61.300000000000004</v>
      </c>
      <c r="I1052" s="31" t="s">
        <v>15</v>
      </c>
      <c r="L1052" s="131">
        <v>7.1778140293637858</v>
      </c>
      <c r="M1052" s="31">
        <v>718</v>
      </c>
      <c r="N1052" s="31" t="s">
        <v>13</v>
      </c>
      <c r="O1052" t="s">
        <v>14</v>
      </c>
    </row>
    <row r="1053" spans="1:15">
      <c r="A1053">
        <v>1052</v>
      </c>
      <c r="B1053" s="128">
        <v>44252</v>
      </c>
      <c r="C1053" s="29" t="s">
        <v>9</v>
      </c>
      <c r="D1053" s="359" t="s">
        <v>10</v>
      </c>
      <c r="E1053" s="31">
        <v>49</v>
      </c>
      <c r="F1053" s="130">
        <v>1768</v>
      </c>
      <c r="G1053" s="31">
        <v>3.6</v>
      </c>
      <c r="H1053" s="31">
        <v>84.800000000000011</v>
      </c>
      <c r="I1053" s="31" t="s">
        <v>15</v>
      </c>
      <c r="L1053" s="131">
        <v>4.2452830188679238</v>
      </c>
      <c r="M1053" s="31">
        <v>718</v>
      </c>
      <c r="N1053" s="31" t="s">
        <v>13</v>
      </c>
      <c r="O1053" t="s">
        <v>14</v>
      </c>
    </row>
    <row r="1054" spans="1:15">
      <c r="A1054">
        <v>1053</v>
      </c>
      <c r="B1054" s="128">
        <v>44252</v>
      </c>
      <c r="C1054" s="29" t="s">
        <v>9</v>
      </c>
      <c r="D1054" s="359" t="s">
        <v>10</v>
      </c>
      <c r="E1054" s="31">
        <v>79</v>
      </c>
      <c r="F1054" s="130">
        <v>6308</v>
      </c>
      <c r="G1054" s="31">
        <v>157.80000000000001</v>
      </c>
      <c r="H1054" s="31">
        <v>157.60000000000002</v>
      </c>
      <c r="I1054" s="31" t="s">
        <v>15</v>
      </c>
      <c r="L1054" s="131">
        <v>100.12690355329948</v>
      </c>
      <c r="M1054" s="31">
        <v>718</v>
      </c>
      <c r="N1054" s="31" t="s">
        <v>13</v>
      </c>
      <c r="O1054" t="s">
        <v>14</v>
      </c>
    </row>
    <row r="1055" spans="1:15">
      <c r="A1055">
        <v>1054</v>
      </c>
      <c r="B1055" s="128">
        <v>44252</v>
      </c>
      <c r="C1055" s="29" t="s">
        <v>9</v>
      </c>
      <c r="D1055" s="359" t="s">
        <v>10</v>
      </c>
      <c r="E1055" s="31">
        <v>75</v>
      </c>
      <c r="F1055" s="130">
        <v>1492</v>
      </c>
      <c r="G1055" s="31">
        <v>12.3</v>
      </c>
      <c r="H1055" s="31">
        <v>62.300000000000011</v>
      </c>
      <c r="I1055" s="31" t="s">
        <v>12</v>
      </c>
      <c r="L1055" s="131">
        <v>19.743178170144461</v>
      </c>
      <c r="M1055" s="31">
        <v>718</v>
      </c>
      <c r="N1055" s="31" t="s">
        <v>13</v>
      </c>
      <c r="O1055" t="s">
        <v>14</v>
      </c>
    </row>
    <row r="1056" spans="1:15">
      <c r="A1056">
        <v>1055</v>
      </c>
      <c r="B1056" s="128">
        <v>44252</v>
      </c>
      <c r="C1056" s="29" t="s">
        <v>9</v>
      </c>
      <c r="D1056" s="359" t="s">
        <v>10</v>
      </c>
      <c r="E1056" s="31">
        <v>67</v>
      </c>
      <c r="F1056" s="130">
        <v>3738</v>
      </c>
      <c r="G1056" s="31">
        <v>36</v>
      </c>
      <c r="H1056" s="31">
        <v>38</v>
      </c>
      <c r="I1056" s="31" t="s">
        <v>15</v>
      </c>
      <c r="L1056" s="131">
        <v>94.73684210526315</v>
      </c>
      <c r="M1056" s="31">
        <v>718</v>
      </c>
      <c r="N1056" s="31" t="s">
        <v>13</v>
      </c>
      <c r="O1056" t="s">
        <v>14</v>
      </c>
    </row>
    <row r="1057" spans="1:15">
      <c r="A1057">
        <v>1056</v>
      </c>
      <c r="B1057" s="128">
        <v>44252</v>
      </c>
      <c r="C1057" s="29" t="s">
        <v>9</v>
      </c>
      <c r="D1057" s="359" t="s">
        <v>10</v>
      </c>
      <c r="E1057" s="31">
        <v>70</v>
      </c>
      <c r="F1057" s="130">
        <v>4303</v>
      </c>
      <c r="G1057" s="31">
        <v>110.8</v>
      </c>
      <c r="H1057" s="31">
        <v>134</v>
      </c>
      <c r="I1057" s="31" t="s">
        <v>15</v>
      </c>
      <c r="L1057" s="131">
        <v>82.686567164179095</v>
      </c>
      <c r="M1057" s="31">
        <v>718</v>
      </c>
      <c r="N1057" s="31" t="s">
        <v>13</v>
      </c>
      <c r="O1057" t="s">
        <v>14</v>
      </c>
    </row>
    <row r="1058" spans="1:15">
      <c r="A1058">
        <v>1057</v>
      </c>
      <c r="B1058" s="128">
        <v>44252</v>
      </c>
      <c r="C1058" s="29" t="s">
        <v>9</v>
      </c>
      <c r="D1058" s="359" t="s">
        <v>10</v>
      </c>
      <c r="E1058" s="31">
        <v>51</v>
      </c>
      <c r="F1058" s="130">
        <v>1890</v>
      </c>
      <c r="G1058" s="31">
        <v>5.5</v>
      </c>
      <c r="H1058" s="31">
        <v>32.300000000000004</v>
      </c>
      <c r="I1058" s="31" t="s">
        <v>12</v>
      </c>
      <c r="L1058" s="131">
        <v>17.027863777089781</v>
      </c>
      <c r="M1058" s="31">
        <v>718</v>
      </c>
      <c r="N1058" s="31" t="s">
        <v>13</v>
      </c>
      <c r="O1058" t="s">
        <v>14</v>
      </c>
    </row>
    <row r="1059" spans="1:15">
      <c r="A1059">
        <v>1058</v>
      </c>
      <c r="B1059" s="128">
        <v>44252</v>
      </c>
      <c r="C1059" s="29" t="s">
        <v>9</v>
      </c>
      <c r="D1059" s="359" t="s">
        <v>10</v>
      </c>
      <c r="E1059" s="31">
        <v>49</v>
      </c>
      <c r="F1059" s="130">
        <v>1470</v>
      </c>
      <c r="G1059" s="31">
        <v>3.8</v>
      </c>
      <c r="H1059" s="31">
        <v>25.6</v>
      </c>
      <c r="I1059" s="31" t="s">
        <v>12</v>
      </c>
      <c r="L1059" s="131">
        <v>14.843749999999998</v>
      </c>
      <c r="M1059" s="31">
        <v>718</v>
      </c>
      <c r="N1059" s="31" t="s">
        <v>13</v>
      </c>
      <c r="O1059" t="s">
        <v>14</v>
      </c>
    </row>
    <row r="1060" spans="1:15">
      <c r="A1060">
        <v>1059</v>
      </c>
      <c r="B1060" s="128">
        <v>44252</v>
      </c>
      <c r="C1060" s="29" t="s">
        <v>9</v>
      </c>
      <c r="D1060" s="359" t="s">
        <v>10</v>
      </c>
      <c r="E1060" s="31">
        <v>65</v>
      </c>
      <c r="F1060" s="130">
        <v>4046</v>
      </c>
      <c r="G1060" s="31">
        <v>52.6</v>
      </c>
      <c r="H1060" s="31">
        <v>60</v>
      </c>
      <c r="I1060" s="31" t="s">
        <v>15</v>
      </c>
      <c r="L1060" s="131">
        <v>87.666666666666671</v>
      </c>
      <c r="M1060" s="31">
        <v>718</v>
      </c>
      <c r="N1060" s="31" t="s">
        <v>13</v>
      </c>
      <c r="O1060" t="s">
        <v>14</v>
      </c>
    </row>
    <row r="1061" spans="1:15">
      <c r="A1061">
        <v>1060</v>
      </c>
      <c r="B1061" s="128">
        <v>44252</v>
      </c>
      <c r="C1061" s="29" t="s">
        <v>9</v>
      </c>
      <c r="D1061" s="359" t="s">
        <v>10</v>
      </c>
      <c r="E1061" s="31">
        <v>71</v>
      </c>
      <c r="F1061" s="130">
        <v>5456</v>
      </c>
      <c r="G1061" s="31">
        <v>137.19999999999999</v>
      </c>
      <c r="H1061" s="31">
        <v>154</v>
      </c>
      <c r="I1061" s="31" t="s">
        <v>15</v>
      </c>
      <c r="L1061" s="131">
        <v>89.090909090909079</v>
      </c>
      <c r="M1061" s="31">
        <v>718</v>
      </c>
      <c r="N1061" s="31" t="s">
        <v>13</v>
      </c>
      <c r="O1061" t="s">
        <v>14</v>
      </c>
    </row>
    <row r="1062" spans="1:15">
      <c r="A1062">
        <v>1061</v>
      </c>
      <c r="B1062" s="128">
        <v>44252</v>
      </c>
      <c r="C1062" s="29" t="s">
        <v>9</v>
      </c>
      <c r="D1062" s="359" t="s">
        <v>10</v>
      </c>
      <c r="E1062" s="31">
        <v>50</v>
      </c>
      <c r="F1062" s="130">
        <v>1722</v>
      </c>
      <c r="G1062" s="31">
        <v>8.3000000000000007</v>
      </c>
      <c r="H1062" s="31">
        <v>26.139999999999997</v>
      </c>
      <c r="I1062" s="31" t="s">
        <v>15</v>
      </c>
      <c r="L1062" s="131">
        <v>31.752104055087994</v>
      </c>
      <c r="M1062" s="31">
        <v>718</v>
      </c>
      <c r="N1062" s="31" t="s">
        <v>13</v>
      </c>
      <c r="O1062" t="s">
        <v>14</v>
      </c>
    </row>
    <row r="1063" spans="1:15">
      <c r="A1063">
        <v>1062</v>
      </c>
      <c r="B1063" s="128">
        <v>44252</v>
      </c>
      <c r="C1063" s="29" t="s">
        <v>9</v>
      </c>
      <c r="D1063" s="359" t="s">
        <v>10</v>
      </c>
      <c r="E1063" s="31">
        <v>70</v>
      </c>
      <c r="F1063" s="130">
        <v>4426</v>
      </c>
      <c r="G1063" s="31">
        <v>3.3</v>
      </c>
      <c r="H1063" s="31">
        <v>85.22</v>
      </c>
      <c r="I1063" s="31" t="s">
        <v>12</v>
      </c>
      <c r="L1063" s="131">
        <v>3.8723304388641164</v>
      </c>
      <c r="M1063" s="31">
        <v>718</v>
      </c>
      <c r="N1063" s="31" t="s">
        <v>13</v>
      </c>
      <c r="O1063" t="s">
        <v>14</v>
      </c>
    </row>
    <row r="1064" spans="1:15">
      <c r="A1064">
        <v>1063</v>
      </c>
      <c r="B1064" s="128">
        <v>44252</v>
      </c>
      <c r="C1064" s="29" t="s">
        <v>9</v>
      </c>
      <c r="D1064" s="359" t="s">
        <v>10</v>
      </c>
      <c r="E1064" s="31">
        <v>67</v>
      </c>
      <c r="F1064" s="130">
        <v>3566</v>
      </c>
      <c r="G1064" s="31">
        <v>57.9</v>
      </c>
      <c r="H1064" s="31">
        <v>73</v>
      </c>
      <c r="I1064" s="31" t="s">
        <v>15</v>
      </c>
      <c r="L1064" s="131">
        <v>79.31506849315069</v>
      </c>
      <c r="M1064" s="31">
        <v>718</v>
      </c>
      <c r="N1064" s="31" t="s">
        <v>13</v>
      </c>
      <c r="O1064" t="s">
        <v>14</v>
      </c>
    </row>
    <row r="1065" spans="1:15">
      <c r="A1065">
        <v>1064</v>
      </c>
      <c r="B1065" s="128">
        <v>44252</v>
      </c>
      <c r="C1065" s="29" t="s">
        <v>9</v>
      </c>
      <c r="D1065" s="359" t="s">
        <v>10</v>
      </c>
      <c r="E1065" s="31">
        <v>68</v>
      </c>
      <c r="F1065" s="130">
        <v>4480</v>
      </c>
      <c r="G1065" s="31">
        <v>128.80000000000001</v>
      </c>
      <c r="H1065" s="31">
        <v>141.80000000000001</v>
      </c>
      <c r="I1065" s="31" t="s">
        <v>15</v>
      </c>
      <c r="L1065" s="131">
        <v>90.832157968970378</v>
      </c>
      <c r="M1065" s="31">
        <v>718</v>
      </c>
      <c r="N1065" s="31" t="s">
        <v>13</v>
      </c>
      <c r="O1065" t="s">
        <v>14</v>
      </c>
    </row>
    <row r="1066" spans="1:15">
      <c r="A1066">
        <v>1065</v>
      </c>
      <c r="B1066" s="128">
        <v>44252</v>
      </c>
      <c r="C1066" s="29" t="s">
        <v>9</v>
      </c>
      <c r="D1066" s="359" t="s">
        <v>10</v>
      </c>
      <c r="E1066" s="31">
        <v>68</v>
      </c>
      <c r="F1066" s="130">
        <v>4136</v>
      </c>
      <c r="G1066" s="31">
        <v>142.6</v>
      </c>
      <c r="H1066" s="31">
        <v>155.6</v>
      </c>
      <c r="I1066" s="31" t="s">
        <v>15</v>
      </c>
      <c r="L1066" s="131">
        <v>91.645244215938291</v>
      </c>
      <c r="M1066" s="31">
        <v>718</v>
      </c>
      <c r="N1066" s="31" t="s">
        <v>13</v>
      </c>
      <c r="O1066" t="s">
        <v>14</v>
      </c>
    </row>
    <row r="1067" spans="1:15">
      <c r="A1067">
        <v>1066</v>
      </c>
      <c r="B1067" s="128">
        <v>44252</v>
      </c>
      <c r="C1067" s="29" t="s">
        <v>9</v>
      </c>
      <c r="D1067" s="359" t="s">
        <v>10</v>
      </c>
      <c r="E1067" s="31">
        <v>44</v>
      </c>
      <c r="F1067" s="130">
        <v>1164</v>
      </c>
      <c r="G1067" s="31">
        <v>2</v>
      </c>
      <c r="H1067" s="31">
        <v>21</v>
      </c>
      <c r="I1067" s="31" t="s">
        <v>12</v>
      </c>
      <c r="L1067" s="131">
        <v>9.5238095238095237</v>
      </c>
      <c r="M1067" s="31">
        <v>718</v>
      </c>
      <c r="N1067" s="31" t="s">
        <v>13</v>
      </c>
      <c r="O1067" t="s">
        <v>14</v>
      </c>
    </row>
    <row r="1068" spans="1:15">
      <c r="A1068">
        <v>1067</v>
      </c>
      <c r="B1068" s="128">
        <v>44253</v>
      </c>
      <c r="C1068" s="29" t="s">
        <v>9</v>
      </c>
      <c r="D1068" s="359" t="s">
        <v>10</v>
      </c>
      <c r="E1068" s="31">
        <v>46</v>
      </c>
      <c r="F1068" s="130">
        <v>1396</v>
      </c>
      <c r="G1068" s="31">
        <v>4.9000000000000004</v>
      </c>
      <c r="H1068" s="31">
        <v>17.899999999999999</v>
      </c>
      <c r="I1068" s="31" t="s">
        <v>15</v>
      </c>
      <c r="L1068" s="131">
        <v>27.374301675977655</v>
      </c>
      <c r="M1068" s="31">
        <v>718</v>
      </c>
      <c r="N1068" s="31" t="s">
        <v>13</v>
      </c>
      <c r="O1068" t="s">
        <v>27</v>
      </c>
    </row>
    <row r="1069" spans="1:15">
      <c r="A1069">
        <v>1068</v>
      </c>
      <c r="B1069" s="128">
        <v>44253</v>
      </c>
      <c r="C1069" s="29" t="s">
        <v>9</v>
      </c>
      <c r="D1069" s="359" t="s">
        <v>10</v>
      </c>
      <c r="E1069" s="31">
        <v>56</v>
      </c>
      <c r="F1069" s="130">
        <v>2103</v>
      </c>
      <c r="G1069" s="31">
        <v>23.1</v>
      </c>
      <c r="H1069" s="31">
        <v>36.1</v>
      </c>
      <c r="I1069" s="31" t="s">
        <v>15</v>
      </c>
      <c r="L1069" s="131">
        <v>63.988919667590032</v>
      </c>
      <c r="M1069" s="31">
        <v>718</v>
      </c>
      <c r="N1069" s="31" t="s">
        <v>13</v>
      </c>
      <c r="O1069" t="s">
        <v>27</v>
      </c>
    </row>
    <row r="1070" spans="1:15">
      <c r="A1070">
        <v>1069</v>
      </c>
      <c r="B1070" s="128">
        <v>44253</v>
      </c>
      <c r="C1070" s="29" t="s">
        <v>9</v>
      </c>
      <c r="D1070" s="359" t="s">
        <v>10</v>
      </c>
      <c r="E1070" s="31">
        <v>58</v>
      </c>
      <c r="F1070" s="130">
        <v>2564</v>
      </c>
      <c r="G1070" s="31">
        <v>23.7</v>
      </c>
      <c r="H1070" s="31">
        <v>36.700000000000003</v>
      </c>
      <c r="I1070" s="31" t="s">
        <v>15</v>
      </c>
      <c r="L1070" s="131">
        <v>64.57765667574931</v>
      </c>
      <c r="M1070" s="31">
        <v>718</v>
      </c>
      <c r="N1070" s="31" t="s">
        <v>13</v>
      </c>
      <c r="O1070" t="s">
        <v>27</v>
      </c>
    </row>
    <row r="1071" spans="1:15">
      <c r="A1071">
        <v>1070</v>
      </c>
      <c r="B1071" s="128">
        <v>44253</v>
      </c>
      <c r="C1071" s="29" t="s">
        <v>9</v>
      </c>
      <c r="D1071" s="359" t="s">
        <v>10</v>
      </c>
      <c r="E1071" s="31">
        <v>55</v>
      </c>
      <c r="F1071" s="130">
        <v>2138</v>
      </c>
      <c r="G1071" s="31">
        <v>20.9</v>
      </c>
      <c r="H1071" s="31">
        <v>33.9</v>
      </c>
      <c r="I1071" s="31" t="s">
        <v>15</v>
      </c>
      <c r="L1071" s="131">
        <v>61.651917404129797</v>
      </c>
      <c r="M1071" s="31">
        <v>718</v>
      </c>
      <c r="N1071" s="31" t="s">
        <v>13</v>
      </c>
      <c r="O1071" t="s">
        <v>27</v>
      </c>
    </row>
    <row r="1072" spans="1:15">
      <c r="A1072">
        <v>1071</v>
      </c>
      <c r="B1072" s="128">
        <v>44253</v>
      </c>
      <c r="C1072" s="29" t="s">
        <v>9</v>
      </c>
      <c r="D1072" s="359" t="s">
        <v>10</v>
      </c>
      <c r="E1072" s="31">
        <v>55</v>
      </c>
      <c r="F1072" s="130">
        <v>2212</v>
      </c>
      <c r="G1072" s="31">
        <v>25.6</v>
      </c>
      <c r="H1072" s="31">
        <v>38.6</v>
      </c>
      <c r="I1072" s="31" t="s">
        <v>15</v>
      </c>
      <c r="L1072" s="131">
        <v>66.32124352331607</v>
      </c>
      <c r="M1072" s="31">
        <v>718</v>
      </c>
      <c r="N1072" s="31" t="s">
        <v>13</v>
      </c>
      <c r="O1072" t="s">
        <v>27</v>
      </c>
    </row>
    <row r="1073" spans="1:15">
      <c r="A1073">
        <v>1072</v>
      </c>
      <c r="B1073" s="128">
        <v>44253</v>
      </c>
      <c r="C1073" s="29" t="s">
        <v>9</v>
      </c>
      <c r="D1073" s="359" t="s">
        <v>10</v>
      </c>
      <c r="E1073" s="31">
        <v>48</v>
      </c>
      <c r="F1073" s="130">
        <v>1464</v>
      </c>
      <c r="G1073" s="31">
        <v>3.4</v>
      </c>
      <c r="H1073" s="31">
        <v>25.880000000000003</v>
      </c>
      <c r="I1073" s="31" t="s">
        <v>12</v>
      </c>
      <c r="L1073" s="131">
        <v>13.137557959814528</v>
      </c>
      <c r="M1073" s="31">
        <v>718</v>
      </c>
      <c r="N1073" s="31" t="s">
        <v>13</v>
      </c>
      <c r="O1073" t="s">
        <v>27</v>
      </c>
    </row>
    <row r="1074" spans="1:15">
      <c r="A1074">
        <v>1073</v>
      </c>
      <c r="B1074" s="128">
        <v>44253</v>
      </c>
      <c r="C1074" s="29" t="s">
        <v>9</v>
      </c>
      <c r="D1074" s="359" t="s">
        <v>10</v>
      </c>
      <c r="E1074" s="31">
        <v>49</v>
      </c>
      <c r="F1074" s="130">
        <v>1628</v>
      </c>
      <c r="G1074" s="31">
        <v>20</v>
      </c>
      <c r="H1074" s="31">
        <v>37</v>
      </c>
      <c r="I1074" s="31" t="s">
        <v>15</v>
      </c>
      <c r="L1074" s="131">
        <v>54.054054054054056</v>
      </c>
      <c r="M1074" s="31">
        <v>718</v>
      </c>
      <c r="N1074" s="31" t="s">
        <v>13</v>
      </c>
      <c r="O1074" t="s">
        <v>27</v>
      </c>
    </row>
    <row r="1075" spans="1:15">
      <c r="A1075">
        <v>1074</v>
      </c>
      <c r="B1075" s="128">
        <v>44253</v>
      </c>
      <c r="C1075" s="29" t="s">
        <v>9</v>
      </c>
      <c r="D1075" s="359" t="s">
        <v>10</v>
      </c>
      <c r="E1075" s="31">
        <v>49</v>
      </c>
      <c r="F1075" s="130">
        <v>1590</v>
      </c>
      <c r="G1075" s="31">
        <v>6.2</v>
      </c>
      <c r="H1075" s="31">
        <v>25.6</v>
      </c>
      <c r="I1075" s="31" t="s">
        <v>12</v>
      </c>
      <c r="L1075" s="131">
        <v>24.21875</v>
      </c>
      <c r="M1075" s="31">
        <v>718</v>
      </c>
      <c r="N1075" s="31" t="s">
        <v>13</v>
      </c>
      <c r="O1075" t="s">
        <v>27</v>
      </c>
    </row>
    <row r="1076" spans="1:15">
      <c r="A1076">
        <v>1075</v>
      </c>
      <c r="B1076" s="128">
        <v>44253</v>
      </c>
      <c r="C1076" s="29" t="s">
        <v>9</v>
      </c>
      <c r="D1076" s="359" t="s">
        <v>10</v>
      </c>
      <c r="E1076" s="31">
        <v>49</v>
      </c>
      <c r="F1076" s="130">
        <v>1680</v>
      </c>
      <c r="G1076" s="31">
        <v>5.5</v>
      </c>
      <c r="H1076" s="31">
        <v>28.1</v>
      </c>
      <c r="I1076" s="31" t="s">
        <v>12</v>
      </c>
      <c r="L1076" s="131">
        <v>19.572953736654803</v>
      </c>
      <c r="M1076" s="31">
        <v>718</v>
      </c>
      <c r="N1076" s="31" t="s">
        <v>13</v>
      </c>
      <c r="O1076" t="s">
        <v>27</v>
      </c>
    </row>
    <row r="1077" spans="1:15">
      <c r="A1077">
        <v>1076</v>
      </c>
      <c r="B1077" s="128">
        <v>44253</v>
      </c>
      <c r="C1077" s="29" t="s">
        <v>9</v>
      </c>
      <c r="D1077" s="359" t="s">
        <v>10</v>
      </c>
      <c r="E1077" s="31">
        <v>63</v>
      </c>
      <c r="F1077" s="130">
        <v>2856</v>
      </c>
      <c r="G1077" s="31">
        <v>20.8</v>
      </c>
      <c r="H1077" s="31">
        <v>36.320000000000007</v>
      </c>
      <c r="I1077" s="31" t="s">
        <v>15</v>
      </c>
      <c r="L1077" s="131">
        <v>57.268722466960341</v>
      </c>
      <c r="M1077" s="31">
        <v>718</v>
      </c>
      <c r="N1077" s="31" t="s">
        <v>13</v>
      </c>
      <c r="O1077" t="s">
        <v>27</v>
      </c>
    </row>
    <row r="1078" spans="1:15">
      <c r="A1078">
        <v>1077</v>
      </c>
      <c r="B1078" s="128">
        <v>44253</v>
      </c>
      <c r="C1078" s="29" t="s">
        <v>9</v>
      </c>
      <c r="D1078" s="359" t="s">
        <v>10</v>
      </c>
      <c r="E1078" s="31">
        <v>49</v>
      </c>
      <c r="F1078" s="130">
        <v>1776</v>
      </c>
      <c r="G1078" s="31">
        <v>6.5</v>
      </c>
      <c r="H1078" s="31">
        <v>29.020000000000003</v>
      </c>
      <c r="I1078" s="31" t="s">
        <v>15</v>
      </c>
      <c r="L1078" s="131">
        <v>22.398345968297726</v>
      </c>
      <c r="M1078" s="31">
        <v>718</v>
      </c>
      <c r="N1078" s="31" t="s">
        <v>13</v>
      </c>
      <c r="O1078" t="s">
        <v>27</v>
      </c>
    </row>
    <row r="1079" spans="1:15">
      <c r="A1079">
        <v>1078</v>
      </c>
      <c r="B1079" s="128">
        <v>44253</v>
      </c>
      <c r="C1079" s="29" t="s">
        <v>9</v>
      </c>
      <c r="D1079" s="359" t="s">
        <v>10</v>
      </c>
      <c r="E1079" s="31">
        <v>56</v>
      </c>
      <c r="F1079" s="130">
        <v>2190</v>
      </c>
      <c r="G1079" s="31">
        <v>58.9</v>
      </c>
      <c r="H1079" s="31">
        <v>79</v>
      </c>
      <c r="I1079" s="31" t="s">
        <v>15</v>
      </c>
      <c r="L1079" s="131">
        <v>74.556962025316452</v>
      </c>
      <c r="M1079" s="31">
        <v>718</v>
      </c>
      <c r="N1079" s="31" t="s">
        <v>13</v>
      </c>
      <c r="O1079" t="s">
        <v>27</v>
      </c>
    </row>
    <row r="1080" spans="1:15">
      <c r="A1080">
        <v>1079</v>
      </c>
      <c r="B1080" s="128">
        <v>44253</v>
      </c>
      <c r="C1080" s="29" t="s">
        <v>9</v>
      </c>
      <c r="D1080" s="359" t="s">
        <v>10</v>
      </c>
      <c r="E1080" s="31">
        <v>49</v>
      </c>
      <c r="F1080" s="130">
        <v>1258</v>
      </c>
      <c r="G1080" s="31">
        <v>6.9</v>
      </c>
      <c r="H1080" s="31">
        <v>18.259999999999998</v>
      </c>
      <c r="I1080" s="31" t="s">
        <v>12</v>
      </c>
      <c r="L1080" s="131">
        <v>37.787513691128154</v>
      </c>
      <c r="M1080" s="31">
        <v>718</v>
      </c>
      <c r="N1080" s="31" t="s">
        <v>13</v>
      </c>
      <c r="O1080" t="s">
        <v>27</v>
      </c>
    </row>
    <row r="1081" spans="1:15">
      <c r="A1081">
        <v>1080</v>
      </c>
      <c r="B1081" s="128">
        <v>44253</v>
      </c>
      <c r="C1081" s="29" t="s">
        <v>9</v>
      </c>
      <c r="D1081" s="359" t="s">
        <v>10</v>
      </c>
      <c r="E1081" s="31">
        <v>55</v>
      </c>
      <c r="F1081" s="130">
        <v>2150</v>
      </c>
      <c r="G1081" s="31">
        <v>55.9</v>
      </c>
      <c r="H1081" s="31">
        <v>51.6</v>
      </c>
      <c r="I1081" s="31" t="s">
        <v>15</v>
      </c>
      <c r="L1081" s="131">
        <v>108.33333333333333</v>
      </c>
      <c r="M1081" s="31">
        <v>718</v>
      </c>
      <c r="N1081" s="31" t="s">
        <v>13</v>
      </c>
      <c r="O1081" t="s">
        <v>27</v>
      </c>
    </row>
    <row r="1082" spans="1:15">
      <c r="A1082">
        <v>1081</v>
      </c>
      <c r="B1082" s="128">
        <v>44253</v>
      </c>
      <c r="C1082" s="29" t="s">
        <v>9</v>
      </c>
      <c r="D1082" s="359" t="s">
        <v>10</v>
      </c>
      <c r="E1082" s="31">
        <v>57</v>
      </c>
      <c r="F1082" s="130">
        <v>2760</v>
      </c>
      <c r="G1082" s="31">
        <v>42.6</v>
      </c>
      <c r="H1082" s="31">
        <v>95.4</v>
      </c>
      <c r="I1082" s="31" t="s">
        <v>15</v>
      </c>
      <c r="L1082" s="131">
        <v>44.654088050314463</v>
      </c>
      <c r="M1082" s="31">
        <v>718</v>
      </c>
      <c r="N1082" s="31" t="s">
        <v>13</v>
      </c>
      <c r="O1082" t="s">
        <v>27</v>
      </c>
    </row>
    <row r="1083" spans="1:15">
      <c r="A1083">
        <v>1082</v>
      </c>
      <c r="B1083" s="128">
        <v>44253</v>
      </c>
      <c r="C1083" s="29" t="s">
        <v>9</v>
      </c>
      <c r="D1083" s="359" t="s">
        <v>10</v>
      </c>
      <c r="E1083" s="31">
        <v>61</v>
      </c>
      <c r="F1083" s="130">
        <v>2930</v>
      </c>
      <c r="G1083" s="31">
        <v>25</v>
      </c>
      <c r="H1083" s="31">
        <v>34</v>
      </c>
      <c r="I1083" s="31" t="s">
        <v>15</v>
      </c>
      <c r="L1083" s="131">
        <v>73.529411764705884</v>
      </c>
      <c r="M1083" s="31">
        <v>718</v>
      </c>
      <c r="N1083" s="31" t="s">
        <v>13</v>
      </c>
      <c r="O1083" t="s">
        <v>27</v>
      </c>
    </row>
    <row r="1084" spans="1:15">
      <c r="A1084">
        <v>1083</v>
      </c>
      <c r="B1084" s="128">
        <v>44254</v>
      </c>
      <c r="C1084" s="29" t="s">
        <v>9</v>
      </c>
      <c r="D1084" s="359" t="s">
        <v>10</v>
      </c>
      <c r="E1084" s="31">
        <v>48</v>
      </c>
      <c r="F1084" s="130">
        <v>1542</v>
      </c>
      <c r="G1084" s="31">
        <v>2.9</v>
      </c>
      <c r="H1084" s="31">
        <v>27.94</v>
      </c>
      <c r="I1084" s="31" t="s">
        <v>12</v>
      </c>
      <c r="L1084" s="131">
        <v>10.379384395132425</v>
      </c>
      <c r="M1084" s="31">
        <v>718</v>
      </c>
      <c r="N1084" s="31" t="s">
        <v>13</v>
      </c>
      <c r="O1084" t="s">
        <v>14</v>
      </c>
    </row>
    <row r="1085" spans="1:15">
      <c r="A1085">
        <v>1084</v>
      </c>
      <c r="B1085" s="128">
        <v>44254</v>
      </c>
      <c r="C1085" s="29" t="s">
        <v>9</v>
      </c>
      <c r="D1085" s="359" t="s">
        <v>10</v>
      </c>
      <c r="E1085" s="31">
        <v>44</v>
      </c>
      <c r="F1085" s="130">
        <v>1078</v>
      </c>
      <c r="G1085" s="31">
        <v>2.2999999999999998</v>
      </c>
      <c r="H1085" s="31">
        <v>19.259999999999998</v>
      </c>
      <c r="I1085" s="31" t="s">
        <v>12</v>
      </c>
      <c r="L1085" s="131">
        <v>11.941848390446522</v>
      </c>
      <c r="M1085" s="31">
        <v>718</v>
      </c>
      <c r="N1085" s="31" t="s">
        <v>13</v>
      </c>
      <c r="O1085" t="s">
        <v>14</v>
      </c>
    </row>
    <row r="1086" spans="1:15">
      <c r="A1086">
        <v>1085</v>
      </c>
      <c r="B1086" s="128">
        <v>44254</v>
      </c>
      <c r="C1086" s="29" t="s">
        <v>9</v>
      </c>
      <c r="D1086" s="359" t="s">
        <v>10</v>
      </c>
      <c r="E1086" s="31">
        <v>41</v>
      </c>
      <c r="F1086" s="130">
        <v>1014</v>
      </c>
      <c r="G1086" s="31">
        <v>2.2000000000000002</v>
      </c>
      <c r="H1086" s="31">
        <v>18.080000000000002</v>
      </c>
      <c r="I1086" s="31" t="s">
        <v>12</v>
      </c>
      <c r="L1086" s="131">
        <v>12.168141592920353</v>
      </c>
      <c r="M1086" s="31">
        <v>718</v>
      </c>
      <c r="N1086" s="31" t="s">
        <v>13</v>
      </c>
      <c r="O1086" t="s">
        <v>14</v>
      </c>
    </row>
    <row r="1087" spans="1:15">
      <c r="A1087">
        <v>1086</v>
      </c>
      <c r="B1087" s="128">
        <v>44254</v>
      </c>
      <c r="C1087" s="29" t="s">
        <v>9</v>
      </c>
      <c r="D1087" s="359" t="s">
        <v>10</v>
      </c>
      <c r="E1087" s="31">
        <v>49</v>
      </c>
      <c r="F1087" s="130">
        <v>1676</v>
      </c>
      <c r="G1087" s="31">
        <v>13.1</v>
      </c>
      <c r="H1087" s="31">
        <v>20.420000000000002</v>
      </c>
      <c r="I1087" s="31" t="s">
        <v>15</v>
      </c>
      <c r="L1087" s="131">
        <v>64.152791380999005</v>
      </c>
      <c r="M1087" s="31">
        <v>718</v>
      </c>
      <c r="N1087" s="31" t="s">
        <v>13</v>
      </c>
      <c r="O1087" t="s">
        <v>14</v>
      </c>
    </row>
    <row r="1088" spans="1:15">
      <c r="A1088">
        <v>1087</v>
      </c>
      <c r="B1088" s="128">
        <v>44254</v>
      </c>
      <c r="C1088" s="29" t="s">
        <v>9</v>
      </c>
      <c r="D1088" s="359" t="s">
        <v>10</v>
      </c>
      <c r="E1088" s="31">
        <v>41</v>
      </c>
      <c r="F1088" s="130">
        <v>928</v>
      </c>
      <c r="G1088" s="31">
        <v>0.8</v>
      </c>
      <c r="H1088" s="31">
        <v>17.759999999999998</v>
      </c>
      <c r="I1088" s="31" t="s">
        <v>12</v>
      </c>
      <c r="L1088" s="131">
        <v>4.5045045045045056</v>
      </c>
      <c r="M1088" s="31">
        <v>718</v>
      </c>
      <c r="N1088" s="31" t="s">
        <v>13</v>
      </c>
      <c r="O1088" t="s">
        <v>14</v>
      </c>
    </row>
    <row r="1089" spans="1:15">
      <c r="A1089">
        <v>1088</v>
      </c>
      <c r="B1089" s="128">
        <v>44254</v>
      </c>
      <c r="C1089" s="29" t="s">
        <v>9</v>
      </c>
      <c r="D1089" s="359" t="s">
        <v>10</v>
      </c>
      <c r="E1089" s="31">
        <v>46</v>
      </c>
      <c r="F1089" s="130">
        <v>1410</v>
      </c>
      <c r="G1089" s="31">
        <v>3.3</v>
      </c>
      <c r="H1089" s="31">
        <v>24.9</v>
      </c>
      <c r="I1089" s="31" t="s">
        <v>12</v>
      </c>
      <c r="L1089" s="131">
        <v>13.253012048192771</v>
      </c>
      <c r="M1089" s="31">
        <v>718</v>
      </c>
      <c r="N1089" s="31" t="s">
        <v>13</v>
      </c>
      <c r="O1089" t="s">
        <v>14</v>
      </c>
    </row>
    <row r="1090" spans="1:15">
      <c r="A1090">
        <v>1089</v>
      </c>
      <c r="B1090" s="128">
        <v>44254</v>
      </c>
      <c r="C1090" s="29" t="s">
        <v>9</v>
      </c>
      <c r="D1090" s="359" t="s">
        <v>10</v>
      </c>
      <c r="E1090" s="31">
        <v>47</v>
      </c>
      <c r="F1090" s="130">
        <v>1392</v>
      </c>
      <c r="G1090" s="31">
        <v>2.2000000000000002</v>
      </c>
      <c r="H1090" s="31">
        <v>25.64</v>
      </c>
      <c r="I1090" s="31" t="s">
        <v>12</v>
      </c>
      <c r="L1090" s="131">
        <v>8.5803432137285487</v>
      </c>
      <c r="M1090" s="31">
        <v>718</v>
      </c>
      <c r="N1090" s="31" t="s">
        <v>13</v>
      </c>
      <c r="O1090" t="s">
        <v>14</v>
      </c>
    </row>
    <row r="1091" spans="1:15">
      <c r="A1091">
        <v>1090</v>
      </c>
      <c r="B1091" s="128">
        <v>44254</v>
      </c>
      <c r="C1091" s="29" t="s">
        <v>9</v>
      </c>
      <c r="D1091" s="359" t="s">
        <v>10</v>
      </c>
      <c r="E1091" s="31">
        <v>47</v>
      </c>
      <c r="F1091" s="130">
        <v>1386</v>
      </c>
      <c r="G1091" s="31">
        <v>6.6</v>
      </c>
      <c r="H1091" s="31">
        <v>21.119999999999997</v>
      </c>
      <c r="I1091" s="31" t="s">
        <v>12</v>
      </c>
      <c r="L1091" s="131">
        <v>31.250000000000004</v>
      </c>
      <c r="M1091" s="31">
        <v>718</v>
      </c>
      <c r="N1091" s="31" t="s">
        <v>13</v>
      </c>
      <c r="O1091" t="s">
        <v>14</v>
      </c>
    </row>
    <row r="1092" spans="1:15">
      <c r="A1092">
        <v>1091</v>
      </c>
      <c r="B1092" s="128">
        <v>44254</v>
      </c>
      <c r="C1092" s="29" t="s">
        <v>9</v>
      </c>
      <c r="D1092" s="359" t="s">
        <v>10</v>
      </c>
      <c r="E1092" s="31">
        <v>47</v>
      </c>
      <c r="F1092" s="130">
        <v>1382</v>
      </c>
      <c r="G1092" s="31">
        <v>3.8</v>
      </c>
      <c r="H1092" s="31">
        <v>23.84</v>
      </c>
      <c r="I1092" s="31" t="s">
        <v>12</v>
      </c>
      <c r="L1092" s="131">
        <v>15.939597315436242</v>
      </c>
      <c r="M1092" s="31">
        <v>718</v>
      </c>
      <c r="N1092" s="31" t="s">
        <v>13</v>
      </c>
      <c r="O1092" t="s">
        <v>14</v>
      </c>
    </row>
    <row r="1093" spans="1:15">
      <c r="A1093">
        <v>1092</v>
      </c>
      <c r="B1093" s="128">
        <v>44254</v>
      </c>
      <c r="C1093" s="29" t="s">
        <v>9</v>
      </c>
      <c r="D1093" s="359" t="s">
        <v>10</v>
      </c>
      <c r="E1093" s="31">
        <v>48</v>
      </c>
      <c r="F1093" s="130">
        <v>1468</v>
      </c>
      <c r="G1093" s="31">
        <v>5.2</v>
      </c>
      <c r="H1093" s="31">
        <v>24.16</v>
      </c>
      <c r="I1093" s="31" t="s">
        <v>12</v>
      </c>
      <c r="L1093" s="131">
        <v>21.523178807947019</v>
      </c>
      <c r="M1093" s="31">
        <v>718</v>
      </c>
      <c r="N1093" s="31" t="s">
        <v>13</v>
      </c>
      <c r="O1093" t="s">
        <v>14</v>
      </c>
    </row>
    <row r="1094" spans="1:15">
      <c r="A1094">
        <v>1093</v>
      </c>
      <c r="B1094" s="128">
        <v>44254</v>
      </c>
      <c r="C1094" s="29" t="s">
        <v>9</v>
      </c>
      <c r="D1094" s="359" t="s">
        <v>10</v>
      </c>
      <c r="E1094" s="31">
        <v>47</v>
      </c>
      <c r="F1094" s="130">
        <v>1430</v>
      </c>
      <c r="G1094" s="31">
        <v>3.4</v>
      </c>
      <c r="H1094" s="31">
        <v>25.200000000000003</v>
      </c>
      <c r="I1094" s="31" t="s">
        <v>12</v>
      </c>
      <c r="L1094" s="131">
        <v>13.492063492063492</v>
      </c>
      <c r="M1094" s="31">
        <v>718</v>
      </c>
      <c r="N1094" s="31" t="s">
        <v>13</v>
      </c>
      <c r="O1094" t="s">
        <v>14</v>
      </c>
    </row>
    <row r="1095" spans="1:15">
      <c r="A1095">
        <v>1094</v>
      </c>
      <c r="B1095" s="128">
        <v>44254</v>
      </c>
      <c r="C1095" s="29" t="s">
        <v>9</v>
      </c>
      <c r="D1095" s="359" t="s">
        <v>10</v>
      </c>
      <c r="E1095" s="31">
        <v>47</v>
      </c>
      <c r="F1095" s="130">
        <v>1500</v>
      </c>
      <c r="G1095" s="31">
        <v>3</v>
      </c>
      <c r="H1095" s="31">
        <v>27</v>
      </c>
      <c r="I1095" s="31" t="s">
        <v>12</v>
      </c>
      <c r="L1095" s="131">
        <v>11.111111111111111</v>
      </c>
      <c r="M1095" s="31">
        <v>718</v>
      </c>
      <c r="N1095" s="31" t="s">
        <v>13</v>
      </c>
      <c r="O1095" t="s">
        <v>14</v>
      </c>
    </row>
    <row r="1096" spans="1:15">
      <c r="A1096">
        <v>1095</v>
      </c>
      <c r="B1096" s="128">
        <v>44254</v>
      </c>
      <c r="C1096" s="29" t="s">
        <v>9</v>
      </c>
      <c r="D1096" s="359" t="s">
        <v>10</v>
      </c>
      <c r="E1096" s="31">
        <v>45</v>
      </c>
      <c r="F1096" s="130">
        <v>1288</v>
      </c>
      <c r="G1096" s="31">
        <v>0.8</v>
      </c>
      <c r="H1096" s="31">
        <v>24.96</v>
      </c>
      <c r="I1096" s="31" t="s">
        <v>12</v>
      </c>
      <c r="L1096" s="131">
        <v>3.2051282051282053</v>
      </c>
      <c r="M1096" s="31">
        <v>718</v>
      </c>
      <c r="N1096" s="31" t="s">
        <v>13</v>
      </c>
      <c r="O1096" t="s">
        <v>14</v>
      </c>
    </row>
    <row r="1097" spans="1:15">
      <c r="A1097">
        <v>1096</v>
      </c>
      <c r="B1097" s="128">
        <v>44254</v>
      </c>
      <c r="C1097" s="29" t="s">
        <v>9</v>
      </c>
      <c r="D1097" s="359" t="s">
        <v>10</v>
      </c>
      <c r="E1097" s="31">
        <v>45</v>
      </c>
      <c r="F1097" s="130">
        <v>1624</v>
      </c>
      <c r="G1097" s="31">
        <v>4.5999999999999996</v>
      </c>
      <c r="H1097" s="31">
        <v>27.880000000000003</v>
      </c>
      <c r="I1097" s="31" t="s">
        <v>12</v>
      </c>
      <c r="L1097" s="131">
        <v>16.499282639885219</v>
      </c>
      <c r="M1097" s="31">
        <v>718</v>
      </c>
      <c r="N1097" s="31" t="s">
        <v>13</v>
      </c>
      <c r="O1097" t="s">
        <v>14</v>
      </c>
    </row>
    <row r="1098" spans="1:15">
      <c r="A1098">
        <v>1097</v>
      </c>
      <c r="B1098" s="128">
        <v>44254</v>
      </c>
      <c r="C1098" s="29" t="s">
        <v>9</v>
      </c>
      <c r="D1098" s="359" t="s">
        <v>10</v>
      </c>
      <c r="E1098" s="31">
        <v>48</v>
      </c>
      <c r="F1098" s="130">
        <v>1514</v>
      </c>
      <c r="G1098" s="31">
        <v>9</v>
      </c>
      <c r="H1098" s="31">
        <v>21</v>
      </c>
      <c r="I1098" s="31" t="s">
        <v>12</v>
      </c>
      <c r="L1098" s="131">
        <v>42.857142857142861</v>
      </c>
      <c r="M1098" s="31">
        <v>718</v>
      </c>
      <c r="N1098" s="31" t="s">
        <v>13</v>
      </c>
      <c r="O1098" t="s">
        <v>14</v>
      </c>
    </row>
    <row r="1099" spans="1:15">
      <c r="A1099">
        <v>1098</v>
      </c>
      <c r="B1099" s="128">
        <v>44254</v>
      </c>
      <c r="C1099" s="29" t="s">
        <v>9</v>
      </c>
      <c r="D1099" s="359" t="s">
        <v>10</v>
      </c>
      <c r="E1099" s="31">
        <v>45</v>
      </c>
      <c r="F1099" s="130">
        <v>1348</v>
      </c>
      <c r="G1099" s="31">
        <v>5.3</v>
      </c>
      <c r="H1099" s="31">
        <v>21.66</v>
      </c>
      <c r="I1099" s="31" t="s">
        <v>12</v>
      </c>
      <c r="L1099" s="131">
        <v>24.469067405355492</v>
      </c>
      <c r="M1099" s="31">
        <v>718</v>
      </c>
      <c r="N1099" s="31" t="s">
        <v>13</v>
      </c>
      <c r="O1099" t="s">
        <v>14</v>
      </c>
    </row>
    <row r="1100" spans="1:15">
      <c r="A1100">
        <v>1099</v>
      </c>
      <c r="B1100" s="128">
        <v>44254</v>
      </c>
      <c r="C1100" s="29" t="s">
        <v>9</v>
      </c>
      <c r="D1100" s="359" t="s">
        <v>10</v>
      </c>
      <c r="E1100" s="31">
        <v>47</v>
      </c>
      <c r="F1100" s="130">
        <v>1328</v>
      </c>
      <c r="G1100" s="31">
        <v>2</v>
      </c>
      <c r="H1100" s="31">
        <v>24</v>
      </c>
      <c r="I1100" s="31" t="s">
        <v>12</v>
      </c>
      <c r="L1100" s="131">
        <v>8.3333333333333339</v>
      </c>
      <c r="M1100" s="31">
        <v>718</v>
      </c>
      <c r="N1100" s="31" t="s">
        <v>13</v>
      </c>
      <c r="O1100" t="s">
        <v>14</v>
      </c>
    </row>
    <row r="1101" spans="1:15">
      <c r="A1101">
        <v>1100</v>
      </c>
      <c r="B1101" s="128">
        <v>44254</v>
      </c>
      <c r="C1101" s="29" t="s">
        <v>9</v>
      </c>
      <c r="D1101" s="359" t="s">
        <v>10</v>
      </c>
      <c r="E1101" s="31">
        <v>43</v>
      </c>
      <c r="F1101" s="130">
        <v>1202</v>
      </c>
      <c r="G1101" s="31">
        <v>4.0999999999999996</v>
      </c>
      <c r="H1101" s="31">
        <v>19.939999999999998</v>
      </c>
      <c r="I1101" s="31" t="s">
        <v>12</v>
      </c>
      <c r="L1101" s="131">
        <v>20.561685055165498</v>
      </c>
      <c r="M1101" s="31">
        <v>718</v>
      </c>
      <c r="N1101" s="31" t="s">
        <v>13</v>
      </c>
      <c r="O1101" t="s">
        <v>14</v>
      </c>
    </row>
    <row r="1102" spans="1:15">
      <c r="A1102">
        <v>1101</v>
      </c>
      <c r="B1102" s="128">
        <v>44254</v>
      </c>
      <c r="C1102" s="29" t="s">
        <v>9</v>
      </c>
      <c r="D1102" s="359" t="s">
        <v>10</v>
      </c>
      <c r="E1102" s="31">
        <v>34</v>
      </c>
      <c r="F1102" s="130">
        <v>832</v>
      </c>
      <c r="G1102" s="31">
        <v>1.1000000000000001</v>
      </c>
      <c r="H1102" s="31">
        <v>15.540000000000001</v>
      </c>
      <c r="I1102" s="31" t="s">
        <v>12</v>
      </c>
      <c r="L1102" s="131">
        <v>7.0785070785070783</v>
      </c>
      <c r="M1102" s="31">
        <v>718</v>
      </c>
      <c r="N1102" s="31" t="s">
        <v>13</v>
      </c>
      <c r="O1102" t="s">
        <v>14</v>
      </c>
    </row>
    <row r="1103" spans="1:15">
      <c r="A1103">
        <v>1102</v>
      </c>
      <c r="B1103" s="128">
        <v>44254</v>
      </c>
      <c r="C1103" s="29" t="s">
        <v>9</v>
      </c>
      <c r="D1103" s="359" t="s">
        <v>10</v>
      </c>
      <c r="E1103" s="31">
        <v>39</v>
      </c>
      <c r="F1103" s="130">
        <v>916</v>
      </c>
      <c r="G1103" s="31">
        <v>2.2000000000000002</v>
      </c>
      <c r="H1103" s="31">
        <v>16.12</v>
      </c>
      <c r="I1103" s="31" t="s">
        <v>12</v>
      </c>
      <c r="L1103" s="131">
        <v>13.647642679900745</v>
      </c>
      <c r="M1103" s="31">
        <v>718</v>
      </c>
      <c r="N1103" s="31" t="s">
        <v>13</v>
      </c>
      <c r="O1103" t="s">
        <v>14</v>
      </c>
    </row>
    <row r="1104" spans="1:15">
      <c r="A1104">
        <v>1103</v>
      </c>
      <c r="B1104" s="128">
        <v>44254</v>
      </c>
      <c r="C1104" s="29" t="s">
        <v>9</v>
      </c>
      <c r="D1104" s="359" t="s">
        <v>10</v>
      </c>
      <c r="E1104" s="31">
        <v>42</v>
      </c>
      <c r="F1104" s="130">
        <v>1018</v>
      </c>
      <c r="G1104" s="31">
        <v>2.7</v>
      </c>
      <c r="H1104" s="31">
        <v>17.66</v>
      </c>
      <c r="I1104" s="31" t="s">
        <v>12</v>
      </c>
      <c r="L1104" s="131">
        <v>15.288788221970556</v>
      </c>
      <c r="M1104" s="31">
        <v>718</v>
      </c>
      <c r="N1104" s="31" t="s">
        <v>13</v>
      </c>
      <c r="O1104" t="s">
        <v>14</v>
      </c>
    </row>
    <row r="1105" spans="1:15">
      <c r="A1105">
        <v>1104</v>
      </c>
      <c r="B1105" s="128">
        <v>44254</v>
      </c>
      <c r="C1105" s="29" t="s">
        <v>9</v>
      </c>
      <c r="D1105" s="359" t="s">
        <v>10</v>
      </c>
      <c r="E1105" s="31">
        <v>43</v>
      </c>
      <c r="F1105" s="130">
        <v>1056</v>
      </c>
      <c r="G1105" s="31">
        <v>15.2</v>
      </c>
      <c r="H1105" s="31">
        <v>35</v>
      </c>
      <c r="I1105" s="31" t="s">
        <v>15</v>
      </c>
      <c r="L1105" s="131">
        <v>43.428571428571431</v>
      </c>
      <c r="M1105" s="31">
        <v>718</v>
      </c>
      <c r="N1105" s="31" t="s">
        <v>13</v>
      </c>
      <c r="O1105" t="s">
        <v>14</v>
      </c>
    </row>
    <row r="1106" spans="1:15">
      <c r="A1106">
        <v>1105</v>
      </c>
      <c r="B1106" s="128">
        <v>44254</v>
      </c>
      <c r="C1106" s="29" t="s">
        <v>9</v>
      </c>
      <c r="D1106" s="359" t="s">
        <v>10</v>
      </c>
      <c r="E1106" s="31">
        <v>42</v>
      </c>
      <c r="F1106" s="130">
        <v>1280</v>
      </c>
      <c r="G1106" s="31">
        <v>2</v>
      </c>
      <c r="H1106" s="31">
        <v>24</v>
      </c>
      <c r="I1106" s="31" t="s">
        <v>12</v>
      </c>
      <c r="L1106" s="131">
        <v>8.3333333333333339</v>
      </c>
      <c r="M1106" s="31">
        <v>718</v>
      </c>
      <c r="N1106" s="31" t="s">
        <v>13</v>
      </c>
      <c r="O1106" t="s">
        <v>14</v>
      </c>
    </row>
    <row r="1107" spans="1:15">
      <c r="A1107">
        <v>1106</v>
      </c>
      <c r="B1107" s="128">
        <v>44254</v>
      </c>
      <c r="C1107" s="29" t="s">
        <v>9</v>
      </c>
      <c r="D1107" s="359" t="s">
        <v>10</v>
      </c>
      <c r="E1107" s="31">
        <v>43</v>
      </c>
      <c r="F1107" s="130">
        <v>1044</v>
      </c>
      <c r="G1107" s="31">
        <v>2.2999999999999998</v>
      </c>
      <c r="H1107" s="31">
        <v>18.579999999999998</v>
      </c>
      <c r="I1107" s="31" t="s">
        <v>12</v>
      </c>
      <c r="L1107" s="131">
        <v>12.378902045209903</v>
      </c>
      <c r="M1107" s="31">
        <v>718</v>
      </c>
      <c r="N1107" s="31" t="s">
        <v>13</v>
      </c>
      <c r="O1107" t="s">
        <v>14</v>
      </c>
    </row>
    <row r="1108" spans="1:15">
      <c r="A1108">
        <v>1107</v>
      </c>
      <c r="B1108" s="128">
        <v>44254</v>
      </c>
      <c r="C1108" s="29" t="s">
        <v>9</v>
      </c>
      <c r="D1108" s="359" t="s">
        <v>10</v>
      </c>
      <c r="E1108" s="31">
        <v>44</v>
      </c>
      <c r="F1108" s="130">
        <v>1242</v>
      </c>
      <c r="G1108" s="31">
        <v>2</v>
      </c>
      <c r="H1108" s="31">
        <v>23</v>
      </c>
      <c r="I1108" s="31" t="s">
        <v>12</v>
      </c>
      <c r="L1108" s="131">
        <v>8.695652173913043</v>
      </c>
      <c r="M1108" s="31">
        <v>718</v>
      </c>
      <c r="N1108" s="31" t="s">
        <v>13</v>
      </c>
      <c r="O1108" t="s">
        <v>14</v>
      </c>
    </row>
    <row r="1109" spans="1:15">
      <c r="A1109">
        <v>1108</v>
      </c>
      <c r="B1109" s="128">
        <v>44254</v>
      </c>
      <c r="C1109" s="29" t="s">
        <v>9</v>
      </c>
      <c r="D1109" s="359" t="s">
        <v>10</v>
      </c>
      <c r="E1109" s="31">
        <v>41</v>
      </c>
      <c r="F1109" s="130">
        <v>912</v>
      </c>
      <c r="G1109" s="31">
        <v>0.7</v>
      </c>
      <c r="H1109" s="31">
        <v>17.540000000000003</v>
      </c>
      <c r="I1109" s="31" t="s">
        <v>12</v>
      </c>
      <c r="L1109" s="131">
        <v>3.9908779931584939</v>
      </c>
      <c r="M1109" s="31">
        <v>718</v>
      </c>
      <c r="N1109" s="31" t="s">
        <v>13</v>
      </c>
      <c r="O1109" t="s">
        <v>14</v>
      </c>
    </row>
    <row r="1110" spans="1:15">
      <c r="A1110">
        <v>1109</v>
      </c>
      <c r="B1110" s="128">
        <v>44254</v>
      </c>
      <c r="C1110" s="29" t="s">
        <v>9</v>
      </c>
      <c r="D1110" s="359" t="s">
        <v>10</v>
      </c>
      <c r="E1110" s="31">
        <v>44</v>
      </c>
      <c r="F1110" s="130">
        <v>1202</v>
      </c>
      <c r="G1110" s="31">
        <v>1.5</v>
      </c>
      <c r="H1110" s="31">
        <v>22.54</v>
      </c>
      <c r="I1110" s="31" t="s">
        <v>12</v>
      </c>
      <c r="L1110" s="131">
        <v>6.6548358473824312</v>
      </c>
      <c r="M1110" s="31">
        <v>718</v>
      </c>
      <c r="N1110" s="31" t="s">
        <v>13</v>
      </c>
      <c r="O1110" t="s">
        <v>14</v>
      </c>
    </row>
    <row r="1111" spans="1:15">
      <c r="A1111">
        <v>1110</v>
      </c>
      <c r="B1111" s="128">
        <v>44254</v>
      </c>
      <c r="C1111" s="29" t="s">
        <v>9</v>
      </c>
      <c r="D1111" s="359" t="s">
        <v>10</v>
      </c>
      <c r="E1111" s="31">
        <v>44</v>
      </c>
      <c r="F1111" s="130">
        <v>1130</v>
      </c>
      <c r="G1111" s="31">
        <v>1.7</v>
      </c>
      <c r="H1111" s="31">
        <v>20.900000000000002</v>
      </c>
      <c r="I1111" s="31" t="s">
        <v>12</v>
      </c>
      <c r="L1111" s="131">
        <v>8.1339712918660272</v>
      </c>
      <c r="M1111" s="31">
        <v>718</v>
      </c>
      <c r="N1111" s="31" t="s">
        <v>13</v>
      </c>
      <c r="O1111" t="s">
        <v>14</v>
      </c>
    </row>
    <row r="1112" spans="1:15">
      <c r="A1112">
        <v>1111</v>
      </c>
      <c r="B1112" s="128">
        <v>44254</v>
      </c>
      <c r="C1112" s="29" t="s">
        <v>9</v>
      </c>
      <c r="D1112" s="359" t="s">
        <v>10</v>
      </c>
      <c r="E1112" s="31">
        <v>43</v>
      </c>
      <c r="F1112" s="130">
        <v>1192</v>
      </c>
      <c r="G1112" s="31">
        <v>3.4</v>
      </c>
      <c r="H1112" s="31">
        <v>20.440000000000001</v>
      </c>
      <c r="I1112" s="31" t="s">
        <v>12</v>
      </c>
      <c r="L1112" s="131">
        <v>16.634050880626219</v>
      </c>
      <c r="M1112" s="31">
        <v>718</v>
      </c>
      <c r="N1112" s="31" t="s">
        <v>13</v>
      </c>
      <c r="O1112" t="s">
        <v>14</v>
      </c>
    </row>
    <row r="1113" spans="1:15">
      <c r="A1113">
        <v>1112</v>
      </c>
      <c r="B1113" s="128">
        <v>44254</v>
      </c>
      <c r="C1113" s="29" t="s">
        <v>9</v>
      </c>
      <c r="D1113" s="359" t="s">
        <v>10</v>
      </c>
      <c r="E1113" s="31">
        <v>42</v>
      </c>
      <c r="F1113" s="130">
        <v>1126</v>
      </c>
      <c r="G1113" s="31">
        <v>2.1</v>
      </c>
      <c r="H1113" s="31">
        <v>20.419999999999998</v>
      </c>
      <c r="I1113" s="31" t="s">
        <v>12</v>
      </c>
      <c r="L1113" s="131">
        <v>10.284035259549462</v>
      </c>
      <c r="M1113" s="31">
        <v>718</v>
      </c>
      <c r="N1113" s="31" t="s">
        <v>13</v>
      </c>
      <c r="O1113" t="s">
        <v>14</v>
      </c>
    </row>
    <row r="1114" spans="1:15">
      <c r="A1114">
        <v>1113</v>
      </c>
      <c r="B1114" s="128">
        <v>44254</v>
      </c>
      <c r="C1114" s="29" t="s">
        <v>9</v>
      </c>
      <c r="D1114" s="359" t="s">
        <v>10</v>
      </c>
      <c r="E1114" s="31">
        <v>44</v>
      </c>
      <c r="F1114" s="130">
        <v>1126</v>
      </c>
      <c r="G1114" s="31">
        <v>1.4</v>
      </c>
      <c r="H1114" s="31">
        <v>21.12</v>
      </c>
      <c r="I1114" s="31" t="s">
        <v>12</v>
      </c>
      <c r="L1114" s="131">
        <v>6.628787878787878</v>
      </c>
      <c r="M1114" s="31">
        <v>718</v>
      </c>
      <c r="N1114" s="31" t="s">
        <v>13</v>
      </c>
      <c r="O1114" t="s">
        <v>14</v>
      </c>
    </row>
    <row r="1115" spans="1:15">
      <c r="A1115">
        <v>1114</v>
      </c>
      <c r="B1115" s="128">
        <v>44254</v>
      </c>
      <c r="C1115" s="29" t="s">
        <v>9</v>
      </c>
      <c r="D1115" s="359" t="s">
        <v>10</v>
      </c>
      <c r="E1115" s="31">
        <v>43</v>
      </c>
      <c r="F1115" s="130">
        <v>1046</v>
      </c>
      <c r="G1115" s="31">
        <v>0.7</v>
      </c>
      <c r="H1115" s="31">
        <v>20.220000000000002</v>
      </c>
      <c r="I1115" s="31" t="s">
        <v>12</v>
      </c>
      <c r="L1115" s="131">
        <v>3.4619188921859538</v>
      </c>
      <c r="M1115" s="31">
        <v>718</v>
      </c>
      <c r="N1115" s="31" t="s">
        <v>13</v>
      </c>
      <c r="O1115" t="s">
        <v>14</v>
      </c>
    </row>
    <row r="1116" spans="1:15">
      <c r="A1116">
        <v>1115</v>
      </c>
      <c r="B1116" s="128">
        <v>44254</v>
      </c>
      <c r="C1116" s="29" t="s">
        <v>9</v>
      </c>
      <c r="D1116" s="359" t="s">
        <v>10</v>
      </c>
      <c r="E1116" s="31">
        <v>36</v>
      </c>
      <c r="F1116" s="130">
        <v>834</v>
      </c>
      <c r="G1116" s="31">
        <v>3</v>
      </c>
      <c r="H1116" s="31">
        <v>13</v>
      </c>
      <c r="I1116" s="31" t="s">
        <v>12</v>
      </c>
      <c r="L1116" s="131">
        <v>23.076923076923077</v>
      </c>
      <c r="M1116" s="31">
        <v>718</v>
      </c>
      <c r="N1116" s="31" t="s">
        <v>13</v>
      </c>
      <c r="O1116" t="s">
        <v>14</v>
      </c>
    </row>
    <row r="1117" spans="1:15">
      <c r="A1117">
        <v>1116</v>
      </c>
      <c r="B1117" s="128">
        <v>44254</v>
      </c>
      <c r="C1117" s="29" t="s">
        <v>9</v>
      </c>
      <c r="D1117" s="359" t="s">
        <v>10</v>
      </c>
      <c r="E1117" s="31">
        <v>44</v>
      </c>
      <c r="F1117" s="130">
        <v>1226</v>
      </c>
      <c r="G1117" s="31">
        <v>1.6</v>
      </c>
      <c r="H1117" s="31">
        <v>22.919999999999998</v>
      </c>
      <c r="I1117" s="31" t="s">
        <v>12</v>
      </c>
      <c r="L1117" s="131">
        <v>6.9808027923211178</v>
      </c>
      <c r="M1117" s="31">
        <v>718</v>
      </c>
      <c r="N1117" s="31" t="s">
        <v>13</v>
      </c>
      <c r="O1117" t="s">
        <v>14</v>
      </c>
    </row>
    <row r="1118" spans="1:15">
      <c r="A1118">
        <v>1117</v>
      </c>
      <c r="B1118" s="128">
        <v>44254</v>
      </c>
      <c r="C1118" s="29" t="s">
        <v>9</v>
      </c>
      <c r="D1118" s="359" t="s">
        <v>10</v>
      </c>
      <c r="E1118" s="31">
        <v>44</v>
      </c>
      <c r="F1118" s="130">
        <v>1148</v>
      </c>
      <c r="G1118" s="31">
        <v>1.3</v>
      </c>
      <c r="H1118" s="31">
        <v>21.66</v>
      </c>
      <c r="I1118" s="31" t="s">
        <v>12</v>
      </c>
      <c r="L1118" s="131">
        <v>6.0018467220683283</v>
      </c>
      <c r="M1118" s="31">
        <v>718</v>
      </c>
      <c r="N1118" s="31" t="s">
        <v>13</v>
      </c>
      <c r="O1118" t="s">
        <v>14</v>
      </c>
    </row>
    <row r="1119" spans="1:15">
      <c r="A1119">
        <v>1118</v>
      </c>
      <c r="B1119" s="128">
        <v>44254</v>
      </c>
      <c r="C1119" s="29" t="s">
        <v>9</v>
      </c>
      <c r="D1119" s="359" t="s">
        <v>10</v>
      </c>
      <c r="E1119" s="31">
        <v>44</v>
      </c>
      <c r="F1119" s="130">
        <v>1216</v>
      </c>
      <c r="G1119" s="31">
        <v>3.3</v>
      </c>
      <c r="H1119" s="31">
        <v>21.02</v>
      </c>
      <c r="I1119" s="31" t="s">
        <v>12</v>
      </c>
      <c r="L1119" s="131">
        <v>15.699333967649856</v>
      </c>
      <c r="M1119" s="31">
        <v>718</v>
      </c>
      <c r="N1119" s="31" t="s">
        <v>13</v>
      </c>
      <c r="O1119" t="s">
        <v>14</v>
      </c>
    </row>
    <row r="1120" spans="1:15">
      <c r="A1120">
        <v>1119</v>
      </c>
      <c r="B1120" s="128">
        <v>44254</v>
      </c>
      <c r="C1120" s="29" t="s">
        <v>9</v>
      </c>
      <c r="D1120" s="359" t="s">
        <v>10</v>
      </c>
      <c r="E1120" s="31">
        <v>43</v>
      </c>
      <c r="F1120" s="130">
        <v>1146</v>
      </c>
      <c r="G1120" s="31">
        <v>1.3</v>
      </c>
      <c r="H1120" s="31">
        <v>21.62</v>
      </c>
      <c r="I1120" s="31" t="s">
        <v>12</v>
      </c>
      <c r="L1120" s="131">
        <v>6.0129509713228497</v>
      </c>
      <c r="M1120" s="31">
        <v>718</v>
      </c>
      <c r="N1120" s="31" t="s">
        <v>13</v>
      </c>
      <c r="O1120" t="s">
        <v>14</v>
      </c>
    </row>
    <row r="1121" spans="1:15">
      <c r="A1121">
        <v>1120</v>
      </c>
      <c r="B1121" s="128">
        <v>44254</v>
      </c>
      <c r="C1121" s="29" t="s">
        <v>9</v>
      </c>
      <c r="D1121" s="359" t="s">
        <v>10</v>
      </c>
      <c r="E1121" s="31">
        <v>42</v>
      </c>
      <c r="F1121" s="130">
        <v>1160</v>
      </c>
      <c r="G1121" s="31">
        <v>6.6</v>
      </c>
      <c r="H1121" s="31">
        <v>16.600000000000001</v>
      </c>
      <c r="I1121" s="31" t="s">
        <v>15</v>
      </c>
      <c r="L1121" s="131">
        <v>39.75903614457831</v>
      </c>
      <c r="M1121" s="31">
        <v>718</v>
      </c>
      <c r="N1121" s="31" t="s">
        <v>13</v>
      </c>
      <c r="O1121" t="s">
        <v>14</v>
      </c>
    </row>
    <row r="1122" spans="1:15">
      <c r="A1122">
        <v>1121</v>
      </c>
      <c r="B1122" s="128">
        <v>44254</v>
      </c>
      <c r="C1122" s="29" t="s">
        <v>9</v>
      </c>
      <c r="D1122" s="359" t="s">
        <v>10</v>
      </c>
      <c r="E1122" s="31">
        <v>43</v>
      </c>
      <c r="F1122" s="130">
        <v>1060</v>
      </c>
      <c r="G1122" s="31">
        <v>1.8</v>
      </c>
      <c r="H1122" s="31">
        <v>19.399999999999999</v>
      </c>
      <c r="I1122" s="31" t="s">
        <v>12</v>
      </c>
      <c r="L1122" s="131">
        <v>9.2783505154639183</v>
      </c>
      <c r="M1122" s="31">
        <v>718</v>
      </c>
      <c r="N1122" s="31" t="s">
        <v>13</v>
      </c>
      <c r="O1122" t="s">
        <v>14</v>
      </c>
    </row>
    <row r="1123" spans="1:15">
      <c r="A1123">
        <v>1122</v>
      </c>
      <c r="B1123" s="128">
        <v>44254</v>
      </c>
      <c r="C1123" s="29" t="s">
        <v>9</v>
      </c>
      <c r="D1123" s="359" t="s">
        <v>10</v>
      </c>
      <c r="E1123" s="31">
        <v>44</v>
      </c>
      <c r="F1123" s="130">
        <v>1218</v>
      </c>
      <c r="G1123" s="31">
        <v>3.8</v>
      </c>
      <c r="H1123" s="31">
        <v>20.56</v>
      </c>
      <c r="I1123" s="31" t="s">
        <v>15</v>
      </c>
      <c r="L1123" s="131">
        <v>18.482490272373543</v>
      </c>
      <c r="M1123" s="31">
        <v>718</v>
      </c>
      <c r="N1123" s="31" t="s">
        <v>13</v>
      </c>
      <c r="O1123" t="s">
        <v>14</v>
      </c>
    </row>
    <row r="1124" spans="1:15">
      <c r="A1124">
        <v>1123</v>
      </c>
      <c r="B1124" s="128">
        <v>44254</v>
      </c>
      <c r="C1124" s="29" t="s">
        <v>9</v>
      </c>
      <c r="D1124" s="359" t="s">
        <v>10</v>
      </c>
      <c r="E1124" s="31">
        <v>66</v>
      </c>
      <c r="F1124" s="130">
        <v>3298</v>
      </c>
      <c r="G1124" s="31">
        <v>56.5</v>
      </c>
      <c r="H1124" s="31">
        <v>75.420000000000016</v>
      </c>
      <c r="I1124" s="31" t="s">
        <v>15</v>
      </c>
      <c r="L1124" s="131">
        <v>74.913815963935278</v>
      </c>
      <c r="M1124" s="31">
        <v>718</v>
      </c>
      <c r="N1124" s="31" t="s">
        <v>13</v>
      </c>
      <c r="O1124" t="s">
        <v>14</v>
      </c>
    </row>
    <row r="1125" spans="1:15">
      <c r="A1125">
        <v>1124</v>
      </c>
      <c r="B1125" s="128">
        <v>44254</v>
      </c>
      <c r="C1125" s="29" t="s">
        <v>9</v>
      </c>
      <c r="D1125" s="359" t="s">
        <v>10</v>
      </c>
      <c r="E1125" s="31">
        <v>73</v>
      </c>
      <c r="F1125" s="130">
        <v>5186</v>
      </c>
      <c r="G1125" s="31">
        <v>58.6</v>
      </c>
      <c r="H1125" s="31">
        <v>148.84</v>
      </c>
      <c r="I1125" s="31" t="s">
        <v>15</v>
      </c>
      <c r="L1125" s="131">
        <v>39.371136791185165</v>
      </c>
      <c r="M1125" s="31">
        <v>718</v>
      </c>
      <c r="N1125" s="31" t="s">
        <v>13</v>
      </c>
      <c r="O1125" t="s">
        <v>14</v>
      </c>
    </row>
    <row r="1126" spans="1:15">
      <c r="A1126">
        <v>1125</v>
      </c>
      <c r="B1126" s="128">
        <v>44254</v>
      </c>
      <c r="C1126" s="29" t="s">
        <v>9</v>
      </c>
      <c r="D1126" s="359" t="s">
        <v>10</v>
      </c>
      <c r="E1126" s="31">
        <v>37</v>
      </c>
      <c r="F1126" s="130">
        <v>724</v>
      </c>
      <c r="G1126" s="31">
        <v>0.4</v>
      </c>
      <c r="H1126" s="31">
        <v>14.08</v>
      </c>
      <c r="I1126" s="31" t="s">
        <v>12</v>
      </c>
      <c r="L1126" s="131">
        <v>2.8409090909090908</v>
      </c>
      <c r="M1126" s="31">
        <v>718</v>
      </c>
      <c r="N1126" s="31" t="s">
        <v>13</v>
      </c>
      <c r="O1126" t="s">
        <v>14</v>
      </c>
    </row>
    <row r="1127" spans="1:15">
      <c r="A1127">
        <v>1126</v>
      </c>
      <c r="B1127" s="128">
        <v>44254</v>
      </c>
      <c r="C1127" s="29" t="s">
        <v>9</v>
      </c>
      <c r="D1127" s="359" t="s">
        <v>10</v>
      </c>
      <c r="E1127" s="31">
        <v>39</v>
      </c>
      <c r="F1127" s="130">
        <v>762</v>
      </c>
      <c r="G1127" s="31">
        <v>0.9</v>
      </c>
      <c r="H1127" s="31">
        <v>14.34</v>
      </c>
      <c r="I1127" s="31" t="s">
        <v>12</v>
      </c>
      <c r="L1127" s="131">
        <v>6.2761506276150634</v>
      </c>
      <c r="M1127" s="31">
        <v>718</v>
      </c>
      <c r="N1127" s="31" t="s">
        <v>13</v>
      </c>
      <c r="O1127" t="s">
        <v>14</v>
      </c>
    </row>
    <row r="1128" spans="1:15">
      <c r="A1128">
        <v>1127</v>
      </c>
      <c r="B1128" s="128">
        <v>44254</v>
      </c>
      <c r="C1128" s="29" t="s">
        <v>9</v>
      </c>
      <c r="D1128" s="359" t="s">
        <v>10</v>
      </c>
      <c r="E1128" s="31">
        <v>39</v>
      </c>
      <c r="F1128" s="130">
        <v>770</v>
      </c>
      <c r="G1128" s="31">
        <v>0.3</v>
      </c>
      <c r="H1128" s="31">
        <v>15.1</v>
      </c>
      <c r="I1128" s="31" t="s">
        <v>12</v>
      </c>
      <c r="L1128" s="131">
        <v>1.9867549668874172</v>
      </c>
      <c r="M1128" s="31">
        <v>718</v>
      </c>
      <c r="N1128" s="31" t="s">
        <v>13</v>
      </c>
      <c r="O1128" t="s">
        <v>14</v>
      </c>
    </row>
    <row r="1129" spans="1:15">
      <c r="A1129">
        <v>1128</v>
      </c>
      <c r="B1129" s="128">
        <v>44273</v>
      </c>
      <c r="C1129" s="29" t="s">
        <v>9</v>
      </c>
      <c r="D1129" s="359" t="s">
        <v>10</v>
      </c>
      <c r="E1129" s="31">
        <v>48</v>
      </c>
      <c r="F1129" s="130">
        <v>1512</v>
      </c>
      <c r="G1129" s="31">
        <v>2.2999999999999998</v>
      </c>
      <c r="H1129" s="31">
        <v>27.94</v>
      </c>
      <c r="I1129" s="31" t="s">
        <v>12</v>
      </c>
      <c r="L1129" s="131">
        <v>8.231925554760199</v>
      </c>
      <c r="M1129" s="31">
        <v>712</v>
      </c>
      <c r="N1129" s="31" t="s">
        <v>13</v>
      </c>
      <c r="O1129" t="s">
        <v>27</v>
      </c>
    </row>
    <row r="1130" spans="1:15">
      <c r="A1130">
        <v>1129</v>
      </c>
      <c r="B1130" s="128">
        <v>44273</v>
      </c>
      <c r="C1130" s="29" t="s">
        <v>9</v>
      </c>
      <c r="D1130" s="359" t="s">
        <v>10</v>
      </c>
      <c r="E1130" s="31">
        <v>44</v>
      </c>
      <c r="F1130" s="130">
        <v>1160</v>
      </c>
      <c r="G1130" s="31">
        <v>1.9</v>
      </c>
      <c r="H1130" s="31">
        <v>21.3</v>
      </c>
      <c r="I1130" s="31" t="s">
        <v>12</v>
      </c>
      <c r="L1130" s="131">
        <v>8.92018779342723</v>
      </c>
      <c r="M1130" s="31">
        <v>712</v>
      </c>
      <c r="N1130" s="31" t="s">
        <v>13</v>
      </c>
      <c r="O1130" t="s">
        <v>27</v>
      </c>
    </row>
    <row r="1131" spans="1:15">
      <c r="A1131">
        <v>1130</v>
      </c>
      <c r="B1131" s="128">
        <v>44273</v>
      </c>
      <c r="C1131" s="29" t="s">
        <v>9</v>
      </c>
      <c r="D1131" s="359" t="s">
        <v>10</v>
      </c>
      <c r="E1131" s="31">
        <v>47</v>
      </c>
      <c r="F1131" s="130">
        <v>1416</v>
      </c>
      <c r="G1131" s="31">
        <v>2.2000000000000002</v>
      </c>
      <c r="H1131" s="31">
        <v>26.12</v>
      </c>
      <c r="I1131" s="31" t="s">
        <v>12</v>
      </c>
      <c r="L1131" s="131">
        <v>8.4226646248085775</v>
      </c>
      <c r="M1131" s="31">
        <v>712</v>
      </c>
      <c r="N1131" s="31" t="s">
        <v>13</v>
      </c>
      <c r="O1131" t="s">
        <v>27</v>
      </c>
    </row>
    <row r="1132" spans="1:15">
      <c r="A1132">
        <v>1131</v>
      </c>
      <c r="B1132" s="128">
        <v>44273</v>
      </c>
      <c r="C1132" s="29" t="s">
        <v>9</v>
      </c>
      <c r="D1132" s="359" t="s">
        <v>10</v>
      </c>
      <c r="E1132" s="31">
        <v>41</v>
      </c>
      <c r="F1132" s="130">
        <v>844</v>
      </c>
      <c r="G1132" s="31">
        <v>0.5</v>
      </c>
      <c r="H1132" s="31">
        <v>16.38</v>
      </c>
      <c r="I1132" s="31" t="s">
        <v>12</v>
      </c>
      <c r="L1132" s="131">
        <v>3.0525030525030523</v>
      </c>
      <c r="M1132" s="31">
        <v>712</v>
      </c>
      <c r="N1132" s="31" t="s">
        <v>13</v>
      </c>
      <c r="O1132" t="s">
        <v>27</v>
      </c>
    </row>
    <row r="1133" spans="1:15">
      <c r="A1133">
        <v>1132</v>
      </c>
      <c r="B1133" s="128">
        <v>44273</v>
      </c>
      <c r="C1133" s="29" t="s">
        <v>9</v>
      </c>
      <c r="D1133" s="359" t="s">
        <v>10</v>
      </c>
      <c r="E1133" s="31">
        <v>48</v>
      </c>
      <c r="F1133" s="130">
        <v>1348</v>
      </c>
      <c r="G1133" s="31">
        <v>2.9</v>
      </c>
      <c r="H1133" s="31">
        <v>24.060000000000002</v>
      </c>
      <c r="I1133" s="31" t="s">
        <v>12</v>
      </c>
      <c r="L1133" s="131">
        <v>12.053200332502076</v>
      </c>
      <c r="M1133" s="31">
        <v>712</v>
      </c>
      <c r="N1133" s="31" t="s">
        <v>13</v>
      </c>
      <c r="O1133" t="s">
        <v>27</v>
      </c>
    </row>
    <row r="1134" spans="1:15">
      <c r="A1134">
        <v>1133</v>
      </c>
      <c r="B1134" s="128">
        <v>44273</v>
      </c>
      <c r="C1134" s="29" t="s">
        <v>9</v>
      </c>
      <c r="D1134" s="359" t="s">
        <v>10</v>
      </c>
      <c r="E1134" s="31">
        <v>47</v>
      </c>
      <c r="F1134" s="130">
        <v>1292</v>
      </c>
      <c r="G1134" s="31">
        <v>3.1</v>
      </c>
      <c r="H1134" s="31">
        <v>22.74</v>
      </c>
      <c r="I1134" s="31" t="s">
        <v>12</v>
      </c>
      <c r="L1134" s="131">
        <v>13.63236587510994</v>
      </c>
      <c r="M1134" s="31">
        <v>712</v>
      </c>
      <c r="N1134" s="31" t="s">
        <v>13</v>
      </c>
      <c r="O1134" t="s">
        <v>27</v>
      </c>
    </row>
    <row r="1135" spans="1:15">
      <c r="A1135">
        <v>1134</v>
      </c>
      <c r="B1135" s="128">
        <v>44273</v>
      </c>
      <c r="C1135" s="29" t="s">
        <v>9</v>
      </c>
      <c r="D1135" s="359" t="s">
        <v>10</v>
      </c>
      <c r="E1135" s="31">
        <v>38</v>
      </c>
      <c r="F1135" s="130">
        <v>904</v>
      </c>
      <c r="G1135" s="31">
        <v>1.9</v>
      </c>
      <c r="H1135" s="31">
        <v>16.180000000000003</v>
      </c>
      <c r="I1135" s="31" t="s">
        <v>12</v>
      </c>
      <c r="L1135" s="131">
        <v>11.742892459826944</v>
      </c>
      <c r="M1135" s="31">
        <v>712</v>
      </c>
      <c r="N1135" s="31" t="s">
        <v>13</v>
      </c>
      <c r="O1135" t="s">
        <v>27</v>
      </c>
    </row>
    <row r="1136" spans="1:15">
      <c r="A1136">
        <v>1135</v>
      </c>
      <c r="B1136" s="128">
        <v>44273</v>
      </c>
      <c r="C1136" s="29" t="s">
        <v>9</v>
      </c>
      <c r="D1136" s="359" t="s">
        <v>10</v>
      </c>
      <c r="E1136" s="31">
        <v>37</v>
      </c>
      <c r="F1136" s="130">
        <v>748</v>
      </c>
      <c r="G1136" s="31">
        <v>1</v>
      </c>
      <c r="H1136" s="31">
        <v>18</v>
      </c>
      <c r="I1136" s="31" t="s">
        <v>12</v>
      </c>
      <c r="L1136" s="131">
        <v>5.5555555555555554</v>
      </c>
      <c r="M1136" s="31">
        <v>712</v>
      </c>
      <c r="N1136" s="31" t="s">
        <v>13</v>
      </c>
      <c r="O1136" t="s">
        <v>27</v>
      </c>
    </row>
    <row r="1137" spans="1:15">
      <c r="A1137">
        <v>1136</v>
      </c>
      <c r="B1137" s="128">
        <v>44273</v>
      </c>
      <c r="C1137" s="29" t="s">
        <v>9</v>
      </c>
      <c r="D1137" s="359" t="s">
        <v>10</v>
      </c>
      <c r="E1137" s="31">
        <v>34</v>
      </c>
      <c r="F1137" s="130">
        <v>622</v>
      </c>
      <c r="G1137" s="31">
        <v>1.1000000000000001</v>
      </c>
      <c r="H1137" s="31">
        <v>11.34</v>
      </c>
      <c r="I1137" s="31" t="s">
        <v>12</v>
      </c>
      <c r="L1137" s="131">
        <v>9.700176366843035</v>
      </c>
      <c r="M1137" s="31">
        <v>712</v>
      </c>
      <c r="N1137" s="31" t="s">
        <v>13</v>
      </c>
      <c r="O1137" t="s">
        <v>27</v>
      </c>
    </row>
    <row r="1138" spans="1:15">
      <c r="A1138">
        <v>1137</v>
      </c>
      <c r="B1138" s="128">
        <v>44273</v>
      </c>
      <c r="C1138" s="29" t="s">
        <v>9</v>
      </c>
      <c r="D1138" s="359" t="s">
        <v>10</v>
      </c>
      <c r="E1138" s="31">
        <v>49</v>
      </c>
      <c r="F1138" s="130">
        <v>1414</v>
      </c>
      <c r="G1138" s="31">
        <v>1.9</v>
      </c>
      <c r="H1138" s="31">
        <v>26.380000000000003</v>
      </c>
      <c r="I1138" s="31" t="s">
        <v>12</v>
      </c>
      <c r="L1138" s="131">
        <v>7.2024260803639111</v>
      </c>
      <c r="M1138" s="31">
        <v>712</v>
      </c>
      <c r="N1138" s="31" t="s">
        <v>13</v>
      </c>
      <c r="O1138" t="s">
        <v>27</v>
      </c>
    </row>
    <row r="1139" spans="1:15">
      <c r="A1139">
        <v>1138</v>
      </c>
      <c r="B1139" s="128">
        <v>44273</v>
      </c>
      <c r="C1139" s="29" t="s">
        <v>9</v>
      </c>
      <c r="D1139" s="359" t="s">
        <v>10</v>
      </c>
      <c r="E1139" s="31">
        <v>64</v>
      </c>
      <c r="F1139" s="130">
        <v>3824</v>
      </c>
      <c r="G1139" s="31">
        <v>90.9</v>
      </c>
      <c r="H1139" s="31">
        <v>100.30000000000001</v>
      </c>
      <c r="I1139" s="31" t="s">
        <v>15</v>
      </c>
      <c r="L1139" s="131">
        <v>90.628115653040879</v>
      </c>
      <c r="M1139" s="31">
        <v>712</v>
      </c>
      <c r="N1139" s="31" t="s">
        <v>13</v>
      </c>
      <c r="O1139" t="s">
        <v>27</v>
      </c>
    </row>
    <row r="1140" spans="1:15">
      <c r="A1140">
        <v>1139</v>
      </c>
      <c r="B1140" s="128">
        <v>44273</v>
      </c>
      <c r="C1140" s="29" t="s">
        <v>9</v>
      </c>
      <c r="D1140" s="359" t="s">
        <v>10</v>
      </c>
      <c r="E1140" s="31">
        <v>68</v>
      </c>
      <c r="F1140" s="130">
        <v>4442</v>
      </c>
      <c r="G1140" s="31">
        <v>73.5</v>
      </c>
      <c r="H1140" s="31">
        <v>148.60000000000002</v>
      </c>
      <c r="I1140" s="31" t="s">
        <v>15</v>
      </c>
      <c r="L1140" s="131">
        <v>49.461641991924623</v>
      </c>
      <c r="M1140" s="31">
        <v>712</v>
      </c>
      <c r="N1140" s="31" t="s">
        <v>13</v>
      </c>
      <c r="O1140" t="s">
        <v>27</v>
      </c>
    </row>
    <row r="1141" spans="1:15">
      <c r="A1141">
        <v>1140</v>
      </c>
      <c r="B1141" s="128">
        <v>44273</v>
      </c>
      <c r="C1141" s="29" t="s">
        <v>9</v>
      </c>
      <c r="D1141" s="359" t="s">
        <v>10</v>
      </c>
      <c r="E1141" s="31">
        <v>60</v>
      </c>
      <c r="F1141" s="130">
        <v>2842</v>
      </c>
      <c r="G1141" s="31">
        <v>56.2</v>
      </c>
      <c r="H1141" s="31">
        <v>85.899999999999991</v>
      </c>
      <c r="I1141" s="31" t="s">
        <v>15</v>
      </c>
      <c r="L1141" s="131">
        <v>65.424912689173468</v>
      </c>
      <c r="M1141" s="31">
        <v>712</v>
      </c>
      <c r="N1141" s="31" t="s">
        <v>13</v>
      </c>
      <c r="O1141" t="s">
        <v>27</v>
      </c>
    </row>
    <row r="1142" spans="1:15">
      <c r="A1142">
        <v>1141</v>
      </c>
      <c r="B1142" s="128">
        <v>44273</v>
      </c>
      <c r="C1142" s="29" t="s">
        <v>9</v>
      </c>
      <c r="D1142" s="359" t="s">
        <v>10</v>
      </c>
      <c r="E1142" s="31">
        <v>61</v>
      </c>
      <c r="F1142" s="130">
        <v>3098</v>
      </c>
      <c r="G1142" s="31">
        <v>40.6</v>
      </c>
      <c r="H1142" s="31">
        <v>114.30000000000001</v>
      </c>
      <c r="I1142" s="31" t="s">
        <v>15</v>
      </c>
      <c r="L1142" s="131">
        <v>35.520559930008751</v>
      </c>
      <c r="M1142" s="31">
        <v>712</v>
      </c>
      <c r="N1142" s="31" t="s">
        <v>13</v>
      </c>
      <c r="O1142" t="s">
        <v>27</v>
      </c>
    </row>
    <row r="1143" spans="1:15">
      <c r="A1143">
        <v>1142</v>
      </c>
      <c r="B1143" s="128">
        <v>44273</v>
      </c>
      <c r="C1143" s="29" t="s">
        <v>9</v>
      </c>
      <c r="D1143" s="359" t="s">
        <v>10</v>
      </c>
      <c r="E1143" s="31">
        <v>59</v>
      </c>
      <c r="F1143" s="130">
        <v>2724</v>
      </c>
      <c r="G1143" s="31">
        <v>45.6</v>
      </c>
      <c r="H1143" s="31">
        <v>90.600000000000023</v>
      </c>
      <c r="I1143" s="31" t="s">
        <v>15</v>
      </c>
      <c r="L1143" s="131">
        <v>50.33112582781456</v>
      </c>
      <c r="M1143" s="31">
        <v>712</v>
      </c>
      <c r="N1143" s="31" t="s">
        <v>13</v>
      </c>
      <c r="O1143" t="s">
        <v>27</v>
      </c>
    </row>
    <row r="1144" spans="1:15">
      <c r="A1144">
        <v>1143</v>
      </c>
      <c r="B1144" s="128">
        <v>44273</v>
      </c>
      <c r="C1144" s="29" t="s">
        <v>9</v>
      </c>
      <c r="D1144" s="359" t="s">
        <v>10</v>
      </c>
      <c r="E1144" s="31">
        <v>64</v>
      </c>
      <c r="F1144" s="130">
        <v>3698</v>
      </c>
      <c r="G1144" s="31">
        <v>93.4</v>
      </c>
      <c r="H1144" s="31">
        <v>91.5</v>
      </c>
      <c r="I1144" s="31" t="s">
        <v>15</v>
      </c>
      <c r="L1144" s="131">
        <v>102.07650273224044</v>
      </c>
      <c r="M1144" s="31">
        <v>712</v>
      </c>
      <c r="N1144" s="31" t="s">
        <v>13</v>
      </c>
      <c r="O1144" t="s">
        <v>27</v>
      </c>
    </row>
    <row r="1145" spans="1:15">
      <c r="A1145">
        <v>1144</v>
      </c>
      <c r="B1145" s="128">
        <v>44273</v>
      </c>
      <c r="C1145" s="29" t="s">
        <v>9</v>
      </c>
      <c r="D1145" s="359" t="s">
        <v>10</v>
      </c>
      <c r="E1145" s="31">
        <v>69</v>
      </c>
      <c r="F1145" s="130">
        <v>4074</v>
      </c>
      <c r="G1145" s="31">
        <v>92.2</v>
      </c>
      <c r="H1145" s="31">
        <v>111.50000000000001</v>
      </c>
      <c r="I1145" s="31" t="s">
        <v>15</v>
      </c>
      <c r="L1145" s="131">
        <v>82.690582959641247</v>
      </c>
      <c r="M1145" s="31">
        <v>712</v>
      </c>
      <c r="N1145" s="31" t="s">
        <v>13</v>
      </c>
      <c r="O1145" t="s">
        <v>27</v>
      </c>
    </row>
    <row r="1146" spans="1:15">
      <c r="A1146">
        <v>1145</v>
      </c>
      <c r="B1146" s="128">
        <v>44273</v>
      </c>
      <c r="C1146" s="29" t="s">
        <v>9</v>
      </c>
      <c r="D1146" s="359" t="s">
        <v>10</v>
      </c>
      <c r="E1146" s="31">
        <v>50</v>
      </c>
      <c r="F1146" s="130">
        <v>1708</v>
      </c>
      <c r="G1146" s="31">
        <v>7.2</v>
      </c>
      <c r="H1146" s="31">
        <v>78.2</v>
      </c>
      <c r="I1146" s="31" t="s">
        <v>12</v>
      </c>
      <c r="L1146" s="131">
        <v>9.2071611253196934</v>
      </c>
      <c r="M1146" s="31">
        <v>712</v>
      </c>
      <c r="N1146" s="31" t="s">
        <v>13</v>
      </c>
      <c r="O1146" t="s">
        <v>27</v>
      </c>
    </row>
    <row r="1147" spans="1:15">
      <c r="A1147">
        <v>1146</v>
      </c>
      <c r="B1147" s="128">
        <v>44273</v>
      </c>
      <c r="C1147" s="29" t="s">
        <v>9</v>
      </c>
      <c r="D1147" s="359" t="s">
        <v>10</v>
      </c>
      <c r="E1147" s="31">
        <v>70</v>
      </c>
      <c r="F1147" s="130">
        <v>4536</v>
      </c>
      <c r="G1147" s="31">
        <v>110.8</v>
      </c>
      <c r="H1147" s="31">
        <v>116.00000000000001</v>
      </c>
      <c r="I1147" s="31" t="s">
        <v>15</v>
      </c>
      <c r="L1147" s="131">
        <v>95.517241379310335</v>
      </c>
      <c r="M1147" s="31">
        <v>712</v>
      </c>
      <c r="N1147" s="31" t="s">
        <v>13</v>
      </c>
      <c r="O1147" t="s">
        <v>27</v>
      </c>
    </row>
    <row r="1148" spans="1:15">
      <c r="A1148">
        <v>1147</v>
      </c>
      <c r="B1148" s="128">
        <v>44273</v>
      </c>
      <c r="C1148" s="29" t="s">
        <v>9</v>
      </c>
      <c r="D1148" s="359" t="s">
        <v>10</v>
      </c>
      <c r="E1148" s="31">
        <v>68</v>
      </c>
      <c r="F1148" s="130">
        <v>4196</v>
      </c>
      <c r="G1148" s="31">
        <v>127.4</v>
      </c>
      <c r="H1148" s="31">
        <v>82.4</v>
      </c>
      <c r="I1148" s="31" t="s">
        <v>15</v>
      </c>
      <c r="L1148" s="131">
        <v>154.61165048543688</v>
      </c>
      <c r="M1148" s="31">
        <v>712</v>
      </c>
      <c r="N1148" s="31" t="s">
        <v>13</v>
      </c>
      <c r="O1148" t="s">
        <v>27</v>
      </c>
    </row>
    <row r="1149" spans="1:15">
      <c r="A1149">
        <v>1148</v>
      </c>
      <c r="B1149" s="128">
        <v>44273</v>
      </c>
      <c r="C1149" s="29" t="s">
        <v>9</v>
      </c>
      <c r="D1149" s="359" t="s">
        <v>10</v>
      </c>
      <c r="E1149" s="31">
        <v>69</v>
      </c>
      <c r="F1149" s="130">
        <v>4646</v>
      </c>
      <c r="G1149" s="31">
        <v>94.6</v>
      </c>
      <c r="H1149" s="31">
        <v>137.70000000000002</v>
      </c>
      <c r="I1149" s="31" t="s">
        <v>15</v>
      </c>
      <c r="L1149" s="131">
        <v>68.70007262164124</v>
      </c>
      <c r="M1149" s="31">
        <v>712</v>
      </c>
      <c r="N1149" s="31" t="s">
        <v>13</v>
      </c>
      <c r="O1149" t="s">
        <v>27</v>
      </c>
    </row>
    <row r="1150" spans="1:15">
      <c r="A1150">
        <v>1149</v>
      </c>
      <c r="B1150" s="128">
        <v>44273</v>
      </c>
      <c r="C1150" s="29" t="s">
        <v>9</v>
      </c>
      <c r="D1150" s="359" t="s">
        <v>10</v>
      </c>
      <c r="E1150" s="31">
        <v>68</v>
      </c>
      <c r="F1150" s="130">
        <v>4336</v>
      </c>
      <c r="G1150" s="31">
        <v>75.900000000000006</v>
      </c>
      <c r="H1150" s="31">
        <v>140.9</v>
      </c>
      <c r="I1150" s="31" t="s">
        <v>15</v>
      </c>
      <c r="L1150" s="131">
        <v>53.867991483321511</v>
      </c>
      <c r="M1150" s="31">
        <v>712</v>
      </c>
      <c r="N1150" s="31" t="s">
        <v>13</v>
      </c>
      <c r="O1150" t="s">
        <v>27</v>
      </c>
    </row>
    <row r="1151" spans="1:15">
      <c r="A1151">
        <v>1150</v>
      </c>
      <c r="B1151" s="128">
        <v>44273</v>
      </c>
      <c r="C1151" s="29" t="s">
        <v>9</v>
      </c>
      <c r="D1151" s="359" t="s">
        <v>10</v>
      </c>
      <c r="E1151" s="31">
        <v>51</v>
      </c>
      <c r="F1151" s="130">
        <v>2114</v>
      </c>
      <c r="G1151" s="31">
        <v>7.1</v>
      </c>
      <c r="H1151" s="31">
        <v>98.600000000000009</v>
      </c>
      <c r="I1151" s="31" t="s">
        <v>12</v>
      </c>
      <c r="L1151" s="131">
        <v>7.2008113590263685</v>
      </c>
      <c r="M1151" s="31">
        <v>712</v>
      </c>
      <c r="N1151" s="31" t="s">
        <v>13</v>
      </c>
      <c r="O1151" t="s">
        <v>27</v>
      </c>
    </row>
    <row r="1152" spans="1:15">
      <c r="A1152">
        <v>1151</v>
      </c>
      <c r="B1152" s="128">
        <v>44273</v>
      </c>
      <c r="C1152" s="29" t="s">
        <v>9</v>
      </c>
      <c r="D1152" s="359" t="s">
        <v>10</v>
      </c>
      <c r="E1152" s="31">
        <v>66</v>
      </c>
      <c r="F1152" s="130">
        <v>3896</v>
      </c>
      <c r="G1152" s="31">
        <v>83.8</v>
      </c>
      <c r="H1152" s="31">
        <v>111.00000000000001</v>
      </c>
      <c r="I1152" s="31" t="s">
        <v>15</v>
      </c>
      <c r="L1152" s="131">
        <v>75.49549549549549</v>
      </c>
      <c r="M1152" s="31">
        <v>712</v>
      </c>
      <c r="N1152" s="31" t="s">
        <v>13</v>
      </c>
      <c r="O1152" t="s">
        <v>27</v>
      </c>
    </row>
    <row r="1153" spans="1:15">
      <c r="A1153">
        <v>1152</v>
      </c>
      <c r="B1153" s="128">
        <v>44273</v>
      </c>
      <c r="C1153" s="29" t="s">
        <v>9</v>
      </c>
      <c r="D1153" s="359" t="s">
        <v>10</v>
      </c>
      <c r="E1153" s="31">
        <v>60</v>
      </c>
      <c r="F1153" s="130">
        <v>3162</v>
      </c>
      <c r="G1153" s="31">
        <v>71.099999999999994</v>
      </c>
      <c r="H1153" s="31">
        <v>87.000000000000028</v>
      </c>
      <c r="I1153" s="31" t="s">
        <v>15</v>
      </c>
      <c r="L1153" s="131">
        <v>81.724137931034448</v>
      </c>
      <c r="M1153" s="31">
        <v>712</v>
      </c>
      <c r="N1153" s="31" t="s">
        <v>13</v>
      </c>
      <c r="O1153" t="s">
        <v>27</v>
      </c>
    </row>
    <row r="1154" spans="1:15">
      <c r="A1154">
        <v>1153</v>
      </c>
      <c r="B1154" s="128">
        <v>44273</v>
      </c>
      <c r="C1154" s="29" t="s">
        <v>9</v>
      </c>
      <c r="D1154" s="359" t="s">
        <v>10</v>
      </c>
      <c r="E1154" s="31">
        <v>48</v>
      </c>
      <c r="F1154" s="130">
        <v>1440</v>
      </c>
      <c r="G1154" s="31">
        <v>1.3</v>
      </c>
      <c r="H1154" s="31">
        <v>27.5</v>
      </c>
      <c r="I1154" s="31" t="s">
        <v>12</v>
      </c>
      <c r="L1154" s="131">
        <v>4.7272727272727266</v>
      </c>
      <c r="M1154" s="31">
        <v>712</v>
      </c>
      <c r="N1154" s="31" t="s">
        <v>13</v>
      </c>
      <c r="O1154" t="s">
        <v>27</v>
      </c>
    </row>
    <row r="1155" spans="1:15">
      <c r="A1155">
        <v>1154</v>
      </c>
      <c r="B1155" s="128">
        <v>44274</v>
      </c>
      <c r="C1155" s="29" t="s">
        <v>9</v>
      </c>
      <c r="D1155" s="359" t="s">
        <v>10</v>
      </c>
      <c r="E1155" s="31">
        <v>29</v>
      </c>
      <c r="F1155" s="130">
        <v>372</v>
      </c>
      <c r="G1155" s="31">
        <v>0.3</v>
      </c>
      <c r="H1155" s="31">
        <v>7.1400000000000006</v>
      </c>
      <c r="I1155" s="31" t="s">
        <v>12</v>
      </c>
      <c r="L1155" s="131">
        <v>4.2016806722689068</v>
      </c>
      <c r="M1155" s="31">
        <v>712</v>
      </c>
      <c r="N1155" s="31" t="s">
        <v>13</v>
      </c>
      <c r="O1155" t="s">
        <v>14</v>
      </c>
    </row>
    <row r="1156" spans="1:15">
      <c r="A1156">
        <v>1155</v>
      </c>
      <c r="B1156" s="128">
        <v>44274</v>
      </c>
      <c r="C1156" s="29" t="s">
        <v>9</v>
      </c>
      <c r="D1156" s="359" t="s">
        <v>10</v>
      </c>
      <c r="E1156" s="31">
        <v>31</v>
      </c>
      <c r="F1156" s="130">
        <v>498</v>
      </c>
      <c r="G1156" s="31">
        <v>0.7</v>
      </c>
      <c r="H1156" s="31">
        <v>9.2600000000000016</v>
      </c>
      <c r="I1156" s="31" t="s">
        <v>12</v>
      </c>
      <c r="L1156" s="131">
        <v>7.5593952483801274</v>
      </c>
      <c r="M1156" s="31">
        <v>712</v>
      </c>
      <c r="N1156" s="31" t="s">
        <v>13</v>
      </c>
      <c r="O1156" t="s">
        <v>14</v>
      </c>
    </row>
    <row r="1157" spans="1:15">
      <c r="A1157">
        <v>1156</v>
      </c>
      <c r="B1157" s="128">
        <v>44274</v>
      </c>
      <c r="C1157" s="29" t="s">
        <v>9</v>
      </c>
      <c r="D1157" s="359" t="s">
        <v>10</v>
      </c>
      <c r="E1157" s="31">
        <v>38</v>
      </c>
      <c r="F1157" s="130">
        <v>684</v>
      </c>
      <c r="G1157" s="31">
        <v>1.6</v>
      </c>
      <c r="H1157" s="31">
        <v>12.08</v>
      </c>
      <c r="I1157" s="31" t="s">
        <v>12</v>
      </c>
      <c r="L1157" s="131">
        <v>13.245033112582782</v>
      </c>
      <c r="M1157" s="31">
        <v>712</v>
      </c>
      <c r="N1157" s="31" t="s">
        <v>13</v>
      </c>
      <c r="O1157" t="s">
        <v>14</v>
      </c>
    </row>
    <row r="1158" spans="1:15">
      <c r="A1158">
        <v>1157</v>
      </c>
      <c r="B1158" s="128">
        <v>44274</v>
      </c>
      <c r="C1158" s="29" t="s">
        <v>9</v>
      </c>
      <c r="D1158" s="359" t="s">
        <v>10</v>
      </c>
      <c r="E1158" s="31">
        <v>38</v>
      </c>
      <c r="F1158" s="130">
        <v>704</v>
      </c>
      <c r="G1158" s="31">
        <v>1.3</v>
      </c>
      <c r="H1158" s="31">
        <v>12.78</v>
      </c>
      <c r="I1158" s="31" t="s">
        <v>12</v>
      </c>
      <c r="L1158" s="131">
        <v>10.172143974960877</v>
      </c>
      <c r="M1158" s="31">
        <v>712</v>
      </c>
      <c r="N1158" s="31" t="s">
        <v>13</v>
      </c>
      <c r="O1158" t="s">
        <v>14</v>
      </c>
    </row>
    <row r="1159" spans="1:15">
      <c r="A1159">
        <v>1158</v>
      </c>
      <c r="B1159" s="128">
        <v>44274</v>
      </c>
      <c r="C1159" s="29" t="s">
        <v>9</v>
      </c>
      <c r="D1159" s="359" t="s">
        <v>10</v>
      </c>
      <c r="E1159" s="31">
        <v>37</v>
      </c>
      <c r="F1159" s="130">
        <v>764</v>
      </c>
      <c r="G1159" s="31">
        <v>0.7</v>
      </c>
      <c r="H1159" s="31">
        <v>14.580000000000002</v>
      </c>
      <c r="I1159" s="31" t="s">
        <v>12</v>
      </c>
      <c r="L1159" s="131">
        <v>4.8010973936899859</v>
      </c>
      <c r="M1159" s="31">
        <v>712</v>
      </c>
      <c r="N1159" s="31" t="s">
        <v>13</v>
      </c>
      <c r="O1159" t="s">
        <v>14</v>
      </c>
    </row>
    <row r="1160" spans="1:15">
      <c r="A1160">
        <v>1159</v>
      </c>
      <c r="B1160" s="128">
        <v>44274</v>
      </c>
      <c r="C1160" s="29" t="s">
        <v>9</v>
      </c>
      <c r="D1160" s="359" t="s">
        <v>10</v>
      </c>
      <c r="E1160" s="31">
        <v>38</v>
      </c>
      <c r="F1160" s="130">
        <v>752</v>
      </c>
      <c r="G1160" s="31">
        <v>0.8</v>
      </c>
      <c r="H1160" s="31">
        <v>14.24</v>
      </c>
      <c r="I1160" s="31" t="s">
        <v>12</v>
      </c>
      <c r="L1160" s="131">
        <v>5.617977528089888</v>
      </c>
      <c r="M1160" s="31">
        <v>712</v>
      </c>
      <c r="N1160" s="31" t="s">
        <v>13</v>
      </c>
      <c r="O1160" t="s">
        <v>14</v>
      </c>
    </row>
    <row r="1161" spans="1:15">
      <c r="A1161">
        <v>1160</v>
      </c>
      <c r="B1161" s="128">
        <v>44274</v>
      </c>
      <c r="C1161" s="29" t="s">
        <v>9</v>
      </c>
      <c r="D1161" s="359" t="s">
        <v>10</v>
      </c>
      <c r="E1161" s="31">
        <v>38</v>
      </c>
      <c r="F1161" s="130">
        <v>782</v>
      </c>
      <c r="G1161" s="31">
        <v>1.7</v>
      </c>
      <c r="H1161" s="31">
        <v>13.940000000000001</v>
      </c>
      <c r="I1161" s="31" t="s">
        <v>12</v>
      </c>
      <c r="L1161" s="131">
        <v>12.195121951219511</v>
      </c>
      <c r="M1161" s="31">
        <v>712</v>
      </c>
      <c r="N1161" s="31" t="s">
        <v>13</v>
      </c>
      <c r="O1161" t="s">
        <v>14</v>
      </c>
    </row>
    <row r="1162" spans="1:15">
      <c r="A1162">
        <v>1161</v>
      </c>
      <c r="B1162" s="128">
        <v>44274</v>
      </c>
      <c r="C1162" s="29" t="s">
        <v>9</v>
      </c>
      <c r="D1162" s="359" t="s">
        <v>10</v>
      </c>
      <c r="E1162" s="31">
        <v>39</v>
      </c>
      <c r="F1162" s="130">
        <v>768</v>
      </c>
      <c r="G1162" s="31">
        <v>0.9</v>
      </c>
      <c r="H1162" s="31">
        <v>14.459999999999999</v>
      </c>
      <c r="I1162" s="31" t="s">
        <v>12</v>
      </c>
      <c r="L1162" s="131">
        <v>6.2240663900414948</v>
      </c>
      <c r="M1162" s="31">
        <v>712</v>
      </c>
      <c r="N1162" s="31" t="s">
        <v>13</v>
      </c>
      <c r="O1162" t="s">
        <v>14</v>
      </c>
    </row>
    <row r="1163" spans="1:15">
      <c r="A1163">
        <v>1162</v>
      </c>
      <c r="B1163" s="128">
        <v>44274</v>
      </c>
      <c r="C1163" s="29" t="s">
        <v>9</v>
      </c>
      <c r="D1163" s="359" t="s">
        <v>10</v>
      </c>
      <c r="E1163" s="31">
        <v>33</v>
      </c>
      <c r="F1163" s="130">
        <v>528</v>
      </c>
      <c r="G1163" s="31">
        <v>1.4</v>
      </c>
      <c r="H1163" s="31">
        <v>9.16</v>
      </c>
      <c r="I1163" s="31" t="s">
        <v>12</v>
      </c>
      <c r="L1163" s="131">
        <v>15.283842794759824</v>
      </c>
      <c r="M1163" s="31">
        <v>712</v>
      </c>
      <c r="N1163" s="31" t="s">
        <v>13</v>
      </c>
      <c r="O1163" t="s">
        <v>14</v>
      </c>
    </row>
    <row r="1164" spans="1:15">
      <c r="A1164">
        <v>1163</v>
      </c>
      <c r="B1164" s="128">
        <v>44274</v>
      </c>
      <c r="C1164" s="29" t="s">
        <v>9</v>
      </c>
      <c r="D1164" s="359" t="s">
        <v>10</v>
      </c>
      <c r="E1164" s="31">
        <v>32</v>
      </c>
      <c r="F1164" s="130">
        <v>524</v>
      </c>
      <c r="G1164" s="31">
        <v>0.8</v>
      </c>
      <c r="H1164" s="31">
        <v>9.68</v>
      </c>
      <c r="I1164" s="31" t="s">
        <v>12</v>
      </c>
      <c r="L1164" s="131">
        <v>8.2644628099173563</v>
      </c>
      <c r="M1164" s="31">
        <v>712</v>
      </c>
      <c r="N1164" s="31" t="s">
        <v>13</v>
      </c>
      <c r="O1164" t="s">
        <v>14</v>
      </c>
    </row>
    <row r="1165" spans="1:15">
      <c r="A1165">
        <v>1164</v>
      </c>
      <c r="B1165" s="128">
        <v>44274</v>
      </c>
      <c r="C1165" s="29" t="s">
        <v>9</v>
      </c>
      <c r="D1165" s="359" t="s">
        <v>10</v>
      </c>
      <c r="E1165" s="31">
        <v>33</v>
      </c>
      <c r="F1165" s="130">
        <v>530</v>
      </c>
      <c r="G1165" s="31">
        <v>1.1000000000000001</v>
      </c>
      <c r="H1165" s="31">
        <v>9.5</v>
      </c>
      <c r="I1165" s="31" t="s">
        <v>12</v>
      </c>
      <c r="L1165" s="131">
        <v>11.578947368421053</v>
      </c>
      <c r="M1165" s="31">
        <v>712</v>
      </c>
      <c r="N1165" s="31" t="s">
        <v>13</v>
      </c>
      <c r="O1165" t="s">
        <v>14</v>
      </c>
    </row>
    <row r="1166" spans="1:15">
      <c r="A1166">
        <v>1165</v>
      </c>
      <c r="B1166" s="128">
        <v>44274</v>
      </c>
      <c r="C1166" s="29" t="s">
        <v>9</v>
      </c>
      <c r="D1166" s="359" t="s">
        <v>10</v>
      </c>
      <c r="E1166" s="31">
        <v>33</v>
      </c>
      <c r="F1166" s="130">
        <v>516</v>
      </c>
      <c r="G1166" s="31">
        <v>0.6</v>
      </c>
      <c r="H1166" s="31">
        <v>9.7200000000000006</v>
      </c>
      <c r="I1166" s="31" t="s">
        <v>12</v>
      </c>
      <c r="L1166" s="131">
        <v>6.1728395061728385</v>
      </c>
      <c r="M1166" s="31">
        <v>712</v>
      </c>
      <c r="N1166" s="31" t="s">
        <v>13</v>
      </c>
      <c r="O1166" t="s">
        <v>14</v>
      </c>
    </row>
    <row r="1167" spans="1:15">
      <c r="A1167">
        <v>1166</v>
      </c>
      <c r="B1167" s="128">
        <v>44274</v>
      </c>
      <c r="C1167" s="29" t="s">
        <v>9</v>
      </c>
      <c r="D1167" s="359" t="s">
        <v>10</v>
      </c>
      <c r="E1167" s="31">
        <v>33</v>
      </c>
      <c r="F1167" s="130">
        <v>516</v>
      </c>
      <c r="G1167" s="31">
        <v>0.5</v>
      </c>
      <c r="H1167" s="31">
        <v>9.82</v>
      </c>
      <c r="I1167" s="31" t="s">
        <v>12</v>
      </c>
      <c r="L1167" s="131">
        <v>5.0916496945010179</v>
      </c>
      <c r="M1167" s="31">
        <v>712</v>
      </c>
      <c r="N1167" s="31" t="s">
        <v>13</v>
      </c>
      <c r="O1167" t="s">
        <v>14</v>
      </c>
    </row>
    <row r="1168" spans="1:15">
      <c r="A1168">
        <v>1167</v>
      </c>
      <c r="B1168" s="128">
        <v>44274</v>
      </c>
      <c r="C1168" s="29" t="s">
        <v>9</v>
      </c>
      <c r="D1168" s="359" t="s">
        <v>10</v>
      </c>
      <c r="E1168" s="31">
        <v>34</v>
      </c>
      <c r="F1168" s="130">
        <v>556</v>
      </c>
      <c r="G1168" s="31">
        <v>0.7</v>
      </c>
      <c r="H1168" s="31">
        <v>10.420000000000002</v>
      </c>
      <c r="I1168" s="31" t="s">
        <v>12</v>
      </c>
      <c r="L1168" s="131">
        <v>6.7178502879078685</v>
      </c>
      <c r="M1168" s="31">
        <v>712</v>
      </c>
      <c r="N1168" s="31" t="s">
        <v>13</v>
      </c>
      <c r="O1168" t="s">
        <v>14</v>
      </c>
    </row>
    <row r="1169" spans="1:15">
      <c r="A1169">
        <v>1168</v>
      </c>
      <c r="B1169" s="128">
        <v>44274</v>
      </c>
      <c r="C1169" s="29" t="s">
        <v>9</v>
      </c>
      <c r="D1169" s="359" t="s">
        <v>10</v>
      </c>
      <c r="E1169" s="31">
        <v>31</v>
      </c>
      <c r="F1169" s="130">
        <v>420</v>
      </c>
      <c r="G1169" s="31">
        <v>0.4</v>
      </c>
      <c r="H1169" s="31">
        <v>8</v>
      </c>
      <c r="I1169" s="31" t="s">
        <v>12</v>
      </c>
      <c r="L1169" s="131">
        <v>5</v>
      </c>
      <c r="M1169" s="31">
        <v>712</v>
      </c>
      <c r="N1169" s="31" t="s">
        <v>13</v>
      </c>
      <c r="O1169" t="s">
        <v>14</v>
      </c>
    </row>
    <row r="1170" spans="1:15">
      <c r="A1170">
        <v>1169</v>
      </c>
      <c r="B1170" s="128">
        <v>44274</v>
      </c>
      <c r="C1170" s="29" t="s">
        <v>9</v>
      </c>
      <c r="D1170" s="359" t="s">
        <v>10</v>
      </c>
      <c r="E1170" s="31">
        <v>29</v>
      </c>
      <c r="F1170" s="130">
        <v>350</v>
      </c>
      <c r="G1170" s="31">
        <v>0.3</v>
      </c>
      <c r="H1170" s="31">
        <v>6.7</v>
      </c>
      <c r="I1170" s="31" t="s">
        <v>12</v>
      </c>
      <c r="L1170" s="131">
        <v>4.4776119402985071</v>
      </c>
      <c r="M1170" s="31">
        <v>712</v>
      </c>
      <c r="N1170" s="31" t="s">
        <v>13</v>
      </c>
      <c r="O1170" t="s">
        <v>14</v>
      </c>
    </row>
    <row r="1171" spans="1:15">
      <c r="A1171">
        <v>1170</v>
      </c>
      <c r="B1171" s="128">
        <v>44274</v>
      </c>
      <c r="C1171" s="29" t="s">
        <v>9</v>
      </c>
      <c r="D1171" s="359" t="s">
        <v>10</v>
      </c>
      <c r="E1171" s="31">
        <v>33</v>
      </c>
      <c r="F1171" s="130">
        <v>514</v>
      </c>
      <c r="G1171" s="31">
        <v>1.2</v>
      </c>
      <c r="H1171" s="31">
        <v>9.08</v>
      </c>
      <c r="I1171" s="31" t="s">
        <v>12</v>
      </c>
      <c r="L1171" s="131">
        <v>13.215859030837002</v>
      </c>
      <c r="M1171" s="31">
        <v>712</v>
      </c>
      <c r="N1171" s="31" t="s">
        <v>13</v>
      </c>
      <c r="O1171" t="s">
        <v>14</v>
      </c>
    </row>
    <row r="1172" spans="1:15">
      <c r="A1172">
        <v>1171</v>
      </c>
      <c r="B1172" s="128">
        <v>44274</v>
      </c>
      <c r="C1172" s="29" t="s">
        <v>9</v>
      </c>
      <c r="D1172" s="359" t="s">
        <v>10</v>
      </c>
      <c r="E1172" s="31">
        <v>32</v>
      </c>
      <c r="F1172" s="130">
        <v>434</v>
      </c>
      <c r="G1172" s="31">
        <v>0.9</v>
      </c>
      <c r="H1172" s="31">
        <v>7.7799999999999994</v>
      </c>
      <c r="I1172" s="31" t="s">
        <v>12</v>
      </c>
      <c r="L1172" s="131">
        <v>11.568123393316197</v>
      </c>
      <c r="M1172" s="31">
        <v>712</v>
      </c>
      <c r="N1172" s="31" t="s">
        <v>13</v>
      </c>
      <c r="O1172" t="s">
        <v>14</v>
      </c>
    </row>
    <row r="1173" spans="1:15">
      <c r="A1173">
        <v>1172</v>
      </c>
      <c r="B1173" s="128">
        <v>44274</v>
      </c>
      <c r="C1173" s="29" t="s">
        <v>9</v>
      </c>
      <c r="D1173" s="359" t="s">
        <v>10</v>
      </c>
      <c r="E1173" s="31">
        <v>32</v>
      </c>
      <c r="F1173" s="130">
        <v>526</v>
      </c>
      <c r="G1173" s="31">
        <v>0.8</v>
      </c>
      <c r="H1173" s="31">
        <v>9.7199999999999989</v>
      </c>
      <c r="I1173" s="31" t="s">
        <v>12</v>
      </c>
      <c r="L1173" s="131">
        <v>8.230452674897121</v>
      </c>
      <c r="M1173" s="31">
        <v>712</v>
      </c>
      <c r="N1173" s="31" t="s">
        <v>13</v>
      </c>
      <c r="O1173" t="s">
        <v>14</v>
      </c>
    </row>
    <row r="1174" spans="1:15">
      <c r="A1174">
        <v>1173</v>
      </c>
      <c r="B1174" s="128">
        <v>44274</v>
      </c>
      <c r="C1174" s="29" t="s">
        <v>9</v>
      </c>
      <c r="D1174" s="359" t="s">
        <v>10</v>
      </c>
      <c r="E1174" s="31">
        <v>36</v>
      </c>
      <c r="F1174" s="130">
        <v>654</v>
      </c>
      <c r="G1174" s="31">
        <v>1.8</v>
      </c>
      <c r="H1174" s="31">
        <v>11.28</v>
      </c>
      <c r="I1174" s="31" t="s">
        <v>12</v>
      </c>
      <c r="L1174" s="131">
        <v>15.957446808510639</v>
      </c>
      <c r="M1174" s="31">
        <v>712</v>
      </c>
      <c r="N1174" s="31" t="s">
        <v>13</v>
      </c>
      <c r="O1174" t="s">
        <v>14</v>
      </c>
    </row>
    <row r="1175" spans="1:15">
      <c r="A1175">
        <v>1174</v>
      </c>
      <c r="B1175" s="128">
        <v>44274</v>
      </c>
      <c r="C1175" s="29" t="s">
        <v>9</v>
      </c>
      <c r="D1175" s="359" t="s">
        <v>10</v>
      </c>
      <c r="E1175" s="31">
        <v>37</v>
      </c>
      <c r="F1175" s="130">
        <v>692</v>
      </c>
      <c r="G1175" s="31">
        <v>0.9</v>
      </c>
      <c r="H1175" s="31">
        <v>12.94</v>
      </c>
      <c r="I1175" s="31" t="s">
        <v>12</v>
      </c>
      <c r="L1175" s="131">
        <v>6.9551777434312223</v>
      </c>
      <c r="M1175" s="31">
        <v>712</v>
      </c>
      <c r="N1175" s="31" t="s">
        <v>13</v>
      </c>
      <c r="O1175" t="s">
        <v>14</v>
      </c>
    </row>
    <row r="1176" spans="1:15">
      <c r="A1176">
        <v>1175</v>
      </c>
      <c r="B1176" s="128">
        <v>44274</v>
      </c>
      <c r="C1176" s="29" t="s">
        <v>9</v>
      </c>
      <c r="D1176" s="359" t="s">
        <v>10</v>
      </c>
      <c r="E1176" s="31">
        <v>32</v>
      </c>
      <c r="F1176" s="130">
        <v>514</v>
      </c>
      <c r="G1176" s="31">
        <v>1</v>
      </c>
      <c r="H1176" s="31">
        <v>9.1999999999999993</v>
      </c>
      <c r="I1176" s="31" t="s">
        <v>12</v>
      </c>
      <c r="L1176" s="131">
        <v>10.869565217391305</v>
      </c>
      <c r="M1176" s="31">
        <v>712</v>
      </c>
      <c r="N1176" s="31" t="s">
        <v>13</v>
      </c>
      <c r="O1176" t="s">
        <v>14</v>
      </c>
    </row>
    <row r="1177" spans="1:15">
      <c r="A1177">
        <v>1176</v>
      </c>
      <c r="B1177" s="128">
        <v>44274</v>
      </c>
      <c r="C1177" s="29" t="s">
        <v>9</v>
      </c>
      <c r="D1177" s="359" t="s">
        <v>10</v>
      </c>
      <c r="E1177" s="31">
        <v>34</v>
      </c>
      <c r="F1177" s="130">
        <v>598</v>
      </c>
      <c r="G1177" s="31">
        <v>0.8</v>
      </c>
      <c r="H1177" s="31">
        <v>11.16</v>
      </c>
      <c r="I1177" s="31" t="s">
        <v>12</v>
      </c>
      <c r="L1177" s="131">
        <v>7.1684587813620073</v>
      </c>
      <c r="M1177" s="31">
        <v>712</v>
      </c>
      <c r="N1177" s="31" t="s">
        <v>13</v>
      </c>
      <c r="O1177" t="s">
        <v>14</v>
      </c>
    </row>
    <row r="1178" spans="1:15">
      <c r="A1178">
        <v>1177</v>
      </c>
      <c r="B1178" s="128">
        <v>44274</v>
      </c>
      <c r="C1178" s="29" t="s">
        <v>9</v>
      </c>
      <c r="D1178" s="359" t="s">
        <v>10</v>
      </c>
      <c r="E1178" s="31">
        <v>32</v>
      </c>
      <c r="F1178" s="130">
        <v>472</v>
      </c>
      <c r="G1178" s="31">
        <v>0.4</v>
      </c>
      <c r="H1178" s="31">
        <v>9.0399999999999991</v>
      </c>
      <c r="I1178" s="31" t="s">
        <v>12</v>
      </c>
      <c r="L1178" s="131">
        <v>4.4247787610619476</v>
      </c>
      <c r="M1178" s="31">
        <v>712</v>
      </c>
      <c r="N1178" s="31" t="s">
        <v>13</v>
      </c>
      <c r="O1178" t="s">
        <v>14</v>
      </c>
    </row>
    <row r="1179" spans="1:15">
      <c r="A1179">
        <v>1178</v>
      </c>
      <c r="B1179" s="128">
        <v>44274</v>
      </c>
      <c r="C1179" s="29" t="s">
        <v>9</v>
      </c>
      <c r="D1179" s="359" t="s">
        <v>10</v>
      </c>
      <c r="E1179" s="31">
        <v>31</v>
      </c>
      <c r="F1179" s="130">
        <v>440</v>
      </c>
      <c r="G1179" s="31">
        <v>0.5</v>
      </c>
      <c r="H1179" s="31">
        <v>8.3000000000000007</v>
      </c>
      <c r="I1179" s="31" t="s">
        <v>12</v>
      </c>
      <c r="L1179" s="131">
        <v>6.0240963855421681</v>
      </c>
      <c r="M1179" s="31">
        <v>712</v>
      </c>
      <c r="N1179" s="31" t="s">
        <v>13</v>
      </c>
      <c r="O1179" t="s">
        <v>14</v>
      </c>
    </row>
    <row r="1180" spans="1:15">
      <c r="A1180">
        <v>1179</v>
      </c>
      <c r="B1180" s="128">
        <v>44274</v>
      </c>
      <c r="C1180" s="29" t="s">
        <v>9</v>
      </c>
      <c r="D1180" s="359" t="s">
        <v>10</v>
      </c>
      <c r="E1180" s="31">
        <v>35</v>
      </c>
      <c r="F1180" s="130">
        <v>568</v>
      </c>
      <c r="G1180" s="31">
        <v>1.2</v>
      </c>
      <c r="H1180" s="31">
        <v>10.16</v>
      </c>
      <c r="I1180" s="31" t="s">
        <v>12</v>
      </c>
      <c r="L1180" s="131">
        <v>11.811023622047244</v>
      </c>
      <c r="M1180" s="31">
        <v>712</v>
      </c>
      <c r="N1180" s="31" t="s">
        <v>13</v>
      </c>
      <c r="O1180" t="s">
        <v>14</v>
      </c>
    </row>
    <row r="1181" spans="1:15">
      <c r="A1181">
        <v>1180</v>
      </c>
      <c r="B1181" s="128">
        <v>44274</v>
      </c>
      <c r="C1181" s="29" t="s">
        <v>9</v>
      </c>
      <c r="D1181" s="359" t="s">
        <v>10</v>
      </c>
      <c r="E1181" s="31">
        <v>30</v>
      </c>
      <c r="F1181" s="130">
        <v>404</v>
      </c>
      <c r="G1181" s="31">
        <v>0.5</v>
      </c>
      <c r="H1181" s="31">
        <v>7.58</v>
      </c>
      <c r="I1181" s="31" t="s">
        <v>12</v>
      </c>
      <c r="L1181" s="131">
        <v>6.5963060686015824</v>
      </c>
      <c r="M1181" s="31">
        <v>712</v>
      </c>
      <c r="N1181" s="31" t="s">
        <v>13</v>
      </c>
      <c r="O1181" t="s">
        <v>14</v>
      </c>
    </row>
    <row r="1182" spans="1:15">
      <c r="A1182">
        <v>1181</v>
      </c>
      <c r="B1182" s="128">
        <v>44274</v>
      </c>
      <c r="C1182" s="29" t="s">
        <v>9</v>
      </c>
      <c r="D1182" s="359" t="s">
        <v>10</v>
      </c>
      <c r="E1182" s="31">
        <v>34</v>
      </c>
      <c r="F1182" s="130">
        <v>550</v>
      </c>
      <c r="G1182" s="31">
        <v>0.5</v>
      </c>
      <c r="H1182" s="31">
        <v>10.5</v>
      </c>
      <c r="I1182" s="31" t="s">
        <v>12</v>
      </c>
      <c r="L1182" s="131">
        <v>4.7619047619047619</v>
      </c>
      <c r="M1182" s="31">
        <v>712</v>
      </c>
      <c r="N1182" s="31" t="s">
        <v>13</v>
      </c>
      <c r="O1182" t="s">
        <v>14</v>
      </c>
    </row>
    <row r="1183" spans="1:15">
      <c r="A1183">
        <v>1182</v>
      </c>
      <c r="B1183" s="128">
        <v>44274</v>
      </c>
      <c r="C1183" s="29" t="s">
        <v>9</v>
      </c>
      <c r="D1183" s="359" t="s">
        <v>10</v>
      </c>
      <c r="E1183" s="31">
        <v>31</v>
      </c>
      <c r="F1183" s="130">
        <v>442</v>
      </c>
      <c r="G1183" s="31">
        <v>0.3</v>
      </c>
      <c r="H1183" s="31">
        <v>8.5399999999999991</v>
      </c>
      <c r="I1183" s="31" t="s">
        <v>12</v>
      </c>
      <c r="L1183" s="131">
        <v>3.5128805620608903</v>
      </c>
      <c r="M1183" s="31">
        <v>712</v>
      </c>
      <c r="N1183" s="31" t="s">
        <v>13</v>
      </c>
      <c r="O1183" t="s">
        <v>14</v>
      </c>
    </row>
    <row r="1184" spans="1:15">
      <c r="A1184">
        <v>1183</v>
      </c>
      <c r="B1184" s="128">
        <v>44274</v>
      </c>
      <c r="C1184" s="29" t="s">
        <v>9</v>
      </c>
      <c r="D1184" s="359" t="s">
        <v>10</v>
      </c>
      <c r="E1184" s="31">
        <v>34</v>
      </c>
      <c r="F1184" s="130">
        <v>534</v>
      </c>
      <c r="G1184" s="31">
        <v>0.5</v>
      </c>
      <c r="H1184" s="31">
        <v>10.18</v>
      </c>
      <c r="I1184" s="31" t="s">
        <v>12</v>
      </c>
      <c r="L1184" s="131">
        <v>4.9115913555992137</v>
      </c>
      <c r="M1184" s="31">
        <v>712</v>
      </c>
      <c r="N1184" s="31" t="s">
        <v>13</v>
      </c>
      <c r="O1184" t="s">
        <v>14</v>
      </c>
    </row>
    <row r="1185" spans="1:15">
      <c r="A1185">
        <v>1184</v>
      </c>
      <c r="B1185" s="128">
        <v>44274</v>
      </c>
      <c r="C1185" s="29" t="s">
        <v>9</v>
      </c>
      <c r="D1185" s="359" t="s">
        <v>10</v>
      </c>
      <c r="E1185" s="31">
        <v>35</v>
      </c>
      <c r="F1185" s="130">
        <v>678</v>
      </c>
      <c r="G1185" s="31">
        <v>8.3000000000000007</v>
      </c>
      <c r="H1185" s="31">
        <v>5.26</v>
      </c>
      <c r="I1185" s="31" t="s">
        <v>15</v>
      </c>
      <c r="L1185" s="131">
        <v>157.79467680608366</v>
      </c>
      <c r="M1185" s="31">
        <v>712</v>
      </c>
      <c r="N1185" s="31" t="s">
        <v>13</v>
      </c>
      <c r="O1185" t="s">
        <v>14</v>
      </c>
    </row>
    <row r="1186" spans="1:15">
      <c r="A1186">
        <v>1185</v>
      </c>
      <c r="B1186" s="128">
        <v>44274</v>
      </c>
      <c r="C1186" s="29" t="s">
        <v>9</v>
      </c>
      <c r="D1186" s="359" t="s">
        <v>10</v>
      </c>
      <c r="E1186" s="31">
        <v>32</v>
      </c>
      <c r="F1186" s="130">
        <v>436</v>
      </c>
      <c r="G1186" s="31">
        <v>1.7</v>
      </c>
      <c r="H1186" s="31">
        <v>7.0200000000000005</v>
      </c>
      <c r="I1186" s="31" t="s">
        <v>12</v>
      </c>
      <c r="L1186" s="131">
        <v>24.216524216524217</v>
      </c>
      <c r="M1186" s="31">
        <v>712</v>
      </c>
      <c r="N1186" s="31" t="s">
        <v>13</v>
      </c>
      <c r="O1186" t="s">
        <v>14</v>
      </c>
    </row>
    <row r="1187" spans="1:15">
      <c r="A1187">
        <v>1186</v>
      </c>
      <c r="B1187" s="128">
        <v>44274</v>
      </c>
      <c r="C1187" s="29" t="s">
        <v>9</v>
      </c>
      <c r="D1187" s="359" t="s">
        <v>10</v>
      </c>
      <c r="E1187" s="31">
        <v>30</v>
      </c>
      <c r="F1187" s="130">
        <v>364</v>
      </c>
      <c r="G1187" s="31">
        <v>0.6</v>
      </c>
      <c r="H1187" s="31">
        <v>6.6800000000000006</v>
      </c>
      <c r="I1187" s="31" t="s">
        <v>12</v>
      </c>
      <c r="L1187" s="131">
        <v>8.982035928143711</v>
      </c>
      <c r="M1187" s="31">
        <v>712</v>
      </c>
      <c r="N1187" s="31" t="s">
        <v>13</v>
      </c>
      <c r="O1187" t="s">
        <v>14</v>
      </c>
    </row>
    <row r="1188" spans="1:15">
      <c r="A1188">
        <v>1187</v>
      </c>
      <c r="B1188" s="128">
        <v>44274</v>
      </c>
      <c r="C1188" s="29" t="s">
        <v>9</v>
      </c>
      <c r="D1188" s="359" t="s">
        <v>10</v>
      </c>
      <c r="E1188" s="31">
        <v>34</v>
      </c>
      <c r="F1188" s="130">
        <v>562</v>
      </c>
      <c r="G1188" s="31">
        <v>0.7</v>
      </c>
      <c r="H1188" s="31">
        <v>10.540000000000001</v>
      </c>
      <c r="I1188" s="31" t="s">
        <v>12</v>
      </c>
      <c r="L1188" s="131">
        <v>6.6413662239089177</v>
      </c>
      <c r="M1188" s="31">
        <v>712</v>
      </c>
      <c r="N1188" s="31" t="s">
        <v>13</v>
      </c>
      <c r="O1188" t="s">
        <v>14</v>
      </c>
    </row>
    <row r="1189" spans="1:15">
      <c r="A1189">
        <v>1188</v>
      </c>
      <c r="B1189" s="128">
        <v>44280</v>
      </c>
      <c r="C1189" s="29" t="s">
        <v>9</v>
      </c>
      <c r="D1189" s="359" t="s">
        <v>10</v>
      </c>
      <c r="E1189" s="31">
        <v>53</v>
      </c>
      <c r="F1189" s="130">
        <v>2332</v>
      </c>
      <c r="G1189" s="31">
        <v>13.7</v>
      </c>
      <c r="H1189" s="31">
        <v>32.94</v>
      </c>
      <c r="I1189" s="31" t="s">
        <v>15</v>
      </c>
      <c r="L1189" s="131">
        <v>41.590771098967821</v>
      </c>
      <c r="M1189" s="31">
        <v>712</v>
      </c>
      <c r="N1189" s="31" t="s">
        <v>13</v>
      </c>
      <c r="O1189" t="s">
        <v>14</v>
      </c>
    </row>
    <row r="1190" spans="1:15">
      <c r="A1190">
        <v>1189</v>
      </c>
      <c r="B1190" s="128">
        <v>44280</v>
      </c>
      <c r="C1190" s="29" t="s">
        <v>9</v>
      </c>
      <c r="D1190" s="359" t="s">
        <v>10</v>
      </c>
      <c r="E1190" s="31">
        <v>71</v>
      </c>
      <c r="F1190" s="130">
        <v>4598</v>
      </c>
      <c r="G1190" s="31">
        <v>9.1</v>
      </c>
      <c r="H1190" s="31">
        <v>82.860000000000014</v>
      </c>
      <c r="I1190" s="31" t="s">
        <v>12</v>
      </c>
      <c r="L1190" s="131">
        <v>10.982379917933862</v>
      </c>
      <c r="M1190" s="31">
        <v>712</v>
      </c>
      <c r="N1190" s="31" t="s">
        <v>13</v>
      </c>
      <c r="O1190" t="s">
        <v>14</v>
      </c>
    </row>
    <row r="1191" spans="1:15">
      <c r="A1191">
        <v>1190</v>
      </c>
      <c r="B1191" s="128">
        <v>44280</v>
      </c>
      <c r="C1191" s="29" t="s">
        <v>9</v>
      </c>
      <c r="D1191" s="359" t="s">
        <v>10</v>
      </c>
      <c r="E1191" s="31">
        <v>77</v>
      </c>
      <c r="F1191" s="130">
        <v>5318</v>
      </c>
      <c r="G1191" s="31">
        <v>4.5</v>
      </c>
      <c r="H1191" s="31">
        <v>101.86</v>
      </c>
      <c r="I1191" s="31" t="s">
        <v>12</v>
      </c>
      <c r="L1191" s="131">
        <v>4.4178283919104659</v>
      </c>
      <c r="M1191" s="31">
        <v>712</v>
      </c>
      <c r="N1191" s="31" t="s">
        <v>13</v>
      </c>
      <c r="O1191" t="s">
        <v>14</v>
      </c>
    </row>
    <row r="1192" spans="1:15">
      <c r="A1192">
        <v>1191</v>
      </c>
      <c r="B1192" s="128">
        <v>44280</v>
      </c>
      <c r="C1192" s="29" t="s">
        <v>9</v>
      </c>
      <c r="D1192" s="359" t="s">
        <v>10</v>
      </c>
      <c r="E1192" s="31">
        <v>68</v>
      </c>
      <c r="F1192" s="130">
        <v>4514</v>
      </c>
      <c r="G1192" s="31">
        <v>181.2</v>
      </c>
      <c r="H1192" s="31">
        <v>200</v>
      </c>
      <c r="I1192" s="31" t="s">
        <v>15</v>
      </c>
      <c r="L1192" s="131">
        <v>90.6</v>
      </c>
      <c r="M1192" s="31">
        <v>712</v>
      </c>
      <c r="N1192" s="31" t="s">
        <v>13</v>
      </c>
      <c r="O1192" t="s">
        <v>14</v>
      </c>
    </row>
    <row r="1193" spans="1:15">
      <c r="A1193">
        <v>1192</v>
      </c>
      <c r="B1193" s="128">
        <v>44280</v>
      </c>
      <c r="C1193" s="29" t="s">
        <v>9</v>
      </c>
      <c r="D1193" s="359" t="s">
        <v>10</v>
      </c>
      <c r="E1193" s="31">
        <v>56</v>
      </c>
      <c r="F1193" s="130">
        <v>2596</v>
      </c>
      <c r="G1193" s="31">
        <v>31.8</v>
      </c>
      <c r="H1193" s="31">
        <v>123.96</v>
      </c>
      <c r="I1193" s="31" t="s">
        <v>15</v>
      </c>
      <c r="L1193" s="131">
        <v>25.653436592449179</v>
      </c>
      <c r="M1193" s="31">
        <v>712</v>
      </c>
      <c r="N1193" s="31" t="s">
        <v>13</v>
      </c>
      <c r="O1193" t="s">
        <v>14</v>
      </c>
    </row>
    <row r="1194" spans="1:15">
      <c r="A1194">
        <v>1193</v>
      </c>
      <c r="B1194" s="128">
        <v>44280</v>
      </c>
      <c r="C1194" s="29" t="s">
        <v>9</v>
      </c>
      <c r="D1194" s="359" t="s">
        <v>10</v>
      </c>
      <c r="E1194" s="31">
        <v>60</v>
      </c>
      <c r="F1194" s="130">
        <v>2958</v>
      </c>
      <c r="G1194" s="31">
        <v>10.9</v>
      </c>
      <c r="H1194" s="31">
        <v>166.57999999999998</v>
      </c>
      <c r="I1194" s="31" t="s">
        <v>12</v>
      </c>
      <c r="L1194" s="131">
        <v>6.5434025693360551</v>
      </c>
      <c r="M1194" s="31">
        <v>712</v>
      </c>
      <c r="N1194" s="31" t="s">
        <v>13</v>
      </c>
      <c r="O1194" t="s">
        <v>14</v>
      </c>
    </row>
    <row r="1195" spans="1:15">
      <c r="A1195">
        <v>1194</v>
      </c>
      <c r="B1195" s="128">
        <v>44280</v>
      </c>
      <c r="C1195" s="29" t="s">
        <v>9</v>
      </c>
      <c r="D1195" s="359" t="s">
        <v>10</v>
      </c>
      <c r="E1195" s="31">
        <v>70</v>
      </c>
      <c r="F1195" s="130">
        <v>4742</v>
      </c>
      <c r="G1195" s="31">
        <v>211.1</v>
      </c>
      <c r="H1195" s="31">
        <v>190</v>
      </c>
      <c r="I1195" s="31" t="s">
        <v>15</v>
      </c>
      <c r="L1195" s="131">
        <v>111.10526315789474</v>
      </c>
      <c r="M1195" s="31">
        <v>712</v>
      </c>
      <c r="N1195" s="31" t="s">
        <v>13</v>
      </c>
      <c r="O1195" t="s">
        <v>14</v>
      </c>
    </row>
    <row r="1196" spans="1:15">
      <c r="A1196">
        <v>1195</v>
      </c>
      <c r="B1196" s="128">
        <v>44280</v>
      </c>
      <c r="C1196" s="29" t="s">
        <v>9</v>
      </c>
      <c r="D1196" s="359" t="s">
        <v>10</v>
      </c>
      <c r="E1196" s="31">
        <v>66</v>
      </c>
      <c r="F1196" s="130">
        <v>3736</v>
      </c>
      <c r="G1196" s="31">
        <v>75.5</v>
      </c>
      <c r="H1196" s="31">
        <v>148.66</v>
      </c>
      <c r="I1196" s="31" t="s">
        <v>15</v>
      </c>
      <c r="L1196" s="131">
        <v>50.787030808556437</v>
      </c>
      <c r="M1196" s="31">
        <v>712</v>
      </c>
      <c r="N1196" s="31" t="s">
        <v>13</v>
      </c>
      <c r="O1196" t="s">
        <v>14</v>
      </c>
    </row>
    <row r="1197" spans="1:15">
      <c r="A1197">
        <v>1196</v>
      </c>
      <c r="B1197" s="128">
        <v>44280</v>
      </c>
      <c r="C1197" s="29" t="s">
        <v>9</v>
      </c>
      <c r="D1197" s="359" t="s">
        <v>10</v>
      </c>
      <c r="E1197" s="31">
        <v>67</v>
      </c>
      <c r="F1197" s="130">
        <v>3748</v>
      </c>
      <c r="G1197" s="31">
        <v>70.099999999999994</v>
      </c>
      <c r="H1197" s="31">
        <v>154.78</v>
      </c>
      <c r="I1197" s="31" t="s">
        <v>15</v>
      </c>
      <c r="L1197" s="131">
        <v>45.29008915880604</v>
      </c>
      <c r="M1197" s="31">
        <v>712</v>
      </c>
      <c r="N1197" s="31" t="s">
        <v>13</v>
      </c>
      <c r="O1197" t="s">
        <v>14</v>
      </c>
    </row>
    <row r="1198" spans="1:15">
      <c r="A1198">
        <v>1197</v>
      </c>
      <c r="B1198" s="128">
        <v>44280</v>
      </c>
      <c r="C1198" s="29" t="s">
        <v>9</v>
      </c>
      <c r="D1198" s="359" t="s">
        <v>10</v>
      </c>
      <c r="E1198" s="31">
        <v>52</v>
      </c>
      <c r="F1198" s="130">
        <v>1552</v>
      </c>
      <c r="G1198" s="31">
        <v>3.6</v>
      </c>
      <c r="H1198" s="31">
        <v>89.52</v>
      </c>
      <c r="I1198" s="31" t="s">
        <v>12</v>
      </c>
      <c r="L1198" s="131">
        <v>4.0214477211796247</v>
      </c>
      <c r="M1198" s="31">
        <v>712</v>
      </c>
      <c r="N1198" s="31" t="s">
        <v>13</v>
      </c>
      <c r="O1198" t="s">
        <v>14</v>
      </c>
    </row>
    <row r="1199" spans="1:15">
      <c r="A1199">
        <v>1198</v>
      </c>
      <c r="B1199" s="128">
        <v>44280</v>
      </c>
      <c r="C1199" s="29" t="s">
        <v>9</v>
      </c>
      <c r="D1199" s="359" t="s">
        <v>10</v>
      </c>
      <c r="E1199" s="31">
        <v>49</v>
      </c>
      <c r="F1199" s="130">
        <v>1574</v>
      </c>
      <c r="G1199" s="31">
        <v>15.5</v>
      </c>
      <c r="H1199" s="31">
        <v>15.98</v>
      </c>
      <c r="I1199" s="31" t="s">
        <v>15</v>
      </c>
      <c r="L1199" s="131">
        <v>96.996245306633298</v>
      </c>
      <c r="M1199" s="31">
        <v>712</v>
      </c>
      <c r="N1199" s="31" t="s">
        <v>13</v>
      </c>
      <c r="O1199" t="s">
        <v>14</v>
      </c>
    </row>
    <row r="1200" spans="1:15">
      <c r="A1200">
        <v>1199</v>
      </c>
      <c r="B1200" s="128">
        <v>44280</v>
      </c>
      <c r="C1200" s="29" t="s">
        <v>9</v>
      </c>
      <c r="D1200" s="359" t="s">
        <v>10</v>
      </c>
      <c r="E1200" s="31">
        <v>51</v>
      </c>
      <c r="F1200" s="130">
        <v>1746</v>
      </c>
      <c r="G1200" s="31">
        <v>16.100000000000001</v>
      </c>
      <c r="H1200" s="31">
        <v>18.82</v>
      </c>
      <c r="I1200" s="31" t="s">
        <v>15</v>
      </c>
      <c r="L1200" s="131">
        <v>85.547290116896917</v>
      </c>
      <c r="M1200" s="31">
        <v>712</v>
      </c>
      <c r="N1200" s="31" t="s">
        <v>13</v>
      </c>
      <c r="O1200" t="s">
        <v>14</v>
      </c>
    </row>
    <row r="1201" spans="1:15">
      <c r="A1201">
        <v>1200</v>
      </c>
      <c r="B1201" s="128">
        <v>44280</v>
      </c>
      <c r="C1201" s="29" t="s">
        <v>9</v>
      </c>
      <c r="D1201" s="359" t="s">
        <v>10</v>
      </c>
      <c r="E1201" s="31">
        <v>44</v>
      </c>
      <c r="F1201" s="130">
        <v>1222</v>
      </c>
      <c r="G1201" s="31">
        <v>2.9</v>
      </c>
      <c r="H1201" s="31">
        <v>21.540000000000003</v>
      </c>
      <c r="I1201" s="31" t="s">
        <v>12</v>
      </c>
      <c r="L1201" s="131">
        <v>13.463324048282264</v>
      </c>
      <c r="M1201" s="31">
        <v>712</v>
      </c>
      <c r="N1201" s="31" t="s">
        <v>13</v>
      </c>
      <c r="O1201" t="s">
        <v>14</v>
      </c>
    </row>
    <row r="1202" spans="1:15">
      <c r="A1202">
        <v>1201</v>
      </c>
      <c r="B1202" s="128">
        <v>44280</v>
      </c>
      <c r="C1202" s="29" t="s">
        <v>9</v>
      </c>
      <c r="D1202" s="359" t="s">
        <v>10</v>
      </c>
      <c r="E1202" s="31">
        <v>46</v>
      </c>
      <c r="F1202" s="130">
        <v>1448</v>
      </c>
      <c r="G1202" s="31">
        <v>2.6</v>
      </c>
      <c r="H1202" s="31">
        <v>26.36</v>
      </c>
      <c r="I1202" s="31" t="s">
        <v>15</v>
      </c>
      <c r="L1202" s="131">
        <v>9.8634294385432479</v>
      </c>
      <c r="M1202" s="31">
        <v>712</v>
      </c>
      <c r="N1202" s="31" t="s">
        <v>13</v>
      </c>
      <c r="O1202" t="s">
        <v>14</v>
      </c>
    </row>
    <row r="1203" spans="1:15">
      <c r="A1203">
        <v>1202</v>
      </c>
      <c r="B1203" s="128">
        <v>44280</v>
      </c>
      <c r="C1203" s="29" t="s">
        <v>9</v>
      </c>
      <c r="D1203" s="359" t="s">
        <v>10</v>
      </c>
      <c r="E1203" s="31">
        <v>50</v>
      </c>
      <c r="F1203" s="130">
        <v>1736</v>
      </c>
      <c r="G1203" s="31">
        <v>3.5</v>
      </c>
      <c r="H1203" s="31">
        <v>31.22</v>
      </c>
      <c r="I1203" s="31" t="s">
        <v>12</v>
      </c>
      <c r="L1203" s="131">
        <v>11.210762331838566</v>
      </c>
      <c r="M1203" s="31">
        <v>712</v>
      </c>
      <c r="N1203" s="31" t="s">
        <v>13</v>
      </c>
      <c r="O1203" t="s">
        <v>14</v>
      </c>
    </row>
    <row r="1204" spans="1:15">
      <c r="A1204">
        <v>1203</v>
      </c>
      <c r="B1204" s="128">
        <v>44280</v>
      </c>
      <c r="C1204" s="29" t="s">
        <v>9</v>
      </c>
      <c r="D1204" s="359" t="s">
        <v>10</v>
      </c>
      <c r="E1204" s="31">
        <v>47</v>
      </c>
      <c r="F1204" s="130">
        <v>1396</v>
      </c>
      <c r="G1204" s="31">
        <v>2.2999999999999998</v>
      </c>
      <c r="H1204" s="31">
        <v>25.62</v>
      </c>
      <c r="I1204" s="31" t="s">
        <v>12</v>
      </c>
      <c r="L1204" s="131">
        <v>8.97736143637783</v>
      </c>
      <c r="M1204" s="31">
        <v>712</v>
      </c>
      <c r="N1204" s="31" t="s">
        <v>13</v>
      </c>
      <c r="O1204" t="s">
        <v>14</v>
      </c>
    </row>
    <row r="1205" spans="1:15">
      <c r="A1205">
        <v>1204</v>
      </c>
      <c r="B1205" s="128">
        <v>44280</v>
      </c>
      <c r="C1205" s="29" t="s">
        <v>9</v>
      </c>
      <c r="D1205" s="359" t="s">
        <v>10</v>
      </c>
      <c r="E1205" s="31">
        <v>68</v>
      </c>
      <c r="F1205" s="130">
        <v>4710</v>
      </c>
      <c r="G1205" s="31">
        <v>96.1</v>
      </c>
      <c r="H1205" s="31">
        <v>103</v>
      </c>
      <c r="I1205" s="31" t="s">
        <v>15</v>
      </c>
      <c r="L1205" s="131">
        <v>93.300970873786397</v>
      </c>
      <c r="M1205" s="31">
        <v>712</v>
      </c>
      <c r="N1205" s="31" t="s">
        <v>13</v>
      </c>
      <c r="O1205" t="s">
        <v>14</v>
      </c>
    </row>
    <row r="1206" spans="1:15">
      <c r="A1206">
        <v>1205</v>
      </c>
      <c r="B1206" s="128">
        <v>44280</v>
      </c>
      <c r="C1206" s="29" t="s">
        <v>9</v>
      </c>
      <c r="D1206" s="359" t="s">
        <v>10</v>
      </c>
      <c r="E1206" s="31">
        <v>68</v>
      </c>
      <c r="F1206" s="130">
        <v>4442</v>
      </c>
      <c r="G1206" s="31">
        <v>73</v>
      </c>
      <c r="H1206" s="31">
        <v>80</v>
      </c>
      <c r="I1206" s="31" t="s">
        <v>15</v>
      </c>
      <c r="L1206" s="131">
        <v>91.25</v>
      </c>
      <c r="M1206" s="31">
        <v>712</v>
      </c>
      <c r="N1206" s="31" t="s">
        <v>13</v>
      </c>
      <c r="O1206" t="s">
        <v>14</v>
      </c>
    </row>
    <row r="1207" spans="1:15">
      <c r="A1207">
        <v>1206</v>
      </c>
      <c r="B1207" s="128">
        <v>44280</v>
      </c>
      <c r="C1207" s="29" t="s">
        <v>9</v>
      </c>
      <c r="D1207" s="359" t="s">
        <v>10</v>
      </c>
      <c r="E1207" s="31">
        <v>67</v>
      </c>
      <c r="F1207" s="130">
        <v>4072</v>
      </c>
      <c r="G1207" s="31">
        <v>83.2</v>
      </c>
      <c r="H1207" s="31">
        <v>97</v>
      </c>
      <c r="I1207" s="31" t="s">
        <v>15</v>
      </c>
      <c r="L1207" s="131">
        <v>85.773195876288668</v>
      </c>
      <c r="M1207" s="31">
        <v>712</v>
      </c>
      <c r="N1207" s="31" t="s">
        <v>13</v>
      </c>
      <c r="O1207" t="s">
        <v>14</v>
      </c>
    </row>
    <row r="1208" spans="1:15">
      <c r="A1208">
        <v>1207</v>
      </c>
      <c r="B1208" s="128">
        <v>44280</v>
      </c>
      <c r="C1208" s="29" t="s">
        <v>9</v>
      </c>
      <c r="D1208" s="359" t="s">
        <v>10</v>
      </c>
      <c r="E1208" s="31">
        <v>46</v>
      </c>
      <c r="F1208" s="130">
        <v>1482</v>
      </c>
      <c r="G1208" s="31">
        <v>2.5</v>
      </c>
      <c r="H1208" s="31">
        <v>27.14</v>
      </c>
      <c r="I1208" s="31" t="s">
        <v>12</v>
      </c>
      <c r="L1208" s="131">
        <v>9.211495946941783</v>
      </c>
      <c r="M1208" s="31">
        <v>712</v>
      </c>
      <c r="N1208" s="31" t="s">
        <v>13</v>
      </c>
      <c r="O1208" t="s">
        <v>14</v>
      </c>
    </row>
    <row r="1209" spans="1:15">
      <c r="A1209">
        <v>1208</v>
      </c>
      <c r="B1209" s="128">
        <v>44280</v>
      </c>
      <c r="C1209" s="29" t="s">
        <v>9</v>
      </c>
      <c r="D1209" s="359" t="s">
        <v>10</v>
      </c>
      <c r="E1209" s="31">
        <v>42</v>
      </c>
      <c r="F1209" s="130">
        <v>1082</v>
      </c>
      <c r="G1209" s="31">
        <v>3.7</v>
      </c>
      <c r="H1209" s="31">
        <v>17.940000000000001</v>
      </c>
      <c r="I1209" s="31" t="s">
        <v>12</v>
      </c>
      <c r="L1209" s="131">
        <v>20.624303232998887</v>
      </c>
      <c r="M1209" s="31">
        <v>712</v>
      </c>
      <c r="N1209" s="31" t="s">
        <v>13</v>
      </c>
      <c r="O1209" t="s">
        <v>14</v>
      </c>
    </row>
    <row r="1210" spans="1:15">
      <c r="A1210">
        <v>1209</v>
      </c>
      <c r="B1210" s="128">
        <v>44281</v>
      </c>
      <c r="C1210" s="29" t="s">
        <v>9</v>
      </c>
      <c r="D1210" s="359" t="s">
        <v>10</v>
      </c>
      <c r="E1210" s="31">
        <v>52</v>
      </c>
      <c r="F1210" s="130">
        <v>1676</v>
      </c>
      <c r="G1210" s="31">
        <v>5.8</v>
      </c>
      <c r="H1210" s="31">
        <v>27.720000000000002</v>
      </c>
      <c r="I1210" s="31" t="s">
        <v>12</v>
      </c>
      <c r="L1210" s="131">
        <v>20.923520923520922</v>
      </c>
      <c r="M1210" s="31">
        <v>712</v>
      </c>
      <c r="N1210" s="31" t="s">
        <v>13</v>
      </c>
      <c r="O1210" t="s">
        <v>14</v>
      </c>
    </row>
    <row r="1211" spans="1:15">
      <c r="A1211">
        <v>1210</v>
      </c>
      <c r="B1211" s="128">
        <v>44281</v>
      </c>
      <c r="C1211" s="29" t="s">
        <v>9</v>
      </c>
      <c r="D1211" s="359" t="s">
        <v>10</v>
      </c>
      <c r="E1211" s="31">
        <v>62</v>
      </c>
      <c r="F1211" s="130">
        <v>2866</v>
      </c>
      <c r="G1211" s="31">
        <v>37.6</v>
      </c>
      <c r="H1211" s="31">
        <v>48.379999999999988</v>
      </c>
      <c r="I1211" s="31" t="s">
        <v>15</v>
      </c>
      <c r="L1211" s="131">
        <v>77.718065316246395</v>
      </c>
      <c r="M1211" s="31">
        <v>712</v>
      </c>
      <c r="N1211" s="31" t="s">
        <v>13</v>
      </c>
      <c r="O1211" t="s">
        <v>14</v>
      </c>
    </row>
    <row r="1212" spans="1:15">
      <c r="A1212">
        <v>1211</v>
      </c>
      <c r="B1212" s="128">
        <v>44281</v>
      </c>
      <c r="C1212" s="29" t="s">
        <v>9</v>
      </c>
      <c r="D1212" s="359" t="s">
        <v>10</v>
      </c>
      <c r="E1212" s="31">
        <v>67</v>
      </c>
      <c r="F1212" s="130">
        <v>3868</v>
      </c>
      <c r="G1212" s="31">
        <v>59.4</v>
      </c>
      <c r="H1212" s="31">
        <v>56.639999999999993</v>
      </c>
      <c r="I1212" s="31" t="s">
        <v>15</v>
      </c>
      <c r="L1212" s="131">
        <v>104.87288135593222</v>
      </c>
      <c r="M1212" s="31">
        <v>712</v>
      </c>
      <c r="N1212" s="31" t="s">
        <v>13</v>
      </c>
      <c r="O1212" t="s">
        <v>14</v>
      </c>
    </row>
    <row r="1213" spans="1:15">
      <c r="A1213">
        <v>1212</v>
      </c>
      <c r="B1213" s="128">
        <v>44281</v>
      </c>
      <c r="C1213" s="29" t="s">
        <v>9</v>
      </c>
      <c r="D1213" s="359" t="s">
        <v>10</v>
      </c>
      <c r="E1213" s="31">
        <v>55</v>
      </c>
      <c r="F1213" s="130">
        <v>2150</v>
      </c>
      <c r="G1213" s="31">
        <v>24.6</v>
      </c>
      <c r="H1213" s="31">
        <v>39.9</v>
      </c>
      <c r="I1213" s="31" t="s">
        <v>15</v>
      </c>
      <c r="L1213" s="131">
        <v>61.654135338345874</v>
      </c>
      <c r="M1213" s="31">
        <v>712</v>
      </c>
      <c r="N1213" s="31" t="s">
        <v>13</v>
      </c>
      <c r="O1213" t="s">
        <v>14</v>
      </c>
    </row>
    <row r="1214" spans="1:15">
      <c r="A1214">
        <v>1213</v>
      </c>
      <c r="B1214" s="128">
        <v>44281</v>
      </c>
      <c r="C1214" s="29" t="s">
        <v>9</v>
      </c>
      <c r="D1214" s="359" t="s">
        <v>10</v>
      </c>
      <c r="E1214" s="31">
        <v>56</v>
      </c>
      <c r="F1214" s="130">
        <v>2662</v>
      </c>
      <c r="G1214" s="31">
        <v>18.8</v>
      </c>
      <c r="H1214" s="31">
        <v>34.44</v>
      </c>
      <c r="I1214" s="31" t="s">
        <v>15</v>
      </c>
      <c r="L1214" s="131">
        <v>54.587688734030202</v>
      </c>
      <c r="M1214" s="31">
        <v>712</v>
      </c>
      <c r="N1214" s="31" t="s">
        <v>13</v>
      </c>
      <c r="O1214" t="s">
        <v>14</v>
      </c>
    </row>
    <row r="1215" spans="1:15">
      <c r="A1215">
        <v>1214</v>
      </c>
      <c r="B1215" s="128">
        <v>44281</v>
      </c>
      <c r="C1215" s="29" t="s">
        <v>9</v>
      </c>
      <c r="D1215" s="359" t="s">
        <v>10</v>
      </c>
      <c r="E1215" s="31">
        <v>53</v>
      </c>
      <c r="F1215" s="130">
        <v>1754</v>
      </c>
      <c r="G1215" s="31">
        <v>3.9</v>
      </c>
      <c r="H1215" s="31">
        <v>31.18</v>
      </c>
      <c r="I1215" s="31" t="s">
        <v>12</v>
      </c>
      <c r="L1215" s="131">
        <v>12.508017960230916</v>
      </c>
      <c r="M1215" s="31">
        <v>712</v>
      </c>
      <c r="N1215" s="31" t="s">
        <v>13</v>
      </c>
      <c r="O1215" t="s">
        <v>14</v>
      </c>
    </row>
    <row r="1216" spans="1:15">
      <c r="A1216">
        <v>1215</v>
      </c>
      <c r="B1216" s="128">
        <v>44281</v>
      </c>
      <c r="C1216" s="29" t="s">
        <v>9</v>
      </c>
      <c r="D1216" s="359" t="s">
        <v>10</v>
      </c>
      <c r="E1216" s="31">
        <v>52</v>
      </c>
      <c r="F1216" s="130">
        <v>1692</v>
      </c>
      <c r="G1216" s="31">
        <v>3.8</v>
      </c>
      <c r="H1216" s="31">
        <v>30.040000000000003</v>
      </c>
      <c r="I1216" s="31" t="s">
        <v>12</v>
      </c>
      <c r="L1216" s="131">
        <v>12.649800266311583</v>
      </c>
      <c r="M1216" s="31">
        <v>712</v>
      </c>
      <c r="N1216" s="31" t="s">
        <v>13</v>
      </c>
      <c r="O1216" t="s">
        <v>14</v>
      </c>
    </row>
    <row r="1217" spans="1:15">
      <c r="A1217">
        <v>1216</v>
      </c>
      <c r="B1217" s="128">
        <v>44281</v>
      </c>
      <c r="C1217" s="29" t="s">
        <v>9</v>
      </c>
      <c r="D1217" s="359" t="s">
        <v>10</v>
      </c>
      <c r="E1217" s="31">
        <v>62</v>
      </c>
      <c r="F1217" s="130">
        <v>3372</v>
      </c>
      <c r="G1217" s="31">
        <v>31.6</v>
      </c>
      <c r="H1217" s="31">
        <v>35.839999999999996</v>
      </c>
      <c r="I1217" s="31" t="s">
        <v>15</v>
      </c>
      <c r="L1217" s="131">
        <v>88.169642857142875</v>
      </c>
      <c r="M1217" s="31">
        <v>712</v>
      </c>
      <c r="N1217" s="31" t="s">
        <v>13</v>
      </c>
      <c r="O1217" t="s">
        <v>14</v>
      </c>
    </row>
    <row r="1218" spans="1:15">
      <c r="A1218">
        <v>1217</v>
      </c>
      <c r="B1218" s="128">
        <v>44281</v>
      </c>
      <c r="C1218" s="29" t="s">
        <v>9</v>
      </c>
      <c r="D1218" s="359" t="s">
        <v>10</v>
      </c>
      <c r="E1218" s="31">
        <v>68</v>
      </c>
      <c r="F1218" s="130">
        <v>4006</v>
      </c>
      <c r="G1218" s="31">
        <v>56.6</v>
      </c>
      <c r="H1218" s="31">
        <v>76</v>
      </c>
      <c r="I1218" s="31" t="s">
        <v>15</v>
      </c>
      <c r="L1218" s="131">
        <v>74.473684210526315</v>
      </c>
      <c r="M1218" s="31">
        <v>712</v>
      </c>
      <c r="N1218" s="31" t="s">
        <v>13</v>
      </c>
      <c r="O1218" t="s">
        <v>14</v>
      </c>
    </row>
    <row r="1219" spans="1:15">
      <c r="A1219">
        <v>1218</v>
      </c>
      <c r="B1219" s="128">
        <v>44281</v>
      </c>
      <c r="C1219" s="29" t="s">
        <v>9</v>
      </c>
      <c r="D1219" s="359" t="s">
        <v>10</v>
      </c>
      <c r="E1219" s="31">
        <v>69</v>
      </c>
      <c r="F1219" s="130">
        <v>3944</v>
      </c>
      <c r="G1219" s="31">
        <v>61</v>
      </c>
      <c r="H1219" s="31">
        <v>65</v>
      </c>
      <c r="I1219" s="31" t="s">
        <v>15</v>
      </c>
      <c r="L1219" s="131">
        <v>93.84615384615384</v>
      </c>
      <c r="M1219" s="31">
        <v>712</v>
      </c>
      <c r="N1219" s="31" t="s">
        <v>13</v>
      </c>
      <c r="O1219" t="s">
        <v>14</v>
      </c>
    </row>
    <row r="1220" spans="1:15">
      <c r="A1220">
        <v>1219</v>
      </c>
      <c r="B1220" s="128">
        <v>44281</v>
      </c>
      <c r="C1220" s="29" t="s">
        <v>9</v>
      </c>
      <c r="D1220" s="359" t="s">
        <v>10</v>
      </c>
      <c r="E1220" s="31">
        <v>52</v>
      </c>
      <c r="F1220" s="130">
        <v>1731</v>
      </c>
      <c r="G1220" s="31">
        <v>3</v>
      </c>
      <c r="H1220" s="31">
        <v>21</v>
      </c>
      <c r="I1220" s="31" t="s">
        <v>12</v>
      </c>
      <c r="L1220" s="131">
        <v>14.285714285714286</v>
      </c>
      <c r="M1220" s="31">
        <v>712</v>
      </c>
      <c r="N1220" s="31" t="s">
        <v>13</v>
      </c>
      <c r="O1220" t="s">
        <v>14</v>
      </c>
    </row>
    <row r="1221" spans="1:15">
      <c r="A1221">
        <v>1220</v>
      </c>
      <c r="B1221" s="128">
        <v>44281</v>
      </c>
      <c r="C1221" s="29" t="s">
        <v>9</v>
      </c>
      <c r="D1221" s="359" t="s">
        <v>10</v>
      </c>
      <c r="E1221" s="31">
        <v>61</v>
      </c>
      <c r="F1221" s="130">
        <v>2834</v>
      </c>
      <c r="G1221" s="31">
        <v>35.5</v>
      </c>
      <c r="H1221" s="31">
        <v>76</v>
      </c>
      <c r="I1221" s="31" t="s">
        <v>15</v>
      </c>
      <c r="L1221" s="131">
        <v>46.710526315789473</v>
      </c>
      <c r="M1221" s="31">
        <v>712</v>
      </c>
      <c r="N1221" s="31" t="s">
        <v>13</v>
      </c>
      <c r="O1221" t="s">
        <v>14</v>
      </c>
    </row>
    <row r="1222" spans="1:15">
      <c r="A1222">
        <v>1221</v>
      </c>
      <c r="B1222" s="128">
        <v>44281</v>
      </c>
      <c r="C1222" s="29" t="s">
        <v>9</v>
      </c>
      <c r="D1222" s="359" t="s">
        <v>10</v>
      </c>
      <c r="E1222" s="31">
        <v>72</v>
      </c>
      <c r="F1222" s="130">
        <v>4914</v>
      </c>
      <c r="G1222" s="31">
        <v>81.099999999999994</v>
      </c>
      <c r="H1222" s="31">
        <v>99</v>
      </c>
      <c r="I1222" s="31" t="s">
        <v>15</v>
      </c>
      <c r="L1222" s="131">
        <v>81.919191919191917</v>
      </c>
      <c r="M1222" s="31">
        <v>712</v>
      </c>
      <c r="N1222" s="31" t="s">
        <v>13</v>
      </c>
      <c r="O1222" t="s">
        <v>14</v>
      </c>
    </row>
    <row r="1223" spans="1:15">
      <c r="A1223">
        <v>1222</v>
      </c>
      <c r="B1223" s="128">
        <v>44281</v>
      </c>
      <c r="C1223" s="29" t="s">
        <v>9</v>
      </c>
      <c r="D1223" s="359" t="s">
        <v>10</v>
      </c>
      <c r="E1223" s="31">
        <v>58</v>
      </c>
      <c r="F1223" s="130">
        <v>2336</v>
      </c>
      <c r="G1223" s="31">
        <v>23</v>
      </c>
      <c r="H1223" s="31">
        <v>34</v>
      </c>
      <c r="I1223" s="31" t="s">
        <v>15</v>
      </c>
      <c r="L1223" s="131">
        <v>67.647058823529406</v>
      </c>
      <c r="M1223" s="31">
        <v>712</v>
      </c>
      <c r="N1223" s="31" t="s">
        <v>13</v>
      </c>
      <c r="O1223" t="s">
        <v>14</v>
      </c>
    </row>
    <row r="1224" spans="1:15">
      <c r="A1224">
        <v>1223</v>
      </c>
      <c r="B1224" s="128">
        <v>44281</v>
      </c>
      <c r="C1224" s="29" t="s">
        <v>9</v>
      </c>
      <c r="D1224" s="359" t="s">
        <v>10</v>
      </c>
      <c r="E1224" s="31">
        <v>61</v>
      </c>
      <c r="F1224" s="130">
        <v>3470</v>
      </c>
      <c r="G1224" s="31">
        <v>44.6</v>
      </c>
      <c r="H1224" s="31">
        <v>59.6</v>
      </c>
      <c r="I1224" s="31" t="s">
        <v>15</v>
      </c>
      <c r="L1224" s="131">
        <v>74.832214765100673</v>
      </c>
      <c r="M1224" s="31">
        <v>712</v>
      </c>
      <c r="N1224" s="31" t="s">
        <v>13</v>
      </c>
      <c r="O1224" t="s">
        <v>14</v>
      </c>
    </row>
    <row r="1225" spans="1:15">
      <c r="A1225">
        <v>1224</v>
      </c>
      <c r="B1225" s="128">
        <v>44281</v>
      </c>
      <c r="C1225" s="29" t="s">
        <v>9</v>
      </c>
      <c r="D1225" s="359" t="s">
        <v>10</v>
      </c>
      <c r="E1225" s="31">
        <v>64</v>
      </c>
      <c r="F1225" s="130">
        <v>3636</v>
      </c>
      <c r="G1225" s="31">
        <v>44.8</v>
      </c>
      <c r="H1225" s="31">
        <v>59.8</v>
      </c>
      <c r="I1225" s="31" t="s">
        <v>15</v>
      </c>
      <c r="L1225" s="131">
        <v>74.916387959866213</v>
      </c>
      <c r="M1225" s="31">
        <v>712</v>
      </c>
      <c r="N1225" s="31" t="s">
        <v>13</v>
      </c>
      <c r="O1225" t="s">
        <v>14</v>
      </c>
    </row>
    <row r="1226" spans="1:15">
      <c r="A1226">
        <v>1225</v>
      </c>
      <c r="B1226" s="128">
        <v>44281</v>
      </c>
      <c r="C1226" s="29" t="s">
        <v>9</v>
      </c>
      <c r="D1226" s="359" t="s">
        <v>10</v>
      </c>
      <c r="E1226" s="31">
        <v>58</v>
      </c>
      <c r="F1226" s="130">
        <v>2908</v>
      </c>
      <c r="G1226" s="31">
        <v>26.1</v>
      </c>
      <c r="H1226" s="31">
        <v>41.1</v>
      </c>
      <c r="I1226" s="31" t="s">
        <v>15</v>
      </c>
      <c r="L1226" s="131">
        <v>63.503649635036496</v>
      </c>
      <c r="M1226" s="31">
        <v>712</v>
      </c>
      <c r="N1226" s="31" t="s">
        <v>13</v>
      </c>
      <c r="O1226" t="s">
        <v>14</v>
      </c>
    </row>
    <row r="1227" spans="1:15">
      <c r="A1227">
        <v>1226</v>
      </c>
      <c r="B1227" s="128">
        <v>44281</v>
      </c>
      <c r="C1227" s="29" t="s">
        <v>9</v>
      </c>
      <c r="D1227" s="359" t="s">
        <v>10</v>
      </c>
      <c r="E1227" s="31">
        <v>52</v>
      </c>
      <c r="F1227" s="130">
        <v>1824</v>
      </c>
      <c r="G1227" s="31">
        <v>37.1</v>
      </c>
      <c r="H1227" s="31">
        <v>52.1</v>
      </c>
      <c r="I1227" s="31" t="s">
        <v>15</v>
      </c>
      <c r="L1227" s="131">
        <v>71.209213051823411</v>
      </c>
      <c r="M1227" s="31">
        <v>712</v>
      </c>
      <c r="N1227" s="31" t="s">
        <v>13</v>
      </c>
      <c r="O1227" t="s">
        <v>14</v>
      </c>
    </row>
    <row r="1228" spans="1:15">
      <c r="A1228">
        <v>1227</v>
      </c>
      <c r="B1228" s="128">
        <v>44281</v>
      </c>
      <c r="C1228" s="29" t="s">
        <v>9</v>
      </c>
      <c r="D1228" s="359" t="s">
        <v>10</v>
      </c>
      <c r="E1228" s="31">
        <v>57</v>
      </c>
      <c r="F1228" s="130">
        <v>2694</v>
      </c>
      <c r="G1228" s="31">
        <v>27.4</v>
      </c>
      <c r="H1228" s="31">
        <v>42.4</v>
      </c>
      <c r="I1228" s="31" t="s">
        <v>15</v>
      </c>
      <c r="L1228" s="131">
        <v>64.622641509433961</v>
      </c>
      <c r="M1228" s="31">
        <v>712</v>
      </c>
      <c r="N1228" s="31" t="s">
        <v>13</v>
      </c>
      <c r="O1228" t="s">
        <v>14</v>
      </c>
    </row>
    <row r="1229" spans="1:15">
      <c r="A1229">
        <v>1228</v>
      </c>
      <c r="B1229" s="128">
        <v>44281</v>
      </c>
      <c r="C1229" s="29" t="s">
        <v>9</v>
      </c>
      <c r="D1229" s="359" t="s">
        <v>10</v>
      </c>
      <c r="E1229" s="31">
        <v>50</v>
      </c>
      <c r="F1229" s="130">
        <v>1686</v>
      </c>
      <c r="G1229" s="31">
        <v>3.1</v>
      </c>
      <c r="H1229" s="31">
        <v>30.619999999999997</v>
      </c>
      <c r="I1229" s="31" t="s">
        <v>12</v>
      </c>
      <c r="L1229" s="131">
        <v>10.124101894186808</v>
      </c>
      <c r="M1229" s="31">
        <v>712</v>
      </c>
      <c r="N1229" s="31" t="s">
        <v>13</v>
      </c>
      <c r="O1229" t="s">
        <v>14</v>
      </c>
    </row>
    <row r="1230" spans="1:15">
      <c r="A1230">
        <v>1229</v>
      </c>
      <c r="B1230" s="128">
        <v>44281</v>
      </c>
      <c r="C1230" s="29" t="s">
        <v>9</v>
      </c>
      <c r="D1230" s="359" t="s">
        <v>10</v>
      </c>
      <c r="E1230" s="31">
        <v>54</v>
      </c>
      <c r="F1230" s="130">
        <v>1910</v>
      </c>
      <c r="G1230" s="31">
        <v>3.6</v>
      </c>
      <c r="H1230" s="31">
        <v>34.6</v>
      </c>
      <c r="I1230" s="31" t="s">
        <v>12</v>
      </c>
      <c r="L1230" s="131">
        <v>10.404624277456646</v>
      </c>
      <c r="M1230" s="31">
        <v>712</v>
      </c>
      <c r="N1230" s="31" t="s">
        <v>13</v>
      </c>
      <c r="O1230" t="s">
        <v>14</v>
      </c>
    </row>
    <row r="1231" spans="1:15">
      <c r="A1231">
        <v>1230</v>
      </c>
      <c r="B1231" s="128">
        <v>44281</v>
      </c>
      <c r="C1231" s="29" t="s">
        <v>9</v>
      </c>
      <c r="D1231" s="359" t="s">
        <v>10</v>
      </c>
      <c r="E1231" s="31">
        <v>60</v>
      </c>
      <c r="F1231" s="130">
        <v>2638</v>
      </c>
      <c r="G1231" s="31">
        <v>48.5</v>
      </c>
      <c r="H1231" s="31">
        <v>89</v>
      </c>
      <c r="I1231" s="31" t="s">
        <v>15</v>
      </c>
      <c r="L1231" s="131">
        <v>54.49438202247191</v>
      </c>
      <c r="M1231" s="31">
        <v>712</v>
      </c>
      <c r="N1231" s="31" t="s">
        <v>13</v>
      </c>
      <c r="O1231" t="s">
        <v>14</v>
      </c>
    </row>
    <row r="1232" spans="1:15">
      <c r="A1232">
        <v>1231</v>
      </c>
      <c r="B1232" s="128">
        <v>44281</v>
      </c>
      <c r="C1232" s="29" t="s">
        <v>9</v>
      </c>
      <c r="D1232" s="359" t="s">
        <v>10</v>
      </c>
      <c r="E1232" s="31">
        <v>59</v>
      </c>
      <c r="F1232" s="130">
        <v>3020</v>
      </c>
      <c r="G1232" s="31">
        <v>44</v>
      </c>
      <c r="H1232" s="31">
        <v>67</v>
      </c>
      <c r="I1232" s="31" t="s">
        <v>15</v>
      </c>
      <c r="L1232" s="131">
        <v>65.671641791044777</v>
      </c>
      <c r="M1232" s="31">
        <v>712</v>
      </c>
      <c r="N1232" s="31" t="s">
        <v>13</v>
      </c>
      <c r="O1232" t="s">
        <v>14</v>
      </c>
    </row>
    <row r="1233" spans="1:15">
      <c r="A1233">
        <v>1232</v>
      </c>
      <c r="B1233" s="128">
        <v>44281</v>
      </c>
      <c r="C1233" s="29" t="s">
        <v>9</v>
      </c>
      <c r="D1233" s="359" t="s">
        <v>10</v>
      </c>
      <c r="E1233" s="31">
        <v>59</v>
      </c>
      <c r="F1233" s="130">
        <v>2856</v>
      </c>
      <c r="G1233" s="31">
        <v>22.8</v>
      </c>
      <c r="H1233" s="31">
        <v>34.320000000000007</v>
      </c>
      <c r="I1233" s="31" t="s">
        <v>15</v>
      </c>
      <c r="L1233" s="131">
        <v>66.433566433566426</v>
      </c>
      <c r="M1233" s="31">
        <v>712</v>
      </c>
      <c r="N1233" s="31" t="s">
        <v>13</v>
      </c>
      <c r="O1233" t="s">
        <v>14</v>
      </c>
    </row>
    <row r="1234" spans="1:15">
      <c r="A1234">
        <v>1233</v>
      </c>
      <c r="B1234" s="128">
        <v>44281</v>
      </c>
      <c r="C1234" s="29" t="s">
        <v>9</v>
      </c>
      <c r="D1234" s="359" t="s">
        <v>10</v>
      </c>
      <c r="E1234" s="31">
        <v>56</v>
      </c>
      <c r="F1234" s="130">
        <v>2652</v>
      </c>
      <c r="G1234" s="31">
        <v>34.200000000000003</v>
      </c>
      <c r="H1234" s="31">
        <v>54</v>
      </c>
      <c r="I1234" s="31" t="s">
        <v>15</v>
      </c>
      <c r="L1234" s="131">
        <v>63.333333333333336</v>
      </c>
      <c r="M1234" s="31">
        <v>712</v>
      </c>
      <c r="N1234" s="31" t="s">
        <v>13</v>
      </c>
      <c r="O1234" t="s">
        <v>14</v>
      </c>
    </row>
    <row r="1235" spans="1:15">
      <c r="A1235">
        <v>1234</v>
      </c>
      <c r="B1235" s="128">
        <v>44281</v>
      </c>
      <c r="C1235" s="29" t="s">
        <v>9</v>
      </c>
      <c r="D1235" s="359" t="s">
        <v>10</v>
      </c>
      <c r="E1235" s="31">
        <v>58</v>
      </c>
      <c r="F1235" s="130">
        <v>2712</v>
      </c>
      <c r="G1235" s="31">
        <v>49.6</v>
      </c>
      <c r="H1235" s="31">
        <v>98</v>
      </c>
      <c r="I1235" s="31" t="s">
        <v>15</v>
      </c>
      <c r="L1235" s="131">
        <v>50.612244897959187</v>
      </c>
      <c r="M1235" s="31">
        <v>712</v>
      </c>
      <c r="N1235" s="31" t="s">
        <v>13</v>
      </c>
      <c r="O1235" t="s">
        <v>14</v>
      </c>
    </row>
    <row r="1236" spans="1:15">
      <c r="A1236">
        <v>1235</v>
      </c>
      <c r="B1236" s="128">
        <v>44281</v>
      </c>
      <c r="C1236" s="29" t="s">
        <v>9</v>
      </c>
      <c r="D1236" s="359" t="s">
        <v>10</v>
      </c>
      <c r="E1236" s="31">
        <v>53</v>
      </c>
      <c r="F1236" s="130">
        <v>1818</v>
      </c>
      <c r="G1236" s="31">
        <v>11.1</v>
      </c>
      <c r="H1236" s="31">
        <v>25.259999999999998</v>
      </c>
      <c r="I1236" s="31" t="s">
        <v>15</v>
      </c>
      <c r="L1236" s="131">
        <v>43.942992874109265</v>
      </c>
      <c r="M1236" s="31">
        <v>712</v>
      </c>
      <c r="N1236" s="31" t="s">
        <v>13</v>
      </c>
      <c r="O1236" t="s">
        <v>14</v>
      </c>
    </row>
    <row r="1237" spans="1:15">
      <c r="A1237">
        <v>1236</v>
      </c>
      <c r="B1237" s="128">
        <v>44281</v>
      </c>
      <c r="C1237" s="29" t="s">
        <v>9</v>
      </c>
      <c r="D1237" s="359" t="s">
        <v>10</v>
      </c>
      <c r="E1237" s="31">
        <v>64</v>
      </c>
      <c r="F1237" s="130">
        <v>3560</v>
      </c>
      <c r="G1237" s="31">
        <v>52.1</v>
      </c>
      <c r="H1237" s="31">
        <v>77.099999999999994</v>
      </c>
      <c r="I1237" s="31" t="s">
        <v>15</v>
      </c>
      <c r="L1237" s="131">
        <v>67.574578469520119</v>
      </c>
      <c r="M1237" s="31">
        <v>712</v>
      </c>
      <c r="N1237" s="31" t="s">
        <v>13</v>
      </c>
      <c r="O1237" t="s">
        <v>14</v>
      </c>
    </row>
    <row r="1238" spans="1:15">
      <c r="A1238">
        <v>1237</v>
      </c>
      <c r="B1238" s="128">
        <v>44281</v>
      </c>
      <c r="C1238" s="29" t="s">
        <v>9</v>
      </c>
      <c r="D1238" s="359" t="s">
        <v>10</v>
      </c>
      <c r="E1238" s="31">
        <v>66</v>
      </c>
      <c r="F1238" s="130">
        <v>3910</v>
      </c>
      <c r="G1238" s="31">
        <v>72.099999999999994</v>
      </c>
      <c r="H1238" s="31">
        <v>97.1</v>
      </c>
      <c r="I1238" s="31" t="s">
        <v>15</v>
      </c>
      <c r="L1238" s="131">
        <v>74.253347064881567</v>
      </c>
      <c r="M1238" s="31">
        <v>712</v>
      </c>
      <c r="N1238" s="31" t="s">
        <v>13</v>
      </c>
      <c r="O1238" t="s">
        <v>14</v>
      </c>
    </row>
    <row r="1239" spans="1:15">
      <c r="A1239">
        <v>1238</v>
      </c>
      <c r="B1239" s="128">
        <v>44281</v>
      </c>
      <c r="C1239" s="29" t="s">
        <v>9</v>
      </c>
      <c r="D1239" s="359" t="s">
        <v>10</v>
      </c>
      <c r="E1239" s="31">
        <v>59</v>
      </c>
      <c r="F1239" s="130">
        <v>2612</v>
      </c>
      <c r="G1239" s="31">
        <v>26.2</v>
      </c>
      <c r="H1239" s="31">
        <v>51.2</v>
      </c>
      <c r="I1239" s="31" t="s">
        <v>15</v>
      </c>
      <c r="L1239" s="131">
        <v>51.171875</v>
      </c>
      <c r="M1239" s="31">
        <v>712</v>
      </c>
      <c r="N1239" s="31" t="s">
        <v>13</v>
      </c>
      <c r="O1239" t="s">
        <v>14</v>
      </c>
    </row>
    <row r="1240" spans="1:15">
      <c r="A1240">
        <v>1239</v>
      </c>
      <c r="B1240" s="128">
        <v>44281</v>
      </c>
      <c r="C1240" s="29" t="s">
        <v>9</v>
      </c>
      <c r="D1240" s="359" t="s">
        <v>10</v>
      </c>
      <c r="E1240" s="31">
        <v>74</v>
      </c>
      <c r="F1240" s="130">
        <v>5806</v>
      </c>
      <c r="G1240" s="31">
        <v>247.7</v>
      </c>
      <c r="H1240" s="31">
        <v>272.7</v>
      </c>
      <c r="I1240" s="31" t="s">
        <v>15</v>
      </c>
      <c r="L1240" s="131">
        <v>90.83241657499083</v>
      </c>
      <c r="M1240" s="31">
        <v>712</v>
      </c>
      <c r="N1240" s="31" t="s">
        <v>13</v>
      </c>
      <c r="O1240" t="s">
        <v>14</v>
      </c>
    </row>
    <row r="1241" spans="1:15">
      <c r="A1241">
        <v>1240</v>
      </c>
      <c r="B1241" s="128">
        <v>44281</v>
      </c>
      <c r="C1241" s="29" t="s">
        <v>9</v>
      </c>
      <c r="D1241" s="359" t="s">
        <v>10</v>
      </c>
      <c r="E1241" s="31">
        <v>62</v>
      </c>
      <c r="F1241" s="130">
        <v>3772</v>
      </c>
      <c r="G1241" s="31">
        <v>84.1</v>
      </c>
      <c r="H1241" s="31">
        <v>109.1</v>
      </c>
      <c r="I1241" s="31" t="s">
        <v>15</v>
      </c>
      <c r="L1241" s="131">
        <v>77.085242896425299</v>
      </c>
      <c r="M1241" s="31">
        <v>712</v>
      </c>
      <c r="N1241" s="31" t="s">
        <v>13</v>
      </c>
      <c r="O1241" t="s">
        <v>14</v>
      </c>
    </row>
    <row r="1242" spans="1:15">
      <c r="A1242">
        <v>1241</v>
      </c>
      <c r="B1242" s="128">
        <v>44281</v>
      </c>
      <c r="C1242" s="29" t="s">
        <v>9</v>
      </c>
      <c r="D1242" s="359" t="s">
        <v>10</v>
      </c>
      <c r="E1242" s="31">
        <v>61</v>
      </c>
      <c r="F1242" s="130">
        <v>3356</v>
      </c>
      <c r="G1242" s="31">
        <v>54.5</v>
      </c>
      <c r="H1242" s="31">
        <v>80</v>
      </c>
      <c r="I1242" s="31" t="s">
        <v>15</v>
      </c>
      <c r="L1242" s="131">
        <v>68.125</v>
      </c>
      <c r="M1242" s="31">
        <v>712</v>
      </c>
      <c r="N1242" s="31" t="s">
        <v>13</v>
      </c>
      <c r="O1242" t="s">
        <v>14</v>
      </c>
    </row>
    <row r="1243" spans="1:15">
      <c r="A1243">
        <v>1242</v>
      </c>
      <c r="B1243" s="128">
        <v>44281</v>
      </c>
      <c r="C1243" s="29" t="s">
        <v>9</v>
      </c>
      <c r="D1243" s="359" t="s">
        <v>10</v>
      </c>
      <c r="E1243" s="31">
        <v>68</v>
      </c>
      <c r="F1243" s="130">
        <v>4608</v>
      </c>
      <c r="G1243" s="31">
        <v>99.7</v>
      </c>
      <c r="H1243" s="31">
        <v>103</v>
      </c>
      <c r="I1243" s="31" t="s">
        <v>15</v>
      </c>
      <c r="L1243" s="131">
        <v>96.796116504854368</v>
      </c>
      <c r="M1243" s="31">
        <v>712</v>
      </c>
      <c r="N1243" s="31" t="s">
        <v>13</v>
      </c>
      <c r="O1243" t="s">
        <v>14</v>
      </c>
    </row>
    <row r="1244" spans="1:15">
      <c r="A1244">
        <v>1243</v>
      </c>
      <c r="B1244" s="128">
        <v>44281</v>
      </c>
      <c r="C1244" s="29" t="s">
        <v>9</v>
      </c>
      <c r="D1244" s="359" t="s">
        <v>10</v>
      </c>
      <c r="E1244" s="31">
        <v>75</v>
      </c>
      <c r="F1244" s="130">
        <v>6126</v>
      </c>
      <c r="G1244" s="31">
        <v>89</v>
      </c>
      <c r="H1244" s="31">
        <v>130</v>
      </c>
      <c r="I1244" s="31" t="s">
        <v>15</v>
      </c>
      <c r="L1244" s="131">
        <v>68.461538461538453</v>
      </c>
      <c r="M1244" s="31">
        <v>712</v>
      </c>
      <c r="N1244" s="31" t="s">
        <v>13</v>
      </c>
      <c r="O1244" t="s">
        <v>14</v>
      </c>
    </row>
    <row r="1245" spans="1:15">
      <c r="A1245">
        <v>1244</v>
      </c>
      <c r="B1245" s="128">
        <v>44281</v>
      </c>
      <c r="C1245" s="29" t="s">
        <v>9</v>
      </c>
      <c r="D1245" s="359" t="s">
        <v>10</v>
      </c>
      <c r="E1245" s="31">
        <v>68</v>
      </c>
      <c r="F1245" s="130">
        <v>5300</v>
      </c>
      <c r="G1245" s="31">
        <v>94</v>
      </c>
      <c r="H1245" s="31">
        <v>132</v>
      </c>
      <c r="I1245" s="31" t="s">
        <v>15</v>
      </c>
      <c r="L1245" s="131">
        <v>71.212121212121204</v>
      </c>
      <c r="M1245" s="31">
        <v>712</v>
      </c>
      <c r="N1245" s="31" t="s">
        <v>13</v>
      </c>
      <c r="O1245" t="s">
        <v>14</v>
      </c>
    </row>
    <row r="1246" spans="1:15">
      <c r="A1246">
        <v>1245</v>
      </c>
      <c r="B1246" s="128">
        <v>44285</v>
      </c>
      <c r="C1246" s="29" t="s">
        <v>9</v>
      </c>
      <c r="D1246" s="359" t="s">
        <v>10</v>
      </c>
      <c r="E1246" s="31">
        <v>43</v>
      </c>
      <c r="F1246" s="130">
        <v>998</v>
      </c>
      <c r="G1246" s="31">
        <v>1.4</v>
      </c>
      <c r="H1246" s="31">
        <v>18.560000000000002</v>
      </c>
      <c r="I1246" s="31" t="s">
        <v>12</v>
      </c>
      <c r="L1246" s="131">
        <v>7.5431034482758612</v>
      </c>
      <c r="M1246" s="31">
        <v>712</v>
      </c>
      <c r="N1246" s="31" t="s">
        <v>13</v>
      </c>
      <c r="O1246" t="s">
        <v>14</v>
      </c>
    </row>
    <row r="1247" spans="1:15">
      <c r="A1247">
        <v>1246</v>
      </c>
      <c r="B1247" s="128">
        <v>44285</v>
      </c>
      <c r="C1247" s="29" t="s">
        <v>9</v>
      </c>
      <c r="D1247" s="359" t="s">
        <v>10</v>
      </c>
      <c r="E1247" s="31">
        <v>42</v>
      </c>
      <c r="F1247" s="130">
        <v>952</v>
      </c>
      <c r="G1247" s="31">
        <v>1.4</v>
      </c>
      <c r="H1247" s="31">
        <v>17.64</v>
      </c>
      <c r="I1247" s="31" t="s">
        <v>12</v>
      </c>
      <c r="L1247" s="131">
        <v>7.9365079365079358</v>
      </c>
      <c r="M1247" s="31">
        <v>712</v>
      </c>
      <c r="N1247" s="31" t="s">
        <v>13</v>
      </c>
      <c r="O1247" t="s">
        <v>14</v>
      </c>
    </row>
    <row r="1248" spans="1:15">
      <c r="A1248">
        <v>1247</v>
      </c>
      <c r="B1248" s="128">
        <v>44285</v>
      </c>
      <c r="C1248" s="29" t="s">
        <v>9</v>
      </c>
      <c r="D1248" s="359" t="s">
        <v>10</v>
      </c>
      <c r="E1248" s="31">
        <v>41</v>
      </c>
      <c r="F1248" s="130">
        <v>928</v>
      </c>
      <c r="G1248" s="31">
        <v>1.1000000000000001</v>
      </c>
      <c r="H1248" s="31">
        <v>17.459999999999997</v>
      </c>
      <c r="I1248" s="31" t="s">
        <v>12</v>
      </c>
      <c r="L1248" s="131">
        <v>6.3001145475372295</v>
      </c>
      <c r="M1248" s="31">
        <v>712</v>
      </c>
      <c r="N1248" s="31" t="s">
        <v>13</v>
      </c>
      <c r="O1248" t="s">
        <v>14</v>
      </c>
    </row>
    <row r="1249" spans="1:15">
      <c r="A1249">
        <v>1248</v>
      </c>
      <c r="B1249" s="128">
        <v>44285</v>
      </c>
      <c r="C1249" s="29" t="s">
        <v>9</v>
      </c>
      <c r="D1249" s="359" t="s">
        <v>10</v>
      </c>
      <c r="E1249" s="31">
        <v>41</v>
      </c>
      <c r="F1249" s="130">
        <v>918</v>
      </c>
      <c r="G1249" s="31">
        <v>1.2</v>
      </c>
      <c r="H1249" s="31">
        <v>17.16</v>
      </c>
      <c r="I1249" s="31" t="s">
        <v>12</v>
      </c>
      <c r="L1249" s="131">
        <v>6.9930069930069925</v>
      </c>
      <c r="M1249" s="31">
        <v>712</v>
      </c>
      <c r="N1249" s="31" t="s">
        <v>13</v>
      </c>
      <c r="O1249" t="s">
        <v>14</v>
      </c>
    </row>
    <row r="1250" spans="1:15">
      <c r="A1250">
        <v>1249</v>
      </c>
      <c r="B1250" s="128">
        <v>44285</v>
      </c>
      <c r="C1250" s="29" t="s">
        <v>9</v>
      </c>
      <c r="D1250" s="359" t="s">
        <v>10</v>
      </c>
      <c r="E1250" s="31">
        <v>42</v>
      </c>
      <c r="F1250" s="130">
        <v>980</v>
      </c>
      <c r="G1250" s="31">
        <v>2.2999999999999998</v>
      </c>
      <c r="H1250" s="31">
        <v>17.3</v>
      </c>
      <c r="I1250" s="31" t="s">
        <v>12</v>
      </c>
      <c r="L1250" s="131">
        <v>13.294797687861269</v>
      </c>
      <c r="M1250" s="31">
        <v>712</v>
      </c>
      <c r="N1250" s="31" t="s">
        <v>13</v>
      </c>
      <c r="O1250" t="s">
        <v>14</v>
      </c>
    </row>
    <row r="1251" spans="1:15">
      <c r="A1251">
        <v>1250</v>
      </c>
      <c r="B1251" s="128">
        <v>44285</v>
      </c>
      <c r="C1251" s="29" t="s">
        <v>9</v>
      </c>
      <c r="D1251" s="359" t="s">
        <v>10</v>
      </c>
      <c r="E1251" s="31">
        <v>42</v>
      </c>
      <c r="F1251" s="130">
        <v>958</v>
      </c>
      <c r="G1251" s="31">
        <v>1.6</v>
      </c>
      <c r="H1251" s="31">
        <v>17.559999999999999</v>
      </c>
      <c r="I1251" s="31" t="s">
        <v>12</v>
      </c>
      <c r="L1251" s="131">
        <v>9.1116173120728945</v>
      </c>
      <c r="M1251" s="31">
        <v>712</v>
      </c>
      <c r="N1251" s="31" t="s">
        <v>13</v>
      </c>
      <c r="O1251" t="s">
        <v>14</v>
      </c>
    </row>
    <row r="1252" spans="1:15">
      <c r="A1252">
        <v>1251</v>
      </c>
      <c r="B1252" s="128">
        <v>44285</v>
      </c>
      <c r="C1252" s="29" t="s">
        <v>9</v>
      </c>
      <c r="D1252" s="359" t="s">
        <v>10</v>
      </c>
      <c r="E1252" s="31">
        <v>42</v>
      </c>
      <c r="F1252" s="130">
        <v>898</v>
      </c>
      <c r="G1252" s="31">
        <v>1.1000000000000001</v>
      </c>
      <c r="H1252" s="31">
        <v>16.86</v>
      </c>
      <c r="I1252" s="31" t="s">
        <v>12</v>
      </c>
      <c r="L1252" s="131">
        <v>6.5243179122182688</v>
      </c>
      <c r="M1252" s="31">
        <v>712</v>
      </c>
      <c r="N1252" s="31" t="s">
        <v>13</v>
      </c>
      <c r="O1252" t="s">
        <v>14</v>
      </c>
    </row>
    <row r="1253" spans="1:15">
      <c r="A1253">
        <v>1252</v>
      </c>
      <c r="B1253" s="128">
        <v>44285</v>
      </c>
      <c r="C1253" s="29" t="s">
        <v>9</v>
      </c>
      <c r="D1253" s="359" t="s">
        <v>10</v>
      </c>
      <c r="E1253" s="31">
        <v>45</v>
      </c>
      <c r="F1253" s="130">
        <v>1342</v>
      </c>
      <c r="G1253" s="31">
        <v>3.4</v>
      </c>
      <c r="H1253" s="31">
        <v>23.44</v>
      </c>
      <c r="I1253" s="31" t="s">
        <v>12</v>
      </c>
      <c r="L1253" s="131">
        <v>14.505119453924912</v>
      </c>
      <c r="M1253" s="31">
        <v>712</v>
      </c>
      <c r="N1253" s="31" t="s">
        <v>13</v>
      </c>
      <c r="O1253" t="s">
        <v>14</v>
      </c>
    </row>
    <row r="1254" spans="1:15">
      <c r="A1254">
        <v>1253</v>
      </c>
      <c r="B1254" s="128">
        <v>44285</v>
      </c>
      <c r="C1254" s="29" t="s">
        <v>9</v>
      </c>
      <c r="D1254" s="359" t="s">
        <v>10</v>
      </c>
      <c r="E1254" s="31">
        <v>44</v>
      </c>
      <c r="F1254" s="130">
        <v>1058</v>
      </c>
      <c r="G1254" s="31">
        <v>2.2999999999999998</v>
      </c>
      <c r="H1254" s="31">
        <v>18.86</v>
      </c>
      <c r="I1254" s="31" t="s">
        <v>12</v>
      </c>
      <c r="L1254" s="131">
        <v>12.195121951219512</v>
      </c>
      <c r="M1254" s="31">
        <v>712</v>
      </c>
      <c r="N1254" s="31" t="s">
        <v>13</v>
      </c>
      <c r="O1254" t="s">
        <v>14</v>
      </c>
    </row>
    <row r="1255" spans="1:15">
      <c r="A1255">
        <v>1254</v>
      </c>
      <c r="B1255" s="128">
        <v>44285</v>
      </c>
      <c r="C1255" s="29" t="s">
        <v>9</v>
      </c>
      <c r="D1255" s="359" t="s">
        <v>10</v>
      </c>
      <c r="E1255" s="31">
        <v>44</v>
      </c>
      <c r="F1255" s="130">
        <v>1170</v>
      </c>
      <c r="G1255" s="31">
        <v>1.4</v>
      </c>
      <c r="H1255" s="31">
        <v>22.000000000000004</v>
      </c>
      <c r="I1255" s="31" t="s">
        <v>12</v>
      </c>
      <c r="L1255" s="131">
        <v>6.3636363636363624</v>
      </c>
      <c r="M1255" s="31">
        <v>712</v>
      </c>
      <c r="N1255" s="31" t="s">
        <v>13</v>
      </c>
      <c r="O1255" t="s">
        <v>14</v>
      </c>
    </row>
    <row r="1256" spans="1:15">
      <c r="A1256">
        <v>1255</v>
      </c>
      <c r="B1256" s="128">
        <v>44285</v>
      </c>
      <c r="C1256" s="29" t="s">
        <v>9</v>
      </c>
      <c r="D1256" s="359" t="s">
        <v>10</v>
      </c>
      <c r="E1256" s="31">
        <v>45</v>
      </c>
      <c r="F1256" s="130">
        <v>1212</v>
      </c>
      <c r="G1256" s="31">
        <v>2</v>
      </c>
      <c r="H1256" s="31">
        <v>22</v>
      </c>
      <c r="I1256" s="31" t="s">
        <v>12</v>
      </c>
      <c r="L1256" s="131">
        <v>9.0909090909090917</v>
      </c>
      <c r="M1256" s="31">
        <v>712</v>
      </c>
      <c r="N1256" s="31" t="s">
        <v>13</v>
      </c>
      <c r="O1256" t="s">
        <v>14</v>
      </c>
    </row>
    <row r="1257" spans="1:15">
      <c r="A1257">
        <v>1256</v>
      </c>
      <c r="B1257" s="128">
        <v>44285</v>
      </c>
      <c r="C1257" s="29" t="s">
        <v>9</v>
      </c>
      <c r="D1257" s="359" t="s">
        <v>10</v>
      </c>
      <c r="E1257" s="31">
        <v>41</v>
      </c>
      <c r="F1257" s="130">
        <v>974</v>
      </c>
      <c r="G1257" s="31">
        <v>1</v>
      </c>
      <c r="H1257" s="31">
        <v>18</v>
      </c>
      <c r="I1257" s="31" t="s">
        <v>12</v>
      </c>
      <c r="L1257" s="131">
        <v>5.5555555555555554</v>
      </c>
      <c r="M1257" s="31">
        <v>712</v>
      </c>
      <c r="N1257" s="31" t="s">
        <v>13</v>
      </c>
      <c r="O1257" t="s">
        <v>14</v>
      </c>
    </row>
    <row r="1258" spans="1:15">
      <c r="A1258">
        <v>1257</v>
      </c>
      <c r="B1258" s="128">
        <v>44285</v>
      </c>
      <c r="C1258" s="29" t="s">
        <v>9</v>
      </c>
      <c r="D1258" s="359" t="s">
        <v>10</v>
      </c>
      <c r="E1258" s="31">
        <v>48</v>
      </c>
      <c r="F1258" s="130">
        <v>1356</v>
      </c>
      <c r="G1258" s="31">
        <v>7</v>
      </c>
      <c r="H1258" s="31">
        <v>20</v>
      </c>
      <c r="I1258" s="31" t="s">
        <v>15</v>
      </c>
      <c r="L1258" s="131">
        <v>35</v>
      </c>
      <c r="M1258" s="31">
        <v>712</v>
      </c>
      <c r="N1258" s="31" t="s">
        <v>13</v>
      </c>
      <c r="O1258" t="s">
        <v>14</v>
      </c>
    </row>
    <row r="1259" spans="1:15">
      <c r="A1259">
        <v>1258</v>
      </c>
      <c r="B1259" s="128">
        <v>44285</v>
      </c>
      <c r="C1259" s="29" t="s">
        <v>9</v>
      </c>
      <c r="D1259" s="359" t="s">
        <v>10</v>
      </c>
      <c r="E1259" s="31">
        <v>49</v>
      </c>
      <c r="F1259" s="130">
        <v>1500</v>
      </c>
      <c r="G1259" s="31">
        <v>2.2999999999999998</v>
      </c>
      <c r="H1259" s="31">
        <v>27.7</v>
      </c>
      <c r="I1259" s="31" t="s">
        <v>12</v>
      </c>
      <c r="L1259" s="131">
        <v>8.3032490974729249</v>
      </c>
      <c r="M1259" s="31">
        <v>712</v>
      </c>
      <c r="N1259" s="31" t="s">
        <v>13</v>
      </c>
      <c r="O1259" t="s">
        <v>14</v>
      </c>
    </row>
    <row r="1260" spans="1:15">
      <c r="A1260">
        <v>1259</v>
      </c>
      <c r="B1260" s="128">
        <v>44285</v>
      </c>
      <c r="C1260" s="29" t="s">
        <v>9</v>
      </c>
      <c r="D1260" s="359" t="s">
        <v>10</v>
      </c>
      <c r="E1260" s="31">
        <v>42</v>
      </c>
      <c r="F1260" s="130">
        <v>1078</v>
      </c>
      <c r="G1260" s="31">
        <v>1.6</v>
      </c>
      <c r="H1260" s="31">
        <v>19.959999999999997</v>
      </c>
      <c r="I1260" s="31" t="s">
        <v>12</v>
      </c>
      <c r="L1260" s="131">
        <v>8.0160320641282574</v>
      </c>
      <c r="M1260" s="31">
        <v>712</v>
      </c>
      <c r="N1260" s="31" t="s">
        <v>13</v>
      </c>
      <c r="O1260" t="s">
        <v>14</v>
      </c>
    </row>
    <row r="1261" spans="1:15">
      <c r="A1261">
        <v>1260</v>
      </c>
      <c r="B1261" s="128">
        <v>44285</v>
      </c>
      <c r="C1261" s="29" t="s">
        <v>9</v>
      </c>
      <c r="D1261" s="359" t="s">
        <v>10</v>
      </c>
      <c r="E1261" s="31">
        <v>43</v>
      </c>
      <c r="F1261" s="130">
        <v>964</v>
      </c>
      <c r="G1261" s="31">
        <v>3.1</v>
      </c>
      <c r="H1261" s="31">
        <v>16.18</v>
      </c>
      <c r="I1261" s="31" t="s">
        <v>15</v>
      </c>
      <c r="L1261" s="131">
        <v>19.15945611866502</v>
      </c>
      <c r="M1261" s="31">
        <v>712</v>
      </c>
      <c r="N1261" s="31" t="s">
        <v>13</v>
      </c>
      <c r="O1261" t="s">
        <v>14</v>
      </c>
    </row>
    <row r="1262" spans="1:15">
      <c r="A1262">
        <v>1261</v>
      </c>
      <c r="B1262" s="128">
        <v>44285</v>
      </c>
      <c r="C1262" s="29" t="s">
        <v>9</v>
      </c>
      <c r="D1262" s="359" t="s">
        <v>10</v>
      </c>
      <c r="E1262" s="31">
        <v>45</v>
      </c>
      <c r="F1262" s="130">
        <v>1132</v>
      </c>
      <c r="G1262" s="31">
        <v>2.2000000000000002</v>
      </c>
      <c r="H1262" s="31">
        <v>20.440000000000001</v>
      </c>
      <c r="I1262" s="31" t="s">
        <v>12</v>
      </c>
      <c r="L1262" s="131">
        <v>10.763209393346379</v>
      </c>
      <c r="M1262" s="31">
        <v>712</v>
      </c>
      <c r="N1262" s="31" t="s">
        <v>13</v>
      </c>
      <c r="O1262" t="s">
        <v>14</v>
      </c>
    </row>
    <row r="1263" spans="1:15">
      <c r="A1263">
        <v>1262</v>
      </c>
      <c r="B1263" s="128">
        <v>44285</v>
      </c>
      <c r="C1263" s="29" t="s">
        <v>9</v>
      </c>
      <c r="D1263" s="359" t="s">
        <v>10</v>
      </c>
      <c r="E1263" s="31">
        <v>44</v>
      </c>
      <c r="F1263" s="130">
        <v>1106</v>
      </c>
      <c r="G1263" s="31">
        <v>2.4</v>
      </c>
      <c r="H1263" s="31">
        <v>19.720000000000002</v>
      </c>
      <c r="I1263" s="31" t="s">
        <v>12</v>
      </c>
      <c r="L1263" s="131">
        <v>12.170385395537524</v>
      </c>
      <c r="M1263" s="31">
        <v>712</v>
      </c>
      <c r="N1263" s="31" t="s">
        <v>13</v>
      </c>
      <c r="O1263" t="s">
        <v>14</v>
      </c>
    </row>
    <row r="1264" spans="1:15">
      <c r="A1264">
        <v>1263</v>
      </c>
      <c r="B1264" s="128">
        <v>44285</v>
      </c>
      <c r="C1264" s="29" t="s">
        <v>9</v>
      </c>
      <c r="D1264" s="359" t="s">
        <v>10</v>
      </c>
      <c r="E1264" s="31">
        <v>40</v>
      </c>
      <c r="F1264" s="130">
        <v>812</v>
      </c>
      <c r="G1264" s="31">
        <v>1.3</v>
      </c>
      <c r="H1264" s="31">
        <v>14.940000000000001</v>
      </c>
      <c r="I1264" s="31" t="s">
        <v>18</v>
      </c>
      <c r="L1264" s="131">
        <v>8.7014725568942435</v>
      </c>
      <c r="M1264" s="31">
        <v>712</v>
      </c>
      <c r="N1264" s="31" t="s">
        <v>13</v>
      </c>
      <c r="O1264" t="s">
        <v>14</v>
      </c>
    </row>
    <row r="1265" spans="1:15">
      <c r="A1265">
        <v>1264</v>
      </c>
      <c r="B1265" s="128">
        <v>44285</v>
      </c>
      <c r="C1265" s="29" t="s">
        <v>9</v>
      </c>
      <c r="D1265" s="359" t="s">
        <v>10</v>
      </c>
      <c r="E1265" s="31">
        <v>39</v>
      </c>
      <c r="F1265" s="130">
        <v>824</v>
      </c>
      <c r="G1265" s="31">
        <v>0.5</v>
      </c>
      <c r="H1265" s="31">
        <v>15.98</v>
      </c>
      <c r="I1265" s="31" t="s">
        <v>12</v>
      </c>
      <c r="L1265" s="131">
        <v>3.1289111389236548</v>
      </c>
      <c r="M1265" s="31">
        <v>712</v>
      </c>
      <c r="N1265" s="31" t="s">
        <v>13</v>
      </c>
      <c r="O1265" t="s">
        <v>14</v>
      </c>
    </row>
    <row r="1266" spans="1:15">
      <c r="A1266">
        <v>1265</v>
      </c>
      <c r="B1266" s="128">
        <v>44285</v>
      </c>
      <c r="C1266" s="29" t="s">
        <v>9</v>
      </c>
      <c r="D1266" s="359" t="s">
        <v>10</v>
      </c>
      <c r="E1266" s="31">
        <v>40</v>
      </c>
      <c r="F1266" s="130">
        <v>816</v>
      </c>
      <c r="G1266" s="31">
        <v>2.6</v>
      </c>
      <c r="H1266" s="31">
        <v>13.72</v>
      </c>
      <c r="I1266" s="31" t="s">
        <v>12</v>
      </c>
      <c r="L1266" s="131">
        <v>18.950437317784257</v>
      </c>
      <c r="M1266" s="31">
        <v>712</v>
      </c>
      <c r="N1266" s="31" t="s">
        <v>13</v>
      </c>
      <c r="O1266" t="s">
        <v>14</v>
      </c>
    </row>
    <row r="1267" spans="1:15">
      <c r="A1267">
        <v>1266</v>
      </c>
      <c r="B1267" s="128">
        <v>44285</v>
      </c>
      <c r="C1267" s="29" t="s">
        <v>9</v>
      </c>
      <c r="D1267" s="359" t="s">
        <v>10</v>
      </c>
      <c r="E1267" s="31">
        <v>64</v>
      </c>
      <c r="F1267" s="130">
        <v>3948</v>
      </c>
      <c r="G1267" s="31">
        <v>70.400000000000006</v>
      </c>
      <c r="H1267" s="31">
        <v>98</v>
      </c>
      <c r="I1267" s="31" t="s">
        <v>15</v>
      </c>
      <c r="L1267" s="131">
        <v>71.83673469387756</v>
      </c>
      <c r="M1267" s="31">
        <v>712</v>
      </c>
      <c r="N1267" s="31" t="s">
        <v>13</v>
      </c>
      <c r="O1267" t="s">
        <v>14</v>
      </c>
    </row>
    <row r="1268" spans="1:15">
      <c r="A1268">
        <v>1267</v>
      </c>
      <c r="B1268" s="128">
        <v>44285</v>
      </c>
      <c r="C1268" s="29" t="s">
        <v>9</v>
      </c>
      <c r="D1268" s="359" t="s">
        <v>10</v>
      </c>
      <c r="E1268" s="31">
        <v>70</v>
      </c>
      <c r="F1268" s="130">
        <v>4434</v>
      </c>
      <c r="G1268" s="31">
        <v>45</v>
      </c>
      <c r="H1268" s="31">
        <v>56</v>
      </c>
      <c r="I1268" s="31" t="s">
        <v>15</v>
      </c>
      <c r="L1268" s="131">
        <v>80.357142857142847</v>
      </c>
      <c r="M1268" s="31">
        <v>712</v>
      </c>
      <c r="N1268" s="31" t="s">
        <v>13</v>
      </c>
      <c r="O1268" t="s">
        <v>14</v>
      </c>
    </row>
    <row r="1269" spans="1:15">
      <c r="A1269">
        <v>1268</v>
      </c>
      <c r="B1269" s="128">
        <v>44285</v>
      </c>
      <c r="C1269" s="29" t="s">
        <v>9</v>
      </c>
      <c r="D1269" s="359" t="s">
        <v>10</v>
      </c>
      <c r="E1269" s="31">
        <v>62</v>
      </c>
      <c r="F1269" s="130">
        <v>3210</v>
      </c>
      <c r="G1269" s="31">
        <v>21.9</v>
      </c>
      <c r="H1269" s="31">
        <v>42.300000000000004</v>
      </c>
      <c r="I1269" s="31" t="s">
        <v>15</v>
      </c>
      <c r="L1269" s="131">
        <v>51.77304964539006</v>
      </c>
      <c r="M1269" s="31">
        <v>712</v>
      </c>
      <c r="N1269" s="31" t="s">
        <v>13</v>
      </c>
      <c r="O1269" t="s">
        <v>14</v>
      </c>
    </row>
    <row r="1270" spans="1:15">
      <c r="A1270">
        <v>1269</v>
      </c>
      <c r="B1270" s="128">
        <v>44285</v>
      </c>
      <c r="C1270" s="29" t="s">
        <v>9</v>
      </c>
      <c r="D1270" s="359" t="s">
        <v>10</v>
      </c>
      <c r="E1270" s="31">
        <v>63</v>
      </c>
      <c r="F1270" s="130">
        <v>3596</v>
      </c>
      <c r="G1270" s="31">
        <v>65.099999999999994</v>
      </c>
      <c r="H1270" s="31">
        <v>89</v>
      </c>
      <c r="I1270" s="31" t="s">
        <v>15</v>
      </c>
      <c r="L1270" s="131">
        <v>73.146067415730329</v>
      </c>
      <c r="M1270" s="31">
        <v>712</v>
      </c>
      <c r="N1270" s="31" t="s">
        <v>13</v>
      </c>
      <c r="O1270" t="s">
        <v>14</v>
      </c>
    </row>
    <row r="1271" spans="1:15">
      <c r="A1271">
        <v>1270</v>
      </c>
      <c r="B1271" s="128">
        <v>44285</v>
      </c>
      <c r="C1271" s="29" t="s">
        <v>9</v>
      </c>
      <c r="D1271" s="359" t="s">
        <v>10</v>
      </c>
      <c r="E1271" s="31">
        <v>68</v>
      </c>
      <c r="F1271" s="130">
        <v>4730</v>
      </c>
      <c r="G1271" s="31">
        <v>134.30000000000001</v>
      </c>
      <c r="H1271" s="31">
        <v>150</v>
      </c>
      <c r="I1271" s="31" t="s">
        <v>15</v>
      </c>
      <c r="L1271" s="131">
        <v>89.533333333333346</v>
      </c>
      <c r="M1271" s="31">
        <v>712</v>
      </c>
      <c r="N1271" s="31" t="s">
        <v>13</v>
      </c>
      <c r="O1271" t="s">
        <v>14</v>
      </c>
    </row>
    <row r="1272" spans="1:15">
      <c r="A1272">
        <v>1271</v>
      </c>
      <c r="B1272" s="128">
        <v>44285</v>
      </c>
      <c r="C1272" s="29" t="s">
        <v>9</v>
      </c>
      <c r="D1272" s="359" t="s">
        <v>10</v>
      </c>
      <c r="E1272" s="31">
        <v>64</v>
      </c>
      <c r="F1272" s="130">
        <v>3478</v>
      </c>
      <c r="G1272" s="31">
        <v>82.3</v>
      </c>
      <c r="H1272" s="31">
        <v>89</v>
      </c>
      <c r="I1272" s="31" t="s">
        <v>15</v>
      </c>
      <c r="L1272" s="131">
        <v>92.471910112359552</v>
      </c>
      <c r="M1272" s="31">
        <v>712</v>
      </c>
      <c r="N1272" s="31" t="s">
        <v>13</v>
      </c>
      <c r="O1272" t="s">
        <v>14</v>
      </c>
    </row>
    <row r="1273" spans="1:15">
      <c r="A1273">
        <v>1272</v>
      </c>
      <c r="B1273" s="128">
        <v>44285</v>
      </c>
      <c r="C1273" s="29" t="s">
        <v>9</v>
      </c>
      <c r="D1273" s="359" t="s">
        <v>10</v>
      </c>
      <c r="E1273" s="31">
        <v>64</v>
      </c>
      <c r="F1273" s="130">
        <v>4210</v>
      </c>
      <c r="G1273" s="31">
        <v>50.5</v>
      </c>
      <c r="H1273" s="31">
        <v>79</v>
      </c>
      <c r="I1273" s="31" t="s">
        <v>15</v>
      </c>
      <c r="L1273" s="131">
        <v>63.924050632911388</v>
      </c>
      <c r="M1273" s="31">
        <v>712</v>
      </c>
      <c r="N1273" s="31" t="s">
        <v>13</v>
      </c>
      <c r="O1273" t="s">
        <v>14</v>
      </c>
    </row>
    <row r="1274" spans="1:15">
      <c r="A1274">
        <v>1273</v>
      </c>
      <c r="B1274" s="128">
        <v>44285</v>
      </c>
      <c r="C1274" s="29" t="s">
        <v>9</v>
      </c>
      <c r="D1274" s="359" t="s">
        <v>10</v>
      </c>
      <c r="E1274" s="31">
        <v>64</v>
      </c>
      <c r="F1274" s="130">
        <v>3768</v>
      </c>
      <c r="G1274" s="31">
        <v>79.099999999999994</v>
      </c>
      <c r="H1274" s="31">
        <v>89</v>
      </c>
      <c r="I1274" s="31" t="s">
        <v>15</v>
      </c>
      <c r="L1274" s="131">
        <v>88.876404494382015</v>
      </c>
      <c r="M1274" s="31">
        <v>712</v>
      </c>
      <c r="N1274" s="31" t="s">
        <v>13</v>
      </c>
      <c r="O1274" t="s">
        <v>14</v>
      </c>
    </row>
    <row r="1275" spans="1:15">
      <c r="A1275">
        <v>1274</v>
      </c>
      <c r="B1275" s="128">
        <v>44285</v>
      </c>
      <c r="C1275" s="29" t="s">
        <v>9</v>
      </c>
      <c r="D1275" s="359" t="s">
        <v>10</v>
      </c>
      <c r="E1275" s="31">
        <v>66</v>
      </c>
      <c r="F1275" s="130">
        <v>4534</v>
      </c>
      <c r="G1275" s="31">
        <v>86.2</v>
      </c>
      <c r="H1275" s="31">
        <v>90</v>
      </c>
      <c r="I1275" s="31" t="s">
        <v>15</v>
      </c>
      <c r="L1275" s="131">
        <v>95.777777777777786</v>
      </c>
      <c r="M1275" s="31">
        <v>712</v>
      </c>
      <c r="N1275" s="31" t="s">
        <v>13</v>
      </c>
      <c r="O1275" t="s">
        <v>14</v>
      </c>
    </row>
    <row r="1276" spans="1:15">
      <c r="A1276">
        <v>1275</v>
      </c>
      <c r="B1276" s="128">
        <v>44285</v>
      </c>
      <c r="C1276" s="29" t="s">
        <v>9</v>
      </c>
      <c r="D1276" s="359" t="s">
        <v>10</v>
      </c>
      <c r="E1276" s="31">
        <v>65</v>
      </c>
      <c r="F1276" s="130">
        <v>3612</v>
      </c>
      <c r="G1276" s="31">
        <v>51.3</v>
      </c>
      <c r="H1276" s="31">
        <v>78</v>
      </c>
      <c r="I1276" s="31" t="s">
        <v>15</v>
      </c>
      <c r="L1276" s="131">
        <v>65.769230769230759</v>
      </c>
      <c r="M1276" s="31">
        <v>712</v>
      </c>
      <c r="N1276" s="31" t="s">
        <v>13</v>
      </c>
      <c r="O1276" t="s">
        <v>14</v>
      </c>
    </row>
    <row r="1277" spans="1:15">
      <c r="A1277">
        <v>1276</v>
      </c>
      <c r="B1277" s="128">
        <v>44285</v>
      </c>
      <c r="C1277" s="29" t="s">
        <v>9</v>
      </c>
      <c r="D1277" s="359" t="s">
        <v>10</v>
      </c>
      <c r="E1277" s="31">
        <v>79</v>
      </c>
      <c r="F1277" s="130">
        <v>4298</v>
      </c>
      <c r="G1277" s="31">
        <v>6.2</v>
      </c>
      <c r="H1277" s="31">
        <v>79.760000000000005</v>
      </c>
      <c r="I1277" s="31" t="s">
        <v>12</v>
      </c>
      <c r="L1277" s="131">
        <v>7.7733199598796379</v>
      </c>
      <c r="M1277" s="31">
        <v>712</v>
      </c>
      <c r="N1277" s="31" t="s">
        <v>13</v>
      </c>
      <c r="O1277" t="s">
        <v>14</v>
      </c>
    </row>
    <row r="1278" spans="1:15">
      <c r="A1278">
        <v>1277</v>
      </c>
      <c r="B1278" s="128">
        <v>44285</v>
      </c>
      <c r="C1278" s="29" t="s">
        <v>9</v>
      </c>
      <c r="D1278" s="359" t="s">
        <v>10</v>
      </c>
      <c r="E1278" s="31">
        <v>62</v>
      </c>
      <c r="F1278" s="130">
        <v>3206</v>
      </c>
      <c r="G1278" s="31">
        <v>49.5</v>
      </c>
      <c r="H1278" s="31">
        <v>68</v>
      </c>
      <c r="I1278" s="31" t="s">
        <v>15</v>
      </c>
      <c r="L1278" s="131">
        <v>72.794117647058812</v>
      </c>
      <c r="M1278" s="31">
        <v>712</v>
      </c>
      <c r="N1278" s="31" t="s">
        <v>13</v>
      </c>
      <c r="O1278" t="s">
        <v>14</v>
      </c>
    </row>
    <row r="1279" spans="1:15">
      <c r="A1279">
        <v>1278</v>
      </c>
      <c r="B1279" s="128">
        <v>44285</v>
      </c>
      <c r="C1279" s="29" t="s">
        <v>9</v>
      </c>
      <c r="D1279" s="359" t="s">
        <v>10</v>
      </c>
      <c r="E1279" s="31">
        <v>43</v>
      </c>
      <c r="F1279" s="130">
        <v>1032</v>
      </c>
      <c r="G1279" s="31">
        <v>4.0999999999999996</v>
      </c>
      <c r="H1279" s="31">
        <v>16.54</v>
      </c>
      <c r="I1279" s="31" t="s">
        <v>12</v>
      </c>
      <c r="L1279" s="131">
        <v>24.788391777509069</v>
      </c>
      <c r="M1279" s="31">
        <v>712</v>
      </c>
      <c r="N1279" s="31" t="s">
        <v>13</v>
      </c>
      <c r="O1279" t="s">
        <v>14</v>
      </c>
    </row>
    <row r="1280" spans="1:15">
      <c r="A1280">
        <v>1279</v>
      </c>
      <c r="B1280" s="128">
        <v>44285</v>
      </c>
      <c r="C1280" s="29" t="s">
        <v>9</v>
      </c>
      <c r="D1280" s="359" t="s">
        <v>10</v>
      </c>
      <c r="E1280" s="31">
        <v>41</v>
      </c>
      <c r="F1280" s="130">
        <v>924</v>
      </c>
      <c r="G1280" s="31">
        <v>1.9</v>
      </c>
      <c r="H1280" s="31">
        <v>16.580000000000002</v>
      </c>
      <c r="I1280" s="31" t="s">
        <v>12</v>
      </c>
      <c r="L1280" s="131">
        <v>11.45958986731001</v>
      </c>
      <c r="M1280" s="31">
        <v>712</v>
      </c>
      <c r="N1280" s="31" t="s">
        <v>13</v>
      </c>
      <c r="O1280" t="s">
        <v>14</v>
      </c>
    </row>
    <row r="1281" spans="1:15">
      <c r="A1281">
        <v>1280</v>
      </c>
      <c r="B1281" s="128">
        <v>44285</v>
      </c>
      <c r="C1281" s="29" t="s">
        <v>9</v>
      </c>
      <c r="D1281" s="359" t="s">
        <v>10</v>
      </c>
      <c r="E1281" s="31">
        <v>40</v>
      </c>
      <c r="F1281" s="130">
        <v>814</v>
      </c>
      <c r="G1281" s="31">
        <v>1.4</v>
      </c>
      <c r="H1281" s="31">
        <v>14.88</v>
      </c>
      <c r="I1281" s="31" t="s">
        <v>12</v>
      </c>
      <c r="L1281" s="131">
        <v>9.4086021505376323</v>
      </c>
      <c r="M1281" s="31">
        <v>712</v>
      </c>
      <c r="N1281" s="31" t="s">
        <v>13</v>
      </c>
      <c r="O1281" t="s">
        <v>14</v>
      </c>
    </row>
    <row r="1282" spans="1:15">
      <c r="A1282">
        <v>1281</v>
      </c>
      <c r="B1282" s="128">
        <v>44285</v>
      </c>
      <c r="C1282" s="29" t="s">
        <v>9</v>
      </c>
      <c r="D1282" s="359" t="s">
        <v>10</v>
      </c>
      <c r="E1282" s="31">
        <v>48</v>
      </c>
      <c r="F1282" s="130">
        <v>1454</v>
      </c>
      <c r="G1282" s="31">
        <v>3.1</v>
      </c>
      <c r="H1282" s="31">
        <v>25.98</v>
      </c>
      <c r="I1282" s="31" t="s">
        <v>12</v>
      </c>
      <c r="L1282" s="131">
        <v>11.932255581216319</v>
      </c>
      <c r="M1282" s="31">
        <v>712</v>
      </c>
      <c r="N1282" s="31" t="s">
        <v>13</v>
      </c>
      <c r="O1282" t="s">
        <v>14</v>
      </c>
    </row>
    <row r="1283" spans="1:15">
      <c r="A1283">
        <v>1282</v>
      </c>
      <c r="B1283" s="128">
        <v>44285</v>
      </c>
      <c r="C1283" s="29" t="s">
        <v>9</v>
      </c>
      <c r="D1283" s="359" t="s">
        <v>10</v>
      </c>
      <c r="E1283" s="31">
        <v>44</v>
      </c>
      <c r="F1283" s="130">
        <v>1188</v>
      </c>
      <c r="G1283" s="31">
        <v>2.1</v>
      </c>
      <c r="H1283" s="31">
        <v>21.66</v>
      </c>
      <c r="I1283" s="31" t="s">
        <v>12</v>
      </c>
      <c r="L1283" s="131">
        <v>9.6952908587257607</v>
      </c>
      <c r="M1283" s="31">
        <v>712</v>
      </c>
      <c r="N1283" s="31" t="s">
        <v>13</v>
      </c>
      <c r="O1283" t="s">
        <v>14</v>
      </c>
    </row>
    <row r="1284" spans="1:15">
      <c r="A1284">
        <v>1283</v>
      </c>
      <c r="B1284" s="128">
        <v>44285</v>
      </c>
      <c r="C1284" s="29" t="s">
        <v>9</v>
      </c>
      <c r="D1284" s="359" t="s">
        <v>10</v>
      </c>
      <c r="E1284" s="31">
        <v>44</v>
      </c>
      <c r="F1284" s="130">
        <v>1116</v>
      </c>
      <c r="G1284" s="31">
        <v>1.6</v>
      </c>
      <c r="H1284" s="31">
        <v>20.72</v>
      </c>
      <c r="I1284" s="31" t="s">
        <v>12</v>
      </c>
      <c r="L1284" s="131">
        <v>7.7220077220077226</v>
      </c>
      <c r="M1284" s="31">
        <v>712</v>
      </c>
      <c r="N1284" s="31" t="s">
        <v>13</v>
      </c>
      <c r="O1284" t="s">
        <v>14</v>
      </c>
    </row>
    <row r="1285" spans="1:15">
      <c r="A1285">
        <v>1284</v>
      </c>
      <c r="B1285" s="128">
        <v>44285</v>
      </c>
      <c r="C1285" s="29" t="s">
        <v>9</v>
      </c>
      <c r="D1285" s="359" t="s">
        <v>10</v>
      </c>
      <c r="E1285" s="31">
        <v>47</v>
      </c>
      <c r="F1285" s="130">
        <v>1356</v>
      </c>
      <c r="G1285" s="31">
        <v>2.5</v>
      </c>
      <c r="H1285" s="31">
        <v>24.62</v>
      </c>
      <c r="I1285" s="31" t="s">
        <v>12</v>
      </c>
      <c r="L1285" s="131">
        <v>10.154346060113729</v>
      </c>
      <c r="M1285" s="31">
        <v>712</v>
      </c>
      <c r="N1285" s="31" t="s">
        <v>13</v>
      </c>
      <c r="O1285" t="s">
        <v>14</v>
      </c>
    </row>
    <row r="1286" spans="1:15">
      <c r="A1286">
        <v>1285</v>
      </c>
      <c r="B1286" s="128">
        <v>44277</v>
      </c>
      <c r="C1286" s="29" t="s">
        <v>9</v>
      </c>
      <c r="D1286" s="359" t="s">
        <v>10</v>
      </c>
      <c r="E1286" s="31">
        <v>51</v>
      </c>
      <c r="F1286" s="130">
        <v>1930</v>
      </c>
      <c r="G1286" s="31">
        <v>6</v>
      </c>
      <c r="H1286" s="31">
        <v>32</v>
      </c>
      <c r="I1286" s="31" t="s">
        <v>12</v>
      </c>
      <c r="L1286" s="131">
        <v>18.75</v>
      </c>
      <c r="M1286" s="31">
        <v>718</v>
      </c>
      <c r="N1286" s="31" t="s">
        <v>13</v>
      </c>
      <c r="O1286" t="s">
        <v>14</v>
      </c>
    </row>
    <row r="1287" spans="1:15">
      <c r="A1287">
        <v>1286</v>
      </c>
      <c r="B1287" s="128">
        <v>44277</v>
      </c>
      <c r="C1287" s="29" t="s">
        <v>9</v>
      </c>
      <c r="D1287" s="359" t="s">
        <v>10</v>
      </c>
      <c r="E1287" s="31">
        <v>52</v>
      </c>
      <c r="F1287" s="130">
        <v>2014</v>
      </c>
      <c r="G1287" s="31">
        <v>1</v>
      </c>
      <c r="H1287" s="31">
        <v>39</v>
      </c>
      <c r="I1287" s="31" t="s">
        <v>12</v>
      </c>
      <c r="L1287" s="131">
        <v>2.5641025641025639</v>
      </c>
      <c r="M1287" s="31">
        <v>718</v>
      </c>
      <c r="N1287" s="31" t="s">
        <v>13</v>
      </c>
      <c r="O1287" t="s">
        <v>14</v>
      </c>
    </row>
    <row r="1288" spans="1:15">
      <c r="A1288">
        <v>1287</v>
      </c>
      <c r="B1288" s="128">
        <v>44277</v>
      </c>
      <c r="C1288" s="29" t="s">
        <v>9</v>
      </c>
      <c r="D1288" s="359" t="s">
        <v>10</v>
      </c>
      <c r="E1288" s="31">
        <v>54</v>
      </c>
      <c r="F1288" s="130">
        <v>2278</v>
      </c>
      <c r="G1288" s="31">
        <v>24.9</v>
      </c>
      <c r="H1288" s="31">
        <v>29</v>
      </c>
      <c r="I1288" s="31" t="s">
        <v>15</v>
      </c>
      <c r="L1288" s="131">
        <v>85.862068965517238</v>
      </c>
      <c r="M1288" s="31">
        <v>718</v>
      </c>
      <c r="N1288" s="31" t="s">
        <v>13</v>
      </c>
      <c r="O1288" t="s">
        <v>14</v>
      </c>
    </row>
    <row r="1289" spans="1:15">
      <c r="A1289">
        <v>1288</v>
      </c>
      <c r="B1289" s="128">
        <v>44277</v>
      </c>
      <c r="C1289" s="29" t="s">
        <v>9</v>
      </c>
      <c r="D1289" s="359" t="s">
        <v>10</v>
      </c>
      <c r="E1289" s="31">
        <v>53</v>
      </c>
      <c r="F1289" s="130">
        <v>2090</v>
      </c>
      <c r="G1289" s="31">
        <v>25.3</v>
      </c>
      <c r="H1289" s="31">
        <v>37</v>
      </c>
      <c r="I1289" s="31" t="s">
        <v>15</v>
      </c>
      <c r="L1289" s="131">
        <v>68.378378378378386</v>
      </c>
      <c r="M1289" s="31">
        <v>718</v>
      </c>
      <c r="N1289" s="31" t="s">
        <v>13</v>
      </c>
      <c r="O1289" t="s">
        <v>14</v>
      </c>
    </row>
    <row r="1290" spans="1:15">
      <c r="A1290">
        <v>1289</v>
      </c>
      <c r="B1290" s="128">
        <v>44277</v>
      </c>
      <c r="C1290" s="29" t="s">
        <v>9</v>
      </c>
      <c r="D1290" s="359" t="s">
        <v>10</v>
      </c>
      <c r="E1290" s="31">
        <v>51</v>
      </c>
      <c r="F1290" s="130">
        <v>1828</v>
      </c>
      <c r="G1290" s="31">
        <v>12.2</v>
      </c>
      <c r="H1290" s="31">
        <v>24.360000000000003</v>
      </c>
      <c r="I1290" s="31" t="s">
        <v>12</v>
      </c>
      <c r="L1290" s="131">
        <v>50.082101806239727</v>
      </c>
      <c r="M1290" s="31">
        <v>718</v>
      </c>
      <c r="N1290" s="31" t="s">
        <v>13</v>
      </c>
      <c r="O1290" t="s">
        <v>14</v>
      </c>
    </row>
    <row r="1291" spans="1:15">
      <c r="A1291">
        <v>1290</v>
      </c>
      <c r="B1291" s="128">
        <v>44277</v>
      </c>
      <c r="C1291" s="29" t="s">
        <v>9</v>
      </c>
      <c r="D1291" s="359" t="s">
        <v>10</v>
      </c>
      <c r="E1291" s="31">
        <v>55</v>
      </c>
      <c r="F1291" s="130">
        <v>2136</v>
      </c>
      <c r="G1291" s="31">
        <v>55</v>
      </c>
      <c r="H1291" s="31">
        <v>67</v>
      </c>
      <c r="I1291" s="31" t="s">
        <v>15</v>
      </c>
      <c r="L1291" s="131">
        <v>82.089552238805965</v>
      </c>
      <c r="M1291" s="31">
        <v>718</v>
      </c>
      <c r="N1291" s="31" t="s">
        <v>13</v>
      </c>
      <c r="O1291" t="s">
        <v>14</v>
      </c>
    </row>
    <row r="1292" spans="1:15">
      <c r="A1292">
        <v>1291</v>
      </c>
      <c r="B1292" s="128">
        <v>44277</v>
      </c>
      <c r="C1292" s="29" t="s">
        <v>9</v>
      </c>
      <c r="D1292" s="359" t="s">
        <v>10</v>
      </c>
      <c r="E1292" s="31">
        <v>51</v>
      </c>
      <c r="F1292" s="130">
        <v>1794</v>
      </c>
      <c r="G1292" s="31">
        <v>4.8</v>
      </c>
      <c r="H1292" s="31">
        <v>31.080000000000002</v>
      </c>
      <c r="I1292" s="31" t="s">
        <v>12</v>
      </c>
      <c r="L1292" s="131">
        <v>15.444015444015442</v>
      </c>
      <c r="M1292" s="31">
        <v>718</v>
      </c>
      <c r="N1292" s="31" t="s">
        <v>13</v>
      </c>
      <c r="O1292" t="s">
        <v>14</v>
      </c>
    </row>
    <row r="1293" spans="1:15">
      <c r="A1293">
        <v>1292</v>
      </c>
      <c r="B1293" s="128">
        <v>44277</v>
      </c>
      <c r="C1293" s="29" t="s">
        <v>9</v>
      </c>
      <c r="D1293" s="359" t="s">
        <v>10</v>
      </c>
      <c r="E1293" s="31">
        <v>55</v>
      </c>
      <c r="F1293" s="130">
        <v>2302</v>
      </c>
      <c r="G1293" s="31">
        <v>8.1</v>
      </c>
      <c r="H1293" s="31">
        <v>37.94</v>
      </c>
      <c r="I1293" s="31" t="s">
        <v>12</v>
      </c>
      <c r="L1293" s="131">
        <v>21.349499209277809</v>
      </c>
      <c r="M1293" s="31">
        <v>718</v>
      </c>
      <c r="N1293" s="31" t="s">
        <v>13</v>
      </c>
      <c r="O1293" t="s">
        <v>14</v>
      </c>
    </row>
    <row r="1294" spans="1:15">
      <c r="A1294">
        <v>1293</v>
      </c>
      <c r="B1294" s="128">
        <v>44277</v>
      </c>
      <c r="C1294" s="29" t="s">
        <v>9</v>
      </c>
      <c r="D1294" s="359" t="s">
        <v>10</v>
      </c>
      <c r="E1294" s="31">
        <v>52</v>
      </c>
      <c r="F1294" s="130">
        <v>2132</v>
      </c>
      <c r="G1294" s="31">
        <v>35.5</v>
      </c>
      <c r="H1294" s="31">
        <v>60</v>
      </c>
      <c r="I1294" s="31" t="s">
        <v>15</v>
      </c>
      <c r="L1294" s="131">
        <v>59.166666666666671</v>
      </c>
      <c r="M1294" s="31">
        <v>718</v>
      </c>
      <c r="N1294" s="31" t="s">
        <v>13</v>
      </c>
      <c r="O1294" t="s">
        <v>14</v>
      </c>
    </row>
    <row r="1295" spans="1:15">
      <c r="A1295">
        <v>1294</v>
      </c>
      <c r="B1295" s="128">
        <v>44277</v>
      </c>
      <c r="C1295" s="29" t="s">
        <v>9</v>
      </c>
      <c r="D1295" s="359" t="s">
        <v>10</v>
      </c>
      <c r="E1295" s="31">
        <v>54</v>
      </c>
      <c r="F1295" s="130">
        <v>2358</v>
      </c>
      <c r="G1295" s="31">
        <v>44.9</v>
      </c>
      <c r="H1295" s="31">
        <v>60</v>
      </c>
      <c r="I1295" s="31" t="s">
        <v>15</v>
      </c>
      <c r="L1295" s="131">
        <v>74.833333333333329</v>
      </c>
      <c r="M1295" s="31">
        <v>718</v>
      </c>
      <c r="N1295" s="31" t="s">
        <v>13</v>
      </c>
      <c r="O1295" t="s">
        <v>14</v>
      </c>
    </row>
    <row r="1296" spans="1:15">
      <c r="A1296">
        <v>1295</v>
      </c>
      <c r="B1296" s="128">
        <v>44277</v>
      </c>
      <c r="C1296" s="29" t="s">
        <v>9</v>
      </c>
      <c r="D1296" s="359" t="s">
        <v>10</v>
      </c>
      <c r="E1296" s="31">
        <v>49</v>
      </c>
      <c r="F1296" s="130">
        <v>1722</v>
      </c>
      <c r="G1296" s="31">
        <v>13.9</v>
      </c>
      <c r="H1296" s="31">
        <v>20.54</v>
      </c>
      <c r="I1296" s="31" t="s">
        <v>15</v>
      </c>
      <c r="L1296" s="131">
        <v>67.672833495618306</v>
      </c>
      <c r="M1296" s="31">
        <v>718</v>
      </c>
      <c r="N1296" s="31" t="s">
        <v>13</v>
      </c>
      <c r="O1296" t="s">
        <v>14</v>
      </c>
    </row>
    <row r="1297" spans="1:15">
      <c r="A1297">
        <v>1296</v>
      </c>
      <c r="B1297" s="128">
        <v>44277</v>
      </c>
      <c r="C1297" s="29" t="s">
        <v>9</v>
      </c>
      <c r="D1297" s="359" t="s">
        <v>10</v>
      </c>
      <c r="E1297" s="31">
        <v>52</v>
      </c>
      <c r="F1297" s="130">
        <v>1774</v>
      </c>
      <c r="G1297" s="31">
        <v>11.9</v>
      </c>
      <c r="H1297" s="31">
        <v>23.580000000000005</v>
      </c>
      <c r="I1297" s="31" t="s">
        <v>15</v>
      </c>
      <c r="L1297" s="131">
        <v>50.466497031382517</v>
      </c>
      <c r="M1297" s="31">
        <v>718</v>
      </c>
      <c r="N1297" s="31" t="s">
        <v>13</v>
      </c>
      <c r="O1297" t="s">
        <v>14</v>
      </c>
    </row>
    <row r="1298" spans="1:15">
      <c r="A1298">
        <v>1297</v>
      </c>
      <c r="B1298" s="128">
        <v>44277</v>
      </c>
      <c r="C1298" s="29" t="s">
        <v>9</v>
      </c>
      <c r="D1298" s="359" t="s">
        <v>10</v>
      </c>
      <c r="E1298" s="31">
        <v>54</v>
      </c>
      <c r="F1298" s="130">
        <v>2438</v>
      </c>
      <c r="G1298" s="31">
        <v>23.6</v>
      </c>
      <c r="H1298" s="31">
        <v>25.159999999999997</v>
      </c>
      <c r="I1298" s="31" t="s">
        <v>15</v>
      </c>
      <c r="L1298" s="131">
        <v>93.799682034976158</v>
      </c>
      <c r="M1298" s="31">
        <v>718</v>
      </c>
      <c r="N1298" s="31" t="s">
        <v>13</v>
      </c>
      <c r="O1298" t="s">
        <v>14</v>
      </c>
    </row>
    <row r="1299" spans="1:15">
      <c r="A1299">
        <v>1298</v>
      </c>
      <c r="B1299" s="128">
        <v>44277</v>
      </c>
      <c r="C1299" s="29" t="s">
        <v>9</v>
      </c>
      <c r="D1299" s="359" t="s">
        <v>10</v>
      </c>
      <c r="E1299" s="31">
        <v>50</v>
      </c>
      <c r="F1299" s="130">
        <v>1704</v>
      </c>
      <c r="G1299" s="31">
        <v>5.6</v>
      </c>
      <c r="H1299" s="31">
        <v>28.479999999999997</v>
      </c>
      <c r="I1299" s="31" t="s">
        <v>12</v>
      </c>
      <c r="L1299" s="131">
        <v>19.662921348314608</v>
      </c>
      <c r="M1299" s="31">
        <v>718</v>
      </c>
      <c r="N1299" s="31" t="s">
        <v>13</v>
      </c>
      <c r="O1299" t="s">
        <v>14</v>
      </c>
    </row>
    <row r="1300" spans="1:15">
      <c r="A1300">
        <v>1299</v>
      </c>
      <c r="B1300" s="128">
        <v>44277</v>
      </c>
      <c r="C1300" s="29" t="s">
        <v>9</v>
      </c>
      <c r="D1300" s="359" t="s">
        <v>10</v>
      </c>
      <c r="E1300" s="31">
        <v>49</v>
      </c>
      <c r="F1300" s="130">
        <v>1688</v>
      </c>
      <c r="G1300" s="31">
        <v>3.8</v>
      </c>
      <c r="H1300" s="31">
        <v>29.959999999999997</v>
      </c>
      <c r="I1300" s="31" t="s">
        <v>12</v>
      </c>
      <c r="L1300" s="131">
        <v>12.683578104138853</v>
      </c>
      <c r="M1300" s="31">
        <v>718</v>
      </c>
      <c r="N1300" s="31" t="s">
        <v>13</v>
      </c>
      <c r="O1300" t="s">
        <v>14</v>
      </c>
    </row>
    <row r="1301" spans="1:15">
      <c r="A1301">
        <v>1300</v>
      </c>
      <c r="B1301" s="128">
        <v>44277</v>
      </c>
      <c r="C1301" s="29" t="s">
        <v>9</v>
      </c>
      <c r="D1301" s="359" t="s">
        <v>10</v>
      </c>
      <c r="E1301" s="31">
        <v>52</v>
      </c>
      <c r="F1301" s="130">
        <v>1968</v>
      </c>
      <c r="G1301" s="31">
        <v>3.7</v>
      </c>
      <c r="H1301" s="31">
        <v>35.659999999999997</v>
      </c>
      <c r="I1301" s="31" t="s">
        <v>12</v>
      </c>
      <c r="L1301" s="131">
        <v>10.375771172181718</v>
      </c>
      <c r="M1301" s="31">
        <v>718</v>
      </c>
      <c r="N1301" s="31" t="s">
        <v>13</v>
      </c>
      <c r="O1301" t="s">
        <v>14</v>
      </c>
    </row>
    <row r="1302" spans="1:15">
      <c r="A1302">
        <v>1301</v>
      </c>
      <c r="B1302" s="128">
        <v>44277</v>
      </c>
      <c r="C1302" s="29" t="s">
        <v>9</v>
      </c>
      <c r="D1302" s="359" t="s">
        <v>10</v>
      </c>
      <c r="E1302" s="31">
        <v>53</v>
      </c>
      <c r="F1302" s="130">
        <v>1924</v>
      </c>
      <c r="G1302" s="31">
        <v>10.8</v>
      </c>
      <c r="H1302" s="31">
        <v>27.680000000000003</v>
      </c>
      <c r="I1302" s="31" t="s">
        <v>15</v>
      </c>
      <c r="L1302" s="131">
        <v>39.017341040462426</v>
      </c>
      <c r="M1302" s="31">
        <v>718</v>
      </c>
      <c r="N1302" s="31" t="s">
        <v>13</v>
      </c>
      <c r="O1302" t="s">
        <v>14</v>
      </c>
    </row>
    <row r="1303" spans="1:15">
      <c r="A1303">
        <v>1302</v>
      </c>
      <c r="B1303" s="128">
        <v>44277</v>
      </c>
      <c r="C1303" s="29" t="s">
        <v>9</v>
      </c>
      <c r="D1303" s="359" t="s">
        <v>10</v>
      </c>
      <c r="E1303" s="31">
        <v>52</v>
      </c>
      <c r="F1303" s="130">
        <v>2008</v>
      </c>
      <c r="G1303" s="31">
        <v>6.5</v>
      </c>
      <c r="H1303" s="31">
        <v>33.660000000000004</v>
      </c>
      <c r="I1303" s="31" t="s">
        <v>12</v>
      </c>
      <c r="L1303" s="131">
        <v>19.310754604872251</v>
      </c>
      <c r="M1303" s="31">
        <v>718</v>
      </c>
      <c r="N1303" s="31" t="s">
        <v>13</v>
      </c>
      <c r="O1303" t="s">
        <v>14</v>
      </c>
    </row>
    <row r="1304" spans="1:15">
      <c r="A1304">
        <v>1303</v>
      </c>
      <c r="B1304" s="128">
        <v>44277</v>
      </c>
      <c r="C1304" s="29" t="s">
        <v>9</v>
      </c>
      <c r="D1304" s="359" t="s">
        <v>10</v>
      </c>
      <c r="E1304" s="31">
        <v>51</v>
      </c>
      <c r="F1304" s="130">
        <v>1910</v>
      </c>
      <c r="G1304" s="31">
        <v>8.4</v>
      </c>
      <c r="H1304" s="31">
        <v>29.800000000000004</v>
      </c>
      <c r="I1304" s="31" t="s">
        <v>15</v>
      </c>
      <c r="L1304" s="131">
        <v>28.187919463087244</v>
      </c>
      <c r="M1304" s="31">
        <v>718</v>
      </c>
      <c r="N1304" s="31" t="s">
        <v>13</v>
      </c>
      <c r="O1304" t="s">
        <v>14</v>
      </c>
    </row>
    <row r="1305" spans="1:15">
      <c r="A1305">
        <v>1304</v>
      </c>
      <c r="B1305" s="128">
        <v>44277</v>
      </c>
      <c r="C1305" s="29" t="s">
        <v>9</v>
      </c>
      <c r="D1305" s="359" t="s">
        <v>10</v>
      </c>
      <c r="E1305" s="31">
        <v>48</v>
      </c>
      <c r="F1305" s="130">
        <v>1642</v>
      </c>
      <c r="G1305" s="31">
        <v>9</v>
      </c>
      <c r="H1305" s="31">
        <v>23</v>
      </c>
      <c r="I1305" s="31" t="s">
        <v>15</v>
      </c>
      <c r="L1305" s="131">
        <v>39.130434782608695</v>
      </c>
      <c r="M1305" s="31">
        <v>718</v>
      </c>
      <c r="N1305" s="31" t="s">
        <v>13</v>
      </c>
      <c r="O1305" t="s">
        <v>14</v>
      </c>
    </row>
    <row r="1306" spans="1:15">
      <c r="A1306">
        <v>1305</v>
      </c>
      <c r="B1306" s="128">
        <v>44277</v>
      </c>
      <c r="C1306" s="29" t="s">
        <v>9</v>
      </c>
      <c r="D1306" s="359" t="s">
        <v>10</v>
      </c>
      <c r="E1306" s="31">
        <v>52</v>
      </c>
      <c r="F1306" s="130">
        <v>1952</v>
      </c>
      <c r="G1306" s="31">
        <v>15.1</v>
      </c>
      <c r="H1306" s="31">
        <v>46.1</v>
      </c>
      <c r="I1306" s="31" t="s">
        <v>15</v>
      </c>
      <c r="L1306" s="131">
        <v>32.754880694143168</v>
      </c>
      <c r="M1306" s="31">
        <v>718</v>
      </c>
      <c r="N1306" s="31" t="s">
        <v>13</v>
      </c>
      <c r="O1306" t="s">
        <v>14</v>
      </c>
    </row>
    <row r="1307" spans="1:15">
      <c r="A1307">
        <v>1306</v>
      </c>
      <c r="B1307" s="128">
        <v>44277</v>
      </c>
      <c r="C1307" s="29" t="s">
        <v>9</v>
      </c>
      <c r="D1307" s="359" t="s">
        <v>10</v>
      </c>
      <c r="E1307" s="31">
        <v>52</v>
      </c>
      <c r="F1307" s="130">
        <v>1940</v>
      </c>
      <c r="G1307" s="31">
        <v>47.1</v>
      </c>
      <c r="H1307" s="31">
        <v>78.099999999999994</v>
      </c>
      <c r="I1307" s="31" t="s">
        <v>15</v>
      </c>
      <c r="L1307" s="131">
        <v>60.307298335467358</v>
      </c>
      <c r="M1307" s="31">
        <v>718</v>
      </c>
      <c r="N1307" s="31" t="s">
        <v>13</v>
      </c>
      <c r="O1307" t="s">
        <v>14</v>
      </c>
    </row>
    <row r="1308" spans="1:15">
      <c r="A1308">
        <v>1307</v>
      </c>
      <c r="B1308" s="128">
        <v>44277</v>
      </c>
      <c r="C1308" s="29" t="s">
        <v>9</v>
      </c>
      <c r="D1308" s="359" t="s">
        <v>10</v>
      </c>
      <c r="E1308" s="31">
        <v>56</v>
      </c>
      <c r="F1308" s="130">
        <v>2502</v>
      </c>
      <c r="G1308" s="31">
        <v>60.5</v>
      </c>
      <c r="H1308" s="31">
        <v>91.5</v>
      </c>
      <c r="I1308" s="31" t="s">
        <v>15</v>
      </c>
      <c r="L1308" s="131">
        <v>66.120218579234972</v>
      </c>
      <c r="M1308" s="31">
        <v>718</v>
      </c>
      <c r="N1308" s="31" t="s">
        <v>13</v>
      </c>
      <c r="O1308" t="s">
        <v>14</v>
      </c>
    </row>
    <row r="1309" spans="1:15">
      <c r="A1309">
        <v>1308</v>
      </c>
      <c r="B1309" s="128">
        <v>44277</v>
      </c>
      <c r="C1309" s="29" t="s">
        <v>9</v>
      </c>
      <c r="D1309" s="359" t="s">
        <v>10</v>
      </c>
      <c r="E1309" s="31">
        <v>51</v>
      </c>
      <c r="F1309" s="130">
        <v>1746</v>
      </c>
      <c r="G1309" s="31">
        <v>14.6</v>
      </c>
      <c r="H1309" s="31">
        <v>45.6</v>
      </c>
      <c r="I1309" s="31" t="s">
        <v>15</v>
      </c>
      <c r="L1309" s="131">
        <v>32.017543859649123</v>
      </c>
      <c r="M1309" s="31">
        <v>718</v>
      </c>
      <c r="N1309" s="31" t="s">
        <v>13</v>
      </c>
      <c r="O1309" t="s">
        <v>14</v>
      </c>
    </row>
    <row r="1310" spans="1:15">
      <c r="A1310">
        <v>1309</v>
      </c>
      <c r="B1310" s="128">
        <v>44277</v>
      </c>
      <c r="C1310" s="29" t="s">
        <v>9</v>
      </c>
      <c r="D1310" s="359" t="s">
        <v>10</v>
      </c>
      <c r="E1310" s="31">
        <v>55</v>
      </c>
      <c r="F1310" s="130">
        <v>2262</v>
      </c>
      <c r="G1310" s="31">
        <v>11.7</v>
      </c>
      <c r="H1310" s="31">
        <v>33.540000000000006</v>
      </c>
      <c r="I1310" s="31" t="s">
        <v>15</v>
      </c>
      <c r="L1310" s="131">
        <v>34.883720930232549</v>
      </c>
      <c r="M1310" s="31">
        <v>718</v>
      </c>
      <c r="N1310" s="31" t="s">
        <v>13</v>
      </c>
      <c r="O1310" t="s">
        <v>14</v>
      </c>
    </row>
    <row r="1311" spans="1:15">
      <c r="A1311">
        <v>1310</v>
      </c>
      <c r="B1311" s="128">
        <v>44277</v>
      </c>
      <c r="C1311" s="29" t="s">
        <v>9</v>
      </c>
      <c r="D1311" s="359" t="s">
        <v>10</v>
      </c>
      <c r="E1311" s="31">
        <v>54</v>
      </c>
      <c r="F1311" s="130">
        <v>1948</v>
      </c>
      <c r="G1311" s="31">
        <v>9.6</v>
      </c>
      <c r="H1311" s="31">
        <v>29.36</v>
      </c>
      <c r="I1311" s="31" t="s">
        <v>15</v>
      </c>
      <c r="L1311" s="131">
        <v>32.697547683923709</v>
      </c>
      <c r="M1311" s="31">
        <v>718</v>
      </c>
      <c r="N1311" s="31" t="s">
        <v>13</v>
      </c>
      <c r="O1311" t="s">
        <v>14</v>
      </c>
    </row>
    <row r="1312" spans="1:15">
      <c r="A1312">
        <v>1311</v>
      </c>
      <c r="B1312" s="128">
        <v>44277</v>
      </c>
      <c r="C1312" s="29" t="s">
        <v>9</v>
      </c>
      <c r="D1312" s="359" t="s">
        <v>10</v>
      </c>
      <c r="E1312" s="31">
        <v>51</v>
      </c>
      <c r="F1312" s="130">
        <v>1824</v>
      </c>
      <c r="G1312" s="31">
        <v>6.2</v>
      </c>
      <c r="H1312" s="31">
        <v>30.280000000000005</v>
      </c>
      <c r="I1312" s="31" t="s">
        <v>15</v>
      </c>
      <c r="L1312" s="131">
        <v>20.475561426684276</v>
      </c>
      <c r="M1312" s="31">
        <v>718</v>
      </c>
      <c r="N1312" s="31" t="s">
        <v>13</v>
      </c>
      <c r="O1312" t="s">
        <v>14</v>
      </c>
    </row>
    <row r="1313" spans="1:15">
      <c r="A1313">
        <v>1312</v>
      </c>
      <c r="B1313" s="128">
        <v>44277</v>
      </c>
      <c r="C1313" s="29" t="s">
        <v>9</v>
      </c>
      <c r="D1313" s="359" t="s">
        <v>10</v>
      </c>
      <c r="E1313" s="31">
        <v>52</v>
      </c>
      <c r="F1313" s="130">
        <v>2054</v>
      </c>
      <c r="G1313" s="31">
        <v>9</v>
      </c>
      <c r="H1313" s="31">
        <v>24</v>
      </c>
      <c r="I1313" s="31" t="s">
        <v>15</v>
      </c>
      <c r="L1313" s="131">
        <v>37.5</v>
      </c>
      <c r="M1313" s="31">
        <v>718</v>
      </c>
      <c r="N1313" s="31" t="s">
        <v>13</v>
      </c>
      <c r="O1313" t="s">
        <v>14</v>
      </c>
    </row>
    <row r="1314" spans="1:15">
      <c r="A1314">
        <v>1313</v>
      </c>
      <c r="B1314" s="128">
        <v>44277</v>
      </c>
      <c r="C1314" s="29" t="s">
        <v>9</v>
      </c>
      <c r="D1314" s="359" t="s">
        <v>10</v>
      </c>
      <c r="E1314" s="31">
        <v>53</v>
      </c>
      <c r="F1314" s="130">
        <v>1912</v>
      </c>
      <c r="G1314" s="31">
        <v>13.9</v>
      </c>
      <c r="H1314" s="31">
        <v>24.340000000000003</v>
      </c>
      <c r="I1314" s="31" t="s">
        <v>15</v>
      </c>
      <c r="L1314" s="131">
        <v>57.107641741988488</v>
      </c>
      <c r="M1314" s="31">
        <v>718</v>
      </c>
      <c r="N1314" s="31" t="s">
        <v>13</v>
      </c>
      <c r="O1314" t="s">
        <v>14</v>
      </c>
    </row>
    <row r="1315" spans="1:15">
      <c r="A1315">
        <v>1314</v>
      </c>
      <c r="B1315" s="128">
        <v>44277</v>
      </c>
      <c r="C1315" s="29" t="s">
        <v>9</v>
      </c>
      <c r="D1315" s="359" t="s">
        <v>10</v>
      </c>
      <c r="E1315" s="31">
        <v>53</v>
      </c>
      <c r="F1315" s="130">
        <v>1932</v>
      </c>
      <c r="G1315" s="31">
        <v>32.6</v>
      </c>
      <c r="H1315" s="31">
        <v>54</v>
      </c>
      <c r="I1315" s="31" t="s">
        <v>15</v>
      </c>
      <c r="L1315" s="131">
        <v>60.370370370370367</v>
      </c>
      <c r="M1315" s="31">
        <v>718</v>
      </c>
      <c r="N1315" s="31" t="s">
        <v>13</v>
      </c>
      <c r="O1315" t="s">
        <v>14</v>
      </c>
    </row>
    <row r="1316" spans="1:15">
      <c r="A1316">
        <v>1315</v>
      </c>
      <c r="B1316" s="128">
        <v>44282</v>
      </c>
      <c r="C1316" s="29" t="s">
        <v>9</v>
      </c>
      <c r="D1316" s="359" t="s">
        <v>10</v>
      </c>
      <c r="E1316" s="31">
        <v>44</v>
      </c>
      <c r="F1316" s="130">
        <v>1692</v>
      </c>
      <c r="G1316" s="31">
        <v>2.2000000000000002</v>
      </c>
      <c r="H1316" s="31">
        <v>31.640000000000004</v>
      </c>
      <c r="I1316" s="31" t="s">
        <v>12</v>
      </c>
      <c r="L1316" s="131">
        <v>6.9532237673830597</v>
      </c>
      <c r="M1316" s="31">
        <v>718</v>
      </c>
      <c r="N1316" s="31" t="s">
        <v>13</v>
      </c>
      <c r="O1316" t="s">
        <v>27</v>
      </c>
    </row>
    <row r="1317" spans="1:15">
      <c r="A1317">
        <v>1316</v>
      </c>
      <c r="B1317" s="128">
        <v>44282</v>
      </c>
      <c r="C1317" s="29" t="s">
        <v>9</v>
      </c>
      <c r="D1317" s="359" t="s">
        <v>10</v>
      </c>
      <c r="E1317" s="31">
        <v>53</v>
      </c>
      <c r="F1317" s="130">
        <v>2040</v>
      </c>
      <c r="G1317" s="31">
        <v>21.9</v>
      </c>
      <c r="H1317" s="31">
        <v>39</v>
      </c>
      <c r="I1317" s="31" t="s">
        <v>15</v>
      </c>
      <c r="L1317" s="131">
        <v>56.153846153846146</v>
      </c>
      <c r="M1317" s="31">
        <v>718</v>
      </c>
      <c r="N1317" s="31" t="s">
        <v>13</v>
      </c>
      <c r="O1317" t="s">
        <v>27</v>
      </c>
    </row>
    <row r="1318" spans="1:15">
      <c r="A1318">
        <v>1317</v>
      </c>
      <c r="B1318" s="128">
        <v>44282</v>
      </c>
      <c r="C1318" s="29" t="s">
        <v>9</v>
      </c>
      <c r="D1318" s="359" t="s">
        <v>10</v>
      </c>
      <c r="E1318" s="31">
        <v>57</v>
      </c>
      <c r="F1318" s="130">
        <v>2502</v>
      </c>
      <c r="G1318" s="31">
        <v>60.6</v>
      </c>
      <c r="H1318" s="31">
        <v>70</v>
      </c>
      <c r="I1318" s="31" t="s">
        <v>15</v>
      </c>
      <c r="L1318" s="131">
        <v>86.571428571428584</v>
      </c>
      <c r="M1318" s="31">
        <v>718</v>
      </c>
      <c r="N1318" s="31" t="s">
        <v>13</v>
      </c>
      <c r="O1318" t="s">
        <v>27</v>
      </c>
    </row>
    <row r="1319" spans="1:15">
      <c r="A1319">
        <v>1318</v>
      </c>
      <c r="B1319" s="128">
        <v>44282</v>
      </c>
      <c r="C1319" s="29" t="s">
        <v>9</v>
      </c>
      <c r="D1319" s="359" t="s">
        <v>10</v>
      </c>
      <c r="E1319" s="31">
        <v>60</v>
      </c>
      <c r="F1319" s="130">
        <v>2459</v>
      </c>
      <c r="G1319" s="31">
        <v>58.9</v>
      </c>
      <c r="H1319" s="31">
        <v>89</v>
      </c>
      <c r="I1319" s="31" t="s">
        <v>15</v>
      </c>
      <c r="L1319" s="131">
        <v>66.17977528089888</v>
      </c>
      <c r="M1319" s="31">
        <v>718</v>
      </c>
      <c r="N1319" s="31" t="s">
        <v>13</v>
      </c>
      <c r="O1319" t="s">
        <v>27</v>
      </c>
    </row>
    <row r="1320" spans="1:15">
      <c r="A1320">
        <v>1319</v>
      </c>
      <c r="B1320" s="128">
        <v>44282</v>
      </c>
      <c r="C1320" s="29" t="s">
        <v>9</v>
      </c>
      <c r="D1320" s="359" t="s">
        <v>10</v>
      </c>
      <c r="E1320" s="31">
        <v>55</v>
      </c>
      <c r="F1320" s="130">
        <v>2506</v>
      </c>
      <c r="G1320" s="31">
        <v>25.5</v>
      </c>
      <c r="H1320" s="31">
        <v>24.620000000000005</v>
      </c>
      <c r="I1320" s="31" t="s">
        <v>15</v>
      </c>
      <c r="L1320" s="131">
        <v>103.57432981316001</v>
      </c>
      <c r="M1320" s="31">
        <v>718</v>
      </c>
      <c r="N1320" s="31" t="s">
        <v>13</v>
      </c>
      <c r="O1320" t="s">
        <v>27</v>
      </c>
    </row>
    <row r="1321" spans="1:15">
      <c r="A1321">
        <v>1320</v>
      </c>
      <c r="B1321" s="128">
        <v>44282</v>
      </c>
      <c r="C1321" s="29" t="s">
        <v>9</v>
      </c>
      <c r="D1321" s="359" t="s">
        <v>10</v>
      </c>
      <c r="E1321" s="31">
        <v>57</v>
      </c>
      <c r="F1321" s="130">
        <v>2538</v>
      </c>
      <c r="G1321" s="31">
        <v>32.200000000000003</v>
      </c>
      <c r="H1321" s="31">
        <v>45</v>
      </c>
      <c r="I1321" s="31" t="s">
        <v>15</v>
      </c>
      <c r="L1321" s="131">
        <v>71.555555555555557</v>
      </c>
      <c r="M1321" s="31">
        <v>718</v>
      </c>
      <c r="N1321" s="31" t="s">
        <v>13</v>
      </c>
      <c r="O1321" t="s">
        <v>27</v>
      </c>
    </row>
    <row r="1322" spans="1:15">
      <c r="A1322">
        <v>1321</v>
      </c>
      <c r="B1322" s="128">
        <v>44282</v>
      </c>
      <c r="C1322" s="29" t="s">
        <v>9</v>
      </c>
      <c r="D1322" s="359" t="s">
        <v>10</v>
      </c>
      <c r="E1322" s="31">
        <v>58</v>
      </c>
      <c r="F1322" s="130">
        <v>2598</v>
      </c>
      <c r="G1322" s="31">
        <v>11.2</v>
      </c>
      <c r="H1322" s="31">
        <v>40.760000000000005</v>
      </c>
      <c r="I1322" s="31" t="s">
        <v>12</v>
      </c>
      <c r="L1322" s="131">
        <v>27.477919528949943</v>
      </c>
      <c r="M1322" s="31">
        <v>718</v>
      </c>
      <c r="N1322" s="31" t="s">
        <v>13</v>
      </c>
      <c r="O1322" t="s">
        <v>27</v>
      </c>
    </row>
    <row r="1323" spans="1:15">
      <c r="A1323">
        <v>1322</v>
      </c>
      <c r="B1323" s="128">
        <v>44282</v>
      </c>
      <c r="C1323" s="29" t="s">
        <v>9</v>
      </c>
      <c r="D1323" s="359" t="s">
        <v>10</v>
      </c>
      <c r="E1323" s="31">
        <v>60</v>
      </c>
      <c r="F1323" s="130">
        <v>2870</v>
      </c>
      <c r="G1323" s="31">
        <v>58.2</v>
      </c>
      <c r="H1323" s="31">
        <v>87.2</v>
      </c>
      <c r="I1323" s="31" t="s">
        <v>15</v>
      </c>
      <c r="L1323" s="131">
        <v>66.743119266055047</v>
      </c>
      <c r="M1323" s="31">
        <v>718</v>
      </c>
      <c r="N1323" s="31" t="s">
        <v>13</v>
      </c>
      <c r="O1323" t="s">
        <v>27</v>
      </c>
    </row>
    <row r="1324" spans="1:15">
      <c r="A1324">
        <v>1323</v>
      </c>
      <c r="B1324" s="128">
        <v>44282</v>
      </c>
      <c r="C1324" s="29" t="s">
        <v>9</v>
      </c>
      <c r="D1324" s="359" t="s">
        <v>10</v>
      </c>
      <c r="E1324" s="31">
        <v>52</v>
      </c>
      <c r="F1324" s="130">
        <v>2776</v>
      </c>
      <c r="G1324" s="31">
        <v>64.7</v>
      </c>
      <c r="H1324" s="31">
        <v>93.7</v>
      </c>
      <c r="I1324" s="31" t="s">
        <v>15</v>
      </c>
      <c r="L1324" s="131">
        <v>69.050160085378863</v>
      </c>
      <c r="M1324" s="31">
        <v>718</v>
      </c>
      <c r="N1324" s="31" t="s">
        <v>13</v>
      </c>
      <c r="O1324" t="s">
        <v>27</v>
      </c>
    </row>
    <row r="1325" spans="1:15">
      <c r="A1325">
        <v>1324</v>
      </c>
      <c r="B1325" s="128">
        <v>44282</v>
      </c>
      <c r="C1325" s="29" t="s">
        <v>9</v>
      </c>
      <c r="D1325" s="359" t="s">
        <v>10</v>
      </c>
      <c r="E1325" s="31">
        <v>48</v>
      </c>
      <c r="F1325" s="130">
        <v>2008</v>
      </c>
      <c r="G1325" s="31">
        <v>56.2</v>
      </c>
      <c r="H1325" s="31">
        <v>85.2</v>
      </c>
      <c r="I1325" s="31" t="s">
        <v>15</v>
      </c>
      <c r="L1325" s="131">
        <v>65.962441314553999</v>
      </c>
      <c r="M1325" s="31">
        <v>718</v>
      </c>
      <c r="N1325" s="31" t="s">
        <v>13</v>
      </c>
      <c r="O1325" t="s">
        <v>27</v>
      </c>
    </row>
    <row r="1326" spans="1:15">
      <c r="A1326">
        <v>1325</v>
      </c>
      <c r="B1326" s="128">
        <v>44282</v>
      </c>
      <c r="C1326" s="29" t="s">
        <v>9</v>
      </c>
      <c r="D1326" s="359" t="s">
        <v>10</v>
      </c>
      <c r="E1326" s="31">
        <v>48</v>
      </c>
      <c r="F1326" s="130">
        <v>1698</v>
      </c>
      <c r="G1326" s="31">
        <v>14.2</v>
      </c>
      <c r="H1326" s="31">
        <v>43.2</v>
      </c>
      <c r="I1326" s="31" t="s">
        <v>15</v>
      </c>
      <c r="L1326" s="131">
        <v>32.870370370370367</v>
      </c>
      <c r="M1326" s="31">
        <v>718</v>
      </c>
      <c r="N1326" s="31" t="s">
        <v>13</v>
      </c>
      <c r="O1326" t="s">
        <v>27</v>
      </c>
    </row>
    <row r="1327" spans="1:15">
      <c r="A1327">
        <v>1326</v>
      </c>
      <c r="B1327" s="128">
        <v>44282</v>
      </c>
      <c r="C1327" s="29" t="s">
        <v>9</v>
      </c>
      <c r="D1327" s="359" t="s">
        <v>10</v>
      </c>
      <c r="E1327" s="31">
        <v>48</v>
      </c>
      <c r="F1327" s="130">
        <v>1946</v>
      </c>
      <c r="G1327" s="31">
        <v>8.1999999999999993</v>
      </c>
      <c r="H1327" s="31">
        <v>37.200000000000003</v>
      </c>
      <c r="I1327" s="31" t="s">
        <v>12</v>
      </c>
      <c r="L1327" s="131">
        <v>22.043010752688168</v>
      </c>
      <c r="M1327" s="31">
        <v>718</v>
      </c>
      <c r="N1327" s="31" t="s">
        <v>13</v>
      </c>
      <c r="O1327" t="s">
        <v>27</v>
      </c>
    </row>
    <row r="1328" spans="1:15">
      <c r="A1328">
        <v>1327</v>
      </c>
      <c r="B1328" s="128">
        <v>44282</v>
      </c>
      <c r="C1328" s="29" t="s">
        <v>9</v>
      </c>
      <c r="D1328" s="359" t="s">
        <v>10</v>
      </c>
      <c r="E1328" s="31">
        <v>59</v>
      </c>
      <c r="F1328" s="130">
        <v>2576</v>
      </c>
      <c r="G1328" s="31">
        <v>34.6</v>
      </c>
      <c r="H1328" s="31">
        <v>63.6</v>
      </c>
      <c r="I1328" s="31" t="s">
        <v>15</v>
      </c>
      <c r="L1328" s="131">
        <v>54.40251572327044</v>
      </c>
      <c r="M1328" s="31">
        <v>718</v>
      </c>
      <c r="N1328" s="31" t="s">
        <v>13</v>
      </c>
      <c r="O1328" t="s">
        <v>27</v>
      </c>
    </row>
    <row r="1329" spans="1:15">
      <c r="A1329">
        <v>1328</v>
      </c>
      <c r="B1329" s="128">
        <v>44282</v>
      </c>
      <c r="C1329" s="29" t="s">
        <v>9</v>
      </c>
      <c r="D1329" s="359" t="s">
        <v>10</v>
      </c>
      <c r="E1329" s="31">
        <v>56</v>
      </c>
      <c r="F1329" s="130">
        <v>2252</v>
      </c>
      <c r="G1329" s="31">
        <v>72</v>
      </c>
      <c r="H1329" s="31">
        <v>89</v>
      </c>
      <c r="I1329" s="31" t="s">
        <v>15</v>
      </c>
      <c r="L1329" s="131">
        <v>80.898876404494388</v>
      </c>
      <c r="M1329" s="31">
        <v>718</v>
      </c>
      <c r="N1329" s="31" t="s">
        <v>13</v>
      </c>
      <c r="O1329" t="s">
        <v>27</v>
      </c>
    </row>
    <row r="1330" spans="1:15">
      <c r="A1330">
        <v>1329</v>
      </c>
      <c r="B1330" s="128">
        <v>44282</v>
      </c>
      <c r="C1330" s="29" t="s">
        <v>9</v>
      </c>
      <c r="D1330" s="359" t="s">
        <v>10</v>
      </c>
      <c r="E1330" s="31">
        <v>61</v>
      </c>
      <c r="F1330" s="130">
        <v>2516</v>
      </c>
      <c r="G1330" s="31">
        <v>20.399999999999999</v>
      </c>
      <c r="H1330" s="31">
        <v>29.92</v>
      </c>
      <c r="I1330" s="31" t="s">
        <v>15</v>
      </c>
      <c r="L1330" s="131">
        <v>68.181818181818173</v>
      </c>
      <c r="M1330" s="31">
        <v>718</v>
      </c>
      <c r="N1330" s="31" t="s">
        <v>13</v>
      </c>
      <c r="O1330" t="s">
        <v>27</v>
      </c>
    </row>
    <row r="1331" spans="1:15">
      <c r="A1331">
        <v>1330</v>
      </c>
      <c r="B1331" s="128">
        <v>44282</v>
      </c>
      <c r="C1331" s="29" t="s">
        <v>9</v>
      </c>
      <c r="D1331" s="359" t="s">
        <v>10</v>
      </c>
      <c r="E1331" s="31">
        <v>57</v>
      </c>
      <c r="F1331" s="130">
        <v>2242</v>
      </c>
      <c r="G1331" s="31">
        <v>9.6</v>
      </c>
      <c r="H1331" s="31">
        <v>35.24</v>
      </c>
      <c r="I1331" s="31" t="s">
        <v>12</v>
      </c>
      <c r="L1331" s="131">
        <v>27.241770715096475</v>
      </c>
      <c r="M1331" s="31">
        <v>718</v>
      </c>
      <c r="N1331" s="31" t="s">
        <v>13</v>
      </c>
      <c r="O1331" t="s">
        <v>27</v>
      </c>
    </row>
    <row r="1332" spans="1:15">
      <c r="A1332">
        <v>1331</v>
      </c>
      <c r="B1332" s="128">
        <v>44282</v>
      </c>
      <c r="C1332" s="29" t="s">
        <v>9</v>
      </c>
      <c r="D1332" s="359" t="s">
        <v>10</v>
      </c>
      <c r="E1332" s="31">
        <v>49</v>
      </c>
      <c r="F1332" s="130">
        <v>1952</v>
      </c>
      <c r="G1332" s="31">
        <v>3.2</v>
      </c>
      <c r="H1332" s="31">
        <v>35.839999999999996</v>
      </c>
      <c r="I1332" s="31" t="s">
        <v>12</v>
      </c>
      <c r="L1332" s="131">
        <v>8.9285714285714306</v>
      </c>
      <c r="M1332" s="31">
        <v>718</v>
      </c>
      <c r="N1332" s="31" t="s">
        <v>13</v>
      </c>
      <c r="O1332" t="s">
        <v>27</v>
      </c>
    </row>
    <row r="1333" spans="1:15">
      <c r="A1333">
        <v>1332</v>
      </c>
      <c r="B1333" s="128">
        <v>44282</v>
      </c>
      <c r="C1333" s="29" t="s">
        <v>9</v>
      </c>
      <c r="D1333" s="359" t="s">
        <v>10</v>
      </c>
      <c r="E1333" s="31">
        <v>61</v>
      </c>
      <c r="F1333" s="130">
        <v>2734</v>
      </c>
      <c r="G1333" s="31">
        <v>74.099999999999994</v>
      </c>
      <c r="H1333" s="31">
        <v>102</v>
      </c>
      <c r="I1333" s="31" t="s">
        <v>15</v>
      </c>
      <c r="L1333" s="131">
        <v>72.647058823529406</v>
      </c>
      <c r="M1333" s="31">
        <v>718</v>
      </c>
      <c r="N1333" s="31" t="s">
        <v>13</v>
      </c>
      <c r="O1333" t="s">
        <v>27</v>
      </c>
    </row>
    <row r="1334" spans="1:15">
      <c r="A1334">
        <v>1333</v>
      </c>
      <c r="B1334" s="128">
        <v>44282</v>
      </c>
      <c r="C1334" s="29" t="s">
        <v>9</v>
      </c>
      <c r="D1334" s="359" t="s">
        <v>10</v>
      </c>
      <c r="E1334" s="31">
        <v>55</v>
      </c>
      <c r="F1334" s="130">
        <v>2254</v>
      </c>
      <c r="G1334" s="31">
        <v>10</v>
      </c>
      <c r="H1334" s="31">
        <v>35</v>
      </c>
      <c r="I1334" s="31" t="s">
        <v>12</v>
      </c>
      <c r="L1334" s="131">
        <v>28.571428571428573</v>
      </c>
      <c r="M1334" s="31">
        <v>718</v>
      </c>
      <c r="N1334" s="31" t="s">
        <v>13</v>
      </c>
      <c r="O1334" t="s">
        <v>27</v>
      </c>
    </row>
    <row r="1335" spans="1:15">
      <c r="A1335">
        <v>1334</v>
      </c>
      <c r="B1335" s="128">
        <v>44282</v>
      </c>
      <c r="C1335" s="29" t="s">
        <v>9</v>
      </c>
      <c r="D1335" s="359" t="s">
        <v>10</v>
      </c>
      <c r="E1335" s="31">
        <v>56</v>
      </c>
      <c r="F1335" s="130">
        <v>2650</v>
      </c>
      <c r="G1335" s="31">
        <v>69.900000000000006</v>
      </c>
      <c r="H1335" s="31">
        <v>98</v>
      </c>
      <c r="I1335" s="31" t="s">
        <v>15</v>
      </c>
      <c r="L1335" s="131">
        <v>71.326530612244909</v>
      </c>
      <c r="M1335" s="31">
        <v>718</v>
      </c>
      <c r="N1335" s="31" t="s">
        <v>13</v>
      </c>
      <c r="O1335" t="s">
        <v>27</v>
      </c>
    </row>
    <row r="1336" spans="1:15">
      <c r="A1336">
        <v>1335</v>
      </c>
      <c r="B1336" s="128">
        <v>44282</v>
      </c>
      <c r="C1336" s="29" t="s">
        <v>9</v>
      </c>
      <c r="D1336" s="359" t="s">
        <v>10</v>
      </c>
      <c r="E1336" s="31">
        <v>61</v>
      </c>
      <c r="F1336" s="130">
        <v>3248</v>
      </c>
      <c r="G1336" s="31">
        <v>60.6</v>
      </c>
      <c r="H1336" s="31">
        <v>69</v>
      </c>
      <c r="I1336" s="31" t="s">
        <v>15</v>
      </c>
      <c r="L1336" s="131">
        <v>87.826086956521749</v>
      </c>
      <c r="M1336" s="31">
        <v>718</v>
      </c>
      <c r="N1336" s="31" t="s">
        <v>13</v>
      </c>
      <c r="O1336" t="s">
        <v>27</v>
      </c>
    </row>
    <row r="1337" spans="1:15">
      <c r="A1337">
        <v>1336</v>
      </c>
      <c r="B1337" s="128">
        <v>44282</v>
      </c>
      <c r="C1337" s="29" t="s">
        <v>9</v>
      </c>
      <c r="D1337" s="359" t="s">
        <v>10</v>
      </c>
      <c r="E1337" s="31">
        <v>48</v>
      </c>
      <c r="F1337" s="130">
        <v>1758</v>
      </c>
      <c r="G1337" s="31">
        <v>6.1</v>
      </c>
      <c r="H1337" s="31">
        <v>29.060000000000002</v>
      </c>
      <c r="I1337" s="31" t="s">
        <v>15</v>
      </c>
      <c r="L1337" s="131">
        <v>20.991052993805916</v>
      </c>
      <c r="M1337" s="31">
        <v>718</v>
      </c>
      <c r="N1337" s="31" t="s">
        <v>13</v>
      </c>
      <c r="O1337" t="s">
        <v>27</v>
      </c>
    </row>
    <row r="1338" spans="1:15">
      <c r="A1338">
        <v>1337</v>
      </c>
      <c r="B1338" s="128">
        <v>44282</v>
      </c>
      <c r="C1338" s="29" t="s">
        <v>9</v>
      </c>
      <c r="D1338" s="359" t="s">
        <v>10</v>
      </c>
      <c r="E1338" s="31">
        <v>57</v>
      </c>
      <c r="F1338" s="130">
        <v>2398</v>
      </c>
      <c r="G1338" s="31">
        <v>60.3</v>
      </c>
      <c r="H1338" s="31">
        <v>72</v>
      </c>
      <c r="I1338" s="31" t="s">
        <v>15</v>
      </c>
      <c r="L1338" s="131">
        <v>83.75</v>
      </c>
      <c r="M1338" s="31">
        <v>718</v>
      </c>
      <c r="N1338" s="31" t="s">
        <v>13</v>
      </c>
      <c r="O1338" t="s">
        <v>27</v>
      </c>
    </row>
    <row r="1339" spans="1:15">
      <c r="A1339">
        <v>1338</v>
      </c>
      <c r="B1339" s="128">
        <v>44282</v>
      </c>
      <c r="C1339" s="29" t="s">
        <v>9</v>
      </c>
      <c r="D1339" s="359" t="s">
        <v>10</v>
      </c>
      <c r="E1339" s="31">
        <v>48</v>
      </c>
      <c r="F1339" s="130">
        <v>1724</v>
      </c>
      <c r="G1339" s="31">
        <v>5.2</v>
      </c>
      <c r="H1339" s="31">
        <v>29.280000000000005</v>
      </c>
      <c r="I1339" s="31" t="s">
        <v>12</v>
      </c>
      <c r="L1339" s="131">
        <v>17.759562841530052</v>
      </c>
      <c r="M1339" s="31">
        <v>718</v>
      </c>
      <c r="N1339" s="31" t="s">
        <v>13</v>
      </c>
      <c r="O1339" t="s">
        <v>27</v>
      </c>
    </row>
    <row r="1340" spans="1:15">
      <c r="A1340">
        <v>1339</v>
      </c>
      <c r="B1340" s="128">
        <v>44282</v>
      </c>
      <c r="C1340" s="29" t="s">
        <v>9</v>
      </c>
      <c r="D1340" s="359" t="s">
        <v>10</v>
      </c>
      <c r="E1340" s="31">
        <v>60</v>
      </c>
      <c r="F1340" s="130">
        <v>2462</v>
      </c>
      <c r="G1340" s="31">
        <v>20.9</v>
      </c>
      <c r="H1340" s="31">
        <v>28.340000000000003</v>
      </c>
      <c r="I1340" s="31" t="s">
        <v>15</v>
      </c>
      <c r="L1340" s="131">
        <v>73.747353563867307</v>
      </c>
      <c r="M1340" s="31">
        <v>718</v>
      </c>
      <c r="N1340" s="31" t="s">
        <v>13</v>
      </c>
      <c r="O1340" t="s">
        <v>27</v>
      </c>
    </row>
    <row r="1341" spans="1:15">
      <c r="A1341">
        <v>1340</v>
      </c>
      <c r="B1341" s="128">
        <v>44282</v>
      </c>
      <c r="C1341" s="29" t="s">
        <v>9</v>
      </c>
      <c r="D1341" s="359" t="s">
        <v>10</v>
      </c>
      <c r="E1341" s="31">
        <v>64</v>
      </c>
      <c r="F1341" s="130">
        <v>3562</v>
      </c>
      <c r="G1341" s="31">
        <v>75.400000000000006</v>
      </c>
      <c r="H1341" s="31">
        <v>69</v>
      </c>
      <c r="I1341" s="31" t="s">
        <v>15</v>
      </c>
      <c r="L1341" s="131">
        <v>109.27536231884059</v>
      </c>
      <c r="M1341" s="31">
        <v>718</v>
      </c>
      <c r="N1341" s="31" t="s">
        <v>13</v>
      </c>
      <c r="O1341" t="s">
        <v>27</v>
      </c>
    </row>
    <row r="1342" spans="1:15">
      <c r="A1342">
        <v>1341</v>
      </c>
      <c r="B1342" s="128">
        <v>44282</v>
      </c>
      <c r="C1342" s="29" t="s">
        <v>9</v>
      </c>
      <c r="D1342" s="359" t="s">
        <v>10</v>
      </c>
      <c r="E1342" s="31">
        <v>49</v>
      </c>
      <c r="F1342" s="130">
        <v>1922</v>
      </c>
      <c r="G1342" s="31">
        <v>18.7</v>
      </c>
      <c r="H1342" s="31">
        <v>19.739999999999998</v>
      </c>
      <c r="I1342" s="31" t="s">
        <v>15</v>
      </c>
      <c r="L1342" s="131">
        <v>94.731509625126648</v>
      </c>
      <c r="M1342" s="31">
        <v>718</v>
      </c>
      <c r="N1342" s="31" t="s">
        <v>13</v>
      </c>
      <c r="O1342" t="s">
        <v>27</v>
      </c>
    </row>
    <row r="1343" spans="1:15">
      <c r="A1343">
        <v>1342</v>
      </c>
      <c r="B1343" s="128">
        <v>44282</v>
      </c>
      <c r="C1343" s="29" t="s">
        <v>9</v>
      </c>
      <c r="D1343" s="359" t="s">
        <v>10</v>
      </c>
      <c r="E1343" s="31">
        <v>58</v>
      </c>
      <c r="F1343" s="130">
        <v>2618</v>
      </c>
      <c r="G1343" s="31">
        <v>29.3</v>
      </c>
      <c r="H1343" s="31">
        <v>35</v>
      </c>
      <c r="I1343" s="31" t="s">
        <v>15</v>
      </c>
      <c r="L1343" s="131">
        <v>83.714285714285722</v>
      </c>
      <c r="M1343" s="31">
        <v>718</v>
      </c>
      <c r="N1343" s="31" t="s">
        <v>13</v>
      </c>
      <c r="O1343" t="s">
        <v>27</v>
      </c>
    </row>
    <row r="1344" spans="1:15">
      <c r="A1344">
        <v>1343</v>
      </c>
      <c r="B1344" s="128">
        <v>44282</v>
      </c>
      <c r="C1344" s="29" t="s">
        <v>9</v>
      </c>
      <c r="D1344" s="359" t="s">
        <v>10</v>
      </c>
      <c r="E1344" s="31">
        <v>62</v>
      </c>
      <c r="F1344" s="130">
        <v>2748</v>
      </c>
      <c r="G1344" s="31">
        <v>14</v>
      </c>
      <c r="H1344" s="31">
        <v>39</v>
      </c>
      <c r="I1344" s="31" t="s">
        <v>15</v>
      </c>
      <c r="L1344" s="131">
        <v>35.897435897435898</v>
      </c>
      <c r="M1344" s="31">
        <v>718</v>
      </c>
      <c r="N1344" s="31" t="s">
        <v>13</v>
      </c>
      <c r="O1344" t="s">
        <v>27</v>
      </c>
    </row>
    <row r="1345" spans="1:15">
      <c r="A1345">
        <v>1344</v>
      </c>
      <c r="B1345" s="128">
        <v>44282</v>
      </c>
      <c r="C1345" s="29" t="s">
        <v>9</v>
      </c>
      <c r="D1345" s="359" t="s">
        <v>10</v>
      </c>
      <c r="E1345" s="31">
        <v>66</v>
      </c>
      <c r="F1345" s="130">
        <v>3684</v>
      </c>
      <c r="G1345" s="31">
        <v>122.5</v>
      </c>
      <c r="H1345" s="31">
        <v>154</v>
      </c>
      <c r="I1345" s="31" t="s">
        <v>15</v>
      </c>
      <c r="L1345" s="131">
        <v>79.545454545454547</v>
      </c>
      <c r="M1345" s="31">
        <v>718</v>
      </c>
      <c r="N1345" s="31" t="s">
        <v>13</v>
      </c>
      <c r="O1345" t="s">
        <v>27</v>
      </c>
    </row>
    <row r="1346" spans="1:15">
      <c r="A1346">
        <v>1345</v>
      </c>
      <c r="B1346" s="128">
        <v>44282</v>
      </c>
      <c r="C1346" s="29" t="s">
        <v>9</v>
      </c>
      <c r="D1346" s="359" t="s">
        <v>10</v>
      </c>
      <c r="E1346" s="31">
        <v>48</v>
      </c>
      <c r="F1346" s="130">
        <v>1844</v>
      </c>
      <c r="G1346" s="31">
        <v>12.6</v>
      </c>
      <c r="H1346" s="31">
        <v>24.28</v>
      </c>
      <c r="I1346" s="31" t="s">
        <v>12</v>
      </c>
      <c r="L1346" s="131">
        <v>51.894563426688627</v>
      </c>
      <c r="M1346" s="31">
        <v>718</v>
      </c>
      <c r="N1346" s="31" t="s">
        <v>13</v>
      </c>
      <c r="O1346" t="s">
        <v>27</v>
      </c>
    </row>
    <row r="1347" spans="1:15">
      <c r="A1347">
        <v>1346</v>
      </c>
      <c r="B1347" s="128">
        <v>44282</v>
      </c>
      <c r="C1347" s="29" t="s">
        <v>9</v>
      </c>
      <c r="D1347" s="359" t="s">
        <v>10</v>
      </c>
      <c r="E1347" s="31">
        <v>47</v>
      </c>
      <c r="F1347" s="130">
        <v>1760</v>
      </c>
      <c r="G1347" s="31">
        <v>6.4</v>
      </c>
      <c r="H1347" s="31">
        <v>28.800000000000004</v>
      </c>
      <c r="I1347" s="31" t="s">
        <v>12</v>
      </c>
      <c r="L1347" s="131">
        <v>22.222222222222221</v>
      </c>
      <c r="M1347" s="31">
        <v>718</v>
      </c>
      <c r="N1347" s="31" t="s">
        <v>13</v>
      </c>
      <c r="O1347" t="s">
        <v>27</v>
      </c>
    </row>
    <row r="1348" spans="1:15">
      <c r="A1348">
        <v>1347</v>
      </c>
      <c r="B1348" s="128">
        <v>44282</v>
      </c>
      <c r="C1348" s="29" t="s">
        <v>9</v>
      </c>
      <c r="D1348" s="359" t="s">
        <v>10</v>
      </c>
      <c r="E1348" s="31">
        <v>49</v>
      </c>
      <c r="F1348" s="130">
        <v>1676</v>
      </c>
      <c r="G1348" s="31">
        <v>30.7</v>
      </c>
      <c r="H1348" s="31">
        <v>54</v>
      </c>
      <c r="I1348" s="31" t="s">
        <v>15</v>
      </c>
      <c r="L1348" s="131">
        <v>56.851851851851848</v>
      </c>
      <c r="M1348" s="31">
        <v>718</v>
      </c>
      <c r="N1348" s="31" t="s">
        <v>13</v>
      </c>
      <c r="O1348" t="s">
        <v>27</v>
      </c>
    </row>
    <row r="1349" spans="1:15">
      <c r="A1349">
        <v>1348</v>
      </c>
      <c r="B1349" s="128">
        <v>44282</v>
      </c>
      <c r="C1349" s="29" t="s">
        <v>9</v>
      </c>
      <c r="D1349" s="359" t="s">
        <v>10</v>
      </c>
      <c r="E1349" s="31">
        <v>49</v>
      </c>
      <c r="F1349" s="130">
        <v>1988</v>
      </c>
      <c r="G1349" s="31">
        <v>83.8</v>
      </c>
      <c r="H1349" s="31">
        <v>96</v>
      </c>
      <c r="I1349" s="31" t="s">
        <v>15</v>
      </c>
      <c r="L1349" s="131">
        <v>87.291666666666671</v>
      </c>
      <c r="M1349" s="31">
        <v>718</v>
      </c>
      <c r="N1349" s="31" t="s">
        <v>13</v>
      </c>
      <c r="O1349" t="s">
        <v>27</v>
      </c>
    </row>
    <row r="1350" spans="1:15">
      <c r="A1350">
        <v>1349</v>
      </c>
      <c r="B1350" s="128">
        <v>44287</v>
      </c>
      <c r="C1350" s="29" t="s">
        <v>9</v>
      </c>
      <c r="D1350" s="359" t="s">
        <v>10</v>
      </c>
      <c r="E1350" s="31">
        <v>69</v>
      </c>
      <c r="F1350" s="130">
        <v>4664</v>
      </c>
      <c r="G1350" s="31">
        <v>92.9</v>
      </c>
      <c r="H1350" s="31">
        <v>130</v>
      </c>
      <c r="I1350" s="31" t="s">
        <v>15</v>
      </c>
      <c r="L1350" s="131">
        <v>71.461538461538467</v>
      </c>
      <c r="M1350" s="31">
        <v>712</v>
      </c>
      <c r="N1350" s="31" t="s">
        <v>13</v>
      </c>
      <c r="O1350" t="s">
        <v>14</v>
      </c>
    </row>
    <row r="1351" spans="1:15">
      <c r="A1351">
        <v>1350</v>
      </c>
      <c r="B1351" s="128">
        <v>44287</v>
      </c>
      <c r="C1351" s="29" t="s">
        <v>9</v>
      </c>
      <c r="D1351" s="359" t="s">
        <v>10</v>
      </c>
      <c r="E1351" s="31">
        <v>62</v>
      </c>
      <c r="F1351" s="130">
        <v>2994</v>
      </c>
      <c r="G1351" s="31">
        <v>31.7</v>
      </c>
      <c r="H1351" s="31">
        <v>58.11999999999999</v>
      </c>
      <c r="I1351" s="31" t="s">
        <v>15</v>
      </c>
      <c r="L1351" s="131">
        <v>54.542326221610466</v>
      </c>
      <c r="M1351" s="31">
        <v>712</v>
      </c>
      <c r="N1351" s="31" t="s">
        <v>13</v>
      </c>
      <c r="O1351" t="s">
        <v>14</v>
      </c>
    </row>
    <row r="1352" spans="1:15">
      <c r="A1352">
        <v>1351</v>
      </c>
      <c r="B1352" s="128">
        <v>44287</v>
      </c>
      <c r="C1352" s="29" t="s">
        <v>9</v>
      </c>
      <c r="D1352" s="359" t="s">
        <v>10</v>
      </c>
      <c r="E1352" s="31">
        <v>70</v>
      </c>
      <c r="F1352" s="130">
        <v>4918</v>
      </c>
      <c r="G1352" s="31">
        <v>103.3</v>
      </c>
      <c r="H1352" s="31">
        <v>110</v>
      </c>
      <c r="I1352" s="31" t="s">
        <v>15</v>
      </c>
      <c r="L1352" s="131">
        <v>93.909090909090892</v>
      </c>
      <c r="M1352" s="31">
        <v>712</v>
      </c>
      <c r="N1352" s="31" t="s">
        <v>13</v>
      </c>
      <c r="O1352" t="s">
        <v>14</v>
      </c>
    </row>
    <row r="1353" spans="1:15">
      <c r="A1353">
        <v>1352</v>
      </c>
      <c r="B1353" s="128">
        <v>44287</v>
      </c>
      <c r="C1353" s="29" t="s">
        <v>9</v>
      </c>
      <c r="D1353" s="359" t="s">
        <v>10</v>
      </c>
      <c r="E1353" s="31">
        <v>69</v>
      </c>
      <c r="F1353" s="130">
        <v>4992</v>
      </c>
      <c r="G1353" s="31">
        <v>140.80000000000001</v>
      </c>
      <c r="H1353" s="31">
        <v>160</v>
      </c>
      <c r="I1353" s="31" t="s">
        <v>15</v>
      </c>
      <c r="L1353" s="131">
        <v>88</v>
      </c>
      <c r="M1353" s="31">
        <v>712</v>
      </c>
      <c r="N1353" s="31" t="s">
        <v>13</v>
      </c>
      <c r="O1353" t="s">
        <v>14</v>
      </c>
    </row>
    <row r="1354" spans="1:15">
      <c r="A1354">
        <v>1353</v>
      </c>
      <c r="B1354" s="128">
        <v>44287</v>
      </c>
      <c r="C1354" s="29" t="s">
        <v>9</v>
      </c>
      <c r="D1354" s="359" t="s">
        <v>10</v>
      </c>
      <c r="E1354" s="31">
        <v>70</v>
      </c>
      <c r="F1354" s="130">
        <v>5038</v>
      </c>
      <c r="G1354" s="31">
        <v>72.8</v>
      </c>
      <c r="H1354" s="31">
        <v>78.339999999999989</v>
      </c>
      <c r="I1354" s="31" t="s">
        <v>15</v>
      </c>
      <c r="L1354" s="131">
        <v>92.928261424559622</v>
      </c>
      <c r="M1354" s="31">
        <v>712</v>
      </c>
      <c r="N1354" s="31" t="s">
        <v>13</v>
      </c>
      <c r="O1354" t="s">
        <v>14</v>
      </c>
    </row>
    <row r="1355" spans="1:15">
      <c r="A1355">
        <v>1354</v>
      </c>
      <c r="B1355" s="128">
        <v>44287</v>
      </c>
      <c r="C1355" s="29" t="s">
        <v>9</v>
      </c>
      <c r="D1355" s="359" t="s">
        <v>10</v>
      </c>
      <c r="E1355" s="31">
        <v>67</v>
      </c>
      <c r="F1355" s="130">
        <v>3906</v>
      </c>
      <c r="G1355" s="31">
        <v>57.1</v>
      </c>
      <c r="H1355" s="31">
        <v>60.079999999999991</v>
      </c>
      <c r="I1355" s="31" t="s">
        <v>15</v>
      </c>
      <c r="L1355" s="131">
        <v>95.03994673768311</v>
      </c>
      <c r="M1355" s="31">
        <v>712</v>
      </c>
      <c r="N1355" s="31" t="s">
        <v>13</v>
      </c>
      <c r="O1355" t="s">
        <v>14</v>
      </c>
    </row>
    <row r="1356" spans="1:15">
      <c r="A1356">
        <v>1355</v>
      </c>
      <c r="B1356" s="128">
        <v>44287</v>
      </c>
      <c r="C1356" s="29" t="s">
        <v>9</v>
      </c>
      <c r="D1356" s="359" t="s">
        <v>10</v>
      </c>
      <c r="E1356" s="31">
        <v>55</v>
      </c>
      <c r="F1356" s="130">
        <v>2290</v>
      </c>
      <c r="G1356" s="31">
        <v>17.600000000000001</v>
      </c>
      <c r="H1356" s="31">
        <v>51.1</v>
      </c>
      <c r="I1356" s="31" t="s">
        <v>15</v>
      </c>
      <c r="L1356" s="131">
        <v>34.442270058708417</v>
      </c>
      <c r="M1356" s="31">
        <v>712</v>
      </c>
      <c r="N1356" s="31" t="s">
        <v>13</v>
      </c>
      <c r="O1356" t="s">
        <v>14</v>
      </c>
    </row>
    <row r="1357" spans="1:15">
      <c r="A1357">
        <v>1356</v>
      </c>
      <c r="B1357" s="128">
        <v>44287</v>
      </c>
      <c r="C1357" s="29" t="s">
        <v>9</v>
      </c>
      <c r="D1357" s="359" t="s">
        <v>10</v>
      </c>
      <c r="E1357" s="31">
        <v>70</v>
      </c>
      <c r="F1357" s="130">
        <v>5014</v>
      </c>
      <c r="G1357" s="31">
        <v>135</v>
      </c>
      <c r="H1357" s="31">
        <v>169</v>
      </c>
      <c r="I1357" s="31" t="s">
        <v>15</v>
      </c>
      <c r="L1357" s="131">
        <v>79.881656804733737</v>
      </c>
      <c r="M1357" s="31">
        <v>712</v>
      </c>
      <c r="N1357" s="31" t="s">
        <v>13</v>
      </c>
      <c r="O1357" t="s">
        <v>14</v>
      </c>
    </row>
    <row r="1358" spans="1:15">
      <c r="A1358">
        <v>1357</v>
      </c>
      <c r="B1358" s="128">
        <v>44287</v>
      </c>
      <c r="C1358" s="29" t="s">
        <v>9</v>
      </c>
      <c r="D1358" s="359" t="s">
        <v>10</v>
      </c>
      <c r="E1358" s="31">
        <v>67</v>
      </c>
      <c r="F1358" s="130">
        <v>4590</v>
      </c>
      <c r="G1358" s="31">
        <v>78.3</v>
      </c>
      <c r="H1358" s="31">
        <v>59.399999999999991</v>
      </c>
      <c r="I1358" s="31" t="s">
        <v>15</v>
      </c>
      <c r="L1358" s="131">
        <v>131.81818181818184</v>
      </c>
      <c r="M1358" s="31">
        <v>712</v>
      </c>
      <c r="N1358" s="31" t="s">
        <v>13</v>
      </c>
      <c r="O1358" t="s">
        <v>14</v>
      </c>
    </row>
    <row r="1359" spans="1:15">
      <c r="A1359">
        <v>1358</v>
      </c>
      <c r="B1359" s="128">
        <v>44287</v>
      </c>
      <c r="C1359" s="29" t="s">
        <v>9</v>
      </c>
      <c r="D1359" s="359" t="s">
        <v>10</v>
      </c>
      <c r="E1359" s="31">
        <v>61</v>
      </c>
      <c r="F1359" s="130">
        <v>3152</v>
      </c>
      <c r="G1359" s="31">
        <v>12.4</v>
      </c>
      <c r="H1359" s="31">
        <v>82.16</v>
      </c>
      <c r="I1359" s="31" t="s">
        <v>15</v>
      </c>
      <c r="L1359" s="131">
        <v>15.092502434274587</v>
      </c>
      <c r="M1359" s="31">
        <v>712</v>
      </c>
      <c r="N1359" s="31" t="s">
        <v>13</v>
      </c>
      <c r="O1359" t="s">
        <v>14</v>
      </c>
    </row>
    <row r="1360" spans="1:15">
      <c r="A1360">
        <v>1359</v>
      </c>
      <c r="B1360" s="128">
        <v>44287</v>
      </c>
      <c r="C1360" s="29" t="s">
        <v>9</v>
      </c>
      <c r="D1360" s="359" t="s">
        <v>10</v>
      </c>
      <c r="E1360" s="31">
        <v>60</v>
      </c>
      <c r="F1360" s="130">
        <v>3454</v>
      </c>
      <c r="G1360" s="31">
        <v>92.5</v>
      </c>
      <c r="H1360" s="31">
        <v>107.5</v>
      </c>
      <c r="I1360" s="31" t="s">
        <v>15</v>
      </c>
      <c r="L1360" s="131">
        <v>86.04651162790698</v>
      </c>
      <c r="M1360" s="31">
        <v>712</v>
      </c>
      <c r="N1360" s="31" t="s">
        <v>13</v>
      </c>
      <c r="O1360" t="s">
        <v>14</v>
      </c>
    </row>
    <row r="1361" spans="1:15">
      <c r="A1361">
        <v>1360</v>
      </c>
      <c r="B1361" s="128">
        <v>44287</v>
      </c>
      <c r="C1361" s="29" t="s">
        <v>9</v>
      </c>
      <c r="D1361" s="359" t="s">
        <v>10</v>
      </c>
      <c r="E1361" s="31">
        <v>68</v>
      </c>
      <c r="F1361" s="130">
        <v>4182</v>
      </c>
      <c r="G1361" s="31">
        <v>69.099999999999994</v>
      </c>
      <c r="H1361" s="31">
        <v>84.1</v>
      </c>
      <c r="I1361" s="31" t="s">
        <v>15</v>
      </c>
      <c r="L1361" s="131">
        <v>82.164090368608797</v>
      </c>
      <c r="M1361" s="31">
        <v>712</v>
      </c>
      <c r="N1361" s="31" t="s">
        <v>13</v>
      </c>
      <c r="O1361" t="s">
        <v>14</v>
      </c>
    </row>
    <row r="1362" spans="1:15">
      <c r="A1362">
        <v>1361</v>
      </c>
      <c r="B1362" s="128">
        <v>44287</v>
      </c>
      <c r="C1362" s="29" t="s">
        <v>9</v>
      </c>
      <c r="D1362" s="359" t="s">
        <v>10</v>
      </c>
      <c r="E1362" s="31">
        <v>69</v>
      </c>
      <c r="F1362" s="130">
        <v>5142</v>
      </c>
      <c r="G1362" s="31">
        <v>77.400000000000006</v>
      </c>
      <c r="H1362" s="31">
        <v>92.4</v>
      </c>
      <c r="I1362" s="31" t="s">
        <v>15</v>
      </c>
      <c r="L1362" s="131">
        <v>83.766233766233768</v>
      </c>
      <c r="M1362" s="31">
        <v>712</v>
      </c>
      <c r="N1362" s="31" t="s">
        <v>13</v>
      </c>
      <c r="O1362" t="s">
        <v>14</v>
      </c>
    </row>
    <row r="1363" spans="1:15">
      <c r="A1363">
        <v>1362</v>
      </c>
      <c r="B1363" s="128">
        <v>44287</v>
      </c>
      <c r="C1363" s="29" t="s">
        <v>9</v>
      </c>
      <c r="D1363" s="359" t="s">
        <v>10</v>
      </c>
      <c r="E1363" s="31">
        <v>53</v>
      </c>
      <c r="F1363" s="130">
        <v>1972</v>
      </c>
      <c r="G1363" s="31">
        <v>5.7</v>
      </c>
      <c r="H1363" s="31">
        <v>53.459999999999994</v>
      </c>
      <c r="I1363" s="31" t="s">
        <v>15</v>
      </c>
      <c r="L1363" s="131">
        <v>10.662177328843997</v>
      </c>
      <c r="M1363" s="31">
        <v>712</v>
      </c>
      <c r="N1363" s="31" t="s">
        <v>13</v>
      </c>
      <c r="O1363" t="s">
        <v>14</v>
      </c>
    </row>
    <row r="1364" spans="1:15">
      <c r="A1364">
        <v>1363</v>
      </c>
      <c r="B1364" s="128">
        <v>44287</v>
      </c>
      <c r="C1364" s="29" t="s">
        <v>9</v>
      </c>
      <c r="D1364" s="359" t="s">
        <v>10</v>
      </c>
      <c r="E1364" s="31">
        <v>57</v>
      </c>
      <c r="F1364" s="130">
        <v>2684</v>
      </c>
      <c r="G1364" s="31">
        <v>25.2</v>
      </c>
      <c r="H1364" s="31">
        <v>55.319999999999993</v>
      </c>
      <c r="I1364" s="31" t="s">
        <v>15</v>
      </c>
      <c r="L1364" s="131">
        <v>45.553145336225604</v>
      </c>
      <c r="M1364" s="31">
        <v>712</v>
      </c>
      <c r="N1364" s="31" t="s">
        <v>13</v>
      </c>
      <c r="O1364" t="s">
        <v>14</v>
      </c>
    </row>
    <row r="1365" spans="1:15">
      <c r="A1365">
        <v>1364</v>
      </c>
      <c r="B1365" s="128">
        <v>44287</v>
      </c>
      <c r="C1365" s="29" t="s">
        <v>9</v>
      </c>
      <c r="D1365" s="359" t="s">
        <v>10</v>
      </c>
      <c r="E1365" s="31">
        <v>60</v>
      </c>
      <c r="F1365" s="130">
        <v>2932</v>
      </c>
      <c r="G1365" s="31">
        <v>23.8</v>
      </c>
      <c r="H1365" s="31">
        <v>64.16</v>
      </c>
      <c r="I1365" s="31" t="s">
        <v>15</v>
      </c>
      <c r="L1365" s="131">
        <v>37.094763092269332</v>
      </c>
      <c r="M1365" s="31">
        <v>712</v>
      </c>
      <c r="N1365" s="31" t="s">
        <v>13</v>
      </c>
      <c r="O1365" t="s">
        <v>14</v>
      </c>
    </row>
    <row r="1366" spans="1:15">
      <c r="A1366">
        <v>1365</v>
      </c>
      <c r="B1366" s="128">
        <v>44287</v>
      </c>
      <c r="C1366" s="29" t="s">
        <v>9</v>
      </c>
      <c r="D1366" s="359" t="s">
        <v>10</v>
      </c>
      <c r="E1366" s="31">
        <v>51</v>
      </c>
      <c r="F1366" s="130">
        <v>1806</v>
      </c>
      <c r="G1366" s="31">
        <v>4.0999999999999996</v>
      </c>
      <c r="H1366" s="31">
        <v>50.08</v>
      </c>
      <c r="I1366" s="31" t="s">
        <v>12</v>
      </c>
      <c r="L1366" s="131">
        <v>8.1869009584664525</v>
      </c>
      <c r="M1366" s="31">
        <v>712</v>
      </c>
      <c r="N1366" s="31" t="s">
        <v>13</v>
      </c>
      <c r="O1366" t="s">
        <v>14</v>
      </c>
    </row>
    <row r="1367" spans="1:15">
      <c r="A1367">
        <v>1366</v>
      </c>
      <c r="B1367" s="128">
        <v>44287</v>
      </c>
      <c r="C1367" s="29" t="s">
        <v>9</v>
      </c>
      <c r="D1367" s="359" t="s">
        <v>10</v>
      </c>
      <c r="E1367" s="31">
        <v>59</v>
      </c>
      <c r="F1367" s="130">
        <v>2596</v>
      </c>
      <c r="G1367" s="31">
        <v>8</v>
      </c>
      <c r="H1367" s="31">
        <v>69.88</v>
      </c>
      <c r="I1367" s="31" t="s">
        <v>12</v>
      </c>
      <c r="L1367" s="131">
        <v>11.448196908986835</v>
      </c>
      <c r="M1367" s="31">
        <v>712</v>
      </c>
      <c r="N1367" s="31" t="s">
        <v>13</v>
      </c>
      <c r="O1367" t="s">
        <v>14</v>
      </c>
    </row>
    <row r="1368" spans="1:15">
      <c r="A1368">
        <v>1367</v>
      </c>
      <c r="B1368" s="128">
        <v>44287</v>
      </c>
      <c r="C1368" s="29" t="s">
        <v>9</v>
      </c>
      <c r="D1368" s="359" t="s">
        <v>10</v>
      </c>
      <c r="E1368" s="31">
        <v>64</v>
      </c>
      <c r="F1368" s="130">
        <v>3632</v>
      </c>
      <c r="G1368" s="31">
        <v>113.8</v>
      </c>
      <c r="H1368" s="31">
        <v>138</v>
      </c>
      <c r="I1368" s="31" t="s">
        <v>15</v>
      </c>
      <c r="L1368" s="131">
        <v>82.463768115942031</v>
      </c>
      <c r="M1368" s="31">
        <v>712</v>
      </c>
      <c r="N1368" s="31" t="s">
        <v>13</v>
      </c>
      <c r="O1368" t="s">
        <v>14</v>
      </c>
    </row>
    <row r="1369" spans="1:15">
      <c r="A1369">
        <v>1368</v>
      </c>
      <c r="B1369" s="128">
        <v>44287</v>
      </c>
      <c r="C1369" s="29" t="s">
        <v>9</v>
      </c>
      <c r="D1369" s="359" t="s">
        <v>10</v>
      </c>
      <c r="E1369" s="31">
        <v>68</v>
      </c>
      <c r="F1369" s="130">
        <v>3268</v>
      </c>
      <c r="G1369" s="31">
        <v>52.7</v>
      </c>
      <c r="H1369" s="31">
        <v>77.7</v>
      </c>
      <c r="I1369" s="31" t="s">
        <v>15</v>
      </c>
      <c r="L1369" s="131">
        <v>67.824967824967828</v>
      </c>
      <c r="M1369" s="31">
        <v>712</v>
      </c>
      <c r="N1369" s="31" t="s">
        <v>13</v>
      </c>
      <c r="O1369" t="s">
        <v>14</v>
      </c>
    </row>
    <row r="1370" spans="1:15">
      <c r="A1370">
        <v>1369</v>
      </c>
      <c r="B1370" s="128">
        <v>44287</v>
      </c>
      <c r="C1370" s="29" t="s">
        <v>9</v>
      </c>
      <c r="D1370" s="359" t="s">
        <v>10</v>
      </c>
      <c r="E1370" s="31">
        <v>69</v>
      </c>
      <c r="F1370" s="130">
        <v>4870</v>
      </c>
      <c r="G1370" s="31">
        <v>103.2</v>
      </c>
      <c r="H1370" s="31">
        <v>128.19999999999999</v>
      </c>
      <c r="I1370" s="31" t="s">
        <v>15</v>
      </c>
      <c r="L1370" s="131">
        <v>80.499219968798769</v>
      </c>
      <c r="M1370" s="31">
        <v>712</v>
      </c>
      <c r="N1370" s="31" t="s">
        <v>13</v>
      </c>
      <c r="O1370" t="s">
        <v>14</v>
      </c>
    </row>
    <row r="1371" spans="1:15">
      <c r="A1371">
        <v>1370</v>
      </c>
      <c r="B1371" s="128">
        <v>44287</v>
      </c>
      <c r="C1371" s="29" t="s">
        <v>9</v>
      </c>
      <c r="D1371" s="359" t="s">
        <v>10</v>
      </c>
      <c r="E1371" s="31">
        <v>70</v>
      </c>
      <c r="F1371" s="130">
        <v>4660</v>
      </c>
      <c r="G1371" s="31">
        <v>99.9</v>
      </c>
      <c r="H1371" s="31">
        <v>124.9</v>
      </c>
      <c r="I1371" s="31" t="s">
        <v>15</v>
      </c>
      <c r="L1371" s="131">
        <v>79.983987189751801</v>
      </c>
      <c r="M1371" s="31">
        <v>712</v>
      </c>
      <c r="N1371" s="31" t="s">
        <v>13</v>
      </c>
      <c r="O1371" t="s">
        <v>14</v>
      </c>
    </row>
    <row r="1372" spans="1:15">
      <c r="A1372">
        <v>1371</v>
      </c>
      <c r="B1372" s="128">
        <v>44287</v>
      </c>
      <c r="C1372" s="29" t="s">
        <v>9</v>
      </c>
      <c r="D1372" s="359" t="s">
        <v>10</v>
      </c>
      <c r="E1372" s="31">
        <v>66</v>
      </c>
      <c r="F1372" s="130">
        <v>3816</v>
      </c>
      <c r="G1372" s="31">
        <v>62.5</v>
      </c>
      <c r="H1372" s="31">
        <v>87.5</v>
      </c>
      <c r="I1372" s="31" t="s">
        <v>15</v>
      </c>
      <c r="L1372" s="131">
        <v>71.428571428571431</v>
      </c>
      <c r="M1372" s="31">
        <v>712</v>
      </c>
      <c r="N1372" s="31" t="s">
        <v>13</v>
      </c>
      <c r="O1372" t="s">
        <v>14</v>
      </c>
    </row>
    <row r="1373" spans="1:15">
      <c r="A1373">
        <v>1372</v>
      </c>
      <c r="B1373" s="128">
        <v>44287</v>
      </c>
      <c r="C1373" s="29" t="s">
        <v>9</v>
      </c>
      <c r="D1373" s="359" t="s">
        <v>10</v>
      </c>
      <c r="E1373" s="31">
        <v>64</v>
      </c>
      <c r="F1373" s="130">
        <v>3360</v>
      </c>
      <c r="G1373" s="31">
        <v>55.1</v>
      </c>
      <c r="H1373" s="31">
        <v>80.099999999999994</v>
      </c>
      <c r="I1373" s="31" t="s">
        <v>15</v>
      </c>
      <c r="L1373" s="131">
        <v>68.789013732833965</v>
      </c>
      <c r="M1373" s="31">
        <v>712</v>
      </c>
      <c r="N1373" s="31" t="s">
        <v>13</v>
      </c>
      <c r="O1373" t="s">
        <v>14</v>
      </c>
    </row>
    <row r="1374" spans="1:15">
      <c r="A1374">
        <v>1373</v>
      </c>
      <c r="B1374" s="128">
        <v>44287</v>
      </c>
      <c r="C1374" s="29" t="s">
        <v>9</v>
      </c>
      <c r="D1374" s="359" t="s">
        <v>10</v>
      </c>
      <c r="E1374" s="31">
        <v>61</v>
      </c>
      <c r="F1374" s="130">
        <v>2954</v>
      </c>
      <c r="G1374" s="31">
        <v>36.5</v>
      </c>
      <c r="H1374" s="31">
        <v>61.5</v>
      </c>
      <c r="I1374" s="31" t="s">
        <v>15</v>
      </c>
      <c r="L1374" s="131">
        <v>59.349593495934961</v>
      </c>
      <c r="M1374" s="31">
        <v>712</v>
      </c>
      <c r="N1374" s="31" t="s">
        <v>13</v>
      </c>
      <c r="O1374" t="s">
        <v>14</v>
      </c>
    </row>
    <row r="1375" spans="1:15">
      <c r="A1375">
        <v>1374</v>
      </c>
      <c r="B1375" s="128">
        <v>44292</v>
      </c>
      <c r="C1375" s="29" t="s">
        <v>9</v>
      </c>
      <c r="D1375" s="359" t="s">
        <v>10</v>
      </c>
      <c r="E1375" s="31">
        <v>58</v>
      </c>
      <c r="F1375" s="130">
        <v>2696</v>
      </c>
      <c r="G1375" s="31">
        <v>15.3</v>
      </c>
      <c r="H1375" s="31">
        <v>65.58</v>
      </c>
      <c r="I1375" s="31" t="s">
        <v>15</v>
      </c>
      <c r="L1375" s="131">
        <v>23.330283623055813</v>
      </c>
      <c r="M1375" s="31">
        <v>712</v>
      </c>
      <c r="N1375" s="31" t="s">
        <v>13</v>
      </c>
      <c r="O1375" t="s">
        <v>14</v>
      </c>
    </row>
    <row r="1376" spans="1:15">
      <c r="A1376">
        <v>1375</v>
      </c>
      <c r="B1376" s="128">
        <v>44292</v>
      </c>
      <c r="C1376" s="29" t="s">
        <v>9</v>
      </c>
      <c r="D1376" s="359" t="s">
        <v>10</v>
      </c>
      <c r="E1376" s="31">
        <v>57</v>
      </c>
      <c r="F1376" s="130">
        <v>3114</v>
      </c>
      <c r="G1376" s="31">
        <v>11.6</v>
      </c>
      <c r="H1376" s="31">
        <v>81.820000000000007</v>
      </c>
      <c r="I1376" s="31" t="s">
        <v>12</v>
      </c>
      <c r="L1376" s="131">
        <v>14.177462723050597</v>
      </c>
      <c r="M1376" s="31">
        <v>712</v>
      </c>
      <c r="N1376" s="31" t="s">
        <v>13</v>
      </c>
      <c r="O1376" t="s">
        <v>14</v>
      </c>
    </row>
    <row r="1377" spans="1:15">
      <c r="A1377">
        <v>1376</v>
      </c>
      <c r="B1377" s="128">
        <v>44292</v>
      </c>
      <c r="C1377" s="29" t="s">
        <v>9</v>
      </c>
      <c r="D1377" s="359" t="s">
        <v>10</v>
      </c>
      <c r="E1377" s="31">
        <v>58</v>
      </c>
      <c r="F1377" s="130">
        <v>2546</v>
      </c>
      <c r="G1377" s="31">
        <v>1.2</v>
      </c>
      <c r="H1377" s="31">
        <v>75.179999999999993</v>
      </c>
      <c r="I1377" s="31" t="s">
        <v>12</v>
      </c>
      <c r="L1377" s="131">
        <v>1.5961691939345573</v>
      </c>
      <c r="M1377" s="31">
        <v>712</v>
      </c>
      <c r="N1377" s="31" t="s">
        <v>13</v>
      </c>
      <c r="O1377" t="s">
        <v>14</v>
      </c>
    </row>
    <row r="1378" spans="1:15">
      <c r="A1378">
        <v>1377</v>
      </c>
      <c r="B1378" s="128">
        <v>44292</v>
      </c>
      <c r="C1378" s="29" t="s">
        <v>9</v>
      </c>
      <c r="D1378" s="359" t="s">
        <v>10</v>
      </c>
      <c r="E1378" s="31">
        <v>55</v>
      </c>
      <c r="F1378" s="130">
        <v>2332</v>
      </c>
      <c r="G1378" s="31">
        <v>11.3</v>
      </c>
      <c r="H1378" s="31">
        <v>58.66</v>
      </c>
      <c r="I1378" s="31" t="s">
        <v>15</v>
      </c>
      <c r="L1378" s="131">
        <v>19.263552676440504</v>
      </c>
      <c r="M1378" s="31">
        <v>712</v>
      </c>
      <c r="N1378" s="31" t="s">
        <v>13</v>
      </c>
      <c r="O1378" t="s">
        <v>14</v>
      </c>
    </row>
    <row r="1379" spans="1:15">
      <c r="A1379">
        <v>1378</v>
      </c>
      <c r="B1379" s="128">
        <v>44292</v>
      </c>
      <c r="C1379" s="29" t="s">
        <v>9</v>
      </c>
      <c r="D1379" s="359" t="s">
        <v>10</v>
      </c>
      <c r="E1379" s="31">
        <v>54</v>
      </c>
      <c r="F1379" s="130">
        <v>2012</v>
      </c>
      <c r="G1379" s="31">
        <v>5.2</v>
      </c>
      <c r="H1379" s="31">
        <v>55.16</v>
      </c>
      <c r="I1379" s="31" t="s">
        <v>12</v>
      </c>
      <c r="L1379" s="131">
        <v>9.427121102248007</v>
      </c>
      <c r="M1379" s="31">
        <v>712</v>
      </c>
      <c r="N1379" s="31" t="s">
        <v>13</v>
      </c>
      <c r="O1379" t="s">
        <v>14</v>
      </c>
    </row>
    <row r="1380" spans="1:15">
      <c r="A1380">
        <v>1379</v>
      </c>
      <c r="B1380" s="128">
        <v>44292</v>
      </c>
      <c r="C1380" s="29" t="s">
        <v>9</v>
      </c>
      <c r="D1380" s="359" t="s">
        <v>10</v>
      </c>
      <c r="E1380" s="31">
        <v>56</v>
      </c>
      <c r="F1380" s="130">
        <v>2228</v>
      </c>
      <c r="G1380" s="31">
        <v>8.4</v>
      </c>
      <c r="H1380" s="31">
        <v>58.440000000000005</v>
      </c>
      <c r="I1380" s="31" t="s">
        <v>15</v>
      </c>
      <c r="L1380" s="131">
        <v>14.373716632443532</v>
      </c>
      <c r="M1380" s="31">
        <v>712</v>
      </c>
      <c r="N1380" s="31" t="s">
        <v>13</v>
      </c>
      <c r="O1380" t="s">
        <v>14</v>
      </c>
    </row>
    <row r="1381" spans="1:15">
      <c r="A1381">
        <v>1380</v>
      </c>
      <c r="B1381" s="128">
        <v>44292</v>
      </c>
      <c r="C1381" s="29" t="s">
        <v>9</v>
      </c>
      <c r="D1381" s="359" t="s">
        <v>10</v>
      </c>
      <c r="E1381" s="31">
        <v>57</v>
      </c>
      <c r="F1381" s="130">
        <v>2306</v>
      </c>
      <c r="G1381" s="31">
        <v>5.3</v>
      </c>
      <c r="H1381" s="31">
        <v>63.879999999999995</v>
      </c>
      <c r="I1381" s="31" t="s">
        <v>12</v>
      </c>
      <c r="L1381" s="131">
        <v>8.2968065122103951</v>
      </c>
      <c r="M1381" s="31">
        <v>712</v>
      </c>
      <c r="N1381" s="31" t="s">
        <v>13</v>
      </c>
      <c r="O1381" t="s">
        <v>14</v>
      </c>
    </row>
    <row r="1382" spans="1:15">
      <c r="A1382">
        <v>1381</v>
      </c>
      <c r="B1382" s="128">
        <v>44292</v>
      </c>
      <c r="C1382" s="29" t="s">
        <v>9</v>
      </c>
      <c r="D1382" s="359" t="s">
        <v>10</v>
      </c>
      <c r="E1382" s="31">
        <v>66</v>
      </c>
      <c r="F1382" s="130">
        <v>3666</v>
      </c>
      <c r="G1382" s="31">
        <v>1.3</v>
      </c>
      <c r="H1382" s="31">
        <v>108.67999999999999</v>
      </c>
      <c r="I1382" s="31" t="s">
        <v>12</v>
      </c>
      <c r="L1382" s="131">
        <v>1.1961722488038278</v>
      </c>
      <c r="M1382" s="31">
        <v>712</v>
      </c>
      <c r="N1382" s="31" t="s">
        <v>13</v>
      </c>
      <c r="O1382" t="s">
        <v>14</v>
      </c>
    </row>
    <row r="1383" spans="1:15">
      <c r="A1383">
        <v>1382</v>
      </c>
      <c r="B1383" s="128">
        <v>44292</v>
      </c>
      <c r="C1383" s="29" t="s">
        <v>9</v>
      </c>
      <c r="D1383" s="359" t="s">
        <v>10</v>
      </c>
      <c r="E1383" s="31">
        <v>51</v>
      </c>
      <c r="F1383" s="130">
        <v>1813</v>
      </c>
      <c r="G1383" s="31">
        <v>8.5</v>
      </c>
      <c r="H1383" s="31">
        <v>45.89</v>
      </c>
      <c r="I1383" s="31" t="s">
        <v>15</v>
      </c>
      <c r="L1383" s="131">
        <v>18.522553933318804</v>
      </c>
      <c r="M1383" s="31">
        <v>712</v>
      </c>
      <c r="N1383" s="31" t="s">
        <v>13</v>
      </c>
      <c r="O1383" t="s">
        <v>14</v>
      </c>
    </row>
    <row r="1384" spans="1:15">
      <c r="A1384">
        <v>1383</v>
      </c>
      <c r="B1384" s="128">
        <v>44292</v>
      </c>
      <c r="C1384" s="29" t="s">
        <v>9</v>
      </c>
      <c r="D1384" s="359" t="s">
        <v>10</v>
      </c>
      <c r="E1384" s="31">
        <v>54</v>
      </c>
      <c r="F1384" s="130">
        <v>2108</v>
      </c>
      <c r="G1384" s="31">
        <v>10.9</v>
      </c>
      <c r="H1384" s="31">
        <v>52.339999999999996</v>
      </c>
      <c r="I1384" s="31" t="s">
        <v>12</v>
      </c>
      <c r="L1384" s="131">
        <v>20.825372564004589</v>
      </c>
      <c r="M1384" s="31">
        <v>712</v>
      </c>
      <c r="N1384" s="31" t="s">
        <v>13</v>
      </c>
      <c r="O1384" t="s">
        <v>14</v>
      </c>
    </row>
    <row r="1385" spans="1:15">
      <c r="A1385">
        <v>1384</v>
      </c>
      <c r="B1385" s="128">
        <v>44292</v>
      </c>
      <c r="C1385" s="29" t="s">
        <v>9</v>
      </c>
      <c r="D1385" s="359" t="s">
        <v>10</v>
      </c>
      <c r="E1385" s="31">
        <v>37</v>
      </c>
      <c r="F1385" s="130">
        <v>622</v>
      </c>
      <c r="G1385" s="31">
        <v>0.9</v>
      </c>
      <c r="H1385" s="31">
        <v>17.760000000000002</v>
      </c>
      <c r="I1385" s="31" t="s">
        <v>12</v>
      </c>
      <c r="L1385" s="131">
        <v>5.0675675675675675</v>
      </c>
      <c r="M1385" s="31">
        <v>712</v>
      </c>
      <c r="N1385" s="31" t="s">
        <v>13</v>
      </c>
      <c r="O1385" t="s">
        <v>14</v>
      </c>
    </row>
    <row r="1386" spans="1:15">
      <c r="A1386">
        <v>1385</v>
      </c>
      <c r="B1386" s="128">
        <v>44292</v>
      </c>
      <c r="C1386" s="29" t="s">
        <v>9</v>
      </c>
      <c r="D1386" s="359" t="s">
        <v>10</v>
      </c>
      <c r="E1386" s="31">
        <v>38</v>
      </c>
      <c r="F1386" s="130">
        <v>754</v>
      </c>
      <c r="G1386" s="31">
        <v>0.4</v>
      </c>
      <c r="H1386" s="31">
        <v>22.22</v>
      </c>
      <c r="I1386" s="31" t="s">
        <v>12</v>
      </c>
      <c r="L1386" s="131">
        <v>1.8001800180018004</v>
      </c>
      <c r="M1386" s="31">
        <v>712</v>
      </c>
      <c r="N1386" s="31" t="s">
        <v>13</v>
      </c>
      <c r="O1386" t="s">
        <v>14</v>
      </c>
    </row>
    <row r="1387" spans="1:15">
      <c r="A1387">
        <v>1386</v>
      </c>
      <c r="B1387" s="128">
        <v>44292</v>
      </c>
      <c r="C1387" s="29" t="s">
        <v>9</v>
      </c>
      <c r="D1387" s="359" t="s">
        <v>10</v>
      </c>
      <c r="E1387" s="31">
        <v>37</v>
      </c>
      <c r="F1387" s="130">
        <v>722</v>
      </c>
      <c r="G1387" s="31">
        <v>1.3</v>
      </c>
      <c r="H1387" s="31">
        <v>20.36</v>
      </c>
      <c r="I1387" s="31" t="s">
        <v>12</v>
      </c>
      <c r="L1387" s="131">
        <v>6.3850687622789781</v>
      </c>
      <c r="M1387" s="31">
        <v>712</v>
      </c>
      <c r="N1387" s="31" t="s">
        <v>13</v>
      </c>
      <c r="O1387" t="s">
        <v>14</v>
      </c>
    </row>
    <row r="1388" spans="1:15">
      <c r="A1388">
        <v>1387</v>
      </c>
      <c r="B1388" s="128">
        <v>44292</v>
      </c>
      <c r="C1388" s="29" t="s">
        <v>9</v>
      </c>
      <c r="D1388" s="359" t="s">
        <v>10</v>
      </c>
      <c r="E1388" s="31">
        <v>38</v>
      </c>
      <c r="F1388" s="130">
        <v>806</v>
      </c>
      <c r="G1388" s="31">
        <v>1.2</v>
      </c>
      <c r="H1388" s="31">
        <v>22.98</v>
      </c>
      <c r="I1388" s="31" t="s">
        <v>12</v>
      </c>
      <c r="L1388" s="131">
        <v>5.221932114882506</v>
      </c>
      <c r="M1388" s="31">
        <v>712</v>
      </c>
      <c r="N1388" s="31" t="s">
        <v>13</v>
      </c>
      <c r="O1388" t="s">
        <v>14</v>
      </c>
    </row>
    <row r="1389" spans="1:15">
      <c r="A1389">
        <v>1388</v>
      </c>
      <c r="B1389" s="128">
        <v>44292</v>
      </c>
      <c r="C1389" s="29" t="s">
        <v>9</v>
      </c>
      <c r="D1389" s="359" t="s">
        <v>10</v>
      </c>
      <c r="E1389" s="31">
        <v>33</v>
      </c>
      <c r="F1389" s="130">
        <v>456</v>
      </c>
      <c r="G1389" s="31">
        <v>0.6</v>
      </c>
      <c r="H1389" s="31">
        <v>13.08</v>
      </c>
      <c r="I1389" s="31" t="s">
        <v>12</v>
      </c>
      <c r="L1389" s="131">
        <v>4.5871559633027523</v>
      </c>
      <c r="M1389" s="31">
        <v>712</v>
      </c>
      <c r="N1389" s="31" t="s">
        <v>13</v>
      </c>
      <c r="O1389" t="s">
        <v>14</v>
      </c>
    </row>
    <row r="1390" spans="1:15">
      <c r="A1390">
        <v>1389</v>
      </c>
      <c r="B1390" s="128">
        <v>44292</v>
      </c>
      <c r="C1390" s="29" t="s">
        <v>9</v>
      </c>
      <c r="D1390" s="359" t="s">
        <v>10</v>
      </c>
      <c r="E1390" s="31">
        <v>38</v>
      </c>
      <c r="F1390" s="130">
        <v>696</v>
      </c>
      <c r="G1390" s="31">
        <v>1.1000000000000001</v>
      </c>
      <c r="H1390" s="31">
        <v>19.779999999999998</v>
      </c>
      <c r="I1390" s="31" t="s">
        <v>12</v>
      </c>
      <c r="L1390" s="131">
        <v>5.5611729019211333</v>
      </c>
      <c r="M1390" s="31">
        <v>712</v>
      </c>
      <c r="N1390" s="31" t="s">
        <v>13</v>
      </c>
      <c r="O1390" t="s">
        <v>14</v>
      </c>
    </row>
    <row r="1391" spans="1:15">
      <c r="A1391">
        <v>1390</v>
      </c>
      <c r="B1391" s="128">
        <v>44292</v>
      </c>
      <c r="C1391" s="29" t="s">
        <v>9</v>
      </c>
      <c r="D1391" s="359" t="s">
        <v>10</v>
      </c>
      <c r="E1391" s="31">
        <v>37</v>
      </c>
      <c r="F1391" s="130">
        <v>700</v>
      </c>
      <c r="G1391" s="31">
        <v>0.8</v>
      </c>
      <c r="H1391" s="31">
        <v>20.2</v>
      </c>
      <c r="I1391" s="31" t="s">
        <v>12</v>
      </c>
      <c r="L1391" s="131">
        <v>3.9603960396039608</v>
      </c>
      <c r="M1391" s="31">
        <v>712</v>
      </c>
      <c r="N1391" s="31" t="s">
        <v>13</v>
      </c>
      <c r="O1391" t="s">
        <v>14</v>
      </c>
    </row>
    <row r="1392" spans="1:15">
      <c r="A1392">
        <v>1391</v>
      </c>
      <c r="B1392" s="128">
        <v>44292</v>
      </c>
      <c r="C1392" s="29" t="s">
        <v>9</v>
      </c>
      <c r="D1392" s="359" t="s">
        <v>10</v>
      </c>
      <c r="E1392" s="31">
        <v>39</v>
      </c>
      <c r="F1392" s="130">
        <v>728</v>
      </c>
      <c r="G1392" s="31">
        <v>0.6</v>
      </c>
      <c r="H1392" s="31">
        <v>21.24</v>
      </c>
      <c r="I1392" s="31" t="s">
        <v>12</v>
      </c>
      <c r="L1392" s="131">
        <v>2.8248587570621471</v>
      </c>
      <c r="M1392" s="31">
        <v>712</v>
      </c>
      <c r="N1392" s="31" t="s">
        <v>13</v>
      </c>
      <c r="O1392" t="s">
        <v>14</v>
      </c>
    </row>
    <row r="1393" spans="1:15">
      <c r="A1393">
        <v>1392</v>
      </c>
      <c r="B1393" s="128">
        <v>44292</v>
      </c>
      <c r="C1393" s="29" t="s">
        <v>9</v>
      </c>
      <c r="D1393" s="359" t="s">
        <v>10</v>
      </c>
      <c r="E1393" s="31">
        <v>36</v>
      </c>
      <c r="F1393" s="130">
        <v>608</v>
      </c>
      <c r="G1393" s="31">
        <v>0.7</v>
      </c>
      <c r="H1393" s="31">
        <v>17.54</v>
      </c>
      <c r="I1393" s="31" t="s">
        <v>12</v>
      </c>
      <c r="L1393" s="131">
        <v>3.9908779931584948</v>
      </c>
      <c r="M1393" s="31">
        <v>712</v>
      </c>
      <c r="N1393" s="31" t="s">
        <v>13</v>
      </c>
      <c r="O1393" t="s">
        <v>14</v>
      </c>
    </row>
    <row r="1394" spans="1:15">
      <c r="A1394">
        <v>1393</v>
      </c>
      <c r="B1394" s="128">
        <v>44292</v>
      </c>
      <c r="C1394" s="29" t="s">
        <v>9</v>
      </c>
      <c r="D1394" s="359" t="s">
        <v>10</v>
      </c>
      <c r="E1394" s="31">
        <v>38</v>
      </c>
      <c r="F1394" s="130">
        <v>752</v>
      </c>
      <c r="G1394" s="31">
        <v>1.6</v>
      </c>
      <c r="H1394" s="31">
        <v>20.959999999999997</v>
      </c>
      <c r="I1394" s="31" t="s">
        <v>12</v>
      </c>
      <c r="L1394" s="131">
        <v>7.6335877862595432</v>
      </c>
      <c r="M1394" s="31">
        <v>712</v>
      </c>
      <c r="N1394" s="31" t="s">
        <v>13</v>
      </c>
      <c r="O1394" t="s">
        <v>14</v>
      </c>
    </row>
    <row r="1395" spans="1:15">
      <c r="A1395">
        <v>1394</v>
      </c>
      <c r="B1395" s="128">
        <v>44292</v>
      </c>
      <c r="C1395" s="29" t="s">
        <v>9</v>
      </c>
      <c r="D1395" s="359" t="s">
        <v>10</v>
      </c>
      <c r="E1395" s="31">
        <v>35</v>
      </c>
      <c r="F1395" s="130">
        <v>584</v>
      </c>
      <c r="G1395" s="31">
        <v>0.5</v>
      </c>
      <c r="H1395" s="31">
        <v>17.02</v>
      </c>
      <c r="I1395" s="31" t="s">
        <v>12</v>
      </c>
      <c r="L1395" s="131">
        <v>2.9377203290246769</v>
      </c>
      <c r="M1395" s="31">
        <v>712</v>
      </c>
      <c r="N1395" s="31" t="s">
        <v>13</v>
      </c>
      <c r="O1395" t="s">
        <v>14</v>
      </c>
    </row>
    <row r="1396" spans="1:15">
      <c r="A1396">
        <v>1395</v>
      </c>
      <c r="B1396" s="128">
        <v>44292</v>
      </c>
      <c r="C1396" s="29" t="s">
        <v>9</v>
      </c>
      <c r="D1396" s="359" t="s">
        <v>10</v>
      </c>
      <c r="E1396" s="31">
        <v>38</v>
      </c>
      <c r="F1396" s="130">
        <v>716</v>
      </c>
      <c r="G1396" s="31">
        <v>0.9</v>
      </c>
      <c r="H1396" s="31">
        <v>20.580000000000002</v>
      </c>
      <c r="I1396" s="31" t="s">
        <v>12</v>
      </c>
      <c r="L1396" s="131">
        <v>4.3731778425655978</v>
      </c>
      <c r="M1396" s="31">
        <v>712</v>
      </c>
      <c r="N1396" s="31" t="s">
        <v>13</v>
      </c>
      <c r="O1396" t="s">
        <v>14</v>
      </c>
    </row>
    <row r="1397" spans="1:15">
      <c r="A1397">
        <v>1396</v>
      </c>
      <c r="B1397" s="128">
        <v>44292</v>
      </c>
      <c r="C1397" s="29" t="s">
        <v>9</v>
      </c>
      <c r="D1397" s="359" t="s">
        <v>10</v>
      </c>
      <c r="E1397" s="31">
        <v>39</v>
      </c>
      <c r="F1397" s="130">
        <v>784</v>
      </c>
      <c r="G1397" s="31">
        <v>1</v>
      </c>
      <c r="H1397" s="31">
        <v>22.52</v>
      </c>
      <c r="I1397" s="31" t="s">
        <v>12</v>
      </c>
      <c r="L1397" s="131">
        <v>4.4404973357015987</v>
      </c>
      <c r="M1397" s="31">
        <v>712</v>
      </c>
      <c r="N1397" s="31" t="s">
        <v>13</v>
      </c>
      <c r="O1397" t="s">
        <v>14</v>
      </c>
    </row>
    <row r="1398" spans="1:15">
      <c r="A1398">
        <v>1397</v>
      </c>
      <c r="B1398" s="128">
        <v>44292</v>
      </c>
      <c r="C1398" s="29" t="s">
        <v>9</v>
      </c>
      <c r="D1398" s="359" t="s">
        <v>10</v>
      </c>
      <c r="E1398" s="31">
        <v>39</v>
      </c>
      <c r="F1398" s="130">
        <v>696</v>
      </c>
      <c r="G1398" s="31">
        <v>1.4</v>
      </c>
      <c r="H1398" s="31">
        <v>19.48</v>
      </c>
      <c r="I1398" s="31" t="s">
        <v>12</v>
      </c>
      <c r="L1398" s="131">
        <v>7.1868583162217652</v>
      </c>
      <c r="M1398" s="31">
        <v>712</v>
      </c>
      <c r="N1398" s="31" t="s">
        <v>13</v>
      </c>
      <c r="O1398" t="s">
        <v>14</v>
      </c>
    </row>
    <row r="1399" spans="1:15">
      <c r="A1399">
        <v>1398</v>
      </c>
      <c r="B1399" s="128">
        <v>44292</v>
      </c>
      <c r="C1399" s="29" t="s">
        <v>9</v>
      </c>
      <c r="D1399" s="359" t="s">
        <v>10</v>
      </c>
      <c r="E1399" s="31">
        <v>44</v>
      </c>
      <c r="F1399" s="130">
        <v>1220</v>
      </c>
      <c r="G1399" s="31">
        <v>2.4</v>
      </c>
      <c r="H1399" s="31">
        <v>34.200000000000003</v>
      </c>
      <c r="I1399" s="31" t="s">
        <v>12</v>
      </c>
      <c r="L1399" s="131">
        <v>7.0175438596491224</v>
      </c>
      <c r="M1399" s="31">
        <v>712</v>
      </c>
      <c r="N1399" s="31" t="s">
        <v>13</v>
      </c>
      <c r="O1399" t="s">
        <v>14</v>
      </c>
    </row>
    <row r="1400" spans="1:15">
      <c r="A1400">
        <v>1399</v>
      </c>
      <c r="B1400" s="128">
        <v>44292</v>
      </c>
      <c r="C1400" s="29" t="s">
        <v>9</v>
      </c>
      <c r="D1400" s="359" t="s">
        <v>10</v>
      </c>
      <c r="E1400" s="31">
        <v>44</v>
      </c>
      <c r="F1400" s="130">
        <v>1188</v>
      </c>
      <c r="G1400" s="31">
        <v>2.5</v>
      </c>
      <c r="H1400" s="31">
        <v>33.14</v>
      </c>
      <c r="I1400" s="31" t="s">
        <v>12</v>
      </c>
      <c r="L1400" s="131">
        <v>7.5437537718768857</v>
      </c>
      <c r="M1400" s="31">
        <v>712</v>
      </c>
      <c r="N1400" s="31" t="s">
        <v>13</v>
      </c>
      <c r="O1400" t="s">
        <v>14</v>
      </c>
    </row>
    <row r="1401" spans="1:15">
      <c r="A1401">
        <v>1400</v>
      </c>
      <c r="B1401" s="128">
        <v>44292</v>
      </c>
      <c r="C1401" s="29" t="s">
        <v>9</v>
      </c>
      <c r="D1401" s="359" t="s">
        <v>10</v>
      </c>
      <c r="E1401" s="31">
        <v>37</v>
      </c>
      <c r="F1401" s="130">
        <v>760</v>
      </c>
      <c r="G1401" s="31">
        <v>0.6</v>
      </c>
      <c r="H1401" s="31">
        <v>22.2</v>
      </c>
      <c r="I1401" s="31" t="s">
        <v>12</v>
      </c>
      <c r="L1401" s="131">
        <v>2.7027027027027026</v>
      </c>
      <c r="M1401" s="31">
        <v>712</v>
      </c>
      <c r="N1401" s="31" t="s">
        <v>13</v>
      </c>
      <c r="O1401" t="s">
        <v>14</v>
      </c>
    </row>
    <row r="1402" spans="1:15">
      <c r="A1402">
        <v>1401</v>
      </c>
      <c r="B1402" s="128">
        <v>44292</v>
      </c>
      <c r="C1402" s="29" t="s">
        <v>9</v>
      </c>
      <c r="D1402" s="359" t="s">
        <v>10</v>
      </c>
      <c r="E1402" s="31">
        <v>39</v>
      </c>
      <c r="F1402" s="130">
        <v>822</v>
      </c>
      <c r="G1402" s="31">
        <v>1.4</v>
      </c>
      <c r="H1402" s="31">
        <v>23.26</v>
      </c>
      <c r="I1402" s="31" t="s">
        <v>15</v>
      </c>
      <c r="L1402" s="131">
        <v>6.0189165950128967</v>
      </c>
      <c r="M1402" s="31">
        <v>712</v>
      </c>
      <c r="N1402" s="31" t="s">
        <v>13</v>
      </c>
      <c r="O1402" t="s">
        <v>14</v>
      </c>
    </row>
    <row r="1403" spans="1:15">
      <c r="A1403">
        <v>1402</v>
      </c>
      <c r="B1403" s="128">
        <v>44292</v>
      </c>
      <c r="C1403" s="29" t="s">
        <v>9</v>
      </c>
      <c r="D1403" s="359" t="s">
        <v>10</v>
      </c>
      <c r="E1403" s="31">
        <v>46</v>
      </c>
      <c r="F1403" s="130">
        <v>1266</v>
      </c>
      <c r="G1403" s="31">
        <v>1.5</v>
      </c>
      <c r="H1403" s="31">
        <v>36.479999999999997</v>
      </c>
      <c r="I1403" s="31" t="s">
        <v>12</v>
      </c>
      <c r="L1403" s="131">
        <v>4.1118421052631584</v>
      </c>
      <c r="M1403" s="31">
        <v>712</v>
      </c>
      <c r="N1403" s="31" t="s">
        <v>13</v>
      </c>
      <c r="O1403" t="s">
        <v>14</v>
      </c>
    </row>
    <row r="1404" spans="1:15">
      <c r="A1404">
        <v>1403</v>
      </c>
      <c r="B1404" s="128">
        <v>44292</v>
      </c>
      <c r="C1404" s="29" t="s">
        <v>9</v>
      </c>
      <c r="D1404" s="359" t="s">
        <v>10</v>
      </c>
      <c r="E1404" s="31">
        <v>46</v>
      </c>
      <c r="F1404" s="130">
        <v>1234</v>
      </c>
      <c r="G1404" s="31">
        <v>1.8</v>
      </c>
      <c r="H1404" s="31">
        <v>35.22</v>
      </c>
      <c r="I1404" s="31" t="s">
        <v>12</v>
      </c>
      <c r="L1404" s="131">
        <v>5.1107325383304936</v>
      </c>
      <c r="M1404" s="31">
        <v>712</v>
      </c>
      <c r="N1404" s="31" t="s">
        <v>13</v>
      </c>
      <c r="O1404" t="s">
        <v>14</v>
      </c>
    </row>
    <row r="1405" spans="1:15">
      <c r="A1405">
        <v>1404</v>
      </c>
      <c r="B1405" s="128">
        <v>44292</v>
      </c>
      <c r="C1405" s="29" t="s">
        <v>9</v>
      </c>
      <c r="D1405" s="359" t="s">
        <v>10</v>
      </c>
      <c r="E1405" s="31">
        <v>47</v>
      </c>
      <c r="F1405" s="130">
        <v>1362</v>
      </c>
      <c r="G1405" s="31">
        <v>3.8</v>
      </c>
      <c r="H1405" s="31">
        <v>37.06</v>
      </c>
      <c r="I1405" s="31" t="s">
        <v>15</v>
      </c>
      <c r="L1405" s="131">
        <v>10.253642741500268</v>
      </c>
      <c r="M1405" s="31">
        <v>712</v>
      </c>
      <c r="N1405" s="31" t="s">
        <v>13</v>
      </c>
      <c r="O1405" t="s">
        <v>14</v>
      </c>
    </row>
    <row r="1406" spans="1:15">
      <c r="A1406">
        <v>1405</v>
      </c>
      <c r="B1406" s="128">
        <v>44292</v>
      </c>
      <c r="C1406" s="29" t="s">
        <v>9</v>
      </c>
      <c r="D1406" s="359" t="s">
        <v>10</v>
      </c>
      <c r="E1406" s="31">
        <v>46</v>
      </c>
      <c r="F1406" s="130">
        <v>1238</v>
      </c>
      <c r="G1406" s="31">
        <v>1.5</v>
      </c>
      <c r="H1406" s="31">
        <v>35.64</v>
      </c>
      <c r="I1406" s="31" t="s">
        <v>12</v>
      </c>
      <c r="L1406" s="131">
        <v>4.2087542087542085</v>
      </c>
      <c r="M1406" s="31">
        <v>712</v>
      </c>
      <c r="N1406" s="31" t="s">
        <v>13</v>
      </c>
      <c r="O1406" t="s">
        <v>14</v>
      </c>
    </row>
    <row r="1407" spans="1:15">
      <c r="A1407">
        <v>1406</v>
      </c>
      <c r="B1407" s="128">
        <v>44292</v>
      </c>
      <c r="C1407" s="29" t="s">
        <v>9</v>
      </c>
      <c r="D1407" s="359" t="s">
        <v>10</v>
      </c>
      <c r="E1407" s="31">
        <v>47</v>
      </c>
      <c r="F1407" s="130">
        <v>1336</v>
      </c>
      <c r="G1407" s="31">
        <v>2</v>
      </c>
      <c r="H1407" s="31">
        <v>38.08</v>
      </c>
      <c r="I1407" s="31" t="s">
        <v>12</v>
      </c>
      <c r="L1407" s="131">
        <v>5.2521008403361344</v>
      </c>
      <c r="M1407" s="31">
        <v>712</v>
      </c>
      <c r="N1407" s="31" t="s">
        <v>13</v>
      </c>
      <c r="O1407" t="s">
        <v>14</v>
      </c>
    </row>
    <row r="1408" spans="1:15">
      <c r="A1408">
        <v>1407</v>
      </c>
      <c r="B1408" s="128">
        <v>44292</v>
      </c>
      <c r="C1408" s="29" t="s">
        <v>9</v>
      </c>
      <c r="D1408" s="359" t="s">
        <v>10</v>
      </c>
      <c r="E1408" s="31">
        <v>45</v>
      </c>
      <c r="F1408" s="130">
        <v>1192</v>
      </c>
      <c r="G1408" s="31">
        <v>1.9</v>
      </c>
      <c r="H1408" s="31">
        <v>33.86</v>
      </c>
      <c r="I1408" s="31" t="s">
        <v>12</v>
      </c>
      <c r="L1408" s="131">
        <v>5.6113408151210864</v>
      </c>
      <c r="M1408" s="31">
        <v>712</v>
      </c>
      <c r="N1408" s="31" t="s">
        <v>13</v>
      </c>
      <c r="O1408" t="s">
        <v>14</v>
      </c>
    </row>
    <row r="1409" spans="1:15">
      <c r="A1409">
        <v>1408</v>
      </c>
      <c r="B1409" s="128">
        <v>44292</v>
      </c>
      <c r="C1409" s="29" t="s">
        <v>9</v>
      </c>
      <c r="D1409" s="359" t="s">
        <v>10</v>
      </c>
      <c r="E1409" s="31">
        <v>47</v>
      </c>
      <c r="F1409" s="130">
        <v>1336</v>
      </c>
      <c r="G1409" s="31">
        <v>2</v>
      </c>
      <c r="H1409" s="31">
        <v>38.08</v>
      </c>
      <c r="I1409" s="31" t="s">
        <v>12</v>
      </c>
      <c r="L1409" s="131">
        <v>5.2521008403361344</v>
      </c>
      <c r="M1409" s="31">
        <v>712</v>
      </c>
      <c r="N1409" s="31" t="s">
        <v>13</v>
      </c>
      <c r="O1409" t="s">
        <v>14</v>
      </c>
    </row>
    <row r="1410" spans="1:15">
      <c r="A1410">
        <v>1409</v>
      </c>
      <c r="B1410" s="128">
        <v>44292</v>
      </c>
      <c r="C1410" s="29" t="s">
        <v>9</v>
      </c>
      <c r="D1410" s="359" t="s">
        <v>10</v>
      </c>
      <c r="E1410" s="31">
        <v>46</v>
      </c>
      <c r="F1410" s="130">
        <v>1280</v>
      </c>
      <c r="G1410" s="31">
        <v>2.9</v>
      </c>
      <c r="H1410" s="31">
        <v>35.5</v>
      </c>
      <c r="I1410" s="31" t="s">
        <v>15</v>
      </c>
      <c r="L1410" s="131">
        <v>8.169014084507042</v>
      </c>
      <c r="M1410" s="31">
        <v>712</v>
      </c>
      <c r="N1410" s="31" t="s">
        <v>13</v>
      </c>
      <c r="O1410" t="s">
        <v>14</v>
      </c>
    </row>
    <row r="1411" spans="1:15">
      <c r="A1411">
        <v>1410</v>
      </c>
      <c r="B1411" s="128">
        <v>44292</v>
      </c>
      <c r="C1411" s="29" t="s">
        <v>9</v>
      </c>
      <c r="D1411" s="359" t="s">
        <v>10</v>
      </c>
      <c r="E1411" s="31">
        <v>47</v>
      </c>
      <c r="F1411" s="130">
        <v>1210</v>
      </c>
      <c r="G1411" s="31">
        <v>1.4</v>
      </c>
      <c r="H1411" s="31">
        <v>34.9</v>
      </c>
      <c r="I1411" s="31" t="s">
        <v>12</v>
      </c>
      <c r="L1411" s="131">
        <v>4.0114613180515759</v>
      </c>
      <c r="M1411" s="31">
        <v>712</v>
      </c>
      <c r="N1411" s="31" t="s">
        <v>13</v>
      </c>
      <c r="O1411" t="s">
        <v>14</v>
      </c>
    </row>
    <row r="1412" spans="1:15">
      <c r="A1412">
        <v>1411</v>
      </c>
      <c r="B1412" s="128">
        <v>44292</v>
      </c>
      <c r="C1412" s="29" t="s">
        <v>9</v>
      </c>
      <c r="D1412" s="359" t="s">
        <v>10</v>
      </c>
      <c r="E1412" s="31">
        <v>45</v>
      </c>
      <c r="F1412" s="130">
        <v>1172</v>
      </c>
      <c r="G1412" s="31">
        <v>0.4</v>
      </c>
      <c r="H1412" s="31">
        <v>34.76</v>
      </c>
      <c r="I1412" s="31" t="s">
        <v>12</v>
      </c>
      <c r="L1412" s="131">
        <v>1.1507479861910244</v>
      </c>
      <c r="M1412" s="31">
        <v>712</v>
      </c>
      <c r="N1412" s="31" t="s">
        <v>13</v>
      </c>
      <c r="O1412" t="s">
        <v>14</v>
      </c>
    </row>
    <row r="1413" spans="1:15">
      <c r="A1413">
        <v>1412</v>
      </c>
      <c r="B1413" s="128">
        <v>44292</v>
      </c>
      <c r="C1413" s="29" t="s">
        <v>9</v>
      </c>
      <c r="D1413" s="359" t="s">
        <v>10</v>
      </c>
      <c r="E1413" s="31">
        <v>46</v>
      </c>
      <c r="F1413" s="130">
        <v>1346</v>
      </c>
      <c r="G1413" s="31">
        <v>0.8</v>
      </c>
      <c r="H1413" s="31">
        <v>39.58</v>
      </c>
      <c r="I1413" s="31" t="s">
        <v>12</v>
      </c>
      <c r="L1413" s="131">
        <v>2.02122283981809</v>
      </c>
      <c r="M1413" s="31">
        <v>712</v>
      </c>
      <c r="N1413" s="31" t="s">
        <v>13</v>
      </c>
      <c r="O1413" t="s">
        <v>14</v>
      </c>
    </row>
    <row r="1414" spans="1:15">
      <c r="A1414">
        <v>1413</v>
      </c>
      <c r="B1414" s="128">
        <v>44292</v>
      </c>
      <c r="C1414" s="29" t="s">
        <v>9</v>
      </c>
      <c r="D1414" s="359" t="s">
        <v>10</v>
      </c>
      <c r="E1414" s="31">
        <v>36</v>
      </c>
      <c r="F1414" s="130">
        <v>590</v>
      </c>
      <c r="G1414" s="31">
        <v>0.9</v>
      </c>
      <c r="H1414" s="31">
        <v>16.8</v>
      </c>
      <c r="I1414" s="31" t="s">
        <v>12</v>
      </c>
      <c r="L1414" s="131">
        <v>5.3571428571428568</v>
      </c>
      <c r="M1414" s="31">
        <v>712</v>
      </c>
      <c r="N1414" s="31" t="s">
        <v>13</v>
      </c>
      <c r="O1414" t="s">
        <v>14</v>
      </c>
    </row>
    <row r="1415" spans="1:15">
      <c r="A1415">
        <v>1414</v>
      </c>
      <c r="B1415" s="128">
        <v>44295</v>
      </c>
      <c r="C1415" s="29" t="s">
        <v>9</v>
      </c>
      <c r="D1415" s="359" t="s">
        <v>10</v>
      </c>
      <c r="E1415" s="31">
        <v>66</v>
      </c>
      <c r="F1415" s="130">
        <v>3992</v>
      </c>
      <c r="G1415" s="31">
        <v>1.3</v>
      </c>
      <c r="H1415" s="31">
        <v>118.46</v>
      </c>
      <c r="I1415" s="31" t="s">
        <v>12</v>
      </c>
      <c r="L1415" s="131">
        <v>1.0974168495694752</v>
      </c>
      <c r="M1415" s="31">
        <v>712</v>
      </c>
      <c r="N1415" s="31" t="s">
        <v>13</v>
      </c>
      <c r="O1415" t="s">
        <v>14</v>
      </c>
    </row>
    <row r="1416" spans="1:15">
      <c r="A1416">
        <v>1415</v>
      </c>
      <c r="B1416" s="128">
        <v>44295</v>
      </c>
      <c r="C1416" s="29" t="s">
        <v>9</v>
      </c>
      <c r="D1416" s="359" t="s">
        <v>10</v>
      </c>
      <c r="E1416" s="31">
        <v>52</v>
      </c>
      <c r="F1416" s="130">
        <v>1730</v>
      </c>
      <c r="G1416" s="31">
        <v>5.6</v>
      </c>
      <c r="H1416" s="31">
        <v>46.3</v>
      </c>
      <c r="I1416" s="31" t="s">
        <v>12</v>
      </c>
      <c r="L1416" s="131">
        <v>12.095032397408207</v>
      </c>
      <c r="M1416" s="31">
        <v>712</v>
      </c>
      <c r="N1416" s="31" t="s">
        <v>13</v>
      </c>
      <c r="O1416" t="s">
        <v>14</v>
      </c>
    </row>
    <row r="1417" spans="1:15">
      <c r="A1417">
        <v>1416</v>
      </c>
      <c r="B1417" s="128">
        <v>44295</v>
      </c>
      <c r="C1417" s="29" t="s">
        <v>9</v>
      </c>
      <c r="D1417" s="359" t="s">
        <v>10</v>
      </c>
      <c r="E1417" s="31">
        <v>60</v>
      </c>
      <c r="F1417" s="130">
        <v>2610</v>
      </c>
      <c r="G1417" s="31">
        <v>15.1</v>
      </c>
      <c r="H1417" s="31">
        <v>63.199999999999996</v>
      </c>
      <c r="I1417" s="31" t="s">
        <v>15</v>
      </c>
      <c r="L1417" s="131">
        <v>23.89240506329114</v>
      </c>
      <c r="M1417" s="31">
        <v>712</v>
      </c>
      <c r="N1417" s="31" t="s">
        <v>13</v>
      </c>
      <c r="O1417" t="s">
        <v>14</v>
      </c>
    </row>
    <row r="1418" spans="1:15">
      <c r="A1418">
        <v>1417</v>
      </c>
      <c r="B1418" s="128">
        <v>44295</v>
      </c>
      <c r="C1418" s="29" t="s">
        <v>9</v>
      </c>
      <c r="D1418" s="359" t="s">
        <v>10</v>
      </c>
      <c r="E1418" s="31">
        <v>59</v>
      </c>
      <c r="F1418" s="130">
        <v>3238</v>
      </c>
      <c r="G1418" s="31">
        <v>13.3</v>
      </c>
      <c r="H1418" s="31">
        <v>83.84</v>
      </c>
      <c r="I1418" s="31" t="s">
        <v>12</v>
      </c>
      <c r="L1418" s="131">
        <v>15.863549618320612</v>
      </c>
      <c r="M1418" s="31">
        <v>712</v>
      </c>
      <c r="N1418" s="31" t="s">
        <v>13</v>
      </c>
      <c r="O1418" t="s">
        <v>14</v>
      </c>
    </row>
    <row r="1419" spans="1:15">
      <c r="A1419">
        <v>1418</v>
      </c>
      <c r="B1419" s="128">
        <v>44295</v>
      </c>
      <c r="C1419" s="29" t="s">
        <v>9</v>
      </c>
      <c r="D1419" s="359" t="s">
        <v>10</v>
      </c>
      <c r="E1419" s="31">
        <v>59</v>
      </c>
      <c r="F1419" s="130">
        <v>2606</v>
      </c>
      <c r="G1419" s="31">
        <v>14.4</v>
      </c>
      <c r="H1419" s="31">
        <v>63.779999999999994</v>
      </c>
      <c r="I1419" s="31" t="s">
        <v>15</v>
      </c>
      <c r="L1419" s="131">
        <v>22.577610536218252</v>
      </c>
      <c r="M1419" s="31">
        <v>712</v>
      </c>
      <c r="N1419" s="31" t="s">
        <v>13</v>
      </c>
      <c r="O1419" t="s">
        <v>14</v>
      </c>
    </row>
    <row r="1420" spans="1:15">
      <c r="A1420">
        <v>1419</v>
      </c>
      <c r="B1420" s="128">
        <v>44295</v>
      </c>
      <c r="C1420" s="29" t="s">
        <v>9</v>
      </c>
      <c r="D1420" s="359" t="s">
        <v>10</v>
      </c>
      <c r="E1420" s="31">
        <v>54</v>
      </c>
      <c r="F1420" s="130">
        <v>2038</v>
      </c>
      <c r="G1420" s="31">
        <v>4.7</v>
      </c>
      <c r="H1420" s="31">
        <v>56.44</v>
      </c>
      <c r="I1420" s="31" t="s">
        <v>12</v>
      </c>
      <c r="L1420" s="131">
        <v>8.3274273564847618</v>
      </c>
      <c r="M1420" s="31">
        <v>712</v>
      </c>
      <c r="N1420" s="31" t="s">
        <v>13</v>
      </c>
      <c r="O1420" t="s">
        <v>14</v>
      </c>
    </row>
    <row r="1421" spans="1:15">
      <c r="A1421">
        <v>1420</v>
      </c>
      <c r="B1421" s="128">
        <v>44295</v>
      </c>
      <c r="C1421" s="29" t="s">
        <v>9</v>
      </c>
      <c r="D1421" s="359" t="s">
        <v>10</v>
      </c>
      <c r="E1421" s="31">
        <v>62</v>
      </c>
      <c r="F1421" s="130">
        <v>3042</v>
      </c>
      <c r="G1421" s="31">
        <v>1.3</v>
      </c>
      <c r="H1421" s="31">
        <v>89.96</v>
      </c>
      <c r="I1421" s="31" t="s">
        <v>12</v>
      </c>
      <c r="L1421" s="131">
        <v>1.4450867052023122</v>
      </c>
      <c r="M1421" s="31">
        <v>712</v>
      </c>
      <c r="N1421" s="31" t="s">
        <v>13</v>
      </c>
      <c r="O1421" t="s">
        <v>14</v>
      </c>
    </row>
    <row r="1422" spans="1:15">
      <c r="A1422">
        <v>1421</v>
      </c>
      <c r="B1422" s="128">
        <v>44295</v>
      </c>
      <c r="C1422" s="29" t="s">
        <v>9</v>
      </c>
      <c r="D1422" s="359" t="s">
        <v>10</v>
      </c>
      <c r="E1422" s="31">
        <v>55</v>
      </c>
      <c r="F1422" s="130">
        <v>2116</v>
      </c>
      <c r="G1422" s="31">
        <v>6.2</v>
      </c>
      <c r="H1422" s="31">
        <v>57.279999999999994</v>
      </c>
      <c r="I1422" s="31" t="s">
        <v>12</v>
      </c>
      <c r="L1422" s="131">
        <v>10.824022346368716</v>
      </c>
      <c r="M1422" s="31">
        <v>712</v>
      </c>
      <c r="N1422" s="31" t="s">
        <v>13</v>
      </c>
      <c r="O1422" t="s">
        <v>14</v>
      </c>
    </row>
    <row r="1423" spans="1:15">
      <c r="A1423">
        <v>1422</v>
      </c>
      <c r="B1423" s="128">
        <v>44295</v>
      </c>
      <c r="C1423" s="29" t="s">
        <v>9</v>
      </c>
      <c r="D1423" s="359" t="s">
        <v>10</v>
      </c>
      <c r="E1423" s="31">
        <v>52</v>
      </c>
      <c r="F1423" s="130">
        <v>1744</v>
      </c>
      <c r="G1423" s="31">
        <v>5.4</v>
      </c>
      <c r="H1423" s="31">
        <v>46.92</v>
      </c>
      <c r="I1423" s="31" t="s">
        <v>12</v>
      </c>
      <c r="L1423" s="131">
        <v>11.508951406649617</v>
      </c>
      <c r="M1423" s="31">
        <v>712</v>
      </c>
      <c r="N1423" s="31" t="s">
        <v>13</v>
      </c>
      <c r="O1423" t="s">
        <v>14</v>
      </c>
    </row>
    <row r="1424" spans="1:15">
      <c r="A1424">
        <v>1423</v>
      </c>
      <c r="B1424" s="128">
        <v>44295</v>
      </c>
      <c r="C1424" s="29" t="s">
        <v>9</v>
      </c>
      <c r="D1424" s="359" t="s">
        <v>10</v>
      </c>
      <c r="E1424" s="31">
        <v>67</v>
      </c>
      <c r="F1424" s="130">
        <v>3914</v>
      </c>
      <c r="G1424" s="31">
        <v>134.80000000000001</v>
      </c>
      <c r="H1424" s="31">
        <v>150</v>
      </c>
      <c r="I1424" s="31" t="s">
        <v>15</v>
      </c>
      <c r="L1424" s="131">
        <v>89.866666666666674</v>
      </c>
      <c r="M1424" s="31">
        <v>712</v>
      </c>
      <c r="N1424" s="31" t="s">
        <v>13</v>
      </c>
      <c r="O1424" t="s">
        <v>14</v>
      </c>
    </row>
    <row r="1425" spans="1:15">
      <c r="A1425">
        <v>1424</v>
      </c>
      <c r="B1425" s="128">
        <v>44295</v>
      </c>
      <c r="C1425" s="29" t="s">
        <v>9</v>
      </c>
      <c r="D1425" s="359" t="s">
        <v>10</v>
      </c>
      <c r="E1425" s="31">
        <v>55</v>
      </c>
      <c r="F1425" s="130">
        <v>2042</v>
      </c>
      <c r="G1425" s="31">
        <v>5.6</v>
      </c>
      <c r="H1425" s="31">
        <v>55.66</v>
      </c>
      <c r="I1425" s="31" t="s">
        <v>12</v>
      </c>
      <c r="L1425" s="131">
        <v>10.061085159899388</v>
      </c>
      <c r="M1425" s="31">
        <v>712</v>
      </c>
      <c r="N1425" s="31" t="s">
        <v>13</v>
      </c>
      <c r="O1425" t="s">
        <v>14</v>
      </c>
    </row>
    <row r="1426" spans="1:15">
      <c r="A1426">
        <v>1425</v>
      </c>
      <c r="B1426" s="128">
        <v>44295</v>
      </c>
      <c r="C1426" s="29" t="s">
        <v>9</v>
      </c>
      <c r="D1426" s="359" t="s">
        <v>10</v>
      </c>
      <c r="E1426" s="31">
        <v>61</v>
      </c>
      <c r="F1426" s="130">
        <v>2752</v>
      </c>
      <c r="G1426" s="31">
        <v>34.200000000000003</v>
      </c>
      <c r="H1426" s="31">
        <v>48.36</v>
      </c>
      <c r="I1426" s="31" t="s">
        <v>15</v>
      </c>
      <c r="L1426" s="131">
        <v>70.719602977667506</v>
      </c>
      <c r="M1426" s="31">
        <v>712</v>
      </c>
      <c r="N1426" s="31" t="s">
        <v>13</v>
      </c>
      <c r="O1426" t="s">
        <v>14</v>
      </c>
    </row>
    <row r="1427" spans="1:15">
      <c r="A1427">
        <v>1426</v>
      </c>
      <c r="B1427" s="128">
        <v>44295</v>
      </c>
      <c r="C1427" s="29" t="s">
        <v>9</v>
      </c>
      <c r="D1427" s="359" t="s">
        <v>10</v>
      </c>
      <c r="E1427" s="31">
        <v>66</v>
      </c>
      <c r="F1427" s="130">
        <v>3906</v>
      </c>
      <c r="G1427" s="31">
        <v>82</v>
      </c>
      <c r="H1427" s="31">
        <v>90</v>
      </c>
      <c r="I1427" s="31" t="s">
        <v>15</v>
      </c>
      <c r="L1427" s="131">
        <v>91.111111111111114</v>
      </c>
      <c r="M1427" s="31">
        <v>712</v>
      </c>
      <c r="N1427" s="31" t="s">
        <v>13</v>
      </c>
      <c r="O1427" t="s">
        <v>14</v>
      </c>
    </row>
    <row r="1428" spans="1:15">
      <c r="A1428">
        <v>1427</v>
      </c>
      <c r="B1428" s="128">
        <v>44295</v>
      </c>
      <c r="C1428" s="29" t="s">
        <v>9</v>
      </c>
      <c r="D1428" s="359" t="s">
        <v>10</v>
      </c>
      <c r="E1428" s="31">
        <v>55</v>
      </c>
      <c r="F1428" s="130">
        <v>2432</v>
      </c>
      <c r="G1428" s="31">
        <v>5.5</v>
      </c>
      <c r="H1428" s="31">
        <v>67.459999999999994</v>
      </c>
      <c r="I1428" s="31" t="s">
        <v>12</v>
      </c>
      <c r="L1428" s="131">
        <v>8.1529795434331458</v>
      </c>
      <c r="M1428" s="31">
        <v>712</v>
      </c>
      <c r="N1428" s="31" t="s">
        <v>13</v>
      </c>
      <c r="O1428" t="s">
        <v>14</v>
      </c>
    </row>
    <row r="1429" spans="1:15">
      <c r="A1429">
        <v>1428</v>
      </c>
      <c r="B1429" s="128">
        <v>44295</v>
      </c>
      <c r="C1429" s="29" t="s">
        <v>9</v>
      </c>
      <c r="D1429" s="359" t="s">
        <v>10</v>
      </c>
      <c r="E1429" s="31">
        <v>61</v>
      </c>
      <c r="F1429" s="130">
        <v>3134</v>
      </c>
      <c r="G1429" s="31">
        <v>1.6</v>
      </c>
      <c r="H1429" s="31">
        <v>92.42</v>
      </c>
      <c r="I1429" s="31" t="s">
        <v>12</v>
      </c>
      <c r="L1429" s="131">
        <v>1.7312270071413114</v>
      </c>
      <c r="M1429" s="31">
        <v>712</v>
      </c>
      <c r="N1429" s="31" t="s">
        <v>13</v>
      </c>
      <c r="O1429" t="s">
        <v>14</v>
      </c>
    </row>
    <row r="1430" spans="1:15">
      <c r="A1430">
        <v>1429</v>
      </c>
      <c r="B1430" s="128">
        <v>44295</v>
      </c>
      <c r="C1430" s="29" t="s">
        <v>9</v>
      </c>
      <c r="D1430" s="359" t="s">
        <v>10</v>
      </c>
      <c r="E1430" s="31">
        <v>55</v>
      </c>
      <c r="F1430" s="130">
        <v>1966</v>
      </c>
      <c r="G1430" s="31">
        <v>4.7</v>
      </c>
      <c r="H1430" s="31">
        <v>54.279999999999994</v>
      </c>
      <c r="I1430" s="31" t="s">
        <v>12</v>
      </c>
      <c r="L1430" s="131">
        <v>8.6588061901252775</v>
      </c>
      <c r="M1430" s="31">
        <v>712</v>
      </c>
      <c r="N1430" s="31" t="s">
        <v>13</v>
      </c>
      <c r="O1430" t="s">
        <v>14</v>
      </c>
    </row>
    <row r="1431" spans="1:15">
      <c r="A1431">
        <v>1430</v>
      </c>
      <c r="B1431" s="128">
        <v>44295</v>
      </c>
      <c r="C1431" s="29" t="s">
        <v>9</v>
      </c>
      <c r="D1431" s="359" t="s">
        <v>10</v>
      </c>
      <c r="E1431" s="31">
        <v>36</v>
      </c>
      <c r="F1431" s="130">
        <v>716</v>
      </c>
      <c r="G1431" s="31">
        <v>1.8</v>
      </c>
      <c r="H1431" s="31">
        <v>19.68</v>
      </c>
      <c r="I1431" s="31" t="s">
        <v>12</v>
      </c>
      <c r="L1431" s="131">
        <v>9.1463414634146343</v>
      </c>
      <c r="M1431" s="31">
        <v>712</v>
      </c>
      <c r="N1431" s="31" t="s">
        <v>13</v>
      </c>
      <c r="O1431" t="s">
        <v>14</v>
      </c>
    </row>
    <row r="1432" spans="1:15">
      <c r="A1432">
        <v>1431</v>
      </c>
      <c r="B1432" s="128">
        <v>44295</v>
      </c>
      <c r="C1432" s="29" t="s">
        <v>9</v>
      </c>
      <c r="D1432" s="359" t="s">
        <v>10</v>
      </c>
      <c r="E1432" s="31">
        <v>28</v>
      </c>
      <c r="F1432" s="130">
        <v>342</v>
      </c>
      <c r="G1432" s="31">
        <v>0.8</v>
      </c>
      <c r="H1432" s="31">
        <v>9.4599999999999991</v>
      </c>
      <c r="I1432" s="31" t="s">
        <v>12</v>
      </c>
      <c r="L1432" s="131">
        <v>8.4566596194503187</v>
      </c>
      <c r="M1432" s="31">
        <v>712</v>
      </c>
      <c r="N1432" s="31" t="s">
        <v>13</v>
      </c>
      <c r="O1432" t="s">
        <v>14</v>
      </c>
    </row>
    <row r="1433" spans="1:15">
      <c r="A1433">
        <v>1432</v>
      </c>
      <c r="B1433" s="128">
        <v>44295</v>
      </c>
      <c r="C1433" s="29" t="s">
        <v>9</v>
      </c>
      <c r="D1433" s="359" t="s">
        <v>10</v>
      </c>
      <c r="E1433" s="31">
        <v>34</v>
      </c>
      <c r="F1433" s="130">
        <v>622</v>
      </c>
      <c r="G1433" s="31">
        <v>6.3</v>
      </c>
      <c r="H1433" s="31">
        <v>12.36</v>
      </c>
      <c r="I1433" s="31" t="s">
        <v>15</v>
      </c>
      <c r="L1433" s="131">
        <v>50.970873786407772</v>
      </c>
      <c r="M1433" s="31">
        <v>712</v>
      </c>
      <c r="N1433" s="31" t="s">
        <v>13</v>
      </c>
      <c r="O1433" t="s">
        <v>14</v>
      </c>
    </row>
    <row r="1434" spans="1:15">
      <c r="A1434">
        <v>1433</v>
      </c>
      <c r="B1434" s="128">
        <v>44295</v>
      </c>
      <c r="C1434" s="29" t="s">
        <v>9</v>
      </c>
      <c r="D1434" s="359" t="s">
        <v>10</v>
      </c>
      <c r="E1434" s="31">
        <v>39</v>
      </c>
      <c r="F1434" s="130">
        <v>790</v>
      </c>
      <c r="G1434" s="31">
        <v>1.5</v>
      </c>
      <c r="H1434" s="31">
        <v>22.2</v>
      </c>
      <c r="I1434" s="31" t="s">
        <v>12</v>
      </c>
      <c r="L1434" s="131">
        <v>6.756756756756757</v>
      </c>
      <c r="M1434" s="31">
        <v>712</v>
      </c>
      <c r="N1434" s="31" t="s">
        <v>13</v>
      </c>
      <c r="O1434" t="s">
        <v>14</v>
      </c>
    </row>
    <row r="1435" spans="1:15">
      <c r="A1435">
        <v>1434</v>
      </c>
      <c r="B1435" s="128">
        <v>44295</v>
      </c>
      <c r="C1435" s="29" t="s">
        <v>9</v>
      </c>
      <c r="D1435" s="359" t="s">
        <v>10</v>
      </c>
      <c r="E1435" s="31">
        <v>34</v>
      </c>
      <c r="F1435" s="130">
        <v>572</v>
      </c>
      <c r="G1435" s="31">
        <v>0.3</v>
      </c>
      <c r="H1435" s="31">
        <v>16.86</v>
      </c>
      <c r="I1435" s="31" t="s">
        <v>12</v>
      </c>
      <c r="L1435" s="131">
        <v>1.7793594306049823</v>
      </c>
      <c r="M1435" s="31">
        <v>712</v>
      </c>
      <c r="N1435" s="31" t="s">
        <v>13</v>
      </c>
      <c r="O1435" t="s">
        <v>14</v>
      </c>
    </row>
    <row r="1436" spans="1:15">
      <c r="A1436">
        <v>1435</v>
      </c>
      <c r="B1436" s="128">
        <v>44295</v>
      </c>
      <c r="C1436" s="29" t="s">
        <v>9</v>
      </c>
      <c r="D1436" s="359" t="s">
        <v>10</v>
      </c>
      <c r="E1436" s="31">
        <v>60</v>
      </c>
      <c r="F1436" s="130">
        <v>2882</v>
      </c>
      <c r="G1436" s="31">
        <v>49.1</v>
      </c>
      <c r="H1436" s="31">
        <v>37.359999999999992</v>
      </c>
      <c r="I1436" s="31" t="s">
        <v>15</v>
      </c>
      <c r="L1436" s="131">
        <v>131.42398286937905</v>
      </c>
      <c r="M1436" s="31">
        <v>712</v>
      </c>
      <c r="N1436" s="31" t="s">
        <v>13</v>
      </c>
      <c r="O1436" t="s">
        <v>14</v>
      </c>
    </row>
    <row r="1437" spans="1:15">
      <c r="A1437">
        <v>1436</v>
      </c>
      <c r="B1437" s="128">
        <v>44295</v>
      </c>
      <c r="C1437" s="29" t="s">
        <v>9</v>
      </c>
      <c r="D1437" s="359" t="s">
        <v>10</v>
      </c>
      <c r="E1437" s="31">
        <v>54</v>
      </c>
      <c r="F1437" s="130">
        <v>2184</v>
      </c>
      <c r="G1437" s="31">
        <v>16.399999999999999</v>
      </c>
      <c r="H1437" s="31">
        <v>49.12</v>
      </c>
      <c r="I1437" s="31" t="s">
        <v>15</v>
      </c>
      <c r="L1437" s="131">
        <v>33.387622149837135</v>
      </c>
      <c r="M1437" s="31">
        <v>712</v>
      </c>
      <c r="N1437" s="31" t="s">
        <v>13</v>
      </c>
      <c r="O1437" t="s">
        <v>14</v>
      </c>
    </row>
    <row r="1438" spans="1:15">
      <c r="A1438">
        <v>1437</v>
      </c>
      <c r="B1438" s="128">
        <v>44295</v>
      </c>
      <c r="C1438" s="29" t="s">
        <v>9</v>
      </c>
      <c r="D1438" s="359" t="s">
        <v>10</v>
      </c>
      <c r="E1438" s="31">
        <v>51</v>
      </c>
      <c r="F1438" s="130">
        <v>1768</v>
      </c>
      <c r="G1438" s="31">
        <v>15.8</v>
      </c>
      <c r="H1438" s="31">
        <v>37.239999999999995</v>
      </c>
      <c r="I1438" s="31" t="s">
        <v>15</v>
      </c>
      <c r="L1438" s="131">
        <v>42.427497314715367</v>
      </c>
      <c r="M1438" s="31">
        <v>712</v>
      </c>
      <c r="N1438" s="31" t="s">
        <v>13</v>
      </c>
      <c r="O1438" t="s">
        <v>14</v>
      </c>
    </row>
    <row r="1439" spans="1:15">
      <c r="A1439">
        <v>1438</v>
      </c>
      <c r="B1439" s="128">
        <v>44295</v>
      </c>
      <c r="C1439" s="29" t="s">
        <v>9</v>
      </c>
      <c r="D1439" s="359" t="s">
        <v>10</v>
      </c>
      <c r="E1439" s="31">
        <v>57</v>
      </c>
      <c r="F1439" s="130">
        <v>2582</v>
      </c>
      <c r="G1439" s="31">
        <v>42.6</v>
      </c>
      <c r="H1439" s="31">
        <v>34.859999999999992</v>
      </c>
      <c r="I1439" s="31" t="s">
        <v>15</v>
      </c>
      <c r="L1439" s="131">
        <v>122.2030981067126</v>
      </c>
      <c r="M1439" s="31">
        <v>712</v>
      </c>
      <c r="N1439" s="31" t="s">
        <v>13</v>
      </c>
      <c r="O1439" t="s">
        <v>14</v>
      </c>
    </row>
    <row r="1440" spans="1:15">
      <c r="A1440">
        <v>1439</v>
      </c>
      <c r="B1440" s="128">
        <v>44295</v>
      </c>
      <c r="C1440" s="29" t="s">
        <v>9</v>
      </c>
      <c r="D1440" s="359" t="s">
        <v>10</v>
      </c>
      <c r="E1440" s="31">
        <v>60</v>
      </c>
      <c r="F1440" s="130">
        <v>2814</v>
      </c>
      <c r="G1440" s="31">
        <v>41.6</v>
      </c>
      <c r="H1440" s="31">
        <v>42.82</v>
      </c>
      <c r="I1440" s="31" t="s">
        <v>15</v>
      </c>
      <c r="L1440" s="131">
        <v>97.150864082204578</v>
      </c>
      <c r="M1440" s="31">
        <v>712</v>
      </c>
      <c r="N1440" s="31" t="s">
        <v>13</v>
      </c>
      <c r="O1440" t="s">
        <v>14</v>
      </c>
    </row>
    <row r="1441" spans="1:15">
      <c r="A1441">
        <v>1440</v>
      </c>
      <c r="B1441" s="128">
        <v>44298</v>
      </c>
      <c r="C1441" s="29" t="s">
        <v>9</v>
      </c>
      <c r="D1441" s="359" t="s">
        <v>10</v>
      </c>
      <c r="E1441" s="31">
        <v>72</v>
      </c>
      <c r="F1441" s="130">
        <v>5142</v>
      </c>
      <c r="G1441" s="31">
        <v>95</v>
      </c>
      <c r="H1441" s="31">
        <v>101</v>
      </c>
      <c r="I1441" s="31" t="s">
        <v>15</v>
      </c>
      <c r="L1441" s="131">
        <v>94.059405940594061</v>
      </c>
      <c r="M1441" s="31">
        <v>712</v>
      </c>
      <c r="N1441" s="31" t="s">
        <v>13</v>
      </c>
      <c r="O1441" t="s">
        <v>14</v>
      </c>
    </row>
    <row r="1442" spans="1:15">
      <c r="A1442">
        <v>1441</v>
      </c>
      <c r="B1442" s="128">
        <v>44298</v>
      </c>
      <c r="C1442" s="29" t="s">
        <v>9</v>
      </c>
      <c r="D1442" s="359" t="s">
        <v>10</v>
      </c>
      <c r="E1442" s="31">
        <v>77</v>
      </c>
      <c r="F1442" s="130">
        <v>6424</v>
      </c>
      <c r="G1442" s="31">
        <v>16.100000000000001</v>
      </c>
      <c r="H1442" s="31">
        <v>176.62</v>
      </c>
      <c r="I1442" s="31" t="s">
        <v>12</v>
      </c>
      <c r="L1442" s="131">
        <v>9.1156154455894018</v>
      </c>
      <c r="M1442" s="31">
        <v>712</v>
      </c>
      <c r="N1442" s="31" t="s">
        <v>13</v>
      </c>
      <c r="O1442" t="s">
        <v>14</v>
      </c>
    </row>
    <row r="1443" spans="1:15">
      <c r="A1443">
        <v>1442</v>
      </c>
      <c r="B1443" s="128">
        <v>44298</v>
      </c>
      <c r="C1443" s="29" t="s">
        <v>9</v>
      </c>
      <c r="D1443" s="359" t="s">
        <v>10</v>
      </c>
      <c r="E1443" s="31">
        <v>69</v>
      </c>
      <c r="F1443" s="130">
        <v>4522</v>
      </c>
      <c r="G1443" s="31">
        <v>118.1</v>
      </c>
      <c r="H1443" s="31">
        <v>120</v>
      </c>
      <c r="I1443" s="31" t="s">
        <v>15</v>
      </c>
      <c r="L1443" s="131">
        <v>98.416666666666671</v>
      </c>
      <c r="M1443" s="31">
        <v>712</v>
      </c>
      <c r="N1443" s="31" t="s">
        <v>13</v>
      </c>
      <c r="O1443" t="s">
        <v>14</v>
      </c>
    </row>
    <row r="1444" spans="1:15">
      <c r="A1444">
        <v>1443</v>
      </c>
      <c r="B1444" s="128">
        <v>44298</v>
      </c>
      <c r="C1444" s="29" t="s">
        <v>9</v>
      </c>
      <c r="D1444" s="359" t="s">
        <v>10</v>
      </c>
      <c r="E1444" s="31">
        <v>69</v>
      </c>
      <c r="F1444" s="130">
        <v>4522</v>
      </c>
      <c r="G1444" s="31">
        <v>118.1</v>
      </c>
      <c r="H1444" s="31">
        <v>130</v>
      </c>
      <c r="I1444" s="31" t="s">
        <v>15</v>
      </c>
      <c r="L1444" s="131">
        <v>90.84615384615384</v>
      </c>
      <c r="M1444" s="31">
        <v>712</v>
      </c>
      <c r="N1444" s="31" t="s">
        <v>13</v>
      </c>
      <c r="O1444" t="s">
        <v>14</v>
      </c>
    </row>
    <row r="1445" spans="1:15">
      <c r="A1445">
        <v>1444</v>
      </c>
      <c r="B1445" s="128">
        <v>44298</v>
      </c>
      <c r="C1445" s="29" t="s">
        <v>9</v>
      </c>
      <c r="D1445" s="359" t="s">
        <v>10</v>
      </c>
      <c r="E1445" s="31">
        <v>68</v>
      </c>
      <c r="F1445" s="130">
        <v>4468</v>
      </c>
      <c r="G1445" s="31">
        <v>87.7</v>
      </c>
      <c r="H1445" s="31">
        <v>46.339999999999989</v>
      </c>
      <c r="I1445" s="31" t="s">
        <v>15</v>
      </c>
      <c r="L1445" s="131">
        <v>189.25334484246878</v>
      </c>
      <c r="M1445" s="31">
        <v>712</v>
      </c>
      <c r="N1445" s="31" t="s">
        <v>13</v>
      </c>
      <c r="O1445" t="s">
        <v>14</v>
      </c>
    </row>
    <row r="1446" spans="1:15">
      <c r="A1446">
        <v>1445</v>
      </c>
      <c r="B1446" s="128">
        <v>44298</v>
      </c>
      <c r="C1446" s="29" t="s">
        <v>9</v>
      </c>
      <c r="D1446" s="359" t="s">
        <v>10</v>
      </c>
      <c r="E1446" s="31">
        <v>70</v>
      </c>
      <c r="F1446" s="130">
        <v>4748</v>
      </c>
      <c r="G1446" s="31">
        <v>99.9</v>
      </c>
      <c r="H1446" s="31">
        <v>124</v>
      </c>
      <c r="I1446" s="31" t="s">
        <v>15</v>
      </c>
      <c r="L1446" s="131">
        <v>80.564516129032256</v>
      </c>
      <c r="M1446" s="31">
        <v>712</v>
      </c>
      <c r="N1446" s="31" t="s">
        <v>13</v>
      </c>
      <c r="O1446" t="s">
        <v>14</v>
      </c>
    </row>
    <row r="1447" spans="1:15">
      <c r="A1447">
        <v>1446</v>
      </c>
      <c r="B1447" s="128">
        <v>44298</v>
      </c>
      <c r="C1447" s="29" t="s">
        <v>9</v>
      </c>
      <c r="D1447" s="359" t="s">
        <v>10</v>
      </c>
      <c r="E1447" s="31">
        <v>65</v>
      </c>
      <c r="F1447" s="130">
        <v>3678</v>
      </c>
      <c r="G1447" s="31">
        <v>59.6</v>
      </c>
      <c r="H1447" s="31">
        <v>50.739999999999988</v>
      </c>
      <c r="I1447" s="31" t="s">
        <v>15</v>
      </c>
      <c r="L1447" s="131">
        <v>117.46156878202605</v>
      </c>
      <c r="M1447" s="31">
        <v>712</v>
      </c>
      <c r="N1447" s="31" t="s">
        <v>13</v>
      </c>
      <c r="O1447" t="s">
        <v>14</v>
      </c>
    </row>
    <row r="1448" spans="1:15">
      <c r="A1448">
        <v>1447</v>
      </c>
      <c r="B1448" s="128">
        <v>44298</v>
      </c>
      <c r="C1448" s="29" t="s">
        <v>9</v>
      </c>
      <c r="D1448" s="359" t="s">
        <v>10</v>
      </c>
      <c r="E1448" s="31">
        <v>63</v>
      </c>
      <c r="F1448" s="130">
        <v>3304</v>
      </c>
      <c r="G1448" s="31">
        <v>46.5</v>
      </c>
      <c r="H1448" s="31">
        <v>52.61999999999999</v>
      </c>
      <c r="I1448" s="31" t="s">
        <v>15</v>
      </c>
      <c r="L1448" s="131">
        <v>88.369441277080981</v>
      </c>
      <c r="M1448" s="31">
        <v>712</v>
      </c>
      <c r="N1448" s="31" t="s">
        <v>13</v>
      </c>
      <c r="O1448" t="s">
        <v>14</v>
      </c>
    </row>
    <row r="1449" spans="1:15">
      <c r="A1449">
        <v>1448</v>
      </c>
      <c r="B1449" s="128">
        <v>44298</v>
      </c>
      <c r="C1449" s="29" t="s">
        <v>9</v>
      </c>
      <c r="D1449" s="359" t="s">
        <v>10</v>
      </c>
      <c r="E1449" s="31">
        <v>70</v>
      </c>
      <c r="F1449" s="130">
        <v>5016</v>
      </c>
      <c r="G1449" s="31">
        <v>105.6</v>
      </c>
      <c r="H1449" s="31">
        <v>135.6</v>
      </c>
      <c r="I1449" s="31" t="s">
        <v>15</v>
      </c>
      <c r="L1449" s="131">
        <v>77.876106194690266</v>
      </c>
      <c r="M1449" s="31">
        <v>712</v>
      </c>
      <c r="N1449" s="31" t="s">
        <v>13</v>
      </c>
      <c r="O1449" t="s">
        <v>14</v>
      </c>
    </row>
    <row r="1450" spans="1:15">
      <c r="A1450">
        <v>1449</v>
      </c>
      <c r="B1450" s="128">
        <v>44298</v>
      </c>
      <c r="C1450" s="29" t="s">
        <v>9</v>
      </c>
      <c r="D1450" s="359" t="s">
        <v>10</v>
      </c>
      <c r="E1450" s="31">
        <v>70</v>
      </c>
      <c r="F1450" s="130">
        <v>4260</v>
      </c>
      <c r="G1450" s="31">
        <v>78.7</v>
      </c>
      <c r="H1450" s="31">
        <v>108.7</v>
      </c>
      <c r="I1450" s="31" t="s">
        <v>15</v>
      </c>
      <c r="L1450" s="131">
        <v>72.401103955841776</v>
      </c>
      <c r="M1450" s="31">
        <v>712</v>
      </c>
      <c r="N1450" s="31" t="s">
        <v>13</v>
      </c>
      <c r="O1450" t="s">
        <v>14</v>
      </c>
    </row>
    <row r="1451" spans="1:15">
      <c r="A1451">
        <v>1450</v>
      </c>
      <c r="B1451" s="128">
        <v>44298</v>
      </c>
      <c r="C1451" s="29" t="s">
        <v>9</v>
      </c>
      <c r="D1451" s="359" t="s">
        <v>10</v>
      </c>
      <c r="E1451" s="31">
        <v>56</v>
      </c>
      <c r="F1451" s="130">
        <v>2000</v>
      </c>
      <c r="G1451" s="31">
        <v>19.899999999999999</v>
      </c>
      <c r="H1451" s="31">
        <v>49.9</v>
      </c>
      <c r="I1451" s="31" t="s">
        <v>15</v>
      </c>
      <c r="L1451" s="131">
        <v>39.879759519038075</v>
      </c>
      <c r="M1451" s="31">
        <v>712</v>
      </c>
      <c r="N1451" s="31" t="s">
        <v>13</v>
      </c>
      <c r="O1451" t="s">
        <v>14</v>
      </c>
    </row>
    <row r="1452" spans="1:15">
      <c r="A1452">
        <v>1451</v>
      </c>
      <c r="B1452" s="128">
        <v>44298</v>
      </c>
      <c r="C1452" s="29" t="s">
        <v>9</v>
      </c>
      <c r="D1452" s="359" t="s">
        <v>10</v>
      </c>
      <c r="E1452" s="31">
        <v>59</v>
      </c>
      <c r="F1452" s="130">
        <v>2634</v>
      </c>
      <c r="G1452" s="31">
        <v>48.1</v>
      </c>
      <c r="H1452" s="31">
        <v>78.099999999999994</v>
      </c>
      <c r="I1452" s="31" t="s">
        <v>15</v>
      </c>
      <c r="L1452" s="131">
        <v>61.587708066581314</v>
      </c>
      <c r="M1452" s="31">
        <v>712</v>
      </c>
      <c r="N1452" s="31" t="s">
        <v>13</v>
      </c>
      <c r="O1452" t="s">
        <v>14</v>
      </c>
    </row>
    <row r="1453" spans="1:15">
      <c r="A1453">
        <v>1452</v>
      </c>
      <c r="B1453" s="128">
        <v>44298</v>
      </c>
      <c r="C1453" s="29" t="s">
        <v>9</v>
      </c>
      <c r="D1453" s="359" t="s">
        <v>10</v>
      </c>
      <c r="E1453" s="31">
        <v>59</v>
      </c>
      <c r="F1453" s="130">
        <v>2464</v>
      </c>
      <c r="G1453" s="31">
        <v>43.7</v>
      </c>
      <c r="H1453" s="31">
        <v>73.7</v>
      </c>
      <c r="I1453" s="31" t="s">
        <v>15</v>
      </c>
      <c r="L1453" s="131">
        <v>59.294436906377207</v>
      </c>
      <c r="M1453" s="31">
        <v>712</v>
      </c>
      <c r="N1453" s="31" t="s">
        <v>13</v>
      </c>
      <c r="O1453" t="s">
        <v>14</v>
      </c>
    </row>
    <row r="1454" spans="1:15">
      <c r="A1454">
        <v>1453</v>
      </c>
      <c r="B1454" s="128">
        <v>44298</v>
      </c>
      <c r="C1454" s="29" t="s">
        <v>9</v>
      </c>
      <c r="D1454" s="359" t="s">
        <v>10</v>
      </c>
      <c r="E1454" s="31">
        <v>55</v>
      </c>
      <c r="F1454" s="130">
        <v>2266</v>
      </c>
      <c r="G1454" s="31">
        <v>28.5</v>
      </c>
      <c r="H1454" s="31">
        <v>39.480000000000004</v>
      </c>
      <c r="I1454" s="31" t="s">
        <v>15</v>
      </c>
      <c r="L1454" s="131">
        <v>72.188449848024305</v>
      </c>
      <c r="M1454" s="31">
        <v>712</v>
      </c>
      <c r="N1454" s="31" t="s">
        <v>13</v>
      </c>
      <c r="O1454" t="s">
        <v>14</v>
      </c>
    </row>
    <row r="1455" spans="1:15">
      <c r="A1455">
        <v>1454</v>
      </c>
      <c r="B1455" s="128">
        <v>44298</v>
      </c>
      <c r="C1455" s="29" t="s">
        <v>9</v>
      </c>
      <c r="D1455" s="359" t="s">
        <v>10</v>
      </c>
      <c r="E1455" s="31">
        <v>56</v>
      </c>
      <c r="F1455" s="130">
        <v>2616</v>
      </c>
      <c r="G1455" s="31">
        <v>28.6</v>
      </c>
      <c r="H1455" s="31">
        <v>49.88</v>
      </c>
      <c r="I1455" s="31" t="s">
        <v>15</v>
      </c>
      <c r="L1455" s="131">
        <v>57.337610264635124</v>
      </c>
      <c r="M1455" s="31">
        <v>712</v>
      </c>
      <c r="N1455" s="31" t="s">
        <v>13</v>
      </c>
      <c r="O1455" t="s">
        <v>14</v>
      </c>
    </row>
    <row r="1456" spans="1:15">
      <c r="A1456">
        <v>1455</v>
      </c>
      <c r="B1456" s="128">
        <v>44298</v>
      </c>
      <c r="C1456" s="29" t="s">
        <v>9</v>
      </c>
      <c r="D1456" s="359" t="s">
        <v>10</v>
      </c>
      <c r="E1456" s="31">
        <v>59</v>
      </c>
      <c r="F1456" s="130">
        <v>2706</v>
      </c>
      <c r="G1456" s="31">
        <v>12.7</v>
      </c>
      <c r="H1456" s="31">
        <v>68.47999999999999</v>
      </c>
      <c r="I1456" s="31" t="s">
        <v>12</v>
      </c>
      <c r="L1456" s="131">
        <v>18.545560747663554</v>
      </c>
      <c r="M1456" s="31">
        <v>712</v>
      </c>
      <c r="N1456" s="31" t="s">
        <v>13</v>
      </c>
      <c r="O1456" t="s">
        <v>14</v>
      </c>
    </row>
    <row r="1457" spans="1:15">
      <c r="A1457">
        <v>1456</v>
      </c>
      <c r="B1457" s="128">
        <v>44298</v>
      </c>
      <c r="C1457" s="29" t="s">
        <v>9</v>
      </c>
      <c r="D1457" s="359" t="s">
        <v>10</v>
      </c>
      <c r="E1457" s="31">
        <v>53</v>
      </c>
      <c r="F1457" s="130">
        <v>1850</v>
      </c>
      <c r="G1457" s="31">
        <v>12.6</v>
      </c>
      <c r="H1457" s="31">
        <v>42.9</v>
      </c>
      <c r="I1457" s="31" t="s">
        <v>15</v>
      </c>
      <c r="L1457" s="131">
        <v>29.37062937062937</v>
      </c>
      <c r="M1457" s="31">
        <v>712</v>
      </c>
      <c r="N1457" s="31" t="s">
        <v>13</v>
      </c>
      <c r="O1457" t="s">
        <v>14</v>
      </c>
    </row>
    <row r="1458" spans="1:15">
      <c r="A1458">
        <v>1457</v>
      </c>
      <c r="B1458" s="128">
        <v>44298</v>
      </c>
      <c r="C1458" s="29" t="s">
        <v>9</v>
      </c>
      <c r="D1458" s="359" t="s">
        <v>10</v>
      </c>
      <c r="E1458" s="31">
        <v>54</v>
      </c>
      <c r="F1458" s="130">
        <v>2356</v>
      </c>
      <c r="G1458" s="31">
        <v>35.1</v>
      </c>
      <c r="H1458" s="31">
        <v>35.579999999999991</v>
      </c>
      <c r="I1458" s="31" t="s">
        <v>15</v>
      </c>
      <c r="L1458" s="131">
        <v>98.650927487352476</v>
      </c>
      <c r="M1458" s="31">
        <v>712</v>
      </c>
      <c r="N1458" s="31" t="s">
        <v>13</v>
      </c>
      <c r="O1458" t="s">
        <v>14</v>
      </c>
    </row>
    <row r="1459" spans="1:15">
      <c r="A1459">
        <v>1458</v>
      </c>
      <c r="B1459" s="128">
        <v>44298</v>
      </c>
      <c r="C1459" s="29" t="s">
        <v>9</v>
      </c>
      <c r="D1459" s="359" t="s">
        <v>10</v>
      </c>
      <c r="E1459" s="31">
        <v>52</v>
      </c>
      <c r="F1459" s="130">
        <v>1896</v>
      </c>
      <c r="G1459" s="31">
        <v>24.7</v>
      </c>
      <c r="H1459" s="31">
        <v>32.179999999999993</v>
      </c>
      <c r="I1459" s="31" t="s">
        <v>15</v>
      </c>
      <c r="L1459" s="131">
        <v>76.755748912367949</v>
      </c>
      <c r="M1459" s="31">
        <v>712</v>
      </c>
      <c r="N1459" s="31" t="s">
        <v>13</v>
      </c>
      <c r="O1459" t="s">
        <v>14</v>
      </c>
    </row>
    <row r="1460" spans="1:15">
      <c r="A1460">
        <v>1459</v>
      </c>
      <c r="B1460" s="128">
        <v>44298</v>
      </c>
      <c r="C1460" s="29" t="s">
        <v>9</v>
      </c>
      <c r="D1460" s="359" t="s">
        <v>10</v>
      </c>
      <c r="E1460" s="31">
        <v>53</v>
      </c>
      <c r="F1460" s="130">
        <v>1986</v>
      </c>
      <c r="G1460" s="31">
        <v>24</v>
      </c>
      <c r="H1460" s="31">
        <v>34</v>
      </c>
      <c r="I1460" s="31" t="s">
        <v>15</v>
      </c>
      <c r="L1460" s="131">
        <v>70.588235294117638</v>
      </c>
      <c r="M1460" s="31">
        <v>712</v>
      </c>
      <c r="N1460" s="31" t="s">
        <v>13</v>
      </c>
      <c r="O1460" t="s">
        <v>14</v>
      </c>
    </row>
    <row r="1461" spans="1:15">
      <c r="A1461">
        <v>1460</v>
      </c>
      <c r="B1461" s="128">
        <v>44298</v>
      </c>
      <c r="C1461" s="29" t="s">
        <v>9</v>
      </c>
      <c r="D1461" s="359" t="s">
        <v>10</v>
      </c>
      <c r="E1461" s="31">
        <v>54</v>
      </c>
      <c r="F1461" s="130">
        <v>2198</v>
      </c>
      <c r="G1461" s="31">
        <v>31.7</v>
      </c>
      <c r="H1461" s="31">
        <v>34.239999999999995</v>
      </c>
      <c r="I1461" s="31" t="s">
        <v>15</v>
      </c>
      <c r="L1461" s="131">
        <v>92.5817757009346</v>
      </c>
      <c r="M1461" s="31">
        <v>712</v>
      </c>
      <c r="N1461" s="31" t="s">
        <v>13</v>
      </c>
      <c r="O1461" t="s">
        <v>14</v>
      </c>
    </row>
    <row r="1462" spans="1:15">
      <c r="A1462">
        <v>1461</v>
      </c>
      <c r="B1462" s="128">
        <v>44298</v>
      </c>
      <c r="C1462" s="29" t="s">
        <v>9</v>
      </c>
      <c r="D1462" s="359" t="s">
        <v>10</v>
      </c>
      <c r="E1462" s="31">
        <v>54</v>
      </c>
      <c r="F1462" s="130">
        <v>2040</v>
      </c>
      <c r="G1462" s="31">
        <v>16.5</v>
      </c>
      <c r="H1462" s="31">
        <v>44.699999999999996</v>
      </c>
      <c r="I1462" s="31" t="s">
        <v>15</v>
      </c>
      <c r="L1462" s="131">
        <v>36.912751677852356</v>
      </c>
      <c r="M1462" s="31">
        <v>712</v>
      </c>
      <c r="N1462" s="31" t="s">
        <v>13</v>
      </c>
      <c r="O1462" t="s">
        <v>14</v>
      </c>
    </row>
    <row r="1463" spans="1:15">
      <c r="A1463">
        <v>1462</v>
      </c>
      <c r="B1463" s="128">
        <v>44298</v>
      </c>
      <c r="C1463" s="29" t="s">
        <v>9</v>
      </c>
      <c r="D1463" s="359" t="s">
        <v>10</v>
      </c>
      <c r="E1463" s="31">
        <v>54</v>
      </c>
      <c r="F1463" s="130">
        <v>2074</v>
      </c>
      <c r="G1463" s="31">
        <v>10.1</v>
      </c>
      <c r="H1463" s="31">
        <v>52.12</v>
      </c>
      <c r="I1463" s="31" t="s">
        <v>12</v>
      </c>
      <c r="L1463" s="131">
        <v>19.378357636224099</v>
      </c>
      <c r="M1463" s="31">
        <v>712</v>
      </c>
      <c r="N1463" s="31" t="s">
        <v>13</v>
      </c>
      <c r="O1463" t="s">
        <v>14</v>
      </c>
    </row>
    <row r="1464" spans="1:15">
      <c r="A1464">
        <v>1463</v>
      </c>
      <c r="B1464" s="128">
        <v>44298</v>
      </c>
      <c r="C1464" s="29" t="s">
        <v>9</v>
      </c>
      <c r="D1464" s="359" t="s">
        <v>10</v>
      </c>
      <c r="E1464" s="31">
        <v>53</v>
      </c>
      <c r="F1464" s="130">
        <v>1822</v>
      </c>
      <c r="G1464" s="31">
        <v>15.3</v>
      </c>
      <c r="H1464" s="31">
        <v>39.36</v>
      </c>
      <c r="I1464" s="31" t="s">
        <v>15</v>
      </c>
      <c r="L1464" s="131">
        <v>38.871951219512198</v>
      </c>
      <c r="M1464" s="31">
        <v>712</v>
      </c>
      <c r="N1464" s="31" t="s">
        <v>13</v>
      </c>
      <c r="O1464" t="s">
        <v>14</v>
      </c>
    </row>
    <row r="1465" spans="1:15">
      <c r="A1465">
        <v>1464</v>
      </c>
      <c r="B1465" s="128">
        <v>44298</v>
      </c>
      <c r="C1465" s="29" t="s">
        <v>9</v>
      </c>
      <c r="D1465" s="359" t="s">
        <v>10</v>
      </c>
      <c r="E1465" s="31">
        <v>51</v>
      </c>
      <c r="F1465" s="130">
        <v>1786</v>
      </c>
      <c r="G1465" s="31">
        <v>22.9</v>
      </c>
      <c r="H1465" s="31">
        <v>30.68</v>
      </c>
      <c r="I1465" s="31" t="s">
        <v>15</v>
      </c>
      <c r="L1465" s="131">
        <v>74.641460234680565</v>
      </c>
      <c r="M1465" s="31">
        <v>712</v>
      </c>
      <c r="N1465" s="31" t="s">
        <v>13</v>
      </c>
      <c r="O1465" t="s">
        <v>14</v>
      </c>
    </row>
    <row r="1466" spans="1:15">
      <c r="A1466">
        <v>1465</v>
      </c>
      <c r="B1466" s="128">
        <v>44298</v>
      </c>
      <c r="C1466" s="29" t="s">
        <v>9</v>
      </c>
      <c r="D1466" s="359" t="s">
        <v>10</v>
      </c>
      <c r="E1466" s="31">
        <v>55</v>
      </c>
      <c r="F1466" s="130">
        <v>2362</v>
      </c>
      <c r="G1466" s="31">
        <v>9.9</v>
      </c>
      <c r="H1466" s="31">
        <v>60.96</v>
      </c>
      <c r="I1466" s="31" t="s">
        <v>12</v>
      </c>
      <c r="L1466" s="131">
        <v>16.240157480314959</v>
      </c>
      <c r="M1466" s="31">
        <v>712</v>
      </c>
      <c r="N1466" s="31" t="s">
        <v>13</v>
      </c>
      <c r="O1466" t="s">
        <v>14</v>
      </c>
    </row>
    <row r="1467" spans="1:15">
      <c r="A1467">
        <v>1466</v>
      </c>
      <c r="B1467" s="128">
        <v>44299</v>
      </c>
      <c r="C1467" s="29" t="s">
        <v>9</v>
      </c>
      <c r="D1467" s="359" t="s">
        <v>10</v>
      </c>
      <c r="E1467" s="31">
        <v>42</v>
      </c>
      <c r="F1467" s="130">
        <v>1074</v>
      </c>
      <c r="G1467" s="31">
        <v>2.6</v>
      </c>
      <c r="H1467" s="31">
        <v>29.619999999999997</v>
      </c>
      <c r="I1467" s="31" t="s">
        <v>12</v>
      </c>
      <c r="L1467" s="131">
        <v>8.7778528021607034</v>
      </c>
      <c r="M1467" s="31">
        <v>712</v>
      </c>
      <c r="N1467" s="31" t="s">
        <v>13</v>
      </c>
      <c r="O1467" t="s">
        <v>14</v>
      </c>
    </row>
    <row r="1468" spans="1:15">
      <c r="A1468">
        <v>1467</v>
      </c>
      <c r="B1468" s="128">
        <v>44299</v>
      </c>
      <c r="C1468" s="29" t="s">
        <v>9</v>
      </c>
      <c r="D1468" s="359" t="s">
        <v>10</v>
      </c>
      <c r="E1468" s="31">
        <v>45</v>
      </c>
      <c r="F1468" s="130">
        <v>1120</v>
      </c>
      <c r="G1468" s="31">
        <v>5.6</v>
      </c>
      <c r="H1468" s="31">
        <v>28</v>
      </c>
      <c r="I1468" s="31" t="s">
        <v>12</v>
      </c>
      <c r="L1468" s="131">
        <v>19.999999999999996</v>
      </c>
      <c r="M1468" s="31">
        <v>712</v>
      </c>
      <c r="N1468" s="31" t="s">
        <v>13</v>
      </c>
      <c r="O1468" t="s">
        <v>14</v>
      </c>
    </row>
    <row r="1469" spans="1:15">
      <c r="A1469">
        <v>1468</v>
      </c>
      <c r="B1469" s="128">
        <v>44299</v>
      </c>
      <c r="C1469" s="29" t="s">
        <v>9</v>
      </c>
      <c r="D1469" s="359" t="s">
        <v>10</v>
      </c>
      <c r="E1469" s="31">
        <v>46</v>
      </c>
      <c r="F1469" s="130">
        <v>1336</v>
      </c>
      <c r="G1469" s="31">
        <v>15.5</v>
      </c>
      <c r="H1469" s="31">
        <v>24.58</v>
      </c>
      <c r="I1469" s="31" t="s">
        <v>15</v>
      </c>
      <c r="L1469" s="131">
        <v>63.05939788445891</v>
      </c>
      <c r="M1469" s="31">
        <v>712</v>
      </c>
      <c r="N1469" s="31" t="s">
        <v>13</v>
      </c>
      <c r="O1469" t="s">
        <v>14</v>
      </c>
    </row>
    <row r="1470" spans="1:15">
      <c r="A1470">
        <v>1469</v>
      </c>
      <c r="B1470" s="128">
        <v>44299</v>
      </c>
      <c r="C1470" s="29" t="s">
        <v>9</v>
      </c>
      <c r="D1470" s="359" t="s">
        <v>10</v>
      </c>
      <c r="E1470" s="31">
        <v>39</v>
      </c>
      <c r="F1470" s="130">
        <v>836</v>
      </c>
      <c r="G1470" s="31">
        <v>0.9</v>
      </c>
      <c r="H1470" s="31">
        <v>24.18</v>
      </c>
      <c r="I1470" s="31" t="s">
        <v>12</v>
      </c>
      <c r="L1470" s="131">
        <v>3.7220843672456581</v>
      </c>
      <c r="M1470" s="31">
        <v>712</v>
      </c>
      <c r="N1470" s="31" t="s">
        <v>13</v>
      </c>
      <c r="O1470" t="s">
        <v>14</v>
      </c>
    </row>
    <row r="1471" spans="1:15">
      <c r="A1471">
        <v>1470</v>
      </c>
      <c r="B1471" s="128">
        <v>44299</v>
      </c>
      <c r="C1471" s="29" t="s">
        <v>9</v>
      </c>
      <c r="D1471" s="359" t="s">
        <v>10</v>
      </c>
      <c r="E1471" s="31">
        <v>44</v>
      </c>
      <c r="F1471" s="130">
        <v>1056</v>
      </c>
      <c r="G1471" s="31">
        <v>0.6</v>
      </c>
      <c r="H1471" s="31">
        <v>31.08</v>
      </c>
      <c r="I1471" s="31" t="s">
        <v>12</v>
      </c>
      <c r="L1471" s="131">
        <v>1.9305019305019306</v>
      </c>
      <c r="M1471" s="31">
        <v>712</v>
      </c>
      <c r="N1471" s="31" t="s">
        <v>13</v>
      </c>
      <c r="O1471" t="s">
        <v>14</v>
      </c>
    </row>
    <row r="1472" spans="1:15">
      <c r="A1472">
        <v>1471</v>
      </c>
      <c r="B1472" s="128">
        <v>44299</v>
      </c>
      <c r="C1472" s="29" t="s">
        <v>9</v>
      </c>
      <c r="D1472" s="359" t="s">
        <v>10</v>
      </c>
      <c r="E1472" s="31">
        <v>41</v>
      </c>
      <c r="F1472" s="130">
        <v>942</v>
      </c>
      <c r="G1472" s="31">
        <v>1</v>
      </c>
      <c r="H1472" s="31">
        <v>29</v>
      </c>
      <c r="I1472" s="31" t="s">
        <v>12</v>
      </c>
      <c r="L1472" s="131">
        <v>3.4482758620689657</v>
      </c>
      <c r="M1472" s="31">
        <v>712</v>
      </c>
      <c r="N1472" s="31" t="s">
        <v>13</v>
      </c>
      <c r="O1472" t="s">
        <v>14</v>
      </c>
    </row>
    <row r="1473" spans="1:15">
      <c r="A1473">
        <v>1472</v>
      </c>
      <c r="B1473" s="128">
        <v>44299</v>
      </c>
      <c r="C1473" s="29" t="s">
        <v>9</v>
      </c>
      <c r="D1473" s="359" t="s">
        <v>10</v>
      </c>
      <c r="E1473" s="31">
        <v>52</v>
      </c>
      <c r="F1473" s="130">
        <v>1838</v>
      </c>
      <c r="G1473" s="31">
        <v>20.3</v>
      </c>
      <c r="H1473" s="31">
        <v>34.840000000000003</v>
      </c>
      <c r="I1473" s="31" t="s">
        <v>15</v>
      </c>
      <c r="L1473" s="131">
        <v>58.266360505166467</v>
      </c>
      <c r="M1473" s="31">
        <v>712</v>
      </c>
      <c r="N1473" s="31" t="s">
        <v>13</v>
      </c>
      <c r="O1473" t="s">
        <v>14</v>
      </c>
    </row>
    <row r="1474" spans="1:15">
      <c r="A1474">
        <v>1473</v>
      </c>
      <c r="B1474" s="128">
        <v>44299</v>
      </c>
      <c r="C1474" s="29" t="s">
        <v>9</v>
      </c>
      <c r="D1474" s="359" t="s">
        <v>10</v>
      </c>
      <c r="E1474" s="31">
        <v>41</v>
      </c>
      <c r="F1474" s="130">
        <v>900</v>
      </c>
      <c r="G1474" s="31">
        <v>1.1000000000000001</v>
      </c>
      <c r="H1474" s="31">
        <v>25.9</v>
      </c>
      <c r="I1474" s="31" t="s">
        <v>12</v>
      </c>
      <c r="L1474" s="131">
        <v>4.2471042471042475</v>
      </c>
      <c r="M1474" s="31">
        <v>712</v>
      </c>
      <c r="N1474" s="31" t="s">
        <v>13</v>
      </c>
      <c r="O1474" t="s">
        <v>14</v>
      </c>
    </row>
    <row r="1475" spans="1:15">
      <c r="A1475">
        <v>1474</v>
      </c>
      <c r="B1475" s="128">
        <v>44299</v>
      </c>
      <c r="C1475" s="29" t="s">
        <v>9</v>
      </c>
      <c r="D1475" s="359" t="s">
        <v>10</v>
      </c>
      <c r="E1475" s="31">
        <v>40</v>
      </c>
      <c r="F1475" s="130">
        <v>832</v>
      </c>
      <c r="G1475" s="31">
        <v>1.2</v>
      </c>
      <c r="H1475" s="31">
        <v>23.76</v>
      </c>
      <c r="I1475" s="31" t="s">
        <v>12</v>
      </c>
      <c r="L1475" s="131">
        <v>5.0505050505050502</v>
      </c>
      <c r="M1475" s="31">
        <v>712</v>
      </c>
      <c r="N1475" s="31" t="s">
        <v>13</v>
      </c>
      <c r="O1475" t="s">
        <v>14</v>
      </c>
    </row>
    <row r="1476" spans="1:15">
      <c r="A1476">
        <v>1475</v>
      </c>
      <c r="B1476" s="128">
        <v>44299</v>
      </c>
      <c r="C1476" s="29" t="s">
        <v>9</v>
      </c>
      <c r="D1476" s="359" t="s">
        <v>10</v>
      </c>
      <c r="E1476" s="31">
        <v>41</v>
      </c>
      <c r="F1476" s="130">
        <v>916</v>
      </c>
      <c r="G1476" s="31">
        <v>1</v>
      </c>
      <c r="H1476" s="31">
        <v>20</v>
      </c>
      <c r="I1476" s="31" t="s">
        <v>12</v>
      </c>
      <c r="L1476" s="131">
        <v>5</v>
      </c>
      <c r="M1476" s="31">
        <v>712</v>
      </c>
      <c r="N1476" s="31" t="s">
        <v>13</v>
      </c>
      <c r="O1476" t="s">
        <v>14</v>
      </c>
    </row>
    <row r="1477" spans="1:15">
      <c r="A1477">
        <v>1476</v>
      </c>
      <c r="B1477" s="128">
        <v>44299</v>
      </c>
      <c r="C1477" s="29" t="s">
        <v>9</v>
      </c>
      <c r="D1477" s="359" t="s">
        <v>10</v>
      </c>
      <c r="E1477" s="31">
        <v>52</v>
      </c>
      <c r="F1477" s="130">
        <v>1832</v>
      </c>
      <c r="G1477" s="31">
        <v>15.2</v>
      </c>
      <c r="H1477" s="31">
        <v>39.760000000000005</v>
      </c>
      <c r="I1477" s="31" t="s">
        <v>15</v>
      </c>
      <c r="L1477" s="131">
        <v>38.229376257545262</v>
      </c>
      <c r="M1477" s="31">
        <v>712</v>
      </c>
      <c r="N1477" s="31" t="s">
        <v>13</v>
      </c>
      <c r="O1477" t="s">
        <v>14</v>
      </c>
    </row>
    <row r="1478" spans="1:15">
      <c r="A1478">
        <v>1477</v>
      </c>
      <c r="B1478" s="128">
        <v>44299</v>
      </c>
      <c r="C1478" s="29" t="s">
        <v>9</v>
      </c>
      <c r="D1478" s="359" t="s">
        <v>10</v>
      </c>
      <c r="E1478" s="31">
        <v>46</v>
      </c>
      <c r="F1478" s="130">
        <v>1354</v>
      </c>
      <c r="G1478" s="31">
        <v>3.2</v>
      </c>
      <c r="H1478" s="31">
        <v>37.419999999999995</v>
      </c>
      <c r="I1478" s="31" t="s">
        <v>12</v>
      </c>
      <c r="L1478" s="131">
        <v>8.5515766969535036</v>
      </c>
      <c r="M1478" s="31">
        <v>712</v>
      </c>
      <c r="N1478" s="31" t="s">
        <v>13</v>
      </c>
      <c r="O1478" t="s">
        <v>14</v>
      </c>
    </row>
    <row r="1479" spans="1:15">
      <c r="A1479">
        <v>1478</v>
      </c>
      <c r="B1479" s="128">
        <v>44299</v>
      </c>
      <c r="C1479" s="29" t="s">
        <v>9</v>
      </c>
      <c r="D1479" s="359" t="s">
        <v>10</v>
      </c>
      <c r="E1479" s="31">
        <v>45</v>
      </c>
      <c r="F1479" s="130">
        <v>1188</v>
      </c>
      <c r="G1479" s="31">
        <v>2</v>
      </c>
      <c r="H1479" s="31">
        <v>17</v>
      </c>
      <c r="I1479" s="31" t="s">
        <v>12</v>
      </c>
      <c r="L1479" s="131">
        <v>11.76470588235294</v>
      </c>
      <c r="M1479" s="31">
        <v>712</v>
      </c>
      <c r="N1479" s="31" t="s">
        <v>13</v>
      </c>
      <c r="O1479" t="s">
        <v>14</v>
      </c>
    </row>
    <row r="1480" spans="1:15">
      <c r="A1480">
        <v>1479</v>
      </c>
      <c r="B1480" s="128">
        <v>44299</v>
      </c>
      <c r="C1480" s="29" t="s">
        <v>9</v>
      </c>
      <c r="D1480" s="359" t="s">
        <v>10</v>
      </c>
      <c r="E1480" s="31">
        <v>44</v>
      </c>
      <c r="F1480" s="130">
        <v>1192</v>
      </c>
      <c r="G1480" s="31">
        <v>2.5</v>
      </c>
      <c r="H1480" s="31">
        <v>33.26</v>
      </c>
      <c r="I1480" s="31" t="s">
        <v>12</v>
      </c>
      <c r="L1480" s="131">
        <v>7.5165363800360794</v>
      </c>
      <c r="M1480" s="31">
        <v>712</v>
      </c>
      <c r="N1480" s="31" t="s">
        <v>13</v>
      </c>
      <c r="O1480" t="s">
        <v>14</v>
      </c>
    </row>
    <row r="1481" spans="1:15">
      <c r="A1481">
        <v>1480</v>
      </c>
      <c r="B1481" s="128">
        <v>44299</v>
      </c>
      <c r="C1481" s="29" t="s">
        <v>9</v>
      </c>
      <c r="D1481" s="359" t="s">
        <v>10</v>
      </c>
      <c r="E1481" s="31">
        <v>47</v>
      </c>
      <c r="F1481" s="130">
        <v>1364</v>
      </c>
      <c r="G1481" s="31">
        <v>3.6</v>
      </c>
      <c r="H1481" s="31">
        <v>37.32</v>
      </c>
      <c r="I1481" s="31" t="s">
        <v>12</v>
      </c>
      <c r="L1481" s="131">
        <v>9.6463022508038598</v>
      </c>
      <c r="M1481" s="31">
        <v>712</v>
      </c>
      <c r="N1481" s="31" t="s">
        <v>13</v>
      </c>
      <c r="O1481" t="s">
        <v>14</v>
      </c>
    </row>
    <row r="1482" spans="1:15">
      <c r="A1482">
        <v>1481</v>
      </c>
      <c r="B1482" s="128">
        <v>44299</v>
      </c>
      <c r="C1482" s="29" t="s">
        <v>9</v>
      </c>
      <c r="D1482" s="359" t="s">
        <v>10</v>
      </c>
      <c r="E1482" s="31">
        <v>44</v>
      </c>
      <c r="F1482" s="130">
        <v>1214</v>
      </c>
      <c r="G1482" s="31">
        <v>2.4</v>
      </c>
      <c r="H1482" s="31">
        <v>34.020000000000003</v>
      </c>
      <c r="I1482" s="31" t="s">
        <v>12</v>
      </c>
      <c r="L1482" s="131">
        <v>7.0546737213403867</v>
      </c>
      <c r="M1482" s="31">
        <v>712</v>
      </c>
      <c r="N1482" s="31" t="s">
        <v>13</v>
      </c>
      <c r="O1482" t="s">
        <v>14</v>
      </c>
    </row>
    <row r="1483" spans="1:15">
      <c r="A1483">
        <v>1482</v>
      </c>
      <c r="B1483" s="128">
        <v>44299</v>
      </c>
      <c r="C1483" s="29" t="s">
        <v>9</v>
      </c>
      <c r="D1483" s="359" t="s">
        <v>10</v>
      </c>
      <c r="E1483" s="31">
        <v>45</v>
      </c>
      <c r="F1483" s="130">
        <v>1206</v>
      </c>
      <c r="G1483" s="31">
        <v>3.6</v>
      </c>
      <c r="H1483" s="31">
        <v>32.58</v>
      </c>
      <c r="I1483" s="31" t="s">
        <v>12</v>
      </c>
      <c r="L1483" s="131">
        <v>11.049723756906078</v>
      </c>
      <c r="M1483" s="31">
        <v>712</v>
      </c>
      <c r="N1483" s="31" t="s">
        <v>13</v>
      </c>
      <c r="O1483" t="s">
        <v>14</v>
      </c>
    </row>
    <row r="1484" spans="1:15">
      <c r="A1484">
        <v>1483</v>
      </c>
      <c r="B1484" s="128">
        <v>44299</v>
      </c>
      <c r="C1484" s="29" t="s">
        <v>9</v>
      </c>
      <c r="D1484" s="359" t="s">
        <v>10</v>
      </c>
      <c r="E1484" s="31">
        <v>45</v>
      </c>
      <c r="F1484" s="130">
        <v>1366</v>
      </c>
      <c r="G1484" s="31">
        <v>2.7</v>
      </c>
      <c r="H1484" s="31">
        <v>38.279999999999994</v>
      </c>
      <c r="I1484" s="31" t="s">
        <v>12</v>
      </c>
      <c r="L1484" s="131">
        <v>7.0532915360501587</v>
      </c>
      <c r="M1484" s="31">
        <v>712</v>
      </c>
      <c r="N1484" s="31" t="s">
        <v>13</v>
      </c>
      <c r="O1484" t="s">
        <v>14</v>
      </c>
    </row>
    <row r="1485" spans="1:15">
      <c r="A1485">
        <v>1484</v>
      </c>
      <c r="B1485" s="128">
        <v>44299</v>
      </c>
      <c r="C1485" s="29" t="s">
        <v>9</v>
      </c>
      <c r="D1485" s="359" t="s">
        <v>10</v>
      </c>
      <c r="E1485" s="31">
        <v>44</v>
      </c>
      <c r="F1485" s="130">
        <v>1202</v>
      </c>
      <c r="G1485" s="31">
        <v>1.2</v>
      </c>
      <c r="H1485" s="31">
        <v>34.859999999999992</v>
      </c>
      <c r="I1485" s="31" t="s">
        <v>12</v>
      </c>
      <c r="L1485" s="131">
        <v>3.442340791738383</v>
      </c>
      <c r="M1485" s="31">
        <v>712</v>
      </c>
      <c r="N1485" s="31" t="s">
        <v>13</v>
      </c>
      <c r="O1485" t="s">
        <v>14</v>
      </c>
    </row>
    <row r="1486" spans="1:15">
      <c r="A1486">
        <v>1485</v>
      </c>
      <c r="B1486" s="128">
        <v>44299</v>
      </c>
      <c r="C1486" s="29" t="s">
        <v>9</v>
      </c>
      <c r="D1486" s="359" t="s">
        <v>10</v>
      </c>
      <c r="E1486" s="31">
        <v>47</v>
      </c>
      <c r="F1486" s="130">
        <v>1370</v>
      </c>
      <c r="G1486" s="31">
        <v>2.4</v>
      </c>
      <c r="H1486" s="31">
        <v>38.700000000000003</v>
      </c>
      <c r="I1486" s="31" t="s">
        <v>12</v>
      </c>
      <c r="L1486" s="131">
        <v>6.2015503875968987</v>
      </c>
      <c r="M1486" s="31">
        <v>712</v>
      </c>
      <c r="N1486" s="31" t="s">
        <v>13</v>
      </c>
      <c r="O1486" t="s">
        <v>14</v>
      </c>
    </row>
    <row r="1487" spans="1:15">
      <c r="A1487">
        <v>1486</v>
      </c>
      <c r="B1487" s="128">
        <v>44299</v>
      </c>
      <c r="C1487" s="29" t="s">
        <v>9</v>
      </c>
      <c r="D1487" s="359" t="s">
        <v>10</v>
      </c>
      <c r="E1487" s="31">
        <v>46</v>
      </c>
      <c r="F1487" s="130">
        <v>1382</v>
      </c>
      <c r="G1487" s="31">
        <v>3.2</v>
      </c>
      <c r="H1487" s="31">
        <v>38.26</v>
      </c>
      <c r="I1487" s="31" t="s">
        <v>12</v>
      </c>
      <c r="L1487" s="131">
        <v>8.3638264506011506</v>
      </c>
      <c r="M1487" s="31">
        <v>712</v>
      </c>
      <c r="N1487" s="31" t="s">
        <v>13</v>
      </c>
      <c r="O1487" t="s">
        <v>14</v>
      </c>
    </row>
    <row r="1488" spans="1:15">
      <c r="A1488">
        <v>1487</v>
      </c>
      <c r="B1488" s="128">
        <v>44299</v>
      </c>
      <c r="C1488" s="29" t="s">
        <v>9</v>
      </c>
      <c r="D1488" s="359" t="s">
        <v>10</v>
      </c>
      <c r="E1488" s="31">
        <v>36</v>
      </c>
      <c r="F1488" s="130">
        <v>756</v>
      </c>
      <c r="G1488" s="31">
        <v>1.6</v>
      </c>
      <c r="H1488" s="31">
        <v>21.08</v>
      </c>
      <c r="I1488" s="31" t="s">
        <v>12</v>
      </c>
      <c r="L1488" s="131">
        <v>7.5901328273244788</v>
      </c>
      <c r="M1488" s="31">
        <v>712</v>
      </c>
      <c r="N1488" s="31" t="s">
        <v>13</v>
      </c>
      <c r="O1488" t="s">
        <v>14</v>
      </c>
    </row>
    <row r="1489" spans="1:15">
      <c r="A1489">
        <v>1488</v>
      </c>
      <c r="B1489" s="128">
        <v>44299</v>
      </c>
      <c r="C1489" s="29" t="s">
        <v>9</v>
      </c>
      <c r="D1489" s="359" t="s">
        <v>10</v>
      </c>
      <c r="E1489" s="31">
        <v>37</v>
      </c>
      <c r="F1489" s="130">
        <v>690</v>
      </c>
      <c r="G1489" s="31">
        <v>1</v>
      </c>
      <c r="H1489" s="31">
        <v>13</v>
      </c>
      <c r="I1489" s="31" t="s">
        <v>12</v>
      </c>
      <c r="L1489" s="131">
        <v>7.6923076923076916</v>
      </c>
      <c r="M1489" s="31">
        <v>712</v>
      </c>
      <c r="N1489" s="31" t="s">
        <v>13</v>
      </c>
      <c r="O1489" t="s">
        <v>14</v>
      </c>
    </row>
    <row r="1490" spans="1:15">
      <c r="A1490">
        <v>1489</v>
      </c>
      <c r="B1490" s="128">
        <v>44299</v>
      </c>
      <c r="C1490" s="29" t="s">
        <v>9</v>
      </c>
      <c r="D1490" s="359" t="s">
        <v>10</v>
      </c>
      <c r="E1490" s="31">
        <v>43</v>
      </c>
      <c r="F1490" s="130">
        <v>1198</v>
      </c>
      <c r="G1490" s="31">
        <v>2</v>
      </c>
      <c r="H1490" s="31">
        <v>17</v>
      </c>
      <c r="I1490" s="31" t="s">
        <v>12</v>
      </c>
      <c r="L1490" s="131">
        <v>11.76470588235294</v>
      </c>
      <c r="M1490" s="31">
        <v>712</v>
      </c>
      <c r="N1490" s="31" t="s">
        <v>13</v>
      </c>
      <c r="O1490" t="s">
        <v>14</v>
      </c>
    </row>
    <row r="1491" spans="1:15">
      <c r="A1491">
        <v>1490</v>
      </c>
      <c r="B1491" s="128">
        <v>44300</v>
      </c>
      <c r="C1491" s="29" t="s">
        <v>9</v>
      </c>
      <c r="D1491" s="359" t="s">
        <v>10</v>
      </c>
      <c r="E1491" s="31">
        <v>45</v>
      </c>
      <c r="F1491" s="130">
        <v>1258</v>
      </c>
      <c r="G1491" s="31">
        <v>1.1000000000000001</v>
      </c>
      <c r="H1491" s="31">
        <v>36.64</v>
      </c>
      <c r="I1491" s="31" t="s">
        <v>12</v>
      </c>
      <c r="L1491" s="131">
        <v>3.0021834061135375</v>
      </c>
      <c r="M1491" s="31">
        <v>712</v>
      </c>
      <c r="N1491" s="31" t="s">
        <v>13</v>
      </c>
      <c r="O1491" t="s">
        <v>27</v>
      </c>
    </row>
    <row r="1492" spans="1:15">
      <c r="A1492">
        <v>1491</v>
      </c>
      <c r="B1492" s="128">
        <v>44300</v>
      </c>
      <c r="C1492" s="29" t="s">
        <v>9</v>
      </c>
      <c r="D1492" s="359" t="s">
        <v>10</v>
      </c>
      <c r="E1492" s="31">
        <v>44</v>
      </c>
      <c r="F1492" s="130">
        <v>1218</v>
      </c>
      <c r="G1492" s="31">
        <v>4</v>
      </c>
      <c r="H1492" s="31">
        <v>17</v>
      </c>
      <c r="I1492" s="31" t="s">
        <v>12</v>
      </c>
      <c r="L1492" s="131">
        <v>23.52941176470588</v>
      </c>
      <c r="M1492" s="31">
        <v>712</v>
      </c>
      <c r="N1492" s="31" t="s">
        <v>13</v>
      </c>
      <c r="O1492" t="s">
        <v>27</v>
      </c>
    </row>
    <row r="1493" spans="1:15">
      <c r="A1493">
        <v>1492</v>
      </c>
      <c r="B1493" s="128">
        <v>44300</v>
      </c>
      <c r="C1493" s="29" t="s">
        <v>9</v>
      </c>
      <c r="D1493" s="359" t="s">
        <v>10</v>
      </c>
      <c r="E1493" s="31">
        <v>46</v>
      </c>
      <c r="F1493" s="130">
        <v>1260</v>
      </c>
      <c r="G1493" s="31">
        <v>2.8</v>
      </c>
      <c r="H1493" s="31">
        <v>35</v>
      </c>
      <c r="I1493" s="31" t="s">
        <v>12</v>
      </c>
      <c r="L1493" s="131">
        <v>8</v>
      </c>
      <c r="M1493" s="31">
        <v>712</v>
      </c>
      <c r="N1493" s="31" t="s">
        <v>13</v>
      </c>
      <c r="O1493" t="s">
        <v>27</v>
      </c>
    </row>
    <row r="1494" spans="1:15">
      <c r="A1494">
        <v>1493</v>
      </c>
      <c r="B1494" s="128">
        <v>44300</v>
      </c>
      <c r="C1494" s="29" t="s">
        <v>9</v>
      </c>
      <c r="D1494" s="359" t="s">
        <v>10</v>
      </c>
      <c r="E1494" s="31">
        <v>45</v>
      </c>
      <c r="F1494" s="130">
        <v>1276</v>
      </c>
      <c r="G1494" s="31">
        <v>1.2</v>
      </c>
      <c r="H1494" s="31">
        <v>37.08</v>
      </c>
      <c r="I1494" s="31" t="s">
        <v>12</v>
      </c>
      <c r="L1494" s="131">
        <v>3.2362459546925568</v>
      </c>
      <c r="M1494" s="31">
        <v>712</v>
      </c>
      <c r="N1494" s="31" t="s">
        <v>13</v>
      </c>
      <c r="O1494" t="s">
        <v>27</v>
      </c>
    </row>
    <row r="1495" spans="1:15">
      <c r="A1495">
        <v>1494</v>
      </c>
      <c r="B1495" s="128">
        <v>44300</v>
      </c>
      <c r="C1495" s="29" t="s">
        <v>9</v>
      </c>
      <c r="D1495" s="359" t="s">
        <v>10</v>
      </c>
      <c r="E1495" s="31">
        <v>32</v>
      </c>
      <c r="F1495" s="130">
        <v>465</v>
      </c>
      <c r="G1495" s="31">
        <v>1.2</v>
      </c>
      <c r="H1495" s="31">
        <v>12.75</v>
      </c>
      <c r="I1495" s="31" t="s">
        <v>12</v>
      </c>
      <c r="L1495" s="131">
        <v>9.4117647058823533</v>
      </c>
      <c r="M1495" s="31">
        <v>712</v>
      </c>
      <c r="N1495" s="31" t="s">
        <v>13</v>
      </c>
      <c r="O1495" t="s">
        <v>27</v>
      </c>
    </row>
    <row r="1496" spans="1:15">
      <c r="A1496">
        <v>1495</v>
      </c>
      <c r="B1496" s="128">
        <v>44300</v>
      </c>
      <c r="C1496" s="29" t="s">
        <v>9</v>
      </c>
      <c r="D1496" s="359" t="s">
        <v>10</v>
      </c>
      <c r="E1496" s="31">
        <v>33</v>
      </c>
      <c r="F1496" s="130">
        <v>516</v>
      </c>
      <c r="G1496" s="31">
        <v>0.9</v>
      </c>
      <c r="H1496" s="31">
        <v>14.579999999999998</v>
      </c>
      <c r="I1496" s="31" t="s">
        <v>12</v>
      </c>
      <c r="L1496" s="131">
        <v>6.1728395061728403</v>
      </c>
      <c r="M1496" s="31">
        <v>712</v>
      </c>
      <c r="N1496" s="31" t="s">
        <v>13</v>
      </c>
      <c r="O1496" t="s">
        <v>27</v>
      </c>
    </row>
    <row r="1497" spans="1:15">
      <c r="A1497">
        <v>1496</v>
      </c>
      <c r="B1497" s="128">
        <v>44300</v>
      </c>
      <c r="C1497" s="29" t="s">
        <v>9</v>
      </c>
      <c r="D1497" s="359" t="s">
        <v>10</v>
      </c>
      <c r="E1497" s="31">
        <v>42</v>
      </c>
      <c r="F1497" s="130">
        <v>982</v>
      </c>
      <c r="G1497" s="31">
        <v>2.9</v>
      </c>
      <c r="H1497" s="31">
        <v>26.56</v>
      </c>
      <c r="I1497" s="31" t="s">
        <v>12</v>
      </c>
      <c r="L1497" s="131">
        <v>10.918674698795181</v>
      </c>
      <c r="M1497" s="31">
        <v>712</v>
      </c>
      <c r="N1497" s="31" t="s">
        <v>13</v>
      </c>
      <c r="O1497" t="s">
        <v>27</v>
      </c>
    </row>
    <row r="1498" spans="1:15">
      <c r="A1498">
        <v>1497</v>
      </c>
      <c r="B1498" s="128">
        <v>44300</v>
      </c>
      <c r="C1498" s="29" t="s">
        <v>9</v>
      </c>
      <c r="D1498" s="359" t="s">
        <v>10</v>
      </c>
      <c r="E1498" s="31">
        <v>41</v>
      </c>
      <c r="F1498" s="130">
        <v>968</v>
      </c>
      <c r="G1498" s="31">
        <v>1</v>
      </c>
      <c r="H1498" s="31">
        <v>21</v>
      </c>
      <c r="I1498" s="31" t="s">
        <v>12</v>
      </c>
      <c r="L1498" s="131">
        <v>4.7619047619047619</v>
      </c>
      <c r="M1498" s="31">
        <v>712</v>
      </c>
      <c r="N1498" s="31" t="s">
        <v>13</v>
      </c>
      <c r="O1498" t="s">
        <v>27</v>
      </c>
    </row>
    <row r="1499" spans="1:15">
      <c r="A1499">
        <v>1498</v>
      </c>
      <c r="B1499" s="128">
        <v>44300</v>
      </c>
      <c r="C1499" s="29" t="s">
        <v>9</v>
      </c>
      <c r="D1499" s="359" t="s">
        <v>10</v>
      </c>
      <c r="E1499" s="31">
        <v>43</v>
      </c>
      <c r="F1499" s="130">
        <v>1064</v>
      </c>
      <c r="G1499" s="31">
        <v>2</v>
      </c>
      <c r="H1499" s="31">
        <v>16</v>
      </c>
      <c r="I1499" s="31" t="s">
        <v>12</v>
      </c>
      <c r="L1499" s="131">
        <v>12.5</v>
      </c>
      <c r="M1499" s="31">
        <v>712</v>
      </c>
      <c r="N1499" s="31" t="s">
        <v>13</v>
      </c>
      <c r="O1499" t="s">
        <v>27</v>
      </c>
    </row>
    <row r="1500" spans="1:15">
      <c r="A1500">
        <v>1499</v>
      </c>
      <c r="B1500" s="128">
        <v>44300</v>
      </c>
      <c r="C1500" s="29" t="s">
        <v>9</v>
      </c>
      <c r="D1500" s="359" t="s">
        <v>10</v>
      </c>
      <c r="E1500" s="31">
        <v>42</v>
      </c>
      <c r="F1500" s="130">
        <v>1016</v>
      </c>
      <c r="G1500" s="31">
        <v>1.5</v>
      </c>
      <c r="H1500" s="31">
        <v>28.98</v>
      </c>
      <c r="I1500" s="31" t="s">
        <v>12</v>
      </c>
      <c r="L1500" s="131">
        <v>5.1759834368530022</v>
      </c>
      <c r="M1500" s="31">
        <v>712</v>
      </c>
      <c r="N1500" s="31" t="s">
        <v>13</v>
      </c>
      <c r="O1500" t="s">
        <v>27</v>
      </c>
    </row>
    <row r="1501" spans="1:15">
      <c r="A1501">
        <v>1500</v>
      </c>
      <c r="B1501" s="128">
        <v>44300</v>
      </c>
      <c r="C1501" s="29" t="s">
        <v>9</v>
      </c>
      <c r="D1501" s="359" t="s">
        <v>10</v>
      </c>
      <c r="E1501" s="31">
        <v>41</v>
      </c>
      <c r="F1501" s="130">
        <v>1020</v>
      </c>
      <c r="G1501" s="31">
        <v>2.8</v>
      </c>
      <c r="H1501" s="31">
        <v>27.799999999999997</v>
      </c>
      <c r="I1501" s="31" t="s">
        <v>12</v>
      </c>
      <c r="L1501" s="131">
        <v>10.071942446043167</v>
      </c>
      <c r="M1501" s="31">
        <v>712</v>
      </c>
      <c r="N1501" s="31" t="s">
        <v>13</v>
      </c>
      <c r="O1501" t="s">
        <v>27</v>
      </c>
    </row>
    <row r="1502" spans="1:15">
      <c r="A1502">
        <v>1501</v>
      </c>
      <c r="B1502" s="128">
        <v>44300</v>
      </c>
      <c r="C1502" s="29" t="s">
        <v>9</v>
      </c>
      <c r="D1502" s="359" t="s">
        <v>10</v>
      </c>
      <c r="E1502" s="31">
        <v>41</v>
      </c>
      <c r="F1502" s="130">
        <v>958</v>
      </c>
      <c r="G1502" s="31">
        <v>2.8</v>
      </c>
      <c r="H1502" s="31">
        <v>25.939999999999998</v>
      </c>
      <c r="I1502" s="31" t="s">
        <v>12</v>
      </c>
      <c r="L1502" s="131">
        <v>10.794140323824211</v>
      </c>
      <c r="M1502" s="31">
        <v>712</v>
      </c>
      <c r="N1502" s="31" t="s">
        <v>13</v>
      </c>
      <c r="O1502" t="s">
        <v>27</v>
      </c>
    </row>
    <row r="1503" spans="1:15">
      <c r="A1503">
        <v>1502</v>
      </c>
      <c r="B1503" s="128">
        <v>44300</v>
      </c>
      <c r="C1503" s="29" t="s">
        <v>9</v>
      </c>
      <c r="D1503" s="359" t="s">
        <v>10</v>
      </c>
      <c r="E1503" s="31">
        <v>40</v>
      </c>
      <c r="F1503" s="130">
        <v>866</v>
      </c>
      <c r="G1503" s="31">
        <v>1.4</v>
      </c>
      <c r="H1503" s="31">
        <v>24.580000000000002</v>
      </c>
      <c r="I1503" s="31" t="s">
        <v>12</v>
      </c>
      <c r="L1503" s="131">
        <v>5.6956875508543527</v>
      </c>
      <c r="M1503" s="31">
        <v>712</v>
      </c>
      <c r="N1503" s="31" t="s">
        <v>13</v>
      </c>
      <c r="O1503" t="s">
        <v>27</v>
      </c>
    </row>
    <row r="1504" spans="1:15">
      <c r="A1504">
        <v>1503</v>
      </c>
      <c r="B1504" s="128">
        <v>44300</v>
      </c>
      <c r="C1504" s="29" t="s">
        <v>9</v>
      </c>
      <c r="D1504" s="359" t="s">
        <v>10</v>
      </c>
      <c r="E1504" s="31">
        <v>41</v>
      </c>
      <c r="F1504" s="130">
        <v>914</v>
      </c>
      <c r="G1504" s="31">
        <v>1.2</v>
      </c>
      <c r="H1504" s="31">
        <v>26.22</v>
      </c>
      <c r="I1504" s="31" t="s">
        <v>12</v>
      </c>
      <c r="L1504" s="131">
        <v>4.5766590389016022</v>
      </c>
      <c r="M1504" s="31">
        <v>712</v>
      </c>
      <c r="N1504" s="31" t="s">
        <v>13</v>
      </c>
      <c r="O1504" t="s">
        <v>27</v>
      </c>
    </row>
    <row r="1505" spans="1:15">
      <c r="A1505">
        <v>1504</v>
      </c>
      <c r="B1505" s="128">
        <v>44300</v>
      </c>
      <c r="C1505" s="29" t="s">
        <v>9</v>
      </c>
      <c r="D1505" s="359" t="s">
        <v>10</v>
      </c>
      <c r="E1505" s="31">
        <v>40</v>
      </c>
      <c r="F1505" s="130">
        <v>826</v>
      </c>
      <c r="G1505" s="31">
        <v>0.5</v>
      </c>
      <c r="H1505" s="31">
        <v>24.279999999999998</v>
      </c>
      <c r="I1505" s="31" t="s">
        <v>12</v>
      </c>
      <c r="L1505" s="131">
        <v>2.0593080724876445</v>
      </c>
      <c r="M1505" s="31">
        <v>712</v>
      </c>
      <c r="N1505" s="31" t="s">
        <v>13</v>
      </c>
      <c r="O1505" t="s">
        <v>27</v>
      </c>
    </row>
    <row r="1506" spans="1:15">
      <c r="A1506">
        <v>1505</v>
      </c>
      <c r="B1506" s="128">
        <v>44300</v>
      </c>
      <c r="C1506" s="29" t="s">
        <v>9</v>
      </c>
      <c r="D1506" s="359" t="s">
        <v>10</v>
      </c>
      <c r="E1506" s="31">
        <v>42</v>
      </c>
      <c r="F1506" s="130">
        <v>938</v>
      </c>
      <c r="G1506" s="31">
        <v>0.3</v>
      </c>
      <c r="H1506" s="31">
        <v>27.84</v>
      </c>
      <c r="I1506" s="31" t="s">
        <v>12</v>
      </c>
      <c r="L1506" s="131">
        <v>1.0775862068965518</v>
      </c>
      <c r="M1506" s="31">
        <v>712</v>
      </c>
      <c r="N1506" s="31" t="s">
        <v>13</v>
      </c>
      <c r="O1506" t="s">
        <v>27</v>
      </c>
    </row>
    <row r="1507" spans="1:15">
      <c r="A1507">
        <v>1506</v>
      </c>
      <c r="B1507" s="128">
        <v>44300</v>
      </c>
      <c r="C1507" s="29" t="s">
        <v>9</v>
      </c>
      <c r="D1507" s="359" t="s">
        <v>10</v>
      </c>
      <c r="E1507" s="31">
        <v>42</v>
      </c>
      <c r="F1507" s="130">
        <v>1004</v>
      </c>
      <c r="G1507" s="31">
        <v>1.4</v>
      </c>
      <c r="H1507" s="31">
        <v>28.72</v>
      </c>
      <c r="I1507" s="31" t="s">
        <v>12</v>
      </c>
      <c r="L1507" s="131">
        <v>4.8746518105849574</v>
      </c>
      <c r="M1507" s="31">
        <v>712</v>
      </c>
      <c r="N1507" s="31" t="s">
        <v>13</v>
      </c>
      <c r="O1507" t="s">
        <v>27</v>
      </c>
    </row>
    <row r="1508" spans="1:15">
      <c r="A1508">
        <v>1507</v>
      </c>
      <c r="B1508" s="128">
        <v>44300</v>
      </c>
      <c r="C1508" s="29" t="s">
        <v>9</v>
      </c>
      <c r="D1508" s="359" t="s">
        <v>10</v>
      </c>
      <c r="E1508" s="31">
        <v>47</v>
      </c>
      <c r="F1508" s="130">
        <v>1542</v>
      </c>
      <c r="G1508" s="31">
        <v>3.7</v>
      </c>
      <c r="H1508" s="31">
        <v>42.559999999999995</v>
      </c>
      <c r="I1508" s="31" t="s">
        <v>12</v>
      </c>
      <c r="L1508" s="131">
        <v>8.6936090225563927</v>
      </c>
      <c r="M1508" s="31">
        <v>712</v>
      </c>
      <c r="N1508" s="31" t="s">
        <v>13</v>
      </c>
      <c r="O1508" t="s">
        <v>27</v>
      </c>
    </row>
    <row r="1509" spans="1:15">
      <c r="A1509">
        <v>1508</v>
      </c>
      <c r="B1509" s="128">
        <v>44300</v>
      </c>
      <c r="C1509" s="29" t="s">
        <v>9</v>
      </c>
      <c r="D1509" s="359" t="s">
        <v>10</v>
      </c>
      <c r="E1509" s="31">
        <v>48</v>
      </c>
      <c r="F1509" s="130">
        <v>1428</v>
      </c>
      <c r="G1509" s="31">
        <v>2.6</v>
      </c>
      <c r="H1509" s="31">
        <v>40.239999999999995</v>
      </c>
      <c r="I1509" s="31" t="s">
        <v>12</v>
      </c>
      <c r="L1509" s="131">
        <v>6.4612326043737589</v>
      </c>
      <c r="M1509" s="31">
        <v>712</v>
      </c>
      <c r="N1509" s="31" t="s">
        <v>13</v>
      </c>
      <c r="O1509" t="s">
        <v>27</v>
      </c>
    </row>
    <row r="1510" spans="1:15">
      <c r="A1510">
        <v>1509</v>
      </c>
      <c r="B1510" s="128">
        <v>44301</v>
      </c>
      <c r="C1510" s="29" t="s">
        <v>9</v>
      </c>
      <c r="D1510" s="359" t="s">
        <v>10</v>
      </c>
      <c r="E1510" s="31">
        <v>43</v>
      </c>
      <c r="F1510" s="130">
        <v>1326</v>
      </c>
      <c r="G1510" s="31">
        <v>1.9</v>
      </c>
      <c r="H1510" s="31">
        <v>37.880000000000003</v>
      </c>
      <c r="I1510" s="31" t="s">
        <v>12</v>
      </c>
      <c r="L1510" s="131">
        <v>5.0158394931362187</v>
      </c>
      <c r="M1510" s="31">
        <v>712</v>
      </c>
      <c r="N1510" s="31" t="s">
        <v>13</v>
      </c>
      <c r="O1510" t="s">
        <v>27</v>
      </c>
    </row>
    <row r="1511" spans="1:15">
      <c r="A1511">
        <v>1510</v>
      </c>
      <c r="B1511" s="128">
        <v>44301</v>
      </c>
      <c r="C1511" s="29" t="s">
        <v>9</v>
      </c>
      <c r="D1511" s="359" t="s">
        <v>10</v>
      </c>
      <c r="E1511" s="31">
        <v>58</v>
      </c>
      <c r="F1511" s="130">
        <v>2646</v>
      </c>
      <c r="G1511" s="31">
        <v>33.799999999999997</v>
      </c>
      <c r="H1511" s="31">
        <v>45.58</v>
      </c>
      <c r="I1511" s="31" t="s">
        <v>15</v>
      </c>
      <c r="L1511" s="131">
        <v>74.155331285651599</v>
      </c>
      <c r="M1511" s="31">
        <v>712</v>
      </c>
      <c r="N1511" s="31" t="s">
        <v>13</v>
      </c>
      <c r="O1511" t="s">
        <v>27</v>
      </c>
    </row>
    <row r="1512" spans="1:15">
      <c r="A1512">
        <v>1511</v>
      </c>
      <c r="B1512" s="128">
        <v>44301</v>
      </c>
      <c r="C1512" s="29" t="s">
        <v>9</v>
      </c>
      <c r="D1512" s="359" t="s">
        <v>10</v>
      </c>
      <c r="E1512" s="31">
        <v>59</v>
      </c>
      <c r="F1512" s="130">
        <v>2816</v>
      </c>
      <c r="G1512" s="31">
        <v>27.9</v>
      </c>
      <c r="H1512" s="31">
        <v>56.579999999999991</v>
      </c>
      <c r="I1512" s="31" t="s">
        <v>15</v>
      </c>
      <c r="L1512" s="131">
        <v>49.310710498409343</v>
      </c>
      <c r="M1512" s="31">
        <v>712</v>
      </c>
      <c r="N1512" s="31" t="s">
        <v>13</v>
      </c>
      <c r="O1512" t="s">
        <v>27</v>
      </c>
    </row>
    <row r="1513" spans="1:15">
      <c r="A1513">
        <v>1512</v>
      </c>
      <c r="B1513" s="128">
        <v>44301</v>
      </c>
      <c r="C1513" s="29" t="s">
        <v>9</v>
      </c>
      <c r="D1513" s="359" t="s">
        <v>10</v>
      </c>
      <c r="E1513" s="31">
        <v>54</v>
      </c>
      <c r="F1513" s="130">
        <v>2230</v>
      </c>
      <c r="G1513" s="31">
        <v>31.8</v>
      </c>
      <c r="H1513" s="31">
        <v>35.099999999999994</v>
      </c>
      <c r="I1513" s="31" t="s">
        <v>15</v>
      </c>
      <c r="L1513" s="131">
        <v>90.598290598290617</v>
      </c>
      <c r="M1513" s="31">
        <v>712</v>
      </c>
      <c r="N1513" s="31" t="s">
        <v>13</v>
      </c>
      <c r="O1513" t="s">
        <v>27</v>
      </c>
    </row>
    <row r="1514" spans="1:15">
      <c r="A1514">
        <v>1513</v>
      </c>
      <c r="B1514" s="128">
        <v>44301</v>
      </c>
      <c r="C1514" s="29" t="s">
        <v>9</v>
      </c>
      <c r="D1514" s="359" t="s">
        <v>10</v>
      </c>
      <c r="E1514" s="31">
        <v>39</v>
      </c>
      <c r="F1514" s="130">
        <v>914</v>
      </c>
      <c r="G1514" s="31">
        <v>1.6</v>
      </c>
      <c r="H1514" s="31">
        <v>25.819999999999997</v>
      </c>
      <c r="I1514" s="31" t="s">
        <v>12</v>
      </c>
      <c r="L1514" s="131">
        <v>6.1967467079783125</v>
      </c>
      <c r="M1514" s="31">
        <v>712</v>
      </c>
      <c r="N1514" s="31" t="s">
        <v>13</v>
      </c>
      <c r="O1514" t="s">
        <v>27</v>
      </c>
    </row>
    <row r="1515" spans="1:15">
      <c r="A1515">
        <v>1514</v>
      </c>
      <c r="B1515" s="128">
        <v>44301</v>
      </c>
      <c r="C1515" s="29" t="s">
        <v>9</v>
      </c>
      <c r="D1515" s="359" t="s">
        <v>10</v>
      </c>
      <c r="E1515" s="31">
        <v>65</v>
      </c>
      <c r="F1515" s="130">
        <v>4058</v>
      </c>
      <c r="G1515" s="31">
        <v>4.7</v>
      </c>
      <c r="H1515" s="31">
        <v>117.03999999999999</v>
      </c>
      <c r="I1515" s="31" t="s">
        <v>12</v>
      </c>
      <c r="L1515" s="131">
        <v>4.0157211209842796</v>
      </c>
      <c r="M1515" s="31">
        <v>712</v>
      </c>
      <c r="N1515" s="31" t="s">
        <v>13</v>
      </c>
      <c r="O1515" t="s">
        <v>27</v>
      </c>
    </row>
    <row r="1516" spans="1:15">
      <c r="A1516">
        <v>1515</v>
      </c>
      <c r="B1516" s="128">
        <v>44301</v>
      </c>
      <c r="C1516" s="29" t="s">
        <v>9</v>
      </c>
      <c r="D1516" s="359" t="s">
        <v>10</v>
      </c>
      <c r="E1516" s="31">
        <v>53</v>
      </c>
      <c r="F1516" s="130">
        <v>1966</v>
      </c>
      <c r="G1516" s="31">
        <v>5.6</v>
      </c>
      <c r="H1516" s="31">
        <v>53.379999999999995</v>
      </c>
      <c r="I1516" s="31" t="s">
        <v>12</v>
      </c>
      <c r="L1516" s="131">
        <v>10.490820532034471</v>
      </c>
      <c r="M1516" s="31">
        <v>712</v>
      </c>
      <c r="N1516" s="31" t="s">
        <v>13</v>
      </c>
      <c r="O1516" t="s">
        <v>27</v>
      </c>
    </row>
    <row r="1517" spans="1:15">
      <c r="A1517">
        <v>1516</v>
      </c>
      <c r="B1517" s="128">
        <v>44301</v>
      </c>
      <c r="C1517" s="29" t="s">
        <v>9</v>
      </c>
      <c r="D1517" s="359" t="s">
        <v>10</v>
      </c>
      <c r="E1517" s="31">
        <v>54</v>
      </c>
      <c r="F1517" s="130">
        <v>2106</v>
      </c>
      <c r="G1517" s="31">
        <v>8.6</v>
      </c>
      <c r="H1517" s="31">
        <v>54.58</v>
      </c>
      <c r="I1517" s="31" t="s">
        <v>12</v>
      </c>
      <c r="L1517" s="131">
        <v>15.756687431293514</v>
      </c>
      <c r="M1517" s="31">
        <v>712</v>
      </c>
      <c r="N1517" s="31" t="s">
        <v>13</v>
      </c>
      <c r="O1517" t="s">
        <v>27</v>
      </c>
    </row>
    <row r="1518" spans="1:15">
      <c r="A1518">
        <v>1517</v>
      </c>
      <c r="B1518" s="128">
        <v>44301</v>
      </c>
      <c r="C1518" s="29" t="s">
        <v>9</v>
      </c>
      <c r="D1518" s="359" t="s">
        <v>10</v>
      </c>
      <c r="E1518" s="31">
        <v>60</v>
      </c>
      <c r="F1518" s="130">
        <v>2462</v>
      </c>
      <c r="G1518" s="31">
        <v>1.2</v>
      </c>
      <c r="H1518" s="31">
        <v>72.66</v>
      </c>
      <c r="I1518" s="31" t="s">
        <v>12</v>
      </c>
      <c r="L1518" s="131">
        <v>1.6515276630883569</v>
      </c>
      <c r="M1518" s="31">
        <v>712</v>
      </c>
      <c r="N1518" s="31" t="s">
        <v>13</v>
      </c>
      <c r="O1518" t="s">
        <v>27</v>
      </c>
    </row>
    <row r="1519" spans="1:15">
      <c r="A1519">
        <v>1518</v>
      </c>
      <c r="B1519" s="128">
        <v>44301</v>
      </c>
      <c r="C1519" s="29" t="s">
        <v>9</v>
      </c>
      <c r="D1519" s="359" t="s">
        <v>10</v>
      </c>
      <c r="E1519" s="31">
        <v>54</v>
      </c>
      <c r="F1519" s="130">
        <v>2190</v>
      </c>
      <c r="G1519" s="31">
        <v>8.1999999999999993</v>
      </c>
      <c r="H1519" s="31">
        <v>57.5</v>
      </c>
      <c r="I1519" s="31" t="s">
        <v>12</v>
      </c>
      <c r="L1519" s="131">
        <v>14.260869565217391</v>
      </c>
      <c r="M1519" s="31">
        <v>712</v>
      </c>
      <c r="N1519" s="31" t="s">
        <v>13</v>
      </c>
      <c r="O1519" t="s">
        <v>27</v>
      </c>
    </row>
    <row r="1520" spans="1:15">
      <c r="A1520">
        <v>1519</v>
      </c>
      <c r="B1520" s="128">
        <v>44301</v>
      </c>
      <c r="C1520" s="29" t="s">
        <v>9</v>
      </c>
      <c r="D1520" s="359" t="s">
        <v>10</v>
      </c>
      <c r="E1520" s="31">
        <v>39</v>
      </c>
      <c r="F1520" s="130">
        <v>870</v>
      </c>
      <c r="G1520" s="31">
        <v>1</v>
      </c>
      <c r="H1520" s="31">
        <v>18</v>
      </c>
      <c r="I1520" s="31" t="s">
        <v>12</v>
      </c>
      <c r="L1520" s="131">
        <v>5.5555555555555554</v>
      </c>
      <c r="M1520" s="31">
        <v>712</v>
      </c>
      <c r="N1520" s="31" t="s">
        <v>13</v>
      </c>
      <c r="O1520" t="s">
        <v>27</v>
      </c>
    </row>
    <row r="1521" spans="1:15">
      <c r="A1521">
        <v>1520</v>
      </c>
      <c r="B1521" s="128">
        <v>44301</v>
      </c>
      <c r="C1521" s="29" t="s">
        <v>9</v>
      </c>
      <c r="D1521" s="359" t="s">
        <v>10</v>
      </c>
      <c r="E1521" s="31">
        <v>70</v>
      </c>
      <c r="F1521" s="130">
        <v>5002</v>
      </c>
      <c r="G1521" s="31">
        <v>67.3</v>
      </c>
      <c r="H1521" s="31">
        <v>82.76</v>
      </c>
      <c r="I1521" s="31" t="s">
        <v>15</v>
      </c>
      <c r="L1521" s="131">
        <v>81.319478008699846</v>
      </c>
      <c r="M1521" s="31">
        <v>712</v>
      </c>
      <c r="N1521" s="31" t="s">
        <v>13</v>
      </c>
      <c r="O1521" t="s">
        <v>27</v>
      </c>
    </row>
    <row r="1522" spans="1:15">
      <c r="A1522">
        <v>1521</v>
      </c>
      <c r="B1522" s="128">
        <v>44301</v>
      </c>
      <c r="C1522" s="29" t="s">
        <v>9</v>
      </c>
      <c r="D1522" s="359" t="s">
        <v>10</v>
      </c>
      <c r="E1522" s="31">
        <v>60</v>
      </c>
      <c r="F1522" s="130">
        <v>2902</v>
      </c>
      <c r="G1522" s="31">
        <v>39.6</v>
      </c>
      <c r="H1522" s="31">
        <v>47.46</v>
      </c>
      <c r="I1522" s="31" t="s">
        <v>15</v>
      </c>
      <c r="L1522" s="131">
        <v>83.438685208596709</v>
      </c>
      <c r="M1522" s="31">
        <v>712</v>
      </c>
      <c r="N1522" s="31" t="s">
        <v>13</v>
      </c>
      <c r="O1522" t="s">
        <v>27</v>
      </c>
    </row>
    <row r="1523" spans="1:15">
      <c r="A1523">
        <v>1522</v>
      </c>
      <c r="B1523" s="128">
        <v>44301</v>
      </c>
      <c r="C1523" s="29" t="s">
        <v>9</v>
      </c>
      <c r="D1523" s="359" t="s">
        <v>10</v>
      </c>
      <c r="E1523" s="31">
        <v>62</v>
      </c>
      <c r="F1523" s="130">
        <v>3036</v>
      </c>
      <c r="G1523" s="31">
        <v>58.2</v>
      </c>
      <c r="H1523" s="31">
        <v>32.879999999999995</v>
      </c>
      <c r="I1523" s="31" t="s">
        <v>15</v>
      </c>
      <c r="L1523" s="131">
        <v>177.00729927007302</v>
      </c>
      <c r="M1523" s="31">
        <v>712</v>
      </c>
      <c r="N1523" s="31" t="s">
        <v>13</v>
      </c>
      <c r="O1523" t="s">
        <v>27</v>
      </c>
    </row>
    <row r="1524" spans="1:15">
      <c r="A1524">
        <v>1523</v>
      </c>
      <c r="B1524" s="128">
        <v>44301</v>
      </c>
      <c r="C1524" s="29" t="s">
        <v>9</v>
      </c>
      <c r="D1524" s="359" t="s">
        <v>10</v>
      </c>
      <c r="E1524" s="31">
        <v>68</v>
      </c>
      <c r="F1524" s="130">
        <v>3470</v>
      </c>
      <c r="G1524" s="31">
        <v>2.2000000000000002</v>
      </c>
      <c r="H1524" s="31">
        <v>101.89999999999999</v>
      </c>
      <c r="I1524" s="31" t="s">
        <v>12</v>
      </c>
      <c r="L1524" s="131">
        <v>2.1589793915603535</v>
      </c>
      <c r="M1524" s="31">
        <v>712</v>
      </c>
      <c r="N1524" s="31" t="s">
        <v>13</v>
      </c>
      <c r="O1524" t="s">
        <v>27</v>
      </c>
    </row>
    <row r="1525" spans="1:15">
      <c r="A1525">
        <v>1524</v>
      </c>
      <c r="B1525" s="128">
        <v>44301</v>
      </c>
      <c r="C1525" s="29" t="s">
        <v>9</v>
      </c>
      <c r="D1525" s="359" t="s">
        <v>10</v>
      </c>
      <c r="E1525" s="31">
        <v>69</v>
      </c>
      <c r="F1525" s="130">
        <v>4452</v>
      </c>
      <c r="G1525" s="31">
        <v>74.599999999999994</v>
      </c>
      <c r="H1525" s="31">
        <v>58.960000000000008</v>
      </c>
      <c r="I1525" s="31" t="s">
        <v>15</v>
      </c>
      <c r="L1525" s="131">
        <v>126.52645861601081</v>
      </c>
      <c r="M1525" s="31">
        <v>712</v>
      </c>
      <c r="N1525" s="31" t="s">
        <v>13</v>
      </c>
      <c r="O1525" t="s">
        <v>27</v>
      </c>
    </row>
    <row r="1526" spans="1:15">
      <c r="A1526">
        <v>1525</v>
      </c>
      <c r="B1526" s="128">
        <v>44301</v>
      </c>
      <c r="C1526" s="29" t="s">
        <v>9</v>
      </c>
      <c r="D1526" s="359" t="s">
        <v>10</v>
      </c>
      <c r="E1526" s="31">
        <v>60</v>
      </c>
      <c r="F1526" s="130">
        <v>2902</v>
      </c>
      <c r="G1526" s="31">
        <v>59.9</v>
      </c>
      <c r="H1526" s="31">
        <v>80</v>
      </c>
      <c r="I1526" s="31" t="s">
        <v>15</v>
      </c>
      <c r="L1526" s="131">
        <v>74.875</v>
      </c>
      <c r="M1526" s="31">
        <v>712</v>
      </c>
      <c r="N1526" s="31" t="s">
        <v>13</v>
      </c>
      <c r="O1526" t="s">
        <v>27</v>
      </c>
    </row>
    <row r="1527" spans="1:15">
      <c r="A1527">
        <v>1526</v>
      </c>
      <c r="B1527" s="128">
        <v>44301</v>
      </c>
      <c r="C1527" s="29" t="s">
        <v>9</v>
      </c>
      <c r="D1527" s="359" t="s">
        <v>10</v>
      </c>
      <c r="E1527" s="31">
        <v>67</v>
      </c>
      <c r="F1527" s="130">
        <v>4140</v>
      </c>
      <c r="G1527" s="31">
        <v>43.7</v>
      </c>
      <c r="H1527" s="31">
        <v>80.499999999999986</v>
      </c>
      <c r="I1527" s="31" t="s">
        <v>15</v>
      </c>
      <c r="L1527" s="131">
        <v>54.285714285714299</v>
      </c>
      <c r="M1527" s="31">
        <v>712</v>
      </c>
      <c r="N1527" s="31" t="s">
        <v>13</v>
      </c>
      <c r="O1527" t="s">
        <v>27</v>
      </c>
    </row>
    <row r="1528" spans="1:15">
      <c r="A1528">
        <v>1527</v>
      </c>
      <c r="B1528" s="128">
        <v>44301</v>
      </c>
      <c r="C1528" s="29" t="s">
        <v>9</v>
      </c>
      <c r="D1528" s="359" t="s">
        <v>10</v>
      </c>
      <c r="E1528" s="31">
        <v>67</v>
      </c>
      <c r="F1528" s="130">
        <v>4104</v>
      </c>
      <c r="G1528" s="31">
        <v>67.5</v>
      </c>
      <c r="H1528" s="31">
        <v>55.61999999999999</v>
      </c>
      <c r="I1528" s="31" t="s">
        <v>15</v>
      </c>
      <c r="L1528" s="131">
        <v>121.3592233009709</v>
      </c>
      <c r="M1528" s="31">
        <v>712</v>
      </c>
      <c r="N1528" s="31" t="s">
        <v>13</v>
      </c>
      <c r="O1528" t="s">
        <v>27</v>
      </c>
    </row>
    <row r="1529" spans="1:15">
      <c r="A1529">
        <v>1528</v>
      </c>
      <c r="B1529" s="128">
        <v>44302</v>
      </c>
      <c r="C1529" s="29" t="s">
        <v>9</v>
      </c>
      <c r="D1529" s="359" t="s">
        <v>10</v>
      </c>
      <c r="E1529" s="31">
        <v>35</v>
      </c>
      <c r="F1529" s="130">
        <v>586</v>
      </c>
      <c r="G1529" s="31">
        <v>0.9</v>
      </c>
      <c r="H1529" s="31">
        <v>16.68</v>
      </c>
      <c r="I1529" s="31" t="s">
        <v>12</v>
      </c>
      <c r="L1529" s="131">
        <v>5.3956834532374103</v>
      </c>
      <c r="M1529" s="31">
        <v>712</v>
      </c>
      <c r="N1529" s="31" t="s">
        <v>13</v>
      </c>
      <c r="O1529" t="s">
        <v>27</v>
      </c>
    </row>
    <row r="1530" spans="1:15">
      <c r="A1530">
        <v>1529</v>
      </c>
      <c r="B1530" s="128">
        <v>44302</v>
      </c>
      <c r="C1530" s="29" t="s">
        <v>9</v>
      </c>
      <c r="D1530" s="359" t="s">
        <v>10</v>
      </c>
      <c r="E1530" s="31">
        <v>29</v>
      </c>
      <c r="F1530" s="130">
        <v>324</v>
      </c>
      <c r="G1530" s="31">
        <v>0</v>
      </c>
      <c r="H1530" s="31">
        <v>6.4</v>
      </c>
      <c r="I1530" s="31" t="s">
        <v>12</v>
      </c>
      <c r="L1530" s="131">
        <v>0</v>
      </c>
      <c r="M1530" s="31">
        <v>712</v>
      </c>
      <c r="N1530" s="31" t="s">
        <v>13</v>
      </c>
      <c r="O1530" t="s">
        <v>27</v>
      </c>
    </row>
    <row r="1531" spans="1:15">
      <c r="A1531">
        <v>1530</v>
      </c>
      <c r="B1531" s="128">
        <v>44302</v>
      </c>
      <c r="C1531" s="29" t="s">
        <v>9</v>
      </c>
      <c r="D1531" s="359" t="s">
        <v>10</v>
      </c>
      <c r="E1531" s="31">
        <v>31</v>
      </c>
      <c r="F1531" s="130">
        <v>442</v>
      </c>
      <c r="G1531" s="31">
        <v>0.2</v>
      </c>
      <c r="H1531" s="31">
        <v>13.06</v>
      </c>
      <c r="I1531" s="31" t="s">
        <v>12</v>
      </c>
      <c r="L1531" s="131">
        <v>1.5313935681470139</v>
      </c>
      <c r="M1531" s="31">
        <v>712</v>
      </c>
      <c r="N1531" s="31" t="s">
        <v>13</v>
      </c>
      <c r="O1531" t="s">
        <v>27</v>
      </c>
    </row>
    <row r="1532" spans="1:15">
      <c r="A1532">
        <v>1531</v>
      </c>
      <c r="B1532" s="128">
        <v>44302</v>
      </c>
      <c r="C1532" s="29" t="s">
        <v>9</v>
      </c>
      <c r="D1532" s="359" t="s">
        <v>10</v>
      </c>
      <c r="E1532" s="31">
        <v>32</v>
      </c>
      <c r="F1532" s="130">
        <v>438</v>
      </c>
      <c r="G1532" s="31">
        <v>0.3</v>
      </c>
      <c r="H1532" s="31">
        <v>12.839999999999998</v>
      </c>
      <c r="I1532" s="31" t="s">
        <v>12</v>
      </c>
      <c r="L1532" s="131">
        <v>2.3364485981308412</v>
      </c>
      <c r="M1532" s="31">
        <v>712</v>
      </c>
      <c r="N1532" s="31" t="s">
        <v>13</v>
      </c>
      <c r="O1532" t="s">
        <v>27</v>
      </c>
    </row>
    <row r="1533" spans="1:15">
      <c r="A1533">
        <v>1532</v>
      </c>
      <c r="B1533" s="128">
        <v>44302</v>
      </c>
      <c r="C1533" s="29" t="s">
        <v>9</v>
      </c>
      <c r="D1533" s="359" t="s">
        <v>10</v>
      </c>
      <c r="E1533" s="31">
        <v>31</v>
      </c>
      <c r="F1533" s="130">
        <v>426</v>
      </c>
      <c r="G1533" s="31">
        <v>0.4</v>
      </c>
      <c r="H1533" s="31">
        <v>12.379999999999999</v>
      </c>
      <c r="I1533" s="31" t="s">
        <v>12</v>
      </c>
      <c r="L1533" s="131">
        <v>3.2310177705977385</v>
      </c>
      <c r="M1533" s="31">
        <v>712</v>
      </c>
      <c r="N1533" s="31" t="s">
        <v>13</v>
      </c>
      <c r="O1533" t="s">
        <v>27</v>
      </c>
    </row>
    <row r="1534" spans="1:15">
      <c r="A1534">
        <v>1533</v>
      </c>
      <c r="B1534" s="128">
        <v>44302</v>
      </c>
      <c r="C1534" s="29" t="s">
        <v>9</v>
      </c>
      <c r="D1534" s="359" t="s">
        <v>10</v>
      </c>
      <c r="E1534" s="31">
        <v>35</v>
      </c>
      <c r="F1534" s="130">
        <v>638</v>
      </c>
      <c r="G1534" s="31">
        <v>0.7</v>
      </c>
      <c r="H1534" s="31">
        <v>18.440000000000001</v>
      </c>
      <c r="I1534" s="31" t="s">
        <v>12</v>
      </c>
      <c r="L1534" s="131">
        <v>3.796095444685466</v>
      </c>
      <c r="M1534" s="31">
        <v>712</v>
      </c>
      <c r="N1534" s="31" t="s">
        <v>13</v>
      </c>
      <c r="O1534" t="s">
        <v>27</v>
      </c>
    </row>
    <row r="1535" spans="1:15">
      <c r="A1535">
        <v>1534</v>
      </c>
      <c r="B1535" s="128">
        <v>44307</v>
      </c>
      <c r="C1535" s="29" t="s">
        <v>9</v>
      </c>
      <c r="D1535" s="359" t="s">
        <v>10</v>
      </c>
      <c r="E1535" s="31">
        <v>66</v>
      </c>
      <c r="F1535" s="130">
        <v>3922</v>
      </c>
      <c r="G1535" s="31">
        <v>97.3</v>
      </c>
      <c r="H1535" s="31">
        <v>116.3</v>
      </c>
      <c r="I1535" s="31" t="s">
        <v>15</v>
      </c>
      <c r="L1535" s="131">
        <v>83.662940670679276</v>
      </c>
      <c r="M1535" s="31">
        <v>712</v>
      </c>
      <c r="N1535" s="31" t="s">
        <v>13</v>
      </c>
      <c r="O1535" t="s">
        <v>27</v>
      </c>
    </row>
    <row r="1536" spans="1:15">
      <c r="A1536">
        <v>1535</v>
      </c>
      <c r="B1536" s="128">
        <v>44307</v>
      </c>
      <c r="C1536" s="29" t="s">
        <v>9</v>
      </c>
      <c r="D1536" s="359" t="s">
        <v>10</v>
      </c>
      <c r="E1536" s="31">
        <v>68</v>
      </c>
      <c r="F1536" s="130">
        <v>4100</v>
      </c>
      <c r="G1536" s="31">
        <v>121.5</v>
      </c>
      <c r="H1536" s="31">
        <v>140.5</v>
      </c>
      <c r="I1536" s="31" t="s">
        <v>15</v>
      </c>
      <c r="L1536" s="131">
        <v>86.47686832740213</v>
      </c>
      <c r="M1536" s="31">
        <v>712</v>
      </c>
      <c r="N1536" s="31" t="s">
        <v>13</v>
      </c>
      <c r="O1536" t="s">
        <v>27</v>
      </c>
    </row>
    <row r="1537" spans="1:15">
      <c r="A1537">
        <v>1536</v>
      </c>
      <c r="B1537" s="128">
        <v>44307</v>
      </c>
      <c r="C1537" s="29" t="s">
        <v>9</v>
      </c>
      <c r="D1537" s="359" t="s">
        <v>10</v>
      </c>
      <c r="E1537" s="31">
        <v>67</v>
      </c>
      <c r="F1537" s="130">
        <v>4260</v>
      </c>
      <c r="G1537" s="31">
        <v>81.599999999999994</v>
      </c>
      <c r="H1537" s="31">
        <v>100.6</v>
      </c>
      <c r="I1537" s="31" t="s">
        <v>15</v>
      </c>
      <c r="L1537" s="131">
        <v>81.11332007952285</v>
      </c>
      <c r="M1537" s="31">
        <v>712</v>
      </c>
      <c r="N1537" s="31" t="s">
        <v>13</v>
      </c>
      <c r="O1537" t="s">
        <v>27</v>
      </c>
    </row>
    <row r="1538" spans="1:15">
      <c r="A1538">
        <v>1537</v>
      </c>
      <c r="B1538" s="128">
        <v>44307</v>
      </c>
      <c r="C1538" s="29" t="s">
        <v>9</v>
      </c>
      <c r="D1538" s="359" t="s">
        <v>10</v>
      </c>
      <c r="E1538" s="31">
        <v>75</v>
      </c>
      <c r="F1538" s="130">
        <v>5918</v>
      </c>
      <c r="G1538" s="31">
        <v>54.6</v>
      </c>
      <c r="H1538" s="31">
        <v>73.599999999999994</v>
      </c>
      <c r="I1538" s="31" t="s">
        <v>15</v>
      </c>
      <c r="L1538" s="131">
        <v>74.184782608695656</v>
      </c>
      <c r="M1538" s="31">
        <v>712</v>
      </c>
      <c r="N1538" s="31" t="s">
        <v>13</v>
      </c>
      <c r="O1538" t="s">
        <v>27</v>
      </c>
    </row>
    <row r="1539" spans="1:15">
      <c r="A1539">
        <v>1538</v>
      </c>
      <c r="B1539" s="128">
        <v>44307</v>
      </c>
      <c r="C1539" s="29" t="s">
        <v>9</v>
      </c>
      <c r="D1539" s="359" t="s">
        <v>10</v>
      </c>
      <c r="E1539" s="31">
        <v>61</v>
      </c>
      <c r="F1539" s="130">
        <v>3066</v>
      </c>
      <c r="G1539" s="31">
        <v>122.2</v>
      </c>
      <c r="H1539" s="31">
        <v>141.19999999999999</v>
      </c>
      <c r="I1539" s="31" t="s">
        <v>15</v>
      </c>
      <c r="L1539" s="131">
        <v>86.543909348441929</v>
      </c>
      <c r="M1539" s="31">
        <v>712</v>
      </c>
      <c r="N1539" s="31" t="s">
        <v>13</v>
      </c>
      <c r="O1539" t="s">
        <v>27</v>
      </c>
    </row>
    <row r="1540" spans="1:15">
      <c r="A1540">
        <v>1539</v>
      </c>
      <c r="B1540" s="128">
        <v>44307</v>
      </c>
      <c r="C1540" s="29" t="s">
        <v>9</v>
      </c>
      <c r="D1540" s="359" t="s">
        <v>10</v>
      </c>
      <c r="E1540" s="31">
        <v>78</v>
      </c>
      <c r="F1540" s="130">
        <v>6652</v>
      </c>
      <c r="G1540" s="31">
        <v>185.7</v>
      </c>
      <c r="H1540" s="31">
        <v>204.7</v>
      </c>
      <c r="I1540" s="31" t="s">
        <v>15</v>
      </c>
      <c r="L1540" s="131">
        <v>90.718124084025405</v>
      </c>
      <c r="M1540" s="31">
        <v>712</v>
      </c>
      <c r="N1540" s="31" t="s">
        <v>13</v>
      </c>
      <c r="O1540" t="s">
        <v>27</v>
      </c>
    </row>
    <row r="1541" spans="1:15">
      <c r="A1541">
        <v>1540</v>
      </c>
      <c r="B1541" s="128">
        <v>44307</v>
      </c>
      <c r="C1541" s="29" t="s">
        <v>9</v>
      </c>
      <c r="D1541" s="359" t="s">
        <v>10</v>
      </c>
      <c r="E1541" s="31">
        <v>64</v>
      </c>
      <c r="F1541" s="130">
        <v>3624</v>
      </c>
      <c r="G1541" s="31">
        <v>74.5</v>
      </c>
      <c r="H1541" s="31">
        <v>93.5</v>
      </c>
      <c r="I1541" s="31" t="s">
        <v>15</v>
      </c>
      <c r="L1541" s="131">
        <v>79.679144385026731</v>
      </c>
      <c r="M1541" s="31">
        <v>712</v>
      </c>
      <c r="N1541" s="31" t="s">
        <v>13</v>
      </c>
      <c r="O1541" t="s">
        <v>27</v>
      </c>
    </row>
    <row r="1542" spans="1:15">
      <c r="A1542">
        <v>1541</v>
      </c>
      <c r="B1542" s="128">
        <v>44307</v>
      </c>
      <c r="C1542" s="29" t="s">
        <v>9</v>
      </c>
      <c r="D1542" s="359" t="s">
        <v>10</v>
      </c>
      <c r="E1542" s="31">
        <v>72</v>
      </c>
      <c r="F1542" s="130">
        <v>5410</v>
      </c>
      <c r="G1542" s="31">
        <v>104.5</v>
      </c>
      <c r="H1542" s="31">
        <v>123.5</v>
      </c>
      <c r="I1542" s="31" t="s">
        <v>15</v>
      </c>
      <c r="L1542" s="131">
        <v>84.615384615384613</v>
      </c>
      <c r="M1542" s="31">
        <v>712</v>
      </c>
      <c r="N1542" s="31" t="s">
        <v>13</v>
      </c>
      <c r="O1542" t="s">
        <v>27</v>
      </c>
    </row>
    <row r="1543" spans="1:15">
      <c r="A1543">
        <v>1542</v>
      </c>
      <c r="B1543" s="128">
        <v>44307</v>
      </c>
      <c r="C1543" s="29" t="s">
        <v>9</v>
      </c>
      <c r="D1543" s="359" t="s">
        <v>10</v>
      </c>
      <c r="E1543" s="31">
        <v>61</v>
      </c>
      <c r="F1543" s="130">
        <v>3000</v>
      </c>
      <c r="G1543" s="31">
        <v>35.700000000000003</v>
      </c>
      <c r="H1543" s="31">
        <v>54.3</v>
      </c>
      <c r="I1543" s="31" t="s">
        <v>15</v>
      </c>
      <c r="L1543" s="131">
        <v>65.745856353591179</v>
      </c>
      <c r="M1543" s="31">
        <v>712</v>
      </c>
      <c r="N1543" s="31" t="s">
        <v>13</v>
      </c>
      <c r="O1543" t="s">
        <v>27</v>
      </c>
    </row>
    <row r="1544" spans="1:15">
      <c r="A1544">
        <v>1543</v>
      </c>
      <c r="B1544" s="128">
        <v>44307</v>
      </c>
      <c r="C1544" s="29" t="s">
        <v>9</v>
      </c>
      <c r="D1544" s="359" t="s">
        <v>10</v>
      </c>
      <c r="E1544" s="31">
        <v>63</v>
      </c>
      <c r="F1544" s="130">
        <v>3478</v>
      </c>
      <c r="G1544" s="31">
        <v>88.7</v>
      </c>
      <c r="H1544" s="31">
        <v>90</v>
      </c>
      <c r="I1544" s="31" t="s">
        <v>15</v>
      </c>
      <c r="L1544" s="131">
        <v>98.555555555555557</v>
      </c>
      <c r="M1544" s="31">
        <v>712</v>
      </c>
      <c r="N1544" s="31" t="s">
        <v>13</v>
      </c>
      <c r="O1544" t="s">
        <v>27</v>
      </c>
    </row>
    <row r="1545" spans="1:15">
      <c r="A1545">
        <v>1544</v>
      </c>
      <c r="B1545" s="128">
        <v>44307</v>
      </c>
      <c r="C1545" s="29" t="s">
        <v>9</v>
      </c>
      <c r="D1545" s="359" t="s">
        <v>10</v>
      </c>
      <c r="E1545" s="31">
        <v>60</v>
      </c>
      <c r="F1545" s="130">
        <v>3310</v>
      </c>
      <c r="G1545" s="31">
        <v>89.6</v>
      </c>
      <c r="H1545" s="31">
        <v>99</v>
      </c>
      <c r="I1545" s="31" t="s">
        <v>15</v>
      </c>
      <c r="L1545" s="131">
        <v>90.505050505050505</v>
      </c>
      <c r="M1545" s="31">
        <v>712</v>
      </c>
      <c r="N1545" s="31" t="s">
        <v>13</v>
      </c>
      <c r="O1545" t="s">
        <v>27</v>
      </c>
    </row>
    <row r="1546" spans="1:15">
      <c r="A1546">
        <v>1545</v>
      </c>
      <c r="B1546" s="128">
        <v>44307</v>
      </c>
      <c r="C1546" s="29" t="s">
        <v>9</v>
      </c>
      <c r="D1546" s="359" t="s">
        <v>10</v>
      </c>
      <c r="E1546" s="31">
        <v>72</v>
      </c>
      <c r="F1546" s="130">
        <v>5038</v>
      </c>
      <c r="G1546" s="31">
        <v>104.3</v>
      </c>
      <c r="H1546" s="31">
        <v>130</v>
      </c>
      <c r="I1546" s="31" t="s">
        <v>15</v>
      </c>
      <c r="L1546" s="131">
        <v>80.230769230769226</v>
      </c>
      <c r="M1546" s="31">
        <v>712</v>
      </c>
      <c r="N1546" s="31" t="s">
        <v>13</v>
      </c>
      <c r="O1546" t="s">
        <v>27</v>
      </c>
    </row>
    <row r="1547" spans="1:15">
      <c r="A1547">
        <v>1546</v>
      </c>
      <c r="B1547" s="128">
        <v>44307</v>
      </c>
      <c r="C1547" s="29" t="s">
        <v>9</v>
      </c>
      <c r="D1547" s="359" t="s">
        <v>10</v>
      </c>
      <c r="E1547" s="31">
        <v>77</v>
      </c>
      <c r="F1547" s="130">
        <v>6254</v>
      </c>
      <c r="G1547" s="31">
        <v>93.7</v>
      </c>
      <c r="H1547" s="31">
        <v>93.92</v>
      </c>
      <c r="I1547" s="31" t="s">
        <v>15</v>
      </c>
      <c r="L1547" s="131">
        <v>99.765758091993192</v>
      </c>
      <c r="M1547" s="31">
        <v>712</v>
      </c>
      <c r="N1547" s="31" t="s">
        <v>13</v>
      </c>
      <c r="O1547" t="s">
        <v>27</v>
      </c>
    </row>
    <row r="1548" spans="1:15">
      <c r="A1548">
        <v>1547</v>
      </c>
      <c r="B1548" s="128">
        <v>44307</v>
      </c>
      <c r="C1548" s="29" t="s">
        <v>9</v>
      </c>
      <c r="D1548" s="359" t="s">
        <v>10</v>
      </c>
      <c r="E1548" s="31">
        <v>76</v>
      </c>
      <c r="F1548" s="130">
        <v>6174</v>
      </c>
      <c r="G1548" s="31">
        <v>96.9</v>
      </c>
      <c r="H1548" s="31">
        <v>132</v>
      </c>
      <c r="I1548" s="31" t="s">
        <v>15</v>
      </c>
      <c r="L1548" s="131">
        <v>73.409090909090907</v>
      </c>
      <c r="M1548" s="31">
        <v>712</v>
      </c>
      <c r="N1548" s="31" t="s">
        <v>13</v>
      </c>
      <c r="O1548" t="s">
        <v>27</v>
      </c>
    </row>
    <row r="1549" spans="1:15">
      <c r="A1549">
        <v>1548</v>
      </c>
      <c r="B1549" s="128">
        <v>44307</v>
      </c>
      <c r="C1549" s="29" t="s">
        <v>9</v>
      </c>
      <c r="D1549" s="359" t="s">
        <v>10</v>
      </c>
      <c r="E1549" s="31">
        <v>61</v>
      </c>
      <c r="F1549" s="130">
        <v>3020</v>
      </c>
      <c r="G1549" s="31">
        <v>55.1</v>
      </c>
      <c r="H1549" s="31">
        <v>67</v>
      </c>
      <c r="I1549" s="31" t="s">
        <v>15</v>
      </c>
      <c r="L1549" s="131">
        <v>82.238805970149258</v>
      </c>
      <c r="M1549" s="31">
        <v>712</v>
      </c>
      <c r="N1549" s="31" t="s">
        <v>13</v>
      </c>
      <c r="O1549" t="s">
        <v>27</v>
      </c>
    </row>
    <row r="1550" spans="1:15">
      <c r="A1550">
        <v>1549</v>
      </c>
      <c r="B1550" s="128">
        <v>44307</v>
      </c>
      <c r="C1550" s="29" t="s">
        <v>9</v>
      </c>
      <c r="D1550" s="359" t="s">
        <v>10</v>
      </c>
      <c r="E1550" s="31">
        <v>63</v>
      </c>
      <c r="F1550" s="130">
        <v>3270</v>
      </c>
      <c r="G1550" s="31">
        <v>69</v>
      </c>
      <c r="H1550" s="31">
        <v>80</v>
      </c>
      <c r="I1550" s="31" t="s">
        <v>15</v>
      </c>
      <c r="L1550" s="131">
        <v>86.25</v>
      </c>
      <c r="M1550" s="31">
        <v>712</v>
      </c>
      <c r="N1550" s="31" t="s">
        <v>13</v>
      </c>
      <c r="O1550" t="s">
        <v>27</v>
      </c>
    </row>
    <row r="1551" spans="1:15">
      <c r="A1551">
        <v>1550</v>
      </c>
      <c r="B1551" s="128">
        <v>44307</v>
      </c>
      <c r="C1551" s="29" t="s">
        <v>9</v>
      </c>
      <c r="D1551" s="359" t="s">
        <v>10</v>
      </c>
      <c r="E1551" s="31">
        <v>79</v>
      </c>
      <c r="F1551" s="130">
        <v>5212</v>
      </c>
      <c r="G1551" s="31">
        <v>104.2</v>
      </c>
      <c r="H1551" s="31">
        <v>143</v>
      </c>
      <c r="I1551" s="31" t="s">
        <v>15</v>
      </c>
      <c r="L1551" s="131">
        <v>72.867132867132867</v>
      </c>
      <c r="M1551" s="31">
        <v>712</v>
      </c>
      <c r="N1551" s="31" t="s">
        <v>13</v>
      </c>
      <c r="O1551" t="s">
        <v>27</v>
      </c>
    </row>
    <row r="1552" spans="1:15">
      <c r="A1552">
        <v>1551</v>
      </c>
      <c r="B1552" s="128">
        <v>44307</v>
      </c>
      <c r="C1552" s="29" t="s">
        <v>9</v>
      </c>
      <c r="D1552" s="359" t="s">
        <v>10</v>
      </c>
      <c r="E1552" s="31">
        <v>70</v>
      </c>
      <c r="F1552" s="130">
        <v>4258</v>
      </c>
      <c r="G1552" s="31">
        <v>88.5</v>
      </c>
      <c r="H1552" s="31">
        <v>98</v>
      </c>
      <c r="I1552" s="31" t="s">
        <v>15</v>
      </c>
      <c r="L1552" s="131">
        <v>90.306122448979593</v>
      </c>
      <c r="M1552" s="31">
        <v>712</v>
      </c>
      <c r="N1552" s="31" t="s">
        <v>13</v>
      </c>
      <c r="O1552" t="s">
        <v>27</v>
      </c>
    </row>
    <row r="1553" spans="1:15">
      <c r="A1553">
        <v>1552</v>
      </c>
      <c r="B1553" s="128">
        <v>44307</v>
      </c>
      <c r="C1553" s="29" t="s">
        <v>9</v>
      </c>
      <c r="D1553" s="359" t="s">
        <v>10</v>
      </c>
      <c r="E1553" s="31">
        <v>71</v>
      </c>
      <c r="F1553" s="130">
        <v>4240</v>
      </c>
      <c r="G1553" s="31">
        <v>74.099999999999994</v>
      </c>
      <c r="H1553" s="31">
        <v>99</v>
      </c>
      <c r="I1553" s="31" t="s">
        <v>15</v>
      </c>
      <c r="L1553" s="131">
        <v>74.848484848484844</v>
      </c>
      <c r="M1553" s="31">
        <v>712</v>
      </c>
      <c r="N1553" s="31" t="s">
        <v>13</v>
      </c>
      <c r="O1553" t="s">
        <v>27</v>
      </c>
    </row>
    <row r="1554" spans="1:15">
      <c r="A1554">
        <v>1553</v>
      </c>
      <c r="B1554" s="128">
        <v>44307</v>
      </c>
      <c r="C1554" s="29" t="s">
        <v>9</v>
      </c>
      <c r="D1554" s="359" t="s">
        <v>10</v>
      </c>
      <c r="E1554" s="31">
        <v>78</v>
      </c>
      <c r="F1554" s="130">
        <v>6052</v>
      </c>
      <c r="G1554" s="31">
        <v>11.5</v>
      </c>
      <c r="H1554" s="31">
        <v>170.06</v>
      </c>
      <c r="I1554" s="31" t="s">
        <v>12</v>
      </c>
      <c r="L1554" s="131">
        <v>6.7623191814653651</v>
      </c>
      <c r="M1554" s="31">
        <v>712</v>
      </c>
      <c r="N1554" s="31" t="s">
        <v>13</v>
      </c>
      <c r="O1554" t="s">
        <v>27</v>
      </c>
    </row>
    <row r="1555" spans="1:15">
      <c r="A1555">
        <v>1554</v>
      </c>
      <c r="B1555" s="128">
        <v>44308</v>
      </c>
      <c r="C1555" s="29" t="s">
        <v>9</v>
      </c>
      <c r="D1555" s="359" t="s">
        <v>10</v>
      </c>
      <c r="E1555" s="31">
        <v>30</v>
      </c>
      <c r="F1555" s="130">
        <v>374</v>
      </c>
      <c r="G1555" s="31">
        <v>0.4</v>
      </c>
      <c r="H1555" s="31">
        <v>10.819999999999999</v>
      </c>
      <c r="I1555" s="31" t="s">
        <v>12</v>
      </c>
      <c r="L1555" s="131">
        <v>3.6968576709796679</v>
      </c>
      <c r="M1555" s="31">
        <v>712</v>
      </c>
      <c r="N1555" s="31" t="s">
        <v>13</v>
      </c>
      <c r="O1555" t="s">
        <v>14</v>
      </c>
    </row>
    <row r="1556" spans="1:15">
      <c r="A1556">
        <v>1555</v>
      </c>
      <c r="B1556" s="128">
        <v>44308</v>
      </c>
      <c r="C1556" s="29" t="s">
        <v>9</v>
      </c>
      <c r="D1556" s="359" t="s">
        <v>10</v>
      </c>
      <c r="E1556" s="31">
        <v>28</v>
      </c>
      <c r="F1556" s="130">
        <v>298</v>
      </c>
      <c r="G1556" s="31">
        <v>0.4</v>
      </c>
      <c r="H1556" s="31">
        <v>8.5399999999999991</v>
      </c>
      <c r="I1556" s="31" t="s">
        <v>12</v>
      </c>
      <c r="L1556" s="131">
        <v>4.6838407494145207</v>
      </c>
      <c r="M1556" s="31">
        <v>712</v>
      </c>
      <c r="N1556" s="31" t="s">
        <v>13</v>
      </c>
      <c r="O1556" t="s">
        <v>14</v>
      </c>
    </row>
    <row r="1557" spans="1:15">
      <c r="A1557">
        <v>1556</v>
      </c>
      <c r="B1557" s="128">
        <v>44308</v>
      </c>
      <c r="C1557" s="29" t="s">
        <v>9</v>
      </c>
      <c r="D1557" s="359" t="s">
        <v>10</v>
      </c>
      <c r="E1557" s="31">
        <v>29</v>
      </c>
      <c r="F1557" s="130">
        <v>336</v>
      </c>
      <c r="G1557" s="31">
        <v>0.6</v>
      </c>
      <c r="H1557" s="31">
        <v>9.48</v>
      </c>
      <c r="I1557" s="31" t="s">
        <v>12</v>
      </c>
      <c r="L1557" s="131">
        <v>6.329113924050632</v>
      </c>
      <c r="M1557" s="31">
        <v>712</v>
      </c>
      <c r="N1557" s="31" t="s">
        <v>13</v>
      </c>
      <c r="O1557" t="s">
        <v>14</v>
      </c>
    </row>
    <row r="1558" spans="1:15">
      <c r="A1558">
        <v>1557</v>
      </c>
      <c r="B1558" s="128">
        <v>44308</v>
      </c>
      <c r="C1558" s="29" t="s">
        <v>9</v>
      </c>
      <c r="D1558" s="359" t="s">
        <v>10</v>
      </c>
      <c r="E1558" s="31">
        <v>31</v>
      </c>
      <c r="F1558" s="130">
        <v>396</v>
      </c>
      <c r="G1558" s="31">
        <v>0.3</v>
      </c>
      <c r="H1558" s="31">
        <v>11.579999999999998</v>
      </c>
      <c r="I1558" s="31" t="s">
        <v>12</v>
      </c>
      <c r="L1558" s="131">
        <v>2.590673575129534</v>
      </c>
      <c r="M1558" s="31">
        <v>712</v>
      </c>
      <c r="N1558" s="31" t="s">
        <v>13</v>
      </c>
      <c r="O1558" t="s">
        <v>14</v>
      </c>
    </row>
    <row r="1559" spans="1:15">
      <c r="A1559">
        <v>1558</v>
      </c>
      <c r="B1559" s="128">
        <v>44308</v>
      </c>
      <c r="C1559" s="29" t="s">
        <v>9</v>
      </c>
      <c r="D1559" s="359" t="s">
        <v>10</v>
      </c>
      <c r="E1559" s="31">
        <v>31</v>
      </c>
      <c r="F1559" s="130">
        <v>430</v>
      </c>
      <c r="G1559" s="31">
        <v>0.6</v>
      </c>
      <c r="H1559" s="31">
        <v>12.3</v>
      </c>
      <c r="I1559" s="31" t="s">
        <v>12</v>
      </c>
      <c r="L1559" s="131">
        <v>4.8780487804878039</v>
      </c>
      <c r="M1559" s="31">
        <v>712</v>
      </c>
      <c r="N1559" s="31" t="s">
        <v>13</v>
      </c>
      <c r="O1559" t="s">
        <v>14</v>
      </c>
    </row>
    <row r="1560" spans="1:15">
      <c r="A1560">
        <v>1559</v>
      </c>
      <c r="B1560" s="128">
        <v>44308</v>
      </c>
      <c r="C1560" s="29" t="s">
        <v>9</v>
      </c>
      <c r="D1560" s="359" t="s">
        <v>10</v>
      </c>
      <c r="E1560" s="31">
        <v>29</v>
      </c>
      <c r="F1560" s="130">
        <v>368</v>
      </c>
      <c r="G1560" s="31">
        <v>0.4</v>
      </c>
      <c r="H1560" s="31">
        <v>10.639999999999999</v>
      </c>
      <c r="I1560" s="31" t="s">
        <v>12</v>
      </c>
      <c r="L1560" s="131">
        <v>3.759398496240602</v>
      </c>
      <c r="M1560" s="31">
        <v>712</v>
      </c>
      <c r="N1560" s="31" t="s">
        <v>13</v>
      </c>
      <c r="O1560" t="s">
        <v>14</v>
      </c>
    </row>
    <row r="1561" spans="1:15">
      <c r="A1561">
        <v>1560</v>
      </c>
      <c r="B1561" s="128">
        <v>44308</v>
      </c>
      <c r="C1561" s="29" t="s">
        <v>9</v>
      </c>
      <c r="D1561" s="359" t="s">
        <v>10</v>
      </c>
      <c r="E1561" s="31">
        <v>32</v>
      </c>
      <c r="F1561" s="130">
        <v>428</v>
      </c>
      <c r="G1561" s="31">
        <v>0.6</v>
      </c>
      <c r="H1561" s="31">
        <v>12.24</v>
      </c>
      <c r="I1561" s="31" t="s">
        <v>12</v>
      </c>
      <c r="L1561" s="131">
        <v>4.901960784313725</v>
      </c>
      <c r="M1561" s="31">
        <v>712</v>
      </c>
      <c r="N1561" s="31" t="s">
        <v>13</v>
      </c>
      <c r="O1561" t="s">
        <v>14</v>
      </c>
    </row>
    <row r="1562" spans="1:15">
      <c r="A1562">
        <v>1561</v>
      </c>
      <c r="B1562" s="128">
        <v>44308</v>
      </c>
      <c r="C1562" s="29" t="s">
        <v>9</v>
      </c>
      <c r="D1562" s="359" t="s">
        <v>10</v>
      </c>
      <c r="E1562" s="31">
        <v>31</v>
      </c>
      <c r="F1562" s="130">
        <v>364</v>
      </c>
      <c r="G1562" s="31">
        <v>0.5</v>
      </c>
      <c r="H1562" s="31">
        <v>10.42</v>
      </c>
      <c r="I1562" s="31" t="s">
        <v>12</v>
      </c>
      <c r="L1562" s="131">
        <v>4.7984644913627639</v>
      </c>
      <c r="M1562" s="31">
        <v>712</v>
      </c>
      <c r="N1562" s="31" t="s">
        <v>13</v>
      </c>
      <c r="O1562" t="s">
        <v>14</v>
      </c>
    </row>
    <row r="1563" spans="1:15">
      <c r="A1563">
        <v>1562</v>
      </c>
      <c r="B1563" s="128">
        <v>44308</v>
      </c>
      <c r="C1563" s="29" t="s">
        <v>9</v>
      </c>
      <c r="D1563" s="359" t="s">
        <v>10</v>
      </c>
      <c r="E1563" s="31">
        <v>31</v>
      </c>
      <c r="F1563" s="130">
        <v>438</v>
      </c>
      <c r="G1563" s="31">
        <v>0.4</v>
      </c>
      <c r="H1563" s="31">
        <v>12.739999999999998</v>
      </c>
      <c r="I1563" s="31" t="s">
        <v>12</v>
      </c>
      <c r="L1563" s="131">
        <v>3.1397174254317117</v>
      </c>
      <c r="M1563" s="31">
        <v>712</v>
      </c>
      <c r="N1563" s="31" t="s">
        <v>13</v>
      </c>
      <c r="O1563" t="s">
        <v>14</v>
      </c>
    </row>
    <row r="1564" spans="1:15">
      <c r="A1564">
        <v>1563</v>
      </c>
      <c r="B1564" s="128">
        <v>44308</v>
      </c>
      <c r="C1564" s="29" t="s">
        <v>9</v>
      </c>
      <c r="D1564" s="359" t="s">
        <v>10</v>
      </c>
      <c r="E1564" s="31">
        <v>31</v>
      </c>
      <c r="F1564" s="130">
        <v>406</v>
      </c>
      <c r="G1564" s="31">
        <v>0.4</v>
      </c>
      <c r="H1564" s="31">
        <v>11.78</v>
      </c>
      <c r="I1564" s="31" t="s">
        <v>12</v>
      </c>
      <c r="L1564" s="131">
        <v>3.3955857385398986</v>
      </c>
      <c r="M1564" s="31">
        <v>712</v>
      </c>
      <c r="N1564" s="31" t="s">
        <v>13</v>
      </c>
      <c r="O1564" t="s">
        <v>14</v>
      </c>
    </row>
    <row r="1565" spans="1:15">
      <c r="A1565">
        <v>1564</v>
      </c>
      <c r="B1565" s="128">
        <v>44308</v>
      </c>
      <c r="C1565" s="29" t="s">
        <v>9</v>
      </c>
      <c r="D1565" s="359" t="s">
        <v>10</v>
      </c>
      <c r="E1565" s="31">
        <v>31</v>
      </c>
      <c r="F1565" s="130">
        <v>424</v>
      </c>
      <c r="G1565" s="31">
        <v>0.2</v>
      </c>
      <c r="H1565" s="31">
        <v>12.52</v>
      </c>
      <c r="I1565" s="31" t="s">
        <v>12</v>
      </c>
      <c r="L1565" s="131">
        <v>1.5974440894568691</v>
      </c>
      <c r="M1565" s="31">
        <v>712</v>
      </c>
      <c r="N1565" s="31" t="s">
        <v>13</v>
      </c>
      <c r="O1565" t="s">
        <v>14</v>
      </c>
    </row>
    <row r="1566" spans="1:15">
      <c r="A1566">
        <v>1565</v>
      </c>
      <c r="B1566" s="128">
        <v>44308</v>
      </c>
      <c r="C1566" s="29" t="s">
        <v>9</v>
      </c>
      <c r="D1566" s="359" t="s">
        <v>10</v>
      </c>
      <c r="E1566" s="31">
        <v>31</v>
      </c>
      <c r="F1566" s="130">
        <v>426</v>
      </c>
      <c r="G1566" s="31">
        <v>0.4</v>
      </c>
      <c r="H1566" s="31">
        <v>12.379999999999999</v>
      </c>
      <c r="I1566" s="31" t="s">
        <v>12</v>
      </c>
      <c r="L1566" s="131">
        <v>3.2310177705977385</v>
      </c>
      <c r="M1566" s="31">
        <v>712</v>
      </c>
      <c r="N1566" s="31" t="s">
        <v>13</v>
      </c>
      <c r="O1566" t="s">
        <v>14</v>
      </c>
    </row>
    <row r="1567" spans="1:15">
      <c r="A1567">
        <v>1566</v>
      </c>
      <c r="B1567" s="128">
        <v>44308</v>
      </c>
      <c r="C1567" s="29" t="s">
        <v>9</v>
      </c>
      <c r="D1567" s="359" t="s">
        <v>10</v>
      </c>
      <c r="E1567" s="31">
        <v>27</v>
      </c>
      <c r="F1567" s="130">
        <v>276</v>
      </c>
      <c r="G1567" s="31">
        <v>0</v>
      </c>
      <c r="H1567" s="31">
        <v>8</v>
      </c>
      <c r="I1567" s="31" t="s">
        <v>12</v>
      </c>
      <c r="L1567" s="131">
        <v>0</v>
      </c>
      <c r="M1567" s="31">
        <v>712</v>
      </c>
      <c r="N1567" s="31" t="s">
        <v>13</v>
      </c>
      <c r="O1567" t="s">
        <v>14</v>
      </c>
    </row>
    <row r="1568" spans="1:15">
      <c r="A1568">
        <v>1567</v>
      </c>
      <c r="B1568" s="128">
        <v>44308</v>
      </c>
      <c r="C1568" s="29" t="s">
        <v>9</v>
      </c>
      <c r="D1568" s="359" t="s">
        <v>10</v>
      </c>
      <c r="E1568" s="31">
        <v>30</v>
      </c>
      <c r="F1568" s="130">
        <v>362</v>
      </c>
      <c r="G1568" s="31">
        <v>0.4</v>
      </c>
      <c r="H1568" s="31">
        <v>10.459999999999999</v>
      </c>
      <c r="I1568" s="31" t="s">
        <v>12</v>
      </c>
      <c r="L1568" s="131">
        <v>3.8240917782026775</v>
      </c>
      <c r="M1568" s="31">
        <v>712</v>
      </c>
      <c r="N1568" s="31" t="s">
        <v>13</v>
      </c>
      <c r="O1568" t="s">
        <v>14</v>
      </c>
    </row>
    <row r="1569" spans="1:15">
      <c r="A1569">
        <v>1568</v>
      </c>
      <c r="B1569" s="128">
        <v>44308</v>
      </c>
      <c r="C1569" s="29" t="s">
        <v>9</v>
      </c>
      <c r="D1569" s="359" t="s">
        <v>10</v>
      </c>
      <c r="E1569" s="31">
        <v>30</v>
      </c>
      <c r="F1569" s="130">
        <v>368</v>
      </c>
      <c r="G1569" s="31">
        <v>0</v>
      </c>
      <c r="H1569" s="31">
        <v>7</v>
      </c>
      <c r="I1569" s="31" t="s">
        <v>12</v>
      </c>
      <c r="L1569" s="131">
        <v>0</v>
      </c>
      <c r="M1569" s="31">
        <v>712</v>
      </c>
      <c r="N1569" s="31" t="s">
        <v>13</v>
      </c>
      <c r="O1569" t="s">
        <v>14</v>
      </c>
    </row>
    <row r="1570" spans="1:15">
      <c r="A1570">
        <v>1569</v>
      </c>
      <c r="B1570" s="128">
        <v>44289</v>
      </c>
      <c r="C1570" s="29" t="s">
        <v>9</v>
      </c>
      <c r="D1570" s="359" t="s">
        <v>10</v>
      </c>
      <c r="E1570" s="31">
        <v>47</v>
      </c>
      <c r="F1570" s="130">
        <v>1598</v>
      </c>
      <c r="G1570" s="31">
        <v>3.9</v>
      </c>
      <c r="H1570" s="31">
        <v>44.04</v>
      </c>
      <c r="I1570" s="31" t="s">
        <v>12</v>
      </c>
      <c r="L1570" s="131">
        <v>8.8555858310626689</v>
      </c>
      <c r="M1570" s="31">
        <v>718</v>
      </c>
      <c r="N1570" s="31" t="s">
        <v>13</v>
      </c>
      <c r="O1570" t="s">
        <v>27</v>
      </c>
    </row>
    <row r="1571" spans="1:15">
      <c r="A1571">
        <v>1570</v>
      </c>
      <c r="B1571" s="128">
        <v>44289</v>
      </c>
      <c r="C1571" s="29" t="s">
        <v>9</v>
      </c>
      <c r="D1571" s="359" t="s">
        <v>10</v>
      </c>
      <c r="E1571" s="31">
        <v>51</v>
      </c>
      <c r="F1571" s="130">
        <v>1928</v>
      </c>
      <c r="G1571" s="31">
        <v>30.9</v>
      </c>
      <c r="H1571" s="31">
        <v>26.939999999999998</v>
      </c>
      <c r="I1571" s="31" t="s">
        <v>15</v>
      </c>
      <c r="L1571" s="131">
        <v>114.69933184855235</v>
      </c>
      <c r="M1571" s="31">
        <v>718</v>
      </c>
      <c r="N1571" s="31" t="s">
        <v>13</v>
      </c>
      <c r="O1571" t="s">
        <v>27</v>
      </c>
    </row>
    <row r="1572" spans="1:15">
      <c r="A1572">
        <v>1571</v>
      </c>
      <c r="B1572" s="128">
        <v>44289</v>
      </c>
      <c r="C1572" s="29" t="s">
        <v>9</v>
      </c>
      <c r="D1572" s="359" t="s">
        <v>10</v>
      </c>
      <c r="E1572" s="31">
        <v>53</v>
      </c>
      <c r="F1572" s="130">
        <v>1988</v>
      </c>
      <c r="G1572" s="31">
        <v>34.5</v>
      </c>
      <c r="H1572" s="31">
        <v>45</v>
      </c>
      <c r="I1572" s="31" t="s">
        <v>15</v>
      </c>
      <c r="L1572" s="131">
        <v>76.666666666666671</v>
      </c>
      <c r="M1572" s="31">
        <v>718</v>
      </c>
      <c r="N1572" s="31" t="s">
        <v>13</v>
      </c>
      <c r="O1572" t="s">
        <v>27</v>
      </c>
    </row>
    <row r="1573" spans="1:15">
      <c r="A1573">
        <v>1572</v>
      </c>
      <c r="B1573" s="128">
        <v>44289</v>
      </c>
      <c r="C1573" s="29" t="s">
        <v>9</v>
      </c>
      <c r="D1573" s="359" t="s">
        <v>10</v>
      </c>
      <c r="E1573" s="31">
        <v>51</v>
      </c>
      <c r="F1573" s="130">
        <v>1832</v>
      </c>
      <c r="G1573" s="31">
        <v>6</v>
      </c>
      <c r="H1573" s="31">
        <v>48.96</v>
      </c>
      <c r="I1573" s="31" t="s">
        <v>12</v>
      </c>
      <c r="L1573" s="131">
        <v>12.254901960784313</v>
      </c>
      <c r="M1573" s="31">
        <v>718</v>
      </c>
      <c r="N1573" s="31" t="s">
        <v>13</v>
      </c>
      <c r="O1573" t="s">
        <v>27</v>
      </c>
    </row>
    <row r="1574" spans="1:15">
      <c r="A1574">
        <v>1573</v>
      </c>
      <c r="B1574" s="128">
        <v>44289</v>
      </c>
      <c r="C1574" s="29" t="s">
        <v>9</v>
      </c>
      <c r="D1574" s="359" t="s">
        <v>10</v>
      </c>
      <c r="E1574" s="31">
        <v>51</v>
      </c>
      <c r="F1574" s="130">
        <v>1794</v>
      </c>
      <c r="G1574" s="31">
        <v>9.6999999999999993</v>
      </c>
      <c r="H1574" s="31">
        <v>44.120000000000005</v>
      </c>
      <c r="I1574" s="31" t="s">
        <v>15</v>
      </c>
      <c r="L1574" s="131">
        <v>21.985494106980958</v>
      </c>
      <c r="M1574" s="31">
        <v>718</v>
      </c>
      <c r="N1574" s="31" t="s">
        <v>13</v>
      </c>
      <c r="O1574" t="s">
        <v>27</v>
      </c>
    </row>
    <row r="1575" spans="1:15">
      <c r="A1575">
        <v>1574</v>
      </c>
      <c r="B1575" s="128">
        <v>44289</v>
      </c>
      <c r="C1575" s="29" t="s">
        <v>9</v>
      </c>
      <c r="D1575" s="359" t="s">
        <v>10</v>
      </c>
      <c r="E1575" s="31">
        <v>51</v>
      </c>
      <c r="F1575" s="130">
        <v>1774</v>
      </c>
      <c r="G1575" s="31">
        <v>6.7</v>
      </c>
      <c r="H1575" s="31">
        <v>46.519999999999996</v>
      </c>
      <c r="I1575" s="31" t="s">
        <v>12</v>
      </c>
      <c r="L1575" s="131">
        <v>14.402407566638008</v>
      </c>
      <c r="M1575" s="31">
        <v>718</v>
      </c>
      <c r="N1575" s="31" t="s">
        <v>13</v>
      </c>
      <c r="O1575" t="s">
        <v>27</v>
      </c>
    </row>
    <row r="1576" spans="1:15">
      <c r="A1576">
        <v>1575</v>
      </c>
      <c r="B1576" s="128">
        <v>44289</v>
      </c>
      <c r="C1576" s="29" t="s">
        <v>9</v>
      </c>
      <c r="D1576" s="359" t="s">
        <v>10</v>
      </c>
      <c r="E1576" s="31">
        <v>54</v>
      </c>
      <c r="F1576" s="130">
        <v>2046</v>
      </c>
      <c r="G1576" s="31">
        <v>56.1</v>
      </c>
      <c r="H1576" s="31">
        <v>79</v>
      </c>
      <c r="I1576" s="31" t="s">
        <v>15</v>
      </c>
      <c r="L1576" s="131">
        <v>71.012658227848107</v>
      </c>
      <c r="M1576" s="31">
        <v>718</v>
      </c>
      <c r="N1576" s="31" t="s">
        <v>13</v>
      </c>
      <c r="O1576" t="s">
        <v>27</v>
      </c>
    </row>
    <row r="1577" spans="1:15">
      <c r="A1577">
        <v>1576</v>
      </c>
      <c r="B1577" s="128">
        <v>44289</v>
      </c>
      <c r="C1577" s="29" t="s">
        <v>9</v>
      </c>
      <c r="D1577" s="359" t="s">
        <v>10</v>
      </c>
      <c r="E1577" s="31">
        <v>51</v>
      </c>
      <c r="F1577" s="130">
        <v>1676</v>
      </c>
      <c r="G1577" s="31">
        <v>6.7</v>
      </c>
      <c r="H1577" s="31">
        <v>43.58</v>
      </c>
      <c r="I1577" s="31" t="s">
        <v>12</v>
      </c>
      <c r="L1577" s="131">
        <v>15.374024782010098</v>
      </c>
      <c r="M1577" s="31">
        <v>718</v>
      </c>
      <c r="N1577" s="31" t="s">
        <v>13</v>
      </c>
      <c r="O1577" t="s">
        <v>27</v>
      </c>
    </row>
    <row r="1578" spans="1:15">
      <c r="A1578">
        <v>1577</v>
      </c>
      <c r="B1578" s="128">
        <v>44289</v>
      </c>
      <c r="C1578" s="29" t="s">
        <v>9</v>
      </c>
      <c r="D1578" s="359" t="s">
        <v>10</v>
      </c>
      <c r="E1578" s="31">
        <v>47</v>
      </c>
      <c r="F1578" s="130">
        <v>1454</v>
      </c>
      <c r="G1578" s="31">
        <v>4.5</v>
      </c>
      <c r="H1578" s="31">
        <v>39.119999999999997</v>
      </c>
      <c r="I1578" s="31" t="s">
        <v>12</v>
      </c>
      <c r="L1578" s="131">
        <v>11.503067484662576</v>
      </c>
      <c r="M1578" s="31">
        <v>718</v>
      </c>
      <c r="N1578" s="31" t="s">
        <v>13</v>
      </c>
      <c r="O1578" t="s">
        <v>27</v>
      </c>
    </row>
    <row r="1579" spans="1:15">
      <c r="A1579">
        <v>1578</v>
      </c>
      <c r="B1579" s="128">
        <v>44289</v>
      </c>
      <c r="C1579" s="29" t="s">
        <v>9</v>
      </c>
      <c r="D1579" s="359" t="s">
        <v>10</v>
      </c>
      <c r="E1579" s="31">
        <v>48</v>
      </c>
      <c r="F1579" s="130">
        <v>1992</v>
      </c>
      <c r="G1579" s="31">
        <v>29.5</v>
      </c>
      <c r="H1579" s="31">
        <v>30.259999999999998</v>
      </c>
      <c r="I1579" s="31" t="s">
        <v>15</v>
      </c>
      <c r="L1579" s="131">
        <v>97.488433575677462</v>
      </c>
      <c r="M1579" s="31">
        <v>718</v>
      </c>
      <c r="N1579" s="31" t="s">
        <v>13</v>
      </c>
      <c r="O1579" t="s">
        <v>27</v>
      </c>
    </row>
    <row r="1580" spans="1:15">
      <c r="A1580">
        <v>1579</v>
      </c>
      <c r="B1580" s="128">
        <v>44289</v>
      </c>
      <c r="C1580" s="29" t="s">
        <v>9</v>
      </c>
      <c r="D1580" s="359" t="s">
        <v>10</v>
      </c>
      <c r="E1580" s="31">
        <v>49</v>
      </c>
      <c r="F1580" s="130">
        <v>1702</v>
      </c>
      <c r="G1580" s="31">
        <v>14.6</v>
      </c>
      <c r="H1580" s="31">
        <v>36.459999999999994</v>
      </c>
      <c r="I1580" s="31" t="s">
        <v>15</v>
      </c>
      <c r="L1580" s="131">
        <v>40.043883708173347</v>
      </c>
      <c r="M1580" s="31">
        <v>718</v>
      </c>
      <c r="N1580" s="31" t="s">
        <v>13</v>
      </c>
      <c r="O1580" t="s">
        <v>27</v>
      </c>
    </row>
    <row r="1581" spans="1:15">
      <c r="A1581">
        <v>1580</v>
      </c>
      <c r="B1581" s="128">
        <v>44289</v>
      </c>
      <c r="C1581" s="29" t="s">
        <v>9</v>
      </c>
      <c r="D1581" s="359" t="s">
        <v>10</v>
      </c>
      <c r="E1581" s="31">
        <v>51</v>
      </c>
      <c r="F1581" s="130">
        <v>1926</v>
      </c>
      <c r="G1581" s="31">
        <v>5.3</v>
      </c>
      <c r="H1581" s="31">
        <v>52.480000000000004</v>
      </c>
      <c r="I1581" s="31" t="s">
        <v>12</v>
      </c>
      <c r="L1581" s="131">
        <v>10.099085365853657</v>
      </c>
      <c r="M1581" s="31">
        <v>718</v>
      </c>
      <c r="N1581" s="31" t="s">
        <v>13</v>
      </c>
      <c r="O1581" t="s">
        <v>27</v>
      </c>
    </row>
    <row r="1582" spans="1:15">
      <c r="A1582">
        <v>1581</v>
      </c>
      <c r="B1582" s="128">
        <v>44289</v>
      </c>
      <c r="C1582" s="29" t="s">
        <v>9</v>
      </c>
      <c r="D1582" s="359" t="s">
        <v>10</v>
      </c>
      <c r="E1582" s="31">
        <v>51</v>
      </c>
      <c r="F1582" s="130">
        <v>1896</v>
      </c>
      <c r="G1582" s="31">
        <v>7.3</v>
      </c>
      <c r="H1582" s="31">
        <v>49.58</v>
      </c>
      <c r="I1582" s="31" t="s">
        <v>15</v>
      </c>
      <c r="L1582" s="131">
        <v>14.723678902783382</v>
      </c>
      <c r="M1582" s="31">
        <v>718</v>
      </c>
      <c r="N1582" s="31" t="s">
        <v>13</v>
      </c>
      <c r="O1582" t="s">
        <v>27</v>
      </c>
    </row>
    <row r="1583" spans="1:15">
      <c r="A1583">
        <v>1582</v>
      </c>
      <c r="B1583" s="128">
        <v>44289</v>
      </c>
      <c r="C1583" s="29" t="s">
        <v>9</v>
      </c>
      <c r="D1583" s="359" t="s">
        <v>10</v>
      </c>
      <c r="E1583" s="31">
        <v>51</v>
      </c>
      <c r="F1583" s="130">
        <v>1926</v>
      </c>
      <c r="G1583" s="31">
        <v>25.5</v>
      </c>
      <c r="H1583" s="31">
        <v>32.28</v>
      </c>
      <c r="I1583" s="31" t="s">
        <v>15</v>
      </c>
      <c r="L1583" s="131">
        <v>78.996282527881036</v>
      </c>
      <c r="M1583" s="31">
        <v>718</v>
      </c>
      <c r="N1583" s="31" t="s">
        <v>13</v>
      </c>
      <c r="O1583" t="s">
        <v>27</v>
      </c>
    </row>
    <row r="1584" spans="1:15">
      <c r="A1584">
        <v>1583</v>
      </c>
      <c r="B1584" s="128">
        <v>44289</v>
      </c>
      <c r="C1584" s="29" t="s">
        <v>9</v>
      </c>
      <c r="D1584" s="359" t="s">
        <v>10</v>
      </c>
      <c r="E1584" s="31">
        <v>51</v>
      </c>
      <c r="F1584" s="130">
        <v>1686</v>
      </c>
      <c r="G1584" s="31">
        <v>8.1999999999999993</v>
      </c>
      <c r="H1584" s="31">
        <v>42.379999999999995</v>
      </c>
      <c r="I1584" s="31" t="s">
        <v>15</v>
      </c>
      <c r="L1584" s="131">
        <v>19.348749410099103</v>
      </c>
      <c r="M1584" s="31">
        <v>718</v>
      </c>
      <c r="N1584" s="31" t="s">
        <v>13</v>
      </c>
      <c r="O1584" t="s">
        <v>27</v>
      </c>
    </row>
    <row r="1585" spans="1:15">
      <c r="A1585">
        <v>1584</v>
      </c>
      <c r="B1585" s="128">
        <v>44289</v>
      </c>
      <c r="C1585" s="29" t="s">
        <v>9</v>
      </c>
      <c r="D1585" s="359" t="s">
        <v>10</v>
      </c>
      <c r="E1585" s="31">
        <v>51</v>
      </c>
      <c r="F1585" s="130">
        <v>1806</v>
      </c>
      <c r="G1585" s="31">
        <v>12.3</v>
      </c>
      <c r="H1585" s="31">
        <v>41.879999999999995</v>
      </c>
      <c r="I1585" s="31" t="s">
        <v>15</v>
      </c>
      <c r="L1585" s="131">
        <v>29.369627507163329</v>
      </c>
      <c r="M1585" s="31">
        <v>718</v>
      </c>
      <c r="N1585" s="31" t="s">
        <v>13</v>
      </c>
      <c r="O1585" t="s">
        <v>27</v>
      </c>
    </row>
    <row r="1586" spans="1:15">
      <c r="A1586">
        <v>1585</v>
      </c>
      <c r="B1586" s="128">
        <v>44289</v>
      </c>
      <c r="C1586" s="29" t="s">
        <v>9</v>
      </c>
      <c r="D1586" s="359" t="s">
        <v>10</v>
      </c>
      <c r="E1586" s="31">
        <v>53</v>
      </c>
      <c r="F1586" s="130">
        <v>1942</v>
      </c>
      <c r="G1586" s="31">
        <v>15</v>
      </c>
      <c r="H1586" s="31">
        <v>43.26</v>
      </c>
      <c r="I1586" s="31" t="s">
        <v>15</v>
      </c>
      <c r="L1586" s="131">
        <v>34.674063800277395</v>
      </c>
      <c r="M1586" s="31">
        <v>718</v>
      </c>
      <c r="N1586" s="31" t="s">
        <v>13</v>
      </c>
      <c r="O1586" t="s">
        <v>27</v>
      </c>
    </row>
    <row r="1587" spans="1:15">
      <c r="A1587">
        <v>1586</v>
      </c>
      <c r="B1587" s="128">
        <v>44289</v>
      </c>
      <c r="C1587" s="29" t="s">
        <v>9</v>
      </c>
      <c r="D1587" s="359" t="s">
        <v>10</v>
      </c>
      <c r="E1587" s="31">
        <v>52</v>
      </c>
      <c r="F1587" s="130">
        <v>2008</v>
      </c>
      <c r="G1587" s="31">
        <v>32.1</v>
      </c>
      <c r="H1587" s="31">
        <v>28.139999999999993</v>
      </c>
      <c r="I1587" s="31" t="s">
        <v>15</v>
      </c>
      <c r="L1587" s="131">
        <v>114.07249466950962</v>
      </c>
      <c r="M1587" s="31">
        <v>718</v>
      </c>
      <c r="N1587" s="31" t="s">
        <v>13</v>
      </c>
      <c r="O1587" t="s">
        <v>27</v>
      </c>
    </row>
    <row r="1588" spans="1:15">
      <c r="A1588">
        <v>1587</v>
      </c>
      <c r="B1588" s="128">
        <v>44289</v>
      </c>
      <c r="C1588" s="29" t="s">
        <v>9</v>
      </c>
      <c r="D1588" s="359" t="s">
        <v>10</v>
      </c>
      <c r="E1588" s="31">
        <v>47</v>
      </c>
      <c r="F1588" s="130">
        <v>1530</v>
      </c>
      <c r="G1588" s="31">
        <v>10.7</v>
      </c>
      <c r="H1588" s="31">
        <v>35.200000000000003</v>
      </c>
      <c r="I1588" s="31" t="s">
        <v>15</v>
      </c>
      <c r="L1588" s="131">
        <v>30.397727272727266</v>
      </c>
      <c r="M1588" s="31">
        <v>718</v>
      </c>
      <c r="N1588" s="31" t="s">
        <v>13</v>
      </c>
      <c r="O1588" t="s">
        <v>27</v>
      </c>
    </row>
    <row r="1589" spans="1:15">
      <c r="A1589">
        <v>1588</v>
      </c>
      <c r="B1589" s="128">
        <v>44289</v>
      </c>
      <c r="C1589" s="29" t="s">
        <v>9</v>
      </c>
      <c r="D1589" s="359" t="s">
        <v>10</v>
      </c>
      <c r="E1589" s="31">
        <v>53</v>
      </c>
      <c r="F1589" s="130">
        <v>1964</v>
      </c>
      <c r="G1589" s="31">
        <v>8.3000000000000007</v>
      </c>
      <c r="H1589" s="31">
        <v>50.61999999999999</v>
      </c>
      <c r="I1589" s="31" t="s">
        <v>12</v>
      </c>
      <c r="L1589" s="131">
        <v>16.396681153694196</v>
      </c>
      <c r="M1589" s="31">
        <v>718</v>
      </c>
      <c r="N1589" s="31" t="s">
        <v>13</v>
      </c>
      <c r="O1589" t="s">
        <v>27</v>
      </c>
    </row>
    <row r="1590" spans="1:15">
      <c r="A1590">
        <v>1589</v>
      </c>
      <c r="B1590" s="128">
        <v>44289</v>
      </c>
      <c r="C1590" s="29" t="s">
        <v>9</v>
      </c>
      <c r="D1590" s="359" t="s">
        <v>10</v>
      </c>
      <c r="E1590" s="31">
        <v>51</v>
      </c>
      <c r="F1590" s="130">
        <v>1780</v>
      </c>
      <c r="G1590" s="31">
        <v>7.9</v>
      </c>
      <c r="H1590" s="31">
        <v>45.5</v>
      </c>
      <c r="I1590" s="31" t="s">
        <v>15</v>
      </c>
      <c r="L1590" s="131">
        <v>17.362637362637361</v>
      </c>
      <c r="M1590" s="31">
        <v>718</v>
      </c>
      <c r="N1590" s="31" t="s">
        <v>13</v>
      </c>
      <c r="O1590" t="s">
        <v>27</v>
      </c>
    </row>
    <row r="1591" spans="1:15">
      <c r="A1591">
        <v>1590</v>
      </c>
      <c r="B1591" s="128">
        <v>44289</v>
      </c>
      <c r="C1591" s="29" t="s">
        <v>9</v>
      </c>
      <c r="D1591" s="359" t="s">
        <v>10</v>
      </c>
      <c r="E1591" s="31">
        <v>49</v>
      </c>
      <c r="F1591" s="130">
        <v>1870</v>
      </c>
      <c r="G1591" s="31">
        <v>23.5</v>
      </c>
      <c r="H1591" s="31">
        <v>32.6</v>
      </c>
      <c r="I1591" s="31" t="s">
        <v>15</v>
      </c>
      <c r="L1591" s="131">
        <v>72.085889570552141</v>
      </c>
      <c r="M1591" s="31">
        <v>718</v>
      </c>
      <c r="N1591" s="31" t="s">
        <v>13</v>
      </c>
      <c r="O1591" t="s">
        <v>27</v>
      </c>
    </row>
    <row r="1592" spans="1:15">
      <c r="A1592">
        <v>1591</v>
      </c>
      <c r="B1592" s="128">
        <v>44289</v>
      </c>
      <c r="C1592" s="29" t="s">
        <v>9</v>
      </c>
      <c r="D1592" s="359" t="s">
        <v>10</v>
      </c>
      <c r="E1592" s="31">
        <v>53</v>
      </c>
      <c r="F1592" s="130">
        <v>2026</v>
      </c>
      <c r="G1592" s="31">
        <v>14.7</v>
      </c>
      <c r="H1592" s="31">
        <v>46.08</v>
      </c>
      <c r="I1592" s="31" t="s">
        <v>15</v>
      </c>
      <c r="L1592" s="131">
        <v>31.901041666666664</v>
      </c>
      <c r="M1592" s="31">
        <v>718</v>
      </c>
      <c r="N1592" s="31" t="s">
        <v>13</v>
      </c>
      <c r="O1592" t="s">
        <v>27</v>
      </c>
    </row>
    <row r="1593" spans="1:15">
      <c r="A1593">
        <v>1592</v>
      </c>
      <c r="B1593" s="128">
        <v>44289</v>
      </c>
      <c r="C1593" s="29" t="s">
        <v>9</v>
      </c>
      <c r="D1593" s="359" t="s">
        <v>10</v>
      </c>
      <c r="E1593" s="31">
        <v>46</v>
      </c>
      <c r="F1593" s="130">
        <v>1500</v>
      </c>
      <c r="G1593" s="31">
        <v>3.1</v>
      </c>
      <c r="H1593" s="31">
        <v>41.9</v>
      </c>
      <c r="I1593" s="31" t="s">
        <v>12</v>
      </c>
      <c r="L1593" s="131">
        <v>7.3985680190930792</v>
      </c>
      <c r="M1593" s="31">
        <v>718</v>
      </c>
      <c r="N1593" s="31" t="s">
        <v>13</v>
      </c>
      <c r="O1593" t="s">
        <v>27</v>
      </c>
    </row>
    <row r="1594" spans="1:15">
      <c r="A1594">
        <v>1593</v>
      </c>
      <c r="B1594" s="128">
        <v>44289</v>
      </c>
      <c r="C1594" s="29" t="s">
        <v>9</v>
      </c>
      <c r="D1594" s="359" t="s">
        <v>10</v>
      </c>
      <c r="E1594" s="31">
        <v>52</v>
      </c>
      <c r="F1594" s="130">
        <v>1822</v>
      </c>
      <c r="G1594" s="31">
        <v>17.3</v>
      </c>
      <c r="H1594" s="31">
        <v>37.36</v>
      </c>
      <c r="I1594" s="31" t="s">
        <v>15</v>
      </c>
      <c r="L1594" s="131">
        <v>46.306209850107066</v>
      </c>
      <c r="M1594" s="31">
        <v>718</v>
      </c>
      <c r="N1594" s="31" t="s">
        <v>13</v>
      </c>
      <c r="O1594" t="s">
        <v>27</v>
      </c>
    </row>
    <row r="1595" spans="1:15">
      <c r="A1595">
        <v>1594</v>
      </c>
      <c r="B1595" s="128">
        <v>44289</v>
      </c>
      <c r="C1595" s="29" t="s">
        <v>9</v>
      </c>
      <c r="D1595" s="359" t="s">
        <v>10</v>
      </c>
      <c r="E1595" s="31">
        <v>50</v>
      </c>
      <c r="F1595" s="130">
        <v>1884</v>
      </c>
      <c r="G1595" s="31">
        <v>14.4</v>
      </c>
      <c r="H1595" s="31">
        <v>42.12</v>
      </c>
      <c r="I1595" s="31" t="s">
        <v>15</v>
      </c>
      <c r="L1595" s="131">
        <v>34.188034188034194</v>
      </c>
      <c r="M1595" s="31">
        <v>718</v>
      </c>
      <c r="N1595" s="31" t="s">
        <v>13</v>
      </c>
      <c r="O1595" t="s">
        <v>27</v>
      </c>
    </row>
    <row r="1596" spans="1:15">
      <c r="A1596">
        <v>1595</v>
      </c>
      <c r="B1596" s="128">
        <v>44289</v>
      </c>
      <c r="C1596" s="29" t="s">
        <v>9</v>
      </c>
      <c r="D1596" s="359" t="s">
        <v>10</v>
      </c>
      <c r="E1596" s="31">
        <v>51</v>
      </c>
      <c r="F1596" s="130">
        <v>1826</v>
      </c>
      <c r="G1596" s="31">
        <v>3.2</v>
      </c>
      <c r="H1596" s="31">
        <v>51.58</v>
      </c>
      <c r="I1596" s="31" t="s">
        <v>12</v>
      </c>
      <c r="L1596" s="131">
        <v>6.2039550213260952</v>
      </c>
      <c r="M1596" s="31">
        <v>718</v>
      </c>
      <c r="N1596" s="31" t="s">
        <v>13</v>
      </c>
      <c r="O1596" t="s">
        <v>27</v>
      </c>
    </row>
    <row r="1597" spans="1:15">
      <c r="A1597">
        <v>1596</v>
      </c>
      <c r="B1597" s="128">
        <v>44289</v>
      </c>
      <c r="C1597" s="29" t="s">
        <v>9</v>
      </c>
      <c r="D1597" s="359" t="s">
        <v>10</v>
      </c>
      <c r="E1597" s="31">
        <v>50</v>
      </c>
      <c r="F1597" s="130">
        <v>1850</v>
      </c>
      <c r="G1597" s="31">
        <v>19.100000000000001</v>
      </c>
      <c r="H1597" s="31">
        <v>36.4</v>
      </c>
      <c r="I1597" s="31" t="s">
        <v>15</v>
      </c>
      <c r="L1597" s="131">
        <v>52.472527472527474</v>
      </c>
      <c r="M1597" s="31">
        <v>718</v>
      </c>
      <c r="N1597" s="31" t="s">
        <v>13</v>
      </c>
      <c r="O1597" t="s">
        <v>27</v>
      </c>
    </row>
    <row r="1598" spans="1:15">
      <c r="A1598">
        <v>1597</v>
      </c>
      <c r="B1598" s="128">
        <v>44289</v>
      </c>
      <c r="C1598" s="29" t="s">
        <v>9</v>
      </c>
      <c r="D1598" s="359" t="s">
        <v>10</v>
      </c>
      <c r="E1598" s="31">
        <v>53</v>
      </c>
      <c r="F1598" s="130">
        <v>1884</v>
      </c>
      <c r="G1598" s="31">
        <v>38.5</v>
      </c>
      <c r="H1598" s="31">
        <v>56</v>
      </c>
      <c r="I1598" s="31" t="s">
        <v>15</v>
      </c>
      <c r="L1598" s="131">
        <v>68.75</v>
      </c>
      <c r="M1598" s="31">
        <v>718</v>
      </c>
      <c r="N1598" s="31" t="s">
        <v>13</v>
      </c>
      <c r="O1598" t="s">
        <v>27</v>
      </c>
    </row>
    <row r="1599" spans="1:15">
      <c r="A1599">
        <v>1598</v>
      </c>
      <c r="B1599" s="128">
        <v>44289</v>
      </c>
      <c r="C1599" s="29" t="s">
        <v>9</v>
      </c>
      <c r="D1599" s="359" t="s">
        <v>10</v>
      </c>
      <c r="E1599" s="31">
        <v>52</v>
      </c>
      <c r="F1599" s="130">
        <v>1968</v>
      </c>
      <c r="G1599" s="31">
        <v>7.8</v>
      </c>
      <c r="H1599" s="31">
        <v>51.24</v>
      </c>
      <c r="I1599" s="31" t="s">
        <v>18</v>
      </c>
      <c r="L1599" s="131">
        <v>15.22248243559719</v>
      </c>
      <c r="M1599" s="31">
        <v>718</v>
      </c>
      <c r="N1599" s="31" t="s">
        <v>13</v>
      </c>
      <c r="O1599" t="s">
        <v>27</v>
      </c>
    </row>
    <row r="1600" spans="1:15">
      <c r="A1600">
        <v>1599</v>
      </c>
      <c r="B1600" s="128">
        <v>44289</v>
      </c>
      <c r="C1600" s="29" t="s">
        <v>9</v>
      </c>
      <c r="D1600" s="359" t="s">
        <v>10</v>
      </c>
      <c r="E1600" s="31">
        <v>51</v>
      </c>
      <c r="F1600" s="130">
        <v>1934</v>
      </c>
      <c r="G1600" s="31">
        <v>4.5</v>
      </c>
      <c r="H1600" s="31">
        <v>53.519999999999996</v>
      </c>
      <c r="I1600" s="31" t="s">
        <v>12</v>
      </c>
      <c r="L1600" s="131">
        <v>8.4080717488789229</v>
      </c>
      <c r="M1600" s="31">
        <v>718</v>
      </c>
      <c r="N1600" s="31" t="s">
        <v>13</v>
      </c>
      <c r="O1600" t="s">
        <v>27</v>
      </c>
    </row>
    <row r="1601" spans="1:15">
      <c r="A1601">
        <v>1600</v>
      </c>
      <c r="B1601" s="128">
        <v>44289</v>
      </c>
      <c r="C1601" s="29" t="s">
        <v>9</v>
      </c>
      <c r="D1601" s="359" t="s">
        <v>10</v>
      </c>
      <c r="E1601" s="31">
        <v>50</v>
      </c>
      <c r="F1601" s="130">
        <v>1862</v>
      </c>
      <c r="G1601" s="31">
        <v>6.2</v>
      </c>
      <c r="H1601" s="31">
        <v>49.66</v>
      </c>
      <c r="I1601" s="31" t="s">
        <v>15</v>
      </c>
      <c r="L1601" s="131">
        <v>12.484897301651229</v>
      </c>
      <c r="M1601" s="31">
        <v>718</v>
      </c>
      <c r="N1601" s="31" t="s">
        <v>13</v>
      </c>
      <c r="O1601" t="s">
        <v>27</v>
      </c>
    </row>
    <row r="1602" spans="1:15">
      <c r="A1602">
        <v>1601</v>
      </c>
      <c r="B1602" s="128">
        <v>44291</v>
      </c>
      <c r="C1602" s="29" t="s">
        <v>9</v>
      </c>
      <c r="D1602" s="359" t="s">
        <v>10</v>
      </c>
      <c r="E1602" s="31">
        <v>39</v>
      </c>
      <c r="F1602" s="130">
        <v>994</v>
      </c>
      <c r="G1602" s="31">
        <v>0.7</v>
      </c>
      <c r="H1602" s="31">
        <v>29.12</v>
      </c>
      <c r="I1602" s="31" t="s">
        <v>12</v>
      </c>
      <c r="L1602" s="131">
        <v>2.4038461538461537</v>
      </c>
      <c r="M1602" s="31">
        <v>718</v>
      </c>
      <c r="N1602" s="31" t="s">
        <v>13</v>
      </c>
      <c r="O1602" t="s">
        <v>27</v>
      </c>
    </row>
    <row r="1603" spans="1:15">
      <c r="A1603">
        <v>1602</v>
      </c>
      <c r="B1603" s="128">
        <v>44291</v>
      </c>
      <c r="C1603" s="29" t="s">
        <v>9</v>
      </c>
      <c r="D1603" s="359" t="s">
        <v>10</v>
      </c>
      <c r="E1603" s="31">
        <v>42</v>
      </c>
      <c r="F1603" s="130">
        <v>1102</v>
      </c>
      <c r="G1603" s="31">
        <v>1.5</v>
      </c>
      <c r="H1603" s="31">
        <v>31.560000000000002</v>
      </c>
      <c r="I1603" s="31" t="s">
        <v>12</v>
      </c>
      <c r="L1603" s="131">
        <v>4.7528517110266151</v>
      </c>
      <c r="M1603" s="31">
        <v>718</v>
      </c>
      <c r="N1603" s="31" t="s">
        <v>13</v>
      </c>
      <c r="O1603" t="s">
        <v>27</v>
      </c>
    </row>
    <row r="1604" spans="1:15">
      <c r="A1604">
        <v>1603</v>
      </c>
      <c r="B1604" s="128">
        <v>44291</v>
      </c>
      <c r="C1604" s="29" t="s">
        <v>9</v>
      </c>
      <c r="D1604" s="359" t="s">
        <v>10</v>
      </c>
      <c r="E1604" s="31">
        <v>44</v>
      </c>
      <c r="F1604" s="130">
        <v>1128</v>
      </c>
      <c r="G1604" s="31">
        <v>1.3</v>
      </c>
      <c r="H1604" s="31">
        <v>32.54</v>
      </c>
      <c r="I1604" s="31" t="s">
        <v>12</v>
      </c>
      <c r="L1604" s="131">
        <v>3.9950829748002463</v>
      </c>
      <c r="M1604" s="31">
        <v>718</v>
      </c>
      <c r="N1604" s="31" t="s">
        <v>13</v>
      </c>
      <c r="O1604" t="s">
        <v>27</v>
      </c>
    </row>
    <row r="1605" spans="1:15">
      <c r="A1605">
        <v>1604</v>
      </c>
      <c r="B1605" s="128">
        <v>44291</v>
      </c>
      <c r="C1605" s="29" t="s">
        <v>9</v>
      </c>
      <c r="D1605" s="359" t="s">
        <v>10</v>
      </c>
      <c r="E1605" s="31">
        <v>40</v>
      </c>
      <c r="F1605" s="130">
        <v>860</v>
      </c>
      <c r="G1605" s="31">
        <v>0.9</v>
      </c>
      <c r="H1605" s="31">
        <v>24.900000000000002</v>
      </c>
      <c r="I1605" s="31" t="s">
        <v>12</v>
      </c>
      <c r="L1605" s="131">
        <v>3.6144578313253009</v>
      </c>
      <c r="M1605" s="31">
        <v>718</v>
      </c>
      <c r="N1605" s="31" t="s">
        <v>13</v>
      </c>
      <c r="O1605" t="s">
        <v>27</v>
      </c>
    </row>
    <row r="1606" spans="1:15">
      <c r="A1606">
        <v>1605</v>
      </c>
      <c r="B1606" s="128">
        <v>44291</v>
      </c>
      <c r="C1606" s="29" t="s">
        <v>9</v>
      </c>
      <c r="D1606" s="359" t="s">
        <v>10</v>
      </c>
      <c r="E1606" s="31">
        <v>38</v>
      </c>
      <c r="F1606" s="130">
        <v>872</v>
      </c>
      <c r="G1606" s="31">
        <v>0.6</v>
      </c>
      <c r="H1606" s="31">
        <v>25.56</v>
      </c>
      <c r="I1606" s="31" t="s">
        <v>12</v>
      </c>
      <c r="L1606" s="131">
        <v>2.347417840375587</v>
      </c>
      <c r="M1606" s="31">
        <v>718</v>
      </c>
      <c r="N1606" s="31" t="s">
        <v>13</v>
      </c>
      <c r="O1606" t="s">
        <v>27</v>
      </c>
    </row>
    <row r="1607" spans="1:15">
      <c r="A1607">
        <v>1606</v>
      </c>
      <c r="B1607" s="128">
        <v>44291</v>
      </c>
      <c r="C1607" s="29" t="s">
        <v>9</v>
      </c>
      <c r="D1607" s="359" t="s">
        <v>10</v>
      </c>
      <c r="E1607" s="31">
        <v>41</v>
      </c>
      <c r="F1607" s="130">
        <v>1032</v>
      </c>
      <c r="G1607" s="31">
        <v>1.4</v>
      </c>
      <c r="H1607" s="31">
        <v>29.56</v>
      </c>
      <c r="I1607" s="31" t="s">
        <v>12</v>
      </c>
      <c r="L1607" s="131">
        <v>4.7361299052774024</v>
      </c>
      <c r="M1607" s="31">
        <v>718</v>
      </c>
      <c r="N1607" s="31" t="s">
        <v>13</v>
      </c>
      <c r="O1607" t="s">
        <v>27</v>
      </c>
    </row>
    <row r="1608" spans="1:15">
      <c r="A1608">
        <v>1607</v>
      </c>
      <c r="B1608" s="128">
        <v>44291</v>
      </c>
      <c r="C1608" s="29" t="s">
        <v>9</v>
      </c>
      <c r="D1608" s="359" t="s">
        <v>10</v>
      </c>
      <c r="E1608" s="31">
        <v>42</v>
      </c>
      <c r="F1608" s="130">
        <v>1088</v>
      </c>
      <c r="G1608" s="31">
        <v>1.1000000000000001</v>
      </c>
      <c r="H1608" s="31">
        <v>31.54</v>
      </c>
      <c r="I1608" s="31" t="s">
        <v>12</v>
      </c>
      <c r="L1608" s="131">
        <v>3.4876347495244135</v>
      </c>
      <c r="M1608" s="31">
        <v>718</v>
      </c>
      <c r="N1608" s="31" t="s">
        <v>13</v>
      </c>
      <c r="O1608" t="s">
        <v>27</v>
      </c>
    </row>
    <row r="1609" spans="1:15">
      <c r="A1609">
        <v>1608</v>
      </c>
      <c r="B1609" s="128">
        <v>44291</v>
      </c>
      <c r="C1609" s="29" t="s">
        <v>9</v>
      </c>
      <c r="D1609" s="359" t="s">
        <v>10</v>
      </c>
      <c r="E1609" s="31">
        <v>37</v>
      </c>
      <c r="F1609" s="130">
        <v>822</v>
      </c>
      <c r="G1609" s="31">
        <v>0.4</v>
      </c>
      <c r="H1609" s="31">
        <v>24.26</v>
      </c>
      <c r="I1609" s="31" t="s">
        <v>12</v>
      </c>
      <c r="L1609" s="131">
        <v>1.6488046166529267</v>
      </c>
      <c r="M1609" s="31">
        <v>718</v>
      </c>
      <c r="N1609" s="31" t="s">
        <v>13</v>
      </c>
      <c r="O1609" t="s">
        <v>27</v>
      </c>
    </row>
    <row r="1610" spans="1:15">
      <c r="A1610">
        <v>1609</v>
      </c>
      <c r="B1610" s="128">
        <v>44291</v>
      </c>
      <c r="C1610" s="29" t="s">
        <v>9</v>
      </c>
      <c r="D1610" s="359" t="s">
        <v>10</v>
      </c>
      <c r="E1610" s="31">
        <v>39</v>
      </c>
      <c r="F1610" s="130">
        <v>966</v>
      </c>
      <c r="G1610" s="31">
        <v>0.7</v>
      </c>
      <c r="H1610" s="31">
        <v>28.28</v>
      </c>
      <c r="I1610" s="31" t="s">
        <v>12</v>
      </c>
      <c r="L1610" s="131">
        <v>2.4752475247524752</v>
      </c>
      <c r="M1610" s="31">
        <v>718</v>
      </c>
      <c r="N1610" s="31" t="s">
        <v>13</v>
      </c>
      <c r="O1610" t="s">
        <v>27</v>
      </c>
    </row>
    <row r="1611" spans="1:15">
      <c r="A1611">
        <v>1610</v>
      </c>
      <c r="B1611" s="128">
        <v>44291</v>
      </c>
      <c r="C1611" s="29" t="s">
        <v>9</v>
      </c>
      <c r="D1611" s="359" t="s">
        <v>10</v>
      </c>
      <c r="E1611" s="31">
        <v>40</v>
      </c>
      <c r="F1611" s="130">
        <v>938</v>
      </c>
      <c r="G1611" s="31">
        <v>0.8</v>
      </c>
      <c r="H1611" s="31">
        <v>27.34</v>
      </c>
      <c r="I1611" s="31" t="s">
        <v>12</v>
      </c>
      <c r="L1611" s="131">
        <v>2.9261155815654725</v>
      </c>
      <c r="M1611" s="31">
        <v>718</v>
      </c>
      <c r="N1611" s="31" t="s">
        <v>13</v>
      </c>
      <c r="O1611" t="s">
        <v>27</v>
      </c>
    </row>
    <row r="1612" spans="1:15">
      <c r="A1612">
        <v>1611</v>
      </c>
      <c r="B1612" s="128">
        <v>44291</v>
      </c>
      <c r="C1612" s="29" t="s">
        <v>9</v>
      </c>
      <c r="D1612" s="359" t="s">
        <v>10</v>
      </c>
      <c r="E1612" s="31">
        <v>40</v>
      </c>
      <c r="F1612" s="130">
        <v>852</v>
      </c>
      <c r="G1612" s="31">
        <v>0.6</v>
      </c>
      <c r="H1612" s="31">
        <v>24.959999999999997</v>
      </c>
      <c r="I1612" s="31" t="s">
        <v>12</v>
      </c>
      <c r="L1612" s="131">
        <v>2.4038461538461542</v>
      </c>
      <c r="M1612" s="31">
        <v>718</v>
      </c>
      <c r="N1612" s="31" t="s">
        <v>13</v>
      </c>
      <c r="O1612" t="s">
        <v>27</v>
      </c>
    </row>
    <row r="1613" spans="1:15">
      <c r="A1613">
        <v>1612</v>
      </c>
      <c r="B1613" s="128">
        <v>44291</v>
      </c>
      <c r="C1613" s="29" t="s">
        <v>9</v>
      </c>
      <c r="D1613" s="359" t="s">
        <v>10</v>
      </c>
      <c r="E1613" s="31">
        <v>42</v>
      </c>
      <c r="F1613" s="130">
        <v>1074</v>
      </c>
      <c r="G1613" s="31">
        <v>1.3</v>
      </c>
      <c r="H1613" s="31">
        <v>30.919999999999998</v>
      </c>
      <c r="I1613" s="31" t="s">
        <v>12</v>
      </c>
      <c r="L1613" s="131">
        <v>4.2043984476067271</v>
      </c>
      <c r="M1613" s="31">
        <v>718</v>
      </c>
      <c r="N1613" s="31" t="s">
        <v>13</v>
      </c>
      <c r="O1613" t="s">
        <v>27</v>
      </c>
    </row>
    <row r="1614" spans="1:15">
      <c r="A1614">
        <v>1613</v>
      </c>
      <c r="B1614" s="128">
        <v>44291</v>
      </c>
      <c r="C1614" s="29" t="s">
        <v>9</v>
      </c>
      <c r="D1614" s="359" t="s">
        <v>10</v>
      </c>
      <c r="E1614" s="31">
        <v>38</v>
      </c>
      <c r="F1614" s="130">
        <v>986</v>
      </c>
      <c r="G1614" s="31">
        <v>0.8</v>
      </c>
      <c r="H1614" s="31">
        <v>28.779999999999998</v>
      </c>
      <c r="I1614" s="31" t="s">
        <v>12</v>
      </c>
      <c r="L1614" s="131">
        <v>2.7797081306462821</v>
      </c>
      <c r="M1614" s="31">
        <v>718</v>
      </c>
      <c r="N1614" s="31" t="s">
        <v>13</v>
      </c>
      <c r="O1614" t="s">
        <v>27</v>
      </c>
    </row>
    <row r="1615" spans="1:15">
      <c r="A1615">
        <v>1614</v>
      </c>
      <c r="B1615" s="128">
        <v>44291</v>
      </c>
      <c r="C1615" s="29" t="s">
        <v>9</v>
      </c>
      <c r="D1615" s="359" t="s">
        <v>10</v>
      </c>
      <c r="E1615" s="31">
        <v>42</v>
      </c>
      <c r="F1615" s="130">
        <v>1036</v>
      </c>
      <c r="G1615" s="31">
        <v>1.5</v>
      </c>
      <c r="H1615" s="31">
        <v>29.58</v>
      </c>
      <c r="I1615" s="31" t="s">
        <v>12</v>
      </c>
      <c r="L1615" s="131">
        <v>5.0709939148073024</v>
      </c>
      <c r="M1615" s="31">
        <v>718</v>
      </c>
      <c r="N1615" s="31" t="s">
        <v>13</v>
      </c>
      <c r="O1615" t="s">
        <v>27</v>
      </c>
    </row>
    <row r="1616" spans="1:15">
      <c r="A1616">
        <v>1615</v>
      </c>
      <c r="B1616" s="128">
        <v>44291</v>
      </c>
      <c r="C1616" s="29" t="s">
        <v>9</v>
      </c>
      <c r="D1616" s="359" t="s">
        <v>10</v>
      </c>
      <c r="E1616" s="31">
        <v>41</v>
      </c>
      <c r="F1616" s="130">
        <v>998</v>
      </c>
      <c r="G1616" s="31">
        <v>1.4</v>
      </c>
      <c r="H1616" s="31">
        <v>28.54</v>
      </c>
      <c r="I1616" s="31" t="s">
        <v>12</v>
      </c>
      <c r="L1616" s="131">
        <v>4.9053959355290822</v>
      </c>
      <c r="M1616" s="31">
        <v>718</v>
      </c>
      <c r="N1616" s="31" t="s">
        <v>13</v>
      </c>
      <c r="O1616" t="s">
        <v>27</v>
      </c>
    </row>
    <row r="1617" spans="1:15">
      <c r="A1617">
        <v>1616</v>
      </c>
      <c r="B1617" s="128">
        <v>44291</v>
      </c>
      <c r="C1617" s="29" t="s">
        <v>9</v>
      </c>
      <c r="D1617" s="359" t="s">
        <v>10</v>
      </c>
      <c r="E1617" s="31">
        <v>39</v>
      </c>
      <c r="F1617" s="130">
        <v>866</v>
      </c>
      <c r="G1617" s="31">
        <v>1.2</v>
      </c>
      <c r="H1617" s="31">
        <v>24.78</v>
      </c>
      <c r="I1617" s="31" t="s">
        <v>12</v>
      </c>
      <c r="L1617" s="131">
        <v>4.8426150121065366</v>
      </c>
      <c r="M1617" s="31">
        <v>718</v>
      </c>
      <c r="N1617" s="31" t="s">
        <v>13</v>
      </c>
      <c r="O1617" t="s">
        <v>27</v>
      </c>
    </row>
    <row r="1618" spans="1:15">
      <c r="A1618">
        <v>1617</v>
      </c>
      <c r="B1618" s="128">
        <v>44291</v>
      </c>
      <c r="C1618" s="29" t="s">
        <v>9</v>
      </c>
      <c r="D1618" s="359" t="s">
        <v>10</v>
      </c>
      <c r="E1618" s="31">
        <v>40</v>
      </c>
      <c r="F1618" s="130">
        <v>1006</v>
      </c>
      <c r="G1618" s="31">
        <v>1.1000000000000001</v>
      </c>
      <c r="H1618" s="31">
        <v>29.08</v>
      </c>
      <c r="I1618" s="31" t="s">
        <v>12</v>
      </c>
      <c r="L1618" s="131">
        <v>3.7826685006877581</v>
      </c>
      <c r="M1618" s="31">
        <v>718</v>
      </c>
      <c r="N1618" s="31" t="s">
        <v>13</v>
      </c>
      <c r="O1618" t="s">
        <v>27</v>
      </c>
    </row>
    <row r="1619" spans="1:15">
      <c r="A1619">
        <v>1618</v>
      </c>
      <c r="B1619" s="128">
        <v>44291</v>
      </c>
      <c r="C1619" s="29" t="s">
        <v>9</v>
      </c>
      <c r="D1619" s="359" t="s">
        <v>10</v>
      </c>
      <c r="E1619" s="31">
        <v>42</v>
      </c>
      <c r="F1619" s="130">
        <v>988</v>
      </c>
      <c r="G1619" s="31">
        <v>0.7</v>
      </c>
      <c r="H1619" s="31">
        <v>28.94</v>
      </c>
      <c r="I1619" s="31" t="s">
        <v>12</v>
      </c>
      <c r="L1619" s="131">
        <v>2.4187975120939873</v>
      </c>
      <c r="M1619" s="31">
        <v>718</v>
      </c>
      <c r="N1619" s="31" t="s">
        <v>13</v>
      </c>
      <c r="O1619" t="s">
        <v>27</v>
      </c>
    </row>
    <row r="1620" spans="1:15">
      <c r="A1620">
        <v>1619</v>
      </c>
      <c r="B1620" s="128">
        <v>44291</v>
      </c>
      <c r="C1620" s="29" t="s">
        <v>9</v>
      </c>
      <c r="D1620" s="359" t="s">
        <v>10</v>
      </c>
      <c r="E1620" s="31">
        <v>42</v>
      </c>
      <c r="F1620" s="130">
        <v>942</v>
      </c>
      <c r="G1620" s="31">
        <v>1.4</v>
      </c>
      <c r="H1620" s="31">
        <v>26.86</v>
      </c>
      <c r="I1620" s="31" t="s">
        <v>12</v>
      </c>
      <c r="L1620" s="131">
        <v>5.2122114668652264</v>
      </c>
      <c r="M1620" s="31">
        <v>718</v>
      </c>
      <c r="N1620" s="31" t="s">
        <v>13</v>
      </c>
      <c r="O1620" t="s">
        <v>27</v>
      </c>
    </row>
    <row r="1621" spans="1:15">
      <c r="A1621">
        <v>1620</v>
      </c>
      <c r="B1621" s="128">
        <v>44291</v>
      </c>
      <c r="C1621" s="29" t="s">
        <v>9</v>
      </c>
      <c r="D1621" s="359" t="s">
        <v>10</v>
      </c>
      <c r="E1621" s="31">
        <v>41</v>
      </c>
      <c r="F1621" s="130">
        <v>1122</v>
      </c>
      <c r="G1621" s="31">
        <v>1.8</v>
      </c>
      <c r="H1621" s="31">
        <v>31.859999999999996</v>
      </c>
      <c r="I1621" s="31" t="s">
        <v>15</v>
      </c>
      <c r="L1621" s="131">
        <v>5.649717514124295</v>
      </c>
      <c r="M1621" s="31">
        <v>718</v>
      </c>
      <c r="N1621" s="31" t="s">
        <v>13</v>
      </c>
      <c r="O1621" t="s">
        <v>27</v>
      </c>
    </row>
    <row r="1622" spans="1:15">
      <c r="A1622">
        <v>1621</v>
      </c>
      <c r="B1622" s="128">
        <v>44291</v>
      </c>
      <c r="C1622" s="29" t="s">
        <v>9</v>
      </c>
      <c r="D1622" s="359" t="s">
        <v>10</v>
      </c>
      <c r="E1622" s="31">
        <v>38</v>
      </c>
      <c r="F1622" s="130">
        <v>888</v>
      </c>
      <c r="G1622" s="31">
        <v>0.6</v>
      </c>
      <c r="H1622" s="31">
        <v>26.04</v>
      </c>
      <c r="I1622" s="31" t="s">
        <v>12</v>
      </c>
      <c r="L1622" s="131">
        <v>2.3041474654377883</v>
      </c>
      <c r="M1622" s="31">
        <v>718</v>
      </c>
      <c r="N1622" s="31" t="s">
        <v>13</v>
      </c>
      <c r="O1622" t="s">
        <v>27</v>
      </c>
    </row>
    <row r="1623" spans="1:15">
      <c r="A1623">
        <v>1622</v>
      </c>
      <c r="B1623" s="128">
        <v>44291</v>
      </c>
      <c r="C1623" s="29" t="s">
        <v>9</v>
      </c>
      <c r="D1623" s="359" t="s">
        <v>10</v>
      </c>
      <c r="E1623" s="31">
        <v>43</v>
      </c>
      <c r="F1623" s="130">
        <v>1250</v>
      </c>
      <c r="G1623" s="31">
        <v>1.2</v>
      </c>
      <c r="H1623" s="31">
        <v>36.299999999999997</v>
      </c>
      <c r="I1623" s="31" t="s">
        <v>12</v>
      </c>
      <c r="L1623" s="131">
        <v>3.3057851239669422</v>
      </c>
      <c r="M1623" s="31">
        <v>718</v>
      </c>
      <c r="N1623" s="31" t="s">
        <v>13</v>
      </c>
      <c r="O1623" t="s">
        <v>27</v>
      </c>
    </row>
    <row r="1624" spans="1:15">
      <c r="A1624">
        <v>1623</v>
      </c>
      <c r="B1624" s="128">
        <v>44291</v>
      </c>
      <c r="C1624" s="29" t="s">
        <v>9</v>
      </c>
      <c r="D1624" s="359" t="s">
        <v>10</v>
      </c>
      <c r="E1624" s="31">
        <v>39</v>
      </c>
      <c r="F1624" s="130">
        <v>912</v>
      </c>
      <c r="G1624" s="31">
        <v>0.7</v>
      </c>
      <c r="H1624" s="31">
        <v>26.66</v>
      </c>
      <c r="I1624" s="31" t="s">
        <v>12</v>
      </c>
      <c r="L1624" s="131">
        <v>2.6256564141035255</v>
      </c>
      <c r="M1624" s="31">
        <v>718</v>
      </c>
      <c r="N1624" s="31" t="s">
        <v>13</v>
      </c>
      <c r="O1624" t="s">
        <v>27</v>
      </c>
    </row>
    <row r="1625" spans="1:15">
      <c r="A1625">
        <v>1624</v>
      </c>
      <c r="B1625" s="128">
        <v>44291</v>
      </c>
      <c r="C1625" s="29" t="s">
        <v>9</v>
      </c>
      <c r="D1625" s="359" t="s">
        <v>10</v>
      </c>
      <c r="E1625" s="31">
        <v>39</v>
      </c>
      <c r="F1625" s="130">
        <v>850</v>
      </c>
      <c r="G1625" s="31">
        <v>1.1000000000000001</v>
      </c>
      <c r="H1625" s="31">
        <v>24.4</v>
      </c>
      <c r="I1625" s="31" t="s">
        <v>12</v>
      </c>
      <c r="L1625" s="131">
        <v>4.5081967213114762</v>
      </c>
      <c r="M1625" s="31">
        <v>718</v>
      </c>
      <c r="N1625" s="31" t="s">
        <v>13</v>
      </c>
      <c r="O1625" t="s">
        <v>27</v>
      </c>
    </row>
    <row r="1626" spans="1:15">
      <c r="A1626">
        <v>1625</v>
      </c>
      <c r="B1626" s="128">
        <v>44291</v>
      </c>
      <c r="C1626" s="29" t="s">
        <v>9</v>
      </c>
      <c r="D1626" s="359" t="s">
        <v>10</v>
      </c>
      <c r="E1626" s="31">
        <v>40</v>
      </c>
      <c r="F1626" s="130">
        <v>912</v>
      </c>
      <c r="G1626" s="31">
        <v>0.6</v>
      </c>
      <c r="H1626" s="31">
        <v>26.759999999999998</v>
      </c>
      <c r="I1626" s="31" t="s">
        <v>12</v>
      </c>
      <c r="L1626" s="131">
        <v>2.2421524663677128</v>
      </c>
      <c r="M1626" s="31">
        <v>718</v>
      </c>
      <c r="N1626" s="31" t="s">
        <v>13</v>
      </c>
      <c r="O1626" t="s">
        <v>27</v>
      </c>
    </row>
    <row r="1627" spans="1:15">
      <c r="A1627">
        <v>1626</v>
      </c>
      <c r="B1627" s="128">
        <v>44291</v>
      </c>
      <c r="C1627" s="29" t="s">
        <v>9</v>
      </c>
      <c r="D1627" s="359" t="s">
        <v>10</v>
      </c>
      <c r="E1627" s="31">
        <v>43</v>
      </c>
      <c r="F1627" s="130">
        <v>1144</v>
      </c>
      <c r="G1627" s="31">
        <v>0.7</v>
      </c>
      <c r="H1627" s="31">
        <v>33.619999999999997</v>
      </c>
      <c r="I1627" s="31" t="s">
        <v>12</v>
      </c>
      <c r="L1627" s="131">
        <v>2.0820939916716239</v>
      </c>
      <c r="M1627" s="31">
        <v>718</v>
      </c>
      <c r="N1627" s="31" t="s">
        <v>13</v>
      </c>
      <c r="O1627" t="s">
        <v>27</v>
      </c>
    </row>
    <row r="1628" spans="1:15">
      <c r="A1628">
        <v>1627</v>
      </c>
      <c r="B1628" s="128">
        <v>44299</v>
      </c>
      <c r="C1628" s="29" t="s">
        <v>9</v>
      </c>
      <c r="D1628" s="359" t="s">
        <v>10</v>
      </c>
      <c r="E1628" s="31">
        <v>59</v>
      </c>
      <c r="F1628" s="130">
        <v>2126</v>
      </c>
      <c r="G1628" s="31">
        <v>84.2</v>
      </c>
      <c r="H1628" s="31">
        <v>90</v>
      </c>
      <c r="I1628" s="31" t="s">
        <v>15</v>
      </c>
      <c r="L1628" s="131">
        <v>93.555555555555557</v>
      </c>
      <c r="M1628" s="31">
        <v>718</v>
      </c>
      <c r="N1628" s="31" t="s">
        <v>13</v>
      </c>
      <c r="O1628" t="s">
        <v>27</v>
      </c>
    </row>
    <row r="1629" spans="1:15">
      <c r="A1629">
        <v>1628</v>
      </c>
      <c r="B1629" s="128">
        <v>44299</v>
      </c>
      <c r="C1629" s="29" t="s">
        <v>9</v>
      </c>
      <c r="D1629" s="359" t="s">
        <v>10</v>
      </c>
      <c r="E1629" s="31">
        <v>49</v>
      </c>
      <c r="F1629" s="130">
        <v>1660</v>
      </c>
      <c r="G1629" s="31">
        <v>3.2</v>
      </c>
      <c r="H1629" s="31">
        <v>46.599999999999994</v>
      </c>
      <c r="I1629" s="31" t="s">
        <v>12</v>
      </c>
      <c r="L1629" s="131">
        <v>6.8669527896995719</v>
      </c>
      <c r="M1629" s="31">
        <v>718</v>
      </c>
      <c r="N1629" s="31" t="s">
        <v>13</v>
      </c>
      <c r="O1629" t="s">
        <v>27</v>
      </c>
    </row>
    <row r="1630" spans="1:15">
      <c r="A1630">
        <v>1629</v>
      </c>
      <c r="B1630" s="128">
        <v>44299</v>
      </c>
      <c r="C1630" s="29" t="s">
        <v>9</v>
      </c>
      <c r="D1630" s="359" t="s">
        <v>10</v>
      </c>
      <c r="E1630" s="31">
        <v>55</v>
      </c>
      <c r="F1630" s="130">
        <v>1926</v>
      </c>
      <c r="G1630" s="31">
        <v>12.1</v>
      </c>
      <c r="H1630" s="31">
        <v>45.68</v>
      </c>
      <c r="I1630" s="31" t="s">
        <v>12</v>
      </c>
      <c r="L1630" s="131">
        <v>26.488616462346759</v>
      </c>
      <c r="M1630" s="31">
        <v>718</v>
      </c>
      <c r="N1630" s="31" t="s">
        <v>13</v>
      </c>
      <c r="O1630" t="s">
        <v>27</v>
      </c>
    </row>
    <row r="1631" spans="1:15">
      <c r="A1631">
        <v>1630</v>
      </c>
      <c r="B1631" s="128">
        <v>44299</v>
      </c>
      <c r="C1631" s="29" t="s">
        <v>9</v>
      </c>
      <c r="D1631" s="359" t="s">
        <v>10</v>
      </c>
      <c r="E1631" s="31">
        <v>59</v>
      </c>
      <c r="F1631" s="130">
        <v>2498</v>
      </c>
      <c r="G1631" s="31">
        <v>52.7</v>
      </c>
      <c r="H1631" s="31">
        <v>79</v>
      </c>
      <c r="I1631" s="31" t="s">
        <v>15</v>
      </c>
      <c r="L1631" s="131">
        <v>66.708860759493675</v>
      </c>
      <c r="M1631" s="31">
        <v>718</v>
      </c>
      <c r="N1631" s="31" t="s">
        <v>13</v>
      </c>
      <c r="O1631" t="s">
        <v>27</v>
      </c>
    </row>
    <row r="1632" spans="1:15">
      <c r="A1632">
        <v>1631</v>
      </c>
      <c r="B1632" s="128">
        <v>44299</v>
      </c>
      <c r="C1632" s="29" t="s">
        <v>9</v>
      </c>
      <c r="D1632" s="359" t="s">
        <v>10</v>
      </c>
      <c r="E1632" s="31">
        <v>60</v>
      </c>
      <c r="F1632" s="130">
        <v>2752</v>
      </c>
      <c r="G1632" s="31">
        <v>7</v>
      </c>
      <c r="H1632" s="31">
        <v>18</v>
      </c>
      <c r="I1632" s="31" t="s">
        <v>12</v>
      </c>
      <c r="L1632" s="131">
        <v>38.888888888888893</v>
      </c>
      <c r="M1632" s="31">
        <v>718</v>
      </c>
      <c r="N1632" s="31" t="s">
        <v>13</v>
      </c>
      <c r="O1632" t="s">
        <v>27</v>
      </c>
    </row>
    <row r="1633" spans="1:15">
      <c r="A1633">
        <v>1632</v>
      </c>
      <c r="B1633" s="128">
        <v>44299</v>
      </c>
      <c r="C1633" s="29" t="s">
        <v>9</v>
      </c>
      <c r="D1633" s="359" t="s">
        <v>10</v>
      </c>
      <c r="E1633" s="31">
        <v>48</v>
      </c>
      <c r="F1633" s="130">
        <v>1662</v>
      </c>
      <c r="G1633" s="31">
        <v>4.5</v>
      </c>
      <c r="H1633" s="31">
        <v>45.36</v>
      </c>
      <c r="I1633" s="31" t="s">
        <v>12</v>
      </c>
      <c r="L1633" s="131">
        <v>9.9206349206349209</v>
      </c>
      <c r="M1633" s="31">
        <v>718</v>
      </c>
      <c r="N1633" s="31" t="s">
        <v>13</v>
      </c>
      <c r="O1633" t="s">
        <v>27</v>
      </c>
    </row>
    <row r="1634" spans="1:15">
      <c r="A1634">
        <v>1633</v>
      </c>
      <c r="B1634" s="128">
        <v>44299</v>
      </c>
      <c r="C1634" s="29" t="s">
        <v>9</v>
      </c>
      <c r="D1634" s="359" t="s">
        <v>10</v>
      </c>
      <c r="E1634" s="31">
        <v>49</v>
      </c>
      <c r="F1634" s="130">
        <v>1742</v>
      </c>
      <c r="G1634" s="31">
        <v>17.600000000000001</v>
      </c>
      <c r="H1634" s="31">
        <v>34.659999999999997</v>
      </c>
      <c r="I1634" s="31" t="s">
        <v>15</v>
      </c>
      <c r="L1634" s="131">
        <v>50.778995960761698</v>
      </c>
      <c r="M1634" s="31">
        <v>718</v>
      </c>
      <c r="N1634" s="31" t="s">
        <v>13</v>
      </c>
      <c r="O1634" t="s">
        <v>27</v>
      </c>
    </row>
    <row r="1635" spans="1:15">
      <c r="A1635">
        <v>1634</v>
      </c>
      <c r="B1635" s="128">
        <v>44299</v>
      </c>
      <c r="C1635" s="29" t="s">
        <v>9</v>
      </c>
      <c r="D1635" s="359" t="s">
        <v>10</v>
      </c>
      <c r="E1635" s="31">
        <v>48</v>
      </c>
      <c r="F1635" s="130">
        <v>1736</v>
      </c>
      <c r="G1635" s="31">
        <v>5.0999999999999996</v>
      </c>
      <c r="H1635" s="31">
        <v>46.98</v>
      </c>
      <c r="I1635" s="31" t="s">
        <v>12</v>
      </c>
      <c r="L1635" s="131">
        <v>10.855683269476373</v>
      </c>
      <c r="M1635" s="31">
        <v>718</v>
      </c>
      <c r="N1635" s="31" t="s">
        <v>13</v>
      </c>
      <c r="O1635" t="s">
        <v>27</v>
      </c>
    </row>
    <row r="1636" spans="1:15">
      <c r="A1636">
        <v>1635</v>
      </c>
      <c r="B1636" s="128">
        <v>44299</v>
      </c>
      <c r="C1636" s="29" t="s">
        <v>9</v>
      </c>
      <c r="D1636" s="359" t="s">
        <v>10</v>
      </c>
      <c r="E1636" s="31">
        <v>47</v>
      </c>
      <c r="F1636" s="130">
        <v>1854</v>
      </c>
      <c r="G1636" s="31">
        <v>7.8</v>
      </c>
      <c r="H1636" s="31">
        <v>47.82</v>
      </c>
      <c r="I1636" s="31" t="s">
        <v>12</v>
      </c>
      <c r="L1636" s="131">
        <v>16.311166875784188</v>
      </c>
      <c r="M1636" s="31">
        <v>718</v>
      </c>
      <c r="N1636" s="31" t="s">
        <v>13</v>
      </c>
      <c r="O1636" t="s">
        <v>27</v>
      </c>
    </row>
    <row r="1637" spans="1:15">
      <c r="A1637">
        <v>1636</v>
      </c>
      <c r="B1637" s="128">
        <v>44299</v>
      </c>
      <c r="C1637" s="29" t="s">
        <v>9</v>
      </c>
      <c r="D1637" s="359" t="s">
        <v>10</v>
      </c>
      <c r="E1637" s="31">
        <v>47</v>
      </c>
      <c r="F1637" s="130">
        <v>1294</v>
      </c>
      <c r="G1637" s="31">
        <v>8.1</v>
      </c>
      <c r="H1637" s="31">
        <v>30.72</v>
      </c>
      <c r="I1637" s="31" t="s">
        <v>12</v>
      </c>
      <c r="L1637" s="131">
        <v>26.3671875</v>
      </c>
      <c r="M1637" s="31">
        <v>718</v>
      </c>
      <c r="N1637" s="31" t="s">
        <v>13</v>
      </c>
      <c r="O1637" t="s">
        <v>27</v>
      </c>
    </row>
    <row r="1638" spans="1:15">
      <c r="A1638">
        <v>1637</v>
      </c>
      <c r="B1638" s="128">
        <v>44299</v>
      </c>
      <c r="C1638" s="29" t="s">
        <v>9</v>
      </c>
      <c r="D1638" s="359" t="s">
        <v>10</v>
      </c>
      <c r="E1638" s="31">
        <v>49</v>
      </c>
      <c r="F1638" s="130">
        <v>1694</v>
      </c>
      <c r="G1638" s="31">
        <v>3.5</v>
      </c>
      <c r="H1638" s="31">
        <v>47.32</v>
      </c>
      <c r="I1638" s="31" t="s">
        <v>12</v>
      </c>
      <c r="L1638" s="131">
        <v>7.3964497041420119</v>
      </c>
      <c r="M1638" s="31">
        <v>718</v>
      </c>
      <c r="N1638" s="31" t="s">
        <v>13</v>
      </c>
      <c r="O1638" t="s">
        <v>27</v>
      </c>
    </row>
    <row r="1639" spans="1:15">
      <c r="A1639">
        <v>1638</v>
      </c>
      <c r="B1639" s="128">
        <v>44299</v>
      </c>
      <c r="C1639" s="29" t="s">
        <v>9</v>
      </c>
      <c r="D1639" s="359" t="s">
        <v>10</v>
      </c>
      <c r="E1639" s="31">
        <v>46</v>
      </c>
      <c r="F1639" s="130">
        <v>1488</v>
      </c>
      <c r="G1639" s="31">
        <v>3.8</v>
      </c>
      <c r="H1639" s="31">
        <v>40.840000000000003</v>
      </c>
      <c r="I1639" s="31" t="s">
        <v>12</v>
      </c>
      <c r="L1639" s="131">
        <v>9.3046033300685593</v>
      </c>
      <c r="M1639" s="31">
        <v>718</v>
      </c>
      <c r="N1639" s="31" t="s">
        <v>13</v>
      </c>
      <c r="O1639" t="s">
        <v>27</v>
      </c>
    </row>
    <row r="1640" spans="1:15">
      <c r="A1640">
        <v>1639</v>
      </c>
      <c r="B1640" s="128">
        <v>44299</v>
      </c>
      <c r="C1640" s="29" t="s">
        <v>9</v>
      </c>
      <c r="D1640" s="359" t="s">
        <v>10</v>
      </c>
      <c r="E1640" s="31">
        <v>47</v>
      </c>
      <c r="F1640" s="130">
        <v>1632</v>
      </c>
      <c r="G1640" s="31">
        <v>5.2</v>
      </c>
      <c r="H1640" s="31">
        <v>43.76</v>
      </c>
      <c r="I1640" s="31" t="s">
        <v>12</v>
      </c>
      <c r="L1640" s="131">
        <v>11.882998171846436</v>
      </c>
      <c r="M1640" s="31">
        <v>718</v>
      </c>
      <c r="N1640" s="31" t="s">
        <v>13</v>
      </c>
      <c r="O1640" t="s">
        <v>27</v>
      </c>
    </row>
    <row r="1641" spans="1:15">
      <c r="A1641">
        <v>1640</v>
      </c>
      <c r="B1641" s="128">
        <v>44299</v>
      </c>
      <c r="C1641" s="29" t="s">
        <v>9</v>
      </c>
      <c r="D1641" s="359" t="s">
        <v>10</v>
      </c>
      <c r="E1641" s="31">
        <v>48</v>
      </c>
      <c r="F1641" s="130">
        <v>1612</v>
      </c>
      <c r="G1641" s="31">
        <v>9.9</v>
      </c>
      <c r="H1641" s="31">
        <v>38.46</v>
      </c>
      <c r="I1641" s="31" t="s">
        <v>12</v>
      </c>
      <c r="L1641" s="131">
        <v>25.741029641185648</v>
      </c>
      <c r="M1641" s="31">
        <v>718</v>
      </c>
      <c r="N1641" s="31" t="s">
        <v>13</v>
      </c>
      <c r="O1641" t="s">
        <v>27</v>
      </c>
    </row>
    <row r="1642" spans="1:15">
      <c r="A1642">
        <v>1641</v>
      </c>
      <c r="B1642" s="128">
        <v>44299</v>
      </c>
      <c r="C1642" s="29" t="s">
        <v>9</v>
      </c>
      <c r="D1642" s="359" t="s">
        <v>10</v>
      </c>
      <c r="E1642" s="31">
        <v>49</v>
      </c>
      <c r="F1642" s="130">
        <v>1744</v>
      </c>
      <c r="G1642" s="31">
        <v>2.9</v>
      </c>
      <c r="H1642" s="31">
        <v>49.42</v>
      </c>
      <c r="I1642" s="31" t="s">
        <v>12</v>
      </c>
      <c r="L1642" s="131">
        <v>5.8680696074463778</v>
      </c>
      <c r="M1642" s="31">
        <v>718</v>
      </c>
      <c r="N1642" s="31" t="s">
        <v>13</v>
      </c>
      <c r="O1642" t="s">
        <v>27</v>
      </c>
    </row>
    <row r="1643" spans="1:15">
      <c r="A1643">
        <v>1642</v>
      </c>
      <c r="B1643" s="128">
        <v>44299</v>
      </c>
      <c r="C1643" s="29" t="s">
        <v>9</v>
      </c>
      <c r="D1643" s="359" t="s">
        <v>10</v>
      </c>
      <c r="E1643" s="31">
        <v>48</v>
      </c>
      <c r="F1643" s="130">
        <v>1596</v>
      </c>
      <c r="G1643" s="31">
        <v>4.9000000000000004</v>
      </c>
      <c r="H1643" s="31">
        <v>42.98</v>
      </c>
      <c r="I1643" s="31" t="s">
        <v>12</v>
      </c>
      <c r="L1643" s="131">
        <v>11.400651465798047</v>
      </c>
      <c r="M1643" s="31">
        <v>718</v>
      </c>
      <c r="N1643" s="31" t="s">
        <v>13</v>
      </c>
      <c r="O1643" t="s">
        <v>27</v>
      </c>
    </row>
    <row r="1644" spans="1:15">
      <c r="A1644">
        <v>1643</v>
      </c>
      <c r="B1644" s="128">
        <v>44300</v>
      </c>
      <c r="C1644" s="29" t="s">
        <v>9</v>
      </c>
      <c r="D1644" s="359" t="s">
        <v>10</v>
      </c>
      <c r="E1644" s="31">
        <v>36</v>
      </c>
      <c r="F1644" s="130">
        <v>682</v>
      </c>
      <c r="G1644" s="31">
        <v>0.7</v>
      </c>
      <c r="H1644" s="31">
        <v>19.760000000000002</v>
      </c>
      <c r="I1644" s="31" t="s">
        <v>12</v>
      </c>
      <c r="L1644" s="131">
        <v>3.542510121457489</v>
      </c>
      <c r="M1644" s="31">
        <v>718</v>
      </c>
      <c r="N1644" s="31" t="s">
        <v>13</v>
      </c>
      <c r="O1644" t="s">
        <v>27</v>
      </c>
    </row>
    <row r="1645" spans="1:15">
      <c r="A1645">
        <v>1644</v>
      </c>
      <c r="B1645" s="128">
        <v>44300</v>
      </c>
      <c r="C1645" s="29" t="s">
        <v>9</v>
      </c>
      <c r="D1645" s="359" t="s">
        <v>10</v>
      </c>
      <c r="E1645" s="31">
        <v>56</v>
      </c>
      <c r="F1645" s="130">
        <v>2316</v>
      </c>
      <c r="G1645" s="31">
        <v>27.9</v>
      </c>
      <c r="H1645" s="31">
        <v>41.580000000000005</v>
      </c>
      <c r="I1645" s="31" t="s">
        <v>15</v>
      </c>
      <c r="L1645" s="131">
        <v>67.099567099567082</v>
      </c>
      <c r="M1645" s="31">
        <v>718</v>
      </c>
      <c r="N1645" s="31" t="s">
        <v>13</v>
      </c>
      <c r="O1645" t="s">
        <v>27</v>
      </c>
    </row>
    <row r="1646" spans="1:15">
      <c r="A1646">
        <v>1645</v>
      </c>
      <c r="B1646" s="128">
        <v>44300</v>
      </c>
      <c r="C1646" s="29" t="s">
        <v>9</v>
      </c>
      <c r="D1646" s="359" t="s">
        <v>10</v>
      </c>
      <c r="E1646" s="31">
        <v>62</v>
      </c>
      <c r="F1646" s="130">
        <v>3036</v>
      </c>
      <c r="G1646" s="31">
        <v>26.5</v>
      </c>
      <c r="H1646" s="31">
        <v>64.58</v>
      </c>
      <c r="I1646" s="31" t="s">
        <v>15</v>
      </c>
      <c r="L1646" s="131">
        <v>41.034375967791888</v>
      </c>
      <c r="M1646" s="31">
        <v>718</v>
      </c>
      <c r="N1646" s="31" t="s">
        <v>13</v>
      </c>
      <c r="O1646" t="s">
        <v>27</v>
      </c>
    </row>
    <row r="1647" spans="1:15">
      <c r="A1647">
        <v>1646</v>
      </c>
      <c r="B1647" s="128">
        <v>44300</v>
      </c>
      <c r="C1647" s="29" t="s">
        <v>9</v>
      </c>
      <c r="D1647" s="359" t="s">
        <v>10</v>
      </c>
      <c r="E1647" s="31">
        <v>36</v>
      </c>
      <c r="F1647" s="130">
        <v>676</v>
      </c>
      <c r="G1647" s="31">
        <v>0.3</v>
      </c>
      <c r="H1647" s="31">
        <v>19.979999999999997</v>
      </c>
      <c r="I1647" s="31" t="s">
        <v>12</v>
      </c>
      <c r="L1647" s="131">
        <v>1.5015015015015016</v>
      </c>
      <c r="M1647" s="31">
        <v>718</v>
      </c>
      <c r="N1647" s="31" t="s">
        <v>13</v>
      </c>
      <c r="O1647" t="s">
        <v>27</v>
      </c>
    </row>
    <row r="1648" spans="1:15">
      <c r="A1648">
        <v>1647</v>
      </c>
      <c r="B1648" s="128">
        <v>44300</v>
      </c>
      <c r="C1648" s="29" t="s">
        <v>9</v>
      </c>
      <c r="D1648" s="359" t="s">
        <v>10</v>
      </c>
      <c r="E1648" s="31">
        <v>40</v>
      </c>
      <c r="F1648" s="130">
        <v>830</v>
      </c>
      <c r="G1648" s="31">
        <v>1.2</v>
      </c>
      <c r="H1648" s="31">
        <v>23.7</v>
      </c>
      <c r="I1648" s="31" t="s">
        <v>12</v>
      </c>
      <c r="L1648" s="131">
        <v>5.0632911392405067</v>
      </c>
      <c r="M1648" s="31">
        <v>718</v>
      </c>
      <c r="N1648" s="31" t="s">
        <v>13</v>
      </c>
      <c r="O1648" t="s">
        <v>27</v>
      </c>
    </row>
    <row r="1649" spans="1:15">
      <c r="A1649">
        <v>1648</v>
      </c>
      <c r="B1649" s="128">
        <v>44300</v>
      </c>
      <c r="C1649" s="29" t="s">
        <v>9</v>
      </c>
      <c r="D1649" s="359" t="s">
        <v>10</v>
      </c>
      <c r="E1649" s="31">
        <v>43</v>
      </c>
      <c r="F1649" s="130">
        <v>1030</v>
      </c>
      <c r="G1649" s="31">
        <v>1.5</v>
      </c>
      <c r="H1649" s="31">
        <v>29.4</v>
      </c>
      <c r="I1649" s="31" t="s">
        <v>12</v>
      </c>
      <c r="L1649" s="131">
        <v>5.1020408163265305</v>
      </c>
      <c r="M1649" s="31">
        <v>718</v>
      </c>
      <c r="N1649" s="31" t="s">
        <v>13</v>
      </c>
      <c r="O1649" t="s">
        <v>27</v>
      </c>
    </row>
    <row r="1650" spans="1:15">
      <c r="A1650">
        <v>1649</v>
      </c>
      <c r="B1650" s="128">
        <v>44300</v>
      </c>
      <c r="C1650" s="29" t="s">
        <v>9</v>
      </c>
      <c r="D1650" s="359" t="s">
        <v>10</v>
      </c>
      <c r="E1650" s="31">
        <v>65</v>
      </c>
      <c r="F1650" s="130">
        <v>3644</v>
      </c>
      <c r="G1650" s="31">
        <v>92.5</v>
      </c>
      <c r="H1650" s="31">
        <v>120</v>
      </c>
      <c r="I1650" s="31" t="s">
        <v>15</v>
      </c>
      <c r="L1650" s="131">
        <v>77.083333333333343</v>
      </c>
      <c r="M1650" s="31">
        <v>718</v>
      </c>
      <c r="N1650" s="31" t="s">
        <v>13</v>
      </c>
      <c r="O1650" t="s">
        <v>27</v>
      </c>
    </row>
    <row r="1651" spans="1:15">
      <c r="A1651">
        <v>1650</v>
      </c>
      <c r="B1651" s="128">
        <v>44300</v>
      </c>
      <c r="C1651" s="29" t="s">
        <v>9</v>
      </c>
      <c r="D1651" s="359" t="s">
        <v>10</v>
      </c>
      <c r="E1651" s="31">
        <v>60</v>
      </c>
      <c r="F1651" s="130">
        <v>2508</v>
      </c>
      <c r="G1651" s="31">
        <v>1.2</v>
      </c>
      <c r="H1651" s="31">
        <v>74.039999999999992</v>
      </c>
      <c r="I1651" s="31" t="s">
        <v>12</v>
      </c>
      <c r="L1651" s="131">
        <v>1.620745542949757</v>
      </c>
      <c r="M1651" s="31">
        <v>718</v>
      </c>
      <c r="N1651" s="31" t="s">
        <v>13</v>
      </c>
      <c r="O1651" t="s">
        <v>27</v>
      </c>
    </row>
    <row r="1652" spans="1:15">
      <c r="A1652">
        <v>1651</v>
      </c>
      <c r="B1652" s="128">
        <v>44300</v>
      </c>
      <c r="C1652" s="29" t="s">
        <v>9</v>
      </c>
      <c r="D1652" s="359" t="s">
        <v>10</v>
      </c>
      <c r="E1652" s="31">
        <v>58</v>
      </c>
      <c r="F1652" s="130">
        <v>2516</v>
      </c>
      <c r="G1652" s="31">
        <v>10.5</v>
      </c>
      <c r="H1652" s="31">
        <v>64.98</v>
      </c>
      <c r="I1652" s="31" t="s">
        <v>12</v>
      </c>
      <c r="L1652" s="131">
        <v>16.158818097876267</v>
      </c>
      <c r="M1652" s="31">
        <v>718</v>
      </c>
      <c r="N1652" s="31" t="s">
        <v>13</v>
      </c>
      <c r="O1652" t="s">
        <v>27</v>
      </c>
    </row>
    <row r="1653" spans="1:15">
      <c r="A1653">
        <v>1652</v>
      </c>
      <c r="B1653" s="128">
        <v>44302</v>
      </c>
      <c r="C1653" s="29" t="s">
        <v>9</v>
      </c>
      <c r="D1653" s="359" t="s">
        <v>10</v>
      </c>
      <c r="E1653" s="31">
        <v>44</v>
      </c>
      <c r="F1653" s="130">
        <v>1200</v>
      </c>
      <c r="G1653" s="31">
        <v>1.5</v>
      </c>
      <c r="H1653" s="31">
        <v>34.5</v>
      </c>
      <c r="I1653" s="31" t="s">
        <v>12</v>
      </c>
      <c r="L1653" s="131">
        <v>4.3478260869565224</v>
      </c>
      <c r="M1653" s="31">
        <v>718</v>
      </c>
      <c r="N1653" s="31" t="s">
        <v>13</v>
      </c>
      <c r="O1653" t="s">
        <v>27</v>
      </c>
    </row>
    <row r="1654" spans="1:15">
      <c r="A1654">
        <v>1653</v>
      </c>
      <c r="B1654" s="128">
        <v>44302</v>
      </c>
      <c r="C1654" s="29" t="s">
        <v>9</v>
      </c>
      <c r="D1654" s="359" t="s">
        <v>10</v>
      </c>
      <c r="E1654" s="31">
        <v>46</v>
      </c>
      <c r="F1654" s="130">
        <v>1344</v>
      </c>
      <c r="G1654" s="31">
        <v>2</v>
      </c>
      <c r="H1654" s="31">
        <v>19</v>
      </c>
      <c r="I1654" s="31" t="s">
        <v>12</v>
      </c>
      <c r="L1654" s="131">
        <v>10.526315789473685</v>
      </c>
      <c r="M1654" s="31">
        <v>718</v>
      </c>
      <c r="N1654" s="31" t="s">
        <v>13</v>
      </c>
      <c r="O1654" t="s">
        <v>27</v>
      </c>
    </row>
    <row r="1655" spans="1:15">
      <c r="A1655">
        <v>1654</v>
      </c>
      <c r="B1655" s="128">
        <v>44302</v>
      </c>
      <c r="C1655" s="29" t="s">
        <v>9</v>
      </c>
      <c r="D1655" s="359" t="s">
        <v>10</v>
      </c>
      <c r="E1655" s="31">
        <v>47</v>
      </c>
      <c r="F1655" s="130">
        <v>1354</v>
      </c>
      <c r="G1655" s="31">
        <v>0.7</v>
      </c>
      <c r="H1655" s="31">
        <v>39.919999999999995</v>
      </c>
      <c r="I1655" s="31" t="s">
        <v>12</v>
      </c>
      <c r="L1655" s="131">
        <v>1.7535070140280562</v>
      </c>
      <c r="M1655" s="31">
        <v>718</v>
      </c>
      <c r="N1655" s="31" t="s">
        <v>13</v>
      </c>
      <c r="O1655" t="s">
        <v>27</v>
      </c>
    </row>
    <row r="1656" spans="1:15">
      <c r="A1656">
        <v>1655</v>
      </c>
      <c r="B1656" s="128">
        <v>44302</v>
      </c>
      <c r="C1656" s="29" t="s">
        <v>9</v>
      </c>
      <c r="D1656" s="359" t="s">
        <v>10</v>
      </c>
      <c r="E1656" s="31">
        <v>48</v>
      </c>
      <c r="F1656" s="130">
        <v>1500</v>
      </c>
      <c r="G1656" s="31">
        <v>1.9</v>
      </c>
      <c r="H1656" s="31">
        <v>43.1</v>
      </c>
      <c r="I1656" s="31" t="s">
        <v>12</v>
      </c>
      <c r="L1656" s="131">
        <v>4.4083526682134568</v>
      </c>
      <c r="M1656" s="31">
        <v>718</v>
      </c>
      <c r="N1656" s="31" t="s">
        <v>13</v>
      </c>
      <c r="O1656" t="s">
        <v>27</v>
      </c>
    </row>
    <row r="1657" spans="1:15">
      <c r="A1657">
        <v>1656</v>
      </c>
      <c r="B1657" s="128">
        <v>44302</v>
      </c>
      <c r="C1657" s="29" t="s">
        <v>9</v>
      </c>
      <c r="D1657" s="359" t="s">
        <v>10</v>
      </c>
      <c r="E1657" s="31">
        <v>48</v>
      </c>
      <c r="F1657" s="130">
        <v>1490</v>
      </c>
      <c r="G1657" s="31">
        <v>3.5</v>
      </c>
      <c r="H1657" s="31">
        <v>41.199999999999996</v>
      </c>
      <c r="I1657" s="31" t="s">
        <v>12</v>
      </c>
      <c r="L1657" s="131">
        <v>8.4951456310679614</v>
      </c>
      <c r="M1657" s="31">
        <v>718</v>
      </c>
      <c r="N1657" s="31" t="s">
        <v>13</v>
      </c>
      <c r="O1657" t="s">
        <v>27</v>
      </c>
    </row>
    <row r="1658" spans="1:15">
      <c r="A1658">
        <v>1657</v>
      </c>
      <c r="B1658" s="128">
        <v>44302</v>
      </c>
      <c r="C1658" s="29" t="s">
        <v>9</v>
      </c>
      <c r="D1658" s="359" t="s">
        <v>10</v>
      </c>
      <c r="E1658" s="31">
        <v>48</v>
      </c>
      <c r="F1658" s="130">
        <v>1602</v>
      </c>
      <c r="G1658" s="31">
        <v>15.5</v>
      </c>
      <c r="H1658" s="31">
        <v>32.559999999999995</v>
      </c>
      <c r="I1658" s="31" t="s">
        <v>15</v>
      </c>
      <c r="L1658" s="131">
        <v>47.604422604422609</v>
      </c>
      <c r="M1658" s="31">
        <v>718</v>
      </c>
      <c r="N1658" s="31" t="s">
        <v>13</v>
      </c>
      <c r="O1658" t="s">
        <v>27</v>
      </c>
    </row>
    <row r="1659" spans="1:15">
      <c r="A1659">
        <v>1658</v>
      </c>
      <c r="B1659" s="128">
        <v>44302</v>
      </c>
      <c r="C1659" s="29" t="s">
        <v>9</v>
      </c>
      <c r="D1659" s="359" t="s">
        <v>10</v>
      </c>
      <c r="E1659" s="31">
        <v>41</v>
      </c>
      <c r="F1659" s="130">
        <v>840</v>
      </c>
      <c r="G1659" s="31">
        <v>2.6</v>
      </c>
      <c r="H1659" s="31">
        <v>22.599999999999998</v>
      </c>
      <c r="I1659" s="31" t="s">
        <v>12</v>
      </c>
      <c r="L1659" s="131">
        <v>11.504424778761063</v>
      </c>
      <c r="M1659" s="31">
        <v>718</v>
      </c>
      <c r="N1659" s="31" t="s">
        <v>13</v>
      </c>
      <c r="O1659" t="s">
        <v>27</v>
      </c>
    </row>
    <row r="1660" spans="1:15">
      <c r="A1660">
        <v>1659</v>
      </c>
      <c r="B1660" s="128">
        <v>44302</v>
      </c>
      <c r="C1660" s="29" t="s">
        <v>9</v>
      </c>
      <c r="D1660" s="359" t="s">
        <v>10</v>
      </c>
      <c r="E1660" s="31">
        <v>43</v>
      </c>
      <c r="F1660" s="130">
        <v>1132</v>
      </c>
      <c r="G1660" s="31">
        <v>1.6</v>
      </c>
      <c r="H1660" s="31">
        <v>32.36</v>
      </c>
      <c r="I1660" s="31" t="s">
        <v>12</v>
      </c>
      <c r="L1660" s="131">
        <v>4.9443757725587147</v>
      </c>
      <c r="M1660" s="31">
        <v>718</v>
      </c>
      <c r="N1660" s="31" t="s">
        <v>13</v>
      </c>
      <c r="O1660" t="s">
        <v>27</v>
      </c>
    </row>
    <row r="1661" spans="1:15">
      <c r="A1661">
        <v>1660</v>
      </c>
      <c r="B1661" s="128">
        <v>44302</v>
      </c>
      <c r="C1661" s="29" t="s">
        <v>9</v>
      </c>
      <c r="D1661" s="359" t="s">
        <v>10</v>
      </c>
      <c r="E1661" s="31">
        <v>41</v>
      </c>
      <c r="F1661" s="130">
        <v>984</v>
      </c>
      <c r="G1661" s="31">
        <v>0.9</v>
      </c>
      <c r="H1661" s="31">
        <v>28.62</v>
      </c>
      <c r="I1661" s="31" t="s">
        <v>12</v>
      </c>
      <c r="L1661" s="131">
        <v>3.1446540880503147</v>
      </c>
      <c r="M1661" s="31">
        <v>718</v>
      </c>
      <c r="N1661" s="31" t="s">
        <v>13</v>
      </c>
      <c r="O1661" t="s">
        <v>27</v>
      </c>
    </row>
    <row r="1662" spans="1:15">
      <c r="A1662">
        <v>1661</v>
      </c>
      <c r="B1662" s="128">
        <v>44302</v>
      </c>
      <c r="C1662" s="29" t="s">
        <v>9</v>
      </c>
      <c r="D1662" s="359" t="s">
        <v>10</v>
      </c>
      <c r="E1662" s="31">
        <v>41</v>
      </c>
      <c r="F1662" s="130">
        <v>922</v>
      </c>
      <c r="G1662" s="31">
        <v>2.9</v>
      </c>
      <c r="H1662" s="31">
        <v>24.76</v>
      </c>
      <c r="I1662" s="31" t="s">
        <v>12</v>
      </c>
      <c r="L1662" s="131">
        <v>11.7124394184168</v>
      </c>
      <c r="M1662" s="31">
        <v>718</v>
      </c>
      <c r="N1662" s="31" t="s">
        <v>13</v>
      </c>
      <c r="O1662" t="s">
        <v>27</v>
      </c>
    </row>
    <row r="1663" spans="1:15">
      <c r="A1663">
        <v>1662</v>
      </c>
      <c r="B1663" s="128">
        <v>44302</v>
      </c>
      <c r="C1663" s="29" t="s">
        <v>9</v>
      </c>
      <c r="D1663" s="359" t="s">
        <v>10</v>
      </c>
      <c r="E1663" s="31">
        <v>41</v>
      </c>
      <c r="F1663" s="130">
        <v>970</v>
      </c>
      <c r="G1663" s="31">
        <v>1.1000000000000001</v>
      </c>
      <c r="H1663" s="31">
        <v>27.999999999999996</v>
      </c>
      <c r="I1663" s="31" t="s">
        <v>12</v>
      </c>
      <c r="L1663" s="131">
        <v>3.9285714285714293</v>
      </c>
      <c r="M1663" s="31">
        <v>718</v>
      </c>
      <c r="N1663" s="31" t="s">
        <v>13</v>
      </c>
      <c r="O1663" t="s">
        <v>27</v>
      </c>
    </row>
    <row r="1664" spans="1:15">
      <c r="A1664">
        <v>1663</v>
      </c>
      <c r="B1664" s="128">
        <v>44302</v>
      </c>
      <c r="C1664" s="29" t="s">
        <v>9</v>
      </c>
      <c r="D1664" s="359" t="s">
        <v>10</v>
      </c>
      <c r="E1664" s="31">
        <v>47</v>
      </c>
      <c r="F1664" s="130">
        <v>1348</v>
      </c>
      <c r="G1664" s="31">
        <v>3.1</v>
      </c>
      <c r="H1664" s="31">
        <v>37.339999999999996</v>
      </c>
      <c r="I1664" s="31" t="s">
        <v>12</v>
      </c>
      <c r="L1664" s="131">
        <v>8.3020889126941633</v>
      </c>
      <c r="M1664" s="31">
        <v>718</v>
      </c>
      <c r="N1664" s="31" t="s">
        <v>13</v>
      </c>
      <c r="O1664" t="s">
        <v>27</v>
      </c>
    </row>
    <row r="1665" spans="1:15">
      <c r="A1665">
        <v>1664</v>
      </c>
      <c r="B1665" s="128">
        <v>44302</v>
      </c>
      <c r="C1665" s="29" t="s">
        <v>9</v>
      </c>
      <c r="D1665" s="359" t="s">
        <v>10</v>
      </c>
      <c r="E1665" s="31">
        <v>64</v>
      </c>
      <c r="F1665" s="130">
        <v>3206</v>
      </c>
      <c r="G1665" s="31">
        <v>4.3</v>
      </c>
      <c r="H1665" s="31">
        <v>91.88</v>
      </c>
      <c r="I1665" s="31" t="s">
        <v>12</v>
      </c>
      <c r="L1665" s="131">
        <v>4.6800174140182849</v>
      </c>
      <c r="M1665" s="31">
        <v>718</v>
      </c>
      <c r="N1665" s="31" t="s">
        <v>13</v>
      </c>
      <c r="O1665" t="s">
        <v>27</v>
      </c>
    </row>
    <row r="1666" spans="1:15">
      <c r="A1666">
        <v>1665</v>
      </c>
      <c r="B1666" s="128">
        <v>44302</v>
      </c>
      <c r="C1666" s="29" t="s">
        <v>9</v>
      </c>
      <c r="D1666" s="359" t="s">
        <v>10</v>
      </c>
      <c r="E1666" s="31">
        <v>64</v>
      </c>
      <c r="F1666" s="130">
        <v>3182</v>
      </c>
      <c r="G1666" s="31">
        <v>60</v>
      </c>
      <c r="H1666" s="31">
        <v>76</v>
      </c>
      <c r="I1666" s="31" t="s">
        <v>15</v>
      </c>
      <c r="L1666" s="131">
        <v>78.94736842105263</v>
      </c>
      <c r="M1666" s="31">
        <v>718</v>
      </c>
      <c r="N1666" s="31" t="s">
        <v>13</v>
      </c>
      <c r="O1666" t="s">
        <v>27</v>
      </c>
    </row>
    <row r="1667" spans="1:15">
      <c r="A1667">
        <v>1666</v>
      </c>
      <c r="B1667" s="128">
        <v>44302</v>
      </c>
      <c r="C1667" s="29" t="s">
        <v>9</v>
      </c>
      <c r="D1667" s="359" t="s">
        <v>10</v>
      </c>
      <c r="E1667" s="31">
        <v>68</v>
      </c>
      <c r="F1667" s="130">
        <v>3626</v>
      </c>
      <c r="G1667" s="31">
        <v>14.2</v>
      </c>
      <c r="H1667" s="31">
        <v>94.58</v>
      </c>
      <c r="I1667" s="31" t="s">
        <v>15</v>
      </c>
      <c r="L1667" s="131">
        <v>15.013744977796573</v>
      </c>
      <c r="M1667" s="31">
        <v>718</v>
      </c>
      <c r="N1667" s="31" t="s">
        <v>13</v>
      </c>
      <c r="O1667" t="s">
        <v>27</v>
      </c>
    </row>
    <row r="1668" spans="1:15">
      <c r="A1668">
        <v>1667</v>
      </c>
      <c r="B1668" s="128">
        <v>44302</v>
      </c>
      <c r="C1668" s="29" t="s">
        <v>9</v>
      </c>
      <c r="D1668" s="359" t="s">
        <v>10</v>
      </c>
      <c r="E1668" s="31">
        <v>67</v>
      </c>
      <c r="F1668" s="130">
        <v>4022</v>
      </c>
      <c r="G1668" s="31">
        <v>108.1</v>
      </c>
      <c r="H1668" s="31">
        <v>140</v>
      </c>
      <c r="I1668" s="31" t="s">
        <v>15</v>
      </c>
      <c r="L1668" s="131">
        <v>77.214285714285708</v>
      </c>
      <c r="M1668" s="31">
        <v>718</v>
      </c>
      <c r="N1668" s="31" t="s">
        <v>13</v>
      </c>
      <c r="O1668" t="s">
        <v>27</v>
      </c>
    </row>
    <row r="1669" spans="1:15">
      <c r="A1669">
        <v>1668</v>
      </c>
      <c r="B1669" s="128">
        <v>44302</v>
      </c>
      <c r="C1669" s="29" t="s">
        <v>9</v>
      </c>
      <c r="D1669" s="359" t="s">
        <v>10</v>
      </c>
      <c r="E1669" s="31">
        <v>60</v>
      </c>
      <c r="F1669" s="130">
        <v>3020</v>
      </c>
      <c r="G1669" s="31">
        <v>3.5</v>
      </c>
      <c r="H1669" s="31">
        <v>87.1</v>
      </c>
      <c r="I1669" s="31" t="s">
        <v>12</v>
      </c>
      <c r="L1669" s="131">
        <v>4.0183696900114807</v>
      </c>
      <c r="M1669" s="31">
        <v>718</v>
      </c>
      <c r="N1669" s="31" t="s">
        <v>13</v>
      </c>
      <c r="O1669" t="s">
        <v>27</v>
      </c>
    </row>
    <row r="1670" spans="1:15">
      <c r="A1670">
        <v>1669</v>
      </c>
      <c r="B1670" s="128">
        <v>44302</v>
      </c>
      <c r="C1670" s="29" t="s">
        <v>9</v>
      </c>
      <c r="D1670" s="359" t="s">
        <v>10</v>
      </c>
      <c r="E1670" s="31">
        <v>65</v>
      </c>
      <c r="F1670" s="130">
        <v>3696</v>
      </c>
      <c r="G1670" s="31">
        <v>60.8</v>
      </c>
      <c r="H1670" s="31">
        <v>50.08</v>
      </c>
      <c r="I1670" s="31" t="s">
        <v>15</v>
      </c>
      <c r="L1670" s="131">
        <v>121.40575079872204</v>
      </c>
      <c r="M1670" s="31">
        <v>718</v>
      </c>
      <c r="N1670" s="31" t="s">
        <v>13</v>
      </c>
      <c r="O1670" t="s">
        <v>27</v>
      </c>
    </row>
    <row r="1671" spans="1:15">
      <c r="A1671">
        <v>1670</v>
      </c>
      <c r="B1671" s="128">
        <v>44302</v>
      </c>
      <c r="C1671" s="29" t="s">
        <v>9</v>
      </c>
      <c r="D1671" s="359" t="s">
        <v>10</v>
      </c>
      <c r="E1671" s="31">
        <v>70</v>
      </c>
      <c r="F1671" s="130">
        <v>4462</v>
      </c>
      <c r="G1671" s="31">
        <v>62.9</v>
      </c>
      <c r="H1671" s="31">
        <v>70.95999999999998</v>
      </c>
      <c r="I1671" s="31" t="s">
        <v>15</v>
      </c>
      <c r="L1671" s="131">
        <v>88.641488162345013</v>
      </c>
      <c r="M1671" s="31">
        <v>718</v>
      </c>
      <c r="N1671" s="31" t="s">
        <v>13</v>
      </c>
      <c r="O1671" t="s">
        <v>27</v>
      </c>
    </row>
    <row r="1672" spans="1:15">
      <c r="A1672">
        <v>1671</v>
      </c>
      <c r="B1672" s="128">
        <v>44302</v>
      </c>
      <c r="C1672" s="29" t="s">
        <v>9</v>
      </c>
      <c r="D1672" s="359" t="s">
        <v>10</v>
      </c>
      <c r="E1672" s="31">
        <v>55</v>
      </c>
      <c r="F1672" s="130">
        <v>2332</v>
      </c>
      <c r="G1672" s="31">
        <v>37.4</v>
      </c>
      <c r="H1672" s="31">
        <v>32.559999999999995</v>
      </c>
      <c r="I1672" s="31" t="s">
        <v>15</v>
      </c>
      <c r="L1672" s="131">
        <v>114.86486486486488</v>
      </c>
      <c r="M1672" s="31">
        <v>718</v>
      </c>
      <c r="N1672" s="31" t="s">
        <v>13</v>
      </c>
      <c r="O1672" t="s">
        <v>27</v>
      </c>
    </row>
    <row r="1673" spans="1:15">
      <c r="A1673">
        <v>1672</v>
      </c>
      <c r="B1673" s="128">
        <v>44302</v>
      </c>
      <c r="C1673" s="29" t="s">
        <v>9</v>
      </c>
      <c r="D1673" s="359" t="s">
        <v>10</v>
      </c>
      <c r="E1673" s="31">
        <v>56</v>
      </c>
      <c r="F1673" s="130">
        <v>2538</v>
      </c>
      <c r="G1673" s="31">
        <v>51</v>
      </c>
      <c r="H1673" s="31">
        <v>59</v>
      </c>
      <c r="I1673" s="31" t="s">
        <v>15</v>
      </c>
      <c r="L1673" s="131">
        <v>86.440677966101703</v>
      </c>
      <c r="M1673" s="31">
        <v>718</v>
      </c>
      <c r="N1673" s="31" t="s">
        <v>13</v>
      </c>
      <c r="O1673" t="s">
        <v>27</v>
      </c>
    </row>
    <row r="1674" spans="1:15">
      <c r="A1674">
        <v>1673</v>
      </c>
      <c r="B1674" s="128">
        <v>44302</v>
      </c>
      <c r="C1674" s="29" t="s">
        <v>9</v>
      </c>
      <c r="D1674" s="359" t="s">
        <v>10</v>
      </c>
      <c r="E1674" s="31">
        <v>67</v>
      </c>
      <c r="F1674" s="130">
        <v>3580</v>
      </c>
      <c r="G1674" s="31">
        <v>61.1</v>
      </c>
      <c r="H1674" s="31">
        <v>46.29999999999999</v>
      </c>
      <c r="I1674" s="31" t="s">
        <v>15</v>
      </c>
      <c r="L1674" s="131">
        <v>131.96544276457885</v>
      </c>
      <c r="M1674" s="31">
        <v>718</v>
      </c>
      <c r="N1674" s="31" t="s">
        <v>13</v>
      </c>
      <c r="O1674" t="s">
        <v>27</v>
      </c>
    </row>
    <row r="1675" spans="1:15">
      <c r="A1675">
        <v>1674</v>
      </c>
      <c r="B1675" s="128">
        <v>44302</v>
      </c>
      <c r="C1675" s="29" t="s">
        <v>9</v>
      </c>
      <c r="D1675" s="359" t="s">
        <v>10</v>
      </c>
      <c r="E1675" s="31">
        <v>57</v>
      </c>
      <c r="F1675" s="130">
        <v>2528</v>
      </c>
      <c r="G1675" s="31">
        <v>100.3</v>
      </c>
      <c r="H1675" s="31">
        <v>139</v>
      </c>
      <c r="I1675" s="31" t="s">
        <v>15</v>
      </c>
      <c r="L1675" s="131">
        <v>72.158273381294961</v>
      </c>
      <c r="M1675" s="31">
        <v>718</v>
      </c>
      <c r="N1675" s="31" t="s">
        <v>13</v>
      </c>
      <c r="O1675" t="s">
        <v>27</v>
      </c>
    </row>
    <row r="1676" spans="1:15">
      <c r="A1676">
        <v>1675</v>
      </c>
      <c r="B1676" s="128">
        <v>44302</v>
      </c>
      <c r="C1676" s="29" t="s">
        <v>9</v>
      </c>
      <c r="D1676" s="359" t="s">
        <v>10</v>
      </c>
      <c r="E1676" s="31">
        <v>58</v>
      </c>
      <c r="F1676" s="130">
        <v>2402</v>
      </c>
      <c r="G1676" s="31">
        <v>34.1</v>
      </c>
      <c r="H1676" s="31">
        <v>37.96</v>
      </c>
      <c r="I1676" s="31" t="s">
        <v>15</v>
      </c>
      <c r="L1676" s="131">
        <v>89.831401475237101</v>
      </c>
      <c r="M1676" s="31">
        <v>718</v>
      </c>
      <c r="N1676" s="31" t="s">
        <v>13</v>
      </c>
      <c r="O1676" t="s">
        <v>27</v>
      </c>
    </row>
    <row r="1677" spans="1:15">
      <c r="A1677">
        <v>1676</v>
      </c>
      <c r="B1677" s="128">
        <v>44302</v>
      </c>
      <c r="C1677" s="29" t="s">
        <v>9</v>
      </c>
      <c r="D1677" s="359" t="s">
        <v>10</v>
      </c>
      <c r="E1677" s="31">
        <v>59</v>
      </c>
      <c r="F1677" s="130">
        <v>2666</v>
      </c>
      <c r="G1677" s="31">
        <v>74.599999999999994</v>
      </c>
      <c r="H1677" s="31">
        <v>89</v>
      </c>
      <c r="I1677" s="31" t="s">
        <v>15</v>
      </c>
      <c r="L1677" s="131">
        <v>83.82022471910112</v>
      </c>
      <c r="M1677" s="31">
        <v>718</v>
      </c>
      <c r="N1677" s="31" t="s">
        <v>13</v>
      </c>
      <c r="O1677" t="s">
        <v>27</v>
      </c>
    </row>
    <row r="1678" spans="1:15">
      <c r="A1678">
        <v>1677</v>
      </c>
      <c r="B1678" s="128">
        <v>44302</v>
      </c>
      <c r="C1678" s="29" t="s">
        <v>9</v>
      </c>
      <c r="D1678" s="359" t="s">
        <v>10</v>
      </c>
      <c r="E1678" s="31">
        <v>56</v>
      </c>
      <c r="F1678" s="130">
        <v>2140</v>
      </c>
      <c r="G1678" s="31">
        <v>14.3</v>
      </c>
      <c r="H1678" s="31">
        <v>49.900000000000006</v>
      </c>
      <c r="I1678" s="31" t="s">
        <v>15</v>
      </c>
      <c r="L1678" s="131">
        <v>28.657314629258515</v>
      </c>
      <c r="M1678" s="31">
        <v>718</v>
      </c>
      <c r="N1678" s="31" t="s">
        <v>13</v>
      </c>
      <c r="O1678" t="s">
        <v>27</v>
      </c>
    </row>
    <row r="1679" spans="1:15">
      <c r="A1679">
        <v>1678</v>
      </c>
      <c r="B1679" s="128">
        <v>44308</v>
      </c>
      <c r="C1679" s="29" t="s">
        <v>9</v>
      </c>
      <c r="D1679" s="359" t="s">
        <v>10</v>
      </c>
      <c r="E1679" s="31">
        <v>39</v>
      </c>
      <c r="F1679" s="130">
        <v>892</v>
      </c>
      <c r="G1679" s="31">
        <v>0.3</v>
      </c>
      <c r="H1679" s="31">
        <v>26.459999999999997</v>
      </c>
      <c r="I1679" s="31" t="s">
        <v>12</v>
      </c>
      <c r="L1679" s="131">
        <v>1.1337868480725626</v>
      </c>
      <c r="M1679" s="31">
        <v>718</v>
      </c>
      <c r="N1679" s="31" t="s">
        <v>13</v>
      </c>
      <c r="O1679" t="s">
        <v>27</v>
      </c>
    </row>
    <row r="1680" spans="1:15">
      <c r="A1680">
        <v>1679</v>
      </c>
      <c r="B1680" s="128">
        <v>44308</v>
      </c>
      <c r="C1680" s="29" t="s">
        <v>9</v>
      </c>
      <c r="D1680" s="359" t="s">
        <v>10</v>
      </c>
      <c r="E1680" s="31">
        <v>38</v>
      </c>
      <c r="F1680" s="130">
        <v>750</v>
      </c>
      <c r="G1680" s="31">
        <v>0.2</v>
      </c>
      <c r="H1680" s="31">
        <v>22.3</v>
      </c>
      <c r="I1680" s="31" t="s">
        <v>12</v>
      </c>
      <c r="L1680" s="131">
        <v>0.89686098654708524</v>
      </c>
      <c r="M1680" s="31">
        <v>718</v>
      </c>
      <c r="N1680" s="31" t="s">
        <v>13</v>
      </c>
      <c r="O1680" t="s">
        <v>27</v>
      </c>
    </row>
    <row r="1681" spans="1:15">
      <c r="A1681">
        <v>1680</v>
      </c>
      <c r="B1681" s="128">
        <v>44308</v>
      </c>
      <c r="C1681" s="29" t="s">
        <v>9</v>
      </c>
      <c r="D1681" s="359" t="s">
        <v>10</v>
      </c>
      <c r="E1681" s="31">
        <v>39</v>
      </c>
      <c r="F1681" s="130">
        <v>739</v>
      </c>
      <c r="G1681" s="31">
        <v>0.5</v>
      </c>
      <c r="H1681" s="31">
        <v>21.669999999999998</v>
      </c>
      <c r="I1681" s="31" t="s">
        <v>12</v>
      </c>
      <c r="L1681" s="131">
        <v>2.3073373327180438</v>
      </c>
      <c r="M1681" s="31">
        <v>718</v>
      </c>
      <c r="N1681" s="31" t="s">
        <v>13</v>
      </c>
      <c r="O1681" t="s">
        <v>27</v>
      </c>
    </row>
    <row r="1682" spans="1:15">
      <c r="A1682">
        <v>1681</v>
      </c>
      <c r="B1682" s="128">
        <v>44308</v>
      </c>
      <c r="C1682" s="29" t="s">
        <v>9</v>
      </c>
      <c r="D1682" s="359" t="s">
        <v>10</v>
      </c>
      <c r="E1682" s="31">
        <v>39</v>
      </c>
      <c r="F1682" s="130">
        <v>976</v>
      </c>
      <c r="G1682" s="31">
        <v>0.4</v>
      </c>
      <c r="H1682" s="31">
        <v>28.88</v>
      </c>
      <c r="I1682" s="31" t="s">
        <v>12</v>
      </c>
      <c r="L1682" s="131">
        <v>1.3850415512465375</v>
      </c>
      <c r="M1682" s="31">
        <v>718</v>
      </c>
      <c r="N1682" s="31" t="s">
        <v>13</v>
      </c>
      <c r="O1682" t="s">
        <v>27</v>
      </c>
    </row>
    <row r="1683" spans="1:15">
      <c r="A1683">
        <v>1682</v>
      </c>
      <c r="B1683" s="128">
        <v>44308</v>
      </c>
      <c r="C1683" s="29" t="s">
        <v>9</v>
      </c>
      <c r="D1683" s="359" t="s">
        <v>10</v>
      </c>
      <c r="E1683" s="31">
        <v>38</v>
      </c>
      <c r="F1683" s="130">
        <v>792</v>
      </c>
      <c r="G1683" s="31">
        <v>1.1000000000000001</v>
      </c>
      <c r="H1683" s="31">
        <v>22.659999999999997</v>
      </c>
      <c r="I1683" s="31" t="s">
        <v>12</v>
      </c>
      <c r="L1683" s="131">
        <v>4.8543689320388363</v>
      </c>
      <c r="M1683" s="31">
        <v>718</v>
      </c>
      <c r="N1683" s="31" t="s">
        <v>13</v>
      </c>
      <c r="O1683" t="s">
        <v>27</v>
      </c>
    </row>
    <row r="1684" spans="1:15">
      <c r="A1684">
        <v>1683</v>
      </c>
      <c r="B1684" s="128">
        <v>44308</v>
      </c>
      <c r="C1684" s="29" t="s">
        <v>9</v>
      </c>
      <c r="D1684" s="359" t="s">
        <v>10</v>
      </c>
      <c r="E1684" s="31">
        <v>39</v>
      </c>
      <c r="F1684" s="130">
        <v>928</v>
      </c>
      <c r="G1684" s="31">
        <v>0.9</v>
      </c>
      <c r="H1684" s="31">
        <v>26.94</v>
      </c>
      <c r="I1684" s="31" t="s">
        <v>12</v>
      </c>
      <c r="L1684" s="131">
        <v>3.3407572383073494</v>
      </c>
      <c r="M1684" s="31">
        <v>718</v>
      </c>
      <c r="N1684" s="31" t="s">
        <v>13</v>
      </c>
      <c r="O1684" t="s">
        <v>27</v>
      </c>
    </row>
    <row r="1685" spans="1:15">
      <c r="A1685">
        <v>1684</v>
      </c>
      <c r="B1685" s="128">
        <v>44308</v>
      </c>
      <c r="C1685" s="29" t="s">
        <v>9</v>
      </c>
      <c r="D1685" s="359" t="s">
        <v>10</v>
      </c>
      <c r="E1685" s="31">
        <v>37</v>
      </c>
      <c r="F1685" s="130">
        <v>700</v>
      </c>
      <c r="G1685" s="31">
        <v>0.5</v>
      </c>
      <c r="H1685" s="31">
        <v>20.5</v>
      </c>
      <c r="I1685" s="31" t="s">
        <v>12</v>
      </c>
      <c r="L1685" s="131">
        <v>2.4390243902439024</v>
      </c>
      <c r="M1685" s="31">
        <v>718</v>
      </c>
      <c r="N1685" s="31" t="s">
        <v>13</v>
      </c>
      <c r="O1685" t="s">
        <v>27</v>
      </c>
    </row>
    <row r="1686" spans="1:15">
      <c r="A1686">
        <v>1685</v>
      </c>
      <c r="B1686" s="128">
        <v>44308</v>
      </c>
      <c r="C1686" s="29" t="s">
        <v>9</v>
      </c>
      <c r="D1686" s="359" t="s">
        <v>10</v>
      </c>
      <c r="E1686" s="31">
        <v>39</v>
      </c>
      <c r="F1686" s="130">
        <v>938</v>
      </c>
      <c r="G1686" s="31">
        <v>1.6</v>
      </c>
      <c r="H1686" s="31">
        <v>26.54</v>
      </c>
      <c r="I1686" s="31" t="s">
        <v>12</v>
      </c>
      <c r="L1686" s="131">
        <v>6.028636021100227</v>
      </c>
      <c r="M1686" s="31">
        <v>718</v>
      </c>
      <c r="N1686" s="31" t="s">
        <v>13</v>
      </c>
      <c r="O1686" t="s">
        <v>27</v>
      </c>
    </row>
    <row r="1687" spans="1:15">
      <c r="A1687">
        <v>1686</v>
      </c>
      <c r="B1687" s="128">
        <v>44308</v>
      </c>
      <c r="C1687" s="29" t="s">
        <v>9</v>
      </c>
      <c r="D1687" s="359" t="s">
        <v>10</v>
      </c>
      <c r="E1687" s="31">
        <v>36</v>
      </c>
      <c r="F1687" s="130">
        <v>774</v>
      </c>
      <c r="G1687" s="31">
        <v>1.1000000000000001</v>
      </c>
      <c r="H1687" s="31">
        <v>22.119999999999997</v>
      </c>
      <c r="I1687" s="31" t="s">
        <v>12</v>
      </c>
      <c r="L1687" s="131">
        <v>4.9728752260397835</v>
      </c>
      <c r="M1687" s="31">
        <v>718</v>
      </c>
      <c r="N1687" s="31" t="s">
        <v>13</v>
      </c>
      <c r="O1687" t="s">
        <v>27</v>
      </c>
    </row>
    <row r="1688" spans="1:15">
      <c r="A1688">
        <v>1687</v>
      </c>
      <c r="B1688" s="128">
        <v>44308</v>
      </c>
      <c r="C1688" s="29" t="s">
        <v>9</v>
      </c>
      <c r="D1688" s="359" t="s">
        <v>10</v>
      </c>
      <c r="E1688" s="31">
        <v>39</v>
      </c>
      <c r="F1688" s="130">
        <v>966</v>
      </c>
      <c r="G1688" s="31">
        <v>1</v>
      </c>
      <c r="H1688" s="31">
        <v>18</v>
      </c>
      <c r="I1688" s="31" t="s">
        <v>12</v>
      </c>
      <c r="L1688" s="131">
        <v>5.5555555555555554</v>
      </c>
      <c r="M1688" s="31">
        <v>718</v>
      </c>
      <c r="N1688" s="31" t="s">
        <v>13</v>
      </c>
      <c r="O1688" t="s">
        <v>27</v>
      </c>
    </row>
    <row r="1689" spans="1:15">
      <c r="A1689">
        <v>1688</v>
      </c>
      <c r="B1689" s="128">
        <v>44308</v>
      </c>
      <c r="C1689" s="29" t="s">
        <v>9</v>
      </c>
      <c r="D1689" s="359" t="s">
        <v>10</v>
      </c>
      <c r="E1689" s="31">
        <v>39</v>
      </c>
      <c r="F1689" s="130">
        <v>818</v>
      </c>
      <c r="G1689" s="31">
        <v>0.5</v>
      </c>
      <c r="H1689" s="31">
        <v>24.04</v>
      </c>
      <c r="I1689" s="31" t="s">
        <v>12</v>
      </c>
      <c r="L1689" s="131">
        <v>2.0798668885191347</v>
      </c>
      <c r="M1689" s="31">
        <v>718</v>
      </c>
      <c r="N1689" s="31" t="s">
        <v>13</v>
      </c>
      <c r="O1689" t="s">
        <v>27</v>
      </c>
    </row>
    <row r="1690" spans="1:15">
      <c r="A1690">
        <v>1689</v>
      </c>
      <c r="B1690" s="128">
        <v>44308</v>
      </c>
      <c r="C1690" s="29" t="s">
        <v>9</v>
      </c>
      <c r="D1690" s="359" t="s">
        <v>10</v>
      </c>
      <c r="E1690" s="31">
        <v>37</v>
      </c>
      <c r="F1690" s="130">
        <v>760</v>
      </c>
      <c r="G1690" s="31">
        <v>0.8</v>
      </c>
      <c r="H1690" s="31">
        <v>22</v>
      </c>
      <c r="I1690" s="31" t="s">
        <v>12</v>
      </c>
      <c r="L1690" s="131">
        <v>3.6363636363636367</v>
      </c>
      <c r="M1690" s="31">
        <v>718</v>
      </c>
      <c r="N1690" s="31" t="s">
        <v>13</v>
      </c>
      <c r="O1690" t="s">
        <v>27</v>
      </c>
    </row>
    <row r="1691" spans="1:15">
      <c r="A1691">
        <v>1690</v>
      </c>
      <c r="B1691" s="128">
        <v>44308</v>
      </c>
      <c r="C1691" s="29" t="s">
        <v>9</v>
      </c>
      <c r="D1691" s="359" t="s">
        <v>10</v>
      </c>
      <c r="E1691" s="31">
        <v>36</v>
      </c>
      <c r="F1691" s="130">
        <v>844</v>
      </c>
      <c r="G1691" s="31">
        <v>1.4</v>
      </c>
      <c r="H1691" s="31">
        <v>23.92</v>
      </c>
      <c r="I1691" s="31" t="s">
        <v>12</v>
      </c>
      <c r="L1691" s="131">
        <v>5.8528428093645477</v>
      </c>
      <c r="M1691" s="31">
        <v>718</v>
      </c>
      <c r="N1691" s="31" t="s">
        <v>13</v>
      </c>
      <c r="O1691" t="s">
        <v>27</v>
      </c>
    </row>
    <row r="1692" spans="1:15">
      <c r="A1692">
        <v>1691</v>
      </c>
      <c r="B1692" s="128">
        <v>44308</v>
      </c>
      <c r="C1692" s="29" t="s">
        <v>9</v>
      </c>
      <c r="D1692" s="359" t="s">
        <v>10</v>
      </c>
      <c r="E1692" s="31">
        <v>38</v>
      </c>
      <c r="F1692" s="130">
        <v>746</v>
      </c>
      <c r="G1692" s="31">
        <v>0.5</v>
      </c>
      <c r="H1692" s="31">
        <v>21.88</v>
      </c>
      <c r="I1692" s="31" t="s">
        <v>12</v>
      </c>
      <c r="L1692" s="131">
        <v>2.2851919561243146</v>
      </c>
      <c r="M1692" s="31">
        <v>718</v>
      </c>
      <c r="N1692" s="31" t="s">
        <v>13</v>
      </c>
      <c r="O1692" t="s">
        <v>27</v>
      </c>
    </row>
    <row r="1693" spans="1:15">
      <c r="A1693">
        <v>1692</v>
      </c>
      <c r="B1693" s="128">
        <v>44309</v>
      </c>
      <c r="C1693" s="29" t="s">
        <v>9</v>
      </c>
      <c r="D1693" s="359" t="s">
        <v>10</v>
      </c>
      <c r="E1693" s="31">
        <v>57</v>
      </c>
      <c r="F1693" s="130">
        <v>2224</v>
      </c>
      <c r="G1693" s="31">
        <v>28.8</v>
      </c>
      <c r="H1693" s="31">
        <v>37.92</v>
      </c>
      <c r="I1693" s="31" t="s">
        <v>15</v>
      </c>
      <c r="L1693" s="131">
        <v>75.949367088607588</v>
      </c>
      <c r="M1693" s="31">
        <v>718</v>
      </c>
      <c r="N1693" s="31" t="s">
        <v>13</v>
      </c>
      <c r="O1693" t="s">
        <v>27</v>
      </c>
    </row>
    <row r="1694" spans="1:15">
      <c r="A1694">
        <v>1693</v>
      </c>
      <c r="B1694" s="128">
        <v>44309</v>
      </c>
      <c r="C1694" s="29" t="s">
        <v>9</v>
      </c>
      <c r="D1694" s="359" t="s">
        <v>10</v>
      </c>
      <c r="E1694" s="31">
        <v>57</v>
      </c>
      <c r="F1694" s="130">
        <v>2220</v>
      </c>
      <c r="G1694" s="31">
        <v>19.100000000000001</v>
      </c>
      <c r="H1694" s="31">
        <v>47.499999999999993</v>
      </c>
      <c r="I1694" s="31" t="s">
        <v>15</v>
      </c>
      <c r="L1694" s="131">
        <v>40.210526315789487</v>
      </c>
      <c r="M1694" s="31">
        <v>718</v>
      </c>
      <c r="N1694" s="31" t="s">
        <v>13</v>
      </c>
      <c r="O1694" t="s">
        <v>27</v>
      </c>
    </row>
    <row r="1695" spans="1:15">
      <c r="A1695">
        <v>1694</v>
      </c>
      <c r="B1695" s="128">
        <v>44309</v>
      </c>
      <c r="C1695" s="29" t="s">
        <v>9</v>
      </c>
      <c r="D1695" s="359" t="s">
        <v>10</v>
      </c>
      <c r="E1695" s="31">
        <v>55</v>
      </c>
      <c r="F1695" s="130">
        <v>2282</v>
      </c>
      <c r="G1695" s="31">
        <v>20.7</v>
      </c>
      <c r="H1695" s="31">
        <v>47.759999999999991</v>
      </c>
      <c r="I1695" s="31" t="s">
        <v>15</v>
      </c>
      <c r="L1695" s="131">
        <v>43.341708542713576</v>
      </c>
      <c r="M1695" s="31">
        <v>718</v>
      </c>
      <c r="N1695" s="31" t="s">
        <v>13</v>
      </c>
      <c r="O1695" t="s">
        <v>27</v>
      </c>
    </row>
    <row r="1696" spans="1:15">
      <c r="A1696">
        <v>1695</v>
      </c>
      <c r="B1696" s="128">
        <v>44309</v>
      </c>
      <c r="C1696" s="29" t="s">
        <v>9</v>
      </c>
      <c r="D1696" s="359" t="s">
        <v>10</v>
      </c>
      <c r="E1696" s="31">
        <v>55</v>
      </c>
      <c r="F1696" s="130">
        <v>2266</v>
      </c>
      <c r="G1696" s="31">
        <v>34.5</v>
      </c>
      <c r="H1696" s="31">
        <v>33.480000000000004</v>
      </c>
      <c r="I1696" s="31" t="s">
        <v>15</v>
      </c>
      <c r="L1696" s="131">
        <v>103.04659498207884</v>
      </c>
      <c r="M1696" s="31">
        <v>718</v>
      </c>
      <c r="N1696" s="31" t="s">
        <v>13</v>
      </c>
      <c r="O1696" t="s">
        <v>27</v>
      </c>
    </row>
    <row r="1697" spans="1:15">
      <c r="A1697">
        <v>1696</v>
      </c>
      <c r="B1697" s="128">
        <v>44309</v>
      </c>
      <c r="C1697" s="29" t="s">
        <v>9</v>
      </c>
      <c r="D1697" s="359" t="s">
        <v>10</v>
      </c>
      <c r="E1697" s="31">
        <v>56</v>
      </c>
      <c r="F1697" s="130">
        <v>2280</v>
      </c>
      <c r="G1697" s="31">
        <v>3.1</v>
      </c>
      <c r="H1697" s="31">
        <v>65.3</v>
      </c>
      <c r="I1697" s="31" t="s">
        <v>12</v>
      </c>
      <c r="L1697" s="131">
        <v>4.7473200612557429</v>
      </c>
      <c r="M1697" s="31">
        <v>718</v>
      </c>
      <c r="N1697" s="31" t="s">
        <v>13</v>
      </c>
      <c r="O1697" t="s">
        <v>27</v>
      </c>
    </row>
    <row r="1698" spans="1:15">
      <c r="A1698">
        <v>1697</v>
      </c>
      <c r="B1698" s="128">
        <v>44309</v>
      </c>
      <c r="C1698" s="29" t="s">
        <v>9</v>
      </c>
      <c r="D1698" s="359" t="s">
        <v>10</v>
      </c>
      <c r="E1698" s="31">
        <v>58</v>
      </c>
      <c r="F1698" s="130">
        <v>2308</v>
      </c>
      <c r="G1698" s="31">
        <v>34.9</v>
      </c>
      <c r="H1698" s="31">
        <v>34.339999999999996</v>
      </c>
      <c r="I1698" s="31" t="s">
        <v>15</v>
      </c>
      <c r="L1698" s="131">
        <v>101.63075131042515</v>
      </c>
      <c r="M1698" s="31">
        <v>718</v>
      </c>
      <c r="N1698" s="31" t="s">
        <v>13</v>
      </c>
      <c r="O1698" t="s">
        <v>27</v>
      </c>
    </row>
    <row r="1699" spans="1:15">
      <c r="A1699">
        <v>1698</v>
      </c>
      <c r="B1699" s="128">
        <v>44309</v>
      </c>
      <c r="C1699" s="29" t="s">
        <v>9</v>
      </c>
      <c r="D1699" s="359" t="s">
        <v>10</v>
      </c>
      <c r="E1699" s="31">
        <v>55</v>
      </c>
      <c r="F1699" s="130">
        <v>2196</v>
      </c>
      <c r="G1699" s="31">
        <v>17.899999999999999</v>
      </c>
      <c r="H1699" s="31">
        <v>47.98</v>
      </c>
      <c r="I1699" s="31" t="s">
        <v>15</v>
      </c>
      <c r="L1699" s="131">
        <v>37.307211338057527</v>
      </c>
      <c r="M1699" s="31">
        <v>718</v>
      </c>
      <c r="N1699" s="31" t="s">
        <v>13</v>
      </c>
      <c r="O1699" t="s">
        <v>27</v>
      </c>
    </row>
    <row r="1700" spans="1:15">
      <c r="A1700">
        <v>1699</v>
      </c>
      <c r="B1700" s="128">
        <v>44309</v>
      </c>
      <c r="C1700" s="29" t="s">
        <v>9</v>
      </c>
      <c r="D1700" s="359" t="s">
        <v>10</v>
      </c>
      <c r="E1700" s="31">
        <v>55</v>
      </c>
      <c r="F1700" s="130">
        <v>2070</v>
      </c>
      <c r="G1700" s="31">
        <v>5.5</v>
      </c>
      <c r="H1700" s="31">
        <v>56.599999999999994</v>
      </c>
      <c r="I1700" s="31" t="s">
        <v>12</v>
      </c>
      <c r="L1700" s="131">
        <v>9.7173144876325104</v>
      </c>
      <c r="M1700" s="31">
        <v>718</v>
      </c>
      <c r="N1700" s="31" t="s">
        <v>13</v>
      </c>
      <c r="O1700" t="s">
        <v>27</v>
      </c>
    </row>
    <row r="1701" spans="1:15">
      <c r="A1701">
        <v>1700</v>
      </c>
      <c r="B1701" s="128">
        <v>44309</v>
      </c>
      <c r="C1701" s="29" t="s">
        <v>9</v>
      </c>
      <c r="D1701" s="359" t="s">
        <v>10</v>
      </c>
      <c r="E1701" s="31">
        <v>56</v>
      </c>
      <c r="F1701" s="130">
        <v>2554</v>
      </c>
      <c r="G1701" s="31">
        <v>55.5</v>
      </c>
      <c r="H1701" s="31">
        <v>80</v>
      </c>
      <c r="I1701" s="31" t="s">
        <v>15</v>
      </c>
      <c r="L1701" s="131">
        <v>69.375</v>
      </c>
      <c r="M1701" s="31">
        <v>718</v>
      </c>
      <c r="N1701" s="31" t="s">
        <v>13</v>
      </c>
      <c r="O1701" t="s">
        <v>27</v>
      </c>
    </row>
    <row r="1702" spans="1:15">
      <c r="A1702">
        <v>1701</v>
      </c>
      <c r="B1702" s="128">
        <v>44309</v>
      </c>
      <c r="C1702" s="29" t="s">
        <v>9</v>
      </c>
      <c r="D1702" s="359" t="s">
        <v>10</v>
      </c>
      <c r="E1702" s="31">
        <v>57</v>
      </c>
      <c r="F1702" s="130">
        <v>2476</v>
      </c>
      <c r="G1702" s="31">
        <v>6.1</v>
      </c>
      <c r="H1702" s="31">
        <v>68.180000000000007</v>
      </c>
      <c r="I1702" s="31" t="s">
        <v>12</v>
      </c>
      <c r="L1702" s="131">
        <v>8.9469052508066866</v>
      </c>
      <c r="M1702" s="31">
        <v>718</v>
      </c>
      <c r="N1702" s="31" t="s">
        <v>13</v>
      </c>
      <c r="O1702" t="s">
        <v>27</v>
      </c>
    </row>
    <row r="1703" spans="1:15">
      <c r="A1703">
        <v>1702</v>
      </c>
      <c r="B1703" s="128">
        <v>44309</v>
      </c>
      <c r="C1703" s="29" t="s">
        <v>9</v>
      </c>
      <c r="D1703" s="359" t="s">
        <v>10</v>
      </c>
      <c r="E1703" s="31">
        <v>60</v>
      </c>
      <c r="F1703" s="130">
        <v>2862</v>
      </c>
      <c r="G1703" s="31">
        <v>48.7</v>
      </c>
      <c r="H1703" s="31">
        <v>57</v>
      </c>
      <c r="I1703" s="31" t="s">
        <v>15</v>
      </c>
      <c r="L1703" s="131">
        <v>85.438596491228083</v>
      </c>
      <c r="M1703" s="31">
        <v>718</v>
      </c>
      <c r="N1703" s="31" t="s">
        <v>13</v>
      </c>
      <c r="O1703" t="s">
        <v>27</v>
      </c>
    </row>
    <row r="1704" spans="1:15">
      <c r="A1704">
        <v>1703</v>
      </c>
      <c r="B1704" s="128">
        <v>44309</v>
      </c>
      <c r="C1704" s="29" t="s">
        <v>9</v>
      </c>
      <c r="D1704" s="359" t="s">
        <v>10</v>
      </c>
      <c r="E1704" s="31">
        <v>55</v>
      </c>
      <c r="F1704" s="130">
        <v>2104</v>
      </c>
      <c r="G1704" s="31">
        <v>3.4</v>
      </c>
      <c r="H1704" s="31">
        <v>59.72</v>
      </c>
      <c r="I1704" s="31" t="s">
        <v>12</v>
      </c>
      <c r="L1704" s="131">
        <v>5.6932350971198931</v>
      </c>
      <c r="M1704" s="31">
        <v>718</v>
      </c>
      <c r="N1704" s="31" t="s">
        <v>13</v>
      </c>
      <c r="O1704" t="s">
        <v>27</v>
      </c>
    </row>
    <row r="1705" spans="1:15">
      <c r="A1705">
        <v>1704</v>
      </c>
      <c r="B1705" s="128">
        <v>44309</v>
      </c>
      <c r="C1705" s="29" t="s">
        <v>9</v>
      </c>
      <c r="D1705" s="359" t="s">
        <v>10</v>
      </c>
      <c r="E1705" s="31">
        <v>55</v>
      </c>
      <c r="F1705" s="130">
        <v>2040</v>
      </c>
      <c r="G1705" s="31">
        <v>13.2</v>
      </c>
      <c r="H1705" s="31">
        <v>48</v>
      </c>
      <c r="I1705" s="31" t="s">
        <v>15</v>
      </c>
      <c r="L1705" s="131">
        <v>27.5</v>
      </c>
      <c r="M1705" s="31">
        <v>718</v>
      </c>
      <c r="N1705" s="31" t="s">
        <v>13</v>
      </c>
      <c r="O1705" t="s">
        <v>27</v>
      </c>
    </row>
    <row r="1706" spans="1:15">
      <c r="A1706">
        <v>1705</v>
      </c>
      <c r="B1706" s="128">
        <v>44309</v>
      </c>
      <c r="C1706" s="29" t="s">
        <v>9</v>
      </c>
      <c r="D1706" s="359" t="s">
        <v>10</v>
      </c>
      <c r="E1706" s="31">
        <v>61</v>
      </c>
      <c r="F1706" s="130">
        <v>3000</v>
      </c>
      <c r="G1706" s="31">
        <v>32.299999999999997</v>
      </c>
      <c r="H1706" s="31">
        <v>57.7</v>
      </c>
      <c r="I1706" s="31" t="s">
        <v>15</v>
      </c>
      <c r="L1706" s="131">
        <v>55.979202772963596</v>
      </c>
      <c r="M1706" s="31">
        <v>718</v>
      </c>
      <c r="N1706" s="31" t="s">
        <v>13</v>
      </c>
      <c r="O1706" t="s">
        <v>27</v>
      </c>
    </row>
    <row r="1707" spans="1:15">
      <c r="A1707">
        <v>1706</v>
      </c>
      <c r="B1707" s="128">
        <v>44309</v>
      </c>
      <c r="C1707" s="29" t="s">
        <v>9</v>
      </c>
      <c r="D1707" s="359" t="s">
        <v>10</v>
      </c>
      <c r="E1707" s="31">
        <v>58</v>
      </c>
      <c r="F1707" s="130">
        <v>2809</v>
      </c>
      <c r="G1707" s="31">
        <v>32.4</v>
      </c>
      <c r="H1707" s="31">
        <v>51.87</v>
      </c>
      <c r="I1707" s="31" t="s">
        <v>15</v>
      </c>
      <c r="L1707" s="131">
        <v>62.463851937536155</v>
      </c>
      <c r="M1707" s="31">
        <v>718</v>
      </c>
      <c r="N1707" s="31" t="s">
        <v>13</v>
      </c>
      <c r="O1707" t="s">
        <v>27</v>
      </c>
    </row>
    <row r="1708" spans="1:15">
      <c r="A1708">
        <v>1707</v>
      </c>
      <c r="B1708" s="128">
        <v>44309</v>
      </c>
      <c r="C1708" s="29" t="s">
        <v>9</v>
      </c>
      <c r="D1708" s="359" t="s">
        <v>10</v>
      </c>
      <c r="E1708" s="31">
        <v>55</v>
      </c>
      <c r="F1708" s="130">
        <v>2208</v>
      </c>
      <c r="G1708" s="31">
        <v>23.2</v>
      </c>
      <c r="H1708" s="31">
        <v>43.039999999999992</v>
      </c>
      <c r="I1708" s="31" t="s">
        <v>15</v>
      </c>
      <c r="L1708" s="131">
        <v>53.903345724907076</v>
      </c>
      <c r="M1708" s="31">
        <v>718</v>
      </c>
      <c r="N1708" s="31" t="s">
        <v>13</v>
      </c>
      <c r="O1708" t="s">
        <v>27</v>
      </c>
    </row>
    <row r="1709" spans="1:15">
      <c r="A1709">
        <v>1708</v>
      </c>
      <c r="B1709" s="128">
        <v>44309</v>
      </c>
      <c r="C1709" s="29" t="s">
        <v>9</v>
      </c>
      <c r="D1709" s="359" t="s">
        <v>10</v>
      </c>
      <c r="E1709" s="31">
        <v>60</v>
      </c>
      <c r="F1709" s="130">
        <v>2740</v>
      </c>
      <c r="G1709" s="31">
        <v>46.5</v>
      </c>
      <c r="H1709" s="31">
        <v>50</v>
      </c>
      <c r="I1709" s="31" t="s">
        <v>15</v>
      </c>
      <c r="L1709" s="131">
        <v>93</v>
      </c>
      <c r="M1709" s="31">
        <v>718</v>
      </c>
      <c r="N1709" s="31" t="s">
        <v>13</v>
      </c>
      <c r="O1709" t="s">
        <v>27</v>
      </c>
    </row>
    <row r="1710" spans="1:15">
      <c r="A1710">
        <v>1709</v>
      </c>
      <c r="B1710" s="128">
        <v>43740</v>
      </c>
      <c r="C1710" s="29" t="s">
        <v>51</v>
      </c>
      <c r="D1710" s="359" t="s">
        <v>10</v>
      </c>
      <c r="E1710" s="31">
        <v>71</v>
      </c>
      <c r="F1710" s="130">
        <v>5980</v>
      </c>
      <c r="G1710" s="31">
        <v>2.9</v>
      </c>
      <c r="H1710" s="132"/>
      <c r="I1710" s="132" t="s">
        <v>15</v>
      </c>
      <c r="J1710" s="132">
        <v>2</v>
      </c>
      <c r="K1710" s="132">
        <v>4.8494983277591971E-4</v>
      </c>
      <c r="L1710" s="133"/>
      <c r="M1710" s="344">
        <v>713</v>
      </c>
      <c r="N1710" s="132" t="s">
        <v>2507</v>
      </c>
      <c r="O1710" s="134" t="s">
        <v>52</v>
      </c>
    </row>
    <row r="1711" spans="1:15">
      <c r="A1711">
        <v>1710</v>
      </c>
      <c r="B1711" s="128">
        <v>43740</v>
      </c>
      <c r="C1711" s="29" t="s">
        <v>51</v>
      </c>
      <c r="D1711" s="359" t="s">
        <v>10</v>
      </c>
      <c r="E1711" s="31">
        <v>61</v>
      </c>
      <c r="F1711" s="130">
        <v>3170</v>
      </c>
      <c r="H1711" s="132"/>
      <c r="I1711" s="132" t="s">
        <v>15</v>
      </c>
      <c r="J1711" s="132">
        <v>1</v>
      </c>
      <c r="K1711" s="132">
        <v>0</v>
      </c>
      <c r="L1711" s="133"/>
      <c r="M1711" s="344">
        <v>713</v>
      </c>
      <c r="N1711" s="132" t="s">
        <v>2507</v>
      </c>
      <c r="O1711" s="134" t="s">
        <v>52</v>
      </c>
    </row>
    <row r="1712" spans="1:15">
      <c r="A1712">
        <v>1711</v>
      </c>
      <c r="B1712" s="128">
        <v>43740</v>
      </c>
      <c r="C1712" s="29" t="s">
        <v>51</v>
      </c>
      <c r="D1712" s="359" t="s">
        <v>10</v>
      </c>
      <c r="E1712" s="31">
        <v>69</v>
      </c>
      <c r="F1712" s="130">
        <v>5000</v>
      </c>
      <c r="G1712" s="31">
        <v>7.8</v>
      </c>
      <c r="H1712" s="132"/>
      <c r="I1712" s="132" t="s">
        <v>15</v>
      </c>
      <c r="J1712" s="132">
        <v>3</v>
      </c>
      <c r="K1712" s="132">
        <v>1.56E-3</v>
      </c>
      <c r="L1712" s="133"/>
      <c r="M1712" s="344">
        <v>713</v>
      </c>
      <c r="N1712" s="132" t="s">
        <v>2507</v>
      </c>
      <c r="O1712" s="134" t="s">
        <v>52</v>
      </c>
    </row>
    <row r="1713" spans="1:15">
      <c r="A1713">
        <v>1712</v>
      </c>
      <c r="B1713" s="128">
        <v>43740</v>
      </c>
      <c r="C1713" s="29" t="s">
        <v>51</v>
      </c>
      <c r="D1713" s="359" t="s">
        <v>10</v>
      </c>
      <c r="E1713" s="31">
        <v>58</v>
      </c>
      <c r="F1713" s="130">
        <v>2640</v>
      </c>
      <c r="H1713" s="132"/>
      <c r="I1713" s="132" t="s">
        <v>15</v>
      </c>
      <c r="J1713" s="132">
        <v>1</v>
      </c>
      <c r="K1713" s="132">
        <v>0</v>
      </c>
      <c r="L1713" s="133"/>
      <c r="M1713" s="344">
        <v>713</v>
      </c>
      <c r="N1713" s="132" t="s">
        <v>2507</v>
      </c>
      <c r="O1713" s="134" t="s">
        <v>52</v>
      </c>
    </row>
    <row r="1714" spans="1:15">
      <c r="A1714">
        <v>1713</v>
      </c>
      <c r="B1714" s="128">
        <v>43740</v>
      </c>
      <c r="C1714" s="29" t="s">
        <v>51</v>
      </c>
      <c r="D1714" s="359" t="s">
        <v>10</v>
      </c>
      <c r="E1714" s="31">
        <v>55</v>
      </c>
      <c r="F1714" s="130">
        <v>2410</v>
      </c>
      <c r="G1714" s="31">
        <v>22.8</v>
      </c>
      <c r="H1714" s="132"/>
      <c r="I1714" s="132" t="s">
        <v>15</v>
      </c>
      <c r="J1714" s="132">
        <v>3</v>
      </c>
      <c r="K1714" s="132">
        <v>9.4605809128630713E-3</v>
      </c>
      <c r="L1714" s="133"/>
      <c r="M1714" s="344">
        <v>713</v>
      </c>
      <c r="N1714" s="132" t="s">
        <v>2507</v>
      </c>
      <c r="O1714" s="134" t="s">
        <v>52</v>
      </c>
    </row>
    <row r="1715" spans="1:15">
      <c r="A1715">
        <v>1714</v>
      </c>
      <c r="B1715" s="128">
        <v>43740</v>
      </c>
      <c r="C1715" s="29" t="s">
        <v>51</v>
      </c>
      <c r="D1715" s="359" t="s">
        <v>10</v>
      </c>
      <c r="E1715" s="31">
        <v>54.3</v>
      </c>
      <c r="F1715" s="130">
        <v>2600</v>
      </c>
      <c r="G1715" s="31">
        <v>98.6</v>
      </c>
      <c r="H1715" s="132"/>
      <c r="I1715" s="132" t="s">
        <v>15</v>
      </c>
      <c r="J1715" s="132">
        <v>5</v>
      </c>
      <c r="K1715" s="132">
        <v>3.792307692307692E-2</v>
      </c>
      <c r="L1715" s="133"/>
      <c r="M1715" s="344">
        <v>713</v>
      </c>
      <c r="N1715" s="132" t="s">
        <v>2507</v>
      </c>
      <c r="O1715" s="134" t="s">
        <v>52</v>
      </c>
    </row>
    <row r="1716" spans="1:15">
      <c r="A1716">
        <v>1715</v>
      </c>
      <c r="B1716" s="128">
        <v>43740</v>
      </c>
      <c r="C1716" s="29" t="s">
        <v>51</v>
      </c>
      <c r="D1716" s="359" t="s">
        <v>10</v>
      </c>
      <c r="E1716" s="31">
        <v>58.5</v>
      </c>
      <c r="F1716" s="130">
        <v>2900</v>
      </c>
      <c r="G1716" s="31">
        <v>6</v>
      </c>
      <c r="H1716" s="132"/>
      <c r="I1716" s="132" t="s">
        <v>15</v>
      </c>
      <c r="J1716" s="132">
        <v>2</v>
      </c>
      <c r="K1716" s="132">
        <v>2.0689655172413794E-3</v>
      </c>
      <c r="L1716" s="133"/>
      <c r="M1716" s="344">
        <v>713</v>
      </c>
      <c r="N1716" s="132" t="s">
        <v>2507</v>
      </c>
      <c r="O1716" s="134" t="s">
        <v>52</v>
      </c>
    </row>
    <row r="1717" spans="1:15">
      <c r="A1717">
        <v>1716</v>
      </c>
      <c r="B1717" s="128">
        <v>43740</v>
      </c>
      <c r="C1717" s="29" t="s">
        <v>51</v>
      </c>
      <c r="D1717" s="359" t="s">
        <v>10</v>
      </c>
      <c r="E1717" s="31">
        <v>64.5</v>
      </c>
      <c r="F1717" s="130">
        <v>3960</v>
      </c>
      <c r="G1717" s="31">
        <v>86.2</v>
      </c>
      <c r="H1717" s="132"/>
      <c r="I1717" s="132" t="s">
        <v>15</v>
      </c>
      <c r="J1717" s="132">
        <v>5</v>
      </c>
      <c r="K1717" s="132">
        <v>2.1767676767676769E-2</v>
      </c>
      <c r="L1717" s="133"/>
      <c r="M1717" s="344">
        <v>713</v>
      </c>
      <c r="N1717" s="132" t="s">
        <v>2507</v>
      </c>
      <c r="O1717" s="134" t="s">
        <v>52</v>
      </c>
    </row>
    <row r="1718" spans="1:15">
      <c r="A1718">
        <v>1717</v>
      </c>
      <c r="B1718" s="128">
        <v>43740</v>
      </c>
      <c r="C1718" s="29" t="s">
        <v>51</v>
      </c>
      <c r="D1718" s="359" t="s">
        <v>10</v>
      </c>
      <c r="E1718" s="31">
        <v>67</v>
      </c>
      <c r="F1718" s="130">
        <v>3820</v>
      </c>
      <c r="G1718" s="31">
        <v>2.2000000000000002</v>
      </c>
      <c r="H1718" s="132"/>
      <c r="I1718" s="132" t="s">
        <v>15</v>
      </c>
      <c r="J1718" s="132">
        <v>2</v>
      </c>
      <c r="K1718" s="132">
        <v>5.7591623036649215E-4</v>
      </c>
      <c r="L1718" s="133"/>
      <c r="M1718" s="344">
        <v>713</v>
      </c>
      <c r="N1718" s="132" t="s">
        <v>2507</v>
      </c>
      <c r="O1718" s="134" t="s">
        <v>52</v>
      </c>
    </row>
    <row r="1719" spans="1:15">
      <c r="A1719">
        <v>1718</v>
      </c>
      <c r="B1719" s="128">
        <v>43740</v>
      </c>
      <c r="C1719" s="29" t="s">
        <v>51</v>
      </c>
      <c r="D1719" s="359" t="s">
        <v>10</v>
      </c>
      <c r="E1719" s="31">
        <v>61</v>
      </c>
      <c r="F1719" s="130">
        <v>2530</v>
      </c>
      <c r="H1719" s="132"/>
      <c r="I1719" s="132" t="s">
        <v>15</v>
      </c>
      <c r="J1719" s="132">
        <v>1</v>
      </c>
      <c r="K1719" s="132">
        <v>0</v>
      </c>
      <c r="L1719" s="133"/>
      <c r="M1719" s="344">
        <v>713</v>
      </c>
      <c r="N1719" s="132" t="s">
        <v>2507</v>
      </c>
      <c r="O1719" s="134" t="s">
        <v>52</v>
      </c>
    </row>
    <row r="1720" spans="1:15">
      <c r="A1720">
        <v>1719</v>
      </c>
      <c r="B1720" s="128">
        <v>43740</v>
      </c>
      <c r="C1720" s="29" t="s">
        <v>51</v>
      </c>
      <c r="D1720" s="359" t="s">
        <v>10</v>
      </c>
      <c r="E1720" s="31">
        <v>64</v>
      </c>
      <c r="F1720" s="130">
        <v>3940</v>
      </c>
      <c r="G1720" s="31">
        <v>33.6</v>
      </c>
      <c r="H1720" s="132"/>
      <c r="I1720" s="132" t="s">
        <v>15</v>
      </c>
      <c r="J1720" s="132">
        <v>4</v>
      </c>
      <c r="K1720" s="132">
        <v>8.5279187817258895E-3</v>
      </c>
      <c r="L1720" s="133"/>
      <c r="M1720" s="344">
        <v>713</v>
      </c>
      <c r="N1720" s="132" t="s">
        <v>2507</v>
      </c>
      <c r="O1720" s="134" t="s">
        <v>52</v>
      </c>
    </row>
    <row r="1721" spans="1:15">
      <c r="A1721">
        <v>1720</v>
      </c>
      <c r="B1721" s="128">
        <v>43740</v>
      </c>
      <c r="C1721" s="29" t="s">
        <v>51</v>
      </c>
      <c r="D1721" s="359" t="s">
        <v>10</v>
      </c>
      <c r="E1721" s="31">
        <v>63</v>
      </c>
      <c r="F1721" s="130">
        <v>3540</v>
      </c>
      <c r="G1721" s="31">
        <v>85.8</v>
      </c>
      <c r="H1721" s="132"/>
      <c r="I1721" s="132" t="s">
        <v>15</v>
      </c>
      <c r="J1721" s="132">
        <v>4</v>
      </c>
      <c r="K1721" s="132">
        <v>2.423728813559322E-2</v>
      </c>
      <c r="L1721" s="133"/>
      <c r="M1721" s="344">
        <v>713</v>
      </c>
      <c r="N1721" s="132" t="s">
        <v>2507</v>
      </c>
      <c r="O1721" s="134" t="s">
        <v>52</v>
      </c>
    </row>
    <row r="1722" spans="1:15">
      <c r="A1722">
        <v>1721</v>
      </c>
      <c r="B1722" s="128">
        <v>43741</v>
      </c>
      <c r="C1722" s="29" t="s">
        <v>51</v>
      </c>
      <c r="D1722" s="359" t="s">
        <v>10</v>
      </c>
      <c r="E1722" s="31">
        <v>64</v>
      </c>
      <c r="F1722" s="130">
        <v>4450</v>
      </c>
      <c r="G1722" s="31">
        <v>3.2</v>
      </c>
      <c r="H1722" s="132">
        <v>265</v>
      </c>
      <c r="I1722" s="132" t="s">
        <v>15</v>
      </c>
      <c r="J1722" s="132">
        <v>2</v>
      </c>
      <c r="K1722" s="132">
        <v>7.1910112359550567E-4</v>
      </c>
      <c r="L1722" s="133">
        <v>1.2075471698113209E-2</v>
      </c>
      <c r="M1722" s="344">
        <v>713</v>
      </c>
      <c r="N1722" s="132" t="s">
        <v>2507</v>
      </c>
      <c r="O1722" s="134" t="s">
        <v>52</v>
      </c>
    </row>
    <row r="1723" spans="1:15">
      <c r="A1723">
        <v>1722</v>
      </c>
      <c r="B1723" s="128">
        <v>43741</v>
      </c>
      <c r="C1723" s="29" t="s">
        <v>51</v>
      </c>
      <c r="D1723" s="359" t="s">
        <v>10</v>
      </c>
      <c r="E1723" s="31">
        <v>59</v>
      </c>
      <c r="F1723" s="130">
        <v>3000</v>
      </c>
      <c r="G1723" s="31">
        <v>50</v>
      </c>
      <c r="H1723" s="132">
        <v>192</v>
      </c>
      <c r="I1723" s="132" t="s">
        <v>15</v>
      </c>
      <c r="J1723" s="132">
        <v>4</v>
      </c>
      <c r="K1723" s="132">
        <v>1.6666666666666666E-2</v>
      </c>
      <c r="L1723" s="133">
        <v>0.26041666666666669</v>
      </c>
      <c r="M1723" s="344">
        <v>713</v>
      </c>
      <c r="N1723" s="132" t="s">
        <v>2507</v>
      </c>
      <c r="O1723" s="134" t="s">
        <v>52</v>
      </c>
    </row>
    <row r="1724" spans="1:15">
      <c r="A1724">
        <v>1723</v>
      </c>
      <c r="B1724" s="128">
        <v>43741</v>
      </c>
      <c r="C1724" s="29" t="s">
        <v>51</v>
      </c>
      <c r="D1724" s="359" t="s">
        <v>10</v>
      </c>
      <c r="E1724" s="31">
        <v>53</v>
      </c>
      <c r="F1724" s="130">
        <v>2350</v>
      </c>
      <c r="G1724" s="31">
        <v>65.2</v>
      </c>
      <c r="H1724" s="132">
        <v>174.6</v>
      </c>
      <c r="I1724" s="132" t="s">
        <v>15</v>
      </c>
      <c r="J1724" s="132">
        <v>5</v>
      </c>
      <c r="K1724" s="132">
        <v>2.7744680851063831E-2</v>
      </c>
      <c r="L1724" s="133">
        <v>0.3734249713631157</v>
      </c>
      <c r="M1724" s="344">
        <v>713</v>
      </c>
      <c r="N1724" s="132" t="s">
        <v>2507</v>
      </c>
      <c r="O1724" s="134" t="s">
        <v>52</v>
      </c>
    </row>
    <row r="1725" spans="1:15">
      <c r="A1725">
        <v>1724</v>
      </c>
      <c r="B1725" s="128">
        <v>43741</v>
      </c>
      <c r="C1725" s="29" t="s">
        <v>51</v>
      </c>
      <c r="D1725" s="359" t="s">
        <v>10</v>
      </c>
      <c r="E1725" s="31">
        <v>59</v>
      </c>
      <c r="F1725" s="130">
        <v>3000</v>
      </c>
      <c r="G1725" s="31">
        <v>72.400000000000006</v>
      </c>
      <c r="H1725" s="132">
        <v>162.6</v>
      </c>
      <c r="I1725" s="132" t="s">
        <v>15</v>
      </c>
      <c r="J1725" s="132">
        <v>5</v>
      </c>
      <c r="K1725" s="132">
        <v>2.4133333333333336E-2</v>
      </c>
      <c r="L1725" s="133">
        <v>0.44526445264452652</v>
      </c>
      <c r="M1725" s="344">
        <v>713</v>
      </c>
      <c r="N1725" s="132" t="s">
        <v>2507</v>
      </c>
      <c r="O1725" s="134" t="s">
        <v>52</v>
      </c>
    </row>
    <row r="1726" spans="1:15">
      <c r="A1726">
        <v>1725</v>
      </c>
      <c r="B1726" s="128">
        <v>43741</v>
      </c>
      <c r="C1726" s="29" t="s">
        <v>51</v>
      </c>
      <c r="D1726" s="359" t="s">
        <v>10</v>
      </c>
      <c r="E1726" s="31">
        <v>63.5</v>
      </c>
      <c r="F1726" s="130">
        <v>3900</v>
      </c>
      <c r="G1726" s="31">
        <v>2.6</v>
      </c>
      <c r="H1726" s="132">
        <v>247</v>
      </c>
      <c r="I1726" s="132" t="s">
        <v>15</v>
      </c>
      <c r="J1726" s="132">
        <v>2</v>
      </c>
      <c r="K1726" s="132">
        <v>6.6666666666666664E-4</v>
      </c>
      <c r="L1726" s="133">
        <v>1.0526315789473684E-2</v>
      </c>
      <c r="M1726" s="344">
        <v>713</v>
      </c>
      <c r="N1726" s="132" t="s">
        <v>2507</v>
      </c>
      <c r="O1726" s="134" t="s">
        <v>52</v>
      </c>
    </row>
    <row r="1727" spans="1:15">
      <c r="A1727">
        <v>1726</v>
      </c>
      <c r="B1727" s="128">
        <v>43741</v>
      </c>
      <c r="C1727" s="29" t="s">
        <v>51</v>
      </c>
      <c r="D1727" s="359" t="s">
        <v>10</v>
      </c>
      <c r="E1727" s="31">
        <v>77.5</v>
      </c>
      <c r="F1727" s="130">
        <v>6600</v>
      </c>
      <c r="H1727" s="132">
        <v>213.8</v>
      </c>
      <c r="I1727" s="132" t="s">
        <v>15</v>
      </c>
      <c r="J1727" s="132">
        <v>1</v>
      </c>
      <c r="K1727" s="132">
        <v>0</v>
      </c>
      <c r="L1727" s="133">
        <v>0</v>
      </c>
      <c r="M1727" s="344">
        <v>713</v>
      </c>
      <c r="N1727" s="132" t="s">
        <v>2507</v>
      </c>
      <c r="O1727" s="134" t="s">
        <v>52</v>
      </c>
    </row>
    <row r="1728" spans="1:15">
      <c r="A1728">
        <v>1727</v>
      </c>
      <c r="B1728" s="128">
        <v>43741</v>
      </c>
      <c r="C1728" s="29" t="s">
        <v>51</v>
      </c>
      <c r="D1728" s="359" t="s">
        <v>10</v>
      </c>
      <c r="E1728" s="31">
        <v>61</v>
      </c>
      <c r="F1728" s="130">
        <v>3200</v>
      </c>
      <c r="G1728" s="31">
        <v>71.599999999999994</v>
      </c>
      <c r="H1728" s="132">
        <v>179.4</v>
      </c>
      <c r="I1728" s="132" t="s">
        <v>15</v>
      </c>
      <c r="J1728" s="132">
        <v>5</v>
      </c>
      <c r="K1728" s="132">
        <v>2.2374999999999999E-2</v>
      </c>
      <c r="L1728" s="133">
        <v>0.399108138238573</v>
      </c>
      <c r="M1728" s="344">
        <v>713</v>
      </c>
      <c r="N1728" s="132" t="s">
        <v>2507</v>
      </c>
      <c r="O1728" s="134" t="s">
        <v>52</v>
      </c>
    </row>
    <row r="1729" spans="1:15">
      <c r="A1729">
        <v>1728</v>
      </c>
      <c r="B1729" s="128">
        <v>43741</v>
      </c>
      <c r="C1729" s="29" t="s">
        <v>51</v>
      </c>
      <c r="D1729" s="359" t="s">
        <v>10</v>
      </c>
      <c r="E1729" s="31">
        <v>57</v>
      </c>
      <c r="F1729" s="130">
        <v>2700</v>
      </c>
      <c r="G1729" s="31">
        <v>2</v>
      </c>
      <c r="H1729" s="132">
        <v>104</v>
      </c>
      <c r="I1729" s="132" t="s">
        <v>15</v>
      </c>
      <c r="J1729" s="132">
        <v>2</v>
      </c>
      <c r="K1729" s="132">
        <v>7.407407407407407E-4</v>
      </c>
      <c r="L1729" s="133">
        <v>1.9230769230769232E-2</v>
      </c>
      <c r="M1729" s="344">
        <v>713</v>
      </c>
      <c r="N1729" s="132" t="s">
        <v>2507</v>
      </c>
      <c r="O1729" s="134" t="s">
        <v>52</v>
      </c>
    </row>
    <row r="1730" spans="1:15">
      <c r="A1730">
        <v>1729</v>
      </c>
      <c r="B1730" s="128">
        <v>43741</v>
      </c>
      <c r="C1730" s="29" t="s">
        <v>51</v>
      </c>
      <c r="D1730" s="359" t="s">
        <v>10</v>
      </c>
      <c r="E1730" s="31">
        <v>79</v>
      </c>
      <c r="F1730" s="130">
        <v>6900</v>
      </c>
      <c r="H1730" s="132">
        <v>261</v>
      </c>
      <c r="I1730" s="132" t="s">
        <v>15</v>
      </c>
      <c r="J1730" s="132">
        <v>1</v>
      </c>
      <c r="K1730" s="132">
        <v>0</v>
      </c>
      <c r="L1730" s="133">
        <v>0</v>
      </c>
      <c r="M1730" s="344">
        <v>713</v>
      </c>
      <c r="N1730" s="132" t="s">
        <v>2507</v>
      </c>
      <c r="O1730" s="134" t="s">
        <v>52</v>
      </c>
    </row>
    <row r="1731" spans="1:15">
      <c r="A1731">
        <v>1730</v>
      </c>
      <c r="B1731" s="128">
        <v>43742</v>
      </c>
      <c r="C1731" s="29" t="s">
        <v>51</v>
      </c>
      <c r="D1731" s="359" t="s">
        <v>10</v>
      </c>
      <c r="E1731" s="31">
        <v>51</v>
      </c>
      <c r="F1731" s="130">
        <v>2190</v>
      </c>
      <c r="H1731" s="132">
        <v>117</v>
      </c>
      <c r="I1731" s="132" t="s">
        <v>15</v>
      </c>
      <c r="J1731" s="132">
        <v>1</v>
      </c>
      <c r="K1731" s="132">
        <v>0</v>
      </c>
      <c r="L1731" s="133">
        <v>0</v>
      </c>
      <c r="M1731" s="344">
        <v>713</v>
      </c>
      <c r="N1731" s="132" t="s">
        <v>2507</v>
      </c>
      <c r="O1731" s="134" t="s">
        <v>52</v>
      </c>
    </row>
    <row r="1732" spans="1:15">
      <c r="A1732">
        <v>1731</v>
      </c>
      <c r="B1732" s="128">
        <v>43742</v>
      </c>
      <c r="C1732" s="29" t="s">
        <v>51</v>
      </c>
      <c r="D1732" s="359" t="s">
        <v>10</v>
      </c>
      <c r="E1732" s="31">
        <v>53</v>
      </c>
      <c r="F1732" s="130">
        <v>2490</v>
      </c>
      <c r="G1732" s="31">
        <v>37.799999999999997</v>
      </c>
      <c r="H1732" s="132">
        <v>114.2</v>
      </c>
      <c r="I1732" s="132" t="s">
        <v>15</v>
      </c>
      <c r="J1732" s="132">
        <v>4</v>
      </c>
      <c r="K1732" s="132">
        <v>1.5180722891566264E-2</v>
      </c>
      <c r="L1732" s="133">
        <v>0.33099824868651484</v>
      </c>
      <c r="M1732" s="344">
        <v>713</v>
      </c>
      <c r="N1732" s="132" t="s">
        <v>2507</v>
      </c>
      <c r="O1732" s="134" t="s">
        <v>52</v>
      </c>
    </row>
    <row r="1733" spans="1:15">
      <c r="A1733">
        <v>1732</v>
      </c>
      <c r="B1733" s="128">
        <v>43742</v>
      </c>
      <c r="C1733" s="29" t="s">
        <v>51</v>
      </c>
      <c r="D1733" s="359" t="s">
        <v>10</v>
      </c>
      <c r="E1733" s="31">
        <v>55</v>
      </c>
      <c r="F1733" s="130">
        <v>2500</v>
      </c>
      <c r="H1733" s="132"/>
      <c r="I1733" s="132" t="s">
        <v>15</v>
      </c>
      <c r="J1733" s="132">
        <v>1</v>
      </c>
      <c r="K1733" s="132">
        <v>0</v>
      </c>
      <c r="L1733" s="133"/>
      <c r="M1733" s="344">
        <v>713</v>
      </c>
      <c r="N1733" s="132" t="s">
        <v>2507</v>
      </c>
      <c r="O1733" s="134" t="s">
        <v>52</v>
      </c>
    </row>
    <row r="1734" spans="1:15">
      <c r="A1734">
        <v>1733</v>
      </c>
      <c r="B1734" s="128">
        <v>43743</v>
      </c>
      <c r="C1734" s="29" t="s">
        <v>51</v>
      </c>
      <c r="D1734" s="359" t="s">
        <v>10</v>
      </c>
      <c r="E1734" s="31">
        <v>67</v>
      </c>
      <c r="F1734" s="130">
        <v>4400</v>
      </c>
      <c r="G1734" s="31">
        <v>130</v>
      </c>
      <c r="H1734" s="132">
        <v>268</v>
      </c>
      <c r="I1734" s="132" t="s">
        <v>15</v>
      </c>
      <c r="J1734" s="132">
        <v>5</v>
      </c>
      <c r="K1734" s="132">
        <v>2.9545454545454545E-2</v>
      </c>
      <c r="L1734" s="133">
        <v>0.48507462686567165</v>
      </c>
      <c r="M1734" s="344">
        <v>713</v>
      </c>
      <c r="N1734" s="132" t="s">
        <v>2507</v>
      </c>
      <c r="O1734" s="134" t="s">
        <v>52</v>
      </c>
    </row>
    <row r="1735" spans="1:15">
      <c r="A1735">
        <v>1734</v>
      </c>
      <c r="B1735" s="128">
        <v>43747</v>
      </c>
      <c r="C1735" s="29" t="s">
        <v>51</v>
      </c>
      <c r="D1735" s="359" t="s">
        <v>10</v>
      </c>
      <c r="E1735" s="31">
        <v>56.5</v>
      </c>
      <c r="F1735" s="130">
        <v>2430</v>
      </c>
      <c r="G1735" s="31">
        <v>44.8</v>
      </c>
      <c r="H1735" s="132">
        <v>110</v>
      </c>
      <c r="I1735" s="132" t="s">
        <v>15</v>
      </c>
      <c r="J1735" s="132">
        <v>4</v>
      </c>
      <c r="K1735" s="132">
        <v>1.8436213991769545E-2</v>
      </c>
      <c r="L1735" s="133">
        <v>0.40727272727272723</v>
      </c>
      <c r="M1735" s="344">
        <v>713</v>
      </c>
      <c r="N1735" s="132" t="s">
        <v>2507</v>
      </c>
      <c r="O1735" s="134" t="s">
        <v>52</v>
      </c>
    </row>
    <row r="1736" spans="1:15">
      <c r="A1736">
        <v>1735</v>
      </c>
      <c r="B1736" s="128">
        <v>43747</v>
      </c>
      <c r="C1736" s="29" t="s">
        <v>51</v>
      </c>
      <c r="D1736" s="359" t="s">
        <v>10</v>
      </c>
      <c r="E1736" s="31">
        <v>53</v>
      </c>
      <c r="F1736" s="130">
        <v>2150</v>
      </c>
      <c r="G1736" s="31">
        <v>18</v>
      </c>
      <c r="H1736" s="132">
        <v>153.19999999999999</v>
      </c>
      <c r="I1736" s="132" t="s">
        <v>15</v>
      </c>
      <c r="J1736" s="132">
        <v>3</v>
      </c>
      <c r="K1736" s="132">
        <v>8.3720930232558145E-3</v>
      </c>
      <c r="L1736" s="133">
        <v>0.1174934725848564</v>
      </c>
      <c r="M1736" s="344">
        <v>713</v>
      </c>
      <c r="N1736" s="132" t="s">
        <v>2507</v>
      </c>
      <c r="O1736" s="134" t="s">
        <v>52</v>
      </c>
    </row>
    <row r="1737" spans="1:15">
      <c r="A1737">
        <v>1736</v>
      </c>
      <c r="B1737" s="128">
        <v>43747</v>
      </c>
      <c r="C1737" s="29" t="s">
        <v>51</v>
      </c>
      <c r="D1737" s="359" t="s">
        <v>10</v>
      </c>
      <c r="E1737" s="31">
        <v>57</v>
      </c>
      <c r="F1737" s="130">
        <v>2660</v>
      </c>
      <c r="G1737" s="31">
        <v>47.8</v>
      </c>
      <c r="H1737" s="132">
        <v>117</v>
      </c>
      <c r="I1737" s="132" t="s">
        <v>15</v>
      </c>
      <c r="J1737" s="132">
        <v>4</v>
      </c>
      <c r="K1737" s="132">
        <v>1.7969924812030073E-2</v>
      </c>
      <c r="L1737" s="133">
        <v>0.40854700854700854</v>
      </c>
      <c r="M1737" s="344">
        <v>713</v>
      </c>
      <c r="N1737" s="132" t="s">
        <v>2507</v>
      </c>
      <c r="O1737" s="134" t="s">
        <v>52</v>
      </c>
    </row>
    <row r="1738" spans="1:15">
      <c r="A1738">
        <v>1737</v>
      </c>
      <c r="B1738" s="128">
        <v>43747</v>
      </c>
      <c r="C1738" s="29" t="s">
        <v>51</v>
      </c>
      <c r="D1738" s="359" t="s">
        <v>10</v>
      </c>
      <c r="E1738" s="31">
        <v>51</v>
      </c>
      <c r="F1738" s="130">
        <v>2200</v>
      </c>
      <c r="H1738" s="132">
        <v>70</v>
      </c>
      <c r="I1738" s="132" t="s">
        <v>15</v>
      </c>
      <c r="J1738" s="132">
        <v>1</v>
      </c>
      <c r="K1738" s="132">
        <v>0</v>
      </c>
      <c r="L1738" s="133">
        <v>0</v>
      </c>
      <c r="M1738" s="344">
        <v>713</v>
      </c>
      <c r="N1738" s="132" t="s">
        <v>2507</v>
      </c>
      <c r="O1738" s="134" t="s">
        <v>52</v>
      </c>
    </row>
    <row r="1739" spans="1:15">
      <c r="A1739">
        <v>1738</v>
      </c>
      <c r="B1739" s="128">
        <v>43747</v>
      </c>
      <c r="C1739" s="29" t="s">
        <v>51</v>
      </c>
      <c r="D1739" s="359" t="s">
        <v>10</v>
      </c>
      <c r="E1739" s="31">
        <v>64</v>
      </c>
      <c r="F1739" s="130">
        <v>3900</v>
      </c>
      <c r="H1739" s="132">
        <v>79</v>
      </c>
      <c r="I1739" s="132" t="s">
        <v>15</v>
      </c>
      <c r="J1739" s="132">
        <v>1</v>
      </c>
      <c r="K1739" s="132">
        <v>0</v>
      </c>
      <c r="L1739" s="133">
        <v>0</v>
      </c>
      <c r="M1739" s="344">
        <v>713</v>
      </c>
      <c r="N1739" s="132" t="s">
        <v>2507</v>
      </c>
      <c r="O1739" s="134" t="s">
        <v>52</v>
      </c>
    </row>
    <row r="1740" spans="1:15">
      <c r="A1740">
        <v>1739</v>
      </c>
      <c r="B1740" s="128">
        <v>43747</v>
      </c>
      <c r="C1740" s="29" t="s">
        <v>51</v>
      </c>
      <c r="D1740" s="359" t="s">
        <v>10</v>
      </c>
      <c r="E1740" s="31">
        <v>54.5</v>
      </c>
      <c r="F1740" s="130">
        <v>2330</v>
      </c>
      <c r="H1740" s="132">
        <v>79.8</v>
      </c>
      <c r="I1740" s="132" t="s">
        <v>15</v>
      </c>
      <c r="J1740" s="132">
        <v>1</v>
      </c>
      <c r="K1740" s="132">
        <v>0</v>
      </c>
      <c r="L1740" s="133">
        <v>0</v>
      </c>
      <c r="M1740" s="344">
        <v>713</v>
      </c>
      <c r="N1740" s="132" t="s">
        <v>2507</v>
      </c>
      <c r="O1740" s="134" t="s">
        <v>52</v>
      </c>
    </row>
    <row r="1741" spans="1:15">
      <c r="A1741">
        <v>1740</v>
      </c>
      <c r="B1741" s="128">
        <v>43747</v>
      </c>
      <c r="C1741" s="29" t="s">
        <v>51</v>
      </c>
      <c r="D1741" s="359" t="s">
        <v>10</v>
      </c>
      <c r="E1741" s="31">
        <v>51.5</v>
      </c>
      <c r="F1741" s="130">
        <v>1920</v>
      </c>
      <c r="H1741" s="132">
        <v>81</v>
      </c>
      <c r="I1741" s="132" t="s">
        <v>15</v>
      </c>
      <c r="J1741" s="132">
        <v>1</v>
      </c>
      <c r="K1741" s="132">
        <v>0</v>
      </c>
      <c r="L1741" s="133">
        <v>0</v>
      </c>
      <c r="M1741" s="344">
        <v>713</v>
      </c>
      <c r="N1741" s="132" t="s">
        <v>2507</v>
      </c>
      <c r="O1741" s="134" t="s">
        <v>52</v>
      </c>
    </row>
    <row r="1742" spans="1:15">
      <c r="A1742">
        <v>1741</v>
      </c>
      <c r="B1742" s="128">
        <v>43748</v>
      </c>
      <c r="C1742" s="29" t="s">
        <v>51</v>
      </c>
      <c r="D1742" s="359" t="s">
        <v>10</v>
      </c>
      <c r="E1742" s="31">
        <v>69</v>
      </c>
      <c r="F1742" s="130">
        <v>4810</v>
      </c>
      <c r="H1742" s="132">
        <v>178</v>
      </c>
      <c r="I1742" s="132" t="s">
        <v>15</v>
      </c>
      <c r="J1742" s="132">
        <v>1</v>
      </c>
      <c r="K1742" s="132">
        <v>0</v>
      </c>
      <c r="L1742" s="133">
        <v>0</v>
      </c>
      <c r="M1742" s="344">
        <v>713</v>
      </c>
      <c r="N1742" s="132" t="s">
        <v>2507</v>
      </c>
      <c r="O1742" s="134" t="s">
        <v>52</v>
      </c>
    </row>
    <row r="1743" spans="1:15">
      <c r="A1743">
        <v>1742</v>
      </c>
      <c r="B1743" s="128">
        <v>43748</v>
      </c>
      <c r="C1743" s="29" t="s">
        <v>51</v>
      </c>
      <c r="D1743" s="359" t="s">
        <v>10</v>
      </c>
      <c r="E1743" s="31">
        <v>67</v>
      </c>
      <c r="F1743" s="130">
        <v>4420</v>
      </c>
      <c r="H1743" s="132">
        <v>130</v>
      </c>
      <c r="I1743" s="132" t="s">
        <v>15</v>
      </c>
      <c r="J1743" s="132">
        <v>1</v>
      </c>
      <c r="K1743" s="132">
        <v>0</v>
      </c>
      <c r="L1743" s="133">
        <v>0</v>
      </c>
      <c r="M1743" s="344">
        <v>713</v>
      </c>
      <c r="N1743" s="132" t="s">
        <v>2507</v>
      </c>
      <c r="O1743" s="134" t="s">
        <v>52</v>
      </c>
    </row>
    <row r="1744" spans="1:15">
      <c r="A1744">
        <v>1743</v>
      </c>
      <c r="B1744" s="128">
        <v>43748</v>
      </c>
      <c r="C1744" s="29" t="s">
        <v>51</v>
      </c>
      <c r="D1744" s="359" t="s">
        <v>10</v>
      </c>
      <c r="E1744" s="31">
        <v>70</v>
      </c>
      <c r="F1744" s="130">
        <v>4310</v>
      </c>
      <c r="H1744" s="132">
        <v>82</v>
      </c>
      <c r="I1744" s="132" t="s">
        <v>15</v>
      </c>
      <c r="J1744" s="132">
        <v>1</v>
      </c>
      <c r="K1744" s="132">
        <v>0</v>
      </c>
      <c r="L1744" s="133">
        <v>0</v>
      </c>
      <c r="M1744" s="344">
        <v>713</v>
      </c>
      <c r="N1744" s="132" t="s">
        <v>2507</v>
      </c>
      <c r="O1744" s="134" t="s">
        <v>52</v>
      </c>
    </row>
    <row r="1745" spans="1:15">
      <c r="A1745">
        <v>1744</v>
      </c>
      <c r="B1745" s="128">
        <v>43748</v>
      </c>
      <c r="C1745" s="29" t="s">
        <v>51</v>
      </c>
      <c r="D1745" s="359" t="s">
        <v>10</v>
      </c>
      <c r="E1745" s="31">
        <v>66</v>
      </c>
      <c r="F1745" s="130">
        <v>3720</v>
      </c>
      <c r="H1745" s="132">
        <v>96</v>
      </c>
      <c r="I1745" s="132" t="s">
        <v>15</v>
      </c>
      <c r="J1745" s="132">
        <v>1</v>
      </c>
      <c r="K1745" s="132">
        <v>0</v>
      </c>
      <c r="L1745" s="133">
        <v>0</v>
      </c>
      <c r="M1745" s="344">
        <v>713</v>
      </c>
      <c r="N1745" s="132" t="s">
        <v>2507</v>
      </c>
      <c r="O1745" s="134" t="s">
        <v>52</v>
      </c>
    </row>
    <row r="1746" spans="1:15">
      <c r="A1746">
        <v>1745</v>
      </c>
      <c r="B1746" s="128">
        <v>43748</v>
      </c>
      <c r="C1746" s="29" t="s">
        <v>51</v>
      </c>
      <c r="D1746" s="359" t="s">
        <v>10</v>
      </c>
      <c r="E1746" s="31">
        <v>52</v>
      </c>
      <c r="F1746" s="130">
        <v>1923</v>
      </c>
      <c r="G1746" s="31">
        <v>37.200000000000003</v>
      </c>
      <c r="H1746" s="132">
        <v>95</v>
      </c>
      <c r="I1746" s="132" t="s">
        <v>15</v>
      </c>
      <c r="J1746" s="132">
        <v>3</v>
      </c>
      <c r="K1746" s="132">
        <v>1.934477379095164E-2</v>
      </c>
      <c r="L1746" s="133">
        <v>0.39157894736842108</v>
      </c>
      <c r="M1746" s="344">
        <v>713</v>
      </c>
      <c r="N1746" s="132" t="s">
        <v>2507</v>
      </c>
      <c r="O1746" s="134" t="s">
        <v>52</v>
      </c>
    </row>
    <row r="1747" spans="1:15">
      <c r="A1747">
        <v>1746</v>
      </c>
      <c r="B1747" s="128">
        <v>43748</v>
      </c>
      <c r="C1747" s="29" t="s">
        <v>51</v>
      </c>
      <c r="D1747" s="359" t="s">
        <v>10</v>
      </c>
      <c r="E1747" s="31">
        <v>60</v>
      </c>
      <c r="F1747" s="130">
        <v>2937</v>
      </c>
      <c r="G1747" s="31">
        <v>94</v>
      </c>
      <c r="H1747" s="132">
        <v>162</v>
      </c>
      <c r="I1747" s="132" t="s">
        <v>15</v>
      </c>
      <c r="J1747" s="132">
        <v>4</v>
      </c>
      <c r="K1747" s="132">
        <v>3.2005447735784814E-2</v>
      </c>
      <c r="L1747" s="133">
        <v>0.58024691358024694</v>
      </c>
      <c r="M1747" s="344">
        <v>713</v>
      </c>
      <c r="N1747" s="132" t="s">
        <v>2507</v>
      </c>
      <c r="O1747" s="134" t="s">
        <v>52</v>
      </c>
    </row>
    <row r="1748" spans="1:15">
      <c r="A1748">
        <v>1747</v>
      </c>
      <c r="B1748" s="128">
        <v>43748</v>
      </c>
      <c r="C1748" s="29" t="s">
        <v>51</v>
      </c>
      <c r="D1748" s="359" t="s">
        <v>10</v>
      </c>
      <c r="E1748" s="31">
        <v>58</v>
      </c>
      <c r="F1748" s="130">
        <v>2710</v>
      </c>
      <c r="H1748" s="132">
        <v>53</v>
      </c>
      <c r="I1748" s="132" t="s">
        <v>15</v>
      </c>
      <c r="J1748" s="132">
        <v>1</v>
      </c>
      <c r="K1748" s="132">
        <v>0</v>
      </c>
      <c r="L1748" s="133">
        <v>0</v>
      </c>
      <c r="M1748" s="344">
        <v>713</v>
      </c>
      <c r="N1748" s="132" t="s">
        <v>2507</v>
      </c>
      <c r="O1748" s="134" t="s">
        <v>52</v>
      </c>
    </row>
    <row r="1749" spans="1:15">
      <c r="A1749">
        <v>1748</v>
      </c>
      <c r="B1749" s="128">
        <v>43748</v>
      </c>
      <c r="C1749" s="29" t="s">
        <v>51</v>
      </c>
      <c r="D1749" s="359" t="s">
        <v>10</v>
      </c>
      <c r="E1749" s="31">
        <v>56</v>
      </c>
      <c r="F1749" s="130">
        <v>2368</v>
      </c>
      <c r="G1749" s="31">
        <v>45</v>
      </c>
      <c r="H1749" s="132">
        <v>113</v>
      </c>
      <c r="I1749" s="132" t="s">
        <v>15</v>
      </c>
      <c r="J1749" s="132">
        <v>3</v>
      </c>
      <c r="K1749" s="132">
        <v>1.9003378378378379E-2</v>
      </c>
      <c r="L1749" s="133">
        <v>0.39823008849557523</v>
      </c>
      <c r="M1749" s="344">
        <v>713</v>
      </c>
      <c r="N1749" s="132" t="s">
        <v>2507</v>
      </c>
      <c r="O1749" s="134" t="s">
        <v>52</v>
      </c>
    </row>
    <row r="1750" spans="1:15">
      <c r="A1750">
        <v>1749</v>
      </c>
      <c r="B1750" s="128">
        <v>43748</v>
      </c>
      <c r="C1750" s="29" t="s">
        <v>51</v>
      </c>
      <c r="D1750" s="359" t="s">
        <v>10</v>
      </c>
      <c r="E1750" s="31">
        <v>57</v>
      </c>
      <c r="F1750" s="130">
        <v>2646</v>
      </c>
      <c r="G1750" s="31">
        <v>71</v>
      </c>
      <c r="H1750" s="132">
        <v>140</v>
      </c>
      <c r="I1750" s="132" t="s">
        <v>15</v>
      </c>
      <c r="J1750" s="132">
        <v>4</v>
      </c>
      <c r="K1750" s="132">
        <v>2.6832955404383976E-2</v>
      </c>
      <c r="L1750" s="133">
        <v>0.50714285714285712</v>
      </c>
      <c r="M1750" s="344">
        <v>713</v>
      </c>
      <c r="N1750" s="132" t="s">
        <v>2507</v>
      </c>
      <c r="O1750" s="134" t="s">
        <v>52</v>
      </c>
    </row>
    <row r="1751" spans="1:15">
      <c r="A1751">
        <v>1750</v>
      </c>
      <c r="B1751" s="128">
        <v>43748</v>
      </c>
      <c r="C1751" s="29" t="s">
        <v>51</v>
      </c>
      <c r="D1751" s="359" t="s">
        <v>10</v>
      </c>
      <c r="E1751" s="31">
        <v>53</v>
      </c>
      <c r="F1751" s="130">
        <v>2010</v>
      </c>
      <c r="H1751" s="132">
        <v>47</v>
      </c>
      <c r="I1751" s="132" t="s">
        <v>15</v>
      </c>
      <c r="J1751" s="132">
        <v>1</v>
      </c>
      <c r="K1751" s="132">
        <v>0</v>
      </c>
      <c r="L1751" s="133">
        <v>0</v>
      </c>
      <c r="M1751" s="344">
        <v>713</v>
      </c>
      <c r="N1751" s="132" t="s">
        <v>2507</v>
      </c>
      <c r="O1751" s="134" t="s">
        <v>52</v>
      </c>
    </row>
    <row r="1752" spans="1:15">
      <c r="A1752">
        <v>1751</v>
      </c>
      <c r="B1752" s="128">
        <v>43748</v>
      </c>
      <c r="C1752" s="29" t="s">
        <v>51</v>
      </c>
      <c r="D1752" s="359" t="s">
        <v>10</v>
      </c>
      <c r="E1752" s="31">
        <v>63</v>
      </c>
      <c r="F1752" s="130">
        <v>3220</v>
      </c>
      <c r="H1752" s="132">
        <v>74</v>
      </c>
      <c r="I1752" s="132" t="s">
        <v>15</v>
      </c>
      <c r="J1752" s="132">
        <v>1</v>
      </c>
      <c r="K1752" s="132">
        <v>0</v>
      </c>
      <c r="L1752" s="133">
        <v>0</v>
      </c>
      <c r="M1752" s="344">
        <v>713</v>
      </c>
      <c r="N1752" s="132" t="s">
        <v>2507</v>
      </c>
      <c r="O1752" s="134" t="s">
        <v>52</v>
      </c>
    </row>
    <row r="1753" spans="1:15">
      <c r="A1753">
        <v>1752</v>
      </c>
      <c r="B1753" s="128">
        <v>43748</v>
      </c>
      <c r="C1753" s="29" t="s">
        <v>51</v>
      </c>
      <c r="D1753" s="359" t="s">
        <v>10</v>
      </c>
      <c r="E1753" s="31">
        <v>66</v>
      </c>
      <c r="F1753" s="130">
        <v>3710</v>
      </c>
      <c r="H1753" s="132">
        <v>104</v>
      </c>
      <c r="I1753" s="132" t="s">
        <v>15</v>
      </c>
      <c r="J1753" s="132">
        <v>1</v>
      </c>
      <c r="K1753" s="132">
        <v>0</v>
      </c>
      <c r="L1753" s="133">
        <v>0</v>
      </c>
      <c r="M1753" s="344">
        <v>713</v>
      </c>
      <c r="N1753" s="132" t="s">
        <v>2507</v>
      </c>
      <c r="O1753" s="134" t="s">
        <v>52</v>
      </c>
    </row>
    <row r="1754" spans="1:15">
      <c r="A1754">
        <v>1753</v>
      </c>
      <c r="B1754" s="128">
        <v>43748</v>
      </c>
      <c r="C1754" s="29" t="s">
        <v>51</v>
      </c>
      <c r="D1754" s="359" t="s">
        <v>10</v>
      </c>
      <c r="E1754" s="31">
        <v>67</v>
      </c>
      <c r="F1754" s="130">
        <v>3710</v>
      </c>
      <c r="H1754" s="132">
        <v>72</v>
      </c>
      <c r="I1754" s="132" t="s">
        <v>15</v>
      </c>
      <c r="J1754" s="132">
        <v>1</v>
      </c>
      <c r="K1754" s="132">
        <v>0</v>
      </c>
      <c r="L1754" s="133">
        <v>0</v>
      </c>
      <c r="M1754" s="344">
        <v>713</v>
      </c>
      <c r="N1754" s="132" t="s">
        <v>2507</v>
      </c>
      <c r="O1754" s="134" t="s">
        <v>52</v>
      </c>
    </row>
    <row r="1755" spans="1:15">
      <c r="A1755">
        <v>1754</v>
      </c>
      <c r="B1755" s="128">
        <v>43748</v>
      </c>
      <c r="C1755" s="29" t="s">
        <v>51</v>
      </c>
      <c r="D1755" s="359" t="s">
        <v>10</v>
      </c>
      <c r="E1755" s="31">
        <v>60</v>
      </c>
      <c r="F1755" s="130">
        <v>3220</v>
      </c>
      <c r="H1755" s="132">
        <v>87</v>
      </c>
      <c r="I1755" s="132" t="s">
        <v>15</v>
      </c>
      <c r="J1755" s="132">
        <v>1</v>
      </c>
      <c r="K1755" s="132">
        <v>0</v>
      </c>
      <c r="L1755" s="133">
        <v>0</v>
      </c>
      <c r="M1755" s="344">
        <v>713</v>
      </c>
      <c r="N1755" s="132" t="s">
        <v>2507</v>
      </c>
      <c r="O1755" s="134" t="s">
        <v>52</v>
      </c>
    </row>
    <row r="1756" spans="1:15">
      <c r="A1756">
        <v>1755</v>
      </c>
      <c r="B1756" s="128">
        <v>43752</v>
      </c>
      <c r="C1756" s="29" t="s">
        <v>51</v>
      </c>
      <c r="D1756" s="359" t="s">
        <v>10</v>
      </c>
      <c r="E1756" s="31">
        <v>65</v>
      </c>
      <c r="F1756" s="130">
        <v>4320</v>
      </c>
      <c r="H1756" s="132">
        <v>190</v>
      </c>
      <c r="I1756" s="132" t="s">
        <v>15</v>
      </c>
      <c r="J1756" s="132">
        <v>1</v>
      </c>
      <c r="K1756" s="132">
        <v>0</v>
      </c>
      <c r="L1756" s="133">
        <v>0</v>
      </c>
      <c r="M1756" s="344">
        <v>713</v>
      </c>
      <c r="N1756" s="132" t="s">
        <v>2507</v>
      </c>
      <c r="O1756" s="134" t="s">
        <v>52</v>
      </c>
    </row>
    <row r="1757" spans="1:15">
      <c r="A1757">
        <v>1756</v>
      </c>
      <c r="B1757" s="128">
        <v>43752</v>
      </c>
      <c r="C1757" s="29" t="s">
        <v>51</v>
      </c>
      <c r="D1757" s="359" t="s">
        <v>10</v>
      </c>
      <c r="E1757" s="31">
        <v>65.5</v>
      </c>
      <c r="F1757" s="130">
        <v>3910</v>
      </c>
      <c r="H1757" s="132">
        <v>165</v>
      </c>
      <c r="I1757" s="132" t="s">
        <v>15</v>
      </c>
      <c r="J1757" s="132">
        <v>1</v>
      </c>
      <c r="K1757" s="132">
        <v>0</v>
      </c>
      <c r="L1757" s="133">
        <v>0</v>
      </c>
      <c r="M1757" s="344">
        <v>713</v>
      </c>
      <c r="N1757" s="132" t="s">
        <v>2507</v>
      </c>
      <c r="O1757" s="134" t="s">
        <v>52</v>
      </c>
    </row>
    <row r="1758" spans="1:15">
      <c r="A1758">
        <v>1757</v>
      </c>
      <c r="B1758" s="128">
        <v>43752</v>
      </c>
      <c r="C1758" s="29" t="s">
        <v>51</v>
      </c>
      <c r="D1758" s="359" t="s">
        <v>10</v>
      </c>
      <c r="E1758" s="31">
        <v>65</v>
      </c>
      <c r="F1758" s="130">
        <v>3720</v>
      </c>
      <c r="H1758" s="132">
        <v>115</v>
      </c>
      <c r="I1758" s="132" t="s">
        <v>15</v>
      </c>
      <c r="J1758" s="132">
        <v>1</v>
      </c>
      <c r="K1758" s="132">
        <v>0</v>
      </c>
      <c r="L1758" s="133">
        <v>0</v>
      </c>
      <c r="M1758" s="344">
        <v>713</v>
      </c>
      <c r="N1758" s="132" t="s">
        <v>2507</v>
      </c>
      <c r="O1758" s="134" t="s">
        <v>52</v>
      </c>
    </row>
    <row r="1759" spans="1:15">
      <c r="A1759">
        <v>1758</v>
      </c>
      <c r="B1759" s="128">
        <v>43752</v>
      </c>
      <c r="C1759" s="29" t="s">
        <v>51</v>
      </c>
      <c r="D1759" s="359" t="s">
        <v>10</v>
      </c>
      <c r="E1759" s="31">
        <v>64</v>
      </c>
      <c r="F1759" s="130">
        <v>3330</v>
      </c>
      <c r="H1759" s="132">
        <v>55</v>
      </c>
      <c r="I1759" s="132" t="s">
        <v>15</v>
      </c>
      <c r="J1759" s="132">
        <v>1</v>
      </c>
      <c r="K1759" s="132">
        <v>0</v>
      </c>
      <c r="L1759" s="133">
        <v>0</v>
      </c>
      <c r="M1759" s="344">
        <v>713</v>
      </c>
      <c r="N1759" s="132" t="s">
        <v>2507</v>
      </c>
      <c r="O1759" s="134" t="s">
        <v>52</v>
      </c>
    </row>
    <row r="1760" spans="1:15">
      <c r="A1760">
        <v>1759</v>
      </c>
      <c r="B1760" s="128">
        <v>43756</v>
      </c>
      <c r="C1760" s="29" t="s">
        <v>51</v>
      </c>
      <c r="D1760" s="359" t="s">
        <v>10</v>
      </c>
      <c r="E1760" s="31">
        <v>51.5</v>
      </c>
      <c r="F1760" s="130">
        <v>2110</v>
      </c>
      <c r="H1760" s="132">
        <v>65</v>
      </c>
      <c r="I1760" s="132" t="s">
        <v>15</v>
      </c>
      <c r="J1760" s="132">
        <v>1</v>
      </c>
      <c r="K1760" s="132">
        <v>0</v>
      </c>
      <c r="L1760" s="133">
        <v>0</v>
      </c>
      <c r="M1760" s="344">
        <v>713</v>
      </c>
      <c r="N1760" s="132" t="s">
        <v>2507</v>
      </c>
      <c r="O1760" s="134" t="s">
        <v>52</v>
      </c>
    </row>
    <row r="1761" spans="1:15">
      <c r="A1761">
        <v>1760</v>
      </c>
      <c r="B1761" s="128">
        <v>43756</v>
      </c>
      <c r="C1761" s="29" t="s">
        <v>51</v>
      </c>
      <c r="D1761" s="359" t="s">
        <v>10</v>
      </c>
      <c r="E1761" s="31">
        <v>64</v>
      </c>
      <c r="F1761" s="130">
        <v>3720</v>
      </c>
      <c r="G1761" s="31">
        <v>8</v>
      </c>
      <c r="H1761" s="132">
        <v>58</v>
      </c>
      <c r="I1761" s="132" t="s">
        <v>15</v>
      </c>
      <c r="J1761" s="132">
        <v>2</v>
      </c>
      <c r="K1761" s="132">
        <v>2.1505376344086021E-3</v>
      </c>
      <c r="L1761" s="133">
        <v>0.13793103448275862</v>
      </c>
      <c r="M1761" s="344">
        <v>713</v>
      </c>
      <c r="N1761" s="132" t="s">
        <v>2507</v>
      </c>
      <c r="O1761" s="134" t="s">
        <v>52</v>
      </c>
    </row>
    <row r="1762" spans="1:15">
      <c r="A1762">
        <v>1761</v>
      </c>
      <c r="B1762" s="128">
        <v>43756</v>
      </c>
      <c r="C1762" s="29" t="s">
        <v>51</v>
      </c>
      <c r="D1762" s="359" t="s">
        <v>10</v>
      </c>
      <c r="E1762" s="31">
        <v>72</v>
      </c>
      <c r="F1762" s="130">
        <v>5541</v>
      </c>
      <c r="G1762" s="31">
        <v>130</v>
      </c>
      <c r="H1762" s="132">
        <v>267</v>
      </c>
      <c r="I1762" s="132" t="s">
        <v>15</v>
      </c>
      <c r="J1762" s="132">
        <v>5</v>
      </c>
      <c r="K1762" s="132">
        <v>2.346146904890814E-2</v>
      </c>
      <c r="L1762" s="133">
        <v>0.48689138576779029</v>
      </c>
      <c r="M1762" s="344">
        <v>713</v>
      </c>
      <c r="N1762" s="132" t="s">
        <v>2507</v>
      </c>
      <c r="O1762" s="134" t="s">
        <v>52</v>
      </c>
    </row>
    <row r="1763" spans="1:15">
      <c r="A1763">
        <v>1762</v>
      </c>
      <c r="B1763" s="128">
        <v>43756</v>
      </c>
      <c r="C1763" s="29" t="s">
        <v>51</v>
      </c>
      <c r="D1763" s="359" t="s">
        <v>10</v>
      </c>
      <c r="E1763" s="31">
        <v>50</v>
      </c>
      <c r="F1763" s="130">
        <v>1810</v>
      </c>
      <c r="G1763" s="31">
        <v>6</v>
      </c>
      <c r="H1763" s="132">
        <v>42</v>
      </c>
      <c r="I1763" s="132" t="s">
        <v>15</v>
      </c>
      <c r="J1763" s="132">
        <v>2</v>
      </c>
      <c r="K1763" s="132">
        <v>3.3149171270718232E-3</v>
      </c>
      <c r="L1763" s="133">
        <v>0.14285714285714285</v>
      </c>
      <c r="M1763" s="344">
        <v>713</v>
      </c>
      <c r="N1763" s="132" t="s">
        <v>2507</v>
      </c>
      <c r="O1763" s="134" t="s">
        <v>52</v>
      </c>
    </row>
    <row r="1764" spans="1:15">
      <c r="A1764">
        <v>1763</v>
      </c>
      <c r="B1764" s="128">
        <v>43757</v>
      </c>
      <c r="C1764" s="29" t="s">
        <v>51</v>
      </c>
      <c r="D1764" s="359" t="s">
        <v>10</v>
      </c>
      <c r="E1764" s="31">
        <v>68</v>
      </c>
      <c r="F1764" s="130">
        <v>4720</v>
      </c>
      <c r="H1764" s="132">
        <v>135</v>
      </c>
      <c r="I1764" s="132" t="s">
        <v>15</v>
      </c>
      <c r="J1764" s="132">
        <v>1</v>
      </c>
      <c r="K1764" s="132">
        <v>0</v>
      </c>
      <c r="L1764" s="133">
        <v>0</v>
      </c>
      <c r="M1764" s="344">
        <v>713</v>
      </c>
      <c r="N1764" s="132" t="s">
        <v>2507</v>
      </c>
      <c r="O1764" s="134" t="s">
        <v>52</v>
      </c>
    </row>
    <row r="1765" spans="1:15">
      <c r="A1765">
        <v>1764</v>
      </c>
      <c r="B1765" s="128">
        <v>43757</v>
      </c>
      <c r="C1765" s="29" t="s">
        <v>51</v>
      </c>
      <c r="D1765" s="359" t="s">
        <v>10</v>
      </c>
      <c r="E1765" s="31">
        <v>61</v>
      </c>
      <c r="F1765" s="130">
        <v>3210</v>
      </c>
      <c r="H1765" s="132">
        <v>107</v>
      </c>
      <c r="I1765" s="132" t="s">
        <v>15</v>
      </c>
      <c r="J1765" s="132">
        <v>1</v>
      </c>
      <c r="K1765" s="132">
        <v>0</v>
      </c>
      <c r="L1765" s="133">
        <v>0</v>
      </c>
      <c r="M1765" s="344">
        <v>713</v>
      </c>
      <c r="N1765" s="132" t="s">
        <v>2507</v>
      </c>
      <c r="O1765" s="134" t="s">
        <v>52</v>
      </c>
    </row>
    <row r="1766" spans="1:15">
      <c r="A1766">
        <v>1765</v>
      </c>
      <c r="B1766" s="128">
        <v>43757</v>
      </c>
      <c r="C1766" s="29" t="s">
        <v>51</v>
      </c>
      <c r="D1766" s="359" t="s">
        <v>10</v>
      </c>
      <c r="E1766" s="31">
        <v>62</v>
      </c>
      <c r="F1766" s="130">
        <v>3020</v>
      </c>
      <c r="H1766" s="132">
        <v>63</v>
      </c>
      <c r="I1766" s="132" t="s">
        <v>15</v>
      </c>
      <c r="J1766" s="132">
        <v>1</v>
      </c>
      <c r="K1766" s="132">
        <v>0</v>
      </c>
      <c r="L1766" s="133">
        <v>0</v>
      </c>
      <c r="M1766" s="344">
        <v>713</v>
      </c>
      <c r="N1766" s="132" t="s">
        <v>2507</v>
      </c>
      <c r="O1766" s="134" t="s">
        <v>52</v>
      </c>
    </row>
    <row r="1767" spans="1:15">
      <c r="A1767">
        <v>1766</v>
      </c>
      <c r="B1767" s="128">
        <v>43768</v>
      </c>
      <c r="C1767" s="29" t="s">
        <v>51</v>
      </c>
      <c r="D1767" s="359" t="s">
        <v>10</v>
      </c>
      <c r="E1767" s="31">
        <v>55</v>
      </c>
      <c r="F1767" s="130">
        <v>2510</v>
      </c>
      <c r="G1767" s="31">
        <v>64.400000000000006</v>
      </c>
      <c r="H1767" s="132"/>
      <c r="I1767" s="132" t="s">
        <v>15</v>
      </c>
      <c r="J1767" s="132">
        <v>3</v>
      </c>
      <c r="K1767" s="132">
        <v>2.5657370517928289E-2</v>
      </c>
      <c r="L1767" s="133" t="e">
        <v>#DIV/0!</v>
      </c>
      <c r="M1767" s="344">
        <v>713</v>
      </c>
      <c r="N1767" s="132" t="s">
        <v>2507</v>
      </c>
      <c r="O1767" s="134" t="s">
        <v>52</v>
      </c>
    </row>
    <row r="1768" spans="1:15">
      <c r="A1768">
        <v>1767</v>
      </c>
      <c r="B1768" s="128">
        <v>43768</v>
      </c>
      <c r="C1768" s="29" t="s">
        <v>51</v>
      </c>
      <c r="D1768" s="359" t="s">
        <v>10</v>
      </c>
      <c r="E1768" s="31">
        <v>62</v>
      </c>
      <c r="F1768" s="130">
        <v>3520</v>
      </c>
      <c r="G1768" s="31">
        <v>47.8</v>
      </c>
      <c r="H1768" s="132"/>
      <c r="I1768" s="132" t="s">
        <v>15</v>
      </c>
      <c r="J1768" s="132">
        <v>4</v>
      </c>
      <c r="K1768" s="132">
        <v>1.3579545454545454E-2</v>
      </c>
      <c r="L1768" s="133" t="e">
        <v>#DIV/0!</v>
      </c>
      <c r="M1768" s="344">
        <v>713</v>
      </c>
      <c r="N1768" s="132" t="s">
        <v>2507</v>
      </c>
      <c r="O1768" s="134" t="s">
        <v>52</v>
      </c>
    </row>
    <row r="1769" spans="1:15">
      <c r="A1769">
        <v>1768</v>
      </c>
      <c r="B1769" s="128">
        <v>43768</v>
      </c>
      <c r="C1769" s="29" t="s">
        <v>51</v>
      </c>
      <c r="D1769" s="359" t="s">
        <v>10</v>
      </c>
      <c r="E1769" s="31">
        <v>52</v>
      </c>
      <c r="F1769" s="130">
        <v>1830</v>
      </c>
      <c r="G1769" s="31">
        <v>1.8</v>
      </c>
      <c r="H1769" s="132"/>
      <c r="I1769" s="132" t="s">
        <v>15</v>
      </c>
      <c r="J1769" s="132">
        <v>1</v>
      </c>
      <c r="K1769" s="132">
        <v>9.8360655737704918E-4</v>
      </c>
      <c r="L1769" s="133" t="e">
        <v>#DIV/0!</v>
      </c>
      <c r="M1769" s="344">
        <v>713</v>
      </c>
      <c r="N1769" s="132" t="s">
        <v>2507</v>
      </c>
      <c r="O1769" s="134" t="s">
        <v>52</v>
      </c>
    </row>
    <row r="1770" spans="1:15">
      <c r="A1770">
        <v>1769</v>
      </c>
      <c r="B1770" s="128">
        <v>43768</v>
      </c>
      <c r="C1770" s="29" t="s">
        <v>51</v>
      </c>
      <c r="D1770" s="359" t="s">
        <v>10</v>
      </c>
      <c r="E1770" s="31">
        <v>69</v>
      </c>
      <c r="F1770" s="130">
        <v>4400</v>
      </c>
      <c r="G1770" s="31">
        <v>4.0999999999999996</v>
      </c>
      <c r="H1770" s="132"/>
      <c r="I1770" s="132" t="s">
        <v>15</v>
      </c>
      <c r="J1770" s="132">
        <v>1</v>
      </c>
      <c r="K1770" s="132">
        <v>9.3181818181818177E-4</v>
      </c>
      <c r="L1770" s="133" t="e">
        <v>#DIV/0!</v>
      </c>
      <c r="M1770" s="344">
        <v>713</v>
      </c>
      <c r="N1770" s="132" t="s">
        <v>2507</v>
      </c>
      <c r="O1770" s="134" t="s">
        <v>52</v>
      </c>
    </row>
    <row r="1771" spans="1:15">
      <c r="A1771">
        <v>1770</v>
      </c>
      <c r="B1771" s="128">
        <v>43769</v>
      </c>
      <c r="C1771" s="29" t="s">
        <v>51</v>
      </c>
      <c r="D1771" s="359" t="s">
        <v>10</v>
      </c>
      <c r="E1771" s="31">
        <v>73</v>
      </c>
      <c r="F1771" s="130">
        <v>6110</v>
      </c>
      <c r="G1771" s="31">
        <v>23</v>
      </c>
      <c r="H1771" s="132"/>
      <c r="I1771" s="132" t="s">
        <v>15</v>
      </c>
      <c r="J1771" s="132">
        <v>3</v>
      </c>
      <c r="K1771" s="132">
        <v>3.7643207855973812E-3</v>
      </c>
      <c r="L1771" s="133" t="e">
        <v>#DIV/0!</v>
      </c>
      <c r="M1771" s="344">
        <v>713</v>
      </c>
      <c r="N1771" s="132" t="s">
        <v>2507</v>
      </c>
      <c r="O1771" s="134" t="s">
        <v>52</v>
      </c>
    </row>
    <row r="1772" spans="1:15">
      <c r="A1772">
        <v>1771</v>
      </c>
      <c r="B1772" s="128">
        <v>43769</v>
      </c>
      <c r="C1772" s="29" t="s">
        <v>51</v>
      </c>
      <c r="D1772" s="359" t="s">
        <v>10</v>
      </c>
      <c r="E1772" s="31">
        <v>58</v>
      </c>
      <c r="F1772" s="130">
        <v>2810</v>
      </c>
      <c r="G1772" s="31">
        <v>50</v>
      </c>
      <c r="H1772" s="132"/>
      <c r="I1772" s="132" t="s">
        <v>15</v>
      </c>
      <c r="J1772" s="132">
        <v>3</v>
      </c>
      <c r="K1772" s="132">
        <v>1.7793594306049824E-2</v>
      </c>
      <c r="L1772" s="133" t="e">
        <v>#DIV/0!</v>
      </c>
      <c r="M1772" s="344">
        <v>713</v>
      </c>
      <c r="N1772" s="132" t="s">
        <v>2507</v>
      </c>
      <c r="O1772" s="134" t="s">
        <v>52</v>
      </c>
    </row>
    <row r="1773" spans="1:15">
      <c r="A1773">
        <v>1772</v>
      </c>
      <c r="B1773" s="128">
        <v>43769</v>
      </c>
      <c r="C1773" s="29" t="s">
        <v>51</v>
      </c>
      <c r="D1773" s="359" t="s">
        <v>10</v>
      </c>
      <c r="E1773" s="31">
        <v>64</v>
      </c>
      <c r="F1773" s="130">
        <v>3700</v>
      </c>
      <c r="G1773" s="31">
        <v>61</v>
      </c>
      <c r="H1773" s="132"/>
      <c r="I1773" s="132" t="s">
        <v>15</v>
      </c>
      <c r="J1773" s="132">
        <v>4</v>
      </c>
      <c r="K1773" s="132">
        <v>1.6486486486486488E-2</v>
      </c>
      <c r="L1773" s="133" t="e">
        <v>#DIV/0!</v>
      </c>
      <c r="M1773" s="344">
        <v>713</v>
      </c>
      <c r="N1773" s="132" t="s">
        <v>2507</v>
      </c>
      <c r="O1773" s="134" t="s">
        <v>52</v>
      </c>
    </row>
    <row r="1774" spans="1:15">
      <c r="A1774">
        <v>1773</v>
      </c>
      <c r="B1774" s="128">
        <v>43769</v>
      </c>
      <c r="C1774" s="29" t="s">
        <v>51</v>
      </c>
      <c r="D1774" s="359" t="s">
        <v>10</v>
      </c>
      <c r="E1774" s="31">
        <v>63</v>
      </c>
      <c r="F1774" s="130">
        <v>3820</v>
      </c>
      <c r="G1774" s="31">
        <v>118.6</v>
      </c>
      <c r="H1774" s="132"/>
      <c r="I1774" s="132" t="s">
        <v>15</v>
      </c>
      <c r="J1774" s="132">
        <v>5</v>
      </c>
      <c r="K1774" s="132">
        <v>3.1047120418848165E-2</v>
      </c>
      <c r="L1774" s="133" t="e">
        <v>#DIV/0!</v>
      </c>
      <c r="M1774" s="344">
        <v>713</v>
      </c>
      <c r="N1774" s="132" t="s">
        <v>2507</v>
      </c>
      <c r="O1774" s="134" t="s">
        <v>52</v>
      </c>
    </row>
    <row r="1775" spans="1:15">
      <c r="A1775">
        <v>1774</v>
      </c>
      <c r="B1775" s="128">
        <v>43769</v>
      </c>
      <c r="C1775" s="29" t="s">
        <v>51</v>
      </c>
      <c r="D1775" s="359" t="s">
        <v>10</v>
      </c>
      <c r="E1775" s="31">
        <v>58</v>
      </c>
      <c r="F1775" s="130">
        <v>2610</v>
      </c>
      <c r="G1775" s="31">
        <v>4.0999999999999996</v>
      </c>
      <c r="H1775" s="132"/>
      <c r="I1775" s="132" t="s">
        <v>15</v>
      </c>
      <c r="J1775" s="132">
        <v>1</v>
      </c>
      <c r="K1775" s="132">
        <v>1.5708812260536397E-3</v>
      </c>
      <c r="L1775" s="133" t="e">
        <v>#DIV/0!</v>
      </c>
      <c r="M1775" s="344">
        <v>713</v>
      </c>
      <c r="N1775" s="132" t="s">
        <v>2507</v>
      </c>
      <c r="O1775" s="134" t="s">
        <v>52</v>
      </c>
    </row>
    <row r="1776" spans="1:15">
      <c r="A1776">
        <v>1775</v>
      </c>
      <c r="B1776" s="128">
        <v>43769</v>
      </c>
      <c r="C1776" s="29" t="s">
        <v>51</v>
      </c>
      <c r="D1776" s="359" t="s">
        <v>10</v>
      </c>
      <c r="E1776" s="31">
        <v>56</v>
      </c>
      <c r="F1776" s="130">
        <v>2420</v>
      </c>
      <c r="G1776" s="31">
        <v>2.2000000000000002</v>
      </c>
      <c r="H1776" s="132"/>
      <c r="I1776" s="132" t="s">
        <v>15</v>
      </c>
      <c r="J1776" s="132">
        <v>1</v>
      </c>
      <c r="K1776" s="132">
        <v>9.090909090909092E-4</v>
      </c>
      <c r="L1776" s="133" t="e">
        <v>#DIV/0!</v>
      </c>
      <c r="M1776" s="344">
        <v>713</v>
      </c>
      <c r="N1776" s="132" t="s">
        <v>2507</v>
      </c>
      <c r="O1776" s="134" t="s">
        <v>52</v>
      </c>
    </row>
    <row r="1777" spans="1:15">
      <c r="A1777">
        <v>1776</v>
      </c>
      <c r="B1777" s="128">
        <v>43774</v>
      </c>
      <c r="C1777" s="29" t="s">
        <v>51</v>
      </c>
      <c r="D1777" s="359" t="s">
        <v>10</v>
      </c>
      <c r="E1777" s="31">
        <v>57</v>
      </c>
      <c r="F1777" s="130">
        <v>2620</v>
      </c>
      <c r="G1777" s="31">
        <v>18.5</v>
      </c>
      <c r="H1777" s="132"/>
      <c r="I1777" s="132" t="s">
        <v>15</v>
      </c>
      <c r="J1777" s="132">
        <v>2</v>
      </c>
      <c r="K1777" s="132">
        <v>7.0610687022900761E-3</v>
      </c>
      <c r="L1777" s="133" t="e">
        <v>#DIV/0!</v>
      </c>
      <c r="M1777" s="344">
        <v>713</v>
      </c>
      <c r="N1777" s="132" t="s">
        <v>2507</v>
      </c>
      <c r="O1777" s="134" t="s">
        <v>52</v>
      </c>
    </row>
    <row r="1778" spans="1:15">
      <c r="A1778">
        <v>1777</v>
      </c>
      <c r="B1778" s="128">
        <v>43774</v>
      </c>
      <c r="C1778" s="29" t="s">
        <v>51</v>
      </c>
      <c r="D1778" s="359" t="s">
        <v>10</v>
      </c>
      <c r="E1778" s="31">
        <v>73</v>
      </c>
      <c r="F1778" s="130">
        <v>4500</v>
      </c>
      <c r="G1778" s="31">
        <v>4.5</v>
      </c>
      <c r="H1778" s="132"/>
      <c r="I1778" s="132" t="s">
        <v>15</v>
      </c>
      <c r="J1778" s="132">
        <v>1</v>
      </c>
      <c r="K1778" s="132">
        <v>1E-3</v>
      </c>
      <c r="L1778" s="133" t="e">
        <v>#DIV/0!</v>
      </c>
      <c r="M1778" s="344">
        <v>713</v>
      </c>
      <c r="N1778" s="132" t="s">
        <v>2507</v>
      </c>
      <c r="O1778" s="134" t="s">
        <v>52</v>
      </c>
    </row>
    <row r="1779" spans="1:15">
      <c r="A1779">
        <v>1778</v>
      </c>
      <c r="B1779" s="128">
        <v>43774</v>
      </c>
      <c r="C1779" s="29" t="s">
        <v>51</v>
      </c>
      <c r="D1779" s="359" t="s">
        <v>10</v>
      </c>
      <c r="E1779" s="31">
        <v>63</v>
      </c>
      <c r="F1779" s="130">
        <v>3610</v>
      </c>
      <c r="G1779" s="31">
        <v>78.400000000000006</v>
      </c>
      <c r="H1779" s="132"/>
      <c r="I1779" s="132" t="s">
        <v>15</v>
      </c>
      <c r="J1779" s="132">
        <v>4</v>
      </c>
      <c r="K1779" s="132">
        <v>2.1717451523545709E-2</v>
      </c>
      <c r="L1779" s="133" t="e">
        <v>#DIV/0!</v>
      </c>
      <c r="M1779" s="344">
        <v>713</v>
      </c>
      <c r="N1779" s="132" t="s">
        <v>2507</v>
      </c>
      <c r="O1779" s="134" t="s">
        <v>52</v>
      </c>
    </row>
    <row r="1780" spans="1:15">
      <c r="A1780">
        <v>1779</v>
      </c>
      <c r="B1780" s="128">
        <v>43775</v>
      </c>
      <c r="C1780" s="29" t="s">
        <v>51</v>
      </c>
      <c r="D1780" s="359" t="s">
        <v>10</v>
      </c>
      <c r="E1780" s="31">
        <v>56</v>
      </c>
      <c r="F1780" s="130">
        <v>2520</v>
      </c>
      <c r="G1780" s="31">
        <v>38.4</v>
      </c>
      <c r="H1780" s="132"/>
      <c r="I1780" s="132" t="s">
        <v>15</v>
      </c>
      <c r="J1780" s="132">
        <v>4</v>
      </c>
      <c r="K1780" s="132">
        <v>1.5238095238095238E-2</v>
      </c>
      <c r="L1780" s="133" t="e">
        <v>#DIV/0!</v>
      </c>
      <c r="M1780" s="344">
        <v>713</v>
      </c>
      <c r="N1780" s="132" t="s">
        <v>2507</v>
      </c>
      <c r="O1780" s="134" t="s">
        <v>52</v>
      </c>
    </row>
    <row r="1781" spans="1:15">
      <c r="A1781">
        <v>1780</v>
      </c>
      <c r="B1781" s="128">
        <v>43775</v>
      </c>
      <c r="C1781" s="29" t="s">
        <v>51</v>
      </c>
      <c r="D1781" s="359" t="s">
        <v>10</v>
      </c>
      <c r="E1781" s="31">
        <v>58</v>
      </c>
      <c r="F1781" s="130">
        <v>2820</v>
      </c>
      <c r="G1781" s="31">
        <v>29</v>
      </c>
      <c r="H1781" s="132"/>
      <c r="I1781" s="132" t="s">
        <v>15</v>
      </c>
      <c r="J1781" s="132">
        <v>3</v>
      </c>
      <c r="K1781" s="132">
        <v>1.0283687943262411E-2</v>
      </c>
      <c r="L1781" s="133" t="e">
        <v>#DIV/0!</v>
      </c>
      <c r="M1781" s="344">
        <v>713</v>
      </c>
      <c r="N1781" s="132" t="s">
        <v>2507</v>
      </c>
      <c r="O1781" s="134" t="s">
        <v>52</v>
      </c>
    </row>
    <row r="1782" spans="1:15">
      <c r="A1782">
        <v>1781</v>
      </c>
      <c r="B1782" s="128">
        <v>43775</v>
      </c>
      <c r="C1782" s="29" t="s">
        <v>51</v>
      </c>
      <c r="D1782" s="359" t="s">
        <v>10</v>
      </c>
      <c r="E1782" s="31">
        <v>62</v>
      </c>
      <c r="F1782" s="130">
        <v>3210</v>
      </c>
      <c r="G1782" s="31">
        <v>5.6</v>
      </c>
      <c r="H1782" s="132"/>
      <c r="I1782" s="132" t="s">
        <v>15</v>
      </c>
      <c r="J1782" s="132">
        <v>2</v>
      </c>
      <c r="K1782" s="132">
        <v>1.7445482866043612E-3</v>
      </c>
      <c r="L1782" s="133" t="e">
        <v>#DIV/0!</v>
      </c>
      <c r="M1782" s="344">
        <v>713</v>
      </c>
      <c r="N1782" s="132" t="s">
        <v>2507</v>
      </c>
      <c r="O1782" s="134" t="s">
        <v>52</v>
      </c>
    </row>
    <row r="1783" spans="1:15">
      <c r="A1783">
        <v>1782</v>
      </c>
      <c r="B1783" s="128">
        <v>43775</v>
      </c>
      <c r="C1783" s="29" t="s">
        <v>51</v>
      </c>
      <c r="D1783" s="359" t="s">
        <v>10</v>
      </c>
      <c r="E1783" s="31">
        <v>59</v>
      </c>
      <c r="F1783" s="130">
        <v>2920</v>
      </c>
      <c r="G1783" s="31">
        <v>25.2</v>
      </c>
      <c r="H1783" s="132"/>
      <c r="I1783" s="132" t="s">
        <v>15</v>
      </c>
      <c r="J1783" s="132">
        <v>2</v>
      </c>
      <c r="K1783" s="132">
        <v>8.6301369863013688E-3</v>
      </c>
      <c r="L1783" s="133" t="e">
        <v>#DIV/0!</v>
      </c>
      <c r="M1783" s="344">
        <v>713</v>
      </c>
      <c r="N1783" s="132" t="s">
        <v>2507</v>
      </c>
      <c r="O1783" s="134" t="s">
        <v>52</v>
      </c>
    </row>
    <row r="1784" spans="1:15">
      <c r="A1784">
        <v>1783</v>
      </c>
      <c r="B1784" s="128">
        <v>43775</v>
      </c>
      <c r="C1784" s="29" t="s">
        <v>51</v>
      </c>
      <c r="D1784" s="359" t="s">
        <v>10</v>
      </c>
      <c r="E1784" s="31">
        <v>55</v>
      </c>
      <c r="F1784" s="130">
        <v>2434</v>
      </c>
      <c r="G1784" s="31">
        <v>27</v>
      </c>
      <c r="H1784" s="132"/>
      <c r="I1784" s="132" t="s">
        <v>15</v>
      </c>
      <c r="J1784" s="132">
        <v>3</v>
      </c>
      <c r="K1784" s="132">
        <v>1.1092851273623664E-2</v>
      </c>
      <c r="L1784" s="133" t="e">
        <v>#DIV/0!</v>
      </c>
      <c r="M1784" s="344">
        <v>713</v>
      </c>
      <c r="N1784" s="132" t="s">
        <v>2507</v>
      </c>
      <c r="O1784" s="134" t="s">
        <v>52</v>
      </c>
    </row>
    <row r="1785" spans="1:15">
      <c r="A1785">
        <v>1784</v>
      </c>
      <c r="B1785" s="128">
        <v>43792</v>
      </c>
      <c r="C1785" s="29" t="s">
        <v>51</v>
      </c>
      <c r="D1785" s="359" t="s">
        <v>10</v>
      </c>
      <c r="E1785" s="31">
        <v>61</v>
      </c>
      <c r="F1785" s="130">
        <v>3210</v>
      </c>
      <c r="G1785" s="31">
        <v>85.1</v>
      </c>
      <c r="H1785" s="132"/>
      <c r="I1785" s="132" t="s">
        <v>15</v>
      </c>
      <c r="J1785" s="132">
        <v>5</v>
      </c>
      <c r="K1785" s="132">
        <v>2.6510903426791275E-2</v>
      </c>
      <c r="L1785" s="133" t="e">
        <v>#DIV/0!</v>
      </c>
      <c r="M1785" s="344">
        <v>713</v>
      </c>
      <c r="N1785" s="132" t="s">
        <v>2507</v>
      </c>
      <c r="O1785" s="134" t="s">
        <v>52</v>
      </c>
    </row>
    <row r="1786" spans="1:15">
      <c r="A1786">
        <v>1785</v>
      </c>
      <c r="B1786" s="128">
        <v>43792</v>
      </c>
      <c r="C1786" s="29" t="s">
        <v>51</v>
      </c>
      <c r="D1786" s="359" t="s">
        <v>10</v>
      </c>
      <c r="E1786" s="31">
        <v>69</v>
      </c>
      <c r="F1786" s="130">
        <v>4820</v>
      </c>
      <c r="G1786" s="31">
        <v>65.599999999999994</v>
      </c>
      <c r="H1786" s="132"/>
      <c r="I1786" s="132" t="s">
        <v>15</v>
      </c>
      <c r="J1786" s="132">
        <v>4</v>
      </c>
      <c r="K1786" s="132">
        <v>1.3609958506224065E-2</v>
      </c>
      <c r="L1786" s="133" t="e">
        <v>#DIV/0!</v>
      </c>
      <c r="M1786" s="344">
        <v>713</v>
      </c>
      <c r="N1786" s="132" t="s">
        <v>2507</v>
      </c>
      <c r="O1786" s="134" t="s">
        <v>52</v>
      </c>
    </row>
    <row r="1787" spans="1:15">
      <c r="A1787">
        <v>1786</v>
      </c>
      <c r="B1787" s="128">
        <v>43792</v>
      </c>
      <c r="C1787" s="29" t="s">
        <v>51</v>
      </c>
      <c r="D1787" s="359" t="s">
        <v>10</v>
      </c>
      <c r="E1787" s="31">
        <v>59</v>
      </c>
      <c r="F1787" s="130">
        <v>2720</v>
      </c>
      <c r="G1787" s="31">
        <v>96.8</v>
      </c>
      <c r="H1787" s="132"/>
      <c r="I1787" s="132" t="s">
        <v>15</v>
      </c>
      <c r="J1787" s="132">
        <v>4</v>
      </c>
      <c r="K1787" s="132">
        <v>3.5588235294117643E-2</v>
      </c>
      <c r="L1787" s="133" t="e">
        <v>#DIV/0!</v>
      </c>
      <c r="M1787" s="344">
        <v>713</v>
      </c>
      <c r="N1787" s="132" t="s">
        <v>2507</v>
      </c>
      <c r="O1787" s="134" t="s">
        <v>52</v>
      </c>
    </row>
    <row r="1788" spans="1:15">
      <c r="A1788">
        <v>1787</v>
      </c>
      <c r="B1788" s="128">
        <v>43792</v>
      </c>
      <c r="C1788" s="29" t="s">
        <v>51</v>
      </c>
      <c r="D1788" s="359" t="s">
        <v>10</v>
      </c>
      <c r="E1788" s="31">
        <v>69</v>
      </c>
      <c r="F1788" s="130">
        <v>4810</v>
      </c>
      <c r="G1788" s="31">
        <v>153.1</v>
      </c>
      <c r="H1788" s="132"/>
      <c r="I1788" s="132" t="s">
        <v>15</v>
      </c>
      <c r="J1788" s="132">
        <v>5</v>
      </c>
      <c r="K1788" s="132">
        <v>3.1829521829521826E-2</v>
      </c>
      <c r="L1788" s="133" t="e">
        <v>#DIV/0!</v>
      </c>
      <c r="M1788" s="344">
        <v>713</v>
      </c>
      <c r="N1788" s="132" t="s">
        <v>2507</v>
      </c>
      <c r="O1788" s="134" t="s">
        <v>52</v>
      </c>
    </row>
    <row r="1789" spans="1:15">
      <c r="A1789">
        <v>1788</v>
      </c>
      <c r="B1789" s="128">
        <v>43792</v>
      </c>
      <c r="C1789" s="29" t="s">
        <v>51</v>
      </c>
      <c r="D1789" s="359" t="s">
        <v>10</v>
      </c>
      <c r="E1789" s="31">
        <v>65</v>
      </c>
      <c r="F1789" s="130">
        <v>3730</v>
      </c>
      <c r="G1789" s="31">
        <v>85</v>
      </c>
      <c r="H1789" s="132"/>
      <c r="I1789" s="132" t="s">
        <v>15</v>
      </c>
      <c r="J1789" s="132">
        <v>4</v>
      </c>
      <c r="K1789" s="132">
        <v>2.2788203753351208E-2</v>
      </c>
      <c r="L1789" s="133" t="e">
        <v>#DIV/0!</v>
      </c>
      <c r="M1789" s="344">
        <v>713</v>
      </c>
      <c r="N1789" s="132" t="s">
        <v>2507</v>
      </c>
      <c r="O1789" s="134" t="s">
        <v>52</v>
      </c>
    </row>
    <row r="1790" spans="1:15">
      <c r="A1790">
        <v>1789</v>
      </c>
      <c r="B1790" s="128">
        <v>43792</v>
      </c>
      <c r="C1790" s="29" t="s">
        <v>51</v>
      </c>
      <c r="D1790" s="359" t="s">
        <v>10</v>
      </c>
      <c r="E1790" s="31">
        <v>52</v>
      </c>
      <c r="F1790" s="130">
        <v>2010</v>
      </c>
      <c r="G1790" s="31">
        <v>32.5</v>
      </c>
      <c r="H1790" s="132"/>
      <c r="I1790" s="132" t="s">
        <v>15</v>
      </c>
      <c r="J1790" s="132">
        <v>2</v>
      </c>
      <c r="K1790" s="132">
        <v>1.6169154228855721E-2</v>
      </c>
      <c r="L1790" s="133" t="e">
        <v>#DIV/0!</v>
      </c>
      <c r="M1790" s="344">
        <v>713</v>
      </c>
      <c r="N1790" s="132" t="s">
        <v>2507</v>
      </c>
      <c r="O1790" s="134" t="s">
        <v>52</v>
      </c>
    </row>
    <row r="1791" spans="1:15">
      <c r="A1791">
        <v>1790</v>
      </c>
      <c r="B1791" s="128">
        <v>43792</v>
      </c>
      <c r="C1791" s="29" t="s">
        <v>51</v>
      </c>
      <c r="D1791" s="359" t="s">
        <v>10</v>
      </c>
      <c r="E1791" s="31">
        <v>66</v>
      </c>
      <c r="F1791" s="130">
        <v>4320</v>
      </c>
      <c r="G1791" s="31">
        <v>161.69999999999999</v>
      </c>
      <c r="H1791" s="132"/>
      <c r="I1791" s="132" t="s">
        <v>15</v>
      </c>
      <c r="J1791" s="132">
        <v>5</v>
      </c>
      <c r="K1791" s="132">
        <v>3.743055555555555E-2</v>
      </c>
      <c r="L1791" s="133" t="e">
        <v>#DIV/0!</v>
      </c>
      <c r="M1791" s="344">
        <v>713</v>
      </c>
      <c r="N1791" s="132" t="s">
        <v>2507</v>
      </c>
      <c r="O1791" s="134" t="s">
        <v>52</v>
      </c>
    </row>
    <row r="1792" spans="1:15">
      <c r="A1792">
        <v>1791</v>
      </c>
      <c r="B1792" s="128">
        <v>43792</v>
      </c>
      <c r="C1792" s="29" t="s">
        <v>51</v>
      </c>
      <c r="D1792" s="359" t="s">
        <v>10</v>
      </c>
      <c r="E1792" s="31">
        <v>64</v>
      </c>
      <c r="F1792" s="130">
        <v>3910</v>
      </c>
      <c r="G1792" s="31">
        <v>132.1</v>
      </c>
      <c r="H1792" s="132"/>
      <c r="I1792" s="132" t="s">
        <v>15</v>
      </c>
      <c r="J1792" s="132">
        <v>5</v>
      </c>
      <c r="K1792" s="132">
        <v>3.3785166240409205E-2</v>
      </c>
      <c r="L1792" s="133" t="e">
        <v>#DIV/0!</v>
      </c>
      <c r="M1792" s="344">
        <v>713</v>
      </c>
      <c r="N1792" s="132" t="s">
        <v>2507</v>
      </c>
      <c r="O1792" s="134" t="s">
        <v>52</v>
      </c>
    </row>
    <row r="1793" spans="1:15">
      <c r="A1793">
        <v>1792</v>
      </c>
      <c r="B1793" s="128">
        <v>43797</v>
      </c>
      <c r="C1793" s="29" t="s">
        <v>51</v>
      </c>
      <c r="D1793" s="359" t="s">
        <v>10</v>
      </c>
      <c r="E1793" s="31">
        <v>57</v>
      </c>
      <c r="F1793" s="130">
        <v>2832</v>
      </c>
      <c r="G1793" s="31">
        <v>76.5</v>
      </c>
      <c r="H1793" s="132"/>
      <c r="I1793" s="132" t="s">
        <v>15</v>
      </c>
      <c r="J1793" s="132">
        <v>4</v>
      </c>
      <c r="K1793" s="132">
        <v>2.7012711864406781E-2</v>
      </c>
      <c r="L1793" s="133" t="e">
        <v>#DIV/0!</v>
      </c>
      <c r="M1793" s="344">
        <v>713</v>
      </c>
      <c r="N1793" s="132" t="s">
        <v>2507</v>
      </c>
      <c r="O1793" s="134" t="s">
        <v>52</v>
      </c>
    </row>
    <row r="1794" spans="1:15">
      <c r="A1794">
        <v>1793</v>
      </c>
      <c r="B1794" s="128">
        <v>43797</v>
      </c>
      <c r="C1794" s="29" t="s">
        <v>51</v>
      </c>
      <c r="D1794" s="359" t="s">
        <v>10</v>
      </c>
      <c r="E1794" s="31">
        <v>59</v>
      </c>
      <c r="F1794" s="130">
        <v>2620</v>
      </c>
      <c r="G1794" s="31">
        <v>25.6</v>
      </c>
      <c r="H1794" s="132"/>
      <c r="I1794" s="132" t="s">
        <v>15</v>
      </c>
      <c r="J1794" s="132">
        <v>4</v>
      </c>
      <c r="K1794" s="132">
        <v>9.770992366412214E-3</v>
      </c>
      <c r="L1794" s="133" t="e">
        <v>#DIV/0!</v>
      </c>
      <c r="M1794" s="344">
        <v>713</v>
      </c>
      <c r="N1794" s="132" t="s">
        <v>2507</v>
      </c>
      <c r="O1794" s="134" t="s">
        <v>52</v>
      </c>
    </row>
    <row r="1795" spans="1:15">
      <c r="A1795">
        <v>1794</v>
      </c>
      <c r="B1795" s="128">
        <v>43797</v>
      </c>
      <c r="C1795" s="29" t="s">
        <v>51</v>
      </c>
      <c r="D1795" s="359" t="s">
        <v>10</v>
      </c>
      <c r="E1795" s="31">
        <v>63</v>
      </c>
      <c r="F1795" s="130">
        <v>3510</v>
      </c>
      <c r="G1795" s="31">
        <v>90</v>
      </c>
      <c r="H1795" s="132"/>
      <c r="I1795" s="132" t="s">
        <v>15</v>
      </c>
      <c r="J1795" s="132">
        <v>5</v>
      </c>
      <c r="K1795" s="132">
        <v>2.564102564102564E-2</v>
      </c>
      <c r="L1795" s="133" t="e">
        <v>#DIV/0!</v>
      </c>
      <c r="M1795" s="344">
        <v>713</v>
      </c>
      <c r="N1795" s="132" t="s">
        <v>2507</v>
      </c>
      <c r="O1795" s="134" t="s">
        <v>52</v>
      </c>
    </row>
    <row r="1796" spans="1:15">
      <c r="A1796">
        <v>1795</v>
      </c>
      <c r="B1796" s="128">
        <v>43797</v>
      </c>
      <c r="C1796" s="29" t="s">
        <v>51</v>
      </c>
      <c r="D1796" s="359" t="s">
        <v>10</v>
      </c>
      <c r="E1796" s="31">
        <v>63</v>
      </c>
      <c r="F1796" s="130">
        <v>3220</v>
      </c>
      <c r="G1796" s="31">
        <v>57.3</v>
      </c>
      <c r="H1796" s="132"/>
      <c r="I1796" s="132" t="s">
        <v>15</v>
      </c>
      <c r="J1796" s="132">
        <v>4</v>
      </c>
      <c r="K1796" s="132">
        <v>1.779503105590062E-2</v>
      </c>
      <c r="L1796" s="133" t="e">
        <v>#DIV/0!</v>
      </c>
      <c r="M1796" s="344">
        <v>713</v>
      </c>
      <c r="N1796" s="132" t="s">
        <v>2507</v>
      </c>
      <c r="O1796" s="134" t="s">
        <v>52</v>
      </c>
    </row>
    <row r="1797" spans="1:15">
      <c r="A1797">
        <v>1796</v>
      </c>
      <c r="B1797" s="128">
        <v>43797</v>
      </c>
      <c r="C1797" s="29" t="s">
        <v>51</v>
      </c>
      <c r="D1797" s="359" t="s">
        <v>10</v>
      </c>
      <c r="E1797" s="31">
        <v>64</v>
      </c>
      <c r="F1797" s="130">
        <v>3110</v>
      </c>
      <c r="G1797" s="31">
        <v>62.7</v>
      </c>
      <c r="H1797" s="132"/>
      <c r="I1797" s="132" t="s">
        <v>15</v>
      </c>
      <c r="J1797" s="132">
        <v>4</v>
      </c>
      <c r="K1797" s="132">
        <v>2.0160771704180066E-2</v>
      </c>
      <c r="L1797" s="133" t="e">
        <v>#DIV/0!</v>
      </c>
      <c r="M1797" s="344">
        <v>713</v>
      </c>
      <c r="N1797" s="132" t="s">
        <v>2507</v>
      </c>
      <c r="O1797" s="134" t="s">
        <v>52</v>
      </c>
    </row>
    <row r="1798" spans="1:15">
      <c r="A1798">
        <v>1797</v>
      </c>
      <c r="B1798" s="128">
        <v>43797</v>
      </c>
      <c r="C1798" s="29" t="s">
        <v>51</v>
      </c>
      <c r="D1798" s="359" t="s">
        <v>10</v>
      </c>
      <c r="E1798" s="31">
        <v>58</v>
      </c>
      <c r="F1798" s="130">
        <v>2520</v>
      </c>
      <c r="G1798" s="31">
        <v>21.4</v>
      </c>
      <c r="H1798" s="132"/>
      <c r="I1798" s="132" t="s">
        <v>15</v>
      </c>
      <c r="J1798" s="132">
        <v>2</v>
      </c>
      <c r="K1798" s="132">
        <v>8.4920634920634917E-3</v>
      </c>
      <c r="L1798" s="133" t="e">
        <v>#DIV/0!</v>
      </c>
      <c r="M1798" s="344">
        <v>713</v>
      </c>
      <c r="N1798" s="132" t="s">
        <v>2507</v>
      </c>
      <c r="O1798" s="134" t="s">
        <v>52</v>
      </c>
    </row>
    <row r="1799" spans="1:15">
      <c r="A1799">
        <v>1798</v>
      </c>
      <c r="B1799" s="128">
        <v>43797</v>
      </c>
      <c r="C1799" s="29" t="s">
        <v>51</v>
      </c>
      <c r="D1799" s="359" t="s">
        <v>10</v>
      </c>
      <c r="E1799" s="31">
        <v>56</v>
      </c>
      <c r="F1799" s="130">
        <v>2310</v>
      </c>
      <c r="G1799" s="31">
        <v>33.1</v>
      </c>
      <c r="H1799" s="132"/>
      <c r="I1799" s="132" t="s">
        <v>15</v>
      </c>
      <c r="J1799" s="132">
        <v>3</v>
      </c>
      <c r="K1799" s="132">
        <v>1.432900432900433E-2</v>
      </c>
      <c r="L1799" s="133" t="e">
        <v>#DIV/0!</v>
      </c>
      <c r="M1799" s="344">
        <v>713</v>
      </c>
      <c r="N1799" s="132" t="s">
        <v>2507</v>
      </c>
      <c r="O1799" s="134" t="s">
        <v>52</v>
      </c>
    </row>
    <row r="1800" spans="1:15">
      <c r="A1800">
        <v>1799</v>
      </c>
      <c r="B1800" s="128">
        <v>43797</v>
      </c>
      <c r="C1800" s="29" t="s">
        <v>51</v>
      </c>
      <c r="D1800" s="359" t="s">
        <v>10</v>
      </c>
      <c r="E1800" s="31">
        <v>62</v>
      </c>
      <c r="F1800" s="130">
        <v>3110</v>
      </c>
      <c r="G1800" s="31">
        <v>93.2</v>
      </c>
      <c r="H1800" s="132"/>
      <c r="I1800" s="132" t="s">
        <v>15</v>
      </c>
      <c r="J1800" s="132">
        <v>4</v>
      </c>
      <c r="K1800" s="132">
        <v>2.9967845659163987E-2</v>
      </c>
      <c r="L1800" s="133" t="e">
        <v>#DIV/0!</v>
      </c>
      <c r="M1800" s="344">
        <v>713</v>
      </c>
      <c r="N1800" s="132" t="s">
        <v>2507</v>
      </c>
      <c r="O1800" s="134" t="s">
        <v>52</v>
      </c>
    </row>
    <row r="1801" spans="1:15">
      <c r="A1801">
        <v>1800</v>
      </c>
      <c r="B1801" s="128">
        <v>43797</v>
      </c>
      <c r="C1801" s="29" t="s">
        <v>51</v>
      </c>
      <c r="D1801" s="359" t="s">
        <v>10</v>
      </c>
      <c r="E1801" s="31">
        <v>63</v>
      </c>
      <c r="F1801" s="130">
        <v>3405</v>
      </c>
      <c r="G1801" s="31">
        <v>90</v>
      </c>
      <c r="H1801" s="132"/>
      <c r="I1801" s="132" t="s">
        <v>15</v>
      </c>
      <c r="J1801" s="132">
        <v>5</v>
      </c>
      <c r="K1801" s="132">
        <v>2.643171806167401E-2</v>
      </c>
      <c r="L1801" s="133" t="e">
        <v>#DIV/0!</v>
      </c>
      <c r="M1801" s="344">
        <v>713</v>
      </c>
      <c r="N1801" s="132" t="s">
        <v>2507</v>
      </c>
      <c r="O1801" s="134" t="s">
        <v>52</v>
      </c>
    </row>
    <row r="1802" spans="1:15">
      <c r="A1802">
        <v>1801</v>
      </c>
      <c r="B1802" s="128">
        <v>43797</v>
      </c>
      <c r="C1802" s="29" t="s">
        <v>51</v>
      </c>
      <c r="D1802" s="359" t="s">
        <v>10</v>
      </c>
      <c r="E1802" s="31">
        <v>71</v>
      </c>
      <c r="F1802" s="130">
        <v>4720</v>
      </c>
      <c r="G1802" s="31">
        <v>80</v>
      </c>
      <c r="H1802" s="132"/>
      <c r="I1802" s="132" t="s">
        <v>15</v>
      </c>
      <c r="J1802" s="132">
        <v>4</v>
      </c>
      <c r="K1802" s="132">
        <v>1.6949152542372881E-2</v>
      </c>
      <c r="L1802" s="133" t="e">
        <v>#DIV/0!</v>
      </c>
      <c r="M1802" s="344">
        <v>713</v>
      </c>
      <c r="N1802" s="132" t="s">
        <v>2507</v>
      </c>
      <c r="O1802" s="134" t="s">
        <v>52</v>
      </c>
    </row>
    <row r="1803" spans="1:15">
      <c r="A1803">
        <v>1802</v>
      </c>
      <c r="B1803" s="128">
        <v>43797</v>
      </c>
      <c r="C1803" s="29" t="s">
        <v>51</v>
      </c>
      <c r="D1803" s="359" t="s">
        <v>10</v>
      </c>
      <c r="E1803" s="31">
        <v>54</v>
      </c>
      <c r="F1803" s="130">
        <v>2310</v>
      </c>
      <c r="G1803" s="31">
        <v>10</v>
      </c>
      <c r="H1803" s="132"/>
      <c r="I1803" s="132" t="s">
        <v>15</v>
      </c>
      <c r="J1803" s="132">
        <v>2</v>
      </c>
      <c r="K1803" s="132">
        <v>4.329004329004329E-3</v>
      </c>
      <c r="L1803" s="133" t="e">
        <v>#DIV/0!</v>
      </c>
      <c r="M1803" s="344">
        <v>713</v>
      </c>
      <c r="N1803" s="132" t="s">
        <v>2507</v>
      </c>
      <c r="O1803" s="134" t="s">
        <v>52</v>
      </c>
    </row>
    <row r="1804" spans="1:15">
      <c r="A1804">
        <v>1803</v>
      </c>
      <c r="B1804" s="128">
        <v>43798</v>
      </c>
      <c r="C1804" s="29" t="s">
        <v>51</v>
      </c>
      <c r="D1804" s="359" t="s">
        <v>10</v>
      </c>
      <c r="E1804" s="31">
        <v>68</v>
      </c>
      <c r="F1804" s="130">
        <v>4758</v>
      </c>
      <c r="G1804" s="31">
        <v>133.69999999999999</v>
      </c>
      <c r="H1804" s="132"/>
      <c r="I1804" s="132" t="s">
        <v>15</v>
      </c>
      <c r="J1804" s="132">
        <v>5</v>
      </c>
      <c r="K1804" s="132">
        <v>2.810004203446826E-2</v>
      </c>
      <c r="L1804" s="133" t="e">
        <v>#DIV/0!</v>
      </c>
      <c r="M1804" s="344">
        <v>713</v>
      </c>
      <c r="N1804" s="132" t="s">
        <v>2507</v>
      </c>
      <c r="O1804" s="134" t="s">
        <v>52</v>
      </c>
    </row>
    <row r="1805" spans="1:15">
      <c r="A1805">
        <v>1804</v>
      </c>
      <c r="B1805" s="128">
        <v>43798</v>
      </c>
      <c r="C1805" s="29" t="s">
        <v>51</v>
      </c>
      <c r="D1805" s="359" t="s">
        <v>10</v>
      </c>
      <c r="E1805" s="31">
        <v>58</v>
      </c>
      <c r="F1805" s="130">
        <v>2710</v>
      </c>
      <c r="G1805" s="31">
        <v>60</v>
      </c>
      <c r="H1805" s="132"/>
      <c r="I1805" s="132" t="s">
        <v>15</v>
      </c>
      <c r="J1805" s="132">
        <v>5</v>
      </c>
      <c r="K1805" s="132">
        <v>2.2140221402214021E-2</v>
      </c>
      <c r="L1805" s="133" t="e">
        <v>#DIV/0!</v>
      </c>
      <c r="M1805" s="344">
        <v>713</v>
      </c>
      <c r="N1805" s="132" t="s">
        <v>2507</v>
      </c>
      <c r="O1805" s="134" t="s">
        <v>52</v>
      </c>
    </row>
    <row r="1806" spans="1:15">
      <c r="A1806">
        <v>1805</v>
      </c>
      <c r="B1806" s="128">
        <v>43798</v>
      </c>
      <c r="C1806" s="29" t="s">
        <v>51</v>
      </c>
      <c r="D1806" s="359" t="s">
        <v>10</v>
      </c>
      <c r="E1806" s="31">
        <v>61</v>
      </c>
      <c r="F1806" s="130">
        <v>3108</v>
      </c>
      <c r="G1806" s="31">
        <v>50</v>
      </c>
      <c r="H1806" s="132"/>
      <c r="I1806" s="132" t="s">
        <v>15</v>
      </c>
      <c r="J1806" s="132">
        <v>4</v>
      </c>
      <c r="K1806" s="132">
        <v>1.6087516087516088E-2</v>
      </c>
      <c r="L1806" s="133" t="e">
        <v>#DIV/0!</v>
      </c>
      <c r="M1806" s="344">
        <v>713</v>
      </c>
      <c r="N1806" s="132" t="s">
        <v>2507</v>
      </c>
      <c r="O1806" s="134" t="s">
        <v>52</v>
      </c>
    </row>
    <row r="1807" spans="1:15">
      <c r="A1807">
        <v>1806</v>
      </c>
      <c r="B1807" s="128">
        <v>43798</v>
      </c>
      <c r="C1807" s="29" t="s">
        <v>51</v>
      </c>
      <c r="D1807" s="359" t="s">
        <v>10</v>
      </c>
      <c r="E1807" s="31">
        <v>59</v>
      </c>
      <c r="F1807" s="130">
        <v>2805</v>
      </c>
      <c r="G1807" s="31">
        <v>60</v>
      </c>
      <c r="H1807" s="132"/>
      <c r="I1807" s="132" t="s">
        <v>15</v>
      </c>
      <c r="J1807" s="132">
        <v>5</v>
      </c>
      <c r="K1807" s="132">
        <v>2.1390374331550801E-2</v>
      </c>
      <c r="L1807" s="133" t="e">
        <v>#DIV/0!</v>
      </c>
      <c r="M1807" s="344">
        <v>713</v>
      </c>
      <c r="N1807" s="132" t="s">
        <v>2507</v>
      </c>
      <c r="O1807" s="134" t="s">
        <v>52</v>
      </c>
    </row>
    <row r="1808" spans="1:15">
      <c r="A1808">
        <v>1807</v>
      </c>
      <c r="B1808" s="128">
        <v>43798</v>
      </c>
      <c r="C1808" s="29" t="s">
        <v>51</v>
      </c>
      <c r="D1808" s="359" t="s">
        <v>10</v>
      </c>
      <c r="E1808" s="31">
        <v>57</v>
      </c>
      <c r="F1808" s="130">
        <v>2610</v>
      </c>
      <c r="G1808" s="31">
        <v>50</v>
      </c>
      <c r="H1808" s="132"/>
      <c r="I1808" s="132" t="s">
        <v>15</v>
      </c>
      <c r="J1808" s="132">
        <v>4</v>
      </c>
      <c r="K1808" s="132">
        <v>1.9157088122605363E-2</v>
      </c>
      <c r="L1808" s="133" t="e">
        <v>#DIV/0!</v>
      </c>
      <c r="M1808" s="344">
        <v>713</v>
      </c>
      <c r="N1808" s="132" t="s">
        <v>2507</v>
      </c>
      <c r="O1808" s="134" t="s">
        <v>52</v>
      </c>
    </row>
    <row r="1809" spans="1:15">
      <c r="A1809">
        <v>1808</v>
      </c>
      <c r="B1809" s="128">
        <v>43798</v>
      </c>
      <c r="C1809" s="29" t="s">
        <v>51</v>
      </c>
      <c r="D1809" s="359" t="s">
        <v>10</v>
      </c>
      <c r="E1809" s="31">
        <v>58</v>
      </c>
      <c r="F1809" s="130">
        <v>2620</v>
      </c>
      <c r="G1809" s="31">
        <v>60</v>
      </c>
      <c r="H1809" s="132"/>
      <c r="I1809" s="132" t="s">
        <v>15</v>
      </c>
      <c r="J1809" s="132">
        <v>3</v>
      </c>
      <c r="K1809" s="132">
        <v>2.2900763358778626E-2</v>
      </c>
      <c r="L1809" s="133" t="e">
        <v>#DIV/0!</v>
      </c>
      <c r="M1809" s="344">
        <v>713</v>
      </c>
      <c r="N1809" s="132" t="s">
        <v>2507</v>
      </c>
      <c r="O1809" s="134" t="s">
        <v>52</v>
      </c>
    </row>
    <row r="1810" spans="1:15">
      <c r="A1810">
        <v>1809</v>
      </c>
      <c r="B1810" s="128">
        <v>43798</v>
      </c>
      <c r="C1810" s="29" t="s">
        <v>51</v>
      </c>
      <c r="D1810" s="359" t="s">
        <v>10</v>
      </c>
      <c r="E1810" s="31">
        <v>55</v>
      </c>
      <c r="F1810" s="130">
        <v>2454</v>
      </c>
      <c r="G1810" s="31">
        <v>44</v>
      </c>
      <c r="H1810" s="132"/>
      <c r="I1810" s="132" t="s">
        <v>15</v>
      </c>
      <c r="J1810" s="132">
        <v>3</v>
      </c>
      <c r="K1810" s="132">
        <v>1.7929910350448247E-2</v>
      </c>
      <c r="L1810" s="133" t="e">
        <v>#DIV/0!</v>
      </c>
      <c r="M1810" s="344">
        <v>713</v>
      </c>
      <c r="N1810" s="132" t="s">
        <v>2507</v>
      </c>
      <c r="O1810" s="134" t="s">
        <v>52</v>
      </c>
    </row>
    <row r="1811" spans="1:15">
      <c r="A1811">
        <v>1810</v>
      </c>
      <c r="B1811" s="128">
        <v>43798</v>
      </c>
      <c r="C1811" s="29" t="s">
        <v>51</v>
      </c>
      <c r="D1811" s="359" t="s">
        <v>10</v>
      </c>
      <c r="E1811" s="31">
        <v>55</v>
      </c>
      <c r="F1811" s="130">
        <v>2510</v>
      </c>
      <c r="G1811" s="31">
        <v>44.1</v>
      </c>
      <c r="H1811" s="132"/>
      <c r="I1811" s="132" t="s">
        <v>15</v>
      </c>
      <c r="J1811" s="132">
        <v>3</v>
      </c>
      <c r="K1811" s="132">
        <v>1.756972111553785E-2</v>
      </c>
      <c r="L1811" s="133" t="e">
        <v>#DIV/0!</v>
      </c>
      <c r="M1811" s="344">
        <v>713</v>
      </c>
      <c r="N1811" s="132" t="s">
        <v>2507</v>
      </c>
      <c r="O1811" s="134" t="s">
        <v>52</v>
      </c>
    </row>
    <row r="1812" spans="1:15">
      <c r="A1812">
        <v>1811</v>
      </c>
      <c r="B1812" s="128">
        <v>43798</v>
      </c>
      <c r="C1812" s="29" t="s">
        <v>51</v>
      </c>
      <c r="D1812" s="359" t="s">
        <v>10</v>
      </c>
      <c r="E1812" s="31">
        <v>60</v>
      </c>
      <c r="F1812" s="130">
        <v>3200</v>
      </c>
      <c r="G1812" s="31">
        <v>17.899999999999999</v>
      </c>
      <c r="H1812" s="132"/>
      <c r="I1812" s="132" t="s">
        <v>15</v>
      </c>
      <c r="J1812" s="132">
        <v>3</v>
      </c>
      <c r="K1812" s="132">
        <v>5.5937499999999998E-3</v>
      </c>
      <c r="L1812" s="133" t="e">
        <v>#DIV/0!</v>
      </c>
      <c r="M1812" s="344">
        <v>713</v>
      </c>
      <c r="N1812" s="132" t="s">
        <v>2507</v>
      </c>
      <c r="O1812" s="134" t="s">
        <v>52</v>
      </c>
    </row>
    <row r="1813" spans="1:15">
      <c r="A1813">
        <v>1812</v>
      </c>
      <c r="B1813" s="128">
        <v>43798</v>
      </c>
      <c r="C1813" s="29" t="s">
        <v>51</v>
      </c>
      <c r="D1813" s="359" t="s">
        <v>10</v>
      </c>
      <c r="E1813" s="31">
        <v>56</v>
      </c>
      <c r="F1813" s="130">
        <v>2515</v>
      </c>
      <c r="G1813" s="31">
        <v>55.1</v>
      </c>
      <c r="H1813" s="132"/>
      <c r="I1813" s="132" t="s">
        <v>15</v>
      </c>
      <c r="J1813" s="132">
        <v>5</v>
      </c>
      <c r="K1813" s="132">
        <v>2.1908548707753481E-2</v>
      </c>
      <c r="L1813" s="133" t="e">
        <v>#DIV/0!</v>
      </c>
      <c r="M1813" s="344">
        <v>713</v>
      </c>
      <c r="N1813" s="132" t="s">
        <v>2507</v>
      </c>
      <c r="O1813" s="134" t="s">
        <v>52</v>
      </c>
    </row>
    <row r="1814" spans="1:15">
      <c r="A1814">
        <v>1813</v>
      </c>
      <c r="B1814" s="128">
        <v>43799</v>
      </c>
      <c r="C1814" s="29" t="s">
        <v>51</v>
      </c>
      <c r="D1814" s="359" t="s">
        <v>10</v>
      </c>
      <c r="E1814" s="31">
        <v>74</v>
      </c>
      <c r="F1814" s="130">
        <v>5519</v>
      </c>
      <c r="G1814" s="31">
        <v>127.6</v>
      </c>
      <c r="H1814" s="132"/>
      <c r="I1814" s="132" t="s">
        <v>15</v>
      </c>
      <c r="J1814" s="132">
        <v>5</v>
      </c>
      <c r="K1814" s="132">
        <v>2.312013045841638E-2</v>
      </c>
      <c r="L1814" s="133" t="e">
        <v>#DIV/0!</v>
      </c>
      <c r="M1814" s="344">
        <v>713</v>
      </c>
      <c r="N1814" s="132" t="s">
        <v>2507</v>
      </c>
      <c r="O1814" s="134" t="s">
        <v>52</v>
      </c>
    </row>
    <row r="1815" spans="1:15">
      <c r="A1815">
        <v>1814</v>
      </c>
      <c r="B1815" s="128">
        <v>43799</v>
      </c>
      <c r="C1815" s="29" t="s">
        <v>51</v>
      </c>
      <c r="D1815" s="359" t="s">
        <v>10</v>
      </c>
      <c r="E1815" s="31">
        <v>73</v>
      </c>
      <c r="F1815" s="130">
        <v>5010</v>
      </c>
      <c r="G1815" s="31">
        <v>7.4</v>
      </c>
      <c r="H1815" s="132"/>
      <c r="I1815" s="132" t="s">
        <v>15</v>
      </c>
      <c r="J1815" s="132">
        <v>2</v>
      </c>
      <c r="K1815" s="132">
        <v>1.4770459081836329E-3</v>
      </c>
      <c r="L1815" s="133" t="e">
        <v>#DIV/0!</v>
      </c>
      <c r="M1815" s="344">
        <v>713</v>
      </c>
      <c r="N1815" s="132" t="s">
        <v>2507</v>
      </c>
      <c r="O1815" s="134" t="s">
        <v>52</v>
      </c>
    </row>
    <row r="1816" spans="1:15">
      <c r="A1816">
        <v>1815</v>
      </c>
      <c r="B1816" s="128">
        <v>43799</v>
      </c>
      <c r="C1816" s="29" t="s">
        <v>51</v>
      </c>
      <c r="D1816" s="359" t="s">
        <v>10</v>
      </c>
      <c r="E1816" s="31">
        <v>58</v>
      </c>
      <c r="F1816" s="130">
        <v>2720</v>
      </c>
      <c r="G1816" s="31">
        <v>46.2</v>
      </c>
      <c r="H1816" s="132"/>
      <c r="I1816" s="132" t="s">
        <v>15</v>
      </c>
      <c r="J1816" s="132">
        <v>4</v>
      </c>
      <c r="K1816" s="132">
        <v>1.698529411764706E-2</v>
      </c>
      <c r="L1816" s="133" t="e">
        <v>#DIV/0!</v>
      </c>
      <c r="M1816" s="344">
        <v>713</v>
      </c>
      <c r="N1816" s="132" t="s">
        <v>2507</v>
      </c>
      <c r="O1816" s="134" t="s">
        <v>52</v>
      </c>
    </row>
    <row r="1817" spans="1:15">
      <c r="A1817">
        <v>1816</v>
      </c>
      <c r="B1817" s="128">
        <v>43799</v>
      </c>
      <c r="C1817" s="29" t="s">
        <v>51</v>
      </c>
      <c r="D1817" s="359" t="s">
        <v>10</v>
      </c>
      <c r="E1817" s="31">
        <v>70</v>
      </c>
      <c r="F1817" s="130">
        <v>4610</v>
      </c>
      <c r="G1817" s="31">
        <v>98.8</v>
      </c>
      <c r="H1817" s="132"/>
      <c r="I1817" s="132" t="s">
        <v>15</v>
      </c>
      <c r="J1817" s="132">
        <v>5</v>
      </c>
      <c r="K1817" s="132">
        <v>2.1431670281995659E-2</v>
      </c>
      <c r="L1817" s="133" t="e">
        <v>#DIV/0!</v>
      </c>
      <c r="M1817" s="344">
        <v>713</v>
      </c>
      <c r="N1817" s="132" t="s">
        <v>2507</v>
      </c>
      <c r="O1817" s="134" t="s">
        <v>52</v>
      </c>
    </row>
    <row r="1818" spans="1:15">
      <c r="A1818">
        <v>1817</v>
      </c>
      <c r="B1818" s="128">
        <v>43799</v>
      </c>
      <c r="C1818" s="29" t="s">
        <v>51</v>
      </c>
      <c r="D1818" s="359" t="s">
        <v>10</v>
      </c>
      <c r="E1818" s="31">
        <v>74</v>
      </c>
      <c r="F1818" s="130">
        <v>5305</v>
      </c>
      <c r="G1818" s="31">
        <v>3.4</v>
      </c>
      <c r="H1818" s="132"/>
      <c r="I1818" s="132" t="s">
        <v>15</v>
      </c>
      <c r="J1818" s="132">
        <v>2</v>
      </c>
      <c r="K1818" s="132">
        <v>6.4090480678605092E-4</v>
      </c>
      <c r="L1818" s="133" t="e">
        <v>#DIV/0!</v>
      </c>
      <c r="M1818" s="344">
        <v>713</v>
      </c>
      <c r="N1818" s="132" t="s">
        <v>2507</v>
      </c>
      <c r="O1818" s="134" t="s">
        <v>52</v>
      </c>
    </row>
    <row r="1819" spans="1:15">
      <c r="A1819">
        <v>1818</v>
      </c>
      <c r="B1819" s="128">
        <v>43799</v>
      </c>
      <c r="C1819" s="29" t="s">
        <v>51</v>
      </c>
      <c r="D1819" s="359" t="s">
        <v>10</v>
      </c>
      <c r="E1819" s="31">
        <v>75</v>
      </c>
      <c r="F1819" s="130">
        <v>5610</v>
      </c>
      <c r="G1819" s="31">
        <v>5.9</v>
      </c>
      <c r="H1819" s="132"/>
      <c r="I1819" s="132" t="s">
        <v>15</v>
      </c>
      <c r="J1819" s="132">
        <v>2</v>
      </c>
      <c r="K1819" s="132">
        <v>1.0516934046345811E-3</v>
      </c>
      <c r="L1819" s="133" t="e">
        <v>#DIV/0!</v>
      </c>
      <c r="M1819" s="344">
        <v>713</v>
      </c>
      <c r="N1819" s="132" t="s">
        <v>2507</v>
      </c>
      <c r="O1819" s="134" t="s">
        <v>52</v>
      </c>
    </row>
    <row r="1820" spans="1:15">
      <c r="A1820">
        <v>1819</v>
      </c>
      <c r="B1820" s="128">
        <v>43799</v>
      </c>
      <c r="C1820" s="29" t="s">
        <v>51</v>
      </c>
      <c r="D1820" s="359" t="s">
        <v>10</v>
      </c>
      <c r="E1820" s="31">
        <v>68</v>
      </c>
      <c r="F1820" s="130">
        <v>4616</v>
      </c>
      <c r="G1820" s="31">
        <v>131</v>
      </c>
      <c r="H1820" s="132"/>
      <c r="I1820" s="132" t="s">
        <v>15</v>
      </c>
      <c r="J1820" s="132">
        <v>5</v>
      </c>
      <c r="K1820" s="132">
        <v>2.8379549393414211E-2</v>
      </c>
      <c r="L1820" s="133" t="e">
        <v>#DIV/0!</v>
      </c>
      <c r="M1820" s="344">
        <v>713</v>
      </c>
      <c r="N1820" s="132" t="s">
        <v>2507</v>
      </c>
      <c r="O1820" s="134" t="s">
        <v>52</v>
      </c>
    </row>
    <row r="1821" spans="1:15">
      <c r="A1821">
        <v>1820</v>
      </c>
      <c r="B1821" s="128">
        <v>43801</v>
      </c>
      <c r="C1821" s="29" t="s">
        <v>51</v>
      </c>
      <c r="D1821" s="359" t="s">
        <v>10</v>
      </c>
      <c r="E1821" s="31">
        <v>57</v>
      </c>
      <c r="F1821" s="130">
        <v>2610</v>
      </c>
      <c r="G1821" s="31">
        <v>57.2</v>
      </c>
      <c r="H1821" s="132"/>
      <c r="I1821" s="132" t="s">
        <v>15</v>
      </c>
      <c r="J1821" s="132">
        <v>3</v>
      </c>
      <c r="K1821" s="132">
        <v>2.1915708812260539E-2</v>
      </c>
      <c r="L1821" s="133" t="e">
        <v>#DIV/0!</v>
      </c>
      <c r="M1821" s="344">
        <v>713</v>
      </c>
      <c r="N1821" s="132" t="s">
        <v>2507</v>
      </c>
      <c r="O1821" s="134" t="s">
        <v>52</v>
      </c>
    </row>
    <row r="1822" spans="1:15">
      <c r="A1822">
        <v>1821</v>
      </c>
      <c r="B1822" s="128">
        <v>43801</v>
      </c>
      <c r="C1822" s="29" t="s">
        <v>51</v>
      </c>
      <c r="D1822" s="359" t="s">
        <v>10</v>
      </c>
      <c r="E1822" s="31">
        <v>56</v>
      </c>
      <c r="F1822" s="130">
        <v>2450</v>
      </c>
      <c r="G1822" s="31">
        <v>44.4</v>
      </c>
      <c r="H1822" s="132"/>
      <c r="I1822" s="132" t="s">
        <v>15</v>
      </c>
      <c r="J1822" s="132">
        <v>3</v>
      </c>
      <c r="K1822" s="132">
        <v>1.8122448979591838E-2</v>
      </c>
      <c r="L1822" s="133" t="e">
        <v>#DIV/0!</v>
      </c>
      <c r="M1822" s="344">
        <v>713</v>
      </c>
      <c r="N1822" s="132" t="s">
        <v>2507</v>
      </c>
      <c r="O1822" s="134" t="s">
        <v>52</v>
      </c>
    </row>
    <row r="1823" spans="1:15">
      <c r="A1823">
        <v>1822</v>
      </c>
      <c r="B1823" s="128">
        <v>43801</v>
      </c>
      <c r="C1823" s="29" t="s">
        <v>51</v>
      </c>
      <c r="D1823" s="359" t="s">
        <v>10</v>
      </c>
      <c r="E1823" s="31">
        <v>58</v>
      </c>
      <c r="F1823" s="130">
        <v>2620</v>
      </c>
      <c r="G1823" s="31">
        <v>47.7</v>
      </c>
      <c r="H1823" s="132"/>
      <c r="I1823" s="132" t="s">
        <v>15</v>
      </c>
      <c r="J1823" s="132">
        <v>4</v>
      </c>
      <c r="K1823" s="132">
        <v>1.820610687022901E-2</v>
      </c>
      <c r="L1823" s="133" t="e">
        <v>#DIV/0!</v>
      </c>
      <c r="M1823" s="344">
        <v>713</v>
      </c>
      <c r="N1823" s="132" t="s">
        <v>2507</v>
      </c>
      <c r="O1823" s="134" t="s">
        <v>52</v>
      </c>
    </row>
    <row r="1824" spans="1:15">
      <c r="A1824">
        <v>1823</v>
      </c>
      <c r="B1824" s="128">
        <v>43801</v>
      </c>
      <c r="C1824" s="29" t="s">
        <v>51</v>
      </c>
      <c r="D1824" s="359" t="s">
        <v>10</v>
      </c>
      <c r="E1824" s="31">
        <v>66</v>
      </c>
      <c r="F1824" s="130">
        <v>4220</v>
      </c>
      <c r="G1824" s="31">
        <v>76.5</v>
      </c>
      <c r="H1824" s="132"/>
      <c r="I1824" s="132" t="s">
        <v>15</v>
      </c>
      <c r="J1824" s="132">
        <v>3</v>
      </c>
      <c r="K1824" s="132">
        <v>1.8127962085308057E-2</v>
      </c>
      <c r="L1824" s="133" t="e">
        <v>#DIV/0!</v>
      </c>
      <c r="M1824" s="344">
        <v>713</v>
      </c>
      <c r="N1824" s="132" t="s">
        <v>2507</v>
      </c>
      <c r="O1824" s="134" t="s">
        <v>52</v>
      </c>
    </row>
    <row r="1825" spans="1:15">
      <c r="A1825">
        <v>1824</v>
      </c>
      <c r="B1825" s="128">
        <v>43801</v>
      </c>
      <c r="C1825" s="29" t="s">
        <v>51</v>
      </c>
      <c r="D1825" s="359" t="s">
        <v>10</v>
      </c>
      <c r="E1825" s="31">
        <v>52</v>
      </c>
      <c r="F1825" s="130">
        <v>2060</v>
      </c>
      <c r="G1825" s="31">
        <v>44.3</v>
      </c>
      <c r="H1825" s="132"/>
      <c r="I1825" s="132" t="s">
        <v>15</v>
      </c>
      <c r="J1825" s="132">
        <v>2</v>
      </c>
      <c r="K1825" s="132">
        <v>2.1504854368932038E-2</v>
      </c>
      <c r="L1825" s="133" t="e">
        <v>#DIV/0!</v>
      </c>
      <c r="M1825" s="344">
        <v>713</v>
      </c>
      <c r="N1825" s="132" t="s">
        <v>2507</v>
      </c>
      <c r="O1825" s="134" t="s">
        <v>52</v>
      </c>
    </row>
    <row r="1826" spans="1:15">
      <c r="A1826">
        <v>1825</v>
      </c>
      <c r="B1826" s="128">
        <v>43801</v>
      </c>
      <c r="C1826" s="29" t="s">
        <v>51</v>
      </c>
      <c r="D1826" s="359" t="s">
        <v>10</v>
      </c>
      <c r="E1826" s="31">
        <v>67</v>
      </c>
      <c r="F1826" s="130">
        <v>4220</v>
      </c>
      <c r="G1826" s="31">
        <v>100</v>
      </c>
      <c r="H1826" s="132"/>
      <c r="I1826" s="132" t="s">
        <v>15</v>
      </c>
      <c r="J1826" s="132">
        <v>5</v>
      </c>
      <c r="K1826" s="132">
        <v>2.3696682464454975E-2</v>
      </c>
      <c r="L1826" s="133" t="e">
        <v>#DIV/0!</v>
      </c>
      <c r="M1826" s="344">
        <v>713</v>
      </c>
      <c r="N1826" s="132" t="s">
        <v>2507</v>
      </c>
      <c r="O1826" s="134" t="s">
        <v>52</v>
      </c>
    </row>
    <row r="1827" spans="1:15">
      <c r="A1827">
        <v>1826</v>
      </c>
      <c r="B1827" s="128">
        <v>43801</v>
      </c>
      <c r="C1827" s="29" t="s">
        <v>51</v>
      </c>
      <c r="D1827" s="359" t="s">
        <v>10</v>
      </c>
      <c r="E1827" s="31">
        <v>55</v>
      </c>
      <c r="F1827" s="130">
        <v>2650</v>
      </c>
      <c r="G1827" s="31">
        <v>10</v>
      </c>
      <c r="H1827" s="132"/>
      <c r="I1827" s="132" t="s">
        <v>15</v>
      </c>
      <c r="J1827" s="132">
        <v>2</v>
      </c>
      <c r="K1827" s="132">
        <v>3.7735849056603774E-3</v>
      </c>
      <c r="L1827" s="133" t="e">
        <v>#DIV/0!</v>
      </c>
      <c r="M1827" s="344">
        <v>713</v>
      </c>
      <c r="N1827" s="132" t="s">
        <v>2507</v>
      </c>
      <c r="O1827" s="134" t="s">
        <v>52</v>
      </c>
    </row>
    <row r="1828" spans="1:15">
      <c r="A1828">
        <v>1827</v>
      </c>
      <c r="B1828" s="128">
        <v>43801</v>
      </c>
      <c r="C1828" s="29" t="s">
        <v>51</v>
      </c>
      <c r="D1828" s="359" t="s">
        <v>10</v>
      </c>
      <c r="E1828" s="31">
        <v>60</v>
      </c>
      <c r="F1828" s="130">
        <v>3160</v>
      </c>
      <c r="G1828" s="31">
        <v>6.6</v>
      </c>
      <c r="H1828" s="132"/>
      <c r="I1828" s="132" t="s">
        <v>15</v>
      </c>
      <c r="J1828" s="132">
        <v>2</v>
      </c>
      <c r="K1828" s="132">
        <v>2.0886075949367085E-3</v>
      </c>
      <c r="L1828" s="133" t="e">
        <v>#DIV/0!</v>
      </c>
      <c r="M1828" s="344">
        <v>713</v>
      </c>
      <c r="N1828" s="132" t="s">
        <v>2507</v>
      </c>
      <c r="O1828" s="134" t="s">
        <v>52</v>
      </c>
    </row>
    <row r="1829" spans="1:15">
      <c r="A1829">
        <v>1828</v>
      </c>
      <c r="B1829" s="128">
        <v>43801</v>
      </c>
      <c r="C1829" s="29" t="s">
        <v>51</v>
      </c>
      <c r="D1829" s="359" t="s">
        <v>10</v>
      </c>
      <c r="E1829" s="31">
        <v>64</v>
      </c>
      <c r="F1829" s="130">
        <v>3770</v>
      </c>
      <c r="G1829" s="31">
        <v>121.3</v>
      </c>
      <c r="H1829" s="132"/>
      <c r="I1829" s="132" t="s">
        <v>15</v>
      </c>
      <c r="J1829" s="132">
        <v>5</v>
      </c>
      <c r="K1829" s="132">
        <v>3.2175066312997345E-2</v>
      </c>
      <c r="L1829" s="133" t="e">
        <v>#DIV/0!</v>
      </c>
      <c r="M1829" s="344">
        <v>713</v>
      </c>
      <c r="N1829" s="132" t="s">
        <v>2507</v>
      </c>
      <c r="O1829" s="134" t="s">
        <v>52</v>
      </c>
    </row>
    <row r="1830" spans="1:15">
      <c r="A1830">
        <v>1829</v>
      </c>
      <c r="B1830" s="128">
        <v>43802</v>
      </c>
      <c r="C1830" s="29" t="s">
        <v>51</v>
      </c>
      <c r="D1830" s="359" t="s">
        <v>10</v>
      </c>
      <c r="E1830" s="31">
        <v>58</v>
      </c>
      <c r="F1830" s="130">
        <v>2927</v>
      </c>
      <c r="G1830" s="31">
        <v>30</v>
      </c>
      <c r="H1830" s="132"/>
      <c r="I1830" s="132" t="s">
        <v>15</v>
      </c>
      <c r="J1830" s="132">
        <v>3</v>
      </c>
      <c r="K1830" s="132">
        <v>1.0249402118209771E-2</v>
      </c>
      <c r="L1830" s="133" t="e">
        <v>#DIV/0!</v>
      </c>
      <c r="M1830" s="344">
        <v>713</v>
      </c>
      <c r="N1830" s="132" t="s">
        <v>2507</v>
      </c>
      <c r="O1830" s="134" t="s">
        <v>52</v>
      </c>
    </row>
    <row r="1831" spans="1:15">
      <c r="A1831">
        <v>1830</v>
      </c>
      <c r="B1831" s="128">
        <v>43802</v>
      </c>
      <c r="C1831" s="29" t="s">
        <v>51</v>
      </c>
      <c r="D1831" s="359" t="s">
        <v>10</v>
      </c>
      <c r="E1831" s="31">
        <v>55</v>
      </c>
      <c r="F1831" s="130">
        <v>2259</v>
      </c>
      <c r="G1831" s="31">
        <v>41.6</v>
      </c>
      <c r="H1831" s="132"/>
      <c r="I1831" s="132" t="s">
        <v>15</v>
      </c>
      <c r="J1831" s="132">
        <v>4</v>
      </c>
      <c r="K1831" s="132">
        <v>1.8415227976980964E-2</v>
      </c>
      <c r="L1831" s="133" t="e">
        <v>#DIV/0!</v>
      </c>
      <c r="M1831" s="344">
        <v>713</v>
      </c>
      <c r="N1831" s="132" t="s">
        <v>2507</v>
      </c>
      <c r="O1831" s="134" t="s">
        <v>52</v>
      </c>
    </row>
    <row r="1832" spans="1:15">
      <c r="A1832">
        <v>1831</v>
      </c>
      <c r="B1832" s="128">
        <v>43803</v>
      </c>
      <c r="C1832" s="29" t="s">
        <v>51</v>
      </c>
      <c r="D1832" s="359" t="s">
        <v>10</v>
      </c>
      <c r="E1832" s="31">
        <v>59</v>
      </c>
      <c r="F1832" s="130">
        <v>2885</v>
      </c>
      <c r="G1832" s="31">
        <v>91.4</v>
      </c>
      <c r="H1832" s="132">
        <v>161.4</v>
      </c>
      <c r="I1832" s="132" t="s">
        <v>15</v>
      </c>
      <c r="J1832" s="132">
        <v>4</v>
      </c>
      <c r="K1832" s="132">
        <v>3.1681109185441945E-2</v>
      </c>
      <c r="L1832" s="133">
        <v>0.56629491945477073</v>
      </c>
      <c r="M1832" s="344">
        <v>713</v>
      </c>
      <c r="N1832" s="132" t="s">
        <v>2507</v>
      </c>
      <c r="O1832" s="134" t="s">
        <v>52</v>
      </c>
    </row>
    <row r="1833" spans="1:15">
      <c r="A1833">
        <v>1832</v>
      </c>
      <c r="B1833" s="128">
        <v>43803</v>
      </c>
      <c r="C1833" s="29" t="s">
        <v>51</v>
      </c>
      <c r="D1833" s="359" t="s">
        <v>10</v>
      </c>
      <c r="E1833" s="31">
        <v>60</v>
      </c>
      <c r="F1833" s="130">
        <v>3132</v>
      </c>
      <c r="G1833" s="31">
        <v>51.3</v>
      </c>
      <c r="H1833" s="132">
        <v>153.30000000000001</v>
      </c>
      <c r="I1833" s="132" t="s">
        <v>15</v>
      </c>
      <c r="J1833" s="132">
        <v>3</v>
      </c>
      <c r="K1833" s="132">
        <v>1.6379310344827584E-2</v>
      </c>
      <c r="L1833" s="133">
        <v>0.33463796477495106</v>
      </c>
      <c r="M1833" s="344">
        <v>713</v>
      </c>
      <c r="N1833" s="132" t="s">
        <v>2507</v>
      </c>
      <c r="O1833" s="134" t="s">
        <v>52</v>
      </c>
    </row>
    <row r="1834" spans="1:15">
      <c r="A1834">
        <v>1833</v>
      </c>
      <c r="B1834" s="128">
        <v>43803</v>
      </c>
      <c r="C1834" s="29" t="s">
        <v>51</v>
      </c>
      <c r="D1834" s="359" t="s">
        <v>10</v>
      </c>
      <c r="E1834" s="31">
        <v>68</v>
      </c>
      <c r="F1834" s="130">
        <v>5114</v>
      </c>
      <c r="G1834" s="31">
        <v>158.4</v>
      </c>
      <c r="H1834" s="132">
        <v>355.4</v>
      </c>
      <c r="I1834" s="132" t="s">
        <v>15</v>
      </c>
      <c r="J1834" s="132">
        <v>5</v>
      </c>
      <c r="K1834" s="132">
        <v>3.0973797418850216E-2</v>
      </c>
      <c r="L1834" s="133">
        <v>0.44569499155880704</v>
      </c>
      <c r="M1834" s="344">
        <v>713</v>
      </c>
      <c r="N1834" s="132" t="s">
        <v>2507</v>
      </c>
      <c r="O1834" s="134" t="s">
        <v>52</v>
      </c>
    </row>
    <row r="1835" spans="1:15">
      <c r="A1835">
        <v>1834</v>
      </c>
      <c r="B1835" s="128">
        <v>43803</v>
      </c>
      <c r="C1835" s="29" t="s">
        <v>51</v>
      </c>
      <c r="D1835" s="359" t="s">
        <v>10</v>
      </c>
      <c r="E1835" s="31">
        <v>63</v>
      </c>
      <c r="F1835" s="130">
        <v>4303</v>
      </c>
      <c r="G1835" s="31">
        <v>154.9</v>
      </c>
      <c r="H1835" s="132">
        <v>362.9</v>
      </c>
      <c r="I1835" s="132" t="s">
        <v>15</v>
      </c>
      <c r="J1835" s="132">
        <v>5</v>
      </c>
      <c r="K1835" s="132">
        <v>3.5998140831977693E-2</v>
      </c>
      <c r="L1835" s="133">
        <v>0.42683934968310833</v>
      </c>
      <c r="M1835" s="344">
        <v>713</v>
      </c>
      <c r="N1835" s="132" t="s">
        <v>2507</v>
      </c>
      <c r="O1835" s="134" t="s">
        <v>52</v>
      </c>
    </row>
    <row r="1836" spans="1:15">
      <c r="A1836">
        <v>1835</v>
      </c>
      <c r="B1836" s="128">
        <v>43803</v>
      </c>
      <c r="C1836" s="29" t="s">
        <v>51</v>
      </c>
      <c r="D1836" s="359" t="s">
        <v>10</v>
      </c>
      <c r="E1836" s="31">
        <v>58</v>
      </c>
      <c r="F1836" s="130">
        <v>2589</v>
      </c>
      <c r="G1836" s="31">
        <v>32</v>
      </c>
      <c r="H1836" s="132">
        <v>200</v>
      </c>
      <c r="I1836" s="132" t="s">
        <v>15</v>
      </c>
      <c r="J1836" s="132">
        <v>3</v>
      </c>
      <c r="K1836" s="132">
        <v>1.2359984550019312E-2</v>
      </c>
      <c r="L1836" s="133">
        <v>0.16</v>
      </c>
      <c r="M1836" s="344">
        <v>713</v>
      </c>
      <c r="N1836" s="132" t="s">
        <v>2507</v>
      </c>
      <c r="O1836" s="134" t="s">
        <v>52</v>
      </c>
    </row>
    <row r="1837" spans="1:15">
      <c r="A1837">
        <v>1836</v>
      </c>
      <c r="B1837" s="128">
        <v>43803</v>
      </c>
      <c r="C1837" s="29" t="s">
        <v>51</v>
      </c>
      <c r="D1837" s="359" t="s">
        <v>10</v>
      </c>
      <c r="E1837" s="31">
        <v>61</v>
      </c>
      <c r="F1837" s="130">
        <v>3168</v>
      </c>
      <c r="G1837" s="31">
        <v>54.5</v>
      </c>
      <c r="H1837" s="132">
        <v>95.5</v>
      </c>
      <c r="I1837" s="132" t="s">
        <v>15</v>
      </c>
      <c r="J1837" s="132">
        <v>4</v>
      </c>
      <c r="K1837" s="132">
        <v>1.7203282828282828E-2</v>
      </c>
      <c r="L1837" s="133">
        <v>0.5706806282722513</v>
      </c>
      <c r="M1837" s="344">
        <v>713</v>
      </c>
      <c r="N1837" s="132" t="s">
        <v>2507</v>
      </c>
      <c r="O1837" s="134" t="s">
        <v>52</v>
      </c>
    </row>
    <row r="1838" spans="1:15">
      <c r="A1838">
        <v>1837</v>
      </c>
      <c r="B1838" s="128">
        <v>43804</v>
      </c>
      <c r="C1838" s="29" t="s">
        <v>51</v>
      </c>
      <c r="D1838" s="359" t="s">
        <v>10</v>
      </c>
      <c r="E1838" s="31">
        <v>57</v>
      </c>
      <c r="F1838" s="130">
        <v>2859</v>
      </c>
      <c r="G1838" s="31">
        <v>50</v>
      </c>
      <c r="H1838" s="132">
        <v>124</v>
      </c>
      <c r="I1838" s="132" t="s">
        <v>15</v>
      </c>
      <c r="J1838" s="132">
        <v>4</v>
      </c>
      <c r="K1838" s="132">
        <v>1.7488632388947184E-2</v>
      </c>
      <c r="L1838" s="133">
        <v>0.40322580645161288</v>
      </c>
      <c r="M1838" s="344">
        <v>713</v>
      </c>
      <c r="N1838" s="132" t="s">
        <v>2507</v>
      </c>
      <c r="O1838" s="134" t="s">
        <v>52</v>
      </c>
    </row>
    <row r="1839" spans="1:15">
      <c r="A1839">
        <v>1838</v>
      </c>
      <c r="B1839" s="128">
        <v>43804</v>
      </c>
      <c r="C1839" s="29" t="s">
        <v>51</v>
      </c>
      <c r="D1839" s="359" t="s">
        <v>10</v>
      </c>
      <c r="E1839" s="31">
        <v>53</v>
      </c>
      <c r="F1839" s="130">
        <v>2078</v>
      </c>
      <c r="G1839" s="31">
        <v>6.1</v>
      </c>
      <c r="H1839" s="132">
        <v>74.099999999999994</v>
      </c>
      <c r="I1839" s="132" t="s">
        <v>15</v>
      </c>
      <c r="J1839" s="132">
        <v>2</v>
      </c>
      <c r="K1839" s="132">
        <v>2.9355149181905676E-3</v>
      </c>
      <c r="L1839" s="133">
        <v>8.2321187584345479E-2</v>
      </c>
      <c r="M1839" s="344">
        <v>713</v>
      </c>
      <c r="N1839" s="132" t="s">
        <v>2507</v>
      </c>
      <c r="O1839" s="134" t="s">
        <v>52</v>
      </c>
    </row>
    <row r="1840" spans="1:15">
      <c r="A1840">
        <v>1839</v>
      </c>
      <c r="B1840" s="128">
        <v>43804</v>
      </c>
      <c r="C1840" s="29" t="s">
        <v>51</v>
      </c>
      <c r="D1840" s="359" t="s">
        <v>10</v>
      </c>
      <c r="E1840" s="31">
        <v>56</v>
      </c>
      <c r="F1840" s="130">
        <v>2621</v>
      </c>
      <c r="G1840" s="31">
        <v>40</v>
      </c>
      <c r="H1840" s="132">
        <v>82</v>
      </c>
      <c r="I1840" s="132" t="s">
        <v>15</v>
      </c>
      <c r="J1840" s="132">
        <v>3</v>
      </c>
      <c r="K1840" s="132">
        <v>1.5261350629530714E-2</v>
      </c>
      <c r="L1840" s="133">
        <v>0.48780487804878048</v>
      </c>
      <c r="M1840" s="344">
        <v>713</v>
      </c>
      <c r="N1840" s="132" t="s">
        <v>2507</v>
      </c>
      <c r="O1840" s="134" t="s">
        <v>52</v>
      </c>
    </row>
    <row r="1841" spans="1:15">
      <c r="A1841">
        <v>1840</v>
      </c>
      <c r="B1841" s="128">
        <v>43804</v>
      </c>
      <c r="C1841" s="29" t="s">
        <v>51</v>
      </c>
      <c r="D1841" s="359" t="s">
        <v>10</v>
      </c>
      <c r="E1841" s="31">
        <v>56</v>
      </c>
      <c r="F1841" s="130">
        <v>2561</v>
      </c>
      <c r="G1841" s="31">
        <v>7.2</v>
      </c>
      <c r="H1841" s="132">
        <v>95.2</v>
      </c>
      <c r="I1841" s="132" t="s">
        <v>15</v>
      </c>
      <c r="J1841" s="132">
        <v>2</v>
      </c>
      <c r="K1841" s="132">
        <v>2.8114017961733697E-3</v>
      </c>
      <c r="L1841" s="133">
        <v>7.5630252100840331E-2</v>
      </c>
      <c r="M1841" s="344">
        <v>713</v>
      </c>
      <c r="N1841" s="132" t="s">
        <v>2507</v>
      </c>
      <c r="O1841" s="134" t="s">
        <v>52</v>
      </c>
    </row>
    <row r="1842" spans="1:15">
      <c r="A1842">
        <v>1841</v>
      </c>
      <c r="B1842" s="128">
        <v>43805</v>
      </c>
      <c r="C1842" s="29" t="s">
        <v>51</v>
      </c>
      <c r="D1842" s="359" t="s">
        <v>10</v>
      </c>
      <c r="E1842" s="31">
        <v>62</v>
      </c>
      <c r="F1842" s="130">
        <v>2771</v>
      </c>
      <c r="G1842" s="31">
        <v>46.5</v>
      </c>
      <c r="H1842" s="132">
        <v>134.5</v>
      </c>
      <c r="I1842" s="132" t="s">
        <v>15</v>
      </c>
      <c r="J1842" s="132">
        <v>5</v>
      </c>
      <c r="K1842" s="132">
        <v>1.6780945507037171E-2</v>
      </c>
      <c r="L1842" s="133">
        <v>0.34572490706319703</v>
      </c>
      <c r="M1842" s="344">
        <v>713</v>
      </c>
      <c r="N1842" s="132" t="s">
        <v>2507</v>
      </c>
      <c r="O1842" s="134" t="s">
        <v>52</v>
      </c>
    </row>
    <row r="1843" spans="1:15">
      <c r="A1843">
        <v>1842</v>
      </c>
      <c r="B1843" s="128">
        <v>43806</v>
      </c>
      <c r="C1843" s="29" t="s">
        <v>51</v>
      </c>
      <c r="D1843" s="359" t="s">
        <v>10</v>
      </c>
      <c r="E1843" s="31">
        <v>61</v>
      </c>
      <c r="F1843" s="130">
        <v>3429</v>
      </c>
      <c r="G1843" s="31">
        <v>95.7</v>
      </c>
      <c r="H1843" s="132">
        <v>197.7</v>
      </c>
      <c r="I1843" s="132" t="s">
        <v>15</v>
      </c>
      <c r="J1843" s="132">
        <v>5</v>
      </c>
      <c r="K1843" s="132">
        <v>2.7909011373578305E-2</v>
      </c>
      <c r="L1843" s="133">
        <v>0.48406676783004554</v>
      </c>
      <c r="M1843" s="344">
        <v>713</v>
      </c>
      <c r="N1843" s="132" t="s">
        <v>2507</v>
      </c>
      <c r="O1843" s="134" t="s">
        <v>52</v>
      </c>
    </row>
    <row r="1844" spans="1:15">
      <c r="A1844">
        <v>1843</v>
      </c>
      <c r="B1844" s="128">
        <v>43806</v>
      </c>
      <c r="C1844" s="29" t="s">
        <v>51</v>
      </c>
      <c r="D1844" s="359" t="s">
        <v>10</v>
      </c>
      <c r="E1844" s="31">
        <v>51</v>
      </c>
      <c r="F1844" s="130">
        <v>2044</v>
      </c>
      <c r="G1844" s="31">
        <v>35.799999999999997</v>
      </c>
      <c r="H1844" s="132">
        <v>74.8</v>
      </c>
      <c r="I1844" s="132" t="s">
        <v>15</v>
      </c>
      <c r="J1844" s="132">
        <v>4</v>
      </c>
      <c r="K1844" s="132">
        <v>1.7514677103718197E-2</v>
      </c>
      <c r="L1844" s="133">
        <v>0.47860962566844917</v>
      </c>
      <c r="M1844" s="344">
        <v>713</v>
      </c>
      <c r="N1844" s="132" t="s">
        <v>2507</v>
      </c>
      <c r="O1844" s="134" t="s">
        <v>52</v>
      </c>
    </row>
    <row r="1845" spans="1:15">
      <c r="A1845">
        <v>1844</v>
      </c>
      <c r="B1845" s="128">
        <v>43806</v>
      </c>
      <c r="C1845" s="29" t="s">
        <v>51</v>
      </c>
      <c r="D1845" s="359" t="s">
        <v>10</v>
      </c>
      <c r="E1845" s="31">
        <v>56</v>
      </c>
      <c r="F1845" s="130">
        <v>2824</v>
      </c>
      <c r="G1845" s="31">
        <v>50</v>
      </c>
      <c r="H1845" s="132">
        <v>139</v>
      </c>
      <c r="I1845" s="132" t="s">
        <v>15</v>
      </c>
      <c r="J1845" s="132">
        <v>4</v>
      </c>
      <c r="K1845" s="132">
        <v>1.7705382436260624E-2</v>
      </c>
      <c r="L1845" s="133">
        <v>0.35971223021582732</v>
      </c>
      <c r="M1845" s="344">
        <v>713</v>
      </c>
      <c r="N1845" s="132" t="s">
        <v>2507</v>
      </c>
      <c r="O1845" s="134" t="s">
        <v>52</v>
      </c>
    </row>
    <row r="1846" spans="1:15">
      <c r="A1846">
        <v>1845</v>
      </c>
      <c r="B1846" s="128">
        <v>43806</v>
      </c>
      <c r="C1846" s="29" t="s">
        <v>51</v>
      </c>
      <c r="D1846" s="359" t="s">
        <v>10</v>
      </c>
      <c r="E1846" s="31">
        <v>56</v>
      </c>
      <c r="F1846" s="130">
        <v>2451</v>
      </c>
      <c r="G1846" s="31">
        <v>45.3</v>
      </c>
      <c r="H1846" s="132">
        <v>136.30000000000001</v>
      </c>
      <c r="I1846" s="132" t="s">
        <v>15</v>
      </c>
      <c r="J1846" s="132">
        <v>3</v>
      </c>
      <c r="K1846" s="132">
        <v>1.8482252141982864E-2</v>
      </c>
      <c r="L1846" s="133">
        <v>0.33235509904622151</v>
      </c>
      <c r="M1846" s="344">
        <v>713</v>
      </c>
      <c r="N1846" s="132" t="s">
        <v>2507</v>
      </c>
      <c r="O1846" s="134" t="s">
        <v>52</v>
      </c>
    </row>
    <row r="1847" spans="1:15">
      <c r="A1847">
        <v>1846</v>
      </c>
      <c r="B1847" s="128">
        <v>43810</v>
      </c>
      <c r="C1847" s="29" t="s">
        <v>51</v>
      </c>
      <c r="D1847" s="359" t="s">
        <v>10</v>
      </c>
      <c r="E1847" s="31">
        <v>58</v>
      </c>
      <c r="F1847" s="130">
        <v>2767</v>
      </c>
      <c r="G1847" s="31">
        <v>53.2</v>
      </c>
      <c r="H1847" s="132">
        <v>123.2</v>
      </c>
      <c r="I1847" s="132" t="s">
        <v>15</v>
      </c>
      <c r="J1847" s="132">
        <v>4</v>
      </c>
      <c r="K1847" s="132">
        <v>1.9226599204915071E-2</v>
      </c>
      <c r="L1847" s="133">
        <v>0.43181818181818182</v>
      </c>
      <c r="M1847" s="344">
        <v>713</v>
      </c>
      <c r="N1847" s="132" t="s">
        <v>2507</v>
      </c>
      <c r="O1847" s="134" t="s">
        <v>52</v>
      </c>
    </row>
    <row r="1848" spans="1:15">
      <c r="A1848">
        <v>1847</v>
      </c>
      <c r="B1848" s="128">
        <v>43810</v>
      </c>
      <c r="C1848" s="29" t="s">
        <v>51</v>
      </c>
      <c r="D1848" s="359" t="s">
        <v>10</v>
      </c>
      <c r="E1848" s="31">
        <v>48</v>
      </c>
      <c r="F1848" s="130">
        <v>2064</v>
      </c>
      <c r="G1848" s="31">
        <v>60</v>
      </c>
      <c r="H1848" s="132">
        <v>109</v>
      </c>
      <c r="I1848" s="132" t="s">
        <v>15</v>
      </c>
      <c r="J1848" s="132">
        <v>4</v>
      </c>
      <c r="K1848" s="132">
        <v>2.9069767441860465E-2</v>
      </c>
      <c r="L1848" s="133">
        <v>0.55045871559633031</v>
      </c>
      <c r="M1848" s="344">
        <v>713</v>
      </c>
      <c r="N1848" s="132" t="s">
        <v>2507</v>
      </c>
      <c r="O1848" s="134" t="s">
        <v>52</v>
      </c>
    </row>
    <row r="1849" spans="1:15">
      <c r="A1849">
        <v>1848</v>
      </c>
      <c r="B1849" s="128">
        <v>43810</v>
      </c>
      <c r="C1849" s="29" t="s">
        <v>51</v>
      </c>
      <c r="D1849" s="359" t="s">
        <v>10</v>
      </c>
      <c r="E1849" s="31">
        <v>53</v>
      </c>
      <c r="F1849" s="130">
        <v>2266</v>
      </c>
      <c r="G1849" s="31">
        <v>22.5</v>
      </c>
      <c r="H1849" s="132">
        <v>74.5</v>
      </c>
      <c r="I1849" s="132" t="s">
        <v>15</v>
      </c>
      <c r="J1849" s="132">
        <v>3</v>
      </c>
      <c r="K1849" s="132">
        <v>9.9293909973521624E-3</v>
      </c>
      <c r="L1849" s="133">
        <v>0.30201342281879195</v>
      </c>
      <c r="M1849" s="344">
        <v>713</v>
      </c>
      <c r="N1849" s="132" t="s">
        <v>2507</v>
      </c>
      <c r="O1849" s="134" t="s">
        <v>52</v>
      </c>
    </row>
    <row r="1850" spans="1:15">
      <c r="A1850">
        <v>1849</v>
      </c>
      <c r="B1850" s="128">
        <v>43810</v>
      </c>
      <c r="C1850" s="29" t="s">
        <v>51</v>
      </c>
      <c r="D1850" s="359" t="s">
        <v>10</v>
      </c>
      <c r="E1850" s="31">
        <v>57</v>
      </c>
      <c r="F1850" s="130">
        <v>2527</v>
      </c>
      <c r="G1850" s="31">
        <v>50</v>
      </c>
      <c r="H1850" s="132">
        <v>111</v>
      </c>
      <c r="I1850" s="132" t="s">
        <v>15</v>
      </c>
      <c r="J1850" s="132">
        <v>4</v>
      </c>
      <c r="K1850" s="132">
        <v>1.9786307874950535E-2</v>
      </c>
      <c r="L1850" s="133">
        <v>0.45045045045045046</v>
      </c>
      <c r="M1850" s="344">
        <v>713</v>
      </c>
      <c r="N1850" s="132" t="s">
        <v>2507</v>
      </c>
      <c r="O1850" s="134" t="s">
        <v>52</v>
      </c>
    </row>
    <row r="1851" spans="1:15">
      <c r="A1851">
        <v>1850</v>
      </c>
      <c r="B1851" s="128">
        <v>43811</v>
      </c>
      <c r="C1851" s="29" t="s">
        <v>51</v>
      </c>
      <c r="D1851" s="359" t="s">
        <v>10</v>
      </c>
      <c r="E1851" s="31">
        <v>59</v>
      </c>
      <c r="F1851" s="130">
        <v>2674</v>
      </c>
      <c r="G1851" s="31">
        <v>30</v>
      </c>
      <c r="H1851" s="132">
        <v>66</v>
      </c>
      <c r="I1851" s="132" t="s">
        <v>15</v>
      </c>
      <c r="J1851" s="132">
        <v>3</v>
      </c>
      <c r="K1851" s="132">
        <v>1.1219147344801795E-2</v>
      </c>
      <c r="L1851" s="133">
        <v>0.45454545454545453</v>
      </c>
      <c r="M1851" s="344">
        <v>713</v>
      </c>
      <c r="N1851" s="132" t="s">
        <v>2507</v>
      </c>
      <c r="O1851" s="134" t="s">
        <v>52</v>
      </c>
    </row>
    <row r="1852" spans="1:15">
      <c r="A1852">
        <v>1851</v>
      </c>
      <c r="B1852" s="128">
        <v>43811</v>
      </c>
      <c r="C1852" s="29" t="s">
        <v>51</v>
      </c>
      <c r="D1852" s="359" t="s">
        <v>10</v>
      </c>
      <c r="E1852" s="31">
        <v>60</v>
      </c>
      <c r="F1852" s="130">
        <v>3226</v>
      </c>
      <c r="G1852" s="31">
        <v>76.099999999999994</v>
      </c>
      <c r="H1852" s="132">
        <v>206.1</v>
      </c>
      <c r="I1852" s="132" t="s">
        <v>15</v>
      </c>
      <c r="J1852" s="132">
        <v>5</v>
      </c>
      <c r="K1852" s="132">
        <v>2.3589584624922503E-2</v>
      </c>
      <c r="L1852" s="133">
        <v>0.36923823386705479</v>
      </c>
      <c r="M1852" s="344">
        <v>713</v>
      </c>
      <c r="N1852" s="132" t="s">
        <v>2507</v>
      </c>
      <c r="O1852" s="134" t="s">
        <v>52</v>
      </c>
    </row>
    <row r="1853" spans="1:15">
      <c r="A1853">
        <v>1852</v>
      </c>
      <c r="B1853" s="128">
        <v>43811</v>
      </c>
      <c r="C1853" s="29" t="s">
        <v>51</v>
      </c>
      <c r="D1853" s="359" t="s">
        <v>10</v>
      </c>
      <c r="E1853" s="31">
        <v>57</v>
      </c>
      <c r="F1853" s="130">
        <v>2686</v>
      </c>
      <c r="G1853" s="31">
        <v>85.9</v>
      </c>
      <c r="H1853" s="132">
        <v>163.9</v>
      </c>
      <c r="I1853" s="132" t="s">
        <v>15</v>
      </c>
      <c r="J1853" s="132">
        <v>5</v>
      </c>
      <c r="K1853" s="132">
        <v>3.1980640357408788E-2</v>
      </c>
      <c r="L1853" s="133">
        <v>0.5241000610128127</v>
      </c>
      <c r="M1853" s="344">
        <v>713</v>
      </c>
      <c r="N1853" s="132" t="s">
        <v>2507</v>
      </c>
      <c r="O1853" s="134" t="s">
        <v>52</v>
      </c>
    </row>
    <row r="1854" spans="1:15">
      <c r="A1854">
        <v>1853</v>
      </c>
      <c r="B1854" s="128">
        <v>43811</v>
      </c>
      <c r="C1854" s="29" t="s">
        <v>51</v>
      </c>
      <c r="D1854" s="359" t="s">
        <v>10</v>
      </c>
      <c r="E1854" s="31">
        <v>53</v>
      </c>
      <c r="F1854" s="130">
        <v>2168</v>
      </c>
      <c r="G1854" s="31">
        <v>45.7</v>
      </c>
      <c r="H1854" s="132">
        <v>83.7</v>
      </c>
      <c r="I1854" s="132" t="s">
        <v>15</v>
      </c>
      <c r="J1854" s="132">
        <v>3</v>
      </c>
      <c r="K1854" s="132">
        <v>2.1079335793357936E-2</v>
      </c>
      <c r="L1854" s="133">
        <v>0.54599761051373952</v>
      </c>
      <c r="M1854" s="344">
        <v>713</v>
      </c>
      <c r="N1854" s="132" t="s">
        <v>2507</v>
      </c>
      <c r="O1854" s="134" t="s">
        <v>52</v>
      </c>
    </row>
    <row r="1855" spans="1:15">
      <c r="A1855">
        <v>1854</v>
      </c>
      <c r="B1855" s="128">
        <v>43811</v>
      </c>
      <c r="C1855" s="29" t="s">
        <v>51</v>
      </c>
      <c r="D1855" s="359" t="s">
        <v>10</v>
      </c>
      <c r="E1855" s="31">
        <v>60</v>
      </c>
      <c r="F1855" s="130">
        <v>3088</v>
      </c>
      <c r="G1855" s="31">
        <v>50</v>
      </c>
      <c r="H1855" s="132">
        <v>182</v>
      </c>
      <c r="I1855" s="132" t="s">
        <v>15</v>
      </c>
      <c r="J1855" s="132">
        <v>5</v>
      </c>
      <c r="K1855" s="132">
        <v>1.6191709844559584E-2</v>
      </c>
      <c r="L1855" s="133">
        <v>0.27472527472527475</v>
      </c>
      <c r="M1855" s="344">
        <v>713</v>
      </c>
      <c r="N1855" s="132" t="s">
        <v>2507</v>
      </c>
      <c r="O1855" s="134" t="s">
        <v>52</v>
      </c>
    </row>
    <row r="1856" spans="1:15">
      <c r="A1856">
        <v>1855</v>
      </c>
      <c r="B1856" s="128">
        <v>43811</v>
      </c>
      <c r="C1856" s="29" t="s">
        <v>51</v>
      </c>
      <c r="D1856" s="359" t="s">
        <v>10</v>
      </c>
      <c r="E1856" s="31">
        <v>53</v>
      </c>
      <c r="F1856" s="130">
        <v>2134</v>
      </c>
      <c r="G1856" s="31">
        <v>22.6</v>
      </c>
      <c r="H1856" s="132">
        <v>54.6</v>
      </c>
      <c r="I1856" s="132" t="s">
        <v>15</v>
      </c>
      <c r="J1856" s="132">
        <v>3</v>
      </c>
      <c r="K1856" s="132">
        <v>1.0590440487347705E-2</v>
      </c>
      <c r="L1856" s="133">
        <v>0.41391941391941395</v>
      </c>
      <c r="M1856" s="344">
        <v>713</v>
      </c>
      <c r="N1856" s="132" t="s">
        <v>2507</v>
      </c>
      <c r="O1856" s="134" t="s">
        <v>52</v>
      </c>
    </row>
    <row r="1857" spans="1:15">
      <c r="A1857">
        <v>1856</v>
      </c>
      <c r="B1857" s="128">
        <v>43811</v>
      </c>
      <c r="C1857" s="29" t="s">
        <v>51</v>
      </c>
      <c r="D1857" s="359" t="s">
        <v>10</v>
      </c>
      <c r="E1857" s="31">
        <v>52</v>
      </c>
      <c r="F1857" s="130">
        <v>2306</v>
      </c>
      <c r="G1857" s="31">
        <v>28.3</v>
      </c>
      <c r="H1857" s="132">
        <v>108.3</v>
      </c>
      <c r="I1857" s="132" t="s">
        <v>15</v>
      </c>
      <c r="J1857" s="132">
        <v>3</v>
      </c>
      <c r="K1857" s="132">
        <v>1.2272333044232437E-2</v>
      </c>
      <c r="L1857" s="133">
        <v>0.26131117266851339</v>
      </c>
      <c r="M1857" s="344">
        <v>713</v>
      </c>
      <c r="N1857" s="132" t="s">
        <v>2507</v>
      </c>
      <c r="O1857" s="134" t="s">
        <v>52</v>
      </c>
    </row>
    <row r="1858" spans="1:15">
      <c r="A1858">
        <v>1857</v>
      </c>
      <c r="B1858" s="128">
        <v>43815</v>
      </c>
      <c r="C1858" s="29" t="s">
        <v>51</v>
      </c>
      <c r="D1858" s="359" t="s">
        <v>10</v>
      </c>
      <c r="E1858" s="31">
        <v>53</v>
      </c>
      <c r="F1858" s="130">
        <v>2170</v>
      </c>
      <c r="G1858" s="31">
        <v>24.3</v>
      </c>
      <c r="H1858" s="132">
        <v>66.3</v>
      </c>
      <c r="I1858" s="132" t="s">
        <v>15</v>
      </c>
      <c r="J1858" s="132">
        <v>3</v>
      </c>
      <c r="K1858" s="132">
        <v>1.119815668202765E-2</v>
      </c>
      <c r="L1858" s="133">
        <v>0.36651583710407243</v>
      </c>
      <c r="M1858" s="344">
        <v>713</v>
      </c>
      <c r="N1858" s="132" t="s">
        <v>2507</v>
      </c>
      <c r="O1858" s="134" t="s">
        <v>52</v>
      </c>
    </row>
    <row r="1859" spans="1:15">
      <c r="A1859">
        <v>1858</v>
      </c>
      <c r="B1859" s="128">
        <v>43815</v>
      </c>
      <c r="C1859" s="29" t="s">
        <v>51</v>
      </c>
      <c r="D1859" s="359" t="s">
        <v>10</v>
      </c>
      <c r="E1859" s="31">
        <v>55</v>
      </c>
      <c r="F1859" s="130">
        <v>2392</v>
      </c>
      <c r="G1859" s="31">
        <v>36.799999999999997</v>
      </c>
      <c r="H1859" s="132">
        <v>136.80000000000001</v>
      </c>
      <c r="I1859" s="132" t="s">
        <v>15</v>
      </c>
      <c r="J1859" s="132">
        <v>3</v>
      </c>
      <c r="K1859" s="132">
        <v>1.5384615384615384E-2</v>
      </c>
      <c r="L1859" s="133">
        <v>0.2690058479532163</v>
      </c>
      <c r="M1859" s="344">
        <v>713</v>
      </c>
      <c r="N1859" s="132" t="s">
        <v>2507</v>
      </c>
      <c r="O1859" s="134" t="s">
        <v>52</v>
      </c>
    </row>
    <row r="1860" spans="1:15">
      <c r="A1860">
        <v>1859</v>
      </c>
      <c r="B1860" s="128">
        <v>43816</v>
      </c>
      <c r="C1860" s="29" t="s">
        <v>51</v>
      </c>
      <c r="D1860" s="359" t="s">
        <v>10</v>
      </c>
      <c r="E1860" s="31">
        <v>54</v>
      </c>
      <c r="F1860" s="130">
        <v>2654</v>
      </c>
      <c r="G1860" s="31">
        <v>26.3</v>
      </c>
      <c r="H1860" s="132">
        <v>143.80000000000001</v>
      </c>
      <c r="I1860" s="132" t="s">
        <v>15</v>
      </c>
      <c r="J1860" s="132">
        <v>3</v>
      </c>
      <c r="K1860" s="132">
        <v>9.9095704596834974E-3</v>
      </c>
      <c r="L1860" s="133">
        <v>0.18289290681502085</v>
      </c>
      <c r="M1860" s="344">
        <v>713</v>
      </c>
      <c r="N1860" s="132" t="s">
        <v>2507</v>
      </c>
      <c r="O1860" s="134" t="s">
        <v>52</v>
      </c>
    </row>
    <row r="1861" spans="1:15">
      <c r="A1861">
        <v>1860</v>
      </c>
      <c r="B1861" s="128">
        <v>43817</v>
      </c>
      <c r="C1861" s="29" t="s">
        <v>51</v>
      </c>
      <c r="D1861" s="359" t="s">
        <v>10</v>
      </c>
      <c r="E1861" s="31">
        <v>56</v>
      </c>
      <c r="F1861" s="130">
        <v>2550</v>
      </c>
      <c r="G1861" s="31">
        <v>38.9</v>
      </c>
      <c r="H1861" s="132">
        <v>86.9</v>
      </c>
      <c r="I1861" s="132" t="s">
        <v>15</v>
      </c>
      <c r="J1861" s="132">
        <v>4</v>
      </c>
      <c r="K1861" s="132">
        <v>1.5254901960784313E-2</v>
      </c>
      <c r="L1861" s="133">
        <v>0.44764096662830838</v>
      </c>
      <c r="M1861" s="344">
        <v>713</v>
      </c>
      <c r="N1861" s="132" t="s">
        <v>2507</v>
      </c>
      <c r="O1861" s="134" t="s">
        <v>52</v>
      </c>
    </row>
    <row r="1862" spans="1:15">
      <c r="A1862">
        <v>1861</v>
      </c>
      <c r="B1862" s="128">
        <v>43817</v>
      </c>
      <c r="C1862" s="29" t="s">
        <v>51</v>
      </c>
      <c r="D1862" s="359" t="s">
        <v>10</v>
      </c>
      <c r="E1862" s="31">
        <v>67</v>
      </c>
      <c r="F1862" s="130">
        <v>4250</v>
      </c>
      <c r="G1862" s="31">
        <v>112.9</v>
      </c>
      <c r="H1862" s="132">
        <v>232.9</v>
      </c>
      <c r="I1862" s="132" t="s">
        <v>15</v>
      </c>
      <c r="J1862" s="132">
        <v>5</v>
      </c>
      <c r="K1862" s="132">
        <v>2.6564705882352942E-2</v>
      </c>
      <c r="L1862" s="133">
        <v>0.48475740661227995</v>
      </c>
      <c r="M1862" s="344">
        <v>713</v>
      </c>
      <c r="N1862" s="132" t="s">
        <v>2507</v>
      </c>
      <c r="O1862" s="134" t="s">
        <v>52</v>
      </c>
    </row>
    <row r="1863" spans="1:15">
      <c r="A1863">
        <v>1862</v>
      </c>
      <c r="B1863" s="128">
        <v>43817</v>
      </c>
      <c r="C1863" s="29" t="s">
        <v>51</v>
      </c>
      <c r="D1863" s="359" t="s">
        <v>10</v>
      </c>
      <c r="E1863" s="31">
        <v>58</v>
      </c>
      <c r="F1863" s="130">
        <v>2750</v>
      </c>
      <c r="G1863" s="31">
        <v>22.4</v>
      </c>
      <c r="H1863" s="132">
        <v>98.4</v>
      </c>
      <c r="I1863" s="132" t="s">
        <v>15</v>
      </c>
      <c r="J1863" s="132">
        <v>3</v>
      </c>
      <c r="K1863" s="132">
        <v>8.1454545454545443E-3</v>
      </c>
      <c r="L1863" s="133">
        <v>0.22764227642276419</v>
      </c>
      <c r="M1863" s="344">
        <v>713</v>
      </c>
      <c r="N1863" s="132" t="s">
        <v>2507</v>
      </c>
      <c r="O1863" s="134" t="s">
        <v>52</v>
      </c>
    </row>
    <row r="1864" spans="1:15">
      <c r="A1864">
        <v>1863</v>
      </c>
      <c r="B1864" s="128">
        <v>43817</v>
      </c>
      <c r="C1864" s="29" t="s">
        <v>51</v>
      </c>
      <c r="D1864" s="359" t="s">
        <v>10</v>
      </c>
      <c r="E1864" s="31">
        <v>60</v>
      </c>
      <c r="F1864" s="130">
        <v>3246</v>
      </c>
      <c r="G1864" s="31">
        <v>104.7</v>
      </c>
      <c r="H1864" s="132">
        <v>188.7</v>
      </c>
      <c r="I1864" s="132" t="s">
        <v>15</v>
      </c>
      <c r="J1864" s="132">
        <v>5</v>
      </c>
      <c r="K1864" s="132">
        <v>3.2255083179297594E-2</v>
      </c>
      <c r="L1864" s="133">
        <v>0.55484896661367256</v>
      </c>
      <c r="M1864" s="344">
        <v>713</v>
      </c>
      <c r="N1864" s="132" t="s">
        <v>2507</v>
      </c>
      <c r="O1864" s="134" t="s">
        <v>52</v>
      </c>
    </row>
    <row r="1865" spans="1:15">
      <c r="A1865">
        <v>1864</v>
      </c>
      <c r="B1865" s="128">
        <v>43817</v>
      </c>
      <c r="C1865" s="29" t="s">
        <v>51</v>
      </c>
      <c r="D1865" s="359" t="s">
        <v>10</v>
      </c>
      <c r="E1865" s="31">
        <v>60</v>
      </c>
      <c r="F1865" s="130">
        <v>3142</v>
      </c>
      <c r="G1865" s="31">
        <v>43.6</v>
      </c>
      <c r="H1865" s="132">
        <v>129.6</v>
      </c>
      <c r="I1865" s="132" t="s">
        <v>15</v>
      </c>
      <c r="J1865" s="132">
        <v>3</v>
      </c>
      <c r="K1865" s="132">
        <v>1.3876511775938892E-2</v>
      </c>
      <c r="L1865" s="133">
        <v>0.3364197530864198</v>
      </c>
      <c r="M1865" s="344">
        <v>713</v>
      </c>
      <c r="N1865" s="132" t="s">
        <v>2507</v>
      </c>
      <c r="O1865" s="134" t="s">
        <v>52</v>
      </c>
    </row>
    <row r="1866" spans="1:15">
      <c r="A1866">
        <v>1865</v>
      </c>
      <c r="B1866" s="128">
        <v>43817</v>
      </c>
      <c r="C1866" s="29" t="s">
        <v>51</v>
      </c>
      <c r="D1866" s="359" t="s">
        <v>10</v>
      </c>
      <c r="E1866" s="31">
        <v>51</v>
      </c>
      <c r="F1866" s="130">
        <v>2074</v>
      </c>
      <c r="G1866" s="31">
        <v>14.6</v>
      </c>
      <c r="H1866" s="132">
        <v>34.6</v>
      </c>
      <c r="I1866" s="132" t="s">
        <v>15</v>
      </c>
      <c r="J1866" s="132">
        <v>3</v>
      </c>
      <c r="K1866" s="132">
        <v>7.0395371263259404E-3</v>
      </c>
      <c r="L1866" s="133">
        <v>0.4219653179190751</v>
      </c>
      <c r="M1866" s="344">
        <v>713</v>
      </c>
      <c r="N1866" s="132" t="s">
        <v>2507</v>
      </c>
      <c r="O1866" s="134" t="s">
        <v>52</v>
      </c>
    </row>
    <row r="1867" spans="1:15">
      <c r="A1867">
        <v>1866</v>
      </c>
      <c r="B1867" s="128">
        <v>43822</v>
      </c>
      <c r="C1867" s="29" t="s">
        <v>51</v>
      </c>
      <c r="D1867" s="359" t="s">
        <v>10</v>
      </c>
      <c r="E1867" s="31">
        <v>59</v>
      </c>
      <c r="F1867" s="130">
        <v>3050</v>
      </c>
      <c r="G1867" s="31">
        <v>116.2</v>
      </c>
      <c r="H1867" s="132">
        <v>204.2</v>
      </c>
      <c r="I1867" s="132" t="s">
        <v>15</v>
      </c>
      <c r="J1867" s="132">
        <v>5</v>
      </c>
      <c r="K1867" s="132">
        <v>3.8098360655737705E-2</v>
      </c>
      <c r="L1867" s="133">
        <v>0.56904995102840361</v>
      </c>
      <c r="M1867" s="344">
        <v>713</v>
      </c>
      <c r="N1867" s="132" t="s">
        <v>2507</v>
      </c>
      <c r="O1867" s="134" t="s">
        <v>52</v>
      </c>
    </row>
    <row r="1868" spans="1:15">
      <c r="A1868">
        <v>1867</v>
      </c>
      <c r="B1868" s="128">
        <v>43822</v>
      </c>
      <c r="C1868" s="29" t="s">
        <v>51</v>
      </c>
      <c r="D1868" s="359" t="s">
        <v>10</v>
      </c>
      <c r="E1868" s="31">
        <v>54</v>
      </c>
      <c r="F1868" s="130">
        <v>2299</v>
      </c>
      <c r="G1868" s="31">
        <v>35</v>
      </c>
      <c r="H1868" s="132">
        <v>114</v>
      </c>
      <c r="I1868" s="132" t="s">
        <v>15</v>
      </c>
      <c r="J1868" s="132">
        <v>4</v>
      </c>
      <c r="K1868" s="132">
        <v>1.5224010439321443E-2</v>
      </c>
      <c r="L1868" s="133">
        <v>0.30701754385964913</v>
      </c>
      <c r="M1868" s="344">
        <v>713</v>
      </c>
      <c r="N1868" s="132" t="s">
        <v>2507</v>
      </c>
      <c r="O1868" s="134" t="s">
        <v>52</v>
      </c>
    </row>
    <row r="1869" spans="1:15">
      <c r="A1869">
        <v>1868</v>
      </c>
      <c r="B1869" s="128">
        <v>43822</v>
      </c>
      <c r="C1869" s="29" t="s">
        <v>51</v>
      </c>
      <c r="D1869" s="359" t="s">
        <v>10</v>
      </c>
      <c r="E1869" s="31">
        <v>55</v>
      </c>
      <c r="F1869" s="130">
        <v>2280</v>
      </c>
      <c r="G1869" s="31">
        <v>71.7</v>
      </c>
      <c r="H1869" s="132">
        <v>174.7</v>
      </c>
      <c r="I1869" s="132" t="s">
        <v>15</v>
      </c>
      <c r="J1869" s="132">
        <v>5</v>
      </c>
      <c r="K1869" s="132">
        <v>3.1447368421052634E-2</v>
      </c>
      <c r="L1869" s="133">
        <v>0.41041785918717805</v>
      </c>
      <c r="M1869" s="344">
        <v>713</v>
      </c>
      <c r="N1869" s="132" t="s">
        <v>2507</v>
      </c>
      <c r="O1869" s="134" t="s">
        <v>52</v>
      </c>
    </row>
    <row r="1870" spans="1:15">
      <c r="A1870">
        <v>1869</v>
      </c>
      <c r="B1870" s="128">
        <v>43822</v>
      </c>
      <c r="C1870" s="29" t="s">
        <v>51</v>
      </c>
      <c r="D1870" s="359" t="s">
        <v>10</v>
      </c>
      <c r="E1870" s="31">
        <v>66</v>
      </c>
      <c r="F1870" s="130">
        <v>4884</v>
      </c>
      <c r="G1870" s="31">
        <v>65.3</v>
      </c>
      <c r="H1870" s="132">
        <v>177.3</v>
      </c>
      <c r="I1870" s="132" t="s">
        <v>15</v>
      </c>
      <c r="J1870" s="132">
        <v>5</v>
      </c>
      <c r="K1870" s="132">
        <v>1.3370188370188369E-2</v>
      </c>
      <c r="L1870" s="133">
        <v>0.36830231246474898</v>
      </c>
      <c r="M1870" s="344">
        <v>713</v>
      </c>
      <c r="N1870" s="132" t="s">
        <v>2507</v>
      </c>
      <c r="O1870" s="134" t="s">
        <v>52</v>
      </c>
    </row>
    <row r="1871" spans="1:15">
      <c r="A1871">
        <v>1870</v>
      </c>
      <c r="B1871" s="128">
        <v>43825</v>
      </c>
      <c r="C1871" s="29" t="s">
        <v>51</v>
      </c>
      <c r="D1871" s="359" t="s">
        <v>10</v>
      </c>
      <c r="E1871" s="31">
        <v>58</v>
      </c>
      <c r="F1871" s="130">
        <v>2858</v>
      </c>
      <c r="G1871" s="31">
        <v>68.2</v>
      </c>
      <c r="H1871" s="132">
        <v>141.19999999999999</v>
      </c>
      <c r="I1871" s="132" t="s">
        <v>15</v>
      </c>
      <c r="J1871" s="132">
        <v>3</v>
      </c>
      <c r="K1871" s="132">
        <v>2.3862841147655703E-2</v>
      </c>
      <c r="L1871" s="133">
        <v>0.48300283286118983</v>
      </c>
      <c r="M1871" s="344">
        <v>713</v>
      </c>
      <c r="N1871" s="132" t="s">
        <v>2507</v>
      </c>
      <c r="O1871" s="134" t="s">
        <v>52</v>
      </c>
    </row>
    <row r="1872" spans="1:15">
      <c r="A1872">
        <v>1871</v>
      </c>
      <c r="B1872" s="128">
        <v>43825</v>
      </c>
      <c r="C1872" s="29" t="s">
        <v>51</v>
      </c>
      <c r="D1872" s="359" t="s">
        <v>10</v>
      </c>
      <c r="E1872" s="31">
        <v>59</v>
      </c>
      <c r="F1872" s="130">
        <v>3092</v>
      </c>
      <c r="G1872" s="31">
        <v>90</v>
      </c>
      <c r="H1872" s="132">
        <v>208</v>
      </c>
      <c r="I1872" s="132" t="s">
        <v>15</v>
      </c>
      <c r="J1872" s="132">
        <v>5</v>
      </c>
      <c r="K1872" s="132">
        <v>2.9107373868046571E-2</v>
      </c>
      <c r="L1872" s="133">
        <v>0.43269230769230771</v>
      </c>
      <c r="M1872" s="344">
        <v>713</v>
      </c>
      <c r="N1872" s="132" t="s">
        <v>2507</v>
      </c>
      <c r="O1872" s="134" t="s">
        <v>52</v>
      </c>
    </row>
    <row r="1873" spans="1:15">
      <c r="A1873">
        <v>1872</v>
      </c>
      <c r="B1873" s="128">
        <v>43825</v>
      </c>
      <c r="C1873" s="29" t="s">
        <v>51</v>
      </c>
      <c r="D1873" s="359" t="s">
        <v>10</v>
      </c>
      <c r="E1873" s="31">
        <v>54</v>
      </c>
      <c r="F1873" s="130">
        <v>2361</v>
      </c>
      <c r="G1873" s="31">
        <v>50</v>
      </c>
      <c r="H1873" s="132">
        <v>126</v>
      </c>
      <c r="I1873" s="132" t="s">
        <v>15</v>
      </c>
      <c r="J1873" s="132">
        <v>3</v>
      </c>
      <c r="K1873" s="132">
        <v>2.1177467174925878E-2</v>
      </c>
      <c r="L1873" s="133">
        <v>0.3968253968253968</v>
      </c>
      <c r="M1873" s="344">
        <v>713</v>
      </c>
      <c r="N1873" s="132" t="s">
        <v>2507</v>
      </c>
      <c r="O1873" s="134" t="s">
        <v>52</v>
      </c>
    </row>
    <row r="1874" spans="1:15">
      <c r="A1874">
        <v>1873</v>
      </c>
      <c r="B1874" s="128">
        <v>43825</v>
      </c>
      <c r="C1874" s="29" t="s">
        <v>51</v>
      </c>
      <c r="D1874" s="359" t="s">
        <v>10</v>
      </c>
      <c r="E1874" s="31">
        <v>54</v>
      </c>
      <c r="F1874" s="130">
        <v>2442</v>
      </c>
      <c r="G1874" s="31">
        <v>21.8</v>
      </c>
      <c r="H1874" s="132">
        <v>49.8</v>
      </c>
      <c r="I1874" s="132" t="s">
        <v>15</v>
      </c>
      <c r="J1874" s="132">
        <v>2</v>
      </c>
      <c r="K1874" s="132">
        <v>8.9271089271089274E-3</v>
      </c>
      <c r="L1874" s="133">
        <v>0.43775100401606432</v>
      </c>
      <c r="M1874" s="344">
        <v>713</v>
      </c>
      <c r="N1874" s="132" t="s">
        <v>2507</v>
      </c>
      <c r="O1874" s="134" t="s">
        <v>52</v>
      </c>
    </row>
    <row r="1875" spans="1:15">
      <c r="A1875">
        <v>1874</v>
      </c>
      <c r="B1875" s="128">
        <v>43825</v>
      </c>
      <c r="C1875" s="29" t="s">
        <v>51</v>
      </c>
      <c r="D1875" s="359" t="s">
        <v>10</v>
      </c>
      <c r="E1875" s="31">
        <v>62</v>
      </c>
      <c r="F1875" s="130">
        <v>3805</v>
      </c>
      <c r="G1875" s="31">
        <v>87.7</v>
      </c>
      <c r="H1875" s="132">
        <v>142.69999999999999</v>
      </c>
      <c r="I1875" s="132" t="s">
        <v>15</v>
      </c>
      <c r="J1875" s="132">
        <v>5</v>
      </c>
      <c r="K1875" s="132">
        <v>2.3048620236530881E-2</v>
      </c>
      <c r="L1875" s="133">
        <v>0.61457603363700075</v>
      </c>
      <c r="M1875" s="344">
        <v>713</v>
      </c>
      <c r="N1875" s="132" t="s">
        <v>2507</v>
      </c>
      <c r="O1875" s="134" t="s">
        <v>52</v>
      </c>
    </row>
    <row r="1876" spans="1:15">
      <c r="A1876">
        <v>1875</v>
      </c>
      <c r="B1876" s="128">
        <v>43829</v>
      </c>
      <c r="C1876" s="29" t="s">
        <v>51</v>
      </c>
      <c r="D1876" s="359" t="s">
        <v>10</v>
      </c>
      <c r="E1876" s="31">
        <v>54</v>
      </c>
      <c r="F1876" s="130">
        <v>2207</v>
      </c>
      <c r="G1876" s="31">
        <v>36.200000000000003</v>
      </c>
      <c r="H1876" s="132">
        <v>83.2</v>
      </c>
      <c r="I1876" s="132" t="s">
        <v>15</v>
      </c>
      <c r="J1876" s="132">
        <v>3</v>
      </c>
      <c r="K1876" s="132">
        <v>1.640235613955596E-2</v>
      </c>
      <c r="L1876" s="133">
        <v>0.43509615384615385</v>
      </c>
      <c r="M1876" s="344">
        <v>713</v>
      </c>
      <c r="N1876" s="132" t="s">
        <v>2507</v>
      </c>
      <c r="O1876" s="134" t="s">
        <v>52</v>
      </c>
    </row>
    <row r="1877" spans="1:15">
      <c r="A1877">
        <v>1876</v>
      </c>
      <c r="B1877" s="128">
        <v>43841</v>
      </c>
      <c r="C1877" s="29" t="s">
        <v>51</v>
      </c>
      <c r="D1877" s="359" t="s">
        <v>10</v>
      </c>
      <c r="E1877" s="31">
        <v>52</v>
      </c>
      <c r="F1877" s="130">
        <v>2586</v>
      </c>
      <c r="G1877" s="31">
        <v>1.3</v>
      </c>
      <c r="H1877" s="132">
        <v>26.3</v>
      </c>
      <c r="I1877" s="132" t="s">
        <v>15</v>
      </c>
      <c r="J1877" s="132">
        <v>2</v>
      </c>
      <c r="K1877" s="132">
        <v>5.0270688321732405E-4</v>
      </c>
      <c r="L1877" s="133">
        <v>4.9429657794676805E-2</v>
      </c>
      <c r="M1877" s="344">
        <v>713</v>
      </c>
      <c r="N1877" s="132" t="s">
        <v>2507</v>
      </c>
      <c r="O1877" s="134" t="s">
        <v>52</v>
      </c>
    </row>
    <row r="1878" spans="1:15">
      <c r="A1878">
        <v>1877</v>
      </c>
      <c r="B1878" s="128">
        <v>43841</v>
      </c>
      <c r="C1878" s="29" t="s">
        <v>51</v>
      </c>
      <c r="D1878" s="359" t="s">
        <v>10</v>
      </c>
      <c r="E1878" s="31">
        <v>56</v>
      </c>
      <c r="F1878" s="130">
        <v>2681</v>
      </c>
      <c r="G1878" s="31">
        <v>52</v>
      </c>
      <c r="H1878" s="132">
        <v>130</v>
      </c>
      <c r="I1878" s="132" t="s">
        <v>15</v>
      </c>
      <c r="J1878" s="132">
        <v>5</v>
      </c>
      <c r="K1878" s="132">
        <v>1.9395747855277881E-2</v>
      </c>
      <c r="L1878" s="133">
        <v>0.4</v>
      </c>
      <c r="M1878" s="344">
        <v>713</v>
      </c>
      <c r="N1878" s="132" t="s">
        <v>2507</v>
      </c>
      <c r="O1878" s="134" t="s">
        <v>52</v>
      </c>
    </row>
    <row r="1879" spans="1:15">
      <c r="A1879">
        <v>1878</v>
      </c>
      <c r="B1879" s="128">
        <v>43842</v>
      </c>
      <c r="C1879" s="29" t="s">
        <v>51</v>
      </c>
      <c r="D1879" s="359" t="s">
        <v>10</v>
      </c>
      <c r="E1879" s="31">
        <v>55</v>
      </c>
      <c r="F1879" s="130">
        <v>2455</v>
      </c>
      <c r="G1879" s="31">
        <v>39.9</v>
      </c>
      <c r="H1879" s="132">
        <v>76.900000000000006</v>
      </c>
      <c r="I1879" s="132" t="s">
        <v>15</v>
      </c>
      <c r="J1879" s="132">
        <v>3</v>
      </c>
      <c r="K1879" s="132">
        <v>1.625254582484725E-2</v>
      </c>
      <c r="L1879" s="133">
        <v>0.51885565669700906</v>
      </c>
      <c r="M1879" s="344">
        <v>713</v>
      </c>
      <c r="N1879" s="132" t="s">
        <v>2507</v>
      </c>
      <c r="O1879" s="134" t="s">
        <v>52</v>
      </c>
    </row>
    <row r="1880" spans="1:15">
      <c r="A1880">
        <v>1879</v>
      </c>
      <c r="B1880" s="128">
        <v>43842</v>
      </c>
      <c r="C1880" s="29" t="s">
        <v>51</v>
      </c>
      <c r="D1880" s="359" t="s">
        <v>10</v>
      </c>
      <c r="E1880" s="31">
        <v>68</v>
      </c>
      <c r="F1880" s="130">
        <v>4777</v>
      </c>
      <c r="G1880" s="31">
        <v>67.099999999999994</v>
      </c>
      <c r="H1880" s="132">
        <v>221.1</v>
      </c>
      <c r="I1880" s="132" t="s">
        <v>15</v>
      </c>
      <c r="J1880" s="132">
        <v>5</v>
      </c>
      <c r="K1880" s="132">
        <v>1.4046472681599328E-2</v>
      </c>
      <c r="L1880" s="133">
        <v>0.30348258706467662</v>
      </c>
      <c r="M1880" s="344">
        <v>713</v>
      </c>
      <c r="N1880" s="132" t="s">
        <v>2507</v>
      </c>
      <c r="O1880" s="134" t="s">
        <v>52</v>
      </c>
    </row>
    <row r="1881" spans="1:15">
      <c r="A1881">
        <v>1880</v>
      </c>
      <c r="B1881" s="128">
        <v>43844</v>
      </c>
      <c r="C1881" s="29" t="s">
        <v>51</v>
      </c>
      <c r="D1881" s="359" t="s">
        <v>10</v>
      </c>
      <c r="E1881" s="31">
        <v>53</v>
      </c>
      <c r="F1881" s="130">
        <v>2138</v>
      </c>
      <c r="G1881" s="31">
        <v>7.6</v>
      </c>
      <c r="H1881" s="132">
        <v>73.599999999999994</v>
      </c>
      <c r="I1881" s="132" t="s">
        <v>15</v>
      </c>
      <c r="J1881" s="132">
        <v>2</v>
      </c>
      <c r="K1881" s="132">
        <v>3.5547240411599626E-3</v>
      </c>
      <c r="L1881" s="133">
        <v>0.10326086956521739</v>
      </c>
      <c r="M1881" s="344">
        <v>713</v>
      </c>
      <c r="N1881" s="132" t="s">
        <v>2507</v>
      </c>
      <c r="O1881" s="134" t="s">
        <v>52</v>
      </c>
    </row>
    <row r="1882" spans="1:15">
      <c r="A1882">
        <v>1881</v>
      </c>
      <c r="B1882" s="128">
        <v>43844</v>
      </c>
      <c r="C1882" s="29" t="s">
        <v>51</v>
      </c>
      <c r="D1882" s="359" t="s">
        <v>10</v>
      </c>
      <c r="E1882" s="31">
        <v>61</v>
      </c>
      <c r="F1882" s="130">
        <v>3628</v>
      </c>
      <c r="G1882" s="31">
        <v>21.6</v>
      </c>
      <c r="H1882" s="132">
        <v>84.6</v>
      </c>
      <c r="I1882" s="132" t="s">
        <v>15</v>
      </c>
      <c r="J1882" s="132">
        <v>3</v>
      </c>
      <c r="K1882" s="132">
        <v>5.9536934950385895E-3</v>
      </c>
      <c r="L1882" s="133">
        <v>0.25531914893617025</v>
      </c>
      <c r="M1882" s="344">
        <v>713</v>
      </c>
      <c r="N1882" s="132" t="s">
        <v>2507</v>
      </c>
      <c r="O1882" s="134" t="s">
        <v>52</v>
      </c>
    </row>
    <row r="1883" spans="1:15">
      <c r="A1883">
        <v>1882</v>
      </c>
      <c r="B1883" s="128">
        <v>43844</v>
      </c>
      <c r="C1883" s="29" t="s">
        <v>51</v>
      </c>
      <c r="D1883" s="359" t="s">
        <v>10</v>
      </c>
      <c r="E1883" s="31">
        <v>60</v>
      </c>
      <c r="F1883" s="130">
        <v>2955</v>
      </c>
      <c r="G1883" s="31">
        <v>53.7</v>
      </c>
      <c r="H1883" s="132">
        <v>124.7</v>
      </c>
      <c r="I1883" s="132" t="s">
        <v>15</v>
      </c>
      <c r="J1883" s="132">
        <v>5</v>
      </c>
      <c r="K1883" s="132">
        <v>1.8172588832487312E-2</v>
      </c>
      <c r="L1883" s="133">
        <v>0.43063352044907782</v>
      </c>
      <c r="M1883" s="344">
        <v>713</v>
      </c>
      <c r="N1883" s="132" t="s">
        <v>2507</v>
      </c>
      <c r="O1883" s="134" t="s">
        <v>52</v>
      </c>
    </row>
    <row r="1884" spans="1:15">
      <c r="A1884">
        <v>1883</v>
      </c>
      <c r="B1884" s="128">
        <v>43844</v>
      </c>
      <c r="C1884" s="29" t="s">
        <v>51</v>
      </c>
      <c r="D1884" s="359" t="s">
        <v>10</v>
      </c>
      <c r="E1884" s="31">
        <v>55</v>
      </c>
      <c r="F1884" s="130">
        <v>2493</v>
      </c>
      <c r="G1884" s="31">
        <v>18.899999999999999</v>
      </c>
      <c r="H1884" s="132">
        <v>78.900000000000006</v>
      </c>
      <c r="I1884" s="132" t="s">
        <v>15</v>
      </c>
      <c r="J1884" s="132">
        <v>3</v>
      </c>
      <c r="K1884" s="132">
        <v>7.581227436823104E-3</v>
      </c>
      <c r="L1884" s="133">
        <v>0.23954372623574141</v>
      </c>
      <c r="M1884" s="344">
        <v>713</v>
      </c>
      <c r="N1884" s="132" t="s">
        <v>2507</v>
      </c>
      <c r="O1884" s="134" t="s">
        <v>52</v>
      </c>
    </row>
    <row r="1885" spans="1:15">
      <c r="A1885">
        <v>1884</v>
      </c>
      <c r="B1885" s="128">
        <v>43844</v>
      </c>
      <c r="C1885" s="29" t="s">
        <v>51</v>
      </c>
      <c r="D1885" s="359" t="s">
        <v>10</v>
      </c>
      <c r="E1885" s="31">
        <v>57</v>
      </c>
      <c r="F1885" s="130">
        <v>2791</v>
      </c>
      <c r="G1885" s="31">
        <v>35.799999999999997</v>
      </c>
      <c r="H1885" s="132">
        <v>73.8</v>
      </c>
      <c r="I1885" s="132" t="s">
        <v>15</v>
      </c>
      <c r="J1885" s="132">
        <v>4</v>
      </c>
      <c r="K1885" s="132">
        <v>1.2826943747760658E-2</v>
      </c>
      <c r="L1885" s="133">
        <v>0.48509485094850946</v>
      </c>
      <c r="M1885" s="344">
        <v>713</v>
      </c>
      <c r="N1885" s="132" t="s">
        <v>2507</v>
      </c>
      <c r="O1885" s="134" t="s">
        <v>52</v>
      </c>
    </row>
    <row r="1886" spans="1:15">
      <c r="A1886">
        <v>1885</v>
      </c>
      <c r="B1886" s="128">
        <v>43844</v>
      </c>
      <c r="C1886" s="29" t="s">
        <v>51</v>
      </c>
      <c r="D1886" s="359" t="s">
        <v>10</v>
      </c>
      <c r="E1886" s="31">
        <v>59</v>
      </c>
      <c r="F1886" s="130">
        <v>3137</v>
      </c>
      <c r="G1886" s="31">
        <v>80</v>
      </c>
      <c r="H1886" s="132">
        <v>175</v>
      </c>
      <c r="I1886" s="132" t="s">
        <v>15</v>
      </c>
      <c r="J1886" s="132">
        <v>5</v>
      </c>
      <c r="K1886" s="132">
        <v>2.5502072043353523E-2</v>
      </c>
      <c r="L1886" s="133">
        <v>0.45714285714285713</v>
      </c>
      <c r="M1886" s="344">
        <v>713</v>
      </c>
      <c r="N1886" s="132" t="s">
        <v>2507</v>
      </c>
      <c r="O1886" s="134" t="s">
        <v>52</v>
      </c>
    </row>
    <row r="1887" spans="1:15">
      <c r="A1887">
        <v>1886</v>
      </c>
      <c r="B1887" s="128">
        <v>43844</v>
      </c>
      <c r="C1887" s="29" t="s">
        <v>51</v>
      </c>
      <c r="D1887" s="359" t="s">
        <v>10</v>
      </c>
      <c r="E1887" s="31">
        <v>59</v>
      </c>
      <c r="F1887" s="130">
        <v>3038</v>
      </c>
      <c r="G1887" s="31">
        <v>52.5</v>
      </c>
      <c r="H1887" s="132">
        <v>109.5</v>
      </c>
      <c r="I1887" s="132" t="s">
        <v>15</v>
      </c>
      <c r="J1887" s="132">
        <v>5</v>
      </c>
      <c r="K1887" s="132">
        <v>1.7281105990783412E-2</v>
      </c>
      <c r="L1887" s="133">
        <v>0.47945205479452052</v>
      </c>
      <c r="M1887" s="344">
        <v>713</v>
      </c>
      <c r="N1887" s="132" t="s">
        <v>2507</v>
      </c>
      <c r="O1887" s="134" t="s">
        <v>52</v>
      </c>
    </row>
    <row r="1888" spans="1:15">
      <c r="A1888">
        <v>1887</v>
      </c>
      <c r="B1888" s="128">
        <v>43845</v>
      </c>
      <c r="C1888" s="29" t="s">
        <v>51</v>
      </c>
      <c r="D1888" s="359" t="s">
        <v>10</v>
      </c>
      <c r="E1888" s="31">
        <v>52</v>
      </c>
      <c r="F1888" s="130">
        <v>2527</v>
      </c>
      <c r="G1888" s="31">
        <v>40</v>
      </c>
      <c r="H1888" s="132">
        <v>68</v>
      </c>
      <c r="I1888" s="132" t="s">
        <v>15</v>
      </c>
      <c r="J1888" s="132">
        <v>4</v>
      </c>
      <c r="K1888" s="132">
        <v>1.5829046299960427E-2</v>
      </c>
      <c r="L1888" s="133">
        <v>0.58823529411764708</v>
      </c>
      <c r="M1888" s="344">
        <v>713</v>
      </c>
      <c r="N1888" s="132" t="s">
        <v>2507</v>
      </c>
      <c r="O1888" s="134" t="s">
        <v>52</v>
      </c>
    </row>
    <row r="1889" spans="1:15">
      <c r="A1889">
        <v>1888</v>
      </c>
      <c r="B1889" s="128">
        <v>43845</v>
      </c>
      <c r="C1889" s="29" t="s">
        <v>51</v>
      </c>
      <c r="D1889" s="359" t="s">
        <v>10</v>
      </c>
      <c r="E1889" s="31">
        <v>63</v>
      </c>
      <c r="F1889" s="130">
        <v>3698</v>
      </c>
      <c r="G1889" s="31">
        <v>62.3</v>
      </c>
      <c r="H1889" s="132">
        <v>148.30000000000001</v>
      </c>
      <c r="I1889" s="132" t="s">
        <v>15</v>
      </c>
      <c r="J1889" s="132">
        <v>4</v>
      </c>
      <c r="K1889" s="132">
        <v>1.6846944294213087E-2</v>
      </c>
      <c r="L1889" s="133">
        <v>0.42009440323668235</v>
      </c>
      <c r="M1889" s="344">
        <v>713</v>
      </c>
      <c r="N1889" s="132" t="s">
        <v>2507</v>
      </c>
      <c r="O1889" s="134" t="s">
        <v>52</v>
      </c>
    </row>
    <row r="1890" spans="1:15">
      <c r="A1890">
        <v>1889</v>
      </c>
      <c r="B1890" s="128">
        <v>43845</v>
      </c>
      <c r="C1890" s="29" t="s">
        <v>51</v>
      </c>
      <c r="D1890" s="359" t="s">
        <v>10</v>
      </c>
      <c r="E1890" s="31">
        <v>63</v>
      </c>
      <c r="F1890" s="130">
        <v>4046</v>
      </c>
      <c r="G1890" s="31">
        <v>82.3</v>
      </c>
      <c r="H1890" s="132">
        <v>197.3</v>
      </c>
      <c r="I1890" s="132" t="s">
        <v>15</v>
      </c>
      <c r="J1890" s="132">
        <v>5</v>
      </c>
      <c r="K1890" s="132">
        <v>2.0341077607513594E-2</v>
      </c>
      <c r="L1890" s="133">
        <v>0.41713127217435375</v>
      </c>
      <c r="M1890" s="344">
        <v>713</v>
      </c>
      <c r="N1890" s="132" t="s">
        <v>2507</v>
      </c>
      <c r="O1890" s="134" t="s">
        <v>52</v>
      </c>
    </row>
    <row r="1891" spans="1:15">
      <c r="A1891">
        <v>1890</v>
      </c>
      <c r="B1891" s="128">
        <v>43845</v>
      </c>
      <c r="C1891" s="29" t="s">
        <v>51</v>
      </c>
      <c r="D1891" s="359" t="s">
        <v>10</v>
      </c>
      <c r="E1891" s="31">
        <v>64</v>
      </c>
      <c r="F1891" s="130">
        <v>3894</v>
      </c>
      <c r="G1891" s="31">
        <v>71.5</v>
      </c>
      <c r="H1891" s="132">
        <v>158.5</v>
      </c>
      <c r="I1891" s="132" t="s">
        <v>15</v>
      </c>
      <c r="J1891" s="132">
        <v>4</v>
      </c>
      <c r="K1891" s="132">
        <v>1.8361581920903956E-2</v>
      </c>
      <c r="L1891" s="133">
        <v>0.45110410094637227</v>
      </c>
      <c r="M1891" s="344">
        <v>713</v>
      </c>
      <c r="N1891" s="132" t="s">
        <v>2507</v>
      </c>
      <c r="O1891" s="134" t="s">
        <v>52</v>
      </c>
    </row>
    <row r="1892" spans="1:15">
      <c r="A1892">
        <v>1891</v>
      </c>
      <c r="B1892" s="128">
        <v>43845</v>
      </c>
      <c r="C1892" s="29" t="s">
        <v>51</v>
      </c>
      <c r="D1892" s="359" t="s">
        <v>10</v>
      </c>
      <c r="E1892" s="31">
        <v>54</v>
      </c>
      <c r="F1892" s="130">
        <v>2268</v>
      </c>
      <c r="G1892" s="31">
        <v>83.5</v>
      </c>
      <c r="H1892" s="132">
        <v>222.5</v>
      </c>
      <c r="I1892" s="132" t="s">
        <v>15</v>
      </c>
      <c r="J1892" s="132">
        <v>5</v>
      </c>
      <c r="K1892" s="132">
        <v>3.6816578483245148E-2</v>
      </c>
      <c r="L1892" s="133">
        <v>0.37528089887640448</v>
      </c>
      <c r="M1892" s="344">
        <v>713</v>
      </c>
      <c r="N1892" s="132" t="s">
        <v>2507</v>
      </c>
      <c r="O1892" s="134" t="s">
        <v>52</v>
      </c>
    </row>
    <row r="1893" spans="1:15">
      <c r="A1893">
        <v>1892</v>
      </c>
      <c r="B1893" s="128">
        <v>43845</v>
      </c>
      <c r="C1893" s="29" t="s">
        <v>51</v>
      </c>
      <c r="D1893" s="359" t="s">
        <v>10</v>
      </c>
      <c r="E1893" s="31">
        <v>59</v>
      </c>
      <c r="F1893" s="130">
        <v>3172</v>
      </c>
      <c r="G1893" s="31">
        <v>80</v>
      </c>
      <c r="H1893" s="132">
        <v>155</v>
      </c>
      <c r="I1893" s="132" t="s">
        <v>15</v>
      </c>
      <c r="J1893" s="132">
        <v>4</v>
      </c>
      <c r="K1893" s="132">
        <v>2.5220680958385876E-2</v>
      </c>
      <c r="L1893" s="133">
        <v>0.5161290322580645</v>
      </c>
      <c r="M1893" s="344">
        <v>713</v>
      </c>
      <c r="N1893" s="132" t="s">
        <v>2507</v>
      </c>
      <c r="O1893" s="134" t="s">
        <v>52</v>
      </c>
    </row>
    <row r="1894" spans="1:15">
      <c r="A1894">
        <v>1893</v>
      </c>
      <c r="B1894" s="128">
        <v>43882</v>
      </c>
      <c r="C1894" s="29" t="s">
        <v>51</v>
      </c>
      <c r="D1894" s="359" t="s">
        <v>10</v>
      </c>
      <c r="E1894" s="31">
        <v>61</v>
      </c>
      <c r="F1894" s="130">
        <v>3061</v>
      </c>
      <c r="G1894" s="31">
        <v>78.900000000000006</v>
      </c>
      <c r="H1894" s="132">
        <v>158.9</v>
      </c>
      <c r="I1894" s="132" t="s">
        <v>15</v>
      </c>
      <c r="J1894" s="132">
        <v>5</v>
      </c>
      <c r="K1894" s="132">
        <v>2.5775890231950344E-2</v>
      </c>
      <c r="L1894" s="133">
        <v>0.49653870358716173</v>
      </c>
      <c r="M1894" s="344">
        <v>713</v>
      </c>
      <c r="N1894" s="132" t="s">
        <v>2507</v>
      </c>
      <c r="O1894" s="134" t="s">
        <v>52</v>
      </c>
    </row>
    <row r="1895" spans="1:15">
      <c r="A1895">
        <v>1894</v>
      </c>
      <c r="B1895" s="128">
        <v>43882</v>
      </c>
      <c r="C1895" s="29" t="s">
        <v>51</v>
      </c>
      <c r="D1895" s="359" t="s">
        <v>10</v>
      </c>
      <c r="E1895" s="31">
        <v>60</v>
      </c>
      <c r="F1895" s="130">
        <v>3331</v>
      </c>
      <c r="G1895" s="31">
        <v>42.2</v>
      </c>
      <c r="H1895" s="132">
        <v>146.19999999999999</v>
      </c>
      <c r="I1895" s="132" t="s">
        <v>15</v>
      </c>
      <c r="J1895" s="132">
        <v>3</v>
      </c>
      <c r="K1895" s="132">
        <v>1.2668868207745423E-2</v>
      </c>
      <c r="L1895" s="133">
        <v>0.28864569083447339</v>
      </c>
      <c r="M1895" s="344">
        <v>713</v>
      </c>
      <c r="N1895" s="132" t="s">
        <v>2507</v>
      </c>
      <c r="O1895" s="134" t="s">
        <v>52</v>
      </c>
    </row>
    <row r="1896" spans="1:15">
      <c r="A1896">
        <v>1895</v>
      </c>
      <c r="B1896" s="128">
        <v>43882</v>
      </c>
      <c r="C1896" s="29" t="s">
        <v>51</v>
      </c>
      <c r="D1896" s="359" t="s">
        <v>10</v>
      </c>
      <c r="E1896" s="31">
        <v>57</v>
      </c>
      <c r="F1896" s="130">
        <v>2762</v>
      </c>
      <c r="G1896" s="31">
        <v>33.6</v>
      </c>
      <c r="H1896" s="132">
        <v>106.6</v>
      </c>
      <c r="I1896" s="132" t="s">
        <v>15</v>
      </c>
      <c r="J1896" s="132">
        <v>4</v>
      </c>
      <c r="K1896" s="132">
        <v>1.2165097755249819E-2</v>
      </c>
      <c r="L1896" s="133">
        <v>0.3151969981238274</v>
      </c>
      <c r="M1896" s="344">
        <v>713</v>
      </c>
      <c r="N1896" s="132" t="s">
        <v>2507</v>
      </c>
      <c r="O1896" s="134" t="s">
        <v>52</v>
      </c>
    </row>
    <row r="1897" spans="1:15">
      <c r="A1897">
        <v>1896</v>
      </c>
      <c r="B1897" s="128">
        <v>43882</v>
      </c>
      <c r="C1897" s="29" t="s">
        <v>51</v>
      </c>
      <c r="D1897" s="359" t="s">
        <v>10</v>
      </c>
      <c r="E1897" s="31">
        <v>64</v>
      </c>
      <c r="F1897" s="130">
        <v>3730</v>
      </c>
      <c r="G1897" s="31">
        <v>46.5</v>
      </c>
      <c r="H1897" s="132">
        <v>129.5</v>
      </c>
      <c r="I1897" s="132" t="s">
        <v>15</v>
      </c>
      <c r="J1897" s="132">
        <v>3</v>
      </c>
      <c r="K1897" s="132">
        <v>1.2466487935656837E-2</v>
      </c>
      <c r="L1897" s="133">
        <v>0.35907335907335908</v>
      </c>
      <c r="M1897" s="344">
        <v>713</v>
      </c>
      <c r="N1897" s="132" t="s">
        <v>2507</v>
      </c>
      <c r="O1897" s="134" t="s">
        <v>52</v>
      </c>
    </row>
    <row r="1898" spans="1:15">
      <c r="A1898">
        <v>1897</v>
      </c>
      <c r="B1898" s="128">
        <v>43882</v>
      </c>
      <c r="C1898" s="29" t="s">
        <v>51</v>
      </c>
      <c r="D1898" s="359" t="s">
        <v>10</v>
      </c>
      <c r="E1898" s="31">
        <v>61</v>
      </c>
      <c r="F1898" s="130">
        <v>3699</v>
      </c>
      <c r="G1898" s="31">
        <v>30</v>
      </c>
      <c r="H1898" s="132">
        <v>169</v>
      </c>
      <c r="I1898" s="132" t="s">
        <v>15</v>
      </c>
      <c r="J1898" s="132">
        <v>3</v>
      </c>
      <c r="K1898" s="132">
        <v>8.1103000811030002E-3</v>
      </c>
      <c r="L1898" s="133">
        <v>0.17751479289940827</v>
      </c>
      <c r="M1898" s="344">
        <v>713</v>
      </c>
      <c r="N1898" s="132" t="s">
        <v>2507</v>
      </c>
      <c r="O1898" s="134" t="s">
        <v>52</v>
      </c>
    </row>
    <row r="1899" spans="1:15">
      <c r="A1899">
        <v>1898</v>
      </c>
      <c r="B1899" s="128">
        <v>43882</v>
      </c>
      <c r="C1899" s="29" t="s">
        <v>51</v>
      </c>
      <c r="D1899" s="359" t="s">
        <v>10</v>
      </c>
      <c r="E1899" s="31">
        <v>65</v>
      </c>
      <c r="F1899" s="130">
        <v>3984</v>
      </c>
      <c r="G1899" s="31">
        <v>35.700000000000003</v>
      </c>
      <c r="H1899" s="132">
        <v>83.7</v>
      </c>
      <c r="I1899" s="132" t="s">
        <v>15</v>
      </c>
      <c r="J1899" s="132">
        <v>3</v>
      </c>
      <c r="K1899" s="132">
        <v>8.9608433734939767E-3</v>
      </c>
      <c r="L1899" s="133">
        <v>0.42652329749103945</v>
      </c>
      <c r="M1899" s="344">
        <v>713</v>
      </c>
      <c r="N1899" s="132" t="s">
        <v>2507</v>
      </c>
      <c r="O1899" s="134" t="s">
        <v>52</v>
      </c>
    </row>
    <row r="1900" spans="1:15">
      <c r="A1900">
        <v>1899</v>
      </c>
      <c r="B1900" s="128">
        <v>43882</v>
      </c>
      <c r="C1900" s="29" t="s">
        <v>51</v>
      </c>
      <c r="D1900" s="359" t="s">
        <v>10</v>
      </c>
      <c r="E1900" s="31">
        <v>61</v>
      </c>
      <c r="F1900" s="130">
        <v>3090</v>
      </c>
      <c r="G1900" s="31">
        <v>56.2</v>
      </c>
      <c r="H1900" s="132">
        <v>128.19999999999999</v>
      </c>
      <c r="I1900" s="132" t="s">
        <v>15</v>
      </c>
      <c r="J1900" s="132">
        <v>3</v>
      </c>
      <c r="K1900" s="132">
        <v>1.8187702265372169E-2</v>
      </c>
      <c r="L1900" s="133">
        <v>0.43837753510140409</v>
      </c>
      <c r="M1900" s="344">
        <v>713</v>
      </c>
      <c r="N1900" s="132" t="s">
        <v>2507</v>
      </c>
      <c r="O1900" s="134" t="s">
        <v>52</v>
      </c>
    </row>
    <row r="1901" spans="1:15">
      <c r="A1901">
        <v>1900</v>
      </c>
      <c r="B1901" s="128">
        <v>43882</v>
      </c>
      <c r="C1901" s="29" t="s">
        <v>51</v>
      </c>
      <c r="D1901" s="359" t="s">
        <v>10</v>
      </c>
      <c r="E1901" s="31">
        <v>52</v>
      </c>
      <c r="F1901" s="130">
        <v>2521</v>
      </c>
      <c r="G1901" s="31">
        <v>4.4000000000000004</v>
      </c>
      <c r="H1901" s="132">
        <v>51.4</v>
      </c>
      <c r="I1901" s="132" t="s">
        <v>15</v>
      </c>
      <c r="J1901" s="132">
        <v>2</v>
      </c>
      <c r="K1901" s="132">
        <v>1.745339151130504E-3</v>
      </c>
      <c r="L1901" s="133">
        <v>8.5603112840466941E-2</v>
      </c>
      <c r="M1901" s="344">
        <v>713</v>
      </c>
      <c r="N1901" s="132" t="s">
        <v>2507</v>
      </c>
      <c r="O1901" s="134" t="s">
        <v>52</v>
      </c>
    </row>
    <row r="1902" spans="1:15">
      <c r="A1902">
        <v>1901</v>
      </c>
      <c r="B1902" s="128">
        <v>43882</v>
      </c>
      <c r="C1902" s="29" t="s">
        <v>51</v>
      </c>
      <c r="D1902" s="359" t="s">
        <v>10</v>
      </c>
      <c r="E1902" s="31">
        <v>58</v>
      </c>
      <c r="F1902" s="130">
        <v>3850</v>
      </c>
      <c r="G1902" s="31">
        <v>31.8</v>
      </c>
      <c r="H1902" s="132">
        <v>86.8</v>
      </c>
      <c r="I1902" s="132" t="s">
        <v>15</v>
      </c>
      <c r="J1902" s="132">
        <v>4</v>
      </c>
      <c r="K1902" s="132">
        <v>8.2597402597402603E-3</v>
      </c>
      <c r="L1902" s="133">
        <v>0.36635944700460832</v>
      </c>
      <c r="M1902" s="344">
        <v>713</v>
      </c>
      <c r="N1902" s="132" t="s">
        <v>2507</v>
      </c>
      <c r="O1902" s="134" t="s">
        <v>52</v>
      </c>
    </row>
    <row r="1903" spans="1:15">
      <c r="A1903">
        <v>1902</v>
      </c>
      <c r="B1903" s="128">
        <v>43882</v>
      </c>
      <c r="C1903" s="29" t="s">
        <v>51</v>
      </c>
      <c r="D1903" s="359" t="s">
        <v>10</v>
      </c>
      <c r="E1903" s="31">
        <v>61</v>
      </c>
      <c r="F1903" s="130">
        <v>3522</v>
      </c>
      <c r="G1903" s="31">
        <v>50</v>
      </c>
      <c r="H1903" s="132">
        <v>143</v>
      </c>
      <c r="I1903" s="132" t="s">
        <v>15</v>
      </c>
      <c r="J1903" s="132">
        <v>4</v>
      </c>
      <c r="K1903" s="132">
        <v>1.4196479273140262E-2</v>
      </c>
      <c r="L1903" s="133">
        <v>0.34965034965034963</v>
      </c>
      <c r="M1903" s="344">
        <v>713</v>
      </c>
      <c r="N1903" s="132" t="s">
        <v>2507</v>
      </c>
      <c r="O1903" s="134" t="s">
        <v>52</v>
      </c>
    </row>
    <row r="1904" spans="1:15">
      <c r="A1904">
        <v>1903</v>
      </c>
      <c r="B1904" s="128">
        <v>43882</v>
      </c>
      <c r="C1904" s="29" t="s">
        <v>51</v>
      </c>
      <c r="D1904" s="359" t="s">
        <v>10</v>
      </c>
      <c r="E1904" s="31">
        <v>63</v>
      </c>
      <c r="F1904" s="130">
        <v>3696</v>
      </c>
      <c r="G1904" s="31">
        <v>131.5</v>
      </c>
      <c r="H1904" s="132">
        <v>195.5</v>
      </c>
      <c r="I1904" s="132" t="s">
        <v>15</v>
      </c>
      <c r="J1904" s="132">
        <v>5</v>
      </c>
      <c r="K1904" s="132">
        <v>3.5579004329004328E-2</v>
      </c>
      <c r="L1904" s="133">
        <v>0.67263427109974427</v>
      </c>
      <c r="M1904" s="344">
        <v>713</v>
      </c>
      <c r="N1904" s="132" t="s">
        <v>2507</v>
      </c>
      <c r="O1904" s="134" t="s">
        <v>52</v>
      </c>
    </row>
    <row r="1905" spans="1:15">
      <c r="A1905">
        <v>1904</v>
      </c>
      <c r="B1905" s="128">
        <v>43882</v>
      </c>
      <c r="C1905" s="29" t="s">
        <v>51</v>
      </c>
      <c r="D1905" s="359" t="s">
        <v>10</v>
      </c>
      <c r="E1905" s="31">
        <v>51</v>
      </c>
      <c r="F1905" s="130">
        <v>2056</v>
      </c>
      <c r="G1905" s="31">
        <v>2.8</v>
      </c>
      <c r="H1905" s="132">
        <v>68.8</v>
      </c>
      <c r="I1905" s="132" t="s">
        <v>15</v>
      </c>
      <c r="J1905" s="132">
        <v>2</v>
      </c>
      <c r="K1905" s="132">
        <v>1.3618677042801556E-3</v>
      </c>
      <c r="L1905" s="133">
        <v>4.0697674418604647E-2</v>
      </c>
      <c r="M1905" s="344">
        <v>713</v>
      </c>
      <c r="N1905" s="132" t="s">
        <v>2507</v>
      </c>
      <c r="O1905" s="134" t="s">
        <v>52</v>
      </c>
    </row>
    <row r="1906" spans="1:15">
      <c r="A1906">
        <v>1905</v>
      </c>
      <c r="B1906" s="128">
        <v>43882</v>
      </c>
      <c r="C1906" s="29" t="s">
        <v>51</v>
      </c>
      <c r="D1906" s="359" t="s">
        <v>10</v>
      </c>
      <c r="E1906" s="31">
        <v>58</v>
      </c>
      <c r="F1906" s="130">
        <v>2884</v>
      </c>
      <c r="G1906" s="31">
        <v>26.4</v>
      </c>
      <c r="H1906" s="132">
        <v>87.4</v>
      </c>
      <c r="I1906" s="132" t="s">
        <v>15</v>
      </c>
      <c r="J1906" s="132">
        <v>3</v>
      </c>
      <c r="K1906" s="132">
        <v>9.1539528432732307E-3</v>
      </c>
      <c r="L1906" s="133">
        <v>0.30205949656750569</v>
      </c>
      <c r="M1906" s="344">
        <v>713</v>
      </c>
      <c r="N1906" s="132" t="s">
        <v>2507</v>
      </c>
      <c r="O1906" s="134" t="s">
        <v>52</v>
      </c>
    </row>
    <row r="1907" spans="1:15">
      <c r="A1907">
        <v>1906</v>
      </c>
      <c r="B1907" s="128">
        <v>43882</v>
      </c>
      <c r="C1907" s="29" t="s">
        <v>51</v>
      </c>
      <c r="D1907" s="359" t="s">
        <v>10</v>
      </c>
      <c r="E1907" s="31">
        <v>62</v>
      </c>
      <c r="F1907" s="130">
        <v>3888</v>
      </c>
      <c r="G1907" s="31">
        <v>120</v>
      </c>
      <c r="H1907" s="132">
        <v>237</v>
      </c>
      <c r="I1907" s="132" t="s">
        <v>15</v>
      </c>
      <c r="J1907" s="132">
        <v>5</v>
      </c>
      <c r="K1907" s="132">
        <v>3.0864197530864196E-2</v>
      </c>
      <c r="L1907" s="133">
        <v>0.50632911392405067</v>
      </c>
      <c r="M1907" s="344">
        <v>713</v>
      </c>
      <c r="N1907" s="132" t="s">
        <v>2507</v>
      </c>
      <c r="O1907" s="134" t="s">
        <v>52</v>
      </c>
    </row>
    <row r="1908" spans="1:15">
      <c r="A1908">
        <v>1907</v>
      </c>
      <c r="B1908" s="128">
        <v>43882</v>
      </c>
      <c r="C1908" s="29" t="s">
        <v>51</v>
      </c>
      <c r="D1908" s="359" t="s">
        <v>10</v>
      </c>
      <c r="E1908" s="31">
        <v>57</v>
      </c>
      <c r="F1908" s="130">
        <v>2720</v>
      </c>
      <c r="G1908" s="31">
        <v>15</v>
      </c>
      <c r="H1908" s="132">
        <v>113</v>
      </c>
      <c r="I1908" s="132" t="s">
        <v>15</v>
      </c>
      <c r="J1908" s="132">
        <v>3</v>
      </c>
      <c r="K1908" s="132">
        <v>5.5147058823529415E-3</v>
      </c>
      <c r="L1908" s="133">
        <v>0.13274336283185842</v>
      </c>
      <c r="M1908" s="344">
        <v>713</v>
      </c>
      <c r="N1908" s="132" t="s">
        <v>2507</v>
      </c>
      <c r="O1908" s="134" t="s">
        <v>52</v>
      </c>
    </row>
    <row r="1909" spans="1:15">
      <c r="A1909">
        <v>1908</v>
      </c>
      <c r="B1909" s="128">
        <v>43882</v>
      </c>
      <c r="C1909" s="29" t="s">
        <v>51</v>
      </c>
      <c r="D1909" s="359" t="s">
        <v>10</v>
      </c>
      <c r="E1909" s="31">
        <v>63</v>
      </c>
      <c r="F1909" s="130">
        <v>3662</v>
      </c>
      <c r="G1909" s="31">
        <v>85.2</v>
      </c>
      <c r="H1909" s="132">
        <v>200.2</v>
      </c>
      <c r="I1909" s="132" t="s">
        <v>15</v>
      </c>
      <c r="J1909" s="132">
        <v>5</v>
      </c>
      <c r="K1909" s="132">
        <v>2.3265974877116329E-2</v>
      </c>
      <c r="L1909" s="133">
        <v>0.4255744255744256</v>
      </c>
      <c r="M1909" s="344">
        <v>713</v>
      </c>
      <c r="N1909" s="132" t="s">
        <v>2507</v>
      </c>
      <c r="O1909" s="134" t="s">
        <v>52</v>
      </c>
    </row>
    <row r="1910" spans="1:15">
      <c r="A1910">
        <v>1909</v>
      </c>
      <c r="B1910" s="128">
        <v>43885</v>
      </c>
      <c r="C1910" s="29" t="s">
        <v>51</v>
      </c>
      <c r="D1910" s="359" t="s">
        <v>10</v>
      </c>
      <c r="E1910" s="31">
        <v>59</v>
      </c>
      <c r="F1910" s="130">
        <v>3313</v>
      </c>
      <c r="G1910" s="31">
        <v>45.5</v>
      </c>
      <c r="H1910" s="132">
        <v>143.5</v>
      </c>
      <c r="I1910" s="132" t="s">
        <v>15</v>
      </c>
      <c r="J1910" s="132">
        <v>3</v>
      </c>
      <c r="K1910" s="132">
        <v>1.3733776033806218E-2</v>
      </c>
      <c r="L1910" s="133">
        <v>0.31707317073170732</v>
      </c>
      <c r="M1910" s="344">
        <v>713</v>
      </c>
      <c r="N1910" s="132" t="s">
        <v>2507</v>
      </c>
      <c r="O1910" s="134" t="s">
        <v>52</v>
      </c>
    </row>
    <row r="1911" spans="1:15">
      <c r="A1911">
        <v>1910</v>
      </c>
      <c r="B1911" s="128">
        <v>43886</v>
      </c>
      <c r="C1911" s="29" t="s">
        <v>51</v>
      </c>
      <c r="D1911" s="359" t="s">
        <v>10</v>
      </c>
      <c r="E1911" s="31">
        <v>59</v>
      </c>
      <c r="F1911" s="130">
        <v>3090</v>
      </c>
      <c r="G1911" s="31">
        <v>37.9</v>
      </c>
      <c r="H1911" s="132">
        <v>75.900000000000006</v>
      </c>
      <c r="I1911" s="132" t="s">
        <v>15</v>
      </c>
      <c r="J1911" s="132">
        <v>3</v>
      </c>
      <c r="K1911" s="132">
        <v>1.2265372168284789E-2</v>
      </c>
      <c r="L1911" s="133">
        <v>0.49934123847167322</v>
      </c>
      <c r="M1911" s="344">
        <v>713</v>
      </c>
      <c r="N1911" s="132" t="s">
        <v>2507</v>
      </c>
      <c r="O1911" s="134" t="s">
        <v>52</v>
      </c>
    </row>
    <row r="1912" spans="1:15">
      <c r="A1912">
        <v>1911</v>
      </c>
      <c r="B1912" s="128">
        <v>43886</v>
      </c>
      <c r="C1912" s="29" t="s">
        <v>51</v>
      </c>
      <c r="D1912" s="359" t="s">
        <v>10</v>
      </c>
      <c r="E1912" s="31">
        <v>61</v>
      </c>
      <c r="F1912" s="130">
        <v>3402</v>
      </c>
      <c r="G1912" s="31">
        <v>63.2</v>
      </c>
      <c r="H1912" s="132">
        <v>152.19999999999999</v>
      </c>
      <c r="I1912" s="132" t="s">
        <v>15</v>
      </c>
      <c r="J1912" s="132">
        <v>3</v>
      </c>
      <c r="K1912" s="132">
        <v>1.8577307466196357E-2</v>
      </c>
      <c r="L1912" s="133">
        <v>0.41524310118265445</v>
      </c>
      <c r="M1912" s="344">
        <v>713</v>
      </c>
      <c r="N1912" s="132" t="s">
        <v>2507</v>
      </c>
      <c r="O1912" s="134" t="s">
        <v>52</v>
      </c>
    </row>
    <row r="1913" spans="1:15">
      <c r="A1913">
        <v>1912</v>
      </c>
      <c r="B1913" s="128">
        <v>43886</v>
      </c>
      <c r="C1913" s="29" t="s">
        <v>51</v>
      </c>
      <c r="D1913" s="359" t="s">
        <v>10</v>
      </c>
      <c r="E1913" s="31">
        <v>59</v>
      </c>
      <c r="F1913" s="130">
        <v>3224</v>
      </c>
      <c r="G1913" s="31">
        <v>79</v>
      </c>
      <c r="H1913" s="132">
        <v>151</v>
      </c>
      <c r="I1913" s="132" t="s">
        <v>15</v>
      </c>
      <c r="J1913" s="132">
        <v>3</v>
      </c>
      <c r="K1913" s="132">
        <v>2.4503722084367244E-2</v>
      </c>
      <c r="L1913" s="133">
        <v>0.52317880794701987</v>
      </c>
      <c r="M1913" s="344">
        <v>713</v>
      </c>
      <c r="N1913" s="132" t="s">
        <v>2507</v>
      </c>
      <c r="O1913" s="134" t="s">
        <v>52</v>
      </c>
    </row>
    <row r="1914" spans="1:15">
      <c r="A1914">
        <v>1913</v>
      </c>
      <c r="B1914" s="128">
        <v>43886</v>
      </c>
      <c r="C1914" s="29" t="s">
        <v>51</v>
      </c>
      <c r="D1914" s="359" t="s">
        <v>10</v>
      </c>
      <c r="E1914" s="31">
        <v>65</v>
      </c>
      <c r="F1914" s="130">
        <v>4232</v>
      </c>
      <c r="G1914" s="31">
        <v>80</v>
      </c>
      <c r="H1914" s="132">
        <v>211</v>
      </c>
      <c r="I1914" s="132" t="s">
        <v>15</v>
      </c>
      <c r="J1914" s="132">
        <v>3</v>
      </c>
      <c r="K1914" s="132">
        <v>1.890359168241966E-2</v>
      </c>
      <c r="L1914" s="133">
        <v>0.37914691943127959</v>
      </c>
      <c r="M1914" s="344">
        <v>713</v>
      </c>
      <c r="N1914" s="132" t="s">
        <v>2507</v>
      </c>
      <c r="O1914" s="134" t="s">
        <v>52</v>
      </c>
    </row>
    <row r="1915" spans="1:15">
      <c r="A1915">
        <v>1914</v>
      </c>
      <c r="B1915" s="128">
        <v>43886</v>
      </c>
      <c r="C1915" s="29" t="s">
        <v>51</v>
      </c>
      <c r="D1915" s="359" t="s">
        <v>10</v>
      </c>
      <c r="E1915" s="31">
        <v>59</v>
      </c>
      <c r="F1915" s="130">
        <v>3114</v>
      </c>
      <c r="G1915" s="31">
        <v>51.5</v>
      </c>
      <c r="H1915" s="132">
        <v>94.5</v>
      </c>
      <c r="I1915" s="132" t="s">
        <v>15</v>
      </c>
      <c r="J1915" s="132">
        <v>3</v>
      </c>
      <c r="K1915" s="132">
        <v>1.6538214515093127E-2</v>
      </c>
      <c r="L1915" s="133">
        <v>0.544973544973545</v>
      </c>
      <c r="M1915" s="344">
        <v>713</v>
      </c>
      <c r="N1915" s="132" t="s">
        <v>2507</v>
      </c>
      <c r="O1915" s="134" t="s">
        <v>52</v>
      </c>
    </row>
    <row r="1916" spans="1:15">
      <c r="A1916">
        <v>1915</v>
      </c>
      <c r="B1916" s="128">
        <v>43886</v>
      </c>
      <c r="C1916" s="29" t="s">
        <v>51</v>
      </c>
      <c r="D1916" s="359" t="s">
        <v>10</v>
      </c>
      <c r="E1916" s="31">
        <v>62</v>
      </c>
      <c r="F1916" s="130">
        <v>3843</v>
      </c>
      <c r="G1916" s="31">
        <v>68</v>
      </c>
      <c r="H1916" s="132">
        <v>157</v>
      </c>
      <c r="I1916" s="132" t="s">
        <v>15</v>
      </c>
      <c r="J1916" s="132">
        <v>3</v>
      </c>
      <c r="K1916" s="132">
        <v>1.7694509497788186E-2</v>
      </c>
      <c r="L1916" s="133">
        <v>0.43312101910828027</v>
      </c>
      <c r="M1916" s="344">
        <v>713</v>
      </c>
      <c r="N1916" s="132" t="s">
        <v>2507</v>
      </c>
      <c r="O1916" s="134" t="s">
        <v>52</v>
      </c>
    </row>
    <row r="1917" spans="1:15">
      <c r="A1917">
        <v>1916</v>
      </c>
      <c r="B1917" s="128">
        <v>43886</v>
      </c>
      <c r="C1917" s="29" t="s">
        <v>51</v>
      </c>
      <c r="D1917" s="359" t="s">
        <v>10</v>
      </c>
      <c r="E1917" s="31">
        <v>60</v>
      </c>
      <c r="F1917" s="130">
        <v>2974</v>
      </c>
      <c r="G1917" s="31">
        <v>47.2</v>
      </c>
      <c r="H1917" s="132">
        <v>87.2</v>
      </c>
      <c r="I1917" s="132" t="s">
        <v>15</v>
      </c>
      <c r="J1917" s="132">
        <v>3</v>
      </c>
      <c r="K1917" s="132">
        <v>1.5870880968392738E-2</v>
      </c>
      <c r="L1917" s="133">
        <v>0.54128440366972475</v>
      </c>
      <c r="M1917" s="344">
        <v>713</v>
      </c>
      <c r="N1917" s="132" t="s">
        <v>2507</v>
      </c>
      <c r="O1917" s="134" t="s">
        <v>52</v>
      </c>
    </row>
    <row r="1918" spans="1:15">
      <c r="A1918">
        <v>1917</v>
      </c>
      <c r="B1918" s="128">
        <v>43886</v>
      </c>
      <c r="C1918" s="29" t="s">
        <v>51</v>
      </c>
      <c r="D1918" s="359" t="s">
        <v>10</v>
      </c>
      <c r="E1918" s="31">
        <v>55</v>
      </c>
      <c r="F1918" s="130">
        <v>2591</v>
      </c>
      <c r="G1918" s="31">
        <v>58.3</v>
      </c>
      <c r="H1918" s="132">
        <v>144.30000000000001</v>
      </c>
      <c r="I1918" s="132" t="s">
        <v>15</v>
      </c>
      <c r="J1918" s="132">
        <v>4</v>
      </c>
      <c r="K1918" s="132">
        <v>2.2500964878425317E-2</v>
      </c>
      <c r="L1918" s="133">
        <v>0.40401940401940395</v>
      </c>
      <c r="M1918" s="344">
        <v>713</v>
      </c>
      <c r="N1918" s="132" t="s">
        <v>2507</v>
      </c>
      <c r="O1918" s="134" t="s">
        <v>52</v>
      </c>
    </row>
    <row r="1919" spans="1:15">
      <c r="A1919">
        <v>1918</v>
      </c>
      <c r="B1919" s="128">
        <v>43886</v>
      </c>
      <c r="C1919" s="29" t="s">
        <v>51</v>
      </c>
      <c r="D1919" s="359" t="s">
        <v>10</v>
      </c>
      <c r="E1919" s="31">
        <v>59</v>
      </c>
      <c r="F1919" s="130">
        <v>2920</v>
      </c>
      <c r="G1919" s="31">
        <v>28.2</v>
      </c>
      <c r="H1919" s="132">
        <v>90.2</v>
      </c>
      <c r="I1919" s="132" t="s">
        <v>15</v>
      </c>
      <c r="J1919" s="132">
        <v>3</v>
      </c>
      <c r="K1919" s="132">
        <v>9.6575342465753423E-3</v>
      </c>
      <c r="L1919" s="133">
        <v>0.31263858093126384</v>
      </c>
      <c r="M1919" s="344">
        <v>713</v>
      </c>
      <c r="N1919" s="132" t="s">
        <v>2507</v>
      </c>
      <c r="O1919" s="134" t="s">
        <v>52</v>
      </c>
    </row>
    <row r="1920" spans="1:15">
      <c r="A1920">
        <v>1919</v>
      </c>
      <c r="B1920" s="128">
        <v>43886</v>
      </c>
      <c r="C1920" s="29" t="s">
        <v>51</v>
      </c>
      <c r="D1920" s="359" t="s">
        <v>10</v>
      </c>
      <c r="E1920" s="31">
        <v>58</v>
      </c>
      <c r="F1920" s="130">
        <v>2959</v>
      </c>
      <c r="G1920" s="31">
        <v>40</v>
      </c>
      <c r="H1920" s="132">
        <v>117</v>
      </c>
      <c r="I1920" s="132" t="s">
        <v>15</v>
      </c>
      <c r="J1920" s="132">
        <v>3</v>
      </c>
      <c r="K1920" s="132">
        <v>1.3518080432578574E-2</v>
      </c>
      <c r="L1920" s="133">
        <v>0.34188034188034189</v>
      </c>
      <c r="M1920" s="344">
        <v>713</v>
      </c>
      <c r="N1920" s="132" t="s">
        <v>2507</v>
      </c>
      <c r="O1920" s="134" t="s">
        <v>52</v>
      </c>
    </row>
    <row r="1921" spans="1:15">
      <c r="A1921">
        <v>1920</v>
      </c>
      <c r="B1921" s="128">
        <v>43886</v>
      </c>
      <c r="C1921" s="29" t="s">
        <v>51</v>
      </c>
      <c r="D1921" s="359" t="s">
        <v>10</v>
      </c>
      <c r="E1921" s="31">
        <v>53</v>
      </c>
      <c r="F1921" s="130">
        <v>2081</v>
      </c>
      <c r="G1921" s="31">
        <v>22.2</v>
      </c>
      <c r="H1921" s="132">
        <v>75.2</v>
      </c>
      <c r="I1921" s="132" t="s">
        <v>15</v>
      </c>
      <c r="J1921" s="132">
        <v>3</v>
      </c>
      <c r="K1921" s="132">
        <v>1.0667948101874099E-2</v>
      </c>
      <c r="L1921" s="133">
        <v>0.29521276595744678</v>
      </c>
      <c r="M1921" s="344">
        <v>713</v>
      </c>
      <c r="N1921" s="132" t="s">
        <v>2507</v>
      </c>
      <c r="O1921" s="134" t="s">
        <v>52</v>
      </c>
    </row>
    <row r="1922" spans="1:15">
      <c r="A1922">
        <v>1921</v>
      </c>
      <c r="B1922" s="128">
        <v>43886</v>
      </c>
      <c r="C1922" s="29" t="s">
        <v>51</v>
      </c>
      <c r="D1922" s="359" t="s">
        <v>10</v>
      </c>
      <c r="E1922" s="31">
        <v>61</v>
      </c>
      <c r="F1922" s="130">
        <v>3307</v>
      </c>
      <c r="G1922" s="31">
        <v>71.900000000000006</v>
      </c>
      <c r="H1922" s="132">
        <v>127.9</v>
      </c>
      <c r="I1922" s="132" t="s">
        <v>15</v>
      </c>
      <c r="J1922" s="132">
        <v>4</v>
      </c>
      <c r="K1922" s="132">
        <v>2.1741759903235562E-2</v>
      </c>
      <c r="L1922" s="133">
        <v>0.56215793588741203</v>
      </c>
      <c r="M1922" s="344">
        <v>713</v>
      </c>
      <c r="N1922" s="132" t="s">
        <v>2507</v>
      </c>
      <c r="O1922" s="134" t="s">
        <v>52</v>
      </c>
    </row>
    <row r="1923" spans="1:15">
      <c r="A1923">
        <v>1922</v>
      </c>
      <c r="B1923" s="128">
        <v>43886</v>
      </c>
      <c r="C1923" s="29" t="s">
        <v>51</v>
      </c>
      <c r="D1923" s="359" t="s">
        <v>10</v>
      </c>
      <c r="E1923" s="31">
        <v>68</v>
      </c>
      <c r="F1923" s="130">
        <v>4925</v>
      </c>
      <c r="G1923" s="31">
        <v>103.4</v>
      </c>
      <c r="H1923" s="132">
        <v>178.4</v>
      </c>
      <c r="I1923" s="132" t="s">
        <v>15</v>
      </c>
      <c r="J1923" s="132">
        <v>5</v>
      </c>
      <c r="K1923" s="132">
        <v>2.0994923857868022E-2</v>
      </c>
      <c r="L1923" s="133">
        <v>0.57959641255605387</v>
      </c>
      <c r="M1923" s="344">
        <v>713</v>
      </c>
      <c r="N1923" s="132" t="s">
        <v>2507</v>
      </c>
      <c r="O1923" s="134" t="s">
        <v>52</v>
      </c>
    </row>
    <row r="1924" spans="1:15">
      <c r="A1924">
        <v>1923</v>
      </c>
      <c r="B1924" s="128">
        <v>43886</v>
      </c>
      <c r="C1924" s="29" t="s">
        <v>51</v>
      </c>
      <c r="D1924" s="359" t="s">
        <v>10</v>
      </c>
      <c r="E1924" s="31">
        <v>59</v>
      </c>
      <c r="F1924" s="130">
        <v>2750</v>
      </c>
      <c r="G1924" s="31">
        <v>32.700000000000003</v>
      </c>
      <c r="H1924" s="132">
        <v>79.7</v>
      </c>
      <c r="I1924" s="132" t="s">
        <v>15</v>
      </c>
      <c r="J1924" s="132">
        <v>3</v>
      </c>
      <c r="K1924" s="132">
        <v>1.1890909090909093E-2</v>
      </c>
      <c r="L1924" s="133">
        <v>0.41028858218318698</v>
      </c>
      <c r="M1924" s="344">
        <v>713</v>
      </c>
      <c r="N1924" s="132" t="s">
        <v>2507</v>
      </c>
      <c r="O1924" s="134" t="s">
        <v>52</v>
      </c>
    </row>
    <row r="1925" spans="1:15">
      <c r="A1925">
        <v>1924</v>
      </c>
      <c r="B1925" s="128">
        <v>43887</v>
      </c>
      <c r="C1925" s="29" t="s">
        <v>51</v>
      </c>
      <c r="D1925" s="359" t="s">
        <v>10</v>
      </c>
      <c r="E1925" s="31">
        <v>57</v>
      </c>
      <c r="F1925" s="130">
        <v>2556</v>
      </c>
      <c r="G1925" s="31">
        <v>35.5</v>
      </c>
      <c r="H1925" s="132">
        <v>128.5</v>
      </c>
      <c r="I1925" s="132" t="s">
        <v>15</v>
      </c>
      <c r="J1925" s="132">
        <v>3</v>
      </c>
      <c r="K1925" s="132">
        <v>1.3888888888888888E-2</v>
      </c>
      <c r="L1925" s="133">
        <v>0.27626459143968873</v>
      </c>
      <c r="M1925" s="344">
        <v>713</v>
      </c>
      <c r="N1925" s="132" t="s">
        <v>2507</v>
      </c>
      <c r="O1925" s="134" t="s">
        <v>52</v>
      </c>
    </row>
    <row r="1926" spans="1:15">
      <c r="A1926">
        <v>1925</v>
      </c>
      <c r="B1926" s="128">
        <v>43887</v>
      </c>
      <c r="C1926" s="29" t="s">
        <v>51</v>
      </c>
      <c r="D1926" s="359" t="s">
        <v>10</v>
      </c>
      <c r="E1926" s="31">
        <v>59</v>
      </c>
      <c r="F1926" s="130">
        <v>3152</v>
      </c>
      <c r="G1926" s="31">
        <v>62.1</v>
      </c>
      <c r="H1926" s="132">
        <v>125.1</v>
      </c>
      <c r="I1926" s="132" t="s">
        <v>15</v>
      </c>
      <c r="J1926" s="132">
        <v>4</v>
      </c>
      <c r="K1926" s="132">
        <v>1.9701776649746195E-2</v>
      </c>
      <c r="L1926" s="133">
        <v>0.49640287769784175</v>
      </c>
      <c r="M1926" s="344">
        <v>713</v>
      </c>
      <c r="N1926" s="132" t="s">
        <v>2507</v>
      </c>
      <c r="O1926" s="134" t="s">
        <v>52</v>
      </c>
    </row>
    <row r="1927" spans="1:15">
      <c r="A1927">
        <v>1926</v>
      </c>
      <c r="B1927" s="128">
        <v>43887</v>
      </c>
      <c r="C1927" s="29" t="s">
        <v>51</v>
      </c>
      <c r="D1927" s="359" t="s">
        <v>10</v>
      </c>
      <c r="E1927" s="31">
        <v>54</v>
      </c>
      <c r="F1927" s="130">
        <v>2587</v>
      </c>
      <c r="G1927" s="31">
        <v>80</v>
      </c>
      <c r="H1927" s="132">
        <v>193</v>
      </c>
      <c r="I1927" s="132" t="s">
        <v>15</v>
      </c>
      <c r="J1927" s="132">
        <v>4</v>
      </c>
      <c r="K1927" s="132">
        <v>3.0923850019327407E-2</v>
      </c>
      <c r="L1927" s="133">
        <v>0.41450777202072536</v>
      </c>
      <c r="M1927" s="344">
        <v>713</v>
      </c>
      <c r="N1927" s="132" t="s">
        <v>2507</v>
      </c>
      <c r="O1927" s="134" t="s">
        <v>52</v>
      </c>
    </row>
    <row r="1928" spans="1:15">
      <c r="A1928">
        <v>1927</v>
      </c>
      <c r="B1928" s="128">
        <v>43887</v>
      </c>
      <c r="C1928" s="29" t="s">
        <v>51</v>
      </c>
      <c r="D1928" s="359" t="s">
        <v>10</v>
      </c>
      <c r="E1928" s="31">
        <v>61</v>
      </c>
      <c r="F1928" s="130">
        <v>3579</v>
      </c>
      <c r="G1928" s="31">
        <v>40</v>
      </c>
      <c r="H1928" s="132">
        <v>144</v>
      </c>
      <c r="I1928" s="132" t="s">
        <v>15</v>
      </c>
      <c r="J1928" s="132">
        <v>3</v>
      </c>
      <c r="K1928" s="132">
        <v>1.1176306230790724E-2</v>
      </c>
      <c r="L1928" s="133">
        <v>0.27777777777777779</v>
      </c>
      <c r="M1928" s="344">
        <v>713</v>
      </c>
      <c r="N1928" s="132" t="s">
        <v>2507</v>
      </c>
      <c r="O1928" s="134" t="s">
        <v>52</v>
      </c>
    </row>
    <row r="1929" spans="1:15">
      <c r="A1929">
        <v>1928</v>
      </c>
      <c r="B1929" s="128">
        <v>43887</v>
      </c>
      <c r="C1929" s="29" t="s">
        <v>51</v>
      </c>
      <c r="D1929" s="359" t="s">
        <v>10</v>
      </c>
      <c r="E1929" s="31">
        <v>55</v>
      </c>
      <c r="F1929" s="130">
        <v>2525</v>
      </c>
      <c r="G1929" s="31">
        <v>27.4</v>
      </c>
      <c r="H1929" s="132">
        <v>46.4</v>
      </c>
      <c r="I1929" s="132" t="s">
        <v>15</v>
      </c>
      <c r="J1929" s="132">
        <v>3</v>
      </c>
      <c r="K1929" s="132">
        <v>1.0851485148514851E-2</v>
      </c>
      <c r="L1929" s="133">
        <v>0.59051724137931039</v>
      </c>
      <c r="M1929" s="344">
        <v>713</v>
      </c>
      <c r="N1929" s="132" t="s">
        <v>2507</v>
      </c>
      <c r="O1929" s="134" t="s">
        <v>52</v>
      </c>
    </row>
    <row r="1930" spans="1:15">
      <c r="A1930">
        <v>1929</v>
      </c>
      <c r="B1930" s="128">
        <v>43887</v>
      </c>
      <c r="C1930" s="29" t="s">
        <v>51</v>
      </c>
      <c r="D1930" s="359" t="s">
        <v>10</v>
      </c>
      <c r="E1930" s="31">
        <v>57</v>
      </c>
      <c r="F1930" s="130">
        <v>2964</v>
      </c>
      <c r="G1930" s="31">
        <v>58.6</v>
      </c>
      <c r="H1930" s="132">
        <v>168.6</v>
      </c>
      <c r="I1930" s="132" t="s">
        <v>15</v>
      </c>
      <c r="J1930" s="132">
        <v>4</v>
      </c>
      <c r="K1930" s="132">
        <v>1.9770580296896087E-2</v>
      </c>
      <c r="L1930" s="133">
        <v>0.34756820877817324</v>
      </c>
      <c r="M1930" s="344">
        <v>713</v>
      </c>
      <c r="N1930" s="132" t="s">
        <v>2507</v>
      </c>
      <c r="O1930" s="134" t="s">
        <v>52</v>
      </c>
    </row>
    <row r="1931" spans="1:15">
      <c r="A1931">
        <v>1930</v>
      </c>
      <c r="B1931" s="128">
        <v>43888</v>
      </c>
      <c r="C1931" s="29" t="s">
        <v>51</v>
      </c>
      <c r="D1931" s="359" t="s">
        <v>10</v>
      </c>
      <c r="E1931" s="31">
        <v>57</v>
      </c>
      <c r="F1931" s="130">
        <v>2590</v>
      </c>
      <c r="G1931" s="31">
        <v>32.1</v>
      </c>
      <c r="H1931" s="132">
        <v>92.1</v>
      </c>
      <c r="I1931" s="132" t="s">
        <v>15</v>
      </c>
      <c r="J1931" s="132">
        <v>3</v>
      </c>
      <c r="K1931" s="132">
        <v>1.2393822393822394E-2</v>
      </c>
      <c r="L1931" s="133">
        <v>0.34853420195439744</v>
      </c>
      <c r="M1931" s="344">
        <v>713</v>
      </c>
      <c r="N1931" s="132" t="s">
        <v>2507</v>
      </c>
      <c r="O1931" s="134" t="s">
        <v>52</v>
      </c>
    </row>
    <row r="1932" spans="1:15">
      <c r="A1932">
        <v>1931</v>
      </c>
      <c r="B1932" s="128">
        <v>43888</v>
      </c>
      <c r="C1932" s="29" t="s">
        <v>51</v>
      </c>
      <c r="D1932" s="359" t="s">
        <v>10</v>
      </c>
      <c r="E1932" s="31">
        <v>62</v>
      </c>
      <c r="F1932" s="130">
        <v>3510</v>
      </c>
      <c r="G1932" s="31">
        <v>60</v>
      </c>
      <c r="H1932" s="132">
        <v>165</v>
      </c>
      <c r="I1932" s="132" t="s">
        <v>15</v>
      </c>
      <c r="J1932" s="132">
        <v>4</v>
      </c>
      <c r="K1932" s="132">
        <v>1.7094017094017096E-2</v>
      </c>
      <c r="L1932" s="133">
        <v>0.36363636363636365</v>
      </c>
      <c r="M1932" s="344">
        <v>713</v>
      </c>
      <c r="N1932" s="132" t="s">
        <v>2507</v>
      </c>
      <c r="O1932" s="134" t="s">
        <v>52</v>
      </c>
    </row>
    <row r="1933" spans="1:15">
      <c r="A1933">
        <v>1932</v>
      </c>
      <c r="B1933" s="128">
        <v>43888</v>
      </c>
      <c r="C1933" s="29" t="s">
        <v>51</v>
      </c>
      <c r="D1933" s="359" t="s">
        <v>10</v>
      </c>
      <c r="E1933" s="31">
        <v>60</v>
      </c>
      <c r="F1933" s="130">
        <v>3155</v>
      </c>
      <c r="G1933" s="31">
        <v>19.2</v>
      </c>
      <c r="H1933" s="132">
        <v>94.2</v>
      </c>
      <c r="I1933" s="132" t="s">
        <v>15</v>
      </c>
      <c r="J1933" s="132">
        <v>2</v>
      </c>
      <c r="K1933" s="132">
        <v>6.0855784469096667E-3</v>
      </c>
      <c r="L1933" s="133">
        <v>0.2038216560509554</v>
      </c>
      <c r="M1933" s="344">
        <v>713</v>
      </c>
      <c r="N1933" s="132" t="s">
        <v>2507</v>
      </c>
      <c r="O1933" s="134" t="s">
        <v>52</v>
      </c>
    </row>
    <row r="1934" spans="1:15">
      <c r="A1934">
        <v>1933</v>
      </c>
      <c r="B1934" s="128">
        <v>43888</v>
      </c>
      <c r="C1934" s="29" t="s">
        <v>51</v>
      </c>
      <c r="D1934" s="359" t="s">
        <v>10</v>
      </c>
      <c r="E1934" s="31">
        <v>53</v>
      </c>
      <c r="F1934" s="130">
        <v>2255</v>
      </c>
      <c r="G1934" s="31">
        <v>45.7</v>
      </c>
      <c r="H1934" s="132">
        <v>90.7</v>
      </c>
      <c r="I1934" s="132" t="s">
        <v>15</v>
      </c>
      <c r="J1934" s="132">
        <v>3</v>
      </c>
      <c r="K1934" s="132">
        <v>2.0266075388026609E-2</v>
      </c>
      <c r="L1934" s="133">
        <v>0.50385887541345098</v>
      </c>
      <c r="M1934" s="344">
        <v>713</v>
      </c>
      <c r="N1934" s="132" t="s">
        <v>2507</v>
      </c>
      <c r="O1934" s="134" t="s">
        <v>52</v>
      </c>
    </row>
    <row r="1935" spans="1:15">
      <c r="A1935">
        <v>1934</v>
      </c>
      <c r="B1935" s="128">
        <v>43888</v>
      </c>
      <c r="C1935" s="29" t="s">
        <v>51</v>
      </c>
      <c r="D1935" s="359" t="s">
        <v>10</v>
      </c>
      <c r="E1935" s="31">
        <v>59</v>
      </c>
      <c r="F1935" s="130">
        <v>2970</v>
      </c>
      <c r="G1935" s="31">
        <v>34.6</v>
      </c>
      <c r="H1935" s="132">
        <v>119.6</v>
      </c>
      <c r="I1935" s="132" t="s">
        <v>15</v>
      </c>
      <c r="J1935" s="132">
        <v>3</v>
      </c>
      <c r="K1935" s="132">
        <v>1.164983164983165E-2</v>
      </c>
      <c r="L1935" s="133">
        <v>0.28929765886287628</v>
      </c>
      <c r="M1935" s="344">
        <v>713</v>
      </c>
      <c r="N1935" s="132" t="s">
        <v>2507</v>
      </c>
      <c r="O1935" s="134" t="s">
        <v>52</v>
      </c>
    </row>
    <row r="1936" spans="1:15">
      <c r="A1936">
        <v>1935</v>
      </c>
      <c r="B1936" s="128">
        <v>43888</v>
      </c>
      <c r="C1936" s="29" t="s">
        <v>51</v>
      </c>
      <c r="D1936" s="359" t="s">
        <v>10</v>
      </c>
      <c r="E1936" s="31">
        <v>61</v>
      </c>
      <c r="F1936" s="130">
        <v>3365</v>
      </c>
      <c r="G1936" s="31">
        <v>25</v>
      </c>
      <c r="H1936" s="132">
        <v>155</v>
      </c>
      <c r="I1936" s="132" t="s">
        <v>15</v>
      </c>
      <c r="J1936" s="132">
        <v>3</v>
      </c>
      <c r="K1936" s="132">
        <v>7.429420505200594E-3</v>
      </c>
      <c r="L1936" s="133">
        <v>0.16129032258064516</v>
      </c>
      <c r="M1936" s="344">
        <v>713</v>
      </c>
      <c r="N1936" s="132" t="s">
        <v>2507</v>
      </c>
      <c r="O1936" s="134" t="s">
        <v>52</v>
      </c>
    </row>
    <row r="1937" spans="1:15">
      <c r="A1937">
        <v>1936</v>
      </c>
      <c r="B1937" s="128">
        <v>43888</v>
      </c>
      <c r="C1937" s="29" t="s">
        <v>51</v>
      </c>
      <c r="D1937" s="359" t="s">
        <v>10</v>
      </c>
      <c r="E1937" s="31">
        <v>57</v>
      </c>
      <c r="F1937" s="130">
        <v>3030</v>
      </c>
      <c r="G1937" s="31">
        <v>42.4</v>
      </c>
      <c r="H1937" s="132">
        <v>102.4</v>
      </c>
      <c r="I1937" s="132" t="s">
        <v>15</v>
      </c>
      <c r="J1937" s="132">
        <v>3</v>
      </c>
      <c r="K1937" s="132">
        <v>1.3993399339933993E-2</v>
      </c>
      <c r="L1937" s="133">
        <v>0.41406249999999994</v>
      </c>
      <c r="M1937" s="344">
        <v>713</v>
      </c>
      <c r="N1937" s="132" t="s">
        <v>2507</v>
      </c>
      <c r="O1937" s="134" t="s">
        <v>52</v>
      </c>
    </row>
    <row r="1938" spans="1:15">
      <c r="A1938">
        <v>1937</v>
      </c>
      <c r="B1938" s="128">
        <v>43888</v>
      </c>
      <c r="C1938" s="29" t="s">
        <v>51</v>
      </c>
      <c r="D1938" s="359" t="s">
        <v>10</v>
      </c>
      <c r="E1938" s="31">
        <v>62</v>
      </c>
      <c r="F1938" s="130">
        <v>4110</v>
      </c>
      <c r="G1938" s="31">
        <v>110</v>
      </c>
      <c r="H1938" s="132">
        <v>345</v>
      </c>
      <c r="I1938" s="132" t="s">
        <v>15</v>
      </c>
      <c r="J1938" s="132">
        <v>5</v>
      </c>
      <c r="K1938" s="132">
        <v>2.6763990267639901E-2</v>
      </c>
      <c r="L1938" s="133">
        <v>0.3188405797101449</v>
      </c>
      <c r="M1938" s="344">
        <v>713</v>
      </c>
      <c r="N1938" s="132" t="s">
        <v>2507</v>
      </c>
      <c r="O1938" s="134" t="s">
        <v>52</v>
      </c>
    </row>
    <row r="1939" spans="1:15">
      <c r="A1939">
        <v>1938</v>
      </c>
      <c r="B1939" s="128">
        <v>43888</v>
      </c>
      <c r="C1939" s="29" t="s">
        <v>51</v>
      </c>
      <c r="D1939" s="359" t="s">
        <v>10</v>
      </c>
      <c r="E1939" s="31">
        <v>54</v>
      </c>
      <c r="F1939" s="130">
        <v>2495</v>
      </c>
      <c r="G1939" s="31">
        <v>61.4</v>
      </c>
      <c r="H1939" s="132">
        <v>141.4</v>
      </c>
      <c r="I1939" s="132" t="s">
        <v>15</v>
      </c>
      <c r="J1939" s="132">
        <v>4</v>
      </c>
      <c r="K1939" s="132">
        <v>2.4609218436873748E-2</v>
      </c>
      <c r="L1939" s="133">
        <v>0.43422913719943418</v>
      </c>
      <c r="M1939" s="344">
        <v>713</v>
      </c>
      <c r="N1939" s="132" t="s">
        <v>2507</v>
      </c>
      <c r="O1939" s="134" t="s">
        <v>52</v>
      </c>
    </row>
    <row r="1940" spans="1:15">
      <c r="A1940">
        <v>1939</v>
      </c>
      <c r="B1940" s="128">
        <v>43888</v>
      </c>
      <c r="C1940" s="29" t="s">
        <v>51</v>
      </c>
      <c r="D1940" s="359" t="s">
        <v>10</v>
      </c>
      <c r="E1940" s="31">
        <v>55</v>
      </c>
      <c r="F1940" s="130">
        <v>2595</v>
      </c>
      <c r="G1940" s="31">
        <v>22.2</v>
      </c>
      <c r="H1940" s="132">
        <v>107.2</v>
      </c>
      <c r="I1940" s="132" t="s">
        <v>15</v>
      </c>
      <c r="J1940" s="132">
        <v>3</v>
      </c>
      <c r="K1940" s="132">
        <v>8.5549132947976871E-3</v>
      </c>
      <c r="L1940" s="133">
        <v>0.20708955223880596</v>
      </c>
      <c r="M1940" s="344">
        <v>713</v>
      </c>
      <c r="N1940" s="132" t="s">
        <v>2507</v>
      </c>
      <c r="O1940" s="134" t="s">
        <v>52</v>
      </c>
    </row>
    <row r="1941" spans="1:15">
      <c r="A1941">
        <v>1940</v>
      </c>
      <c r="B1941" s="128">
        <v>43889</v>
      </c>
      <c r="C1941" s="29" t="s">
        <v>51</v>
      </c>
      <c r="D1941" s="359" t="s">
        <v>10</v>
      </c>
      <c r="E1941" s="31">
        <v>65</v>
      </c>
      <c r="F1941" s="130">
        <v>3855</v>
      </c>
      <c r="G1941" s="31">
        <v>45.4</v>
      </c>
      <c r="H1941" s="132">
        <v>143.4</v>
      </c>
      <c r="I1941" s="132" t="s">
        <v>15</v>
      </c>
      <c r="J1941" s="132">
        <v>3</v>
      </c>
      <c r="K1941" s="132">
        <v>1.1776913099870298E-2</v>
      </c>
      <c r="L1941" s="133">
        <v>0.31659693165969316</v>
      </c>
      <c r="M1941" s="344">
        <v>713</v>
      </c>
      <c r="N1941" s="132" t="s">
        <v>2507</v>
      </c>
      <c r="O1941" s="134" t="s">
        <v>52</v>
      </c>
    </row>
    <row r="1942" spans="1:15">
      <c r="A1942">
        <v>1941</v>
      </c>
      <c r="B1942" s="128">
        <v>43889</v>
      </c>
      <c r="C1942" s="29" t="s">
        <v>51</v>
      </c>
      <c r="D1942" s="359" t="s">
        <v>10</v>
      </c>
      <c r="E1942" s="31">
        <v>54</v>
      </c>
      <c r="F1942" s="130">
        <v>2335</v>
      </c>
      <c r="G1942" s="31">
        <v>32.799999999999997</v>
      </c>
      <c r="H1942" s="132">
        <v>102.8</v>
      </c>
      <c r="I1942" s="132" t="s">
        <v>15</v>
      </c>
      <c r="J1942" s="132">
        <v>3</v>
      </c>
      <c r="K1942" s="132">
        <v>1.4047109207708778E-2</v>
      </c>
      <c r="L1942" s="133">
        <v>0.31906614785992216</v>
      </c>
      <c r="M1942" s="344">
        <v>713</v>
      </c>
      <c r="N1942" s="132" t="s">
        <v>2507</v>
      </c>
      <c r="O1942" s="134" t="s">
        <v>52</v>
      </c>
    </row>
    <row r="1943" spans="1:15">
      <c r="A1943">
        <v>1942</v>
      </c>
      <c r="B1943" s="128">
        <v>43889</v>
      </c>
      <c r="C1943" s="29" t="s">
        <v>51</v>
      </c>
      <c r="D1943" s="359" t="s">
        <v>10</v>
      </c>
      <c r="E1943" s="31">
        <v>60</v>
      </c>
      <c r="F1943" s="130">
        <v>3055</v>
      </c>
      <c r="G1943" s="31">
        <v>56.6</v>
      </c>
      <c r="H1943" s="132">
        <v>138.6</v>
      </c>
      <c r="I1943" s="132" t="s">
        <v>15</v>
      </c>
      <c r="J1943" s="132">
        <v>4</v>
      </c>
      <c r="K1943" s="132">
        <v>1.8527004909983633E-2</v>
      </c>
      <c r="L1943" s="133">
        <v>0.40836940836940838</v>
      </c>
      <c r="M1943" s="344">
        <v>713</v>
      </c>
      <c r="N1943" s="132" t="s">
        <v>2507</v>
      </c>
      <c r="O1943" s="134" t="s">
        <v>52</v>
      </c>
    </row>
    <row r="1944" spans="1:15">
      <c r="A1944">
        <v>1943</v>
      </c>
      <c r="B1944" s="128">
        <v>43889</v>
      </c>
      <c r="C1944" s="29" t="s">
        <v>51</v>
      </c>
      <c r="D1944" s="359" t="s">
        <v>10</v>
      </c>
      <c r="E1944" s="31">
        <v>64</v>
      </c>
      <c r="F1944" s="130">
        <v>4364</v>
      </c>
      <c r="G1944" s="31">
        <v>39</v>
      </c>
      <c r="H1944" s="132">
        <v>181</v>
      </c>
      <c r="I1944" s="132" t="s">
        <v>15</v>
      </c>
      <c r="J1944" s="132">
        <v>3</v>
      </c>
      <c r="K1944" s="132">
        <v>8.9367552703941335E-3</v>
      </c>
      <c r="L1944" s="133">
        <v>0.21546961325966851</v>
      </c>
      <c r="M1944" s="344">
        <v>713</v>
      </c>
      <c r="N1944" s="132" t="s">
        <v>2507</v>
      </c>
      <c r="O1944" s="134" t="s">
        <v>52</v>
      </c>
    </row>
    <row r="1945" spans="1:15">
      <c r="A1945">
        <v>1944</v>
      </c>
      <c r="B1945" s="128">
        <v>43889</v>
      </c>
      <c r="C1945" s="29" t="s">
        <v>51</v>
      </c>
      <c r="D1945" s="359" t="s">
        <v>10</v>
      </c>
      <c r="E1945" s="31">
        <v>52</v>
      </c>
      <c r="F1945" s="130">
        <v>2006</v>
      </c>
      <c r="G1945" s="31">
        <v>9.8000000000000007</v>
      </c>
      <c r="H1945" s="132">
        <v>61.8</v>
      </c>
      <c r="I1945" s="132" t="s">
        <v>15</v>
      </c>
      <c r="J1945" s="132">
        <v>3</v>
      </c>
      <c r="K1945" s="132">
        <v>4.8853439680957133E-3</v>
      </c>
      <c r="L1945" s="133">
        <v>0.15857605177993531</v>
      </c>
      <c r="M1945" s="344">
        <v>713</v>
      </c>
      <c r="N1945" s="132" t="s">
        <v>2507</v>
      </c>
      <c r="O1945" s="134" t="s">
        <v>52</v>
      </c>
    </row>
    <row r="1946" spans="1:15">
      <c r="A1946">
        <v>1945</v>
      </c>
      <c r="B1946" s="128">
        <v>43889</v>
      </c>
      <c r="C1946" s="29" t="s">
        <v>51</v>
      </c>
      <c r="D1946" s="359" t="s">
        <v>10</v>
      </c>
      <c r="E1946" s="31">
        <v>63</v>
      </c>
      <c r="F1946" s="130">
        <v>3644</v>
      </c>
      <c r="G1946" s="31">
        <v>34.4</v>
      </c>
      <c r="H1946" s="132">
        <v>118.4</v>
      </c>
      <c r="I1946" s="132" t="s">
        <v>15</v>
      </c>
      <c r="J1946" s="132">
        <v>3</v>
      </c>
      <c r="K1946" s="132">
        <v>9.4401756311745331E-3</v>
      </c>
      <c r="L1946" s="133">
        <v>0.29054054054054052</v>
      </c>
      <c r="M1946" s="344">
        <v>713</v>
      </c>
      <c r="N1946" s="132" t="s">
        <v>2507</v>
      </c>
      <c r="O1946" s="134" t="s">
        <v>52</v>
      </c>
    </row>
    <row r="1947" spans="1:15">
      <c r="A1947">
        <v>1946</v>
      </c>
      <c r="B1947" s="128">
        <v>43889</v>
      </c>
      <c r="C1947" s="29" t="s">
        <v>51</v>
      </c>
      <c r="D1947" s="359" t="s">
        <v>10</v>
      </c>
      <c r="E1947" s="31">
        <v>62</v>
      </c>
      <c r="F1947" s="130">
        <v>4032</v>
      </c>
      <c r="G1947" s="31">
        <v>61.8</v>
      </c>
      <c r="H1947" s="132">
        <v>162.80000000000001</v>
      </c>
      <c r="I1947" s="132" t="s">
        <v>15</v>
      </c>
      <c r="J1947" s="132">
        <v>3</v>
      </c>
      <c r="K1947" s="132">
        <v>1.5327380952380952E-2</v>
      </c>
      <c r="L1947" s="133">
        <v>0.37960687960687955</v>
      </c>
      <c r="M1947" s="344">
        <v>713</v>
      </c>
      <c r="N1947" s="132" t="s">
        <v>2507</v>
      </c>
      <c r="O1947" s="134" t="s">
        <v>52</v>
      </c>
    </row>
    <row r="1948" spans="1:15">
      <c r="A1948">
        <v>1947</v>
      </c>
      <c r="B1948" s="128">
        <v>43889</v>
      </c>
      <c r="C1948" s="29" t="s">
        <v>51</v>
      </c>
      <c r="D1948" s="359" t="s">
        <v>10</v>
      </c>
      <c r="E1948" s="31">
        <v>63</v>
      </c>
      <c r="F1948" s="130">
        <v>3684</v>
      </c>
      <c r="G1948" s="31">
        <v>41.5</v>
      </c>
      <c r="H1948" s="132">
        <v>144.5</v>
      </c>
      <c r="I1948" s="132" t="s">
        <v>15</v>
      </c>
      <c r="J1948" s="132">
        <v>3</v>
      </c>
      <c r="K1948" s="132">
        <v>1.1264929424538545E-2</v>
      </c>
      <c r="L1948" s="133">
        <v>0.28719723183391005</v>
      </c>
      <c r="M1948" s="344">
        <v>713</v>
      </c>
      <c r="N1948" s="132" t="s">
        <v>2507</v>
      </c>
      <c r="O1948" s="134" t="s">
        <v>52</v>
      </c>
    </row>
    <row r="1949" spans="1:15">
      <c r="A1949">
        <v>1948</v>
      </c>
      <c r="B1949" s="128">
        <v>43889</v>
      </c>
      <c r="C1949" s="29" t="s">
        <v>51</v>
      </c>
      <c r="D1949" s="359" t="s">
        <v>10</v>
      </c>
      <c r="E1949" s="31">
        <v>58</v>
      </c>
      <c r="F1949" s="130">
        <v>3132</v>
      </c>
      <c r="G1949" s="31">
        <v>64.2</v>
      </c>
      <c r="H1949" s="132">
        <v>129.19999999999999</v>
      </c>
      <c r="I1949" s="132" t="s">
        <v>15</v>
      </c>
      <c r="J1949" s="132">
        <v>4</v>
      </c>
      <c r="K1949" s="132">
        <v>2.049808429118774E-2</v>
      </c>
      <c r="L1949" s="133">
        <v>0.49690402476780193</v>
      </c>
      <c r="M1949" s="344">
        <v>713</v>
      </c>
      <c r="N1949" s="132" t="s">
        <v>2507</v>
      </c>
      <c r="O1949" s="134" t="s">
        <v>52</v>
      </c>
    </row>
    <row r="1950" spans="1:15">
      <c r="A1950">
        <v>1949</v>
      </c>
      <c r="B1950" s="128">
        <v>43889</v>
      </c>
      <c r="C1950" s="29" t="s">
        <v>51</v>
      </c>
      <c r="D1950" s="359" t="s">
        <v>10</v>
      </c>
      <c r="E1950" s="31">
        <v>65</v>
      </c>
      <c r="F1950" s="130">
        <v>3971</v>
      </c>
      <c r="G1950" s="31">
        <v>58.2</v>
      </c>
      <c r="H1950" s="132">
        <v>166.2</v>
      </c>
      <c r="I1950" s="132" t="s">
        <v>15</v>
      </c>
      <c r="J1950" s="132">
        <v>3</v>
      </c>
      <c r="K1950" s="132">
        <v>1.465625786955427E-2</v>
      </c>
      <c r="L1950" s="133">
        <v>0.35018050541516249</v>
      </c>
      <c r="M1950" s="344">
        <v>713</v>
      </c>
      <c r="N1950" s="132" t="s">
        <v>2507</v>
      </c>
      <c r="O1950" s="134" t="s">
        <v>52</v>
      </c>
    </row>
    <row r="1951" spans="1:15">
      <c r="A1951">
        <v>1950</v>
      </c>
      <c r="B1951" s="128">
        <v>43889</v>
      </c>
      <c r="C1951" s="29" t="s">
        <v>51</v>
      </c>
      <c r="D1951" s="359" t="s">
        <v>10</v>
      </c>
      <c r="E1951" s="31">
        <v>53</v>
      </c>
      <c r="F1951" s="130">
        <v>2102</v>
      </c>
      <c r="G1951" s="31">
        <v>10</v>
      </c>
      <c r="H1951" s="132">
        <v>63</v>
      </c>
      <c r="I1951" s="132" t="s">
        <v>15</v>
      </c>
      <c r="J1951" s="132">
        <v>2</v>
      </c>
      <c r="K1951" s="132">
        <v>4.7573739295908657E-3</v>
      </c>
      <c r="L1951" s="133">
        <v>0.15873015873015872</v>
      </c>
      <c r="M1951" s="344">
        <v>713</v>
      </c>
      <c r="N1951" s="132" t="s">
        <v>2507</v>
      </c>
      <c r="O1951" s="134" t="s">
        <v>52</v>
      </c>
    </row>
    <row r="1952" spans="1:15">
      <c r="A1952">
        <v>1951</v>
      </c>
      <c r="B1952" s="128">
        <v>43890</v>
      </c>
      <c r="C1952" s="29" t="s">
        <v>51</v>
      </c>
      <c r="D1952" s="359" t="s">
        <v>10</v>
      </c>
      <c r="E1952" s="31">
        <v>56</v>
      </c>
      <c r="F1952" s="130">
        <v>2797</v>
      </c>
      <c r="G1952" s="31">
        <v>48.8</v>
      </c>
      <c r="H1952" s="132">
        <v>135.80000000000001</v>
      </c>
      <c r="I1952" s="132" t="s">
        <v>15</v>
      </c>
      <c r="J1952" s="132">
        <v>4</v>
      </c>
      <c r="K1952" s="132">
        <v>1.7447264926707184E-2</v>
      </c>
      <c r="L1952" s="133">
        <v>0.35935198821796754</v>
      </c>
      <c r="M1952" s="344">
        <v>713</v>
      </c>
      <c r="N1952" s="132" t="s">
        <v>2507</v>
      </c>
      <c r="O1952" s="134" t="s">
        <v>52</v>
      </c>
    </row>
    <row r="1953" spans="1:15">
      <c r="A1953">
        <v>1952</v>
      </c>
      <c r="B1953" s="128">
        <v>43890</v>
      </c>
      <c r="C1953" s="29" t="s">
        <v>51</v>
      </c>
      <c r="D1953" s="359" t="s">
        <v>10</v>
      </c>
      <c r="E1953" s="31">
        <v>54</v>
      </c>
      <c r="F1953" s="130">
        <v>2363</v>
      </c>
      <c r="G1953" s="31">
        <v>20</v>
      </c>
      <c r="H1953" s="132">
        <v>102</v>
      </c>
      <c r="I1953" s="132" t="s">
        <v>15</v>
      </c>
      <c r="J1953" s="132">
        <v>3</v>
      </c>
      <c r="K1953" s="132">
        <v>8.4638171815488786E-3</v>
      </c>
      <c r="L1953" s="133">
        <v>0.19607843137254902</v>
      </c>
      <c r="M1953" s="344">
        <v>713</v>
      </c>
      <c r="N1953" s="132" t="s">
        <v>2507</v>
      </c>
      <c r="O1953" s="134" t="s">
        <v>52</v>
      </c>
    </row>
    <row r="1954" spans="1:15">
      <c r="A1954">
        <v>1953</v>
      </c>
      <c r="B1954" s="128">
        <v>43890</v>
      </c>
      <c r="C1954" s="29" t="s">
        <v>51</v>
      </c>
      <c r="D1954" s="359" t="s">
        <v>10</v>
      </c>
      <c r="E1954" s="31">
        <v>57</v>
      </c>
      <c r="F1954" s="130">
        <v>2595</v>
      </c>
      <c r="G1954" s="31">
        <v>20</v>
      </c>
      <c r="H1954" s="132">
        <v>61</v>
      </c>
      <c r="I1954" s="132" t="s">
        <v>15</v>
      </c>
      <c r="J1954" s="132">
        <v>3</v>
      </c>
      <c r="K1954" s="132">
        <v>7.7071290944123313E-3</v>
      </c>
      <c r="L1954" s="133">
        <v>0.32786885245901637</v>
      </c>
      <c r="M1954" s="344">
        <v>713</v>
      </c>
      <c r="N1954" s="132" t="s">
        <v>2507</v>
      </c>
      <c r="O1954" s="134" t="s">
        <v>52</v>
      </c>
    </row>
    <row r="1955" spans="1:15">
      <c r="A1955">
        <v>1954</v>
      </c>
      <c r="B1955" s="128">
        <v>43890</v>
      </c>
      <c r="C1955" s="29" t="s">
        <v>51</v>
      </c>
      <c r="D1955" s="359" t="s">
        <v>10</v>
      </c>
      <c r="E1955" s="31">
        <v>56</v>
      </c>
      <c r="F1955" s="130">
        <v>2606</v>
      </c>
      <c r="G1955" s="31">
        <v>12.8</v>
      </c>
      <c r="H1955" s="132">
        <v>43.8</v>
      </c>
      <c r="I1955" s="132" t="s">
        <v>15</v>
      </c>
      <c r="J1955" s="132">
        <v>2</v>
      </c>
      <c r="K1955" s="132">
        <v>4.9117421335379899E-3</v>
      </c>
      <c r="L1955" s="133">
        <v>0.29223744292237447</v>
      </c>
      <c r="M1955" s="344">
        <v>713</v>
      </c>
      <c r="N1955" s="132" t="s">
        <v>2507</v>
      </c>
      <c r="O1955" s="134" t="s">
        <v>52</v>
      </c>
    </row>
    <row r="1956" spans="1:15">
      <c r="A1956">
        <v>1955</v>
      </c>
      <c r="B1956" s="128">
        <v>43890</v>
      </c>
      <c r="C1956" s="29" t="s">
        <v>51</v>
      </c>
      <c r="D1956" s="359" t="s">
        <v>10</v>
      </c>
      <c r="E1956" s="31">
        <v>58</v>
      </c>
      <c r="F1956" s="130">
        <v>2772</v>
      </c>
      <c r="G1956" s="31">
        <v>54.5</v>
      </c>
      <c r="H1956" s="132">
        <v>114.5</v>
      </c>
      <c r="I1956" s="132" t="s">
        <v>15</v>
      </c>
      <c r="J1956" s="132">
        <v>4</v>
      </c>
      <c r="K1956" s="132">
        <v>1.966089466089466E-2</v>
      </c>
      <c r="L1956" s="133">
        <v>0.4759825327510917</v>
      </c>
      <c r="M1956" s="344">
        <v>713</v>
      </c>
      <c r="N1956" s="132" t="s">
        <v>2507</v>
      </c>
      <c r="O1956" s="134" t="s">
        <v>52</v>
      </c>
    </row>
    <row r="1957" spans="1:15">
      <c r="A1957">
        <v>1956</v>
      </c>
      <c r="B1957" s="128">
        <v>43890</v>
      </c>
      <c r="C1957" s="29" t="s">
        <v>51</v>
      </c>
      <c r="D1957" s="359" t="s">
        <v>10</v>
      </c>
      <c r="E1957" s="31">
        <v>63</v>
      </c>
      <c r="F1957" s="130">
        <v>3669</v>
      </c>
      <c r="G1957" s="31">
        <v>86.6</v>
      </c>
      <c r="H1957" s="132">
        <v>188.6</v>
      </c>
      <c r="I1957" s="132" t="s">
        <v>15</v>
      </c>
      <c r="J1957" s="132">
        <v>5</v>
      </c>
      <c r="K1957" s="132">
        <v>2.3603161624420822E-2</v>
      </c>
      <c r="L1957" s="133">
        <v>0.45917285259809121</v>
      </c>
      <c r="M1957" s="344">
        <v>713</v>
      </c>
      <c r="N1957" s="132" t="s">
        <v>2507</v>
      </c>
      <c r="O1957" s="134" t="s">
        <v>52</v>
      </c>
    </row>
    <row r="1958" spans="1:15">
      <c r="A1958">
        <v>1957</v>
      </c>
      <c r="B1958" s="128">
        <v>43890</v>
      </c>
      <c r="C1958" s="29" t="s">
        <v>51</v>
      </c>
      <c r="D1958" s="359" t="s">
        <v>10</v>
      </c>
      <c r="E1958" s="31">
        <v>65</v>
      </c>
      <c r="F1958" s="130">
        <v>3780</v>
      </c>
      <c r="G1958" s="31">
        <v>49.8</v>
      </c>
      <c r="H1958" s="132">
        <v>110.8</v>
      </c>
      <c r="I1958" s="132" t="s">
        <v>15</v>
      </c>
      <c r="J1958" s="132">
        <v>4</v>
      </c>
      <c r="K1958" s="132">
        <v>1.3174603174603174E-2</v>
      </c>
      <c r="L1958" s="133">
        <v>0.44945848375451264</v>
      </c>
      <c r="M1958" s="344">
        <v>713</v>
      </c>
      <c r="N1958" s="132" t="s">
        <v>2507</v>
      </c>
      <c r="O1958" s="134" t="s">
        <v>52</v>
      </c>
    </row>
    <row r="1959" spans="1:15">
      <c r="A1959">
        <v>1958</v>
      </c>
      <c r="B1959" s="128">
        <v>43890</v>
      </c>
      <c r="C1959" s="29" t="s">
        <v>51</v>
      </c>
      <c r="D1959" s="359" t="s">
        <v>10</v>
      </c>
      <c r="E1959" s="31">
        <v>51</v>
      </c>
      <c r="F1959" s="130">
        <v>2425</v>
      </c>
      <c r="G1959" s="31">
        <v>59.5</v>
      </c>
      <c r="H1959" s="132">
        <v>103.5</v>
      </c>
      <c r="I1959" s="132" t="s">
        <v>15</v>
      </c>
      <c r="J1959" s="132">
        <v>3</v>
      </c>
      <c r="K1959" s="132">
        <v>2.4536082474226804E-2</v>
      </c>
      <c r="L1959" s="133">
        <v>0.5748792270531401</v>
      </c>
      <c r="M1959" s="344">
        <v>713</v>
      </c>
      <c r="N1959" s="132" t="s">
        <v>2507</v>
      </c>
      <c r="O1959" s="134" t="s">
        <v>52</v>
      </c>
    </row>
    <row r="1960" spans="1:15">
      <c r="A1960">
        <v>1959</v>
      </c>
      <c r="B1960" s="128">
        <v>43890</v>
      </c>
      <c r="C1960" s="29" t="s">
        <v>51</v>
      </c>
      <c r="D1960" s="359" t="s">
        <v>10</v>
      </c>
      <c r="E1960" s="31">
        <v>56</v>
      </c>
      <c r="F1960" s="130">
        <v>2661</v>
      </c>
      <c r="G1960" s="31">
        <v>53.1</v>
      </c>
      <c r="H1960" s="132">
        <v>107.1</v>
      </c>
      <c r="I1960" s="132" t="s">
        <v>15</v>
      </c>
      <c r="J1960" s="132">
        <v>4</v>
      </c>
      <c r="K1960" s="132">
        <v>1.9954904171364151E-2</v>
      </c>
      <c r="L1960" s="133">
        <v>0.49579831932773111</v>
      </c>
      <c r="M1960" s="344">
        <v>713</v>
      </c>
      <c r="N1960" s="132" t="s">
        <v>2507</v>
      </c>
      <c r="O1960" s="134" t="s">
        <v>52</v>
      </c>
    </row>
    <row r="1961" spans="1:15">
      <c r="A1961">
        <v>1960</v>
      </c>
      <c r="B1961" s="128">
        <v>43894</v>
      </c>
      <c r="C1961" s="29" t="s">
        <v>51</v>
      </c>
      <c r="D1961" s="359" t="s">
        <v>10</v>
      </c>
      <c r="E1961" s="31">
        <v>62</v>
      </c>
      <c r="F1961" s="130">
        <v>3544</v>
      </c>
      <c r="G1961" s="31">
        <v>49.2</v>
      </c>
      <c r="H1961" s="132">
        <v>120.2</v>
      </c>
      <c r="I1961" s="132" t="s">
        <v>15</v>
      </c>
      <c r="J1961" s="132">
        <v>5</v>
      </c>
      <c r="K1961" s="132">
        <v>1.3882618510158014E-2</v>
      </c>
      <c r="L1961" s="133">
        <v>0.40931780366056575</v>
      </c>
      <c r="M1961" s="344">
        <v>713</v>
      </c>
      <c r="N1961" s="132" t="s">
        <v>2507</v>
      </c>
      <c r="O1961" s="134" t="s">
        <v>52</v>
      </c>
    </row>
    <row r="1962" spans="1:15">
      <c r="A1962">
        <v>1961</v>
      </c>
      <c r="B1962" s="128">
        <v>43894</v>
      </c>
      <c r="C1962" s="29" t="s">
        <v>51</v>
      </c>
      <c r="D1962" s="359" t="s">
        <v>10</v>
      </c>
      <c r="E1962" s="31">
        <v>62</v>
      </c>
      <c r="F1962" s="130">
        <v>3546</v>
      </c>
      <c r="G1962" s="31">
        <v>74.5</v>
      </c>
      <c r="H1962" s="132">
        <v>128.5</v>
      </c>
      <c r="I1962" s="132" t="s">
        <v>15</v>
      </c>
      <c r="J1962" s="132">
        <v>4</v>
      </c>
      <c r="K1962" s="132">
        <v>2.1009588268471519E-2</v>
      </c>
      <c r="L1962" s="133">
        <v>0.57976653696498059</v>
      </c>
      <c r="M1962" s="344">
        <v>713</v>
      </c>
      <c r="N1962" s="132" t="s">
        <v>2507</v>
      </c>
      <c r="O1962" s="134" t="s">
        <v>52</v>
      </c>
    </row>
    <row r="1963" spans="1:15">
      <c r="A1963">
        <v>1962</v>
      </c>
      <c r="B1963" s="128">
        <v>43894</v>
      </c>
      <c r="C1963" s="29" t="s">
        <v>51</v>
      </c>
      <c r="D1963" s="359" t="s">
        <v>10</v>
      </c>
      <c r="E1963" s="31">
        <v>56</v>
      </c>
      <c r="F1963" s="130">
        <v>2717</v>
      </c>
      <c r="G1963" s="31">
        <v>52.7</v>
      </c>
      <c r="H1963" s="132">
        <v>107.7</v>
      </c>
      <c r="I1963" s="132" t="s">
        <v>15</v>
      </c>
      <c r="J1963" s="132">
        <v>5</v>
      </c>
      <c r="K1963" s="132">
        <v>1.9396393080603608E-2</v>
      </c>
      <c r="L1963" s="133">
        <v>0.48932219127205201</v>
      </c>
      <c r="M1963" s="344">
        <v>713</v>
      </c>
      <c r="N1963" s="132" t="s">
        <v>2507</v>
      </c>
      <c r="O1963" s="134" t="s">
        <v>52</v>
      </c>
    </row>
    <row r="1964" spans="1:15">
      <c r="A1964">
        <v>1963</v>
      </c>
      <c r="B1964" s="128">
        <v>43894</v>
      </c>
      <c r="C1964" s="29" t="s">
        <v>51</v>
      </c>
      <c r="D1964" s="359" t="s">
        <v>10</v>
      </c>
      <c r="E1964" s="31">
        <v>54</v>
      </c>
      <c r="F1964" s="130">
        <v>2758</v>
      </c>
      <c r="G1964" s="31">
        <v>101.5</v>
      </c>
      <c r="H1964" s="132">
        <v>175.5</v>
      </c>
      <c r="I1964" s="132" t="s">
        <v>15</v>
      </c>
      <c r="J1964" s="132">
        <v>5</v>
      </c>
      <c r="K1964" s="132">
        <v>3.6802030456852791E-2</v>
      </c>
      <c r="L1964" s="133">
        <v>0.57834757834757833</v>
      </c>
      <c r="M1964" s="344">
        <v>713</v>
      </c>
      <c r="N1964" s="132" t="s">
        <v>2507</v>
      </c>
      <c r="O1964" s="134" t="s">
        <v>52</v>
      </c>
    </row>
    <row r="1965" spans="1:15">
      <c r="A1965">
        <v>1964</v>
      </c>
      <c r="B1965" s="128">
        <v>43894</v>
      </c>
      <c r="C1965" s="29" t="s">
        <v>51</v>
      </c>
      <c r="D1965" s="359" t="s">
        <v>10</v>
      </c>
      <c r="E1965" s="31">
        <v>59</v>
      </c>
      <c r="F1965" s="130">
        <v>3021</v>
      </c>
      <c r="G1965" s="31">
        <v>46</v>
      </c>
      <c r="H1965" s="132">
        <v>101</v>
      </c>
      <c r="I1965" s="132" t="s">
        <v>15</v>
      </c>
      <c r="J1965" s="132">
        <v>4</v>
      </c>
      <c r="K1965" s="132">
        <v>1.5226746110559417E-2</v>
      </c>
      <c r="L1965" s="133">
        <v>0.45544554455445546</v>
      </c>
      <c r="M1965" s="344">
        <v>713</v>
      </c>
      <c r="N1965" s="132" t="s">
        <v>2507</v>
      </c>
      <c r="O1965" s="134" t="s">
        <v>52</v>
      </c>
    </row>
    <row r="1966" spans="1:15">
      <c r="A1966">
        <v>1965</v>
      </c>
      <c r="B1966" s="128">
        <v>43894</v>
      </c>
      <c r="C1966" s="29" t="s">
        <v>51</v>
      </c>
      <c r="D1966" s="359" t="s">
        <v>10</v>
      </c>
      <c r="E1966" s="31">
        <v>54</v>
      </c>
      <c r="F1966" s="130">
        <v>2249</v>
      </c>
      <c r="G1966" s="31">
        <v>29.1</v>
      </c>
      <c r="H1966" s="132">
        <v>70.099999999999994</v>
      </c>
      <c r="I1966" s="132" t="s">
        <v>15</v>
      </c>
      <c r="J1966" s="132">
        <v>3</v>
      </c>
      <c r="K1966" s="132">
        <v>1.2939084037349934E-2</v>
      </c>
      <c r="L1966" s="133">
        <v>0.41512125534950078</v>
      </c>
      <c r="M1966" s="344">
        <v>713</v>
      </c>
      <c r="N1966" s="132" t="s">
        <v>2507</v>
      </c>
      <c r="O1966" s="134" t="s">
        <v>52</v>
      </c>
    </row>
    <row r="1967" spans="1:15">
      <c r="A1967">
        <v>1966</v>
      </c>
      <c r="B1967" s="128">
        <v>43895</v>
      </c>
      <c r="C1967" s="29" t="s">
        <v>51</v>
      </c>
      <c r="D1967" s="359" t="s">
        <v>10</v>
      </c>
      <c r="E1967" s="31">
        <v>58</v>
      </c>
      <c r="F1967" s="130">
        <v>3143</v>
      </c>
      <c r="G1967" s="31">
        <v>48.6</v>
      </c>
      <c r="H1967" s="132">
        <v>121.6</v>
      </c>
      <c r="I1967" s="132" t="s">
        <v>15</v>
      </c>
      <c r="J1967" s="132">
        <v>3</v>
      </c>
      <c r="K1967" s="132">
        <v>1.546293350302259E-2</v>
      </c>
      <c r="L1967" s="133">
        <v>0.39967105263157898</v>
      </c>
      <c r="M1967" s="344">
        <v>713</v>
      </c>
      <c r="N1967" s="132" t="s">
        <v>2507</v>
      </c>
      <c r="O1967" s="134" t="s">
        <v>52</v>
      </c>
    </row>
    <row r="1968" spans="1:15">
      <c r="A1968">
        <v>1967</v>
      </c>
      <c r="B1968" s="128">
        <v>43895</v>
      </c>
      <c r="C1968" s="29" t="s">
        <v>51</v>
      </c>
      <c r="D1968" s="359" t="s">
        <v>10</v>
      </c>
      <c r="E1968" s="31">
        <v>63</v>
      </c>
      <c r="F1968" s="130">
        <v>3852</v>
      </c>
      <c r="G1968" s="31">
        <v>55.8</v>
      </c>
      <c r="H1968" s="132">
        <v>146.80000000000001</v>
      </c>
      <c r="I1968" s="132" t="s">
        <v>15</v>
      </c>
      <c r="J1968" s="132">
        <v>4</v>
      </c>
      <c r="K1968" s="132">
        <v>1.4485981308411213E-2</v>
      </c>
      <c r="L1968" s="133">
        <v>0.38010899182561303</v>
      </c>
      <c r="M1968" s="344">
        <v>713</v>
      </c>
      <c r="N1968" s="132" t="s">
        <v>2507</v>
      </c>
      <c r="O1968" s="134" t="s">
        <v>52</v>
      </c>
    </row>
    <row r="1969" spans="1:15">
      <c r="A1969">
        <v>1968</v>
      </c>
      <c r="B1969" s="128">
        <v>43895</v>
      </c>
      <c r="C1969" s="29" t="s">
        <v>51</v>
      </c>
      <c r="D1969" s="359" t="s">
        <v>10</v>
      </c>
      <c r="E1969" s="31">
        <v>73</v>
      </c>
      <c r="F1969" s="130">
        <v>5833</v>
      </c>
      <c r="G1969" s="31">
        <v>84.6</v>
      </c>
      <c r="H1969" s="132">
        <v>291.60000000000002</v>
      </c>
      <c r="I1969" s="132" t="s">
        <v>15</v>
      </c>
      <c r="J1969" s="132">
        <v>4</v>
      </c>
      <c r="K1969" s="132">
        <v>1.4503685924909995E-2</v>
      </c>
      <c r="L1969" s="133">
        <v>0.29012345679012341</v>
      </c>
      <c r="M1969" s="344">
        <v>713</v>
      </c>
      <c r="N1969" s="132" t="s">
        <v>2507</v>
      </c>
      <c r="O1969" s="134" t="s">
        <v>52</v>
      </c>
    </row>
    <row r="1970" spans="1:15">
      <c r="A1970">
        <v>1969</v>
      </c>
      <c r="B1970" s="128">
        <v>43895</v>
      </c>
      <c r="C1970" s="29" t="s">
        <v>51</v>
      </c>
      <c r="D1970" s="359" t="s">
        <v>10</v>
      </c>
      <c r="E1970" s="31">
        <v>57</v>
      </c>
      <c r="F1970" s="130">
        <v>2743</v>
      </c>
      <c r="G1970" s="31">
        <v>22</v>
      </c>
      <c r="H1970" s="132">
        <v>119</v>
      </c>
      <c r="I1970" s="132" t="s">
        <v>15</v>
      </c>
      <c r="J1970" s="132">
        <v>3</v>
      </c>
      <c r="K1970" s="132">
        <v>8.0204156033539913E-3</v>
      </c>
      <c r="L1970" s="133">
        <v>0.18487394957983194</v>
      </c>
      <c r="M1970" s="344">
        <v>713</v>
      </c>
      <c r="N1970" s="132" t="s">
        <v>2507</v>
      </c>
      <c r="O1970" s="134" t="s">
        <v>52</v>
      </c>
    </row>
    <row r="1971" spans="1:15">
      <c r="A1971">
        <v>1970</v>
      </c>
      <c r="B1971" s="128">
        <v>43895</v>
      </c>
      <c r="C1971" s="29" t="s">
        <v>51</v>
      </c>
      <c r="D1971" s="359" t="s">
        <v>10</v>
      </c>
      <c r="E1971" s="31">
        <v>66</v>
      </c>
      <c r="F1971" s="130">
        <v>4806</v>
      </c>
      <c r="G1971" s="31">
        <v>94.1</v>
      </c>
      <c r="H1971" s="132">
        <v>217.1</v>
      </c>
      <c r="I1971" s="132" t="s">
        <v>15</v>
      </c>
      <c r="J1971" s="132">
        <v>5</v>
      </c>
      <c r="K1971" s="132">
        <v>1.9579692051602163E-2</v>
      </c>
      <c r="L1971" s="133">
        <v>0.43344081068631968</v>
      </c>
      <c r="M1971" s="344">
        <v>713</v>
      </c>
      <c r="N1971" s="132" t="s">
        <v>2507</v>
      </c>
      <c r="O1971" s="134" t="s">
        <v>52</v>
      </c>
    </row>
    <row r="1972" spans="1:15">
      <c r="A1972">
        <v>1971</v>
      </c>
      <c r="B1972" s="128">
        <v>43895</v>
      </c>
      <c r="C1972" s="29" t="s">
        <v>51</v>
      </c>
      <c r="D1972" s="359" t="s">
        <v>10</v>
      </c>
      <c r="E1972" s="31">
        <v>65</v>
      </c>
      <c r="F1972" s="130">
        <v>4195</v>
      </c>
      <c r="G1972" s="31">
        <v>152.1</v>
      </c>
      <c r="H1972" s="132">
        <v>337.1</v>
      </c>
      <c r="I1972" s="132" t="s">
        <v>15</v>
      </c>
      <c r="J1972" s="132">
        <v>5</v>
      </c>
      <c r="K1972" s="132">
        <v>3.6257449344457689E-2</v>
      </c>
      <c r="L1972" s="133">
        <v>0.45120142390981899</v>
      </c>
      <c r="M1972" s="344">
        <v>713</v>
      </c>
      <c r="N1972" s="132" t="s">
        <v>2507</v>
      </c>
      <c r="O1972" s="134" t="s">
        <v>52</v>
      </c>
    </row>
    <row r="1973" spans="1:15">
      <c r="A1973">
        <v>1972</v>
      </c>
      <c r="B1973" s="128">
        <v>43895</v>
      </c>
      <c r="C1973" s="29" t="s">
        <v>51</v>
      </c>
      <c r="D1973" s="359" t="s">
        <v>10</v>
      </c>
      <c r="E1973" s="31">
        <v>60</v>
      </c>
      <c r="F1973" s="130">
        <v>3318</v>
      </c>
      <c r="G1973" s="31">
        <v>40</v>
      </c>
      <c r="H1973" s="132">
        <v>106</v>
      </c>
      <c r="I1973" s="132" t="s">
        <v>15</v>
      </c>
      <c r="J1973" s="132">
        <v>3</v>
      </c>
      <c r="K1973" s="132">
        <v>1.2055455093429777E-2</v>
      </c>
      <c r="L1973" s="133">
        <v>0.37735849056603776</v>
      </c>
      <c r="M1973" s="344">
        <v>713</v>
      </c>
      <c r="N1973" s="132" t="s">
        <v>2507</v>
      </c>
      <c r="O1973" s="134" t="s">
        <v>52</v>
      </c>
    </row>
    <row r="1974" spans="1:15">
      <c r="A1974">
        <v>1973</v>
      </c>
      <c r="B1974" s="128">
        <v>43895</v>
      </c>
      <c r="C1974" s="29" t="s">
        <v>51</v>
      </c>
      <c r="D1974" s="359" t="s">
        <v>10</v>
      </c>
      <c r="E1974" s="31">
        <v>60</v>
      </c>
      <c r="F1974" s="130">
        <v>3237</v>
      </c>
      <c r="G1974" s="31">
        <v>40</v>
      </c>
      <c r="H1974" s="132">
        <v>97</v>
      </c>
      <c r="I1974" s="132" t="s">
        <v>15</v>
      </c>
      <c r="J1974" s="132">
        <v>4</v>
      </c>
      <c r="K1974" s="132">
        <v>1.2357120790855731E-2</v>
      </c>
      <c r="L1974" s="133">
        <v>0.41237113402061853</v>
      </c>
      <c r="M1974" s="344">
        <v>713</v>
      </c>
      <c r="N1974" s="132" t="s">
        <v>2507</v>
      </c>
      <c r="O1974" s="134" t="s">
        <v>52</v>
      </c>
    </row>
    <row r="1975" spans="1:15">
      <c r="A1975">
        <v>1974</v>
      </c>
      <c r="B1975" s="128">
        <v>43895</v>
      </c>
      <c r="C1975" s="29" t="s">
        <v>51</v>
      </c>
      <c r="D1975" s="359" t="s">
        <v>10</v>
      </c>
      <c r="E1975" s="31">
        <v>63</v>
      </c>
      <c r="F1975" s="130">
        <v>3680</v>
      </c>
      <c r="G1975" s="31">
        <v>83.3</v>
      </c>
      <c r="H1975" s="132">
        <v>186.3</v>
      </c>
      <c r="I1975" s="132" t="s">
        <v>15</v>
      </c>
      <c r="J1975" s="132">
        <v>4</v>
      </c>
      <c r="K1975" s="132">
        <v>2.263586956521739E-2</v>
      </c>
      <c r="L1975" s="133">
        <v>0.44712828770799778</v>
      </c>
      <c r="M1975" s="344">
        <v>713</v>
      </c>
      <c r="N1975" s="132" t="s">
        <v>2507</v>
      </c>
      <c r="O1975" s="134" t="s">
        <v>52</v>
      </c>
    </row>
    <row r="1976" spans="1:15">
      <c r="A1976">
        <v>1975</v>
      </c>
      <c r="B1976" s="128">
        <v>43896</v>
      </c>
      <c r="C1976" s="29" t="s">
        <v>51</v>
      </c>
      <c r="D1976" s="359" t="s">
        <v>10</v>
      </c>
      <c r="E1976" s="31">
        <v>62</v>
      </c>
      <c r="F1976" s="130">
        <v>3500</v>
      </c>
      <c r="G1976" s="31">
        <v>27.4</v>
      </c>
      <c r="H1976" s="132">
        <v>117.4</v>
      </c>
      <c r="I1976" s="132" t="s">
        <v>15</v>
      </c>
      <c r="J1976" s="132">
        <v>3</v>
      </c>
      <c r="K1976" s="132">
        <v>7.8285714285714278E-3</v>
      </c>
      <c r="L1976" s="133">
        <v>0.23339011925042588</v>
      </c>
      <c r="M1976" s="344">
        <v>713</v>
      </c>
      <c r="N1976" s="132" t="s">
        <v>2507</v>
      </c>
      <c r="O1976" s="134" t="s">
        <v>52</v>
      </c>
    </row>
    <row r="1977" spans="1:15">
      <c r="A1977">
        <v>1976</v>
      </c>
      <c r="B1977" s="128">
        <v>43896</v>
      </c>
      <c r="C1977" s="29" t="s">
        <v>51</v>
      </c>
      <c r="D1977" s="359" t="s">
        <v>10</v>
      </c>
      <c r="E1977" s="31">
        <v>64</v>
      </c>
      <c r="F1977" s="130">
        <v>4040</v>
      </c>
      <c r="G1977" s="31">
        <v>50</v>
      </c>
      <c r="H1977" s="132">
        <v>125</v>
      </c>
      <c r="I1977" s="132" t="s">
        <v>15</v>
      </c>
      <c r="J1977" s="132">
        <v>3</v>
      </c>
      <c r="K1977" s="132">
        <v>1.2376237623762377E-2</v>
      </c>
      <c r="L1977" s="133">
        <v>0.4</v>
      </c>
      <c r="M1977" s="344">
        <v>713</v>
      </c>
      <c r="N1977" s="132" t="s">
        <v>2507</v>
      </c>
      <c r="O1977" s="134" t="s">
        <v>52</v>
      </c>
    </row>
    <row r="1978" spans="1:15">
      <c r="A1978">
        <v>1977</v>
      </c>
      <c r="B1978" s="128">
        <v>43896</v>
      </c>
      <c r="C1978" s="29" t="s">
        <v>51</v>
      </c>
      <c r="D1978" s="359" t="s">
        <v>10</v>
      </c>
      <c r="E1978" s="31">
        <v>67</v>
      </c>
      <c r="F1978" s="130">
        <v>5120</v>
      </c>
      <c r="G1978" s="31">
        <v>63.5</v>
      </c>
      <c r="H1978" s="132">
        <v>203.5</v>
      </c>
      <c r="I1978" s="132" t="s">
        <v>15</v>
      </c>
      <c r="J1978" s="132">
        <v>4</v>
      </c>
      <c r="K1978" s="132">
        <v>1.2402343749999999E-2</v>
      </c>
      <c r="L1978" s="133">
        <v>0.31203931203931207</v>
      </c>
      <c r="M1978" s="344">
        <v>713</v>
      </c>
      <c r="N1978" s="132" t="s">
        <v>2507</v>
      </c>
      <c r="O1978" s="134" t="s">
        <v>52</v>
      </c>
    </row>
    <row r="1979" spans="1:15">
      <c r="A1979">
        <v>1978</v>
      </c>
      <c r="B1979" s="128">
        <v>43896</v>
      </c>
      <c r="C1979" s="29" t="s">
        <v>51</v>
      </c>
      <c r="D1979" s="359" t="s">
        <v>10</v>
      </c>
      <c r="E1979" s="31">
        <v>64</v>
      </c>
      <c r="F1979" s="130">
        <v>3950</v>
      </c>
      <c r="G1979" s="31">
        <v>40</v>
      </c>
      <c r="H1979" s="132">
        <v>200</v>
      </c>
      <c r="I1979" s="132" t="s">
        <v>15</v>
      </c>
      <c r="J1979" s="132">
        <v>3</v>
      </c>
      <c r="K1979" s="132">
        <v>1.0126582278481013E-2</v>
      </c>
      <c r="L1979" s="133">
        <v>0.2</v>
      </c>
      <c r="M1979" s="344">
        <v>713</v>
      </c>
      <c r="N1979" s="132" t="s">
        <v>2507</v>
      </c>
      <c r="O1979" s="134" t="s">
        <v>52</v>
      </c>
    </row>
    <row r="1980" spans="1:15">
      <c r="A1980">
        <v>1979</v>
      </c>
      <c r="B1980" s="128">
        <v>43896</v>
      </c>
      <c r="C1980" s="29" t="s">
        <v>51</v>
      </c>
      <c r="D1980" s="359" t="s">
        <v>10</v>
      </c>
      <c r="E1980" s="31">
        <v>53</v>
      </c>
      <c r="F1980" s="130">
        <v>2194</v>
      </c>
      <c r="G1980" s="31">
        <v>6.5</v>
      </c>
      <c r="H1980" s="132">
        <v>67.5</v>
      </c>
      <c r="I1980" s="132" t="s">
        <v>15</v>
      </c>
      <c r="J1980" s="132">
        <v>2</v>
      </c>
      <c r="K1980" s="132">
        <v>2.9626253418413855E-3</v>
      </c>
      <c r="L1980" s="133">
        <v>9.6296296296296297E-2</v>
      </c>
      <c r="M1980" s="344">
        <v>713</v>
      </c>
      <c r="N1980" s="132" t="s">
        <v>2507</v>
      </c>
      <c r="O1980" s="134" t="s">
        <v>52</v>
      </c>
    </row>
    <row r="1981" spans="1:15">
      <c r="A1981">
        <v>1980</v>
      </c>
      <c r="B1981" s="128">
        <v>43896</v>
      </c>
      <c r="C1981" s="29" t="s">
        <v>51</v>
      </c>
      <c r="D1981" s="359" t="s">
        <v>10</v>
      </c>
      <c r="E1981" s="31">
        <v>64</v>
      </c>
      <c r="F1981" s="130">
        <v>3615</v>
      </c>
      <c r="G1981" s="31">
        <v>40</v>
      </c>
      <c r="H1981" s="132">
        <v>78</v>
      </c>
      <c r="I1981" s="132" t="s">
        <v>15</v>
      </c>
      <c r="J1981" s="132">
        <v>3</v>
      </c>
      <c r="K1981" s="132">
        <v>1.1065006915629323E-2</v>
      </c>
      <c r="L1981" s="133">
        <v>0.51282051282051277</v>
      </c>
      <c r="M1981" s="344">
        <v>713</v>
      </c>
      <c r="N1981" s="132" t="s">
        <v>2507</v>
      </c>
      <c r="O1981" s="134" t="s">
        <v>52</v>
      </c>
    </row>
    <row r="1982" spans="1:15">
      <c r="A1982">
        <v>1981</v>
      </c>
      <c r="B1982" s="128">
        <v>43896</v>
      </c>
      <c r="C1982" s="29" t="s">
        <v>51</v>
      </c>
      <c r="D1982" s="359" t="s">
        <v>10</v>
      </c>
      <c r="E1982" s="31">
        <v>55</v>
      </c>
      <c r="F1982" s="130">
        <v>2621</v>
      </c>
      <c r="G1982" s="31">
        <v>48.1</v>
      </c>
      <c r="H1982" s="132">
        <v>76.099999999999994</v>
      </c>
      <c r="I1982" s="132" t="s">
        <v>15</v>
      </c>
      <c r="J1982" s="132">
        <v>3</v>
      </c>
      <c r="K1982" s="132">
        <v>1.8351774132010685E-2</v>
      </c>
      <c r="L1982" s="133">
        <v>0.63206307490144553</v>
      </c>
      <c r="M1982" s="344">
        <v>713</v>
      </c>
      <c r="N1982" s="132" t="s">
        <v>2507</v>
      </c>
      <c r="O1982" s="134" t="s">
        <v>52</v>
      </c>
    </row>
    <row r="1983" spans="1:15">
      <c r="A1983">
        <v>1982</v>
      </c>
      <c r="B1983" s="128">
        <v>43896</v>
      </c>
      <c r="C1983" s="29" t="s">
        <v>51</v>
      </c>
      <c r="D1983" s="359" t="s">
        <v>10</v>
      </c>
      <c r="E1983" s="31">
        <v>57</v>
      </c>
      <c r="F1983" s="130">
        <v>2845</v>
      </c>
      <c r="G1983" s="31">
        <v>36.1</v>
      </c>
      <c r="H1983" s="132"/>
      <c r="I1983" s="132" t="s">
        <v>15</v>
      </c>
      <c r="J1983" s="132">
        <v>3</v>
      </c>
      <c r="K1983" s="132">
        <v>1.2688927943760985E-2</v>
      </c>
      <c r="L1983" s="133" t="e">
        <v>#DIV/0!</v>
      </c>
      <c r="M1983" s="344">
        <v>713</v>
      </c>
      <c r="N1983" s="132" t="s">
        <v>2507</v>
      </c>
      <c r="O1983" s="134" t="s">
        <v>52</v>
      </c>
    </row>
    <row r="1984" spans="1:15">
      <c r="A1984">
        <v>1983</v>
      </c>
      <c r="B1984" s="128">
        <v>43897</v>
      </c>
      <c r="C1984" s="29" t="s">
        <v>51</v>
      </c>
      <c r="D1984" s="359" t="s">
        <v>10</v>
      </c>
      <c r="E1984" s="31">
        <v>54</v>
      </c>
      <c r="F1984" s="130">
        <v>2279</v>
      </c>
      <c r="G1984" s="31">
        <v>20</v>
      </c>
      <c r="H1984" s="132">
        <v>55</v>
      </c>
      <c r="I1984" s="132" t="s">
        <v>15</v>
      </c>
      <c r="J1984" s="132">
        <v>2</v>
      </c>
      <c r="K1984" s="132">
        <v>8.7757788503729714E-3</v>
      </c>
      <c r="L1984" s="133">
        <v>0.36363636363636365</v>
      </c>
      <c r="M1984" s="344">
        <v>713</v>
      </c>
      <c r="N1984" s="132" t="s">
        <v>2507</v>
      </c>
      <c r="O1984" s="134" t="s">
        <v>52</v>
      </c>
    </row>
    <row r="1985" spans="1:15">
      <c r="A1985">
        <v>1984</v>
      </c>
      <c r="B1985" s="128">
        <v>43897</v>
      </c>
      <c r="C1985" s="29" t="s">
        <v>51</v>
      </c>
      <c r="D1985" s="359" t="s">
        <v>10</v>
      </c>
      <c r="E1985" s="31">
        <v>65</v>
      </c>
      <c r="F1985" s="130">
        <v>4071</v>
      </c>
      <c r="G1985" s="31">
        <v>82</v>
      </c>
      <c r="H1985" s="132">
        <v>131</v>
      </c>
      <c r="I1985" s="132" t="s">
        <v>15</v>
      </c>
      <c r="J1985" s="132">
        <v>4</v>
      </c>
      <c r="K1985" s="132">
        <v>2.0142471137312698E-2</v>
      </c>
      <c r="L1985" s="133">
        <v>0.62595419847328249</v>
      </c>
      <c r="M1985" s="344">
        <v>713</v>
      </c>
      <c r="N1985" s="132" t="s">
        <v>2507</v>
      </c>
      <c r="O1985" s="134" t="s">
        <v>52</v>
      </c>
    </row>
    <row r="1986" spans="1:15">
      <c r="A1986">
        <v>1985</v>
      </c>
      <c r="B1986" s="128">
        <v>43897</v>
      </c>
      <c r="C1986" s="29" t="s">
        <v>51</v>
      </c>
      <c r="D1986" s="359" t="s">
        <v>10</v>
      </c>
      <c r="E1986" s="31">
        <v>57</v>
      </c>
      <c r="F1986" s="130">
        <v>2708</v>
      </c>
      <c r="G1986" s="31">
        <v>16.100000000000001</v>
      </c>
      <c r="H1986" s="132">
        <v>52.1</v>
      </c>
      <c r="I1986" s="132" t="s">
        <v>15</v>
      </c>
      <c r="J1986" s="132">
        <v>3</v>
      </c>
      <c r="K1986" s="132">
        <v>5.945347119645495E-3</v>
      </c>
      <c r="L1986" s="133">
        <v>0.30902111324376202</v>
      </c>
      <c r="M1986" s="344">
        <v>713</v>
      </c>
      <c r="N1986" s="132" t="s">
        <v>2507</v>
      </c>
      <c r="O1986" s="134" t="s">
        <v>52</v>
      </c>
    </row>
    <row r="1987" spans="1:15">
      <c r="A1987">
        <v>1986</v>
      </c>
      <c r="B1987" s="128">
        <v>43897</v>
      </c>
      <c r="C1987" s="29" t="s">
        <v>51</v>
      </c>
      <c r="D1987" s="359" t="s">
        <v>10</v>
      </c>
      <c r="E1987" s="31">
        <v>57</v>
      </c>
      <c r="F1987" s="130">
        <v>2852</v>
      </c>
      <c r="G1987" s="31">
        <v>63.8</v>
      </c>
      <c r="H1987" s="132">
        <v>167.8</v>
      </c>
      <c r="I1987" s="132" t="s">
        <v>15</v>
      </c>
      <c r="J1987" s="132">
        <v>3</v>
      </c>
      <c r="K1987" s="132">
        <v>2.2370266479663392E-2</v>
      </c>
      <c r="L1987" s="133">
        <v>0.38021454112038139</v>
      </c>
      <c r="M1987" s="344">
        <v>713</v>
      </c>
      <c r="N1987" s="132" t="s">
        <v>2507</v>
      </c>
      <c r="O1987" s="134" t="s">
        <v>52</v>
      </c>
    </row>
    <row r="1988" spans="1:15">
      <c r="A1988">
        <v>1987</v>
      </c>
      <c r="B1988" s="128">
        <v>43897</v>
      </c>
      <c r="C1988" s="29" t="s">
        <v>51</v>
      </c>
      <c r="D1988" s="359" t="s">
        <v>10</v>
      </c>
      <c r="E1988" s="31">
        <v>60</v>
      </c>
      <c r="F1988" s="130">
        <v>3224</v>
      </c>
      <c r="G1988" s="31">
        <v>38.700000000000003</v>
      </c>
      <c r="H1988" s="132">
        <v>194.7</v>
      </c>
      <c r="I1988" s="132" t="s">
        <v>15</v>
      </c>
      <c r="J1988" s="132">
        <v>3</v>
      </c>
      <c r="K1988" s="132">
        <v>1.2003722084367247E-2</v>
      </c>
      <c r="L1988" s="133">
        <v>0.19876733436055471</v>
      </c>
      <c r="M1988" s="344">
        <v>713</v>
      </c>
      <c r="N1988" s="132" t="s">
        <v>2507</v>
      </c>
      <c r="O1988" s="134" t="s">
        <v>52</v>
      </c>
    </row>
    <row r="1989" spans="1:15">
      <c r="A1989">
        <v>1988</v>
      </c>
      <c r="B1989" s="128">
        <v>43898</v>
      </c>
      <c r="C1989" s="29" t="s">
        <v>51</v>
      </c>
      <c r="D1989" s="359" t="s">
        <v>10</v>
      </c>
      <c r="E1989" s="31">
        <v>51</v>
      </c>
      <c r="F1989" s="130">
        <v>2030</v>
      </c>
      <c r="G1989" s="31">
        <v>6.2</v>
      </c>
      <c r="H1989" s="132">
        <v>56.2</v>
      </c>
      <c r="I1989" s="132" t="s">
        <v>15</v>
      </c>
      <c r="J1989" s="132">
        <v>2</v>
      </c>
      <c r="K1989" s="132">
        <v>3.0541871921182266E-3</v>
      </c>
      <c r="L1989" s="133">
        <v>0.11032028469750889</v>
      </c>
      <c r="M1989" s="344">
        <v>713</v>
      </c>
      <c r="N1989" s="132" t="s">
        <v>2507</v>
      </c>
      <c r="O1989" s="134" t="s">
        <v>52</v>
      </c>
    </row>
    <row r="1990" spans="1:15">
      <c r="A1990">
        <v>1989</v>
      </c>
      <c r="B1990" s="128">
        <v>43898</v>
      </c>
      <c r="C1990" s="29" t="s">
        <v>51</v>
      </c>
      <c r="D1990" s="359" t="s">
        <v>10</v>
      </c>
      <c r="E1990" s="31">
        <v>57</v>
      </c>
      <c r="F1990" s="130">
        <v>2810</v>
      </c>
      <c r="G1990" s="31">
        <v>57.8</v>
      </c>
      <c r="H1990" s="132">
        <v>147.80000000000001</v>
      </c>
      <c r="I1990" s="132" t="s">
        <v>15</v>
      </c>
      <c r="J1990" s="132">
        <v>4</v>
      </c>
      <c r="K1990" s="132">
        <v>2.0569395017793594E-2</v>
      </c>
      <c r="L1990" s="133">
        <v>0.39106901217861972</v>
      </c>
      <c r="M1990" s="344">
        <v>713</v>
      </c>
      <c r="N1990" s="132" t="s">
        <v>2507</v>
      </c>
      <c r="O1990" s="134" t="s">
        <v>52</v>
      </c>
    </row>
    <row r="1991" spans="1:15">
      <c r="A1991">
        <v>1990</v>
      </c>
      <c r="B1991" s="128">
        <v>43898</v>
      </c>
      <c r="C1991" s="29" t="s">
        <v>51</v>
      </c>
      <c r="D1991" s="359" t="s">
        <v>10</v>
      </c>
      <c r="E1991" s="31">
        <v>58</v>
      </c>
      <c r="F1991" s="130">
        <v>3010</v>
      </c>
      <c r="G1991" s="31">
        <v>61.6</v>
      </c>
      <c r="H1991" s="132">
        <v>141.6</v>
      </c>
      <c r="I1991" s="132" t="s">
        <v>15</v>
      </c>
      <c r="J1991" s="132">
        <v>4</v>
      </c>
      <c r="K1991" s="132">
        <v>2.0465116279069769E-2</v>
      </c>
      <c r="L1991" s="133">
        <v>0.43502824858757067</v>
      </c>
      <c r="M1991" s="344">
        <v>713</v>
      </c>
      <c r="N1991" s="132" t="s">
        <v>2507</v>
      </c>
      <c r="O1991" s="134" t="s">
        <v>52</v>
      </c>
    </row>
    <row r="1992" spans="1:15">
      <c r="A1992">
        <v>1991</v>
      </c>
      <c r="B1992" s="128">
        <v>43898</v>
      </c>
      <c r="C1992" s="29" t="s">
        <v>51</v>
      </c>
      <c r="D1992" s="359" t="s">
        <v>10</v>
      </c>
      <c r="E1992" s="31">
        <v>62</v>
      </c>
      <c r="F1992" s="130">
        <v>3770</v>
      </c>
      <c r="G1992" s="31">
        <v>72.900000000000006</v>
      </c>
      <c r="H1992" s="132">
        <v>167.9</v>
      </c>
      <c r="I1992" s="132" t="s">
        <v>15</v>
      </c>
      <c r="J1992" s="132">
        <v>4</v>
      </c>
      <c r="K1992" s="132">
        <v>1.9336870026525201E-2</v>
      </c>
      <c r="L1992" s="133">
        <v>0.43418701608100063</v>
      </c>
      <c r="M1992" s="344">
        <v>713</v>
      </c>
      <c r="N1992" s="132" t="s">
        <v>2507</v>
      </c>
      <c r="O1992" s="134" t="s">
        <v>52</v>
      </c>
    </row>
    <row r="1993" spans="1:15">
      <c r="A1993">
        <v>1992</v>
      </c>
      <c r="B1993" s="128">
        <v>43898</v>
      </c>
      <c r="C1993" s="29" t="s">
        <v>51</v>
      </c>
      <c r="D1993" s="359" t="s">
        <v>10</v>
      </c>
      <c r="E1993" s="31">
        <v>52</v>
      </c>
      <c r="F1993" s="130">
        <v>2225</v>
      </c>
      <c r="G1993" s="31">
        <v>37.5</v>
      </c>
      <c r="H1993" s="132">
        <v>112.5</v>
      </c>
      <c r="I1993" s="132" t="s">
        <v>15</v>
      </c>
      <c r="J1993" s="132">
        <v>3</v>
      </c>
      <c r="K1993" s="132">
        <v>1.6853932584269662E-2</v>
      </c>
      <c r="L1993" s="133">
        <v>0.33333333333333331</v>
      </c>
      <c r="M1993" s="344">
        <v>713</v>
      </c>
      <c r="N1993" s="132" t="s">
        <v>2507</v>
      </c>
      <c r="O1993" s="134" t="s">
        <v>52</v>
      </c>
    </row>
    <row r="1994" spans="1:15">
      <c r="A1994">
        <v>1993</v>
      </c>
      <c r="B1994" s="128">
        <v>43898</v>
      </c>
      <c r="C1994" s="29" t="s">
        <v>51</v>
      </c>
      <c r="D1994" s="359" t="s">
        <v>10</v>
      </c>
      <c r="E1994" s="31">
        <v>62</v>
      </c>
      <c r="F1994" s="130">
        <v>3600</v>
      </c>
      <c r="G1994" s="31">
        <v>115.3</v>
      </c>
      <c r="H1994" s="132">
        <v>230.3</v>
      </c>
      <c r="I1994" s="132" t="s">
        <v>15</v>
      </c>
      <c r="J1994" s="132">
        <v>5</v>
      </c>
      <c r="K1994" s="132">
        <v>3.202777777777778E-2</v>
      </c>
      <c r="L1994" s="133">
        <v>0.50065132435953097</v>
      </c>
      <c r="M1994" s="344">
        <v>713</v>
      </c>
      <c r="N1994" s="132" t="s">
        <v>2507</v>
      </c>
      <c r="O1994" s="134" t="s">
        <v>52</v>
      </c>
    </row>
    <row r="1995" spans="1:15">
      <c r="A1995">
        <v>1994</v>
      </c>
      <c r="B1995" s="128">
        <v>43898</v>
      </c>
      <c r="C1995" s="29" t="s">
        <v>51</v>
      </c>
      <c r="D1995" s="359" t="s">
        <v>10</v>
      </c>
      <c r="E1995" s="31">
        <v>57</v>
      </c>
      <c r="F1995" s="130">
        <v>2855</v>
      </c>
      <c r="G1995" s="31">
        <v>50</v>
      </c>
      <c r="H1995" s="132">
        <v>95</v>
      </c>
      <c r="I1995" s="132" t="s">
        <v>15</v>
      </c>
      <c r="J1995" s="132">
        <v>3</v>
      </c>
      <c r="K1995" s="132">
        <v>1.7513134851138354E-2</v>
      </c>
      <c r="L1995" s="133">
        <v>0.52631578947368418</v>
      </c>
      <c r="M1995" s="344">
        <v>713</v>
      </c>
      <c r="N1995" s="132" t="s">
        <v>2507</v>
      </c>
      <c r="O1995" s="134" t="s">
        <v>52</v>
      </c>
    </row>
    <row r="1996" spans="1:15">
      <c r="A1996">
        <v>1995</v>
      </c>
      <c r="B1996" s="128">
        <v>43899</v>
      </c>
      <c r="C1996" s="29" t="s">
        <v>51</v>
      </c>
      <c r="D1996" s="359" t="s">
        <v>10</v>
      </c>
      <c r="E1996" s="31">
        <v>64</v>
      </c>
      <c r="F1996" s="130">
        <v>3531</v>
      </c>
      <c r="G1996" s="31">
        <v>38.5</v>
      </c>
      <c r="H1996" s="132">
        <v>93.5</v>
      </c>
      <c r="I1996" s="132" t="s">
        <v>15</v>
      </c>
      <c r="J1996" s="132">
        <v>3</v>
      </c>
      <c r="K1996" s="132">
        <v>1.0903426791277258E-2</v>
      </c>
      <c r="L1996" s="133">
        <v>0.41176470588235292</v>
      </c>
      <c r="M1996" s="344">
        <v>713</v>
      </c>
      <c r="N1996" s="132" t="s">
        <v>2507</v>
      </c>
      <c r="O1996" s="134" t="s">
        <v>52</v>
      </c>
    </row>
    <row r="1997" spans="1:15">
      <c r="A1997">
        <v>1996</v>
      </c>
      <c r="B1997" s="128">
        <v>43899</v>
      </c>
      <c r="C1997" s="29" t="s">
        <v>51</v>
      </c>
      <c r="D1997" s="359" t="s">
        <v>10</v>
      </c>
      <c r="E1997" s="31">
        <v>52</v>
      </c>
      <c r="F1997" s="130">
        <v>2238</v>
      </c>
      <c r="G1997" s="31">
        <v>35.1</v>
      </c>
      <c r="H1997" s="132">
        <v>77.099999999999994</v>
      </c>
      <c r="I1997" s="132" t="s">
        <v>15</v>
      </c>
      <c r="J1997" s="132">
        <v>3</v>
      </c>
      <c r="K1997" s="132">
        <v>1.5683646112600536E-2</v>
      </c>
      <c r="L1997" s="133">
        <v>0.45525291828793779</v>
      </c>
      <c r="M1997" s="344">
        <v>713</v>
      </c>
      <c r="N1997" s="132" t="s">
        <v>2507</v>
      </c>
      <c r="O1997" s="134" t="s">
        <v>52</v>
      </c>
    </row>
    <row r="1998" spans="1:15">
      <c r="A1998">
        <v>1997</v>
      </c>
      <c r="B1998" s="128">
        <v>43899</v>
      </c>
      <c r="C1998" s="29" t="s">
        <v>51</v>
      </c>
      <c r="D1998" s="359" t="s">
        <v>10</v>
      </c>
      <c r="E1998" s="31">
        <v>58</v>
      </c>
      <c r="F1998" s="130">
        <v>3215</v>
      </c>
      <c r="G1998" s="31">
        <v>66.8</v>
      </c>
      <c r="H1998" s="132">
        <v>104.8</v>
      </c>
      <c r="I1998" s="132" t="s">
        <v>15</v>
      </c>
      <c r="J1998" s="132">
        <v>4</v>
      </c>
      <c r="K1998" s="132">
        <v>2.0777604976671849E-2</v>
      </c>
      <c r="L1998" s="133">
        <v>0.63740458015267176</v>
      </c>
      <c r="M1998" s="344">
        <v>713</v>
      </c>
      <c r="N1998" s="132" t="s">
        <v>2507</v>
      </c>
      <c r="O1998" s="134" t="s">
        <v>52</v>
      </c>
    </row>
    <row r="1999" spans="1:15">
      <c r="A1999">
        <v>1998</v>
      </c>
      <c r="B1999" s="128">
        <v>43899</v>
      </c>
      <c r="C1999" s="29" t="s">
        <v>51</v>
      </c>
      <c r="D1999" s="359" t="s">
        <v>10</v>
      </c>
      <c r="E1999" s="31">
        <v>61</v>
      </c>
      <c r="F1999" s="130">
        <v>3328</v>
      </c>
      <c r="G1999" s="31">
        <v>57.2</v>
      </c>
      <c r="H1999" s="132">
        <v>148.19999999999999</v>
      </c>
      <c r="I1999" s="132" t="s">
        <v>15</v>
      </c>
      <c r="J1999" s="132">
        <v>3</v>
      </c>
      <c r="K1999" s="132">
        <v>1.7187500000000001E-2</v>
      </c>
      <c r="L1999" s="133">
        <v>0.38596491228070179</v>
      </c>
      <c r="M1999" s="344">
        <v>713</v>
      </c>
      <c r="N1999" s="132" t="s">
        <v>2507</v>
      </c>
      <c r="O1999" s="134" t="s">
        <v>52</v>
      </c>
    </row>
    <row r="2000" spans="1:15">
      <c r="A2000">
        <v>1999</v>
      </c>
      <c r="B2000" s="128">
        <v>43899</v>
      </c>
      <c r="C2000" s="29" t="s">
        <v>51</v>
      </c>
      <c r="D2000" s="359" t="s">
        <v>10</v>
      </c>
      <c r="E2000" s="31">
        <v>64</v>
      </c>
      <c r="F2000" s="130">
        <v>3940</v>
      </c>
      <c r="G2000" s="31">
        <v>93.3</v>
      </c>
      <c r="H2000" s="132">
        <v>122.3</v>
      </c>
      <c r="I2000" s="132" t="s">
        <v>15</v>
      </c>
      <c r="J2000" s="132">
        <v>5</v>
      </c>
      <c r="K2000" s="132">
        <v>2.3680203045685279E-2</v>
      </c>
      <c r="L2000" s="133">
        <v>0.7628781684382665</v>
      </c>
      <c r="M2000" s="344">
        <v>713</v>
      </c>
      <c r="N2000" s="132" t="s">
        <v>2507</v>
      </c>
      <c r="O2000" s="134" t="s">
        <v>52</v>
      </c>
    </row>
    <row r="2001" spans="1:15">
      <c r="A2001">
        <v>2000</v>
      </c>
      <c r="B2001" s="128">
        <v>43901</v>
      </c>
      <c r="C2001" s="29" t="s">
        <v>51</v>
      </c>
      <c r="D2001" s="359" t="s">
        <v>10</v>
      </c>
      <c r="E2001" s="31">
        <v>71</v>
      </c>
      <c r="F2001" s="130">
        <v>5922</v>
      </c>
      <c r="G2001" s="31">
        <v>85.1</v>
      </c>
      <c r="H2001" s="132">
        <v>245.1</v>
      </c>
      <c r="I2001" s="132" t="s">
        <v>15</v>
      </c>
      <c r="J2001" s="132">
        <v>3</v>
      </c>
      <c r="K2001" s="132">
        <v>1.437014522120905E-2</v>
      </c>
      <c r="L2001" s="133">
        <v>0.3472052223582211</v>
      </c>
      <c r="M2001" s="344">
        <v>713</v>
      </c>
      <c r="N2001" s="132" t="s">
        <v>2507</v>
      </c>
      <c r="O2001" s="134" t="s">
        <v>52</v>
      </c>
    </row>
    <row r="2002" spans="1:15">
      <c r="A2002">
        <v>2001</v>
      </c>
      <c r="B2002" s="128">
        <v>43901</v>
      </c>
      <c r="C2002" s="29" t="s">
        <v>51</v>
      </c>
      <c r="D2002" s="359" t="s">
        <v>10</v>
      </c>
      <c r="E2002" s="31">
        <v>62</v>
      </c>
      <c r="F2002" s="130">
        <v>3566</v>
      </c>
      <c r="G2002" s="31">
        <v>81.099999999999994</v>
      </c>
      <c r="H2002" s="132">
        <v>109.1</v>
      </c>
      <c r="I2002" s="132" t="s">
        <v>15</v>
      </c>
      <c r="J2002" s="132">
        <v>4</v>
      </c>
      <c r="K2002" s="132">
        <v>2.2742568704430734E-2</v>
      </c>
      <c r="L2002" s="133">
        <v>0.74335472043996331</v>
      </c>
      <c r="M2002" s="344">
        <v>713</v>
      </c>
      <c r="N2002" s="132" t="s">
        <v>2507</v>
      </c>
      <c r="O2002" s="134" t="s">
        <v>52</v>
      </c>
    </row>
    <row r="2003" spans="1:15">
      <c r="A2003">
        <v>2002</v>
      </c>
      <c r="B2003" s="128">
        <v>43901</v>
      </c>
      <c r="C2003" s="29" t="s">
        <v>51</v>
      </c>
      <c r="D2003" s="359" t="s">
        <v>10</v>
      </c>
      <c r="E2003" s="31">
        <v>62</v>
      </c>
      <c r="F2003" s="130">
        <v>3765</v>
      </c>
      <c r="G2003" s="31">
        <v>23.6</v>
      </c>
      <c r="H2003" s="132">
        <v>121.6</v>
      </c>
      <c r="I2003" s="132" t="s">
        <v>15</v>
      </c>
      <c r="J2003" s="132">
        <v>2</v>
      </c>
      <c r="K2003" s="132">
        <v>6.2682602921646747E-3</v>
      </c>
      <c r="L2003" s="133">
        <v>0.19407894736842107</v>
      </c>
      <c r="M2003" s="344">
        <v>713</v>
      </c>
      <c r="N2003" s="132" t="s">
        <v>2507</v>
      </c>
      <c r="O2003" s="134" t="s">
        <v>52</v>
      </c>
    </row>
    <row r="2004" spans="1:15">
      <c r="A2004">
        <v>2003</v>
      </c>
      <c r="B2004" s="128">
        <v>43901</v>
      </c>
      <c r="C2004" s="29" t="s">
        <v>51</v>
      </c>
      <c r="D2004" s="359" t="s">
        <v>10</v>
      </c>
      <c r="E2004" s="31">
        <v>70</v>
      </c>
      <c r="F2004" s="130">
        <v>5368</v>
      </c>
      <c r="G2004" s="31">
        <v>128.4</v>
      </c>
      <c r="H2004" s="132">
        <v>246.4</v>
      </c>
      <c r="I2004" s="132" t="s">
        <v>15</v>
      </c>
      <c r="J2004" s="132">
        <v>3</v>
      </c>
      <c r="K2004" s="132">
        <v>2.3919523099850969E-2</v>
      </c>
      <c r="L2004" s="133">
        <v>0.52110389610389607</v>
      </c>
      <c r="M2004" s="344">
        <v>713</v>
      </c>
      <c r="N2004" s="132" t="s">
        <v>2507</v>
      </c>
      <c r="O2004" s="134" t="s">
        <v>52</v>
      </c>
    </row>
    <row r="2005" spans="1:15">
      <c r="A2005">
        <v>2004</v>
      </c>
      <c r="B2005" s="128">
        <v>43901</v>
      </c>
      <c r="C2005" s="29" t="s">
        <v>51</v>
      </c>
      <c r="D2005" s="359" t="s">
        <v>10</v>
      </c>
      <c r="E2005" s="31">
        <v>64</v>
      </c>
      <c r="F2005" s="130">
        <v>3899</v>
      </c>
      <c r="G2005" s="31">
        <v>82.7</v>
      </c>
      <c r="H2005" s="132">
        <v>207.7</v>
      </c>
      <c r="I2005" s="132" t="s">
        <v>15</v>
      </c>
      <c r="J2005" s="132">
        <v>3</v>
      </c>
      <c r="K2005" s="132">
        <v>2.121056681200308E-2</v>
      </c>
      <c r="L2005" s="133">
        <v>0.3981704381319211</v>
      </c>
      <c r="M2005" s="344">
        <v>713</v>
      </c>
      <c r="N2005" s="132" t="s">
        <v>2507</v>
      </c>
      <c r="O2005" s="134" t="s">
        <v>52</v>
      </c>
    </row>
    <row r="2006" spans="1:15">
      <c r="A2006">
        <v>2005</v>
      </c>
      <c r="B2006" s="128">
        <v>43903</v>
      </c>
      <c r="C2006" s="29" t="s">
        <v>51</v>
      </c>
      <c r="D2006" s="359" t="s">
        <v>10</v>
      </c>
      <c r="E2006" s="31">
        <v>61</v>
      </c>
      <c r="F2006" s="130">
        <v>3189</v>
      </c>
      <c r="G2006" s="31">
        <v>33.9</v>
      </c>
      <c r="H2006" s="132">
        <v>145.9</v>
      </c>
      <c r="I2006" s="132" t="s">
        <v>15</v>
      </c>
      <c r="J2006" s="132">
        <v>3</v>
      </c>
      <c r="K2006" s="132">
        <v>1.0630291627469425E-2</v>
      </c>
      <c r="L2006" s="133">
        <v>0.23235092529129539</v>
      </c>
      <c r="M2006" s="344">
        <v>713</v>
      </c>
      <c r="N2006" s="132" t="s">
        <v>2507</v>
      </c>
      <c r="O2006" s="134" t="s">
        <v>52</v>
      </c>
    </row>
    <row r="2007" spans="1:15">
      <c r="A2007">
        <v>2006</v>
      </c>
      <c r="B2007" s="128">
        <v>43903</v>
      </c>
      <c r="C2007" s="29" t="s">
        <v>51</v>
      </c>
      <c r="D2007" s="359" t="s">
        <v>10</v>
      </c>
      <c r="E2007" s="31">
        <v>57</v>
      </c>
      <c r="F2007" s="130">
        <v>2554</v>
      </c>
      <c r="G2007" s="31">
        <v>29</v>
      </c>
      <c r="H2007" s="132">
        <v>67</v>
      </c>
      <c r="I2007" s="132" t="s">
        <v>15</v>
      </c>
      <c r="J2007" s="132">
        <v>3</v>
      </c>
      <c r="K2007" s="132">
        <v>1.1354737666405637E-2</v>
      </c>
      <c r="L2007" s="133">
        <v>0.43283582089552236</v>
      </c>
      <c r="M2007" s="344">
        <v>713</v>
      </c>
      <c r="N2007" s="132" t="s">
        <v>2507</v>
      </c>
      <c r="O2007" s="134" t="s">
        <v>52</v>
      </c>
    </row>
    <row r="2008" spans="1:15">
      <c r="A2008">
        <v>2007</v>
      </c>
      <c r="B2008" s="128">
        <v>43903</v>
      </c>
      <c r="C2008" s="29" t="s">
        <v>51</v>
      </c>
      <c r="D2008" s="359" t="s">
        <v>10</v>
      </c>
      <c r="E2008" s="31">
        <v>59</v>
      </c>
      <c r="F2008" s="130">
        <v>3065</v>
      </c>
      <c r="G2008" s="31">
        <v>33.5</v>
      </c>
      <c r="H2008" s="132">
        <v>104.5</v>
      </c>
      <c r="I2008" s="132" t="s">
        <v>15</v>
      </c>
      <c r="J2008" s="132">
        <v>3</v>
      </c>
      <c r="K2008" s="132">
        <v>1.0929853181076673E-2</v>
      </c>
      <c r="L2008" s="133">
        <v>0.32057416267942584</v>
      </c>
      <c r="M2008" s="344">
        <v>713</v>
      </c>
      <c r="N2008" s="132" t="s">
        <v>2507</v>
      </c>
      <c r="O2008" s="134" t="s">
        <v>52</v>
      </c>
    </row>
    <row r="2009" spans="1:15">
      <c r="A2009">
        <v>2008</v>
      </c>
      <c r="B2009" s="128">
        <v>43903</v>
      </c>
      <c r="C2009" s="29" t="s">
        <v>51</v>
      </c>
      <c r="D2009" s="359" t="s">
        <v>10</v>
      </c>
      <c r="E2009" s="31">
        <v>61</v>
      </c>
      <c r="F2009" s="130">
        <v>2913</v>
      </c>
      <c r="G2009" s="31">
        <v>49.7</v>
      </c>
      <c r="H2009" s="132">
        <v>80.7</v>
      </c>
      <c r="I2009" s="132" t="s">
        <v>15</v>
      </c>
      <c r="J2009" s="132">
        <v>4</v>
      </c>
      <c r="K2009" s="132">
        <v>1.7061448678338482E-2</v>
      </c>
      <c r="L2009" s="133">
        <v>0.61586121437422559</v>
      </c>
      <c r="M2009" s="344">
        <v>713</v>
      </c>
      <c r="N2009" s="132" t="s">
        <v>2507</v>
      </c>
      <c r="O2009" s="134" t="s">
        <v>52</v>
      </c>
    </row>
    <row r="2010" spans="1:15">
      <c r="A2010">
        <v>2009</v>
      </c>
      <c r="B2010" s="128">
        <v>43903</v>
      </c>
      <c r="C2010" s="29" t="s">
        <v>51</v>
      </c>
      <c r="D2010" s="359" t="s">
        <v>10</v>
      </c>
      <c r="E2010" s="31">
        <v>64</v>
      </c>
      <c r="F2010" s="130">
        <v>3465</v>
      </c>
      <c r="G2010" s="31">
        <v>101.7</v>
      </c>
      <c r="H2010" s="132">
        <v>238.7</v>
      </c>
      <c r="I2010" s="132" t="s">
        <v>15</v>
      </c>
      <c r="J2010" s="132">
        <v>5</v>
      </c>
      <c r="K2010" s="132">
        <v>2.9350649350649353E-2</v>
      </c>
      <c r="L2010" s="133">
        <v>0.42605781315458741</v>
      </c>
      <c r="M2010" s="344">
        <v>713</v>
      </c>
      <c r="N2010" s="132" t="s">
        <v>2507</v>
      </c>
      <c r="O2010" s="134" t="s">
        <v>52</v>
      </c>
    </row>
    <row r="2011" spans="1:15">
      <c r="A2011">
        <v>2010</v>
      </c>
      <c r="B2011" s="128">
        <v>43903</v>
      </c>
      <c r="C2011" s="29" t="s">
        <v>51</v>
      </c>
      <c r="D2011" s="359" t="s">
        <v>10</v>
      </c>
      <c r="E2011" s="31">
        <v>56</v>
      </c>
      <c r="F2011" s="130">
        <v>2541</v>
      </c>
      <c r="G2011" s="31">
        <v>38.9</v>
      </c>
      <c r="H2011" s="132">
        <v>60.9</v>
      </c>
      <c r="I2011" s="132" t="s">
        <v>15</v>
      </c>
      <c r="J2011" s="132">
        <v>4</v>
      </c>
      <c r="K2011" s="132">
        <v>1.5308933490751672E-2</v>
      </c>
      <c r="L2011" s="133">
        <v>0.63875205254515599</v>
      </c>
      <c r="M2011" s="344">
        <v>713</v>
      </c>
      <c r="N2011" s="132" t="s">
        <v>2507</v>
      </c>
      <c r="O2011" s="134" t="s">
        <v>52</v>
      </c>
    </row>
    <row r="2012" spans="1:15">
      <c r="A2012">
        <v>2011</v>
      </c>
      <c r="B2012" s="128">
        <v>43903</v>
      </c>
      <c r="C2012" s="29" t="s">
        <v>51</v>
      </c>
      <c r="D2012" s="359" t="s">
        <v>10</v>
      </c>
      <c r="E2012" s="31">
        <v>64</v>
      </c>
      <c r="F2012" s="130">
        <v>4358</v>
      </c>
      <c r="G2012" s="31">
        <v>112.1</v>
      </c>
      <c r="H2012" s="132">
        <v>235.1</v>
      </c>
      <c r="I2012" s="132" t="s">
        <v>15</v>
      </c>
      <c r="J2012" s="132">
        <v>5</v>
      </c>
      <c r="K2012" s="132">
        <v>2.5722808627810921E-2</v>
      </c>
      <c r="L2012" s="133">
        <v>0.47681837515950659</v>
      </c>
      <c r="M2012" s="344">
        <v>713</v>
      </c>
      <c r="N2012" s="132" t="s">
        <v>2507</v>
      </c>
      <c r="O2012" s="134" t="s">
        <v>52</v>
      </c>
    </row>
    <row r="2013" spans="1:15">
      <c r="A2013">
        <v>2012</v>
      </c>
      <c r="B2013" s="128">
        <v>43904</v>
      </c>
      <c r="C2013" s="29" t="s">
        <v>51</v>
      </c>
      <c r="D2013" s="359" t="s">
        <v>10</v>
      </c>
      <c r="E2013" s="31">
        <v>60</v>
      </c>
      <c r="F2013" s="130">
        <v>3340</v>
      </c>
      <c r="G2013" s="31">
        <v>16.5</v>
      </c>
      <c r="H2013" s="132">
        <v>194.5</v>
      </c>
      <c r="I2013" s="132" t="s">
        <v>15</v>
      </c>
      <c r="J2013" s="132">
        <v>2</v>
      </c>
      <c r="K2013" s="132">
        <v>4.9401197604790423E-3</v>
      </c>
      <c r="L2013" s="133">
        <v>8.4832904884318772E-2</v>
      </c>
      <c r="M2013" s="344">
        <v>713</v>
      </c>
      <c r="N2013" s="132" t="s">
        <v>2507</v>
      </c>
      <c r="O2013" s="134" t="s">
        <v>52</v>
      </c>
    </row>
    <row r="2014" spans="1:15">
      <c r="A2014">
        <v>2013</v>
      </c>
      <c r="B2014" s="128">
        <v>43904</v>
      </c>
      <c r="C2014" s="29" t="s">
        <v>51</v>
      </c>
      <c r="D2014" s="359" t="s">
        <v>10</v>
      </c>
      <c r="E2014" s="31">
        <v>52</v>
      </c>
      <c r="F2014" s="130">
        <v>2262</v>
      </c>
      <c r="G2014" s="31">
        <v>23.8</v>
      </c>
      <c r="H2014" s="132">
        <v>65.8</v>
      </c>
      <c r="I2014" s="132" t="s">
        <v>15</v>
      </c>
      <c r="J2014" s="132">
        <v>3</v>
      </c>
      <c r="K2014" s="132">
        <v>1.0521662245800176E-2</v>
      </c>
      <c r="L2014" s="133">
        <v>0.36170212765957449</v>
      </c>
      <c r="M2014" s="344">
        <v>713</v>
      </c>
      <c r="N2014" s="132" t="s">
        <v>2507</v>
      </c>
      <c r="O2014" s="134" t="s">
        <v>52</v>
      </c>
    </row>
    <row r="2015" spans="1:15">
      <c r="A2015">
        <v>2014</v>
      </c>
      <c r="B2015" s="128">
        <v>43904</v>
      </c>
      <c r="C2015" s="29" t="s">
        <v>51</v>
      </c>
      <c r="D2015" s="359" t="s">
        <v>10</v>
      </c>
      <c r="E2015" s="31">
        <v>56</v>
      </c>
      <c r="F2015" s="130">
        <v>2396</v>
      </c>
      <c r="G2015" s="31">
        <v>47.2</v>
      </c>
      <c r="H2015" s="132">
        <v>125.2</v>
      </c>
      <c r="I2015" s="132" t="s">
        <v>15</v>
      </c>
      <c r="J2015" s="132">
        <v>3</v>
      </c>
      <c r="K2015" s="132">
        <v>1.9699499165275459E-2</v>
      </c>
      <c r="L2015" s="133">
        <v>0.3769968051118211</v>
      </c>
      <c r="M2015" s="344">
        <v>713</v>
      </c>
      <c r="N2015" s="132" t="s">
        <v>2507</v>
      </c>
      <c r="O2015" s="134" t="s">
        <v>52</v>
      </c>
    </row>
    <row r="2016" spans="1:15">
      <c r="A2016">
        <v>2015</v>
      </c>
      <c r="B2016" s="128">
        <v>43904</v>
      </c>
      <c r="C2016" s="29" t="s">
        <v>51</v>
      </c>
      <c r="D2016" s="359" t="s">
        <v>10</v>
      </c>
      <c r="E2016" s="31">
        <v>58</v>
      </c>
      <c r="F2016" s="130">
        <v>2961</v>
      </c>
      <c r="G2016" s="31">
        <v>73</v>
      </c>
      <c r="H2016" s="132">
        <v>150</v>
      </c>
      <c r="I2016" s="132" t="s">
        <v>15</v>
      </c>
      <c r="J2016" s="132">
        <v>4</v>
      </c>
      <c r="K2016" s="132">
        <v>2.4653833164471461E-2</v>
      </c>
      <c r="L2016" s="133">
        <v>0.48666666666666669</v>
      </c>
      <c r="M2016" s="344">
        <v>713</v>
      </c>
      <c r="N2016" s="132" t="s">
        <v>2507</v>
      </c>
      <c r="O2016" s="134" t="s">
        <v>52</v>
      </c>
    </row>
    <row r="2017" spans="1:15">
      <c r="A2017">
        <v>2016</v>
      </c>
      <c r="B2017" s="128">
        <v>43904</v>
      </c>
      <c r="C2017" s="29" t="s">
        <v>51</v>
      </c>
      <c r="D2017" s="359" t="s">
        <v>10</v>
      </c>
      <c r="E2017" s="31">
        <v>62</v>
      </c>
      <c r="F2017" s="130">
        <v>3455</v>
      </c>
      <c r="G2017" s="31">
        <v>85.2</v>
      </c>
      <c r="H2017" s="132">
        <v>171.2</v>
      </c>
      <c r="I2017" s="132" t="s">
        <v>15</v>
      </c>
      <c r="J2017" s="132">
        <v>5</v>
      </c>
      <c r="K2017" s="132">
        <v>2.4659913169319828E-2</v>
      </c>
      <c r="L2017" s="133">
        <v>0.49766355140186919</v>
      </c>
      <c r="M2017" s="344">
        <v>713</v>
      </c>
      <c r="N2017" s="132" t="s">
        <v>2507</v>
      </c>
      <c r="O2017" s="134" t="s">
        <v>52</v>
      </c>
    </row>
    <row r="2018" spans="1:15">
      <c r="A2018">
        <v>2017</v>
      </c>
      <c r="B2018" s="128">
        <v>43904</v>
      </c>
      <c r="C2018" s="29" t="s">
        <v>51</v>
      </c>
      <c r="D2018" s="359" t="s">
        <v>10</v>
      </c>
      <c r="E2018" s="31">
        <v>54</v>
      </c>
      <c r="F2018" s="130">
        <v>2202</v>
      </c>
      <c r="G2018" s="31">
        <v>37.6</v>
      </c>
      <c r="H2018" s="132">
        <v>62.6</v>
      </c>
      <c r="I2018" s="132" t="s">
        <v>15</v>
      </c>
      <c r="J2018" s="132">
        <v>3</v>
      </c>
      <c r="K2018" s="132">
        <v>1.7075386012715715E-2</v>
      </c>
      <c r="L2018" s="133">
        <v>0.60063897763578278</v>
      </c>
      <c r="M2018" s="344">
        <v>713</v>
      </c>
      <c r="N2018" s="132" t="s">
        <v>2507</v>
      </c>
      <c r="O2018" s="134" t="s">
        <v>52</v>
      </c>
    </row>
    <row r="2019" spans="1:15">
      <c r="A2019">
        <v>2018</v>
      </c>
      <c r="B2019" s="128">
        <v>43904</v>
      </c>
      <c r="C2019" s="29" t="s">
        <v>51</v>
      </c>
      <c r="D2019" s="359" t="s">
        <v>10</v>
      </c>
      <c r="E2019" s="31">
        <v>57</v>
      </c>
      <c r="F2019" s="130">
        <v>3010</v>
      </c>
      <c r="G2019" s="31">
        <v>55.5</v>
      </c>
      <c r="H2019" s="132">
        <v>144.5</v>
      </c>
      <c r="I2019" s="132" t="s">
        <v>15</v>
      </c>
      <c r="J2019" s="132">
        <v>5</v>
      </c>
      <c r="K2019" s="132">
        <v>1.8438538205980067E-2</v>
      </c>
      <c r="L2019" s="133">
        <v>0.38408304498269896</v>
      </c>
      <c r="M2019" s="344">
        <v>713</v>
      </c>
      <c r="N2019" s="132" t="s">
        <v>2507</v>
      </c>
      <c r="O2019" s="134" t="s">
        <v>52</v>
      </c>
    </row>
    <row r="2020" spans="1:15">
      <c r="A2020">
        <v>2019</v>
      </c>
      <c r="B2020" s="128">
        <v>43904</v>
      </c>
      <c r="C2020" s="29" t="s">
        <v>51</v>
      </c>
      <c r="D2020" s="359" t="s">
        <v>10</v>
      </c>
      <c r="E2020" s="31">
        <v>53</v>
      </c>
      <c r="F2020" s="130">
        <v>2185</v>
      </c>
      <c r="G2020" s="31">
        <v>25.5</v>
      </c>
      <c r="H2020" s="132">
        <v>67.5</v>
      </c>
      <c r="I2020" s="132" t="s">
        <v>15</v>
      </c>
      <c r="J2020" s="132">
        <v>3</v>
      </c>
      <c r="K2020" s="132">
        <v>1.1670480549199084E-2</v>
      </c>
      <c r="L2020" s="133">
        <v>0.37777777777777777</v>
      </c>
      <c r="M2020" s="344">
        <v>713</v>
      </c>
      <c r="N2020" s="132" t="s">
        <v>2507</v>
      </c>
      <c r="O2020" s="134" t="s">
        <v>52</v>
      </c>
    </row>
    <row r="2021" spans="1:15">
      <c r="A2021">
        <v>2020</v>
      </c>
      <c r="B2021" s="128">
        <v>43905</v>
      </c>
      <c r="C2021" s="29" t="s">
        <v>51</v>
      </c>
      <c r="D2021" s="359" t="s">
        <v>10</v>
      </c>
      <c r="E2021" s="31">
        <v>57</v>
      </c>
      <c r="F2021" s="130">
        <v>2659</v>
      </c>
      <c r="G2021" s="31">
        <v>47.6</v>
      </c>
      <c r="H2021" s="132">
        <v>103.6</v>
      </c>
      <c r="I2021" s="132" t="s">
        <v>15</v>
      </c>
      <c r="J2021" s="132">
        <v>4</v>
      </c>
      <c r="K2021" s="132">
        <v>1.7901466716810831E-2</v>
      </c>
      <c r="L2021" s="133">
        <v>0.45945945945945948</v>
      </c>
      <c r="M2021" s="344">
        <v>713</v>
      </c>
      <c r="N2021" s="132" t="s">
        <v>2507</v>
      </c>
      <c r="O2021" s="134" t="s">
        <v>52</v>
      </c>
    </row>
    <row r="2022" spans="1:15">
      <c r="A2022">
        <v>2021</v>
      </c>
      <c r="B2022" s="128">
        <v>43905</v>
      </c>
      <c r="C2022" s="29" t="s">
        <v>51</v>
      </c>
      <c r="D2022" s="359" t="s">
        <v>10</v>
      </c>
      <c r="E2022" s="31">
        <v>55</v>
      </c>
      <c r="F2022" s="130">
        <v>2600</v>
      </c>
      <c r="G2022" s="31">
        <v>54.9</v>
      </c>
      <c r="H2022" s="132">
        <v>127.9</v>
      </c>
      <c r="I2022" s="132" t="s">
        <v>15</v>
      </c>
      <c r="J2022" s="132">
        <v>4</v>
      </c>
      <c r="K2022" s="132">
        <v>2.1115384615384616E-2</v>
      </c>
      <c r="L2022" s="133">
        <v>0.42924159499609066</v>
      </c>
      <c r="M2022" s="344">
        <v>713</v>
      </c>
      <c r="N2022" s="132" t="s">
        <v>2507</v>
      </c>
      <c r="O2022" s="134" t="s">
        <v>52</v>
      </c>
    </row>
    <row r="2023" spans="1:15">
      <c r="A2023">
        <v>2022</v>
      </c>
      <c r="B2023" s="128">
        <v>43905</v>
      </c>
      <c r="C2023" s="29" t="s">
        <v>51</v>
      </c>
      <c r="D2023" s="359" t="s">
        <v>10</v>
      </c>
      <c r="E2023" s="31">
        <v>57</v>
      </c>
      <c r="F2023" s="130">
        <v>3039</v>
      </c>
      <c r="G2023" s="31">
        <v>58.4</v>
      </c>
      <c r="H2023" s="132">
        <v>131.4</v>
      </c>
      <c r="I2023" s="132" t="s">
        <v>15</v>
      </c>
      <c r="J2023" s="132">
        <v>4</v>
      </c>
      <c r="K2023" s="132">
        <v>1.9216847647252386E-2</v>
      </c>
      <c r="L2023" s="133">
        <v>0.44444444444444442</v>
      </c>
      <c r="M2023" s="344">
        <v>713</v>
      </c>
      <c r="N2023" s="132" t="s">
        <v>2507</v>
      </c>
      <c r="O2023" s="134" t="s">
        <v>52</v>
      </c>
    </row>
    <row r="2024" spans="1:15">
      <c r="A2024">
        <v>2023</v>
      </c>
      <c r="B2024" s="128">
        <v>43905</v>
      </c>
      <c r="C2024" s="29" t="s">
        <v>51</v>
      </c>
      <c r="D2024" s="359" t="s">
        <v>10</v>
      </c>
      <c r="E2024" s="31">
        <v>57</v>
      </c>
      <c r="F2024" s="130">
        <v>2552</v>
      </c>
      <c r="G2024" s="31">
        <v>46.1</v>
      </c>
      <c r="H2024" s="132">
        <v>73.099999999999994</v>
      </c>
      <c r="I2024" s="132" t="s">
        <v>15</v>
      </c>
      <c r="J2024" s="132">
        <v>3</v>
      </c>
      <c r="K2024" s="132">
        <v>1.8064263322884012E-2</v>
      </c>
      <c r="L2024" s="133">
        <v>0.63064295485636124</v>
      </c>
      <c r="M2024" s="344">
        <v>713</v>
      </c>
      <c r="N2024" s="132" t="s">
        <v>2507</v>
      </c>
      <c r="O2024" s="134" t="s">
        <v>52</v>
      </c>
    </row>
    <row r="2025" spans="1:15">
      <c r="A2025">
        <v>2024</v>
      </c>
      <c r="B2025" s="128">
        <v>43906</v>
      </c>
      <c r="C2025" s="29" t="s">
        <v>51</v>
      </c>
      <c r="D2025" s="359" t="s">
        <v>10</v>
      </c>
      <c r="E2025" s="31">
        <v>57</v>
      </c>
      <c r="F2025" s="130">
        <v>2598</v>
      </c>
      <c r="G2025" s="31">
        <v>23.4</v>
      </c>
      <c r="H2025" s="132">
        <v>170.4</v>
      </c>
      <c r="I2025" s="132" t="s">
        <v>15</v>
      </c>
      <c r="J2025" s="132">
        <v>3</v>
      </c>
      <c r="K2025" s="132">
        <v>9.0069284064665123E-3</v>
      </c>
      <c r="L2025" s="133">
        <v>0.13732394366197181</v>
      </c>
      <c r="M2025" s="344">
        <v>713</v>
      </c>
      <c r="N2025" s="132" t="s">
        <v>2507</v>
      </c>
      <c r="O2025" s="134" t="s">
        <v>52</v>
      </c>
    </row>
    <row r="2026" spans="1:15">
      <c r="A2026">
        <v>2025</v>
      </c>
      <c r="B2026" s="128">
        <v>43906</v>
      </c>
      <c r="C2026" s="29" t="s">
        <v>51</v>
      </c>
      <c r="D2026" s="359" t="s">
        <v>10</v>
      </c>
      <c r="E2026" s="31">
        <v>62</v>
      </c>
      <c r="F2026" s="130">
        <v>3430</v>
      </c>
      <c r="G2026" s="31">
        <v>30</v>
      </c>
      <c r="H2026" s="132">
        <v>54</v>
      </c>
      <c r="I2026" s="132" t="s">
        <v>15</v>
      </c>
      <c r="J2026" s="132">
        <v>3</v>
      </c>
      <c r="K2026" s="132">
        <v>8.7463556851311956E-3</v>
      </c>
      <c r="L2026" s="133">
        <v>0.55555555555555558</v>
      </c>
      <c r="M2026" s="344">
        <v>713</v>
      </c>
      <c r="N2026" s="132" t="s">
        <v>2507</v>
      </c>
      <c r="O2026" s="134" t="s">
        <v>52</v>
      </c>
    </row>
    <row r="2027" spans="1:15">
      <c r="A2027">
        <v>2026</v>
      </c>
      <c r="B2027" s="128">
        <v>43906</v>
      </c>
      <c r="C2027" s="29" t="s">
        <v>51</v>
      </c>
      <c r="D2027" s="359" t="s">
        <v>10</v>
      </c>
      <c r="E2027" s="31">
        <v>59</v>
      </c>
      <c r="F2027" s="130">
        <v>2874</v>
      </c>
      <c r="G2027" s="31">
        <v>71.8</v>
      </c>
      <c r="H2027" s="132">
        <v>135.80000000000001</v>
      </c>
      <c r="I2027" s="132" t="s">
        <v>15</v>
      </c>
      <c r="J2027" s="132">
        <v>4</v>
      </c>
      <c r="K2027" s="132">
        <v>2.4982602644398052E-2</v>
      </c>
      <c r="L2027" s="133">
        <v>0.52871870397643583</v>
      </c>
      <c r="M2027" s="344">
        <v>713</v>
      </c>
      <c r="N2027" s="132" t="s">
        <v>2507</v>
      </c>
      <c r="O2027" s="134" t="s">
        <v>52</v>
      </c>
    </row>
    <row r="2028" spans="1:15">
      <c r="A2028">
        <v>2027</v>
      </c>
      <c r="B2028" s="128">
        <v>43907</v>
      </c>
      <c r="C2028" s="29" t="s">
        <v>51</v>
      </c>
      <c r="D2028" s="359" t="s">
        <v>10</v>
      </c>
      <c r="E2028" s="31">
        <v>65</v>
      </c>
      <c r="F2028" s="130">
        <v>3630</v>
      </c>
      <c r="G2028" s="31">
        <v>47.7</v>
      </c>
      <c r="H2028" s="132">
        <v>96.7</v>
      </c>
      <c r="I2028" s="132" t="s">
        <v>15</v>
      </c>
      <c r="J2028" s="132">
        <v>3</v>
      </c>
      <c r="K2028" s="132">
        <v>1.3140495867768595E-2</v>
      </c>
      <c r="L2028" s="133">
        <v>0.49327817993795242</v>
      </c>
      <c r="M2028" s="344">
        <v>713</v>
      </c>
      <c r="N2028" s="132" t="s">
        <v>2507</v>
      </c>
      <c r="O2028" s="134" t="s">
        <v>52</v>
      </c>
    </row>
    <row r="2029" spans="1:15">
      <c r="A2029">
        <v>2028</v>
      </c>
      <c r="B2029" s="128">
        <v>43907</v>
      </c>
      <c r="C2029" s="29" t="s">
        <v>51</v>
      </c>
      <c r="D2029" s="359" t="s">
        <v>10</v>
      </c>
      <c r="E2029" s="31">
        <v>58</v>
      </c>
      <c r="F2029" s="130">
        <v>3024</v>
      </c>
      <c r="G2029" s="31">
        <v>17.5</v>
      </c>
      <c r="H2029" s="132">
        <v>78.5</v>
      </c>
      <c r="I2029" s="132" t="s">
        <v>15</v>
      </c>
      <c r="J2029" s="132">
        <v>2</v>
      </c>
      <c r="K2029" s="132">
        <v>5.7870370370370367E-3</v>
      </c>
      <c r="L2029" s="133">
        <v>0.22292993630573249</v>
      </c>
      <c r="M2029" s="344">
        <v>713</v>
      </c>
      <c r="N2029" s="132" t="s">
        <v>2507</v>
      </c>
      <c r="O2029" s="134" t="s">
        <v>52</v>
      </c>
    </row>
    <row r="2030" spans="1:15">
      <c r="A2030">
        <v>2029</v>
      </c>
      <c r="B2030" s="128">
        <v>43907</v>
      </c>
      <c r="C2030" s="29" t="s">
        <v>51</v>
      </c>
      <c r="D2030" s="359" t="s">
        <v>10</v>
      </c>
      <c r="E2030" s="31">
        <v>69</v>
      </c>
      <c r="F2030" s="130">
        <v>4530</v>
      </c>
      <c r="G2030" s="31">
        <v>68</v>
      </c>
      <c r="H2030" s="132">
        <v>189</v>
      </c>
      <c r="I2030" s="132" t="s">
        <v>15</v>
      </c>
      <c r="J2030" s="132">
        <v>3</v>
      </c>
      <c r="K2030" s="132">
        <v>1.5011037527593819E-2</v>
      </c>
      <c r="L2030" s="133">
        <v>0.35978835978835977</v>
      </c>
      <c r="M2030" s="344">
        <v>713</v>
      </c>
      <c r="N2030" s="132" t="s">
        <v>2507</v>
      </c>
      <c r="O2030" s="134" t="s">
        <v>52</v>
      </c>
    </row>
    <row r="2031" spans="1:15">
      <c r="A2031">
        <v>2030</v>
      </c>
      <c r="B2031" s="128">
        <v>43909</v>
      </c>
      <c r="C2031" s="29" t="s">
        <v>51</v>
      </c>
      <c r="D2031" s="359" t="s">
        <v>10</v>
      </c>
      <c r="E2031" s="31">
        <v>69</v>
      </c>
      <c r="F2031" s="130">
        <v>5354</v>
      </c>
      <c r="G2031" s="31">
        <v>130</v>
      </c>
      <c r="H2031" s="132">
        <v>200</v>
      </c>
      <c r="I2031" s="132" t="s">
        <v>15</v>
      </c>
      <c r="J2031" s="132">
        <v>4</v>
      </c>
      <c r="K2031" s="132">
        <v>2.4280911468061262E-2</v>
      </c>
      <c r="L2031" s="133">
        <v>0.65</v>
      </c>
      <c r="M2031" s="344">
        <v>713</v>
      </c>
      <c r="N2031" s="132" t="s">
        <v>2507</v>
      </c>
      <c r="O2031" s="134" t="s">
        <v>52</v>
      </c>
    </row>
    <row r="2032" spans="1:15">
      <c r="A2032">
        <v>2031</v>
      </c>
      <c r="B2032" s="128">
        <v>43909</v>
      </c>
      <c r="C2032" s="29" t="s">
        <v>51</v>
      </c>
      <c r="D2032" s="359" t="s">
        <v>10</v>
      </c>
      <c r="E2032" s="31">
        <v>68</v>
      </c>
      <c r="F2032" s="130">
        <v>4668</v>
      </c>
      <c r="G2032" s="31">
        <v>114.6</v>
      </c>
      <c r="H2032" s="132">
        <v>312.60000000000002</v>
      </c>
      <c r="I2032" s="132" t="s">
        <v>15</v>
      </c>
      <c r="J2032" s="132">
        <v>4</v>
      </c>
      <c r="K2032" s="132">
        <v>2.4550128534704369E-2</v>
      </c>
      <c r="L2032" s="133">
        <v>0.36660268714011512</v>
      </c>
      <c r="M2032" s="344">
        <v>713</v>
      </c>
      <c r="N2032" s="132" t="s">
        <v>2507</v>
      </c>
      <c r="O2032" s="134" t="s">
        <v>52</v>
      </c>
    </row>
    <row r="2033" spans="1:15">
      <c r="A2033">
        <v>2032</v>
      </c>
      <c r="B2033" s="128">
        <v>43909</v>
      </c>
      <c r="C2033" s="29" t="s">
        <v>51</v>
      </c>
      <c r="D2033" s="359" t="s">
        <v>10</v>
      </c>
      <c r="E2033" s="31">
        <v>67</v>
      </c>
      <c r="F2033" s="130">
        <v>4190</v>
      </c>
      <c r="G2033" s="31">
        <v>83.6</v>
      </c>
      <c r="H2033" s="132">
        <v>187.6</v>
      </c>
      <c r="I2033" s="132" t="s">
        <v>15</v>
      </c>
      <c r="J2033" s="132">
        <v>4</v>
      </c>
      <c r="K2033" s="132">
        <v>1.9952267303102626E-2</v>
      </c>
      <c r="L2033" s="133">
        <v>0.4456289978678038</v>
      </c>
      <c r="M2033" s="344">
        <v>713</v>
      </c>
      <c r="N2033" s="132" t="s">
        <v>2507</v>
      </c>
      <c r="O2033" s="134" t="s">
        <v>52</v>
      </c>
    </row>
    <row r="2034" spans="1:15">
      <c r="A2034">
        <v>2033</v>
      </c>
      <c r="B2034" s="128">
        <v>43911</v>
      </c>
      <c r="C2034" s="29" t="s">
        <v>51</v>
      </c>
      <c r="D2034" s="359" t="s">
        <v>10</v>
      </c>
      <c r="E2034" s="31">
        <v>61</v>
      </c>
      <c r="F2034" s="130">
        <v>3409</v>
      </c>
      <c r="G2034" s="31">
        <v>40</v>
      </c>
      <c r="H2034" s="132">
        <v>117</v>
      </c>
      <c r="I2034" s="132" t="s">
        <v>15</v>
      </c>
      <c r="J2034" s="132">
        <v>4</v>
      </c>
      <c r="K2034" s="132">
        <v>1.1733646230566148E-2</v>
      </c>
      <c r="L2034" s="133">
        <v>0.34188034188034189</v>
      </c>
      <c r="M2034" s="344">
        <v>713</v>
      </c>
      <c r="N2034" s="132" t="s">
        <v>2507</v>
      </c>
      <c r="O2034" s="134" t="s">
        <v>52</v>
      </c>
    </row>
    <row r="2035" spans="1:15">
      <c r="A2035">
        <v>2034</v>
      </c>
      <c r="B2035" s="128">
        <v>43914</v>
      </c>
      <c r="C2035" s="29" t="s">
        <v>51</v>
      </c>
      <c r="D2035" s="359" t="s">
        <v>10</v>
      </c>
      <c r="E2035" s="31">
        <v>60</v>
      </c>
      <c r="F2035" s="130">
        <v>3062</v>
      </c>
      <c r="G2035" s="31">
        <v>72.5</v>
      </c>
      <c r="H2035" s="132">
        <v>120.5</v>
      </c>
      <c r="I2035" s="132" t="s">
        <v>15</v>
      </c>
      <c r="J2035" s="132">
        <v>3</v>
      </c>
      <c r="K2035" s="132">
        <v>2.3677335075114304E-2</v>
      </c>
      <c r="L2035" s="133">
        <v>0.60165975103734437</v>
      </c>
      <c r="M2035" s="344">
        <v>713</v>
      </c>
      <c r="N2035" s="132" t="s">
        <v>2507</v>
      </c>
      <c r="O2035" s="134" t="s">
        <v>52</v>
      </c>
    </row>
    <row r="2036" spans="1:15">
      <c r="A2036">
        <v>2035</v>
      </c>
      <c r="B2036" s="128">
        <v>43914</v>
      </c>
      <c r="C2036" s="29" t="s">
        <v>51</v>
      </c>
      <c r="D2036" s="359" t="s">
        <v>10</v>
      </c>
      <c r="E2036" s="31">
        <v>65</v>
      </c>
      <c r="F2036" s="130">
        <v>4137</v>
      </c>
      <c r="G2036" s="31">
        <v>100.1</v>
      </c>
      <c r="H2036" s="132">
        <v>196.1</v>
      </c>
      <c r="I2036" s="132" t="s">
        <v>15</v>
      </c>
      <c r="J2036" s="132">
        <v>4</v>
      </c>
      <c r="K2036" s="132">
        <v>2.4196277495769879E-2</v>
      </c>
      <c r="L2036" s="133">
        <v>0.51045385007649158</v>
      </c>
      <c r="M2036" s="344">
        <v>713</v>
      </c>
      <c r="N2036" s="132" t="s">
        <v>2507</v>
      </c>
      <c r="O2036" s="134" t="s">
        <v>52</v>
      </c>
    </row>
    <row r="2037" spans="1:15">
      <c r="A2037">
        <v>2036</v>
      </c>
      <c r="B2037" s="128">
        <v>43914</v>
      </c>
      <c r="C2037" s="29" t="s">
        <v>51</v>
      </c>
      <c r="D2037" s="359" t="s">
        <v>10</v>
      </c>
      <c r="E2037" s="31">
        <v>65</v>
      </c>
      <c r="F2037" s="130">
        <v>4162</v>
      </c>
      <c r="G2037" s="31">
        <v>60</v>
      </c>
      <c r="H2037" s="132">
        <v>228</v>
      </c>
      <c r="I2037" s="132" t="s">
        <v>15</v>
      </c>
      <c r="J2037" s="132">
        <v>3</v>
      </c>
      <c r="K2037" s="132">
        <v>1.4416146083613647E-2</v>
      </c>
      <c r="L2037" s="133">
        <v>0.26315789473684209</v>
      </c>
      <c r="M2037" s="344">
        <v>713</v>
      </c>
      <c r="N2037" s="132" t="s">
        <v>2507</v>
      </c>
      <c r="O2037" s="134" t="s">
        <v>52</v>
      </c>
    </row>
    <row r="2038" spans="1:15">
      <c r="A2038">
        <v>2037</v>
      </c>
      <c r="B2038" s="128">
        <v>43914</v>
      </c>
      <c r="C2038" s="29" t="s">
        <v>51</v>
      </c>
      <c r="D2038" s="359" t="s">
        <v>10</v>
      </c>
      <c r="E2038" s="31">
        <v>60</v>
      </c>
      <c r="F2038" s="130">
        <v>3527</v>
      </c>
      <c r="G2038" s="31">
        <v>87.6</v>
      </c>
      <c r="H2038" s="132">
        <v>192.6</v>
      </c>
      <c r="I2038" s="132" t="s">
        <v>15</v>
      </c>
      <c r="J2038" s="132">
        <v>4</v>
      </c>
      <c r="K2038" s="132">
        <v>2.4836971930819393E-2</v>
      </c>
      <c r="L2038" s="133">
        <v>0.45482866043613707</v>
      </c>
      <c r="M2038" s="344">
        <v>713</v>
      </c>
      <c r="N2038" s="132" t="s">
        <v>2507</v>
      </c>
      <c r="O2038" s="134" t="s">
        <v>52</v>
      </c>
    </row>
    <row r="2039" spans="1:15">
      <c r="A2039">
        <v>2038</v>
      </c>
      <c r="B2039" s="128">
        <v>43914</v>
      </c>
      <c r="C2039" s="29" t="s">
        <v>51</v>
      </c>
      <c r="D2039" s="359" t="s">
        <v>10</v>
      </c>
      <c r="E2039" s="31">
        <v>63</v>
      </c>
      <c r="F2039" s="130">
        <v>3680</v>
      </c>
      <c r="G2039" s="31">
        <v>39</v>
      </c>
      <c r="H2039" s="132">
        <v>130</v>
      </c>
      <c r="I2039" s="132" t="s">
        <v>15</v>
      </c>
      <c r="J2039" s="132">
        <v>3</v>
      </c>
      <c r="K2039" s="132">
        <v>1.0597826086956521E-2</v>
      </c>
      <c r="L2039" s="133">
        <v>0.3</v>
      </c>
      <c r="M2039" s="344">
        <v>713</v>
      </c>
      <c r="N2039" s="132" t="s">
        <v>2507</v>
      </c>
      <c r="O2039" s="134" t="s">
        <v>52</v>
      </c>
    </row>
    <row r="2040" spans="1:15">
      <c r="A2040">
        <v>2039</v>
      </c>
      <c r="B2040" s="128">
        <v>43914</v>
      </c>
      <c r="C2040" s="29" t="s">
        <v>51</v>
      </c>
      <c r="D2040" s="359" t="s">
        <v>10</v>
      </c>
      <c r="E2040" s="31">
        <v>70</v>
      </c>
      <c r="F2040" s="130">
        <v>5274</v>
      </c>
      <c r="G2040" s="31">
        <v>40.4</v>
      </c>
      <c r="H2040" s="132">
        <v>181.4</v>
      </c>
      <c r="I2040" s="132" t="s">
        <v>15</v>
      </c>
      <c r="J2040" s="132">
        <v>4</v>
      </c>
      <c r="K2040" s="132">
        <v>7.6602199469093663E-3</v>
      </c>
      <c r="L2040" s="133">
        <v>0.2227122381477398</v>
      </c>
      <c r="M2040" s="344">
        <v>713</v>
      </c>
      <c r="N2040" s="132" t="s">
        <v>2507</v>
      </c>
      <c r="O2040" s="134" t="s">
        <v>52</v>
      </c>
    </row>
    <row r="2041" spans="1:15">
      <c r="A2041">
        <v>2040</v>
      </c>
      <c r="B2041" s="128">
        <v>43914</v>
      </c>
      <c r="C2041" s="29" t="s">
        <v>51</v>
      </c>
      <c r="D2041" s="359" t="s">
        <v>10</v>
      </c>
      <c r="E2041" s="31">
        <v>64</v>
      </c>
      <c r="F2041" s="130">
        <v>4164</v>
      </c>
      <c r="G2041" s="31">
        <v>116</v>
      </c>
      <c r="H2041" s="132">
        <v>207</v>
      </c>
      <c r="I2041" s="132" t="s">
        <v>15</v>
      </c>
      <c r="J2041" s="132">
        <v>4</v>
      </c>
      <c r="K2041" s="132">
        <v>2.7857829010566763E-2</v>
      </c>
      <c r="L2041" s="133">
        <v>0.56038647342995174</v>
      </c>
      <c r="M2041" s="344">
        <v>713</v>
      </c>
      <c r="N2041" s="132" t="s">
        <v>2507</v>
      </c>
      <c r="O2041" s="134" t="s">
        <v>52</v>
      </c>
    </row>
    <row r="2042" spans="1:15">
      <c r="A2042">
        <v>2041</v>
      </c>
      <c r="B2042" s="128">
        <v>43914</v>
      </c>
      <c r="C2042" s="29" t="s">
        <v>51</v>
      </c>
      <c r="D2042" s="359" t="s">
        <v>10</v>
      </c>
      <c r="E2042" s="31">
        <v>60</v>
      </c>
      <c r="F2042" s="130">
        <v>3183</v>
      </c>
      <c r="G2042" s="31">
        <v>61.6</v>
      </c>
      <c r="H2042" s="132">
        <v>127.6</v>
      </c>
      <c r="I2042" s="132" t="s">
        <v>15</v>
      </c>
      <c r="J2042" s="132">
        <v>4</v>
      </c>
      <c r="K2042" s="132">
        <v>1.9352811812755263E-2</v>
      </c>
      <c r="L2042" s="133">
        <v>0.48275862068965519</v>
      </c>
      <c r="M2042" s="344">
        <v>713</v>
      </c>
      <c r="N2042" s="132" t="s">
        <v>2507</v>
      </c>
      <c r="O2042" s="134" t="s">
        <v>52</v>
      </c>
    </row>
    <row r="2043" spans="1:15">
      <c r="A2043">
        <v>2042</v>
      </c>
      <c r="B2043" s="128">
        <v>43914</v>
      </c>
      <c r="C2043" s="29" t="s">
        <v>51</v>
      </c>
      <c r="D2043" s="359" t="s">
        <v>10</v>
      </c>
      <c r="E2043" s="31">
        <v>64</v>
      </c>
      <c r="F2043" s="130">
        <v>3728</v>
      </c>
      <c r="G2043" s="31">
        <v>18.100000000000001</v>
      </c>
      <c r="H2043" s="132">
        <v>60.1</v>
      </c>
      <c r="I2043" s="132" t="s">
        <v>15</v>
      </c>
      <c r="J2043" s="132">
        <v>3</v>
      </c>
      <c r="K2043" s="132">
        <v>4.8551502145922753E-3</v>
      </c>
      <c r="L2043" s="133">
        <v>0.30116472545757073</v>
      </c>
      <c r="M2043" s="344">
        <v>713</v>
      </c>
      <c r="N2043" s="132" t="s">
        <v>2507</v>
      </c>
      <c r="O2043" s="134" t="s">
        <v>52</v>
      </c>
    </row>
    <row r="2044" spans="1:15">
      <c r="A2044">
        <v>2043</v>
      </c>
      <c r="B2044" s="128">
        <v>43916</v>
      </c>
      <c r="C2044" s="29" t="s">
        <v>51</v>
      </c>
      <c r="D2044" s="359" t="s">
        <v>10</v>
      </c>
      <c r="E2044" s="31">
        <v>53</v>
      </c>
      <c r="F2044" s="130">
        <v>2174</v>
      </c>
      <c r="G2044" s="31">
        <v>31</v>
      </c>
      <c r="H2044" s="132">
        <v>53</v>
      </c>
      <c r="I2044" s="132" t="s">
        <v>15</v>
      </c>
      <c r="J2044" s="132">
        <v>3</v>
      </c>
      <c r="K2044" s="132">
        <v>1.4259429622815088E-2</v>
      </c>
      <c r="L2044" s="133">
        <v>0.58490566037735847</v>
      </c>
      <c r="M2044" s="344">
        <v>713</v>
      </c>
      <c r="N2044" s="132" t="s">
        <v>2507</v>
      </c>
      <c r="O2044" s="134" t="s">
        <v>52</v>
      </c>
    </row>
    <row r="2045" spans="1:15">
      <c r="A2045">
        <v>2044</v>
      </c>
      <c r="B2045" s="128">
        <v>43916</v>
      </c>
      <c r="C2045" s="29" t="s">
        <v>51</v>
      </c>
      <c r="D2045" s="359" t="s">
        <v>10</v>
      </c>
      <c r="E2045" s="31">
        <v>56</v>
      </c>
      <c r="F2045" s="130">
        <v>2432</v>
      </c>
      <c r="G2045" s="31">
        <v>61.4</v>
      </c>
      <c r="H2045" s="132">
        <v>81.400000000000006</v>
      </c>
      <c r="I2045" s="132" t="s">
        <v>15</v>
      </c>
      <c r="J2045" s="132">
        <v>3</v>
      </c>
      <c r="K2045" s="132">
        <v>2.5246710526315788E-2</v>
      </c>
      <c r="L2045" s="133">
        <v>0.75429975429975427</v>
      </c>
      <c r="M2045" s="344">
        <v>713</v>
      </c>
      <c r="N2045" s="132" t="s">
        <v>2507</v>
      </c>
      <c r="O2045" s="134" t="s">
        <v>52</v>
      </c>
    </row>
    <row r="2046" spans="1:15">
      <c r="A2046">
        <v>2045</v>
      </c>
      <c r="B2046" s="128">
        <v>43916</v>
      </c>
      <c r="C2046" s="29" t="s">
        <v>51</v>
      </c>
      <c r="D2046" s="359" t="s">
        <v>10</v>
      </c>
      <c r="E2046" s="31">
        <v>57</v>
      </c>
      <c r="F2046" s="130">
        <v>2615</v>
      </c>
      <c r="G2046" s="31">
        <v>61.7</v>
      </c>
      <c r="H2046" s="132" t="s">
        <v>53</v>
      </c>
      <c r="I2046" s="132" t="s">
        <v>15</v>
      </c>
      <c r="J2046" s="132">
        <v>4</v>
      </c>
      <c r="K2046" s="132">
        <v>2.3594646271510516E-2</v>
      </c>
      <c r="L2046" s="133" t="e">
        <v>#VALUE!</v>
      </c>
      <c r="M2046" s="344">
        <v>713</v>
      </c>
      <c r="N2046" s="132" t="s">
        <v>2507</v>
      </c>
      <c r="O2046" s="134" t="s">
        <v>52</v>
      </c>
    </row>
    <row r="2047" spans="1:15">
      <c r="A2047">
        <v>2046</v>
      </c>
      <c r="B2047" s="128">
        <v>43916</v>
      </c>
      <c r="C2047" s="29" t="s">
        <v>51</v>
      </c>
      <c r="D2047" s="359" t="s">
        <v>10</v>
      </c>
      <c r="E2047" s="31">
        <v>64</v>
      </c>
      <c r="F2047" s="130">
        <v>3631</v>
      </c>
      <c r="G2047" s="31">
        <v>60</v>
      </c>
      <c r="H2047" s="132">
        <v>144</v>
      </c>
      <c r="I2047" s="132" t="s">
        <v>15</v>
      </c>
      <c r="J2047" s="132">
        <v>3</v>
      </c>
      <c r="K2047" s="132">
        <v>1.6524373450839989E-2</v>
      </c>
      <c r="L2047" s="133">
        <v>0.41666666666666669</v>
      </c>
      <c r="M2047" s="344">
        <v>713</v>
      </c>
      <c r="N2047" s="132" t="s">
        <v>2507</v>
      </c>
      <c r="O2047" s="134" t="s">
        <v>52</v>
      </c>
    </row>
    <row r="2048" spans="1:15">
      <c r="A2048">
        <v>2047</v>
      </c>
      <c r="B2048" s="128">
        <v>43916</v>
      </c>
      <c r="C2048" s="29" t="s">
        <v>51</v>
      </c>
      <c r="D2048" s="359" t="s">
        <v>10</v>
      </c>
      <c r="E2048" s="31">
        <v>58</v>
      </c>
      <c r="F2048" s="130">
        <v>2725</v>
      </c>
      <c r="G2048" s="31">
        <v>44.6</v>
      </c>
      <c r="H2048" s="132">
        <v>158.6</v>
      </c>
      <c r="I2048" s="132" t="s">
        <v>15</v>
      </c>
      <c r="J2048" s="132">
        <v>3</v>
      </c>
      <c r="K2048" s="132">
        <v>1.6366972477064222E-2</v>
      </c>
      <c r="L2048" s="133">
        <v>0.28121059268600251</v>
      </c>
      <c r="M2048" s="344">
        <v>713</v>
      </c>
      <c r="N2048" s="132" t="s">
        <v>2507</v>
      </c>
      <c r="O2048" s="134" t="s">
        <v>52</v>
      </c>
    </row>
    <row r="2049" spans="1:15">
      <c r="A2049">
        <v>2048</v>
      </c>
      <c r="B2049" s="128">
        <v>43916</v>
      </c>
      <c r="C2049" s="29" t="s">
        <v>51</v>
      </c>
      <c r="D2049" s="359" t="s">
        <v>10</v>
      </c>
      <c r="E2049" s="31">
        <v>61</v>
      </c>
      <c r="F2049" s="130">
        <v>3237</v>
      </c>
      <c r="G2049" s="31">
        <v>56.8</v>
      </c>
      <c r="H2049" s="132">
        <v>91.8</v>
      </c>
      <c r="I2049" s="132" t="s">
        <v>15</v>
      </c>
      <c r="J2049" s="132">
        <v>3</v>
      </c>
      <c r="K2049" s="132">
        <v>1.7547111523015135E-2</v>
      </c>
      <c r="L2049" s="133">
        <v>0.61873638344226578</v>
      </c>
      <c r="M2049" s="344">
        <v>713</v>
      </c>
      <c r="N2049" s="132" t="s">
        <v>2507</v>
      </c>
      <c r="O2049" s="134" t="s">
        <v>52</v>
      </c>
    </row>
    <row r="2050" spans="1:15">
      <c r="A2050">
        <v>2049</v>
      </c>
      <c r="B2050" s="128">
        <v>43916</v>
      </c>
      <c r="C2050" s="29" t="s">
        <v>51</v>
      </c>
      <c r="D2050" s="359" t="s">
        <v>10</v>
      </c>
      <c r="E2050" s="31">
        <v>61</v>
      </c>
      <c r="F2050" s="130">
        <v>3041</v>
      </c>
      <c r="G2050" s="31">
        <v>83.9</v>
      </c>
      <c r="H2050" s="132">
        <v>124.9</v>
      </c>
      <c r="I2050" s="132" t="s">
        <v>15</v>
      </c>
      <c r="J2050" s="132">
        <v>3</v>
      </c>
      <c r="K2050" s="132">
        <v>2.7589608681354818E-2</v>
      </c>
      <c r="L2050" s="133">
        <v>0.67173738991192955</v>
      </c>
      <c r="M2050" s="344">
        <v>713</v>
      </c>
      <c r="N2050" s="132" t="s">
        <v>2507</v>
      </c>
      <c r="O2050" s="134" t="s">
        <v>52</v>
      </c>
    </row>
    <row r="2051" spans="1:15">
      <c r="A2051">
        <v>2050</v>
      </c>
      <c r="B2051" s="128">
        <v>43916</v>
      </c>
      <c r="C2051" s="29" t="s">
        <v>51</v>
      </c>
      <c r="D2051" s="359" t="s">
        <v>10</v>
      </c>
      <c r="E2051" s="31">
        <v>58</v>
      </c>
      <c r="F2051" s="130">
        <v>3628</v>
      </c>
      <c r="G2051" s="31">
        <v>75.2</v>
      </c>
      <c r="H2051" s="132">
        <v>132.19999999999999</v>
      </c>
      <c r="I2051" s="132" t="s">
        <v>15</v>
      </c>
      <c r="J2051" s="132">
        <v>4</v>
      </c>
      <c r="K2051" s="132">
        <v>2.0727673649393607E-2</v>
      </c>
      <c r="L2051" s="133">
        <v>0.56883509833585488</v>
      </c>
      <c r="M2051" s="344">
        <v>713</v>
      </c>
      <c r="N2051" s="132" t="s">
        <v>2507</v>
      </c>
      <c r="O2051" s="134" t="s">
        <v>52</v>
      </c>
    </row>
    <row r="2052" spans="1:15">
      <c r="A2052">
        <v>2051</v>
      </c>
      <c r="B2052" s="128">
        <v>43921</v>
      </c>
      <c r="C2052" s="29" t="s">
        <v>51</v>
      </c>
      <c r="D2052" s="359" t="s">
        <v>10</v>
      </c>
      <c r="E2052" s="31">
        <v>57</v>
      </c>
      <c r="F2052" s="130">
        <v>2570</v>
      </c>
      <c r="G2052" s="31">
        <v>34.4</v>
      </c>
      <c r="H2052" s="132">
        <v>74.400000000000006</v>
      </c>
      <c r="I2052" s="132" t="s">
        <v>15</v>
      </c>
      <c r="J2052" s="132">
        <v>3</v>
      </c>
      <c r="K2052" s="132">
        <v>1.3385214007782101E-2</v>
      </c>
      <c r="L2052" s="133">
        <v>0.46236559139784938</v>
      </c>
      <c r="M2052" s="344">
        <v>713</v>
      </c>
      <c r="N2052" s="132" t="s">
        <v>2507</v>
      </c>
      <c r="O2052" s="134" t="s">
        <v>52</v>
      </c>
    </row>
    <row r="2053" spans="1:15">
      <c r="A2053">
        <v>2052</v>
      </c>
      <c r="B2053" s="128">
        <v>43921</v>
      </c>
      <c r="C2053" s="29" t="s">
        <v>51</v>
      </c>
      <c r="D2053" s="359" t="s">
        <v>10</v>
      </c>
      <c r="E2053" s="31">
        <v>60</v>
      </c>
      <c r="F2053" s="130">
        <v>3325</v>
      </c>
      <c r="G2053" s="31">
        <v>116.2</v>
      </c>
      <c r="H2053" s="132">
        <v>191.2</v>
      </c>
      <c r="I2053" s="132" t="s">
        <v>15</v>
      </c>
      <c r="J2053" s="132">
        <v>5</v>
      </c>
      <c r="K2053" s="132">
        <v>3.494736842105263E-2</v>
      </c>
      <c r="L2053" s="133">
        <v>0.60774058577405865</v>
      </c>
      <c r="M2053" s="344">
        <v>713</v>
      </c>
      <c r="N2053" s="132" t="s">
        <v>2507</v>
      </c>
      <c r="O2053" s="134" t="s">
        <v>52</v>
      </c>
    </row>
    <row r="2054" spans="1:15">
      <c r="A2054">
        <v>2053</v>
      </c>
      <c r="B2054" s="128">
        <v>43921</v>
      </c>
      <c r="C2054" s="29" t="s">
        <v>51</v>
      </c>
      <c r="D2054" s="359" t="s">
        <v>10</v>
      </c>
      <c r="E2054" s="31">
        <v>67</v>
      </c>
      <c r="F2054" s="130">
        <v>4230</v>
      </c>
      <c r="G2054" s="31">
        <v>145.1</v>
      </c>
      <c r="H2054" s="132">
        <v>230.1</v>
      </c>
      <c r="I2054" s="132" t="s">
        <v>15</v>
      </c>
      <c r="J2054" s="132">
        <v>4</v>
      </c>
      <c r="K2054" s="132">
        <v>3.4302600472813236E-2</v>
      </c>
      <c r="L2054" s="133">
        <v>0.63059539330725767</v>
      </c>
      <c r="M2054" s="344">
        <v>713</v>
      </c>
      <c r="N2054" s="132" t="s">
        <v>2507</v>
      </c>
      <c r="O2054" s="134" t="s">
        <v>52</v>
      </c>
    </row>
    <row r="2055" spans="1:15">
      <c r="A2055">
        <v>2054</v>
      </c>
      <c r="B2055" s="128">
        <v>43922</v>
      </c>
      <c r="C2055" s="29" t="s">
        <v>51</v>
      </c>
      <c r="D2055" s="359" t="s">
        <v>10</v>
      </c>
      <c r="E2055" s="31">
        <v>52</v>
      </c>
      <c r="F2055" s="130">
        <v>2065</v>
      </c>
      <c r="G2055" s="31">
        <v>60</v>
      </c>
      <c r="H2055" s="132">
        <v>102</v>
      </c>
      <c r="I2055" s="132" t="s">
        <v>15</v>
      </c>
      <c r="J2055" s="132">
        <v>4</v>
      </c>
      <c r="K2055" s="132">
        <v>2.9055690072639227E-2</v>
      </c>
      <c r="L2055" s="133">
        <v>0.58823529411764708</v>
      </c>
      <c r="M2055" s="344">
        <v>713</v>
      </c>
      <c r="N2055" s="132" t="s">
        <v>2507</v>
      </c>
      <c r="O2055" s="134" t="s">
        <v>52</v>
      </c>
    </row>
    <row r="2056" spans="1:15">
      <c r="A2056">
        <v>2055</v>
      </c>
      <c r="B2056" s="128">
        <v>43922</v>
      </c>
      <c r="C2056" s="29" t="s">
        <v>51</v>
      </c>
      <c r="D2056" s="359" t="s">
        <v>10</v>
      </c>
      <c r="E2056" s="31">
        <v>60</v>
      </c>
      <c r="F2056" s="130">
        <v>3191</v>
      </c>
      <c r="G2056" s="31">
        <v>70</v>
      </c>
      <c r="H2056" s="132">
        <v>136</v>
      </c>
      <c r="I2056" s="132" t="s">
        <v>15</v>
      </c>
      <c r="J2056" s="132">
        <v>4</v>
      </c>
      <c r="K2056" s="132">
        <v>2.1936696960200563E-2</v>
      </c>
      <c r="L2056" s="133">
        <v>0.51470588235294112</v>
      </c>
      <c r="M2056" s="344">
        <v>713</v>
      </c>
      <c r="N2056" s="132" t="s">
        <v>2507</v>
      </c>
      <c r="O2056" s="134" t="s">
        <v>52</v>
      </c>
    </row>
    <row r="2057" spans="1:15">
      <c r="A2057">
        <v>2056</v>
      </c>
      <c r="B2057" s="128">
        <v>43922</v>
      </c>
      <c r="C2057" s="29" t="s">
        <v>51</v>
      </c>
      <c r="D2057" s="359" t="s">
        <v>10</v>
      </c>
      <c r="E2057" s="31">
        <v>53</v>
      </c>
      <c r="F2057" s="130">
        <v>2300</v>
      </c>
      <c r="G2057" s="31">
        <v>23.9</v>
      </c>
      <c r="H2057" s="132">
        <v>77.900000000000006</v>
      </c>
      <c r="I2057" s="132" t="s">
        <v>15</v>
      </c>
      <c r="J2057" s="132">
        <v>3</v>
      </c>
      <c r="K2057" s="132">
        <v>1.0391304347826086E-2</v>
      </c>
      <c r="L2057" s="133">
        <v>0.30680359435173293</v>
      </c>
      <c r="M2057" s="344">
        <v>713</v>
      </c>
      <c r="N2057" s="132" t="s">
        <v>2507</v>
      </c>
      <c r="O2057" s="134" t="s">
        <v>52</v>
      </c>
    </row>
    <row r="2058" spans="1:15">
      <c r="A2058">
        <v>2057</v>
      </c>
      <c r="B2058" s="128">
        <v>43924</v>
      </c>
      <c r="C2058" s="29" t="s">
        <v>51</v>
      </c>
      <c r="D2058" s="359" t="s">
        <v>10</v>
      </c>
      <c r="E2058" s="31">
        <v>64</v>
      </c>
      <c r="F2058" s="130">
        <v>3531</v>
      </c>
      <c r="G2058" s="31">
        <v>43.5</v>
      </c>
      <c r="H2058" s="132">
        <v>107.5</v>
      </c>
      <c r="I2058" s="132" t="s">
        <v>15</v>
      </c>
      <c r="J2058" s="132">
        <v>3</v>
      </c>
      <c r="K2058" s="132">
        <v>1.2319456244689889E-2</v>
      </c>
      <c r="L2058" s="133">
        <v>0.40465116279069768</v>
      </c>
      <c r="M2058" s="344">
        <v>713</v>
      </c>
      <c r="N2058" s="132" t="s">
        <v>2507</v>
      </c>
      <c r="O2058" s="134" t="s">
        <v>52</v>
      </c>
    </row>
    <row r="2059" spans="1:15">
      <c r="A2059">
        <v>2058</v>
      </c>
      <c r="B2059" s="128">
        <v>43924</v>
      </c>
      <c r="C2059" s="29" t="s">
        <v>51</v>
      </c>
      <c r="D2059" s="359" t="s">
        <v>10</v>
      </c>
      <c r="E2059" s="31">
        <v>63</v>
      </c>
      <c r="F2059" s="130">
        <v>3788</v>
      </c>
      <c r="G2059" s="31">
        <v>49.8</v>
      </c>
      <c r="H2059" s="132">
        <v>143.80000000000001</v>
      </c>
      <c r="I2059" s="132" t="s">
        <v>15</v>
      </c>
      <c r="J2059" s="132">
        <v>3</v>
      </c>
      <c r="K2059" s="132">
        <v>1.3146779303062302E-2</v>
      </c>
      <c r="L2059" s="133">
        <v>0.34631432545201662</v>
      </c>
      <c r="M2059" s="344">
        <v>713</v>
      </c>
      <c r="N2059" s="132" t="s">
        <v>2507</v>
      </c>
      <c r="O2059" s="134" t="s">
        <v>52</v>
      </c>
    </row>
    <row r="2060" spans="1:15">
      <c r="A2060">
        <v>2059</v>
      </c>
      <c r="B2060" s="128">
        <v>43924</v>
      </c>
      <c r="C2060" s="29" t="s">
        <v>51</v>
      </c>
      <c r="D2060" s="359" t="s">
        <v>10</v>
      </c>
      <c r="E2060" s="31">
        <v>65</v>
      </c>
      <c r="F2060" s="130">
        <v>4083</v>
      </c>
      <c r="G2060" s="31">
        <v>72.7</v>
      </c>
      <c r="H2060" s="132">
        <v>169.7</v>
      </c>
      <c r="I2060" s="132" t="s">
        <v>15</v>
      </c>
      <c r="J2060" s="132">
        <v>4</v>
      </c>
      <c r="K2060" s="132">
        <v>1.7805535145726182E-2</v>
      </c>
      <c r="L2060" s="133">
        <v>0.42840306423099594</v>
      </c>
      <c r="M2060" s="344">
        <v>713</v>
      </c>
      <c r="N2060" s="132" t="s">
        <v>2507</v>
      </c>
      <c r="O2060" s="134" t="s">
        <v>52</v>
      </c>
    </row>
    <row r="2061" spans="1:15">
      <c r="A2061">
        <v>2060</v>
      </c>
      <c r="B2061" s="128">
        <v>43924</v>
      </c>
      <c r="C2061" s="29" t="s">
        <v>51</v>
      </c>
      <c r="D2061" s="359" t="s">
        <v>10</v>
      </c>
      <c r="E2061" s="31">
        <v>64</v>
      </c>
      <c r="F2061" s="130">
        <v>3850</v>
      </c>
      <c r="G2061" s="31">
        <v>87.7</v>
      </c>
      <c r="H2061" s="132">
        <v>309.7</v>
      </c>
      <c r="I2061" s="132" t="s">
        <v>15</v>
      </c>
      <c r="J2061" s="132">
        <v>4</v>
      </c>
      <c r="K2061" s="132">
        <v>2.2779220779220781E-2</v>
      </c>
      <c r="L2061" s="133">
        <v>0.28317726832418472</v>
      </c>
      <c r="M2061" s="344">
        <v>713</v>
      </c>
      <c r="N2061" s="132" t="s">
        <v>2507</v>
      </c>
      <c r="O2061" s="134" t="s">
        <v>52</v>
      </c>
    </row>
    <row r="2062" spans="1:15">
      <c r="A2062">
        <v>2061</v>
      </c>
      <c r="B2062" s="128">
        <v>43924</v>
      </c>
      <c r="C2062" s="29" t="s">
        <v>51</v>
      </c>
      <c r="D2062" s="359" t="s">
        <v>10</v>
      </c>
      <c r="E2062" s="31">
        <v>56</v>
      </c>
      <c r="F2062" s="130">
        <v>2509</v>
      </c>
      <c r="G2062" s="31">
        <v>27.1</v>
      </c>
      <c r="H2062" s="132">
        <v>81.099999999999994</v>
      </c>
      <c r="I2062" s="132" t="s">
        <v>15</v>
      </c>
      <c r="J2062" s="132">
        <v>3</v>
      </c>
      <c r="K2062" s="132">
        <v>1.0801115982463133E-2</v>
      </c>
      <c r="L2062" s="133">
        <v>0.33415536374845872</v>
      </c>
      <c r="M2062" s="344">
        <v>713</v>
      </c>
      <c r="N2062" s="132" t="s">
        <v>2507</v>
      </c>
      <c r="O2062" s="134" t="s">
        <v>52</v>
      </c>
    </row>
    <row r="2063" spans="1:15">
      <c r="A2063">
        <v>2062</v>
      </c>
      <c r="B2063" s="128">
        <v>43925</v>
      </c>
      <c r="C2063" s="29" t="s">
        <v>51</v>
      </c>
      <c r="D2063" s="359" t="s">
        <v>10</v>
      </c>
      <c r="E2063" s="31">
        <v>58</v>
      </c>
      <c r="F2063" s="130">
        <v>2946</v>
      </c>
      <c r="G2063" s="31">
        <v>41.5</v>
      </c>
      <c r="H2063" s="132">
        <v>100.5</v>
      </c>
      <c r="I2063" s="132" t="s">
        <v>15</v>
      </c>
      <c r="J2063" s="132">
        <v>4</v>
      </c>
      <c r="K2063" s="132">
        <v>1.4086897488119483E-2</v>
      </c>
      <c r="L2063" s="133">
        <v>0.41293532338308458</v>
      </c>
      <c r="M2063" s="344">
        <v>713</v>
      </c>
      <c r="N2063" s="132" t="s">
        <v>2507</v>
      </c>
      <c r="O2063" s="134" t="s">
        <v>52</v>
      </c>
    </row>
    <row r="2064" spans="1:15">
      <c r="A2064">
        <v>2063</v>
      </c>
      <c r="B2064" s="128">
        <v>43925</v>
      </c>
      <c r="C2064" s="29" t="s">
        <v>51</v>
      </c>
      <c r="D2064" s="359" t="s">
        <v>10</v>
      </c>
      <c r="E2064" s="31">
        <v>57</v>
      </c>
      <c r="F2064" s="130">
        <v>2655</v>
      </c>
      <c r="G2064" s="31">
        <v>23.5</v>
      </c>
      <c r="H2064" s="132">
        <v>92.5</v>
      </c>
      <c r="I2064" s="132" t="s">
        <v>15</v>
      </c>
      <c r="J2064" s="132">
        <v>3</v>
      </c>
      <c r="K2064" s="132">
        <v>8.8512241054613944E-3</v>
      </c>
      <c r="L2064" s="133">
        <v>0.25405405405405407</v>
      </c>
      <c r="M2064" s="344">
        <v>713</v>
      </c>
      <c r="N2064" s="132" t="s">
        <v>2507</v>
      </c>
      <c r="O2064" s="134" t="s">
        <v>52</v>
      </c>
    </row>
    <row r="2065" spans="1:15">
      <c r="A2065">
        <v>2064</v>
      </c>
      <c r="B2065" s="128">
        <v>43928</v>
      </c>
      <c r="C2065" s="29" t="s">
        <v>51</v>
      </c>
      <c r="D2065" s="359" t="s">
        <v>10</v>
      </c>
      <c r="E2065" s="31">
        <v>65</v>
      </c>
      <c r="F2065" s="130">
        <v>3921</v>
      </c>
      <c r="G2065" s="31">
        <v>78.099999999999994</v>
      </c>
      <c r="H2065" s="132">
        <v>174.1</v>
      </c>
      <c r="I2065" s="132" t="s">
        <v>15</v>
      </c>
      <c r="J2065" s="132">
        <v>4</v>
      </c>
      <c r="K2065" s="132">
        <v>1.991838816628411E-2</v>
      </c>
      <c r="L2065" s="133">
        <v>0.44859276278001148</v>
      </c>
      <c r="M2065" s="344">
        <v>713</v>
      </c>
      <c r="N2065" s="132" t="s">
        <v>2507</v>
      </c>
      <c r="O2065" s="134" t="s">
        <v>52</v>
      </c>
    </row>
    <row r="2066" spans="1:15">
      <c r="A2066">
        <v>2065</v>
      </c>
      <c r="B2066" s="128">
        <v>43928</v>
      </c>
      <c r="C2066" s="29" t="s">
        <v>51</v>
      </c>
      <c r="D2066" s="359" t="s">
        <v>10</v>
      </c>
      <c r="E2066" s="31">
        <v>58</v>
      </c>
      <c r="F2066" s="130">
        <v>2651</v>
      </c>
      <c r="G2066" s="31">
        <v>31</v>
      </c>
      <c r="H2066" s="132">
        <v>53</v>
      </c>
      <c r="I2066" s="132" t="s">
        <v>15</v>
      </c>
      <c r="J2066" s="132">
        <v>4</v>
      </c>
      <c r="K2066" s="132">
        <v>1.1693700490380989E-2</v>
      </c>
      <c r="L2066" s="133">
        <v>0.58490566037735847</v>
      </c>
      <c r="M2066" s="344">
        <v>713</v>
      </c>
      <c r="N2066" s="132" t="s">
        <v>2507</v>
      </c>
      <c r="O2066" s="134" t="s">
        <v>52</v>
      </c>
    </row>
    <row r="2067" spans="1:15">
      <c r="A2067">
        <v>2066</v>
      </c>
      <c r="B2067" s="128">
        <v>43929</v>
      </c>
      <c r="C2067" s="29" t="s">
        <v>51</v>
      </c>
      <c r="D2067" s="359" t="s">
        <v>10</v>
      </c>
      <c r="E2067" s="31">
        <v>53</v>
      </c>
      <c r="F2067" s="130">
        <v>2160</v>
      </c>
      <c r="G2067" s="31">
        <v>37.5</v>
      </c>
      <c r="H2067" s="132">
        <v>72.5</v>
      </c>
      <c r="I2067" s="132" t="s">
        <v>15</v>
      </c>
      <c r="J2067" s="132">
        <v>4</v>
      </c>
      <c r="K2067" s="132">
        <v>1.7361111111111112E-2</v>
      </c>
      <c r="L2067" s="133">
        <v>0.51724137931034486</v>
      </c>
      <c r="M2067" s="344">
        <v>713</v>
      </c>
      <c r="N2067" s="132" t="s">
        <v>2507</v>
      </c>
      <c r="O2067" s="134" t="s">
        <v>52</v>
      </c>
    </row>
    <row r="2068" spans="1:15">
      <c r="A2068">
        <v>2067</v>
      </c>
      <c r="B2068" s="128">
        <v>43929</v>
      </c>
      <c r="C2068" s="29" t="s">
        <v>51</v>
      </c>
      <c r="D2068" s="359" t="s">
        <v>10</v>
      </c>
      <c r="E2068" s="31">
        <v>55</v>
      </c>
      <c r="F2068" s="130">
        <v>2300</v>
      </c>
      <c r="G2068" s="31">
        <v>33.799999999999997</v>
      </c>
      <c r="H2068" s="132">
        <v>68.8</v>
      </c>
      <c r="I2068" s="132" t="s">
        <v>15</v>
      </c>
      <c r="J2068" s="132">
        <v>3</v>
      </c>
      <c r="K2068" s="132">
        <v>1.4695652173913042E-2</v>
      </c>
      <c r="L2068" s="133">
        <v>0.49127906976744184</v>
      </c>
      <c r="M2068" s="344">
        <v>713</v>
      </c>
      <c r="N2068" s="132" t="s">
        <v>2507</v>
      </c>
      <c r="O2068" s="134" t="s">
        <v>52</v>
      </c>
    </row>
    <row r="2069" spans="1:15">
      <c r="A2069">
        <v>2068</v>
      </c>
      <c r="B2069" s="128">
        <v>43934</v>
      </c>
      <c r="C2069" s="29" t="s">
        <v>51</v>
      </c>
      <c r="D2069" s="359" t="s">
        <v>10</v>
      </c>
      <c r="E2069" s="31">
        <v>50</v>
      </c>
      <c r="F2069" s="130">
        <v>1861</v>
      </c>
      <c r="G2069" s="31">
        <v>2.4</v>
      </c>
      <c r="H2069" s="132">
        <v>41.4</v>
      </c>
      <c r="I2069" s="132" t="s">
        <v>15</v>
      </c>
      <c r="J2069" s="132">
        <v>2</v>
      </c>
      <c r="K2069" s="132">
        <v>1.2896292315959161E-3</v>
      </c>
      <c r="L2069" s="133">
        <v>5.7971014492753624E-2</v>
      </c>
      <c r="M2069" s="344">
        <v>713</v>
      </c>
      <c r="N2069" s="132" t="s">
        <v>2507</v>
      </c>
      <c r="O2069" s="134" t="s">
        <v>52</v>
      </c>
    </row>
    <row r="2070" spans="1:15">
      <c r="A2070">
        <v>2069</v>
      </c>
      <c r="B2070" s="128">
        <v>43934</v>
      </c>
      <c r="C2070" s="29" t="s">
        <v>51</v>
      </c>
      <c r="D2070" s="359" t="s">
        <v>10</v>
      </c>
      <c r="E2070" s="31">
        <v>54</v>
      </c>
      <c r="F2070" s="130">
        <v>2418</v>
      </c>
      <c r="G2070" s="31">
        <v>21.7</v>
      </c>
      <c r="H2070" s="132">
        <v>69.7</v>
      </c>
      <c r="I2070" s="132" t="s">
        <v>15</v>
      </c>
      <c r="J2070" s="132">
        <v>3</v>
      </c>
      <c r="K2070" s="132">
        <v>8.9743589743589737E-3</v>
      </c>
      <c r="L2070" s="133">
        <v>0.31133428981348632</v>
      </c>
      <c r="M2070" s="344">
        <v>713</v>
      </c>
      <c r="N2070" s="132" t="s">
        <v>2507</v>
      </c>
      <c r="O2070" s="134" t="s">
        <v>52</v>
      </c>
    </row>
    <row r="2071" spans="1:15">
      <c r="A2071">
        <v>2070</v>
      </c>
      <c r="B2071" s="128">
        <v>43935</v>
      </c>
      <c r="C2071" s="29" t="s">
        <v>51</v>
      </c>
      <c r="D2071" s="359" t="s">
        <v>10</v>
      </c>
      <c r="E2071" s="31">
        <v>56</v>
      </c>
      <c r="F2071" s="130">
        <v>2511</v>
      </c>
      <c r="G2071" s="31">
        <v>44.6</v>
      </c>
      <c r="H2071" s="132">
        <v>90.6</v>
      </c>
      <c r="I2071" s="132" t="s">
        <v>15</v>
      </c>
      <c r="J2071" s="132">
        <v>4</v>
      </c>
      <c r="K2071" s="132">
        <v>1.776184786937475E-2</v>
      </c>
      <c r="L2071" s="133">
        <v>0.49227373068432678</v>
      </c>
      <c r="M2071" s="344">
        <v>713</v>
      </c>
      <c r="N2071" s="132" t="s">
        <v>2507</v>
      </c>
      <c r="O2071" s="134" t="s">
        <v>52</v>
      </c>
    </row>
    <row r="2072" spans="1:15">
      <c r="A2072">
        <v>2071</v>
      </c>
      <c r="B2072" s="128">
        <v>43935</v>
      </c>
      <c r="C2072" s="29" t="s">
        <v>51</v>
      </c>
      <c r="D2072" s="359" t="s">
        <v>10</v>
      </c>
      <c r="E2072" s="31">
        <v>67</v>
      </c>
      <c r="F2072" s="130">
        <v>4124</v>
      </c>
      <c r="G2072" s="31">
        <v>69.400000000000006</v>
      </c>
      <c r="H2072" s="132">
        <v>87.4</v>
      </c>
      <c r="I2072" s="132" t="s">
        <v>15</v>
      </c>
      <c r="J2072" s="132">
        <v>4</v>
      </c>
      <c r="K2072" s="132">
        <v>1.6828322017458781E-2</v>
      </c>
      <c r="L2072" s="133">
        <v>0.79405034324942791</v>
      </c>
      <c r="M2072" s="344">
        <v>713</v>
      </c>
      <c r="N2072" s="132" t="s">
        <v>2507</v>
      </c>
      <c r="O2072" s="134" t="s">
        <v>52</v>
      </c>
    </row>
    <row r="2073" spans="1:15">
      <c r="A2073">
        <v>2072</v>
      </c>
      <c r="B2073" s="128">
        <v>43935</v>
      </c>
      <c r="C2073" s="29" t="s">
        <v>51</v>
      </c>
      <c r="D2073" s="359" t="s">
        <v>10</v>
      </c>
      <c r="E2073" s="31">
        <v>57</v>
      </c>
      <c r="F2073" s="130">
        <v>2501</v>
      </c>
      <c r="G2073" s="31">
        <v>37.5</v>
      </c>
      <c r="H2073" s="132">
        <v>71.5</v>
      </c>
      <c r="I2073" s="132" t="s">
        <v>15</v>
      </c>
      <c r="J2073" s="132">
        <v>4</v>
      </c>
      <c r="K2073" s="132">
        <v>1.4994002399040383E-2</v>
      </c>
      <c r="L2073" s="133">
        <v>0.52447552447552448</v>
      </c>
      <c r="M2073" s="344">
        <v>713</v>
      </c>
      <c r="N2073" s="132" t="s">
        <v>2507</v>
      </c>
      <c r="O2073" s="134" t="s">
        <v>52</v>
      </c>
    </row>
    <row r="2074" spans="1:15">
      <c r="A2074">
        <v>2073</v>
      </c>
      <c r="B2074" s="128">
        <v>43936</v>
      </c>
      <c r="C2074" s="29" t="s">
        <v>51</v>
      </c>
      <c r="D2074" s="359" t="s">
        <v>10</v>
      </c>
      <c r="E2074" s="31">
        <v>65</v>
      </c>
      <c r="F2074" s="130">
        <v>4494</v>
      </c>
      <c r="G2074" s="31">
        <v>106.8</v>
      </c>
      <c r="H2074" s="132">
        <v>219.8</v>
      </c>
      <c r="I2074" s="132" t="s">
        <v>15</v>
      </c>
      <c r="J2074" s="132">
        <v>4</v>
      </c>
      <c r="K2074" s="132">
        <v>2.376502002670227E-2</v>
      </c>
      <c r="L2074" s="133">
        <v>0.48589626933575975</v>
      </c>
      <c r="M2074" s="344">
        <v>713</v>
      </c>
      <c r="N2074" s="132" t="s">
        <v>2507</v>
      </c>
      <c r="O2074" s="134" t="s">
        <v>52</v>
      </c>
    </row>
    <row r="2075" spans="1:15">
      <c r="A2075">
        <v>2074</v>
      </c>
      <c r="B2075" s="128">
        <v>43936</v>
      </c>
      <c r="C2075" s="29" t="s">
        <v>51</v>
      </c>
      <c r="D2075" s="359" t="s">
        <v>10</v>
      </c>
      <c r="E2075" s="31">
        <v>61</v>
      </c>
      <c r="F2075" s="130">
        <v>3075</v>
      </c>
      <c r="G2075" s="31">
        <v>45.5</v>
      </c>
      <c r="H2075" s="132">
        <v>169.5</v>
      </c>
      <c r="I2075" s="132" t="s">
        <v>15</v>
      </c>
      <c r="J2075" s="132">
        <v>4</v>
      </c>
      <c r="K2075" s="132">
        <v>1.4796747967479675E-2</v>
      </c>
      <c r="L2075" s="133">
        <v>0.26843657817109146</v>
      </c>
      <c r="M2075" s="344">
        <v>713</v>
      </c>
      <c r="N2075" s="132" t="s">
        <v>2507</v>
      </c>
      <c r="O2075" s="134" t="s">
        <v>52</v>
      </c>
    </row>
    <row r="2076" spans="1:15">
      <c r="A2076">
        <v>2075</v>
      </c>
      <c r="B2076" s="128">
        <v>43936</v>
      </c>
      <c r="C2076" s="29" t="s">
        <v>51</v>
      </c>
      <c r="D2076" s="359" t="s">
        <v>10</v>
      </c>
      <c r="E2076" s="31">
        <v>68</v>
      </c>
      <c r="F2076" s="130">
        <v>4862</v>
      </c>
      <c r="G2076" s="31">
        <v>223.1</v>
      </c>
      <c r="H2076" s="132">
        <v>493.1</v>
      </c>
      <c r="I2076" s="132" t="s">
        <v>15</v>
      </c>
      <c r="J2076" s="132">
        <v>5</v>
      </c>
      <c r="K2076" s="132">
        <v>4.5886466474701765E-2</v>
      </c>
      <c r="L2076" s="133">
        <v>0.45244372338268096</v>
      </c>
      <c r="M2076" s="344">
        <v>713</v>
      </c>
      <c r="N2076" s="132" t="s">
        <v>2507</v>
      </c>
      <c r="O2076" s="134" t="s">
        <v>52</v>
      </c>
    </row>
    <row r="2077" spans="1:15">
      <c r="A2077">
        <v>2076</v>
      </c>
      <c r="B2077" s="128">
        <v>43936</v>
      </c>
      <c r="C2077" s="29" t="s">
        <v>51</v>
      </c>
      <c r="D2077" s="359" t="s">
        <v>10</v>
      </c>
      <c r="E2077" s="31">
        <v>64</v>
      </c>
      <c r="F2077" s="130">
        <v>3960</v>
      </c>
      <c r="G2077" s="31">
        <v>50</v>
      </c>
      <c r="H2077" s="132">
        <v>223</v>
      </c>
      <c r="I2077" s="132" t="s">
        <v>15</v>
      </c>
      <c r="J2077" s="132">
        <v>4</v>
      </c>
      <c r="K2077" s="132">
        <v>1.2626262626262626E-2</v>
      </c>
      <c r="L2077" s="133">
        <v>0.22421524663677131</v>
      </c>
      <c r="M2077" s="344">
        <v>713</v>
      </c>
      <c r="N2077" s="132" t="s">
        <v>2507</v>
      </c>
      <c r="O2077" s="134" t="s">
        <v>52</v>
      </c>
    </row>
    <row r="2078" spans="1:15">
      <c r="A2078">
        <v>2077</v>
      </c>
      <c r="B2078" s="128">
        <v>43937</v>
      </c>
      <c r="C2078" s="29" t="s">
        <v>51</v>
      </c>
      <c r="D2078" s="359" t="s">
        <v>10</v>
      </c>
      <c r="E2078" s="31">
        <v>55</v>
      </c>
      <c r="F2078" s="130">
        <v>2898</v>
      </c>
      <c r="G2078" s="31">
        <v>63.1</v>
      </c>
      <c r="H2078" s="132">
        <v>114.1</v>
      </c>
      <c r="I2078" s="132" t="s">
        <v>15</v>
      </c>
      <c r="J2078" s="132">
        <v>3</v>
      </c>
      <c r="K2078" s="132">
        <v>2.1773636991028297E-2</v>
      </c>
      <c r="L2078" s="133">
        <v>0.55302366345311138</v>
      </c>
      <c r="M2078" s="344">
        <v>713</v>
      </c>
      <c r="N2078" s="132" t="s">
        <v>2507</v>
      </c>
      <c r="O2078" s="134" t="s">
        <v>52</v>
      </c>
    </row>
    <row r="2079" spans="1:15">
      <c r="A2079">
        <v>2078</v>
      </c>
      <c r="B2079" s="128">
        <v>43937</v>
      </c>
      <c r="C2079" s="29" t="s">
        <v>51</v>
      </c>
      <c r="D2079" s="359" t="s">
        <v>10</v>
      </c>
      <c r="E2079" s="31">
        <v>58</v>
      </c>
      <c r="F2079" s="130">
        <v>2935</v>
      </c>
      <c r="G2079" s="31">
        <v>69.400000000000006</v>
      </c>
      <c r="H2079" s="132">
        <v>125.4</v>
      </c>
      <c r="I2079" s="132" t="s">
        <v>15</v>
      </c>
      <c r="J2079" s="132">
        <v>4</v>
      </c>
      <c r="K2079" s="132">
        <v>2.3645655877342422E-2</v>
      </c>
      <c r="L2079" s="133">
        <v>0.55342902711323771</v>
      </c>
      <c r="M2079" s="344">
        <v>713</v>
      </c>
      <c r="N2079" s="132" t="s">
        <v>2507</v>
      </c>
      <c r="O2079" s="134" t="s">
        <v>52</v>
      </c>
    </row>
    <row r="2080" spans="1:15">
      <c r="A2080">
        <v>2079</v>
      </c>
      <c r="B2080" s="128">
        <v>43938</v>
      </c>
      <c r="C2080" s="29" t="s">
        <v>51</v>
      </c>
      <c r="D2080" s="359" t="s">
        <v>10</v>
      </c>
      <c r="E2080" s="31">
        <v>53</v>
      </c>
      <c r="F2080" s="130">
        <v>2278</v>
      </c>
      <c r="G2080" s="31">
        <v>37.200000000000003</v>
      </c>
      <c r="H2080" s="132">
        <v>71.2</v>
      </c>
      <c r="I2080" s="132" t="s">
        <v>15</v>
      </c>
      <c r="J2080" s="132">
        <v>3</v>
      </c>
      <c r="K2080" s="132">
        <v>1.6330114135206322E-2</v>
      </c>
      <c r="L2080" s="133">
        <v>0.52247191011235961</v>
      </c>
      <c r="M2080" s="344">
        <v>713</v>
      </c>
      <c r="N2080" s="132" t="s">
        <v>2507</v>
      </c>
      <c r="O2080" s="134" t="s">
        <v>52</v>
      </c>
    </row>
    <row r="2081" spans="1:15">
      <c r="A2081">
        <v>2080</v>
      </c>
      <c r="B2081" s="128">
        <v>43938</v>
      </c>
      <c r="C2081" s="29" t="s">
        <v>51</v>
      </c>
      <c r="D2081" s="359" t="s">
        <v>10</v>
      </c>
      <c r="E2081" s="31">
        <v>55</v>
      </c>
      <c r="F2081" s="130">
        <v>2281</v>
      </c>
      <c r="G2081" s="31">
        <v>47.5</v>
      </c>
      <c r="H2081" s="132">
        <v>101.5</v>
      </c>
      <c r="I2081" s="132" t="s">
        <v>15</v>
      </c>
      <c r="J2081" s="132">
        <v>4</v>
      </c>
      <c r="K2081" s="132">
        <v>2.0824199912319159E-2</v>
      </c>
      <c r="L2081" s="133">
        <v>0.46798029556650245</v>
      </c>
      <c r="M2081" s="344">
        <v>713</v>
      </c>
      <c r="N2081" s="132" t="s">
        <v>2507</v>
      </c>
      <c r="O2081" s="134" t="s">
        <v>52</v>
      </c>
    </row>
    <row r="2082" spans="1:15">
      <c r="A2082">
        <v>2081</v>
      </c>
      <c r="B2082" s="128">
        <v>43938</v>
      </c>
      <c r="C2082" s="29" t="s">
        <v>51</v>
      </c>
      <c r="D2082" s="359" t="s">
        <v>10</v>
      </c>
      <c r="E2082" s="31">
        <v>63</v>
      </c>
      <c r="F2082" s="130">
        <v>3601</v>
      </c>
      <c r="G2082" s="31">
        <v>71.5</v>
      </c>
      <c r="H2082" s="132">
        <v>168.5</v>
      </c>
      <c r="I2082" s="132" t="s">
        <v>15</v>
      </c>
      <c r="J2082" s="132">
        <v>4</v>
      </c>
      <c r="K2082" s="132">
        <v>1.9855595667870037E-2</v>
      </c>
      <c r="L2082" s="133">
        <v>0.42433234421364985</v>
      </c>
      <c r="M2082" s="344">
        <v>713</v>
      </c>
      <c r="N2082" s="132" t="s">
        <v>2507</v>
      </c>
      <c r="O2082" s="134" t="s">
        <v>52</v>
      </c>
    </row>
    <row r="2083" spans="1:15">
      <c r="A2083">
        <v>2082</v>
      </c>
      <c r="B2083" s="128">
        <v>43938</v>
      </c>
      <c r="C2083" s="29" t="s">
        <v>51</v>
      </c>
      <c r="D2083" s="359" t="s">
        <v>10</v>
      </c>
      <c r="E2083" s="31">
        <v>62</v>
      </c>
      <c r="F2083" s="130">
        <v>3378</v>
      </c>
      <c r="G2083" s="31">
        <v>57.6</v>
      </c>
      <c r="H2083" s="132">
        <v>129.6</v>
      </c>
      <c r="I2083" s="132" t="s">
        <v>15</v>
      </c>
      <c r="J2083" s="132">
        <v>3</v>
      </c>
      <c r="K2083" s="132">
        <v>1.7051509769094138E-2</v>
      </c>
      <c r="L2083" s="133">
        <v>0.44444444444444448</v>
      </c>
      <c r="M2083" s="344">
        <v>713</v>
      </c>
      <c r="N2083" s="132" t="s">
        <v>2507</v>
      </c>
      <c r="O2083" s="134" t="s">
        <v>52</v>
      </c>
    </row>
    <row r="2084" spans="1:15">
      <c r="A2084">
        <v>2083</v>
      </c>
      <c r="B2084" s="128">
        <v>43938</v>
      </c>
      <c r="C2084" s="29" t="s">
        <v>51</v>
      </c>
      <c r="D2084" s="359" t="s">
        <v>10</v>
      </c>
      <c r="E2084" s="31">
        <v>63</v>
      </c>
      <c r="F2084" s="130">
        <v>3679</v>
      </c>
      <c r="G2084" s="31">
        <v>83</v>
      </c>
      <c r="H2084" s="132">
        <v>148</v>
      </c>
      <c r="I2084" s="132" t="s">
        <v>15</v>
      </c>
      <c r="J2084" s="132">
        <v>3</v>
      </c>
      <c r="K2084" s="132">
        <v>2.2560478390867084E-2</v>
      </c>
      <c r="L2084" s="133">
        <v>0.56081081081081086</v>
      </c>
      <c r="M2084" s="344">
        <v>713</v>
      </c>
      <c r="N2084" s="132" t="s">
        <v>2507</v>
      </c>
      <c r="O2084" s="134" t="s">
        <v>52</v>
      </c>
    </row>
    <row r="2085" spans="1:15">
      <c r="A2085">
        <v>2084</v>
      </c>
      <c r="B2085" s="128">
        <v>43938</v>
      </c>
      <c r="C2085" s="29" t="s">
        <v>51</v>
      </c>
      <c r="D2085" s="359" t="s">
        <v>10</v>
      </c>
      <c r="E2085" s="31">
        <v>55</v>
      </c>
      <c r="F2085" s="130">
        <v>2232</v>
      </c>
      <c r="G2085" s="31">
        <v>31.2</v>
      </c>
      <c r="H2085" s="132">
        <v>66.2</v>
      </c>
      <c r="I2085" s="132" t="s">
        <v>15</v>
      </c>
      <c r="J2085" s="132">
        <v>3</v>
      </c>
      <c r="K2085" s="132">
        <v>1.3978494623655914E-2</v>
      </c>
      <c r="L2085" s="133">
        <v>0.47129909365558909</v>
      </c>
      <c r="M2085" s="344">
        <v>713</v>
      </c>
      <c r="N2085" s="132" t="s">
        <v>2507</v>
      </c>
      <c r="O2085" s="134" t="s">
        <v>52</v>
      </c>
    </row>
    <row r="2086" spans="1:15">
      <c r="A2086">
        <v>2085</v>
      </c>
      <c r="B2086" s="128">
        <v>43939</v>
      </c>
      <c r="C2086" s="29" t="s">
        <v>51</v>
      </c>
      <c r="D2086" s="359" t="s">
        <v>10</v>
      </c>
      <c r="E2086" s="31">
        <v>52</v>
      </c>
      <c r="F2086" s="130">
        <v>2132</v>
      </c>
      <c r="G2086" s="31">
        <v>33.9</v>
      </c>
      <c r="H2086" s="132">
        <v>83.9</v>
      </c>
      <c r="I2086" s="132" t="s">
        <v>15</v>
      </c>
      <c r="J2086" s="132">
        <v>3</v>
      </c>
      <c r="K2086" s="132">
        <v>1.5900562851782363E-2</v>
      </c>
      <c r="L2086" s="133">
        <v>0.40405244338498209</v>
      </c>
      <c r="M2086" s="344">
        <v>713</v>
      </c>
      <c r="N2086" s="132" t="s">
        <v>2507</v>
      </c>
      <c r="O2086" s="134" t="s">
        <v>52</v>
      </c>
    </row>
    <row r="2087" spans="1:15">
      <c r="A2087">
        <v>2086</v>
      </c>
      <c r="B2087" s="128">
        <v>43939</v>
      </c>
      <c r="C2087" s="29" t="s">
        <v>51</v>
      </c>
      <c r="D2087" s="359" t="s">
        <v>10</v>
      </c>
      <c r="E2087" s="31">
        <v>51</v>
      </c>
      <c r="F2087" s="130">
        <v>1963</v>
      </c>
      <c r="G2087" s="31">
        <v>42.8</v>
      </c>
      <c r="H2087" s="132">
        <v>54.8</v>
      </c>
      <c r="I2087" s="132" t="s">
        <v>15</v>
      </c>
      <c r="J2087" s="132">
        <v>3</v>
      </c>
      <c r="K2087" s="132">
        <v>2.1803362200713192E-2</v>
      </c>
      <c r="L2087" s="133">
        <v>0.78102189781021891</v>
      </c>
      <c r="M2087" s="344">
        <v>713</v>
      </c>
      <c r="N2087" s="132" t="s">
        <v>2507</v>
      </c>
      <c r="O2087" s="134" t="s">
        <v>52</v>
      </c>
    </row>
    <row r="2088" spans="1:15">
      <c r="A2088">
        <v>2087</v>
      </c>
      <c r="B2088" s="128">
        <v>43939</v>
      </c>
      <c r="C2088" s="29" t="s">
        <v>51</v>
      </c>
      <c r="D2088" s="359" t="s">
        <v>10</v>
      </c>
      <c r="E2088" s="31">
        <v>70</v>
      </c>
      <c r="F2088" s="130">
        <v>4481</v>
      </c>
      <c r="G2088" s="31">
        <v>107.7</v>
      </c>
      <c r="H2088" s="132">
        <v>248.7</v>
      </c>
      <c r="I2088" s="132" t="s">
        <v>15</v>
      </c>
      <c r="J2088" s="132">
        <v>5</v>
      </c>
      <c r="K2088" s="132">
        <v>2.4034813657665702E-2</v>
      </c>
      <c r="L2088" s="133">
        <v>0.43305186972255733</v>
      </c>
      <c r="M2088" s="344">
        <v>713</v>
      </c>
      <c r="N2088" s="132" t="s">
        <v>2507</v>
      </c>
      <c r="O2088" s="134" t="s">
        <v>52</v>
      </c>
    </row>
    <row r="2089" spans="1:15">
      <c r="A2089">
        <v>2088</v>
      </c>
      <c r="B2089" s="128">
        <v>43939</v>
      </c>
      <c r="C2089" s="29" t="s">
        <v>51</v>
      </c>
      <c r="D2089" s="359" t="s">
        <v>10</v>
      </c>
      <c r="E2089" s="31">
        <v>60</v>
      </c>
      <c r="F2089" s="130">
        <v>3032</v>
      </c>
      <c r="G2089" s="31">
        <v>18.7</v>
      </c>
      <c r="H2089" s="132">
        <v>77.7</v>
      </c>
      <c r="I2089" s="132" t="s">
        <v>15</v>
      </c>
      <c r="J2089" s="132">
        <v>4</v>
      </c>
      <c r="K2089" s="132">
        <v>6.1675461741424803E-3</v>
      </c>
      <c r="L2089" s="133">
        <v>0.24066924066924064</v>
      </c>
      <c r="M2089" s="344">
        <v>713</v>
      </c>
      <c r="N2089" s="132" t="s">
        <v>2507</v>
      </c>
      <c r="O2089" s="134" t="s">
        <v>52</v>
      </c>
    </row>
    <row r="2090" spans="1:15">
      <c r="A2090">
        <v>2089</v>
      </c>
      <c r="B2090" s="128">
        <v>43942</v>
      </c>
      <c r="C2090" s="29" t="s">
        <v>51</v>
      </c>
      <c r="D2090" s="359" t="s">
        <v>10</v>
      </c>
      <c r="E2090" s="31">
        <v>53</v>
      </c>
      <c r="F2090" s="130">
        <v>2101</v>
      </c>
      <c r="G2090" s="31">
        <v>56.8</v>
      </c>
      <c r="H2090" s="132">
        <v>76.8</v>
      </c>
      <c r="I2090" s="132" t="s">
        <v>15</v>
      </c>
      <c r="J2090" s="132">
        <v>4</v>
      </c>
      <c r="K2090" s="132">
        <v>2.7034745359352689E-2</v>
      </c>
      <c r="L2090" s="133">
        <v>0.73958333333333337</v>
      </c>
      <c r="M2090" s="344">
        <v>713</v>
      </c>
      <c r="N2090" s="132" t="s">
        <v>2507</v>
      </c>
      <c r="O2090" s="134" t="s">
        <v>52</v>
      </c>
    </row>
    <row r="2091" spans="1:15">
      <c r="A2091">
        <v>2090</v>
      </c>
      <c r="B2091" s="128">
        <v>43942</v>
      </c>
      <c r="C2091" s="29" t="s">
        <v>51</v>
      </c>
      <c r="D2091" s="359" t="s">
        <v>10</v>
      </c>
      <c r="E2091" s="31">
        <v>58</v>
      </c>
      <c r="F2091" s="130">
        <v>2897</v>
      </c>
      <c r="G2091" s="31">
        <v>60</v>
      </c>
      <c r="H2091" s="132">
        <v>123</v>
      </c>
      <c r="I2091" s="132" t="s">
        <v>15</v>
      </c>
      <c r="J2091" s="132">
        <v>4</v>
      </c>
      <c r="K2091" s="132">
        <v>2.0711080428028994E-2</v>
      </c>
      <c r="L2091" s="133">
        <v>0.48780487804878048</v>
      </c>
      <c r="M2091" s="344">
        <v>713</v>
      </c>
      <c r="N2091" s="132" t="s">
        <v>2507</v>
      </c>
      <c r="O2091" s="134" t="s">
        <v>52</v>
      </c>
    </row>
    <row r="2092" spans="1:15">
      <c r="A2092">
        <v>2091</v>
      </c>
      <c r="B2092" s="128">
        <v>43942</v>
      </c>
      <c r="C2092" s="29" t="s">
        <v>51</v>
      </c>
      <c r="D2092" s="359" t="s">
        <v>10</v>
      </c>
      <c r="E2092" s="31">
        <v>61</v>
      </c>
      <c r="F2092" s="130">
        <v>2967</v>
      </c>
      <c r="G2092" s="31">
        <v>43.5</v>
      </c>
      <c r="H2092" s="132">
        <v>106.5</v>
      </c>
      <c r="I2092" s="132" t="s">
        <v>15</v>
      </c>
      <c r="J2092" s="132">
        <v>4</v>
      </c>
      <c r="K2092" s="132">
        <v>1.4661274014155713E-2</v>
      </c>
      <c r="L2092" s="133">
        <v>0.40845070422535212</v>
      </c>
      <c r="M2092" s="344">
        <v>713</v>
      </c>
      <c r="N2092" s="132" t="s">
        <v>2507</v>
      </c>
      <c r="O2092" s="134" t="s">
        <v>52</v>
      </c>
    </row>
    <row r="2093" spans="1:15">
      <c r="A2093">
        <v>2092</v>
      </c>
      <c r="B2093" s="128">
        <v>43942</v>
      </c>
      <c r="C2093" s="29" t="s">
        <v>51</v>
      </c>
      <c r="D2093" s="359" t="s">
        <v>10</v>
      </c>
      <c r="E2093" s="31">
        <v>64</v>
      </c>
      <c r="F2093" s="130">
        <v>3319</v>
      </c>
      <c r="G2093" s="31">
        <v>84.4</v>
      </c>
      <c r="H2093" s="132">
        <v>160.4</v>
      </c>
      <c r="I2093" s="132" t="s">
        <v>15</v>
      </c>
      <c r="J2093" s="132">
        <v>5</v>
      </c>
      <c r="K2093" s="132">
        <v>2.5429346188611028E-2</v>
      </c>
      <c r="L2093" s="133">
        <v>0.52618453865336656</v>
      </c>
      <c r="M2093" s="344">
        <v>713</v>
      </c>
      <c r="N2093" s="132" t="s">
        <v>2507</v>
      </c>
      <c r="O2093" s="134" t="s">
        <v>52</v>
      </c>
    </row>
    <row r="2094" spans="1:15">
      <c r="A2094">
        <v>2093</v>
      </c>
      <c r="B2094" s="128">
        <v>43942</v>
      </c>
      <c r="C2094" s="29" t="s">
        <v>51</v>
      </c>
      <c r="D2094" s="359" t="s">
        <v>10</v>
      </c>
      <c r="E2094" s="31">
        <v>61</v>
      </c>
      <c r="F2094" s="130">
        <v>3226</v>
      </c>
      <c r="G2094" s="31">
        <v>62</v>
      </c>
      <c r="H2094" s="132">
        <v>124</v>
      </c>
      <c r="I2094" s="132" t="s">
        <v>15</v>
      </c>
      <c r="J2094" s="132">
        <v>5</v>
      </c>
      <c r="K2094" s="132">
        <v>1.9218846869187848E-2</v>
      </c>
      <c r="L2094" s="133">
        <v>0.5</v>
      </c>
      <c r="M2094" s="344">
        <v>713</v>
      </c>
      <c r="N2094" s="132" t="s">
        <v>2507</v>
      </c>
      <c r="O2094" s="134" t="s">
        <v>52</v>
      </c>
    </row>
    <row r="2095" spans="1:15">
      <c r="A2095">
        <v>2094</v>
      </c>
      <c r="B2095" s="128">
        <v>43945</v>
      </c>
      <c r="C2095" s="29" t="s">
        <v>51</v>
      </c>
      <c r="D2095" s="359" t="s">
        <v>10</v>
      </c>
      <c r="E2095" s="31">
        <v>52</v>
      </c>
      <c r="F2095" s="130">
        <v>2059</v>
      </c>
      <c r="G2095" s="31">
        <v>27.2</v>
      </c>
      <c r="H2095" s="132">
        <v>61.2</v>
      </c>
      <c r="I2095" s="132" t="s">
        <v>15</v>
      </c>
      <c r="J2095" s="132">
        <v>3</v>
      </c>
      <c r="K2095" s="132">
        <v>1.3210296260320543E-2</v>
      </c>
      <c r="L2095" s="133">
        <v>0.44444444444444442</v>
      </c>
      <c r="M2095" s="344">
        <v>713</v>
      </c>
      <c r="N2095" s="132" t="s">
        <v>2507</v>
      </c>
      <c r="O2095" s="134" t="s">
        <v>52</v>
      </c>
    </row>
    <row r="2096" spans="1:15">
      <c r="A2096">
        <v>2095</v>
      </c>
      <c r="B2096" s="128">
        <v>43945</v>
      </c>
      <c r="C2096" s="29" t="s">
        <v>51</v>
      </c>
      <c r="D2096" s="359" t="s">
        <v>10</v>
      </c>
      <c r="E2096" s="31">
        <v>58</v>
      </c>
      <c r="F2096" s="130">
        <v>2726</v>
      </c>
      <c r="G2096" s="31">
        <v>61.2</v>
      </c>
      <c r="H2096" s="132">
        <v>126.2</v>
      </c>
      <c r="I2096" s="132" t="s">
        <v>15</v>
      </c>
      <c r="J2096" s="132">
        <v>4</v>
      </c>
      <c r="K2096" s="132">
        <v>2.2450476889214969E-2</v>
      </c>
      <c r="L2096" s="133">
        <v>0.48494453248811414</v>
      </c>
      <c r="M2096" s="344">
        <v>713</v>
      </c>
      <c r="N2096" s="132" t="s">
        <v>2507</v>
      </c>
      <c r="O2096" s="134" t="s">
        <v>52</v>
      </c>
    </row>
    <row r="2097" spans="1:15">
      <c r="A2097">
        <v>2096</v>
      </c>
      <c r="B2097" s="128">
        <v>43945</v>
      </c>
      <c r="C2097" s="29" t="s">
        <v>51</v>
      </c>
      <c r="D2097" s="359" t="s">
        <v>10</v>
      </c>
      <c r="E2097" s="31">
        <v>61</v>
      </c>
      <c r="F2097" s="130">
        <v>3612</v>
      </c>
      <c r="G2097" s="31">
        <v>84.3</v>
      </c>
      <c r="H2097" s="132">
        <v>162.30000000000001</v>
      </c>
      <c r="I2097" s="132" t="s">
        <v>15</v>
      </c>
      <c r="J2097" s="132">
        <v>5</v>
      </c>
      <c r="K2097" s="132">
        <v>2.3338870431893689E-2</v>
      </c>
      <c r="L2097" s="133">
        <v>0.51940850277264317</v>
      </c>
      <c r="M2097" s="344">
        <v>713</v>
      </c>
      <c r="N2097" s="132" t="s">
        <v>2507</v>
      </c>
      <c r="O2097" s="134" t="s">
        <v>52</v>
      </c>
    </row>
    <row r="2098" spans="1:15">
      <c r="A2098">
        <v>2097</v>
      </c>
      <c r="B2098" s="128">
        <v>43945</v>
      </c>
      <c r="C2098" s="29" t="s">
        <v>51</v>
      </c>
      <c r="D2098" s="359" t="s">
        <v>10</v>
      </c>
      <c r="E2098" s="31">
        <v>57</v>
      </c>
      <c r="F2098" s="130">
        <v>2723</v>
      </c>
      <c r="G2098" s="31">
        <v>23</v>
      </c>
      <c r="H2098" s="132">
        <v>82</v>
      </c>
      <c r="I2098" s="132" t="s">
        <v>15</v>
      </c>
      <c r="J2098" s="132">
        <v>3</v>
      </c>
      <c r="K2098" s="132">
        <v>8.4465662871832537E-3</v>
      </c>
      <c r="L2098" s="133">
        <v>0.28048780487804881</v>
      </c>
      <c r="M2098" s="344">
        <v>713</v>
      </c>
      <c r="N2098" s="132" t="s">
        <v>2507</v>
      </c>
      <c r="O2098" s="134" t="s">
        <v>52</v>
      </c>
    </row>
    <row r="2099" spans="1:15">
      <c r="A2099">
        <v>2098</v>
      </c>
      <c r="B2099" s="128">
        <v>43945</v>
      </c>
      <c r="C2099" s="29" t="s">
        <v>51</v>
      </c>
      <c r="D2099" s="359" t="s">
        <v>10</v>
      </c>
      <c r="E2099" s="31">
        <v>55</v>
      </c>
      <c r="F2099" s="130">
        <v>2476</v>
      </c>
      <c r="G2099" s="31">
        <v>50</v>
      </c>
      <c r="H2099" s="132">
        <v>110</v>
      </c>
      <c r="I2099" s="132" t="s">
        <v>15</v>
      </c>
      <c r="J2099" s="132">
        <v>4</v>
      </c>
      <c r="K2099" s="132">
        <v>2.0193861066235864E-2</v>
      </c>
      <c r="L2099" s="133">
        <v>0.45454545454545453</v>
      </c>
      <c r="M2099" s="344">
        <v>713</v>
      </c>
      <c r="N2099" s="132" t="s">
        <v>2507</v>
      </c>
      <c r="O2099" s="134" t="s">
        <v>52</v>
      </c>
    </row>
    <row r="2100" spans="1:15">
      <c r="A2100">
        <v>2099</v>
      </c>
      <c r="B2100" s="128">
        <v>43946</v>
      </c>
      <c r="C2100" s="29" t="s">
        <v>51</v>
      </c>
      <c r="D2100" s="359" t="s">
        <v>10</v>
      </c>
      <c r="E2100" s="31">
        <v>49</v>
      </c>
      <c r="F2100" s="130">
        <v>1732</v>
      </c>
      <c r="G2100" s="31">
        <v>15.7</v>
      </c>
      <c r="H2100" s="132">
        <v>41.7</v>
      </c>
      <c r="I2100" s="132" t="s">
        <v>15</v>
      </c>
      <c r="J2100" s="132">
        <v>3</v>
      </c>
      <c r="K2100" s="132">
        <v>9.064665127020784E-3</v>
      </c>
      <c r="L2100" s="133">
        <v>0.37649880095923255</v>
      </c>
      <c r="M2100" s="344">
        <v>713</v>
      </c>
      <c r="N2100" s="132" t="s">
        <v>2507</v>
      </c>
      <c r="O2100" s="134" t="s">
        <v>52</v>
      </c>
    </row>
    <row r="2101" spans="1:15">
      <c r="A2101">
        <v>2100</v>
      </c>
      <c r="B2101" s="128">
        <v>43946</v>
      </c>
      <c r="C2101" s="29" t="s">
        <v>51</v>
      </c>
      <c r="D2101" s="359" t="s">
        <v>10</v>
      </c>
      <c r="E2101" s="31">
        <v>65</v>
      </c>
      <c r="F2101" s="130">
        <v>4069</v>
      </c>
      <c r="G2101" s="31">
        <v>121.3</v>
      </c>
      <c r="H2101" s="132">
        <v>240.3</v>
      </c>
      <c r="I2101" s="132" t="s">
        <v>15</v>
      </c>
      <c r="J2101" s="132">
        <v>4</v>
      </c>
      <c r="K2101" s="132">
        <v>2.9810764315556647E-2</v>
      </c>
      <c r="L2101" s="133">
        <v>0.5047856845609654</v>
      </c>
      <c r="M2101" s="344">
        <v>713</v>
      </c>
      <c r="N2101" s="132" t="s">
        <v>2507</v>
      </c>
      <c r="O2101" s="134" t="s">
        <v>52</v>
      </c>
    </row>
    <row r="2102" spans="1:15">
      <c r="A2102">
        <v>2101</v>
      </c>
      <c r="B2102" s="128">
        <v>43946</v>
      </c>
      <c r="C2102" s="29" t="s">
        <v>51</v>
      </c>
      <c r="D2102" s="359" t="s">
        <v>10</v>
      </c>
      <c r="E2102" s="31">
        <v>61</v>
      </c>
      <c r="F2102" s="130">
        <v>3167</v>
      </c>
      <c r="G2102" s="31">
        <v>93.3</v>
      </c>
      <c r="H2102" s="132">
        <v>239.3</v>
      </c>
      <c r="I2102" s="132" t="s">
        <v>15</v>
      </c>
      <c r="J2102" s="132">
        <v>5</v>
      </c>
      <c r="K2102" s="132">
        <v>2.9460056836122513E-2</v>
      </c>
      <c r="L2102" s="133">
        <v>0.38988717091516922</v>
      </c>
      <c r="M2102" s="344">
        <v>713</v>
      </c>
      <c r="N2102" s="132" t="s">
        <v>2507</v>
      </c>
      <c r="O2102" s="134" t="s">
        <v>52</v>
      </c>
    </row>
    <row r="2103" spans="1:15">
      <c r="A2103">
        <v>2102</v>
      </c>
      <c r="B2103" s="128">
        <v>43949</v>
      </c>
      <c r="C2103" s="29" t="s">
        <v>51</v>
      </c>
      <c r="D2103" s="359" t="s">
        <v>10</v>
      </c>
      <c r="E2103" s="31">
        <v>54</v>
      </c>
      <c r="F2103" s="130">
        <v>2354</v>
      </c>
      <c r="G2103" s="31">
        <v>28.3</v>
      </c>
      <c r="H2103" s="132">
        <v>76.3</v>
      </c>
      <c r="I2103" s="132" t="s">
        <v>15</v>
      </c>
      <c r="J2103" s="132">
        <v>3</v>
      </c>
      <c r="K2103" s="132">
        <v>1.2022090059473238E-2</v>
      </c>
      <c r="L2103" s="133">
        <v>0.37090432503276544</v>
      </c>
      <c r="M2103" s="344">
        <v>713</v>
      </c>
      <c r="N2103" s="132" t="s">
        <v>2507</v>
      </c>
      <c r="O2103" s="134" t="s">
        <v>52</v>
      </c>
    </row>
    <row r="2104" spans="1:15">
      <c r="A2104">
        <v>2103</v>
      </c>
      <c r="B2104" s="128">
        <v>43949</v>
      </c>
      <c r="C2104" s="29" t="s">
        <v>51</v>
      </c>
      <c r="D2104" s="359" t="s">
        <v>10</v>
      </c>
      <c r="E2104" s="31">
        <v>54</v>
      </c>
      <c r="F2104" s="130">
        <v>2492</v>
      </c>
      <c r="G2104" s="31">
        <v>40</v>
      </c>
      <c r="H2104" s="132">
        <v>72</v>
      </c>
      <c r="I2104" s="132" t="s">
        <v>15</v>
      </c>
      <c r="J2104" s="132">
        <v>3</v>
      </c>
      <c r="K2104" s="132">
        <v>1.6051364365971106E-2</v>
      </c>
      <c r="L2104" s="133">
        <v>0.55555555555555558</v>
      </c>
      <c r="M2104" s="344">
        <v>713</v>
      </c>
      <c r="N2104" s="132" t="s">
        <v>2507</v>
      </c>
      <c r="O2104" s="134" t="s">
        <v>52</v>
      </c>
    </row>
    <row r="2105" spans="1:15">
      <c r="A2105">
        <v>2104</v>
      </c>
      <c r="B2105" s="128">
        <v>43949</v>
      </c>
      <c r="C2105" s="29" t="s">
        <v>51</v>
      </c>
      <c r="D2105" s="359" t="s">
        <v>10</v>
      </c>
      <c r="E2105" s="31">
        <v>60</v>
      </c>
      <c r="F2105" s="130">
        <v>3249</v>
      </c>
      <c r="G2105" s="31">
        <v>70</v>
      </c>
      <c r="H2105" s="132">
        <v>125</v>
      </c>
      <c r="I2105" s="132" t="s">
        <v>15</v>
      </c>
      <c r="J2105" s="132">
        <v>4</v>
      </c>
      <c r="K2105" s="132">
        <v>2.1545090797168358E-2</v>
      </c>
      <c r="L2105" s="133">
        <v>0.56000000000000005</v>
      </c>
      <c r="M2105" s="344">
        <v>713</v>
      </c>
      <c r="N2105" s="132" t="s">
        <v>2507</v>
      </c>
      <c r="O2105" s="134" t="s">
        <v>52</v>
      </c>
    </row>
    <row r="2106" spans="1:15">
      <c r="A2106">
        <v>2105</v>
      </c>
      <c r="B2106" s="128">
        <v>43949</v>
      </c>
      <c r="C2106" s="29" t="s">
        <v>51</v>
      </c>
      <c r="D2106" s="359" t="s">
        <v>10</v>
      </c>
      <c r="E2106" s="31">
        <v>54</v>
      </c>
      <c r="F2106" s="130">
        <v>2348</v>
      </c>
      <c r="G2106" s="31">
        <v>24.7</v>
      </c>
      <c r="H2106" s="132">
        <v>158.69999999999999</v>
      </c>
      <c r="I2106" s="132" t="s">
        <v>15</v>
      </c>
      <c r="J2106" s="132">
        <v>4</v>
      </c>
      <c r="K2106" s="132">
        <v>1.0519591141396934E-2</v>
      </c>
      <c r="L2106" s="133">
        <v>0.15563957151858854</v>
      </c>
      <c r="M2106" s="344">
        <v>713</v>
      </c>
      <c r="N2106" s="132" t="s">
        <v>2507</v>
      </c>
      <c r="O2106" s="134" t="s">
        <v>52</v>
      </c>
    </row>
    <row r="2107" spans="1:15">
      <c r="A2107">
        <v>2106</v>
      </c>
      <c r="B2107" s="128">
        <v>43949</v>
      </c>
      <c r="C2107" s="29" t="s">
        <v>51</v>
      </c>
      <c r="D2107" s="359" t="s">
        <v>10</v>
      </c>
      <c r="E2107" s="31">
        <v>60</v>
      </c>
      <c r="F2107" s="130">
        <v>2865</v>
      </c>
      <c r="G2107" s="31">
        <v>51.6</v>
      </c>
      <c r="H2107" s="132">
        <v>111.6</v>
      </c>
      <c r="I2107" s="132" t="s">
        <v>15</v>
      </c>
      <c r="J2107" s="132">
        <v>4</v>
      </c>
      <c r="K2107" s="132">
        <v>1.8010471204188482E-2</v>
      </c>
      <c r="L2107" s="133">
        <v>0.4623655913978495</v>
      </c>
      <c r="M2107" s="344">
        <v>713</v>
      </c>
      <c r="N2107" s="132" t="s">
        <v>2507</v>
      </c>
      <c r="O2107" s="134" t="s">
        <v>52</v>
      </c>
    </row>
    <row r="2108" spans="1:15">
      <c r="A2108">
        <v>2107</v>
      </c>
      <c r="B2108" s="128">
        <v>43949</v>
      </c>
      <c r="C2108" s="29" t="s">
        <v>51</v>
      </c>
      <c r="D2108" s="359" t="s">
        <v>10</v>
      </c>
      <c r="E2108" s="31">
        <v>61</v>
      </c>
      <c r="F2108" s="130">
        <v>3258</v>
      </c>
      <c r="G2108" s="31">
        <v>68.599999999999994</v>
      </c>
      <c r="H2108" s="132">
        <v>112.6</v>
      </c>
      <c r="I2108" s="132" t="s">
        <v>15</v>
      </c>
      <c r="J2108" s="132">
        <v>5</v>
      </c>
      <c r="K2108" s="132">
        <v>2.105586249232658E-2</v>
      </c>
      <c r="L2108" s="133">
        <v>0.60923623445825925</v>
      </c>
      <c r="M2108" s="344">
        <v>713</v>
      </c>
      <c r="N2108" s="132" t="s">
        <v>2507</v>
      </c>
      <c r="O2108" s="134" t="s">
        <v>52</v>
      </c>
    </row>
    <row r="2109" spans="1:15">
      <c r="A2109">
        <v>2108</v>
      </c>
      <c r="B2109" s="128">
        <v>43949</v>
      </c>
      <c r="C2109" s="29" t="s">
        <v>51</v>
      </c>
      <c r="D2109" s="359" t="s">
        <v>10</v>
      </c>
      <c r="E2109" s="31">
        <v>51</v>
      </c>
      <c r="F2109" s="130">
        <v>2027</v>
      </c>
      <c r="G2109" s="31">
        <v>62.5</v>
      </c>
      <c r="H2109" s="132">
        <v>123.9</v>
      </c>
      <c r="I2109" s="132" t="s">
        <v>15</v>
      </c>
      <c r="J2109" s="132">
        <v>4</v>
      </c>
      <c r="K2109" s="132">
        <v>3.0833744449925999E-2</v>
      </c>
      <c r="L2109" s="133">
        <v>0.50443906376109759</v>
      </c>
      <c r="M2109" s="344">
        <v>713</v>
      </c>
      <c r="N2109" s="132" t="s">
        <v>2507</v>
      </c>
      <c r="O2109" s="134" t="s">
        <v>52</v>
      </c>
    </row>
    <row r="2110" spans="1:15">
      <c r="A2110">
        <v>2109</v>
      </c>
      <c r="B2110" s="128">
        <v>43950</v>
      </c>
      <c r="C2110" s="29" t="s">
        <v>51</v>
      </c>
      <c r="D2110" s="359" t="s">
        <v>10</v>
      </c>
      <c r="E2110" s="31">
        <v>67</v>
      </c>
      <c r="F2110" s="130">
        <v>2595</v>
      </c>
      <c r="G2110" s="31">
        <v>37.1</v>
      </c>
      <c r="H2110" s="132">
        <v>117.1</v>
      </c>
      <c r="I2110" s="132" t="s">
        <v>15</v>
      </c>
      <c r="J2110" s="132">
        <v>3</v>
      </c>
      <c r="K2110" s="132">
        <v>1.4296724470134876E-2</v>
      </c>
      <c r="L2110" s="133">
        <v>0.3168232280102477</v>
      </c>
      <c r="M2110" s="344">
        <v>713</v>
      </c>
      <c r="N2110" s="132" t="s">
        <v>2507</v>
      </c>
      <c r="O2110" s="134" t="s">
        <v>52</v>
      </c>
    </row>
    <row r="2111" spans="1:15">
      <c r="A2111">
        <v>2110</v>
      </c>
      <c r="B2111" s="128">
        <v>43950</v>
      </c>
      <c r="C2111" s="29" t="s">
        <v>51</v>
      </c>
      <c r="D2111" s="359" t="s">
        <v>10</v>
      </c>
      <c r="E2111" s="31">
        <v>57</v>
      </c>
      <c r="F2111" s="130">
        <v>2630</v>
      </c>
      <c r="G2111" s="31">
        <v>65.400000000000006</v>
      </c>
      <c r="H2111" s="132">
        <v>135.4</v>
      </c>
      <c r="I2111" s="132" t="s">
        <v>15</v>
      </c>
      <c r="J2111" s="132">
        <v>3</v>
      </c>
      <c r="K2111" s="132">
        <v>2.4866920152091257E-2</v>
      </c>
      <c r="L2111" s="133">
        <v>0.48301329394387005</v>
      </c>
      <c r="M2111" s="344">
        <v>713</v>
      </c>
      <c r="N2111" s="132" t="s">
        <v>2507</v>
      </c>
      <c r="O2111" s="134" t="s">
        <v>52</v>
      </c>
    </row>
    <row r="2112" spans="1:15">
      <c r="A2112">
        <v>2111</v>
      </c>
      <c r="B2112" s="128">
        <v>43951</v>
      </c>
      <c r="C2112" s="29" t="s">
        <v>51</v>
      </c>
      <c r="D2112" s="359" t="s">
        <v>10</v>
      </c>
      <c r="E2112" s="31">
        <v>64</v>
      </c>
      <c r="F2112" s="130">
        <v>3961</v>
      </c>
      <c r="G2112" s="31">
        <v>68.400000000000006</v>
      </c>
      <c r="H2112" s="132">
        <v>188.4</v>
      </c>
      <c r="I2112" s="132" t="s">
        <v>15</v>
      </c>
      <c r="J2112" s="132">
        <v>4</v>
      </c>
      <c r="K2112" s="132">
        <v>1.726836657409745E-2</v>
      </c>
      <c r="L2112" s="133">
        <v>0.36305732484076436</v>
      </c>
      <c r="M2112" s="344">
        <v>713</v>
      </c>
      <c r="N2112" s="132" t="s">
        <v>2507</v>
      </c>
      <c r="O2112" s="134" t="s">
        <v>52</v>
      </c>
    </row>
    <row r="2113" spans="1:15">
      <c r="A2113">
        <v>2112</v>
      </c>
      <c r="B2113" s="128">
        <v>43951</v>
      </c>
      <c r="C2113" s="29" t="s">
        <v>51</v>
      </c>
      <c r="D2113" s="359" t="s">
        <v>10</v>
      </c>
      <c r="E2113" s="31">
        <v>57</v>
      </c>
      <c r="F2113" s="130">
        <v>2598</v>
      </c>
      <c r="G2113" s="31">
        <v>11.7</v>
      </c>
      <c r="H2113" s="132">
        <v>86.7</v>
      </c>
      <c r="I2113" s="132" t="s">
        <v>15</v>
      </c>
      <c r="J2113" s="132">
        <v>3</v>
      </c>
      <c r="K2113" s="132">
        <v>4.5034642032332562E-3</v>
      </c>
      <c r="L2113" s="133">
        <v>0.13494809688581313</v>
      </c>
      <c r="M2113" s="344">
        <v>713</v>
      </c>
      <c r="N2113" s="132" t="s">
        <v>2507</v>
      </c>
      <c r="O2113" s="134" t="s">
        <v>52</v>
      </c>
    </row>
    <row r="2114" spans="1:15">
      <c r="A2114">
        <v>2113</v>
      </c>
      <c r="B2114" s="128">
        <v>43951</v>
      </c>
      <c r="C2114" s="29" t="s">
        <v>51</v>
      </c>
      <c r="D2114" s="359" t="s">
        <v>10</v>
      </c>
      <c r="E2114" s="31">
        <v>69</v>
      </c>
      <c r="F2114" s="130">
        <v>5186</v>
      </c>
      <c r="G2114" s="31">
        <v>114</v>
      </c>
      <c r="H2114" s="132">
        <v>235</v>
      </c>
      <c r="I2114" s="132" t="s">
        <v>15</v>
      </c>
      <c r="J2114" s="132">
        <v>5</v>
      </c>
      <c r="K2114" s="132">
        <v>2.1982259930582337E-2</v>
      </c>
      <c r="L2114" s="133">
        <v>0.48510638297872338</v>
      </c>
      <c r="M2114" s="344">
        <v>713</v>
      </c>
      <c r="N2114" s="132" t="s">
        <v>2507</v>
      </c>
      <c r="O2114" s="134" t="s">
        <v>52</v>
      </c>
    </row>
    <row r="2115" spans="1:15">
      <c r="A2115">
        <v>2114</v>
      </c>
      <c r="B2115" s="128">
        <v>43956</v>
      </c>
      <c r="C2115" s="29" t="s">
        <v>51</v>
      </c>
      <c r="D2115" s="359" t="s">
        <v>10</v>
      </c>
      <c r="E2115" s="31">
        <v>67</v>
      </c>
      <c r="F2115" s="130">
        <v>4780</v>
      </c>
      <c r="G2115" s="31">
        <v>77.3</v>
      </c>
      <c r="H2115" s="132">
        <v>132.30000000000001</v>
      </c>
      <c r="I2115" s="132" t="s">
        <v>15</v>
      </c>
      <c r="J2115" s="132">
        <v>3</v>
      </c>
      <c r="K2115" s="132">
        <v>1.6171548117154811E-2</v>
      </c>
      <c r="L2115" s="133">
        <v>0.58427815570672703</v>
      </c>
      <c r="M2115" s="344">
        <v>713</v>
      </c>
      <c r="N2115" s="132" t="s">
        <v>2507</v>
      </c>
      <c r="O2115" s="134" t="s">
        <v>52</v>
      </c>
    </row>
    <row r="2116" spans="1:15">
      <c r="A2116">
        <v>2115</v>
      </c>
      <c r="B2116" s="128">
        <v>43956</v>
      </c>
      <c r="C2116" s="29" t="s">
        <v>51</v>
      </c>
      <c r="D2116" s="359" t="s">
        <v>10</v>
      </c>
      <c r="E2116" s="31">
        <v>53</v>
      </c>
      <c r="F2116" s="130">
        <v>2180</v>
      </c>
      <c r="G2116" s="31">
        <v>33.200000000000003</v>
      </c>
      <c r="H2116" s="132">
        <v>83.2</v>
      </c>
      <c r="I2116" s="132" t="s">
        <v>15</v>
      </c>
      <c r="J2116" s="132">
        <v>3</v>
      </c>
      <c r="K2116" s="132">
        <v>1.5229357798165139E-2</v>
      </c>
      <c r="L2116" s="133">
        <v>0.39903846153846156</v>
      </c>
      <c r="M2116" s="344">
        <v>713</v>
      </c>
      <c r="N2116" s="132" t="s">
        <v>2507</v>
      </c>
      <c r="O2116" s="134" t="s">
        <v>52</v>
      </c>
    </row>
    <row r="2117" spans="1:15">
      <c r="A2117">
        <v>2116</v>
      </c>
      <c r="B2117" s="128">
        <v>43956</v>
      </c>
      <c r="C2117" s="29" t="s">
        <v>51</v>
      </c>
      <c r="D2117" s="359" t="s">
        <v>10</v>
      </c>
      <c r="E2117" s="31">
        <v>54</v>
      </c>
      <c r="F2117" s="130">
        <v>2420</v>
      </c>
      <c r="G2117" s="31">
        <v>22.5</v>
      </c>
      <c r="H2117" s="132">
        <v>72.5</v>
      </c>
      <c r="I2117" s="132" t="s">
        <v>15</v>
      </c>
      <c r="J2117" s="132">
        <v>2</v>
      </c>
      <c r="K2117" s="132">
        <v>9.2975206611570251E-3</v>
      </c>
      <c r="L2117" s="133">
        <v>0.31034482758620691</v>
      </c>
      <c r="M2117" s="344">
        <v>713</v>
      </c>
      <c r="N2117" s="132" t="s">
        <v>2507</v>
      </c>
      <c r="O2117" s="134" t="s">
        <v>52</v>
      </c>
    </row>
    <row r="2118" spans="1:15">
      <c r="A2118">
        <v>2117</v>
      </c>
      <c r="B2118" s="128">
        <v>43956</v>
      </c>
      <c r="C2118" s="29" t="s">
        <v>51</v>
      </c>
      <c r="D2118" s="359" t="s">
        <v>10</v>
      </c>
      <c r="E2118" s="31">
        <v>62</v>
      </c>
      <c r="F2118" s="130">
        <v>3180</v>
      </c>
      <c r="G2118" s="31">
        <v>72.900000000000006</v>
      </c>
      <c r="H2118" s="132">
        <v>182.9</v>
      </c>
      <c r="I2118" s="132" t="s">
        <v>15</v>
      </c>
      <c r="J2118" s="132">
        <v>5</v>
      </c>
      <c r="K2118" s="132">
        <v>2.2924528301886793E-2</v>
      </c>
      <c r="L2118" s="133">
        <v>0.3985784581738655</v>
      </c>
      <c r="M2118" s="344">
        <v>713</v>
      </c>
      <c r="N2118" s="132" t="s">
        <v>2507</v>
      </c>
      <c r="O2118" s="134" t="s">
        <v>52</v>
      </c>
    </row>
    <row r="2119" spans="1:15">
      <c r="A2119">
        <v>2118</v>
      </c>
      <c r="B2119" s="128">
        <v>43956</v>
      </c>
      <c r="C2119" s="29" t="s">
        <v>51</v>
      </c>
      <c r="D2119" s="359" t="s">
        <v>10</v>
      </c>
      <c r="E2119" s="31">
        <v>63</v>
      </c>
      <c r="F2119" s="130">
        <v>3760</v>
      </c>
      <c r="G2119" s="31">
        <v>82.1</v>
      </c>
      <c r="H2119" s="132">
        <v>172.1</v>
      </c>
      <c r="I2119" s="132" t="s">
        <v>15</v>
      </c>
      <c r="J2119" s="132">
        <v>5</v>
      </c>
      <c r="K2119" s="132">
        <v>2.1835106382978722E-2</v>
      </c>
      <c r="L2119" s="133">
        <v>0.47704822777454964</v>
      </c>
      <c r="M2119" s="344">
        <v>713</v>
      </c>
      <c r="N2119" s="132" t="s">
        <v>2507</v>
      </c>
      <c r="O2119" s="134" t="s">
        <v>52</v>
      </c>
    </row>
    <row r="2120" spans="1:15">
      <c r="A2120">
        <v>2119</v>
      </c>
      <c r="B2120" s="128">
        <v>43956</v>
      </c>
      <c r="C2120" s="29" t="s">
        <v>51</v>
      </c>
      <c r="D2120" s="359" t="s">
        <v>10</v>
      </c>
      <c r="E2120" s="31">
        <v>58</v>
      </c>
      <c r="F2120" s="130">
        <v>2925</v>
      </c>
      <c r="G2120" s="31">
        <v>52.2</v>
      </c>
      <c r="H2120" s="132">
        <v>127.2</v>
      </c>
      <c r="I2120" s="132" t="s">
        <v>15</v>
      </c>
      <c r="J2120" s="132">
        <v>4</v>
      </c>
      <c r="K2120" s="132">
        <v>1.7846153846153848E-2</v>
      </c>
      <c r="L2120" s="133">
        <v>0.41037735849056606</v>
      </c>
      <c r="M2120" s="344">
        <v>713</v>
      </c>
      <c r="N2120" s="132" t="s">
        <v>2507</v>
      </c>
      <c r="O2120" s="134" t="s">
        <v>52</v>
      </c>
    </row>
    <row r="2121" spans="1:15">
      <c r="A2121">
        <v>2120</v>
      </c>
      <c r="B2121" s="128">
        <v>43956</v>
      </c>
      <c r="C2121" s="29" t="s">
        <v>51</v>
      </c>
      <c r="D2121" s="359" t="s">
        <v>10</v>
      </c>
      <c r="E2121" s="31">
        <v>55</v>
      </c>
      <c r="F2121" s="130">
        <v>2315</v>
      </c>
      <c r="G2121" s="31">
        <v>47.7</v>
      </c>
      <c r="H2121" s="132">
        <v>137.69999999999999</v>
      </c>
      <c r="I2121" s="132" t="s">
        <v>15</v>
      </c>
      <c r="J2121" s="132">
        <v>4</v>
      </c>
      <c r="K2121" s="132">
        <v>2.0604751619870413E-2</v>
      </c>
      <c r="L2121" s="133">
        <v>0.34640522875816998</v>
      </c>
      <c r="M2121" s="344">
        <v>713</v>
      </c>
      <c r="N2121" s="132" t="s">
        <v>2507</v>
      </c>
      <c r="O2121" s="134" t="s">
        <v>52</v>
      </c>
    </row>
    <row r="2122" spans="1:15">
      <c r="A2122">
        <v>2121</v>
      </c>
      <c r="B2122" s="128">
        <v>43956</v>
      </c>
      <c r="C2122" s="29" t="s">
        <v>51</v>
      </c>
      <c r="D2122" s="359" t="s">
        <v>10</v>
      </c>
      <c r="E2122" s="31">
        <v>57</v>
      </c>
      <c r="F2122" s="130">
        <v>2595</v>
      </c>
      <c r="G2122" s="31">
        <v>86.1</v>
      </c>
      <c r="H2122" s="132">
        <v>146.1</v>
      </c>
      <c r="I2122" s="132" t="s">
        <v>15</v>
      </c>
      <c r="J2122" s="132">
        <v>5</v>
      </c>
      <c r="K2122" s="132">
        <v>3.3179190751445084E-2</v>
      </c>
      <c r="L2122" s="133">
        <v>0.58932238193018482</v>
      </c>
      <c r="M2122" s="344">
        <v>713</v>
      </c>
      <c r="N2122" s="132" t="s">
        <v>2507</v>
      </c>
      <c r="O2122" s="134" t="s">
        <v>52</v>
      </c>
    </row>
    <row r="2123" spans="1:15">
      <c r="A2123">
        <v>2122</v>
      </c>
      <c r="B2123" s="128">
        <v>43956</v>
      </c>
      <c r="C2123" s="29" t="s">
        <v>51</v>
      </c>
      <c r="D2123" s="359" t="s">
        <v>10</v>
      </c>
      <c r="E2123" s="31">
        <v>67</v>
      </c>
      <c r="F2123" s="130">
        <v>4145</v>
      </c>
      <c r="G2123" s="31">
        <v>95</v>
      </c>
      <c r="H2123" s="132">
        <v>210</v>
      </c>
      <c r="I2123" s="132" t="s">
        <v>15</v>
      </c>
      <c r="J2123" s="132">
        <v>5</v>
      </c>
      <c r="K2123" s="132">
        <v>2.2919179734620022E-2</v>
      </c>
      <c r="L2123" s="133">
        <v>0.45238095238095238</v>
      </c>
      <c r="M2123" s="344">
        <v>713</v>
      </c>
      <c r="N2123" s="132" t="s">
        <v>2507</v>
      </c>
      <c r="O2123" s="134" t="s">
        <v>52</v>
      </c>
    </row>
    <row r="2124" spans="1:15">
      <c r="A2124">
        <v>2123</v>
      </c>
      <c r="B2124" s="128">
        <v>43956</v>
      </c>
      <c r="C2124" s="29" t="s">
        <v>51</v>
      </c>
      <c r="D2124" s="359" t="s">
        <v>10</v>
      </c>
      <c r="E2124" s="31">
        <v>61</v>
      </c>
      <c r="F2124" s="130">
        <v>3625</v>
      </c>
      <c r="G2124" s="31">
        <v>63.5</v>
      </c>
      <c r="H2124" s="132">
        <v>213.5</v>
      </c>
      <c r="I2124" s="132" t="s">
        <v>15</v>
      </c>
      <c r="J2124" s="132">
        <v>4</v>
      </c>
      <c r="K2124" s="132">
        <v>1.7517241379310346E-2</v>
      </c>
      <c r="L2124" s="133">
        <v>0.29742388758782201</v>
      </c>
      <c r="M2124" s="344">
        <v>713</v>
      </c>
      <c r="N2124" s="132" t="s">
        <v>2507</v>
      </c>
      <c r="O2124" s="134" t="s">
        <v>52</v>
      </c>
    </row>
    <row r="2125" spans="1:15">
      <c r="A2125">
        <v>2124</v>
      </c>
      <c r="B2125" s="128">
        <v>43956</v>
      </c>
      <c r="C2125" s="29" t="s">
        <v>51</v>
      </c>
      <c r="D2125" s="359" t="s">
        <v>10</v>
      </c>
      <c r="E2125" s="31">
        <v>55</v>
      </c>
      <c r="F2125" s="130">
        <v>2335</v>
      </c>
      <c r="G2125" s="31">
        <v>20</v>
      </c>
      <c r="H2125" s="132">
        <v>60</v>
      </c>
      <c r="I2125" s="132" t="s">
        <v>15</v>
      </c>
      <c r="J2125" s="132">
        <v>3</v>
      </c>
      <c r="K2125" s="132">
        <v>8.5653104925053538E-3</v>
      </c>
      <c r="L2125" s="133">
        <v>0.33333333333333331</v>
      </c>
      <c r="M2125" s="344">
        <v>713</v>
      </c>
      <c r="N2125" s="132" t="s">
        <v>2507</v>
      </c>
      <c r="O2125" s="134" t="s">
        <v>52</v>
      </c>
    </row>
    <row r="2126" spans="1:15">
      <c r="A2126">
        <v>2125</v>
      </c>
      <c r="B2126" s="128">
        <v>43956</v>
      </c>
      <c r="C2126" s="29" t="s">
        <v>51</v>
      </c>
      <c r="D2126" s="359" t="s">
        <v>10</v>
      </c>
      <c r="E2126" s="31">
        <v>63</v>
      </c>
      <c r="F2126" s="130">
        <v>3495</v>
      </c>
      <c r="G2126" s="31">
        <v>84.5</v>
      </c>
      <c r="H2126" s="132">
        <v>144.5</v>
      </c>
      <c r="I2126" s="132" t="s">
        <v>15</v>
      </c>
      <c r="J2126" s="132">
        <v>5</v>
      </c>
      <c r="K2126" s="132">
        <v>2.4177396280400571E-2</v>
      </c>
      <c r="L2126" s="133">
        <v>0.58477508650519028</v>
      </c>
      <c r="M2126" s="344">
        <v>713</v>
      </c>
      <c r="N2126" s="132" t="s">
        <v>2507</v>
      </c>
      <c r="O2126" s="134" t="s">
        <v>52</v>
      </c>
    </row>
    <row r="2127" spans="1:15">
      <c r="A2127">
        <v>2126</v>
      </c>
      <c r="B2127" s="128">
        <v>43956</v>
      </c>
      <c r="C2127" s="29" t="s">
        <v>51</v>
      </c>
      <c r="D2127" s="359" t="s">
        <v>10</v>
      </c>
      <c r="E2127" s="31">
        <v>60</v>
      </c>
      <c r="F2127" s="130">
        <v>3110</v>
      </c>
      <c r="G2127" s="31">
        <v>73.400000000000006</v>
      </c>
      <c r="H2127" s="132">
        <v>113.4</v>
      </c>
      <c r="I2127" s="132" t="s">
        <v>15</v>
      </c>
      <c r="J2127" s="132">
        <v>5</v>
      </c>
      <c r="K2127" s="132">
        <v>2.3601286173633444E-2</v>
      </c>
      <c r="L2127" s="133">
        <v>0.64726631393298062</v>
      </c>
      <c r="M2127" s="344">
        <v>713</v>
      </c>
      <c r="N2127" s="132" t="s">
        <v>2507</v>
      </c>
      <c r="O2127" s="134" t="s">
        <v>52</v>
      </c>
    </row>
    <row r="2128" spans="1:15">
      <c r="A2128">
        <v>2127</v>
      </c>
      <c r="B2128" s="128">
        <v>43956</v>
      </c>
      <c r="C2128" s="29" t="s">
        <v>51</v>
      </c>
      <c r="D2128" s="359" t="s">
        <v>10</v>
      </c>
      <c r="E2128" s="31">
        <v>60</v>
      </c>
      <c r="F2128" s="130">
        <v>2895</v>
      </c>
      <c r="G2128" s="31">
        <v>41</v>
      </c>
      <c r="H2128" s="132">
        <v>106</v>
      </c>
      <c r="I2128" s="132" t="s">
        <v>15</v>
      </c>
      <c r="J2128" s="132">
        <v>4</v>
      </c>
      <c r="K2128" s="132">
        <v>1.4162348877374784E-2</v>
      </c>
      <c r="L2128" s="133">
        <v>0.3867924528301887</v>
      </c>
      <c r="M2128" s="344">
        <v>713</v>
      </c>
      <c r="N2128" s="132" t="s">
        <v>2507</v>
      </c>
      <c r="O2128" s="134" t="s">
        <v>52</v>
      </c>
    </row>
    <row r="2129" spans="1:15">
      <c r="A2129">
        <v>2128</v>
      </c>
      <c r="B2129" s="128">
        <v>43956</v>
      </c>
      <c r="C2129" s="29" t="s">
        <v>51</v>
      </c>
      <c r="D2129" s="359" t="s">
        <v>10</v>
      </c>
      <c r="E2129" s="31">
        <v>60</v>
      </c>
      <c r="F2129" s="130">
        <v>2970</v>
      </c>
      <c r="G2129" s="31">
        <v>45.7</v>
      </c>
      <c r="H2129" s="132">
        <v>120.7</v>
      </c>
      <c r="I2129" s="132" t="s">
        <v>15</v>
      </c>
      <c r="J2129" s="132">
        <v>4</v>
      </c>
      <c r="K2129" s="132">
        <v>1.5387205387205389E-2</v>
      </c>
      <c r="L2129" s="133">
        <v>0.37862468931234466</v>
      </c>
      <c r="M2129" s="344">
        <v>713</v>
      </c>
      <c r="N2129" s="132" t="s">
        <v>2507</v>
      </c>
      <c r="O2129" s="134" t="s">
        <v>52</v>
      </c>
    </row>
    <row r="2130" spans="1:15">
      <c r="A2130">
        <v>2129</v>
      </c>
      <c r="B2130" s="128">
        <v>43957</v>
      </c>
      <c r="C2130" s="29" t="s">
        <v>51</v>
      </c>
      <c r="D2130" s="359" t="s">
        <v>10</v>
      </c>
      <c r="E2130" s="31">
        <v>57</v>
      </c>
      <c r="F2130" s="130">
        <v>2564</v>
      </c>
      <c r="G2130" s="31">
        <v>40</v>
      </c>
      <c r="H2130" s="132">
        <v>86</v>
      </c>
      <c r="I2130" s="132" t="s">
        <v>15</v>
      </c>
      <c r="J2130" s="132">
        <v>3</v>
      </c>
      <c r="K2130" s="132">
        <v>1.5600624024960999E-2</v>
      </c>
      <c r="L2130" s="133">
        <v>0.46511627906976744</v>
      </c>
      <c r="M2130" s="344">
        <v>713</v>
      </c>
      <c r="N2130" s="132" t="s">
        <v>2507</v>
      </c>
      <c r="O2130" s="134" t="s">
        <v>52</v>
      </c>
    </row>
    <row r="2131" spans="1:15">
      <c r="A2131">
        <v>2130</v>
      </c>
      <c r="B2131" s="128">
        <v>43957</v>
      </c>
      <c r="C2131" s="29" t="s">
        <v>51</v>
      </c>
      <c r="D2131" s="359" t="s">
        <v>10</v>
      </c>
      <c r="E2131" s="31">
        <v>53</v>
      </c>
      <c r="F2131" s="130">
        <v>2084</v>
      </c>
      <c r="G2131" s="31">
        <v>36.200000000000003</v>
      </c>
      <c r="H2131" s="132">
        <v>91.2</v>
      </c>
      <c r="I2131" s="132" t="s">
        <v>15</v>
      </c>
      <c r="J2131" s="132">
        <v>4</v>
      </c>
      <c r="K2131" s="132">
        <v>1.7370441458733208E-2</v>
      </c>
      <c r="L2131" s="133">
        <v>0.39692982456140352</v>
      </c>
      <c r="M2131" s="344">
        <v>713</v>
      </c>
      <c r="N2131" s="132" t="s">
        <v>2507</v>
      </c>
      <c r="O2131" s="134" t="s">
        <v>52</v>
      </c>
    </row>
    <row r="2132" spans="1:15">
      <c r="A2132">
        <v>2131</v>
      </c>
      <c r="B2132" s="128">
        <v>43957</v>
      </c>
      <c r="C2132" s="29" t="s">
        <v>51</v>
      </c>
      <c r="D2132" s="359" t="s">
        <v>10</v>
      </c>
      <c r="E2132" s="31">
        <v>52</v>
      </c>
      <c r="F2132" s="130">
        <v>2312</v>
      </c>
      <c r="G2132" s="31">
        <v>34.799999999999997</v>
      </c>
      <c r="H2132" s="132">
        <v>86.8</v>
      </c>
      <c r="I2132" s="132" t="s">
        <v>15</v>
      </c>
      <c r="J2132" s="132">
        <v>4</v>
      </c>
      <c r="K2132" s="132">
        <v>1.5051903114186849E-2</v>
      </c>
      <c r="L2132" s="133">
        <v>0.4009216589861751</v>
      </c>
      <c r="M2132" s="344">
        <v>713</v>
      </c>
      <c r="N2132" s="132" t="s">
        <v>2507</v>
      </c>
      <c r="O2132" s="134" t="s">
        <v>52</v>
      </c>
    </row>
    <row r="2133" spans="1:15">
      <c r="A2133">
        <v>2132</v>
      </c>
      <c r="B2133" s="128">
        <v>43959</v>
      </c>
      <c r="C2133" s="29" t="s">
        <v>51</v>
      </c>
      <c r="D2133" s="359" t="s">
        <v>10</v>
      </c>
      <c r="E2133" s="31">
        <v>54</v>
      </c>
      <c r="F2133" s="130">
        <v>2289</v>
      </c>
      <c r="G2133" s="31">
        <v>5.4</v>
      </c>
      <c r="H2133" s="132">
        <v>61.4</v>
      </c>
      <c r="I2133" s="132" t="s">
        <v>15</v>
      </c>
      <c r="J2133" s="132">
        <v>3</v>
      </c>
      <c r="K2133" s="132">
        <v>2.3591087811271299E-3</v>
      </c>
      <c r="L2133" s="133">
        <v>8.7947882736156363E-2</v>
      </c>
      <c r="M2133" s="344">
        <v>713</v>
      </c>
      <c r="N2133" s="132" t="s">
        <v>2507</v>
      </c>
      <c r="O2133" s="134" t="s">
        <v>52</v>
      </c>
    </row>
    <row r="2134" spans="1:15">
      <c r="A2134">
        <v>2133</v>
      </c>
      <c r="B2134" s="128">
        <v>43960</v>
      </c>
      <c r="C2134" s="29" t="s">
        <v>51</v>
      </c>
      <c r="D2134" s="359" t="s">
        <v>10</v>
      </c>
      <c r="E2134" s="31">
        <v>58</v>
      </c>
      <c r="F2134" s="130">
        <v>2895</v>
      </c>
      <c r="G2134" s="31">
        <v>73.599999999999994</v>
      </c>
      <c r="H2134" s="132">
        <v>132.6</v>
      </c>
      <c r="I2134" s="132" t="s">
        <v>15</v>
      </c>
      <c r="J2134" s="132">
        <v>4</v>
      </c>
      <c r="K2134" s="132">
        <v>2.5423143350604489E-2</v>
      </c>
      <c r="L2134" s="133">
        <v>0.55505279034690802</v>
      </c>
      <c r="M2134" s="344">
        <v>713</v>
      </c>
      <c r="N2134" s="132" t="s">
        <v>2507</v>
      </c>
      <c r="O2134" s="134" t="s">
        <v>52</v>
      </c>
    </row>
    <row r="2135" spans="1:15">
      <c r="A2135">
        <v>2134</v>
      </c>
      <c r="B2135" s="128">
        <v>43960</v>
      </c>
      <c r="C2135" s="29" t="s">
        <v>51</v>
      </c>
      <c r="D2135" s="359" t="s">
        <v>10</v>
      </c>
      <c r="E2135" s="31">
        <v>56</v>
      </c>
      <c r="F2135" s="130">
        <v>2610</v>
      </c>
      <c r="G2135" s="31">
        <v>39.1</v>
      </c>
      <c r="H2135" s="132">
        <v>91.1</v>
      </c>
      <c r="I2135" s="132" t="s">
        <v>15</v>
      </c>
      <c r="J2135" s="132">
        <v>4</v>
      </c>
      <c r="K2135" s="132">
        <v>1.4980842911877396E-2</v>
      </c>
      <c r="L2135" s="133">
        <v>0.42919868276619105</v>
      </c>
      <c r="M2135" s="344">
        <v>713</v>
      </c>
      <c r="N2135" s="132" t="s">
        <v>2507</v>
      </c>
      <c r="O2135" s="134" t="s">
        <v>52</v>
      </c>
    </row>
    <row r="2136" spans="1:15">
      <c r="A2136">
        <v>2135</v>
      </c>
      <c r="B2136" s="128">
        <v>43960</v>
      </c>
      <c r="C2136" s="29" t="s">
        <v>51</v>
      </c>
      <c r="D2136" s="359" t="s">
        <v>10</v>
      </c>
      <c r="E2136" s="31">
        <v>56</v>
      </c>
      <c r="F2136" s="130">
        <v>2325</v>
      </c>
      <c r="H2136" s="132">
        <v>53</v>
      </c>
      <c r="I2136" s="132" t="s">
        <v>15</v>
      </c>
      <c r="J2136" s="132"/>
      <c r="K2136" s="132">
        <v>0</v>
      </c>
      <c r="L2136" s="133">
        <v>0</v>
      </c>
      <c r="M2136" s="344">
        <v>713</v>
      </c>
      <c r="N2136" s="132" t="s">
        <v>2507</v>
      </c>
      <c r="O2136" s="134" t="s">
        <v>52</v>
      </c>
    </row>
    <row r="2137" spans="1:15">
      <c r="A2137">
        <v>2136</v>
      </c>
      <c r="B2137" s="128">
        <v>43960</v>
      </c>
      <c r="C2137" s="29" t="s">
        <v>51</v>
      </c>
      <c r="D2137" s="359" t="s">
        <v>10</v>
      </c>
      <c r="E2137" s="31">
        <v>53</v>
      </c>
      <c r="F2137" s="130">
        <v>2117</v>
      </c>
      <c r="G2137" s="31">
        <v>34.1</v>
      </c>
      <c r="H2137" s="132">
        <v>59.1</v>
      </c>
      <c r="I2137" s="132" t="s">
        <v>15</v>
      </c>
      <c r="J2137" s="132">
        <v>4</v>
      </c>
      <c r="K2137" s="132">
        <v>1.6107699574870099E-2</v>
      </c>
      <c r="L2137" s="133">
        <v>0.5769881556683587</v>
      </c>
      <c r="M2137" s="344">
        <v>713</v>
      </c>
      <c r="N2137" s="132" t="s">
        <v>2507</v>
      </c>
      <c r="O2137" s="134" t="s">
        <v>52</v>
      </c>
    </row>
    <row r="2138" spans="1:15">
      <c r="A2138">
        <v>2137</v>
      </c>
      <c r="B2138" s="128">
        <v>43963</v>
      </c>
      <c r="C2138" s="29" t="s">
        <v>51</v>
      </c>
      <c r="D2138" s="359" t="s">
        <v>10</v>
      </c>
      <c r="E2138" s="31">
        <v>53</v>
      </c>
      <c r="F2138" s="130">
        <v>2044</v>
      </c>
      <c r="G2138" s="31">
        <v>36.1</v>
      </c>
      <c r="H2138" s="132">
        <v>84.1</v>
      </c>
      <c r="I2138" s="132" t="s">
        <v>15</v>
      </c>
      <c r="J2138" s="132">
        <v>4</v>
      </c>
      <c r="K2138" s="132">
        <v>1.7661448140900197E-2</v>
      </c>
      <c r="L2138" s="133">
        <v>0.42925089179548159</v>
      </c>
      <c r="M2138" s="344">
        <v>713</v>
      </c>
      <c r="N2138" s="132" t="s">
        <v>2507</v>
      </c>
      <c r="O2138" s="134" t="s">
        <v>52</v>
      </c>
    </row>
    <row r="2139" spans="1:15">
      <c r="A2139">
        <v>2138</v>
      </c>
      <c r="B2139" s="128">
        <v>43963</v>
      </c>
      <c r="C2139" s="29" t="s">
        <v>51</v>
      </c>
      <c r="D2139" s="359" t="s">
        <v>10</v>
      </c>
      <c r="E2139" s="31">
        <v>54</v>
      </c>
      <c r="F2139" s="130">
        <v>2286</v>
      </c>
      <c r="G2139" s="31">
        <v>58.9</v>
      </c>
      <c r="H2139" s="132">
        <v>115.9</v>
      </c>
      <c r="I2139" s="132" t="s">
        <v>15</v>
      </c>
      <c r="J2139" s="132">
        <v>4</v>
      </c>
      <c r="K2139" s="132">
        <v>2.5765529308836396E-2</v>
      </c>
      <c r="L2139" s="133">
        <v>0.50819672131147542</v>
      </c>
      <c r="M2139" s="344">
        <v>713</v>
      </c>
      <c r="N2139" s="132" t="s">
        <v>2507</v>
      </c>
      <c r="O2139" s="134" t="s">
        <v>52</v>
      </c>
    </row>
    <row r="2140" spans="1:15">
      <c r="A2140">
        <v>2139</v>
      </c>
      <c r="B2140" s="128">
        <v>43963</v>
      </c>
      <c r="C2140" s="29" t="s">
        <v>51</v>
      </c>
      <c r="D2140" s="359" t="s">
        <v>10</v>
      </c>
      <c r="E2140" s="31">
        <v>59</v>
      </c>
      <c r="F2140" s="130">
        <v>2800</v>
      </c>
      <c r="G2140" s="31">
        <v>35.9</v>
      </c>
      <c r="H2140" s="132">
        <v>75.900000000000006</v>
      </c>
      <c r="I2140" s="132" t="s">
        <v>15</v>
      </c>
      <c r="J2140" s="132">
        <v>4</v>
      </c>
      <c r="K2140" s="132">
        <v>1.282142857142857E-2</v>
      </c>
      <c r="L2140" s="133">
        <v>0.4729907773386034</v>
      </c>
      <c r="M2140" s="344">
        <v>713</v>
      </c>
      <c r="N2140" s="132" t="s">
        <v>2507</v>
      </c>
      <c r="O2140" s="134" t="s">
        <v>52</v>
      </c>
    </row>
    <row r="2141" spans="1:15">
      <c r="A2141">
        <v>2140</v>
      </c>
      <c r="B2141" s="128">
        <v>43963</v>
      </c>
      <c r="C2141" s="29" t="s">
        <v>51</v>
      </c>
      <c r="D2141" s="359" t="s">
        <v>10</v>
      </c>
      <c r="E2141" s="31">
        <v>58</v>
      </c>
      <c r="F2141" s="130">
        <v>2684</v>
      </c>
      <c r="G2141" s="31">
        <v>34.799999999999997</v>
      </c>
      <c r="H2141" s="132">
        <v>91.8</v>
      </c>
      <c r="I2141" s="132" t="s">
        <v>15</v>
      </c>
      <c r="J2141" s="132">
        <v>4</v>
      </c>
      <c r="K2141" s="132">
        <v>1.2965722801788374E-2</v>
      </c>
      <c r="L2141" s="133">
        <v>0.37908496732026142</v>
      </c>
      <c r="M2141" s="344">
        <v>713</v>
      </c>
      <c r="N2141" s="132" t="s">
        <v>2507</v>
      </c>
      <c r="O2141" s="134" t="s">
        <v>52</v>
      </c>
    </row>
    <row r="2142" spans="1:15">
      <c r="A2142">
        <v>2141</v>
      </c>
      <c r="B2142" s="128">
        <v>43963</v>
      </c>
      <c r="C2142" s="29" t="s">
        <v>51</v>
      </c>
      <c r="D2142" s="359" t="s">
        <v>10</v>
      </c>
      <c r="E2142" s="31">
        <v>56</v>
      </c>
      <c r="F2142" s="130">
        <v>2430</v>
      </c>
      <c r="G2142" s="31">
        <v>37.1</v>
      </c>
      <c r="H2142" s="132">
        <v>94.1</v>
      </c>
      <c r="I2142" s="132" t="s">
        <v>15</v>
      </c>
      <c r="J2142" s="132">
        <v>4</v>
      </c>
      <c r="K2142" s="132">
        <v>1.5267489711934156E-2</v>
      </c>
      <c r="L2142" s="133">
        <v>0.3942614240170032</v>
      </c>
      <c r="M2142" s="344">
        <v>713</v>
      </c>
      <c r="N2142" s="132" t="s">
        <v>2507</v>
      </c>
      <c r="O2142" s="134" t="s">
        <v>52</v>
      </c>
    </row>
    <row r="2143" spans="1:15">
      <c r="A2143">
        <v>2142</v>
      </c>
      <c r="B2143" s="128">
        <v>43964</v>
      </c>
      <c r="C2143" s="29" t="s">
        <v>51</v>
      </c>
      <c r="D2143" s="359" t="s">
        <v>10</v>
      </c>
      <c r="E2143" s="31">
        <v>53</v>
      </c>
      <c r="F2143" s="130">
        <v>2133</v>
      </c>
      <c r="G2143" s="31">
        <v>16.8</v>
      </c>
      <c r="H2143" s="132">
        <v>64.8</v>
      </c>
      <c r="I2143" s="132" t="s">
        <v>15</v>
      </c>
      <c r="J2143" s="132">
        <v>2</v>
      </c>
      <c r="K2143" s="132">
        <v>7.8762306610407878E-3</v>
      </c>
      <c r="L2143" s="133">
        <v>0.2592592592592593</v>
      </c>
      <c r="M2143" s="344">
        <v>713</v>
      </c>
      <c r="N2143" s="132" t="s">
        <v>2507</v>
      </c>
      <c r="O2143" s="134" t="s">
        <v>52</v>
      </c>
    </row>
    <row r="2144" spans="1:15">
      <c r="A2144">
        <v>2143</v>
      </c>
      <c r="B2144" s="128">
        <v>43964</v>
      </c>
      <c r="C2144" s="29" t="s">
        <v>51</v>
      </c>
      <c r="D2144" s="359" t="s">
        <v>10</v>
      </c>
      <c r="E2144" s="31">
        <v>56</v>
      </c>
      <c r="F2144" s="130">
        <v>2634</v>
      </c>
      <c r="G2144" s="31">
        <v>41.6</v>
      </c>
      <c r="H2144" s="132">
        <v>93.6</v>
      </c>
      <c r="I2144" s="132" t="s">
        <v>15</v>
      </c>
      <c r="J2144" s="132">
        <v>4</v>
      </c>
      <c r="K2144" s="132">
        <v>1.5793470007593013E-2</v>
      </c>
      <c r="L2144" s="133">
        <v>0.44444444444444448</v>
      </c>
      <c r="M2144" s="344">
        <v>713</v>
      </c>
      <c r="N2144" s="132" t="s">
        <v>2507</v>
      </c>
      <c r="O2144" s="134" t="s">
        <v>52</v>
      </c>
    </row>
    <row r="2145" spans="1:16">
      <c r="A2145">
        <v>2144</v>
      </c>
      <c r="B2145" s="128">
        <v>43966</v>
      </c>
      <c r="C2145" s="29" t="s">
        <v>51</v>
      </c>
      <c r="D2145" s="359" t="s">
        <v>10</v>
      </c>
      <c r="E2145" s="31">
        <v>54</v>
      </c>
      <c r="F2145" s="130">
        <v>2161</v>
      </c>
      <c r="G2145" s="31">
        <v>10</v>
      </c>
      <c r="H2145" s="132">
        <v>41</v>
      </c>
      <c r="I2145" s="132" t="s">
        <v>15</v>
      </c>
      <c r="J2145" s="132">
        <v>2</v>
      </c>
      <c r="K2145" s="132">
        <v>4.6274872744099952E-3</v>
      </c>
      <c r="L2145" s="133">
        <v>0.24390243902439024</v>
      </c>
      <c r="M2145" s="344">
        <v>713</v>
      </c>
      <c r="N2145" s="132" t="s">
        <v>2507</v>
      </c>
      <c r="O2145" s="134" t="s">
        <v>52</v>
      </c>
    </row>
    <row r="2146" spans="1:16">
      <c r="A2146">
        <v>2145</v>
      </c>
      <c r="B2146" s="128">
        <v>43966</v>
      </c>
      <c r="C2146" s="29" t="s">
        <v>51</v>
      </c>
      <c r="D2146" s="359" t="s">
        <v>10</v>
      </c>
      <c r="E2146" s="31">
        <v>59</v>
      </c>
      <c r="F2146" s="130">
        <v>2923</v>
      </c>
      <c r="G2146" s="31">
        <v>55.7</v>
      </c>
      <c r="H2146" s="132">
        <v>84.7</v>
      </c>
      <c r="I2146" s="132" t="s">
        <v>15</v>
      </c>
      <c r="J2146" s="132">
        <v>3</v>
      </c>
      <c r="K2146" s="132">
        <v>1.9055764625384879E-2</v>
      </c>
      <c r="L2146" s="133">
        <v>0.65761511216056667</v>
      </c>
      <c r="M2146" s="344">
        <v>713</v>
      </c>
      <c r="N2146" s="132" t="s">
        <v>2507</v>
      </c>
      <c r="O2146" s="134" t="s">
        <v>52</v>
      </c>
    </row>
    <row r="2147" spans="1:16">
      <c r="A2147">
        <v>2146</v>
      </c>
      <c r="B2147" s="128">
        <v>43966</v>
      </c>
      <c r="C2147" s="29" t="s">
        <v>51</v>
      </c>
      <c r="D2147" s="359" t="s">
        <v>10</v>
      </c>
      <c r="E2147" s="31">
        <v>57</v>
      </c>
      <c r="F2147" s="130">
        <v>2899</v>
      </c>
      <c r="G2147" s="31">
        <v>35.799999999999997</v>
      </c>
      <c r="H2147" s="132">
        <v>79.8</v>
      </c>
      <c r="I2147" s="132" t="s">
        <v>15</v>
      </c>
      <c r="J2147" s="132">
        <v>3</v>
      </c>
      <c r="K2147" s="132">
        <v>1.2349085891686788E-2</v>
      </c>
      <c r="L2147" s="133">
        <v>0.44862155388471175</v>
      </c>
      <c r="M2147" s="344">
        <v>713</v>
      </c>
      <c r="N2147" s="132" t="s">
        <v>2507</v>
      </c>
      <c r="O2147" s="134" t="s">
        <v>52</v>
      </c>
    </row>
    <row r="2148" spans="1:16">
      <c r="A2148">
        <v>2147</v>
      </c>
      <c r="B2148" s="128">
        <v>43969</v>
      </c>
      <c r="C2148" s="29" t="s">
        <v>51</v>
      </c>
      <c r="D2148" s="359" t="s">
        <v>10</v>
      </c>
      <c r="E2148" s="31">
        <v>65</v>
      </c>
      <c r="F2148" s="130">
        <v>4018</v>
      </c>
      <c r="G2148" s="31">
        <v>82</v>
      </c>
      <c r="H2148" s="132">
        <v>91</v>
      </c>
      <c r="I2148" s="132" t="s">
        <v>15</v>
      </c>
      <c r="J2148" s="132">
        <v>4</v>
      </c>
      <c r="K2148" s="132">
        <v>2.0408163265306121E-2</v>
      </c>
      <c r="L2148" s="133">
        <v>0.47398843930635837</v>
      </c>
      <c r="M2148" s="344">
        <v>713</v>
      </c>
      <c r="N2148" s="132" t="s">
        <v>2507</v>
      </c>
      <c r="O2148" s="134" t="s">
        <v>52</v>
      </c>
      <c r="P2148" s="134">
        <v>173</v>
      </c>
    </row>
    <row r="2149" spans="1:16">
      <c r="A2149">
        <v>2148</v>
      </c>
      <c r="B2149" s="128">
        <v>43970</v>
      </c>
      <c r="C2149" s="29" t="s">
        <v>51</v>
      </c>
      <c r="D2149" s="359" t="s">
        <v>10</v>
      </c>
      <c r="E2149" s="31">
        <v>63</v>
      </c>
      <c r="F2149" s="130">
        <v>3816</v>
      </c>
      <c r="G2149" s="31">
        <v>142</v>
      </c>
      <c r="H2149" s="132"/>
      <c r="I2149" s="132" t="s">
        <v>15</v>
      </c>
      <c r="J2149" s="132">
        <v>5</v>
      </c>
      <c r="K2149" s="132">
        <v>3.7211740041928724E-2</v>
      </c>
      <c r="L2149" s="133">
        <v>0.58436213991769548</v>
      </c>
      <c r="M2149" s="344">
        <v>713</v>
      </c>
      <c r="N2149" s="132" t="s">
        <v>2507</v>
      </c>
      <c r="O2149" s="134" t="s">
        <v>52</v>
      </c>
      <c r="P2149" s="134">
        <v>243</v>
      </c>
    </row>
    <row r="2150" spans="1:16">
      <c r="A2150">
        <v>2149</v>
      </c>
      <c r="B2150" s="128">
        <v>43970</v>
      </c>
      <c r="C2150" s="29" t="s">
        <v>51</v>
      </c>
      <c r="D2150" s="359" t="s">
        <v>10</v>
      </c>
      <c r="E2150" s="31">
        <v>68</v>
      </c>
      <c r="F2150" s="130">
        <v>4651</v>
      </c>
      <c r="G2150" s="31">
        <v>118</v>
      </c>
      <c r="H2150" s="132"/>
      <c r="I2150" s="132" t="s">
        <v>15</v>
      </c>
      <c r="J2150" s="132">
        <v>5</v>
      </c>
      <c r="K2150" s="132">
        <v>2.5370887981079338E-2</v>
      </c>
      <c r="L2150" s="133">
        <v>0.53153153153153154</v>
      </c>
      <c r="M2150" s="344">
        <v>713</v>
      </c>
      <c r="N2150" s="132" t="s">
        <v>2507</v>
      </c>
      <c r="O2150" s="134" t="s">
        <v>52</v>
      </c>
      <c r="P2150" s="134">
        <v>222</v>
      </c>
    </row>
    <row r="2151" spans="1:16">
      <c r="A2151">
        <v>2150</v>
      </c>
      <c r="B2151" s="128">
        <v>43971</v>
      </c>
      <c r="C2151" s="29" t="s">
        <v>51</v>
      </c>
      <c r="D2151" s="359" t="s">
        <v>10</v>
      </c>
      <c r="E2151" s="31">
        <v>60</v>
      </c>
      <c r="F2151" s="130">
        <v>3230</v>
      </c>
      <c r="G2151" s="31">
        <v>115</v>
      </c>
      <c r="H2151" s="132"/>
      <c r="I2151" s="132" t="s">
        <v>15</v>
      </c>
      <c r="J2151" s="132">
        <v>5</v>
      </c>
      <c r="K2151" s="132">
        <v>3.5603715170278639E-2</v>
      </c>
      <c r="L2151" s="133">
        <v>0.5</v>
      </c>
      <c r="M2151" s="344">
        <v>713</v>
      </c>
      <c r="N2151" s="132" t="s">
        <v>2507</v>
      </c>
      <c r="O2151" s="134" t="s">
        <v>52</v>
      </c>
      <c r="P2151" s="134">
        <v>230</v>
      </c>
    </row>
    <row r="2152" spans="1:16">
      <c r="A2152">
        <v>2151</v>
      </c>
      <c r="B2152" s="128">
        <v>43971</v>
      </c>
      <c r="C2152" s="29" t="s">
        <v>51</v>
      </c>
      <c r="D2152" s="359" t="s">
        <v>10</v>
      </c>
      <c r="E2152" s="31">
        <v>53</v>
      </c>
      <c r="F2152" s="130">
        <v>2340</v>
      </c>
      <c r="G2152" s="31">
        <v>30</v>
      </c>
      <c r="H2152" s="132">
        <v>80</v>
      </c>
      <c r="I2152" s="132" t="s">
        <v>15</v>
      </c>
      <c r="J2152" s="132">
        <v>3</v>
      </c>
      <c r="K2152" s="132">
        <v>1.282051282051282E-2</v>
      </c>
      <c r="L2152" s="133">
        <v>0.27272727272727271</v>
      </c>
      <c r="M2152" s="344">
        <v>713</v>
      </c>
      <c r="N2152" s="132" t="s">
        <v>2507</v>
      </c>
      <c r="O2152" s="134" t="s">
        <v>52</v>
      </c>
      <c r="P2152" s="134">
        <v>110</v>
      </c>
    </row>
    <row r="2153" spans="1:16">
      <c r="A2153">
        <v>2152</v>
      </c>
      <c r="B2153" s="128">
        <v>43971</v>
      </c>
      <c r="C2153" s="29" t="s">
        <v>51</v>
      </c>
      <c r="D2153" s="359" t="s">
        <v>10</v>
      </c>
      <c r="E2153" s="31">
        <v>59</v>
      </c>
      <c r="F2153" s="130">
        <v>2852</v>
      </c>
      <c r="G2153" s="31">
        <v>43.4</v>
      </c>
      <c r="H2153" s="132">
        <v>104</v>
      </c>
      <c r="I2153" s="132" t="s">
        <v>15</v>
      </c>
      <c r="J2153" s="132">
        <v>4</v>
      </c>
      <c r="K2153" s="132">
        <v>1.5217391304347825E-2</v>
      </c>
      <c r="L2153" s="133">
        <v>0.29443690637720488</v>
      </c>
      <c r="M2153" s="344">
        <v>713</v>
      </c>
      <c r="N2153" s="132" t="s">
        <v>2507</v>
      </c>
      <c r="O2153" s="134" t="s">
        <v>52</v>
      </c>
      <c r="P2153" s="134">
        <v>147.4</v>
      </c>
    </row>
    <row r="2154" spans="1:16">
      <c r="A2154">
        <v>2153</v>
      </c>
      <c r="B2154" s="128">
        <v>43971</v>
      </c>
      <c r="C2154" s="29" t="s">
        <v>51</v>
      </c>
      <c r="D2154" s="359" t="s">
        <v>10</v>
      </c>
      <c r="E2154" s="31">
        <v>63</v>
      </c>
      <c r="F2154" s="130">
        <v>3788</v>
      </c>
      <c r="G2154" s="31">
        <v>79.5</v>
      </c>
      <c r="H2154" s="132">
        <v>73</v>
      </c>
      <c r="I2154" s="132" t="s">
        <v>15</v>
      </c>
      <c r="J2154" s="132">
        <v>5</v>
      </c>
      <c r="K2154" s="132">
        <v>2.0987328405491026E-2</v>
      </c>
      <c r="L2154" s="133">
        <v>0.52131147540983602</v>
      </c>
      <c r="M2154" s="344">
        <v>713</v>
      </c>
      <c r="N2154" s="132" t="s">
        <v>2507</v>
      </c>
      <c r="O2154" s="134" t="s">
        <v>52</v>
      </c>
      <c r="P2154" s="134">
        <v>152.5</v>
      </c>
    </row>
    <row r="2155" spans="1:16">
      <c r="A2155">
        <v>2154</v>
      </c>
      <c r="B2155" s="128">
        <v>43971</v>
      </c>
      <c r="C2155" s="29" t="s">
        <v>51</v>
      </c>
      <c r="D2155" s="359" t="s">
        <v>10</v>
      </c>
      <c r="E2155" s="31">
        <v>64</v>
      </c>
      <c r="F2155" s="130">
        <v>3750</v>
      </c>
      <c r="G2155" s="31">
        <v>94.5</v>
      </c>
      <c r="H2155" s="132">
        <v>104</v>
      </c>
      <c r="I2155" s="132" t="s">
        <v>15</v>
      </c>
      <c r="J2155" s="132">
        <v>4</v>
      </c>
      <c r="K2155" s="132">
        <v>2.52E-2</v>
      </c>
      <c r="L2155" s="133">
        <v>0.47607052896725438</v>
      </c>
      <c r="M2155" s="344">
        <v>713</v>
      </c>
      <c r="N2155" s="132" t="s">
        <v>2507</v>
      </c>
      <c r="O2155" s="134" t="s">
        <v>52</v>
      </c>
      <c r="P2155" s="134">
        <v>198.5</v>
      </c>
    </row>
    <row r="2156" spans="1:16">
      <c r="A2156">
        <v>2155</v>
      </c>
      <c r="B2156" s="128">
        <v>43971</v>
      </c>
      <c r="C2156" s="29" t="s">
        <v>51</v>
      </c>
      <c r="D2156" s="359" t="s">
        <v>10</v>
      </c>
      <c r="E2156" s="31">
        <v>58</v>
      </c>
      <c r="F2156" s="130">
        <v>2765</v>
      </c>
      <c r="G2156" s="31">
        <v>25.6</v>
      </c>
      <c r="H2156" s="132">
        <v>44</v>
      </c>
      <c r="I2156" s="132" t="s">
        <v>15</v>
      </c>
      <c r="J2156" s="132">
        <v>3</v>
      </c>
      <c r="K2156" s="132">
        <v>9.258589511754069E-3</v>
      </c>
      <c r="L2156" s="133">
        <v>0.36781609195402304</v>
      </c>
      <c r="M2156" s="344">
        <v>713</v>
      </c>
      <c r="N2156" s="132" t="s">
        <v>2507</v>
      </c>
      <c r="O2156" s="134" t="s">
        <v>52</v>
      </c>
      <c r="P2156" s="134">
        <v>69.599999999999994</v>
      </c>
    </row>
    <row r="2157" spans="1:16">
      <c r="A2157">
        <v>2156</v>
      </c>
      <c r="B2157" s="128">
        <v>43971</v>
      </c>
      <c r="C2157" s="29" t="s">
        <v>51</v>
      </c>
      <c r="D2157" s="359" t="s">
        <v>10</v>
      </c>
      <c r="E2157" s="31">
        <v>58</v>
      </c>
      <c r="F2157" s="130">
        <v>2770</v>
      </c>
      <c r="G2157" s="31">
        <v>53.7</v>
      </c>
      <c r="H2157" s="132">
        <v>104</v>
      </c>
      <c r="I2157" s="132" t="s">
        <v>15</v>
      </c>
      <c r="J2157" s="132">
        <v>4</v>
      </c>
      <c r="K2157" s="132">
        <v>1.9386281588447653E-2</v>
      </c>
      <c r="L2157" s="133">
        <v>0.34051997463538369</v>
      </c>
      <c r="M2157" s="344">
        <v>713</v>
      </c>
      <c r="N2157" s="132" t="s">
        <v>2507</v>
      </c>
      <c r="O2157" s="134" t="s">
        <v>52</v>
      </c>
      <c r="P2157" s="134">
        <v>157.69999999999999</v>
      </c>
    </row>
    <row r="2158" spans="1:16">
      <c r="A2158">
        <v>2157</v>
      </c>
      <c r="B2158" s="128">
        <v>43971</v>
      </c>
      <c r="C2158" s="29" t="s">
        <v>51</v>
      </c>
      <c r="D2158" s="359" t="s">
        <v>10</v>
      </c>
      <c r="E2158" s="31">
        <v>65</v>
      </c>
      <c r="F2158" s="130">
        <v>3875</v>
      </c>
      <c r="G2158" s="31">
        <v>144</v>
      </c>
      <c r="H2158" s="132">
        <v>120</v>
      </c>
      <c r="I2158" s="132" t="s">
        <v>15</v>
      </c>
      <c r="J2158" s="132">
        <v>5</v>
      </c>
      <c r="K2158" s="132">
        <v>3.7161290322580642E-2</v>
      </c>
      <c r="L2158" s="133">
        <v>0.54545454545454541</v>
      </c>
      <c r="M2158" s="344">
        <v>713</v>
      </c>
      <c r="N2158" s="132" t="s">
        <v>2507</v>
      </c>
      <c r="O2158" s="134" t="s">
        <v>52</v>
      </c>
      <c r="P2158" s="134">
        <v>264</v>
      </c>
    </row>
    <row r="2159" spans="1:16">
      <c r="A2159">
        <v>2158</v>
      </c>
      <c r="B2159" s="128">
        <v>43971</v>
      </c>
      <c r="C2159" s="29" t="s">
        <v>51</v>
      </c>
      <c r="D2159" s="359" t="s">
        <v>10</v>
      </c>
      <c r="E2159" s="31">
        <v>59</v>
      </c>
      <c r="F2159" s="130">
        <v>2898</v>
      </c>
      <c r="G2159" s="31">
        <v>55.1</v>
      </c>
      <c r="H2159" s="132">
        <v>49</v>
      </c>
      <c r="I2159" s="132" t="s">
        <v>15</v>
      </c>
      <c r="J2159" s="132">
        <v>4</v>
      </c>
      <c r="K2159" s="132">
        <v>1.9013112491373361E-2</v>
      </c>
      <c r="L2159" s="133">
        <v>0.52929875120076852</v>
      </c>
      <c r="M2159" s="344">
        <v>713</v>
      </c>
      <c r="N2159" s="132" t="s">
        <v>2507</v>
      </c>
      <c r="O2159" s="134" t="s">
        <v>52</v>
      </c>
      <c r="P2159" s="134">
        <v>104.1</v>
      </c>
    </row>
    <row r="2160" spans="1:16">
      <c r="A2160">
        <v>2159</v>
      </c>
      <c r="B2160" s="128">
        <v>43971</v>
      </c>
      <c r="C2160" s="29" t="s">
        <v>51</v>
      </c>
      <c r="D2160" s="359" t="s">
        <v>10</v>
      </c>
      <c r="E2160" s="31">
        <v>57</v>
      </c>
      <c r="F2160" s="130">
        <v>2760</v>
      </c>
      <c r="G2160" s="31">
        <v>62.6</v>
      </c>
      <c r="H2160" s="132">
        <v>52</v>
      </c>
      <c r="I2160" s="132" t="s">
        <v>15</v>
      </c>
      <c r="J2160" s="132">
        <v>3</v>
      </c>
      <c r="K2160" s="132">
        <v>2.2681159420289854E-2</v>
      </c>
      <c r="L2160" s="133">
        <v>0.5462478184991274</v>
      </c>
      <c r="M2160" s="344">
        <v>713</v>
      </c>
      <c r="N2160" s="132" t="s">
        <v>2507</v>
      </c>
      <c r="O2160" s="134" t="s">
        <v>52</v>
      </c>
      <c r="P2160" s="134">
        <v>114.6</v>
      </c>
    </row>
    <row r="2161" spans="1:16">
      <c r="A2161">
        <v>2160</v>
      </c>
      <c r="B2161" s="128">
        <v>43971</v>
      </c>
      <c r="C2161" s="29" t="s">
        <v>51</v>
      </c>
      <c r="D2161" s="359" t="s">
        <v>10</v>
      </c>
      <c r="E2161" s="31">
        <v>64</v>
      </c>
      <c r="F2161" s="130">
        <v>3943</v>
      </c>
      <c r="G2161" s="31">
        <v>111.2</v>
      </c>
      <c r="H2161" s="132">
        <v>121</v>
      </c>
      <c r="I2161" s="132" t="s">
        <v>15</v>
      </c>
      <c r="J2161" s="132">
        <v>5</v>
      </c>
      <c r="K2161" s="132">
        <v>2.8201876743596248E-2</v>
      </c>
      <c r="L2161" s="133">
        <v>0.47889750215331617</v>
      </c>
      <c r="M2161" s="344">
        <v>713</v>
      </c>
      <c r="N2161" s="132" t="s">
        <v>2507</v>
      </c>
      <c r="O2161" s="134" t="s">
        <v>52</v>
      </c>
      <c r="P2161" s="134">
        <v>232.2</v>
      </c>
    </row>
    <row r="2162" spans="1:16">
      <c r="A2162">
        <v>2161</v>
      </c>
      <c r="B2162" s="128">
        <v>43971</v>
      </c>
      <c r="C2162" s="29" t="s">
        <v>51</v>
      </c>
      <c r="D2162" s="359" t="s">
        <v>10</v>
      </c>
      <c r="E2162" s="31">
        <v>68</v>
      </c>
      <c r="F2162" s="130">
        <v>4431</v>
      </c>
      <c r="G2162" s="31">
        <v>82.5</v>
      </c>
      <c r="H2162" s="132">
        <v>85</v>
      </c>
      <c r="I2162" s="132" t="s">
        <v>15</v>
      </c>
      <c r="J2162" s="132">
        <v>4</v>
      </c>
      <c r="K2162" s="132">
        <v>1.8618821936357482E-2</v>
      </c>
      <c r="L2162" s="133">
        <v>0.4925373134328358</v>
      </c>
      <c r="M2162" s="344">
        <v>713</v>
      </c>
      <c r="N2162" s="132" t="s">
        <v>2507</v>
      </c>
      <c r="O2162" s="134" t="s">
        <v>52</v>
      </c>
      <c r="P2162" s="134">
        <v>167.5</v>
      </c>
    </row>
    <row r="2163" spans="1:16">
      <c r="A2163">
        <v>2162</v>
      </c>
      <c r="B2163" s="128">
        <v>43971</v>
      </c>
      <c r="C2163" s="29" t="s">
        <v>51</v>
      </c>
      <c r="D2163" s="359" t="s">
        <v>10</v>
      </c>
      <c r="E2163" s="31">
        <v>63</v>
      </c>
      <c r="F2163" s="130">
        <v>3411</v>
      </c>
      <c r="G2163" s="31">
        <v>87.1</v>
      </c>
      <c r="H2163" s="132">
        <v>78</v>
      </c>
      <c r="I2163" s="132" t="s">
        <v>15</v>
      </c>
      <c r="J2163" s="132">
        <v>5</v>
      </c>
      <c r="K2163" s="132">
        <v>2.5535033714453238E-2</v>
      </c>
      <c r="L2163" s="133">
        <v>0.52755905511811019</v>
      </c>
      <c r="M2163" s="344">
        <v>713</v>
      </c>
      <c r="N2163" s="132" t="s">
        <v>2507</v>
      </c>
      <c r="O2163" s="134" t="s">
        <v>52</v>
      </c>
      <c r="P2163" s="134">
        <v>165.1</v>
      </c>
    </row>
    <row r="2164" spans="1:16">
      <c r="A2164">
        <v>2163</v>
      </c>
      <c r="B2164" s="128">
        <v>43971</v>
      </c>
      <c r="C2164" s="29" t="s">
        <v>51</v>
      </c>
      <c r="D2164" s="359" t="s">
        <v>10</v>
      </c>
      <c r="E2164" s="31">
        <v>65</v>
      </c>
      <c r="F2164" s="130">
        <v>4038</v>
      </c>
      <c r="G2164" s="31">
        <v>78</v>
      </c>
      <c r="H2164" s="132">
        <v>103</v>
      </c>
      <c r="I2164" s="132" t="s">
        <v>15</v>
      </c>
      <c r="J2164" s="132">
        <v>5</v>
      </c>
      <c r="K2164" s="132">
        <v>1.9316493313521546E-2</v>
      </c>
      <c r="L2164" s="133">
        <v>0.43093922651933703</v>
      </c>
      <c r="M2164" s="344">
        <v>713</v>
      </c>
      <c r="N2164" s="132" t="s">
        <v>2507</v>
      </c>
      <c r="O2164" s="134" t="s">
        <v>52</v>
      </c>
      <c r="P2164" s="134">
        <v>181</v>
      </c>
    </row>
    <row r="2165" spans="1:16">
      <c r="A2165">
        <v>2164</v>
      </c>
      <c r="B2165" s="128">
        <v>43971</v>
      </c>
      <c r="C2165" s="29" t="s">
        <v>51</v>
      </c>
      <c r="D2165" s="359" t="s">
        <v>10</v>
      </c>
      <c r="E2165" s="31">
        <v>52</v>
      </c>
      <c r="F2165" s="130">
        <v>2270</v>
      </c>
      <c r="G2165" s="31">
        <v>56.7</v>
      </c>
      <c r="H2165" s="132">
        <v>87</v>
      </c>
      <c r="I2165" s="132" t="s">
        <v>15</v>
      </c>
      <c r="J2165" s="132">
        <v>5</v>
      </c>
      <c r="K2165" s="132">
        <v>2.4977973568281939E-2</v>
      </c>
      <c r="L2165" s="133">
        <v>0.39457202505219213</v>
      </c>
      <c r="M2165" s="344">
        <v>713</v>
      </c>
      <c r="N2165" s="132" t="s">
        <v>2507</v>
      </c>
      <c r="O2165" s="134" t="s">
        <v>52</v>
      </c>
      <c r="P2165" s="134">
        <v>143.69999999999999</v>
      </c>
    </row>
    <row r="2166" spans="1:16">
      <c r="A2166">
        <v>2165</v>
      </c>
      <c r="B2166" s="128">
        <v>43971</v>
      </c>
      <c r="C2166" s="29" t="s">
        <v>51</v>
      </c>
      <c r="D2166" s="359" t="s">
        <v>10</v>
      </c>
      <c r="E2166" s="31">
        <v>64</v>
      </c>
      <c r="F2166" s="130">
        <v>3911</v>
      </c>
      <c r="G2166" s="31">
        <v>74</v>
      </c>
      <c r="H2166" s="132">
        <v>88</v>
      </c>
      <c r="I2166" s="132" t="s">
        <v>15</v>
      </c>
      <c r="J2166" s="132">
        <v>5</v>
      </c>
      <c r="K2166" s="132">
        <v>1.8920992073638454E-2</v>
      </c>
      <c r="L2166" s="133">
        <v>0.4567901234567901</v>
      </c>
      <c r="M2166" s="344">
        <v>713</v>
      </c>
      <c r="N2166" s="132" t="s">
        <v>2507</v>
      </c>
      <c r="O2166" s="134" t="s">
        <v>52</v>
      </c>
      <c r="P2166" s="134">
        <v>162</v>
      </c>
    </row>
    <row r="2167" spans="1:16">
      <c r="A2167">
        <v>2166</v>
      </c>
      <c r="B2167" s="128">
        <v>43971</v>
      </c>
      <c r="C2167" s="29" t="s">
        <v>51</v>
      </c>
      <c r="D2167" s="359" t="s">
        <v>10</v>
      </c>
      <c r="E2167" s="31">
        <v>64</v>
      </c>
      <c r="F2167" s="130">
        <v>3852</v>
      </c>
      <c r="G2167" s="31">
        <v>93</v>
      </c>
      <c r="H2167" s="132">
        <v>74</v>
      </c>
      <c r="I2167" s="132" t="s">
        <v>15</v>
      </c>
      <c r="J2167" s="132">
        <v>5</v>
      </c>
      <c r="K2167" s="132">
        <v>2.4143302180685357E-2</v>
      </c>
      <c r="L2167" s="133">
        <v>0.55688622754491013</v>
      </c>
      <c r="M2167" s="344">
        <v>713</v>
      </c>
      <c r="N2167" s="132" t="s">
        <v>2507</v>
      </c>
      <c r="O2167" s="134" t="s">
        <v>52</v>
      </c>
      <c r="P2167" s="134">
        <v>167</v>
      </c>
    </row>
    <row r="2168" spans="1:16">
      <c r="A2168">
        <v>2167</v>
      </c>
      <c r="B2168" s="128">
        <v>43971</v>
      </c>
      <c r="C2168" s="29" t="s">
        <v>51</v>
      </c>
      <c r="D2168" s="359" t="s">
        <v>10</v>
      </c>
      <c r="E2168" s="31">
        <v>70</v>
      </c>
      <c r="F2168" s="130">
        <v>4984</v>
      </c>
      <c r="G2168" s="31">
        <v>107</v>
      </c>
      <c r="H2168" s="132">
        <v>133</v>
      </c>
      <c r="I2168" s="132" t="s">
        <v>15</v>
      </c>
      <c r="J2168" s="132">
        <v>4</v>
      </c>
      <c r="K2168" s="132">
        <v>2.1468699839486356E-2</v>
      </c>
      <c r="L2168" s="133">
        <v>0.44583333333333336</v>
      </c>
      <c r="M2168" s="344">
        <v>713</v>
      </c>
      <c r="N2168" s="132" t="s">
        <v>2507</v>
      </c>
      <c r="O2168" s="134" t="s">
        <v>52</v>
      </c>
      <c r="P2168" s="134">
        <v>240</v>
      </c>
    </row>
    <row r="2169" spans="1:16">
      <c r="A2169">
        <v>2168</v>
      </c>
      <c r="B2169" s="128">
        <v>43971</v>
      </c>
      <c r="C2169" s="29" t="s">
        <v>51</v>
      </c>
      <c r="D2169" s="359" t="s">
        <v>10</v>
      </c>
      <c r="E2169" s="31">
        <v>64</v>
      </c>
      <c r="F2169" s="130">
        <v>4143</v>
      </c>
      <c r="G2169" s="31">
        <v>107</v>
      </c>
      <c r="H2169" s="132">
        <v>75</v>
      </c>
      <c r="I2169" s="132" t="s">
        <v>15</v>
      </c>
      <c r="J2169" s="132">
        <v>5</v>
      </c>
      <c r="K2169" s="132">
        <v>2.5826695631185132E-2</v>
      </c>
      <c r="L2169" s="133">
        <v>0.58791208791208793</v>
      </c>
      <c r="M2169" s="344">
        <v>713</v>
      </c>
      <c r="N2169" s="132" t="s">
        <v>2507</v>
      </c>
      <c r="O2169" s="134" t="s">
        <v>52</v>
      </c>
      <c r="P2169" s="134">
        <v>182</v>
      </c>
    </row>
    <row r="2170" spans="1:16">
      <c r="A2170">
        <v>2169</v>
      </c>
      <c r="B2170" s="128">
        <v>43971</v>
      </c>
      <c r="C2170" s="29" t="s">
        <v>51</v>
      </c>
      <c r="D2170" s="359" t="s">
        <v>10</v>
      </c>
      <c r="E2170" s="31">
        <v>58</v>
      </c>
      <c r="F2170" s="130">
        <v>2863</v>
      </c>
      <c r="G2170" s="31">
        <v>51.7</v>
      </c>
      <c r="H2170" s="132">
        <v>90</v>
      </c>
      <c r="I2170" s="132" t="s">
        <v>15</v>
      </c>
      <c r="J2170" s="132">
        <v>4</v>
      </c>
      <c r="K2170" s="132">
        <v>1.8057981138665736E-2</v>
      </c>
      <c r="L2170" s="133">
        <v>0.36485532815808053</v>
      </c>
      <c r="M2170" s="344">
        <v>713</v>
      </c>
      <c r="N2170" s="132" t="s">
        <v>2507</v>
      </c>
      <c r="O2170" s="134" t="s">
        <v>52</v>
      </c>
      <c r="P2170" s="134">
        <v>141.69999999999999</v>
      </c>
    </row>
    <row r="2171" spans="1:16">
      <c r="A2171">
        <v>2170</v>
      </c>
      <c r="B2171" s="128">
        <v>43971</v>
      </c>
      <c r="C2171" s="29" t="s">
        <v>51</v>
      </c>
      <c r="D2171" s="359" t="s">
        <v>10</v>
      </c>
      <c r="E2171" s="31">
        <v>67</v>
      </c>
      <c r="F2171" s="130">
        <v>4074</v>
      </c>
      <c r="G2171" s="31">
        <v>50</v>
      </c>
      <c r="H2171" s="132">
        <v>102</v>
      </c>
      <c r="I2171" s="132" t="s">
        <v>15</v>
      </c>
      <c r="J2171" s="132">
        <v>4</v>
      </c>
      <c r="K2171" s="132">
        <v>1.2272950417280314E-2</v>
      </c>
      <c r="L2171" s="133">
        <v>0.32894736842105265</v>
      </c>
      <c r="M2171" s="344">
        <v>713</v>
      </c>
      <c r="N2171" s="132" t="s">
        <v>2507</v>
      </c>
      <c r="O2171" s="134" t="s">
        <v>52</v>
      </c>
      <c r="P2171" s="134">
        <v>152</v>
      </c>
    </row>
    <row r="2172" spans="1:16">
      <c r="A2172">
        <v>2171</v>
      </c>
      <c r="B2172" s="128">
        <v>43971</v>
      </c>
      <c r="C2172" s="29" t="s">
        <v>51</v>
      </c>
      <c r="D2172" s="359" t="s">
        <v>10</v>
      </c>
      <c r="E2172" s="31">
        <v>57</v>
      </c>
      <c r="F2172" s="130">
        <v>2504</v>
      </c>
      <c r="G2172" s="31">
        <v>37</v>
      </c>
      <c r="H2172" s="132">
        <v>18</v>
      </c>
      <c r="I2172" s="132" t="s">
        <v>15</v>
      </c>
      <c r="J2172" s="132">
        <v>4</v>
      </c>
      <c r="K2172" s="132">
        <v>1.4776357827476038E-2</v>
      </c>
      <c r="L2172" s="133">
        <v>0.67272727272727273</v>
      </c>
      <c r="M2172" s="344">
        <v>713</v>
      </c>
      <c r="N2172" s="132" t="s">
        <v>2507</v>
      </c>
      <c r="O2172" s="134" t="s">
        <v>52</v>
      </c>
      <c r="P2172" s="134">
        <v>55</v>
      </c>
    </row>
    <row r="2173" spans="1:16">
      <c r="A2173">
        <v>2172</v>
      </c>
      <c r="B2173" s="128">
        <v>43971</v>
      </c>
      <c r="C2173" s="29" t="s">
        <v>51</v>
      </c>
      <c r="D2173" s="359" t="s">
        <v>10</v>
      </c>
      <c r="E2173" s="31">
        <v>58</v>
      </c>
      <c r="F2173" s="130">
        <v>2861</v>
      </c>
      <c r="G2173" s="31">
        <v>48.9</v>
      </c>
      <c r="H2173" s="132"/>
      <c r="I2173" s="132" t="s">
        <v>15</v>
      </c>
      <c r="J2173" s="132">
        <v>4</v>
      </c>
      <c r="K2173" s="132">
        <v>1.7091925900034954E-2</v>
      </c>
      <c r="L2173" s="133">
        <v>1</v>
      </c>
      <c r="M2173" s="344">
        <v>713</v>
      </c>
      <c r="N2173" s="132" t="s">
        <v>2507</v>
      </c>
      <c r="O2173" s="134" t="s">
        <v>52</v>
      </c>
      <c r="P2173" s="134">
        <v>48.9</v>
      </c>
    </row>
    <row r="2174" spans="1:16">
      <c r="A2174">
        <v>2173</v>
      </c>
      <c r="B2174" s="128">
        <v>43971</v>
      </c>
      <c r="C2174" s="29" t="s">
        <v>51</v>
      </c>
      <c r="D2174" s="359" t="s">
        <v>10</v>
      </c>
      <c r="E2174" s="31">
        <v>64</v>
      </c>
      <c r="F2174" s="130">
        <v>3732</v>
      </c>
      <c r="G2174" s="31">
        <v>68.599999999999994</v>
      </c>
      <c r="H2174" s="132">
        <v>73</v>
      </c>
      <c r="I2174" s="132" t="s">
        <v>15</v>
      </c>
      <c r="J2174" s="132">
        <v>4</v>
      </c>
      <c r="K2174" s="132">
        <v>1.8381564844587351E-2</v>
      </c>
      <c r="L2174" s="133">
        <v>0.4844632768361582</v>
      </c>
      <c r="M2174" s="344">
        <v>713</v>
      </c>
      <c r="N2174" s="132" t="s">
        <v>2507</v>
      </c>
      <c r="O2174" s="134" t="s">
        <v>52</v>
      </c>
      <c r="P2174" s="134">
        <v>141.6</v>
      </c>
    </row>
    <row r="2175" spans="1:16">
      <c r="A2175">
        <v>2174</v>
      </c>
      <c r="B2175" s="128">
        <v>43971</v>
      </c>
      <c r="C2175" s="29" t="s">
        <v>51</v>
      </c>
      <c r="D2175" s="359" t="s">
        <v>10</v>
      </c>
      <c r="E2175" s="31">
        <v>66</v>
      </c>
      <c r="F2175" s="130">
        <v>3965</v>
      </c>
      <c r="G2175" s="31">
        <v>82.2</v>
      </c>
      <c r="H2175" s="132">
        <v>121</v>
      </c>
      <c r="I2175" s="132" t="s">
        <v>15</v>
      </c>
      <c r="J2175" s="132">
        <v>4</v>
      </c>
      <c r="K2175" s="132">
        <v>2.073139974779319E-2</v>
      </c>
      <c r="L2175" s="133">
        <v>0.40452755905511817</v>
      </c>
      <c r="M2175" s="344">
        <v>713</v>
      </c>
      <c r="N2175" s="132" t="s">
        <v>2507</v>
      </c>
      <c r="O2175" s="134" t="s">
        <v>52</v>
      </c>
      <c r="P2175" s="134">
        <v>203.2</v>
      </c>
    </row>
    <row r="2176" spans="1:16">
      <c r="A2176">
        <v>2175</v>
      </c>
      <c r="B2176" s="128">
        <v>43971</v>
      </c>
      <c r="C2176" s="29" t="s">
        <v>51</v>
      </c>
      <c r="D2176" s="359" t="s">
        <v>10</v>
      </c>
      <c r="E2176" s="31">
        <v>63</v>
      </c>
      <c r="F2176" s="130">
        <v>3178</v>
      </c>
      <c r="G2176" s="31">
        <v>57.8</v>
      </c>
      <c r="H2176" s="132">
        <v>68</v>
      </c>
      <c r="I2176" s="132" t="s">
        <v>15</v>
      </c>
      <c r="J2176" s="132">
        <v>5</v>
      </c>
      <c r="K2176" s="132">
        <v>1.8187539332913782E-2</v>
      </c>
      <c r="L2176" s="133">
        <v>0.45945945945945943</v>
      </c>
      <c r="M2176" s="344">
        <v>713</v>
      </c>
      <c r="N2176" s="132" t="s">
        <v>2507</v>
      </c>
      <c r="O2176" s="134" t="s">
        <v>52</v>
      </c>
      <c r="P2176" s="134">
        <v>125.8</v>
      </c>
    </row>
    <row r="2177" spans="1:16">
      <c r="A2177">
        <v>2176</v>
      </c>
      <c r="B2177" s="128">
        <v>43971</v>
      </c>
      <c r="C2177" s="29" t="s">
        <v>51</v>
      </c>
      <c r="D2177" s="359" t="s">
        <v>10</v>
      </c>
      <c r="E2177" s="31">
        <v>61</v>
      </c>
      <c r="F2177" s="130">
        <v>3352</v>
      </c>
      <c r="G2177" s="31">
        <v>70</v>
      </c>
      <c r="H2177" s="132">
        <v>75</v>
      </c>
      <c r="I2177" s="132" t="s">
        <v>15</v>
      </c>
      <c r="J2177" s="132">
        <v>4</v>
      </c>
      <c r="K2177" s="132">
        <v>2.0883054892601432E-2</v>
      </c>
      <c r="L2177" s="133">
        <v>0.48275862068965519</v>
      </c>
      <c r="M2177" s="344">
        <v>713</v>
      </c>
      <c r="N2177" s="132" t="s">
        <v>2507</v>
      </c>
      <c r="O2177" s="134" t="s">
        <v>52</v>
      </c>
      <c r="P2177" s="134">
        <v>145</v>
      </c>
    </row>
    <row r="2178" spans="1:16">
      <c r="A2178">
        <v>2177</v>
      </c>
      <c r="B2178" s="128">
        <v>43971</v>
      </c>
      <c r="C2178" s="29" t="s">
        <v>51</v>
      </c>
      <c r="D2178" s="359" t="s">
        <v>10</v>
      </c>
      <c r="E2178" s="31">
        <v>56</v>
      </c>
      <c r="F2178" s="130">
        <v>2573</v>
      </c>
      <c r="G2178" s="31">
        <v>43.6</v>
      </c>
      <c r="H2178" s="132">
        <v>56</v>
      </c>
      <c r="I2178" s="132" t="s">
        <v>15</v>
      </c>
      <c r="J2178" s="132">
        <v>3</v>
      </c>
      <c r="K2178" s="132">
        <v>1.6945200155460551E-2</v>
      </c>
      <c r="L2178" s="133">
        <v>0.43775100401606432</v>
      </c>
      <c r="M2178" s="344">
        <v>713</v>
      </c>
      <c r="N2178" s="132" t="s">
        <v>2507</v>
      </c>
      <c r="O2178" s="134" t="s">
        <v>52</v>
      </c>
      <c r="P2178" s="134">
        <v>99.6</v>
      </c>
    </row>
    <row r="2179" spans="1:16">
      <c r="A2179">
        <v>2178</v>
      </c>
      <c r="B2179" s="128">
        <v>43971</v>
      </c>
      <c r="C2179" s="29" t="s">
        <v>51</v>
      </c>
      <c r="D2179" s="359" t="s">
        <v>10</v>
      </c>
      <c r="E2179" s="31">
        <v>60</v>
      </c>
      <c r="F2179" s="130">
        <v>3060</v>
      </c>
      <c r="G2179" s="31">
        <v>58</v>
      </c>
      <c r="H2179" s="132">
        <v>75</v>
      </c>
      <c r="I2179" s="132" t="s">
        <v>15</v>
      </c>
      <c r="J2179" s="132">
        <v>4</v>
      </c>
      <c r="K2179" s="132">
        <v>1.895424836601307E-2</v>
      </c>
      <c r="L2179" s="133">
        <v>0.43609022556390975</v>
      </c>
      <c r="M2179" s="344">
        <v>713</v>
      </c>
      <c r="N2179" s="132" t="s">
        <v>2507</v>
      </c>
      <c r="O2179" s="134" t="s">
        <v>52</v>
      </c>
      <c r="P2179" s="134">
        <v>133</v>
      </c>
    </row>
    <row r="2180" spans="1:16">
      <c r="A2180">
        <v>2179</v>
      </c>
      <c r="B2180" s="128">
        <v>43971</v>
      </c>
      <c r="C2180" s="29" t="s">
        <v>51</v>
      </c>
      <c r="D2180" s="359" t="s">
        <v>10</v>
      </c>
      <c r="E2180" s="31">
        <v>59</v>
      </c>
      <c r="F2180" s="130">
        <v>2984</v>
      </c>
      <c r="G2180" s="31">
        <v>53.3</v>
      </c>
      <c r="H2180" s="132">
        <v>85</v>
      </c>
      <c r="I2180" s="132" t="s">
        <v>15</v>
      </c>
      <c r="J2180" s="132">
        <v>4</v>
      </c>
      <c r="K2180" s="132">
        <v>1.7861930294906164E-2</v>
      </c>
      <c r="L2180" s="133">
        <v>0.38539407086044825</v>
      </c>
      <c r="M2180" s="344">
        <v>713</v>
      </c>
      <c r="N2180" s="132" t="s">
        <v>2507</v>
      </c>
      <c r="O2180" s="134" t="s">
        <v>52</v>
      </c>
      <c r="P2180" s="134">
        <v>138.30000000000001</v>
      </c>
    </row>
    <row r="2181" spans="1:16">
      <c r="A2181">
        <v>2180</v>
      </c>
      <c r="B2181" s="128">
        <v>43971</v>
      </c>
      <c r="C2181" s="29" t="s">
        <v>51</v>
      </c>
      <c r="D2181" s="359" t="s">
        <v>10</v>
      </c>
      <c r="E2181" s="31">
        <v>59</v>
      </c>
      <c r="F2181" s="130">
        <v>2931</v>
      </c>
      <c r="G2181" s="31">
        <v>62.7</v>
      </c>
      <c r="H2181" s="132">
        <v>45</v>
      </c>
      <c r="I2181" s="132" t="s">
        <v>15</v>
      </c>
      <c r="J2181" s="132">
        <v>4</v>
      </c>
      <c r="K2181" s="132">
        <v>2.1392016376663256E-2</v>
      </c>
      <c r="L2181" s="133">
        <v>0.5821727019498607</v>
      </c>
      <c r="M2181" s="344">
        <v>713</v>
      </c>
      <c r="N2181" s="132" t="s">
        <v>2507</v>
      </c>
      <c r="O2181" s="134" t="s">
        <v>52</v>
      </c>
      <c r="P2181" s="134">
        <v>107.7</v>
      </c>
    </row>
    <row r="2182" spans="1:16">
      <c r="A2182">
        <v>2181</v>
      </c>
      <c r="B2182" s="128">
        <v>43971</v>
      </c>
      <c r="C2182" s="29" t="s">
        <v>51</v>
      </c>
      <c r="D2182" s="359" t="s">
        <v>10</v>
      </c>
      <c r="E2182" s="31">
        <v>57</v>
      </c>
      <c r="F2182" s="130">
        <v>2689</v>
      </c>
      <c r="G2182" s="31">
        <v>44.9</v>
      </c>
      <c r="H2182" s="132">
        <v>38</v>
      </c>
      <c r="I2182" s="132" t="s">
        <v>15</v>
      </c>
      <c r="J2182" s="132">
        <v>4</v>
      </c>
      <c r="K2182" s="132">
        <v>1.6697657121606545E-2</v>
      </c>
      <c r="L2182" s="133">
        <v>0.54161640530759947</v>
      </c>
      <c r="M2182" s="344">
        <v>713</v>
      </c>
      <c r="N2182" s="132" t="s">
        <v>2507</v>
      </c>
      <c r="O2182" s="134" t="s">
        <v>52</v>
      </c>
      <c r="P2182" s="134">
        <v>82.9</v>
      </c>
    </row>
    <row r="2183" spans="1:16">
      <c r="A2183">
        <v>2182</v>
      </c>
      <c r="B2183" s="128">
        <v>43971</v>
      </c>
      <c r="C2183" s="29" t="s">
        <v>51</v>
      </c>
      <c r="D2183" s="359" t="s">
        <v>10</v>
      </c>
      <c r="E2183" s="31">
        <v>58</v>
      </c>
      <c r="F2183" s="130">
        <v>2693</v>
      </c>
      <c r="G2183" s="31">
        <v>51.8</v>
      </c>
      <c r="H2183" s="132">
        <v>58</v>
      </c>
      <c r="I2183" s="132" t="s">
        <v>15</v>
      </c>
      <c r="J2183" s="132">
        <v>4</v>
      </c>
      <c r="K2183" s="132">
        <v>1.9235053843297437E-2</v>
      </c>
      <c r="L2183" s="133">
        <v>0.47176684881602915</v>
      </c>
      <c r="M2183" s="344">
        <v>713</v>
      </c>
      <c r="N2183" s="132" t="s">
        <v>2507</v>
      </c>
      <c r="O2183" s="134" t="s">
        <v>52</v>
      </c>
      <c r="P2183" s="134">
        <v>109.8</v>
      </c>
    </row>
    <row r="2184" spans="1:16">
      <c r="A2184">
        <v>2183</v>
      </c>
      <c r="B2184" s="128">
        <v>43971</v>
      </c>
      <c r="C2184" s="29" t="s">
        <v>51</v>
      </c>
      <c r="D2184" s="359" t="s">
        <v>10</v>
      </c>
      <c r="E2184" s="31">
        <v>71</v>
      </c>
      <c r="F2184" s="130">
        <v>5425</v>
      </c>
      <c r="G2184" s="31">
        <v>227</v>
      </c>
      <c r="H2184" s="132">
        <v>191</v>
      </c>
      <c r="I2184" s="132" t="s">
        <v>15</v>
      </c>
      <c r="J2184" s="132">
        <v>5</v>
      </c>
      <c r="K2184" s="132">
        <v>4.1843317972350233E-2</v>
      </c>
      <c r="L2184" s="133">
        <v>0.5430622009569378</v>
      </c>
      <c r="M2184" s="344">
        <v>713</v>
      </c>
      <c r="N2184" s="132" t="s">
        <v>2507</v>
      </c>
      <c r="O2184" s="134" t="s">
        <v>52</v>
      </c>
      <c r="P2184" s="134">
        <v>418</v>
      </c>
    </row>
    <row r="2185" spans="1:16">
      <c r="A2185">
        <v>2184</v>
      </c>
      <c r="B2185" s="128">
        <v>44032</v>
      </c>
      <c r="C2185" s="29" t="s">
        <v>51</v>
      </c>
      <c r="D2185" s="359" t="s">
        <v>10</v>
      </c>
      <c r="E2185" s="31">
        <v>56</v>
      </c>
      <c r="F2185" s="130">
        <v>2390</v>
      </c>
      <c r="G2185" s="31">
        <v>23.6</v>
      </c>
      <c r="H2185" s="132">
        <v>48</v>
      </c>
      <c r="I2185" s="132" t="s">
        <v>15</v>
      </c>
      <c r="J2185" s="132">
        <v>3</v>
      </c>
      <c r="K2185" s="132">
        <v>9.8744769874477001E-3</v>
      </c>
      <c r="L2185" s="133">
        <v>0.32960893854748607</v>
      </c>
      <c r="M2185" s="344">
        <v>713</v>
      </c>
      <c r="N2185" s="132" t="s">
        <v>2507</v>
      </c>
      <c r="O2185" s="134" t="s">
        <v>52</v>
      </c>
      <c r="P2185" s="134">
        <v>71.599999999999994</v>
      </c>
    </row>
    <row r="2186" spans="1:16">
      <c r="A2186">
        <v>2185</v>
      </c>
      <c r="B2186" s="128">
        <v>44032</v>
      </c>
      <c r="C2186" s="29" t="s">
        <v>51</v>
      </c>
      <c r="D2186" s="359" t="s">
        <v>10</v>
      </c>
      <c r="E2186" s="31">
        <v>54</v>
      </c>
      <c r="F2186" s="130">
        <v>2197</v>
      </c>
      <c r="G2186" s="31">
        <v>22.9</v>
      </c>
      <c r="H2186" s="132">
        <v>55</v>
      </c>
      <c r="I2186" s="132" t="s">
        <v>15</v>
      </c>
      <c r="J2186" s="132">
        <v>4</v>
      </c>
      <c r="K2186" s="132">
        <v>1.0423304506144742E-2</v>
      </c>
      <c r="L2186" s="133">
        <v>0.29396662387676503</v>
      </c>
      <c r="M2186" s="344">
        <v>713</v>
      </c>
      <c r="N2186" s="132" t="s">
        <v>2507</v>
      </c>
      <c r="O2186" s="134" t="s">
        <v>52</v>
      </c>
      <c r="P2186" s="134">
        <v>77.900000000000006</v>
      </c>
    </row>
    <row r="2187" spans="1:16">
      <c r="A2187">
        <v>2186</v>
      </c>
      <c r="B2187" s="128">
        <v>44032</v>
      </c>
      <c r="C2187" s="29" t="s">
        <v>51</v>
      </c>
      <c r="D2187" s="359" t="s">
        <v>10</v>
      </c>
      <c r="E2187" s="31">
        <v>58</v>
      </c>
      <c r="F2187" s="130">
        <v>3084</v>
      </c>
      <c r="G2187" s="31">
        <v>52.9</v>
      </c>
      <c r="H2187" s="132">
        <v>38</v>
      </c>
      <c r="I2187" s="132" t="s">
        <v>15</v>
      </c>
      <c r="J2187" s="132">
        <v>4</v>
      </c>
      <c r="K2187" s="132">
        <v>1.7153047989623863E-2</v>
      </c>
      <c r="L2187" s="133">
        <v>0.58195819581958186</v>
      </c>
      <c r="M2187" s="344">
        <v>713</v>
      </c>
      <c r="N2187" s="132" t="s">
        <v>2507</v>
      </c>
      <c r="O2187" s="134" t="s">
        <v>52</v>
      </c>
      <c r="P2187" s="134">
        <v>90.9</v>
      </c>
    </row>
    <row r="2188" spans="1:16">
      <c r="A2188">
        <v>2187</v>
      </c>
      <c r="B2188" s="128">
        <v>44032</v>
      </c>
      <c r="C2188" s="29" t="s">
        <v>51</v>
      </c>
      <c r="D2188" s="359" t="s">
        <v>10</v>
      </c>
      <c r="E2188" s="31">
        <v>46</v>
      </c>
      <c r="F2188" s="130">
        <v>1734</v>
      </c>
      <c r="G2188" s="31">
        <v>28.3</v>
      </c>
      <c r="H2188" s="132">
        <v>62</v>
      </c>
      <c r="I2188" s="132" t="s">
        <v>15</v>
      </c>
      <c r="J2188" s="132">
        <v>3</v>
      </c>
      <c r="K2188" s="132">
        <v>1.6320645905420993E-2</v>
      </c>
      <c r="L2188" s="133">
        <v>0.3133997785160576</v>
      </c>
      <c r="M2188" s="344">
        <v>713</v>
      </c>
      <c r="N2188" s="132" t="s">
        <v>2507</v>
      </c>
      <c r="O2188" s="134" t="s">
        <v>52</v>
      </c>
      <c r="P2188" s="134">
        <v>90.3</v>
      </c>
    </row>
    <row r="2189" spans="1:16">
      <c r="A2189">
        <v>2188</v>
      </c>
      <c r="B2189" s="128">
        <v>44032</v>
      </c>
      <c r="C2189" s="29" t="s">
        <v>51</v>
      </c>
      <c r="D2189" s="359" t="s">
        <v>10</v>
      </c>
      <c r="E2189" s="31">
        <v>58</v>
      </c>
      <c r="F2189" s="130">
        <v>2729</v>
      </c>
      <c r="G2189" s="31">
        <v>32.299999999999997</v>
      </c>
      <c r="H2189" s="132">
        <v>59</v>
      </c>
      <c r="I2189" s="132" t="s">
        <v>15</v>
      </c>
      <c r="J2189" s="132">
        <v>4</v>
      </c>
      <c r="K2189" s="132">
        <v>1.1835837303041406E-2</v>
      </c>
      <c r="L2189" s="133">
        <v>0.3537787513691128</v>
      </c>
      <c r="M2189" s="344">
        <v>713</v>
      </c>
      <c r="N2189" s="132" t="s">
        <v>2507</v>
      </c>
      <c r="O2189" s="134" t="s">
        <v>52</v>
      </c>
      <c r="P2189" s="134">
        <v>91.3</v>
      </c>
    </row>
    <row r="2190" spans="1:16">
      <c r="A2190">
        <v>2189</v>
      </c>
      <c r="B2190" s="128">
        <v>44032</v>
      </c>
      <c r="C2190" s="29" t="s">
        <v>51</v>
      </c>
      <c r="D2190" s="359" t="s">
        <v>10</v>
      </c>
      <c r="E2190" s="31">
        <v>54</v>
      </c>
      <c r="F2190" s="130">
        <v>2472</v>
      </c>
      <c r="G2190" s="31">
        <v>12.8</v>
      </c>
      <c r="H2190" s="132">
        <v>41</v>
      </c>
      <c r="I2190" s="132" t="s">
        <v>15</v>
      </c>
      <c r="J2190" s="132">
        <v>3</v>
      </c>
      <c r="K2190" s="132">
        <v>5.1779935275080907E-3</v>
      </c>
      <c r="L2190" s="133">
        <v>0.23791821561338292</v>
      </c>
      <c r="M2190" s="344">
        <v>713</v>
      </c>
      <c r="N2190" s="132" t="s">
        <v>2507</v>
      </c>
      <c r="O2190" s="134" t="s">
        <v>52</v>
      </c>
      <c r="P2190" s="134">
        <v>53.8</v>
      </c>
    </row>
    <row r="2191" spans="1:16">
      <c r="A2191">
        <v>2190</v>
      </c>
      <c r="B2191" s="128">
        <v>44032</v>
      </c>
      <c r="C2191" s="29" t="s">
        <v>51</v>
      </c>
      <c r="D2191" s="359" t="s">
        <v>10</v>
      </c>
      <c r="E2191" s="31">
        <v>54</v>
      </c>
      <c r="F2191" s="130">
        <v>2511</v>
      </c>
      <c r="G2191" s="31">
        <v>48.1</v>
      </c>
      <c r="H2191" s="132">
        <v>67</v>
      </c>
      <c r="I2191" s="132" t="s">
        <v>15</v>
      </c>
      <c r="J2191" s="132">
        <v>4</v>
      </c>
      <c r="K2191" s="132">
        <v>1.9155714854639586E-2</v>
      </c>
      <c r="L2191" s="133">
        <v>0.4178974804517811</v>
      </c>
      <c r="M2191" s="344">
        <v>713</v>
      </c>
      <c r="N2191" s="132" t="s">
        <v>2507</v>
      </c>
      <c r="O2191" s="134" t="s">
        <v>52</v>
      </c>
      <c r="P2191" s="134">
        <v>115.1</v>
      </c>
    </row>
    <row r="2192" spans="1:16">
      <c r="A2192">
        <v>2191</v>
      </c>
      <c r="B2192" s="128">
        <v>44032</v>
      </c>
      <c r="C2192" s="29" t="s">
        <v>51</v>
      </c>
      <c r="D2192" s="359" t="s">
        <v>10</v>
      </c>
      <c r="E2192" s="31">
        <v>57</v>
      </c>
      <c r="F2192" s="130">
        <v>2491</v>
      </c>
      <c r="G2192" s="31">
        <v>46.2</v>
      </c>
      <c r="H2192" s="132">
        <v>77</v>
      </c>
      <c r="I2192" s="132" t="s">
        <v>15</v>
      </c>
      <c r="J2192" s="132">
        <v>4</v>
      </c>
      <c r="K2192" s="132">
        <v>1.8546768366118026E-2</v>
      </c>
      <c r="L2192" s="133">
        <v>0.375</v>
      </c>
      <c r="M2192" s="344">
        <v>713</v>
      </c>
      <c r="N2192" s="132" t="s">
        <v>2507</v>
      </c>
      <c r="O2192" s="134" t="s">
        <v>52</v>
      </c>
      <c r="P2192" s="134">
        <v>123.2</v>
      </c>
    </row>
    <row r="2193" spans="1:16">
      <c r="A2193">
        <v>2192</v>
      </c>
      <c r="B2193" s="128">
        <v>44032</v>
      </c>
      <c r="C2193" s="29" t="s">
        <v>51</v>
      </c>
      <c r="D2193" s="359" t="s">
        <v>10</v>
      </c>
      <c r="E2193" s="31">
        <v>55</v>
      </c>
      <c r="F2193" s="130">
        <v>2663</v>
      </c>
      <c r="G2193" s="31">
        <v>42.5</v>
      </c>
      <c r="H2193" s="132">
        <v>167</v>
      </c>
      <c r="I2193" s="132" t="s">
        <v>15</v>
      </c>
      <c r="J2193" s="132">
        <v>4</v>
      </c>
      <c r="K2193" s="132">
        <v>1.5959444235824259E-2</v>
      </c>
      <c r="L2193" s="133">
        <v>0.20286396181384247</v>
      </c>
      <c r="M2193" s="344">
        <v>713</v>
      </c>
      <c r="N2193" s="132" t="s">
        <v>2507</v>
      </c>
      <c r="O2193" s="134" t="s">
        <v>52</v>
      </c>
      <c r="P2193" s="134">
        <v>209.5</v>
      </c>
    </row>
    <row r="2194" spans="1:16">
      <c r="A2194">
        <v>2193</v>
      </c>
      <c r="B2194" s="128">
        <v>44032</v>
      </c>
      <c r="C2194" s="29" t="s">
        <v>51</v>
      </c>
      <c r="D2194" s="359" t="s">
        <v>10</v>
      </c>
      <c r="E2194" s="31">
        <v>68</v>
      </c>
      <c r="F2194" s="130">
        <v>4888</v>
      </c>
      <c r="G2194" s="31">
        <v>78.2</v>
      </c>
      <c r="H2194" s="132">
        <v>72</v>
      </c>
      <c r="I2194" s="132" t="s">
        <v>15</v>
      </c>
      <c r="J2194" s="132">
        <v>5</v>
      </c>
      <c r="K2194" s="132">
        <v>1.599836333878887E-2</v>
      </c>
      <c r="L2194" s="133">
        <v>0.52063914780292952</v>
      </c>
      <c r="M2194" s="344">
        <v>713</v>
      </c>
      <c r="N2194" s="132" t="s">
        <v>2507</v>
      </c>
      <c r="O2194" s="134" t="s">
        <v>52</v>
      </c>
      <c r="P2194" s="134">
        <v>150.19999999999999</v>
      </c>
    </row>
    <row r="2195" spans="1:16">
      <c r="A2195">
        <v>2194</v>
      </c>
      <c r="B2195" s="128">
        <v>44032</v>
      </c>
      <c r="C2195" s="29" t="s">
        <v>51</v>
      </c>
      <c r="D2195" s="359" t="s">
        <v>10</v>
      </c>
      <c r="E2195" s="31">
        <v>54</v>
      </c>
      <c r="F2195" s="130">
        <v>2258</v>
      </c>
      <c r="G2195" s="31">
        <v>42.2</v>
      </c>
      <c r="H2195" s="132">
        <v>97</v>
      </c>
      <c r="I2195" s="132" t="s">
        <v>15</v>
      </c>
      <c r="J2195" s="132">
        <v>4</v>
      </c>
      <c r="K2195" s="132">
        <v>1.8689105403011518E-2</v>
      </c>
      <c r="L2195" s="133">
        <v>0.30316091954022995</v>
      </c>
      <c r="M2195" s="344">
        <v>713</v>
      </c>
      <c r="N2195" s="132" t="s">
        <v>2507</v>
      </c>
      <c r="O2195" s="134" t="s">
        <v>52</v>
      </c>
      <c r="P2195" s="134">
        <v>139.19999999999999</v>
      </c>
    </row>
    <row r="2196" spans="1:16">
      <c r="A2196">
        <v>2195</v>
      </c>
      <c r="B2196" s="128">
        <v>44032</v>
      </c>
      <c r="C2196" s="29" t="s">
        <v>51</v>
      </c>
      <c r="D2196" s="359" t="s">
        <v>10</v>
      </c>
      <c r="E2196" s="31">
        <v>60</v>
      </c>
      <c r="F2196" s="130">
        <v>3170</v>
      </c>
      <c r="G2196" s="31">
        <v>72</v>
      </c>
      <c r="H2196" s="132">
        <v>195</v>
      </c>
      <c r="I2196" s="132" t="s">
        <v>15</v>
      </c>
      <c r="J2196" s="132">
        <v>4</v>
      </c>
      <c r="K2196" s="132">
        <v>2.2712933753943218E-2</v>
      </c>
      <c r="L2196" s="133">
        <v>0.2696629213483146</v>
      </c>
      <c r="M2196" s="344">
        <v>713</v>
      </c>
      <c r="N2196" s="132" t="s">
        <v>2507</v>
      </c>
      <c r="O2196" s="134" t="s">
        <v>52</v>
      </c>
      <c r="P2196" s="134">
        <v>267</v>
      </c>
    </row>
    <row r="2197" spans="1:16">
      <c r="A2197">
        <v>2196</v>
      </c>
      <c r="B2197" s="128">
        <v>44036</v>
      </c>
      <c r="C2197" s="29" t="s">
        <v>51</v>
      </c>
      <c r="D2197" s="359" t="s">
        <v>10</v>
      </c>
      <c r="E2197" s="31">
        <v>54</v>
      </c>
      <c r="F2197" s="130">
        <v>2448</v>
      </c>
      <c r="G2197" s="31">
        <v>53.7</v>
      </c>
      <c r="H2197" s="132">
        <v>47</v>
      </c>
      <c r="I2197" s="132" t="s">
        <v>15</v>
      </c>
      <c r="J2197" s="132">
        <v>3</v>
      </c>
      <c r="K2197" s="132">
        <v>2.1936274509803923E-2</v>
      </c>
      <c r="L2197" s="133">
        <v>0.53326713008937443</v>
      </c>
      <c r="M2197" s="344">
        <v>713</v>
      </c>
      <c r="N2197" s="132" t="s">
        <v>2507</v>
      </c>
      <c r="O2197" s="134" t="s">
        <v>52</v>
      </c>
      <c r="P2197" s="134">
        <v>100.7</v>
      </c>
    </row>
    <row r="2198" spans="1:16">
      <c r="A2198">
        <v>2197</v>
      </c>
      <c r="B2198" s="128">
        <v>44036</v>
      </c>
      <c r="C2198" s="29" t="s">
        <v>51</v>
      </c>
      <c r="D2198" s="359" t="s">
        <v>10</v>
      </c>
      <c r="E2198" s="31">
        <v>51</v>
      </c>
      <c r="F2198" s="130">
        <v>1973</v>
      </c>
      <c r="G2198" s="31">
        <v>6.6</v>
      </c>
      <c r="H2198" s="132">
        <v>29</v>
      </c>
      <c r="I2198" s="132" t="s">
        <v>15</v>
      </c>
      <c r="J2198" s="132">
        <v>2</v>
      </c>
      <c r="K2198" s="132">
        <v>3.345159655347187E-3</v>
      </c>
      <c r="L2198" s="133">
        <v>0.18539325842696627</v>
      </c>
      <c r="M2198" s="344">
        <v>713</v>
      </c>
      <c r="N2198" s="132" t="s">
        <v>2507</v>
      </c>
      <c r="O2198" s="134" t="s">
        <v>52</v>
      </c>
      <c r="P2198" s="134">
        <v>35.6</v>
      </c>
    </row>
    <row r="2199" spans="1:16">
      <c r="A2199">
        <v>2198</v>
      </c>
      <c r="B2199" s="128">
        <v>44037</v>
      </c>
      <c r="C2199" s="29" t="s">
        <v>51</v>
      </c>
      <c r="D2199" s="359" t="s">
        <v>10</v>
      </c>
      <c r="E2199" s="31">
        <v>59</v>
      </c>
      <c r="F2199" s="130">
        <v>2751</v>
      </c>
      <c r="G2199" s="31">
        <v>50.2</v>
      </c>
      <c r="H2199" s="132">
        <v>57</v>
      </c>
      <c r="I2199" s="132" t="s">
        <v>15</v>
      </c>
      <c r="J2199" s="132">
        <v>4</v>
      </c>
      <c r="K2199" s="132">
        <v>1.8247909850963286E-2</v>
      </c>
      <c r="L2199" s="133">
        <v>0.46828358208955223</v>
      </c>
      <c r="M2199" s="344">
        <v>713</v>
      </c>
      <c r="N2199" s="132" t="s">
        <v>2507</v>
      </c>
      <c r="O2199" s="134" t="s">
        <v>52</v>
      </c>
      <c r="P2199" s="134">
        <v>107.2</v>
      </c>
    </row>
    <row r="2200" spans="1:16">
      <c r="A2200">
        <v>2199</v>
      </c>
      <c r="B2200" s="128">
        <v>44037</v>
      </c>
      <c r="C2200" s="29" t="s">
        <v>51</v>
      </c>
      <c r="D2200" s="359" t="s">
        <v>10</v>
      </c>
      <c r="E2200" s="31">
        <v>61</v>
      </c>
      <c r="F2200" s="130">
        <v>3318</v>
      </c>
      <c r="G2200" s="31">
        <v>123.1</v>
      </c>
      <c r="H2200" s="132">
        <v>129</v>
      </c>
      <c r="I2200" s="132" t="s">
        <v>15</v>
      </c>
      <c r="J2200" s="132">
        <v>4</v>
      </c>
      <c r="K2200" s="132">
        <v>3.7100663050030139E-2</v>
      </c>
      <c r="L2200" s="133">
        <v>0.48829829432764776</v>
      </c>
      <c r="M2200" s="344">
        <v>713</v>
      </c>
      <c r="N2200" s="132" t="s">
        <v>2507</v>
      </c>
      <c r="O2200" s="134" t="s">
        <v>52</v>
      </c>
      <c r="P2200" s="134">
        <v>252.1</v>
      </c>
    </row>
    <row r="2201" spans="1:16">
      <c r="A2201">
        <v>2200</v>
      </c>
      <c r="B2201" s="128">
        <v>44037</v>
      </c>
      <c r="C2201" s="29" t="s">
        <v>51</v>
      </c>
      <c r="D2201" s="359" t="s">
        <v>10</v>
      </c>
      <c r="E2201" s="31">
        <v>53</v>
      </c>
      <c r="F2201" s="130">
        <v>2009</v>
      </c>
      <c r="G2201" s="31">
        <v>23.9</v>
      </c>
      <c r="H2201" s="132">
        <v>36</v>
      </c>
      <c r="I2201" s="132" t="s">
        <v>15</v>
      </c>
      <c r="J2201" s="132">
        <v>3</v>
      </c>
      <c r="K2201" s="132">
        <v>1.1896465903434544E-2</v>
      </c>
      <c r="L2201" s="133">
        <v>0.39899833055091816</v>
      </c>
      <c r="M2201" s="344">
        <v>713</v>
      </c>
      <c r="N2201" s="132" t="s">
        <v>2507</v>
      </c>
      <c r="O2201" s="134" t="s">
        <v>52</v>
      </c>
      <c r="P2201" s="134">
        <v>59.9</v>
      </c>
    </row>
    <row r="2202" spans="1:16">
      <c r="A2202">
        <v>2201</v>
      </c>
      <c r="B2202" s="128">
        <v>44037</v>
      </c>
      <c r="C2202" s="29" t="s">
        <v>51</v>
      </c>
      <c r="D2202" s="359" t="s">
        <v>10</v>
      </c>
      <c r="E2202" s="31">
        <v>56</v>
      </c>
      <c r="F2202" s="130">
        <v>2438</v>
      </c>
      <c r="G2202" s="31">
        <v>30</v>
      </c>
      <c r="H2202" s="132">
        <v>122</v>
      </c>
      <c r="I2202" s="132" t="s">
        <v>15</v>
      </c>
      <c r="J2202" s="132">
        <v>3</v>
      </c>
      <c r="K2202" s="132">
        <v>1.2305168170631665E-2</v>
      </c>
      <c r="L2202" s="133">
        <v>0.19736842105263158</v>
      </c>
      <c r="M2202" s="344">
        <v>713</v>
      </c>
      <c r="N2202" s="132" t="s">
        <v>2507</v>
      </c>
      <c r="O2202" s="134" t="s">
        <v>52</v>
      </c>
      <c r="P2202" s="134">
        <v>152</v>
      </c>
    </row>
    <row r="2203" spans="1:16">
      <c r="A2203">
        <v>2202</v>
      </c>
      <c r="B2203" s="128">
        <v>44037</v>
      </c>
      <c r="C2203" s="29" t="s">
        <v>51</v>
      </c>
      <c r="D2203" s="359" t="s">
        <v>10</v>
      </c>
      <c r="E2203" s="31">
        <v>56</v>
      </c>
      <c r="F2203" s="130">
        <v>2643</v>
      </c>
      <c r="G2203" s="31">
        <v>50</v>
      </c>
      <c r="H2203" s="132">
        <v>44</v>
      </c>
      <c r="I2203" s="132" t="s">
        <v>15</v>
      </c>
      <c r="J2203" s="132">
        <v>4</v>
      </c>
      <c r="K2203" s="132">
        <v>1.8917896329928113E-2</v>
      </c>
      <c r="L2203" s="133">
        <v>0.53191489361702127</v>
      </c>
      <c r="M2203" s="344">
        <v>713</v>
      </c>
      <c r="N2203" s="132" t="s">
        <v>2507</v>
      </c>
      <c r="O2203" s="134" t="s">
        <v>52</v>
      </c>
      <c r="P2203" s="134">
        <v>94</v>
      </c>
    </row>
    <row r="2204" spans="1:16">
      <c r="A2204">
        <v>2203</v>
      </c>
      <c r="B2204" s="128">
        <v>44037</v>
      </c>
      <c r="C2204" s="29" t="s">
        <v>51</v>
      </c>
      <c r="D2204" s="359" t="s">
        <v>10</v>
      </c>
      <c r="E2204" s="31">
        <v>61</v>
      </c>
      <c r="F2204" s="130">
        <v>3147</v>
      </c>
      <c r="G2204" s="31">
        <v>48.6</v>
      </c>
      <c r="H2204" s="132">
        <v>80</v>
      </c>
      <c r="I2204" s="132" t="s">
        <v>15</v>
      </c>
      <c r="J2204" s="132">
        <v>4</v>
      </c>
      <c r="K2204" s="132">
        <v>1.5443279313632031E-2</v>
      </c>
      <c r="L2204" s="133">
        <v>0.37791601866251945</v>
      </c>
      <c r="M2204" s="344">
        <v>713</v>
      </c>
      <c r="N2204" s="132" t="s">
        <v>2507</v>
      </c>
      <c r="O2204" s="134" t="s">
        <v>52</v>
      </c>
      <c r="P2204" s="134">
        <v>128.6</v>
      </c>
    </row>
    <row r="2205" spans="1:16">
      <c r="A2205">
        <v>2204</v>
      </c>
      <c r="B2205" s="128">
        <v>44037</v>
      </c>
      <c r="C2205" s="29" t="s">
        <v>51</v>
      </c>
      <c r="D2205" s="359" t="s">
        <v>10</v>
      </c>
      <c r="E2205" s="31">
        <v>57</v>
      </c>
      <c r="F2205" s="130">
        <v>2781</v>
      </c>
      <c r="G2205" s="31">
        <v>40.700000000000003</v>
      </c>
      <c r="H2205" s="132">
        <v>50</v>
      </c>
      <c r="I2205" s="132" t="s">
        <v>15</v>
      </c>
      <c r="J2205" s="132">
        <v>3</v>
      </c>
      <c r="K2205" s="132">
        <v>1.4635023372887452E-2</v>
      </c>
      <c r="L2205" s="133">
        <v>0.44873208379272328</v>
      </c>
      <c r="M2205" s="344">
        <v>713</v>
      </c>
      <c r="N2205" s="132" t="s">
        <v>2507</v>
      </c>
      <c r="O2205" s="134" t="s">
        <v>52</v>
      </c>
      <c r="P2205" s="134">
        <v>90.7</v>
      </c>
    </row>
    <row r="2206" spans="1:16">
      <c r="A2206">
        <v>2205</v>
      </c>
      <c r="B2206" s="128">
        <v>44037</v>
      </c>
      <c r="C2206" s="29" t="s">
        <v>51</v>
      </c>
      <c r="D2206" s="359" t="s">
        <v>10</v>
      </c>
      <c r="E2206" s="31">
        <v>68</v>
      </c>
      <c r="F2206" s="130">
        <v>4348</v>
      </c>
      <c r="G2206" s="31">
        <v>94.1</v>
      </c>
      <c r="H2206" s="132">
        <v>82</v>
      </c>
      <c r="I2206" s="132" t="s">
        <v>15</v>
      </c>
      <c r="J2206" s="132">
        <v>4</v>
      </c>
      <c r="K2206" s="132">
        <v>2.1642134314627415E-2</v>
      </c>
      <c r="L2206" s="133">
        <v>0.5343554798409994</v>
      </c>
      <c r="M2206" s="344">
        <v>713</v>
      </c>
      <c r="N2206" s="132" t="s">
        <v>2507</v>
      </c>
      <c r="O2206" s="134" t="s">
        <v>52</v>
      </c>
      <c r="P2206" s="134">
        <v>176.1</v>
      </c>
    </row>
    <row r="2207" spans="1:16">
      <c r="A2207">
        <v>2206</v>
      </c>
      <c r="B2207" s="128">
        <v>44037</v>
      </c>
      <c r="C2207" s="29" t="s">
        <v>51</v>
      </c>
      <c r="D2207" s="359" t="s">
        <v>10</v>
      </c>
      <c r="E2207" s="31">
        <v>57</v>
      </c>
      <c r="F2207" s="130">
        <v>2646</v>
      </c>
      <c r="G2207" s="31">
        <v>32.5</v>
      </c>
      <c r="H2207" s="132">
        <v>17</v>
      </c>
      <c r="I2207" s="132" t="s">
        <v>15</v>
      </c>
      <c r="J2207" s="132">
        <v>3</v>
      </c>
      <c r="K2207" s="132">
        <v>1.2282690854119425E-2</v>
      </c>
      <c r="L2207" s="133">
        <v>0.65656565656565657</v>
      </c>
      <c r="M2207" s="344">
        <v>713</v>
      </c>
      <c r="N2207" s="132" t="s">
        <v>2507</v>
      </c>
      <c r="O2207" s="134" t="s">
        <v>52</v>
      </c>
      <c r="P2207" s="134">
        <v>49.5</v>
      </c>
    </row>
    <row r="2208" spans="1:16">
      <c r="A2208">
        <v>2207</v>
      </c>
      <c r="B2208" s="128">
        <v>44037</v>
      </c>
      <c r="C2208" s="29" t="s">
        <v>51</v>
      </c>
      <c r="D2208" s="359" t="s">
        <v>10</v>
      </c>
      <c r="E2208" s="31">
        <v>52</v>
      </c>
      <c r="F2208" s="130">
        <v>2028</v>
      </c>
      <c r="G2208" s="31">
        <v>19.8</v>
      </c>
      <c r="H2208" s="132">
        <v>14</v>
      </c>
      <c r="I2208" s="132" t="s">
        <v>15</v>
      </c>
      <c r="J2208" s="132">
        <v>3</v>
      </c>
      <c r="K2208" s="132">
        <v>9.7633136094674566E-3</v>
      </c>
      <c r="L2208" s="133">
        <v>0.58579881656804744</v>
      </c>
      <c r="M2208" s="344">
        <v>713</v>
      </c>
      <c r="N2208" s="132" t="s">
        <v>2507</v>
      </c>
      <c r="O2208" s="134" t="s">
        <v>52</v>
      </c>
      <c r="P2208" s="134">
        <v>33.799999999999997</v>
      </c>
    </row>
    <row r="2209" spans="1:16">
      <c r="A2209">
        <v>2208</v>
      </c>
      <c r="B2209" s="128">
        <v>44037</v>
      </c>
      <c r="C2209" s="29" t="s">
        <v>51</v>
      </c>
      <c r="D2209" s="359" t="s">
        <v>10</v>
      </c>
      <c r="E2209" s="31">
        <v>50</v>
      </c>
      <c r="F2209" s="130">
        <v>2012</v>
      </c>
      <c r="G2209" s="31">
        <v>10</v>
      </c>
      <c r="H2209" s="132">
        <v>48</v>
      </c>
      <c r="I2209" s="132" t="s">
        <v>15</v>
      </c>
      <c r="J2209" s="132">
        <v>2</v>
      </c>
      <c r="K2209" s="132">
        <v>4.970178926441352E-3</v>
      </c>
      <c r="L2209" s="133">
        <v>0.17241379310344829</v>
      </c>
      <c r="M2209" s="344">
        <v>713</v>
      </c>
      <c r="N2209" s="132" t="s">
        <v>2507</v>
      </c>
      <c r="O2209" s="134" t="s">
        <v>52</v>
      </c>
      <c r="P2209" s="134">
        <v>58</v>
      </c>
    </row>
    <row r="2210" spans="1:16">
      <c r="A2210">
        <v>2209</v>
      </c>
      <c r="B2210" s="128">
        <v>44037</v>
      </c>
      <c r="C2210" s="29" t="s">
        <v>51</v>
      </c>
      <c r="D2210" s="359" t="s">
        <v>10</v>
      </c>
      <c r="E2210" s="31">
        <v>55</v>
      </c>
      <c r="F2210" s="130">
        <v>2160</v>
      </c>
      <c r="G2210" s="31">
        <v>20</v>
      </c>
      <c r="H2210" s="132">
        <v>12</v>
      </c>
      <c r="I2210" s="132" t="s">
        <v>15</v>
      </c>
      <c r="J2210" s="132">
        <v>4</v>
      </c>
      <c r="K2210" s="132">
        <v>9.2592592592592587E-3</v>
      </c>
      <c r="L2210" s="133">
        <v>0.625</v>
      </c>
      <c r="M2210" s="344">
        <v>713</v>
      </c>
      <c r="N2210" s="132" t="s">
        <v>2507</v>
      </c>
      <c r="O2210" s="134" t="s">
        <v>52</v>
      </c>
      <c r="P2210" s="134">
        <v>32</v>
      </c>
    </row>
    <row r="2211" spans="1:16">
      <c r="A2211">
        <v>2210</v>
      </c>
      <c r="B2211" s="128">
        <v>44037</v>
      </c>
      <c r="C2211" s="29" t="s">
        <v>51</v>
      </c>
      <c r="D2211" s="359" t="s">
        <v>10</v>
      </c>
      <c r="E2211" s="31">
        <v>65</v>
      </c>
      <c r="F2211" s="130">
        <v>3783</v>
      </c>
      <c r="G2211" s="31">
        <v>82</v>
      </c>
      <c r="H2211" s="132">
        <v>75</v>
      </c>
      <c r="I2211" s="132" t="s">
        <v>15</v>
      </c>
      <c r="J2211" s="132">
        <v>4</v>
      </c>
      <c r="K2211" s="132">
        <v>2.1675918583135077E-2</v>
      </c>
      <c r="L2211" s="133">
        <v>0.52229299363057324</v>
      </c>
      <c r="M2211" s="344">
        <v>713</v>
      </c>
      <c r="N2211" s="132" t="s">
        <v>2507</v>
      </c>
      <c r="O2211" s="134" t="s">
        <v>52</v>
      </c>
      <c r="P2211" s="134">
        <v>157</v>
      </c>
    </row>
    <row r="2212" spans="1:16">
      <c r="A2212">
        <v>2211</v>
      </c>
      <c r="B2212" s="128">
        <v>44037</v>
      </c>
      <c r="C2212" s="29" t="s">
        <v>51</v>
      </c>
      <c r="D2212" s="359" t="s">
        <v>10</v>
      </c>
      <c r="E2212" s="31">
        <v>52</v>
      </c>
      <c r="F2212" s="130">
        <v>2116</v>
      </c>
      <c r="G2212" s="31">
        <v>7.2</v>
      </c>
      <c r="H2212" s="132">
        <v>42</v>
      </c>
      <c r="I2212" s="132" t="s">
        <v>15</v>
      </c>
      <c r="J2212" s="132">
        <v>2</v>
      </c>
      <c r="K2212" s="132">
        <v>3.4026465028355389E-3</v>
      </c>
      <c r="L2212" s="133">
        <v>0.14634146341463414</v>
      </c>
      <c r="M2212" s="344">
        <v>713</v>
      </c>
      <c r="N2212" s="132" t="s">
        <v>2507</v>
      </c>
      <c r="O2212" s="134" t="s">
        <v>52</v>
      </c>
      <c r="P2212" s="134">
        <v>49.2</v>
      </c>
    </row>
    <row r="2213" spans="1:16">
      <c r="A2213">
        <v>2212</v>
      </c>
      <c r="B2213" s="128">
        <v>44037</v>
      </c>
      <c r="C2213" s="29" t="s">
        <v>51</v>
      </c>
      <c r="D2213" s="359" t="s">
        <v>10</v>
      </c>
      <c r="E2213" s="31">
        <v>56</v>
      </c>
      <c r="F2213" s="130">
        <v>2341</v>
      </c>
      <c r="G2213" s="31">
        <v>44.9</v>
      </c>
      <c r="H2213" s="132">
        <v>35</v>
      </c>
      <c r="I2213" s="132" t="s">
        <v>15</v>
      </c>
      <c r="J2213" s="132">
        <v>5</v>
      </c>
      <c r="K2213" s="132">
        <v>1.9179837676206749E-2</v>
      </c>
      <c r="L2213" s="133">
        <v>0.56195244055068827</v>
      </c>
      <c r="M2213" s="344">
        <v>713</v>
      </c>
      <c r="N2213" s="132" t="s">
        <v>2507</v>
      </c>
      <c r="O2213" s="134" t="s">
        <v>52</v>
      </c>
      <c r="P2213" s="134">
        <v>79.900000000000006</v>
      </c>
    </row>
    <row r="2214" spans="1:16">
      <c r="A2214">
        <v>2213</v>
      </c>
      <c r="B2214" s="128">
        <v>44037</v>
      </c>
      <c r="C2214" s="29" t="s">
        <v>51</v>
      </c>
      <c r="D2214" s="359" t="s">
        <v>10</v>
      </c>
      <c r="E2214" s="31">
        <v>67</v>
      </c>
      <c r="F2214" s="130">
        <v>4050</v>
      </c>
      <c r="G2214" s="31">
        <v>57</v>
      </c>
      <c r="H2214" s="132">
        <v>120</v>
      </c>
      <c r="I2214" s="132" t="s">
        <v>15</v>
      </c>
      <c r="J2214" s="132">
        <v>4</v>
      </c>
      <c r="K2214" s="132">
        <v>1.4074074074074074E-2</v>
      </c>
      <c r="L2214" s="133">
        <v>0.32203389830508472</v>
      </c>
      <c r="M2214" s="344">
        <v>713</v>
      </c>
      <c r="N2214" s="132" t="s">
        <v>2507</v>
      </c>
      <c r="O2214" s="134" t="s">
        <v>52</v>
      </c>
      <c r="P2214" s="134">
        <v>177</v>
      </c>
    </row>
    <row r="2215" spans="1:16">
      <c r="A2215">
        <v>2214</v>
      </c>
      <c r="B2215" s="128">
        <v>44037</v>
      </c>
      <c r="C2215" s="29" t="s">
        <v>51</v>
      </c>
      <c r="D2215" s="359" t="s">
        <v>10</v>
      </c>
      <c r="E2215" s="31">
        <v>53</v>
      </c>
      <c r="F2215" s="130">
        <v>2367</v>
      </c>
      <c r="G2215" s="31">
        <v>10</v>
      </c>
      <c r="H2215" s="132">
        <v>59</v>
      </c>
      <c r="I2215" s="132" t="s">
        <v>15</v>
      </c>
      <c r="J2215" s="132">
        <v>3</v>
      </c>
      <c r="K2215" s="132">
        <v>4.2247570764681027E-3</v>
      </c>
      <c r="L2215" s="133">
        <v>0.14492753623188406</v>
      </c>
      <c r="M2215" s="344">
        <v>713</v>
      </c>
      <c r="N2215" s="132" t="s">
        <v>2507</v>
      </c>
      <c r="O2215" s="134" t="s">
        <v>52</v>
      </c>
      <c r="P2215" s="134">
        <v>69</v>
      </c>
    </row>
    <row r="2216" spans="1:16">
      <c r="A2216">
        <v>2215</v>
      </c>
      <c r="B2216" s="128">
        <v>44037</v>
      </c>
      <c r="C2216" s="29" t="s">
        <v>51</v>
      </c>
      <c r="D2216" s="359" t="s">
        <v>10</v>
      </c>
      <c r="E2216" s="31">
        <v>66</v>
      </c>
      <c r="F2216" s="130">
        <v>4109</v>
      </c>
      <c r="G2216" s="31">
        <v>82</v>
      </c>
      <c r="H2216" s="132">
        <v>179</v>
      </c>
      <c r="I2216" s="132" t="s">
        <v>15</v>
      </c>
      <c r="J2216" s="132">
        <v>4</v>
      </c>
      <c r="K2216" s="132">
        <v>1.9956193721100024E-2</v>
      </c>
      <c r="L2216" s="133">
        <v>0.31417624521072796</v>
      </c>
      <c r="M2216" s="344">
        <v>713</v>
      </c>
      <c r="N2216" s="132" t="s">
        <v>2507</v>
      </c>
      <c r="O2216" s="134" t="s">
        <v>52</v>
      </c>
      <c r="P2216" s="134">
        <v>261</v>
      </c>
    </row>
    <row r="2217" spans="1:16">
      <c r="A2217">
        <v>2216</v>
      </c>
      <c r="B2217" s="128">
        <v>44037</v>
      </c>
      <c r="C2217" s="29" t="s">
        <v>51</v>
      </c>
      <c r="D2217" s="359" t="s">
        <v>10</v>
      </c>
      <c r="E2217" s="31">
        <v>69</v>
      </c>
      <c r="F2217" s="130">
        <v>4975</v>
      </c>
      <c r="G2217" s="31">
        <v>62</v>
      </c>
      <c r="H2217" s="132">
        <v>122</v>
      </c>
      <c r="I2217" s="132" t="s">
        <v>15</v>
      </c>
      <c r="J2217" s="132">
        <v>4</v>
      </c>
      <c r="K2217" s="132">
        <v>1.2462311557788945E-2</v>
      </c>
      <c r="L2217" s="133">
        <v>0.33695652173913043</v>
      </c>
      <c r="M2217" s="344">
        <v>713</v>
      </c>
      <c r="N2217" s="132" t="s">
        <v>2507</v>
      </c>
      <c r="O2217" s="134" t="s">
        <v>52</v>
      </c>
      <c r="P2217" s="134">
        <v>184</v>
      </c>
    </row>
    <row r="2218" spans="1:16">
      <c r="A2218">
        <v>2217</v>
      </c>
      <c r="B2218" s="128">
        <v>44037</v>
      </c>
      <c r="C2218" s="29" t="s">
        <v>51</v>
      </c>
      <c r="D2218" s="359" t="s">
        <v>10</v>
      </c>
      <c r="E2218" s="31">
        <v>65</v>
      </c>
      <c r="F2218" s="130">
        <v>4505</v>
      </c>
      <c r="G2218" s="31">
        <v>101</v>
      </c>
      <c r="H2218" s="132">
        <v>143</v>
      </c>
      <c r="I2218" s="132" t="s">
        <v>15</v>
      </c>
      <c r="J2218" s="132">
        <v>5</v>
      </c>
      <c r="K2218" s="132">
        <v>2.241953385127636E-2</v>
      </c>
      <c r="L2218" s="133">
        <v>0.41393442622950821</v>
      </c>
      <c r="M2218" s="344">
        <v>713</v>
      </c>
      <c r="N2218" s="132" t="s">
        <v>2507</v>
      </c>
      <c r="O2218" s="134" t="s">
        <v>52</v>
      </c>
      <c r="P2218" s="134">
        <v>244</v>
      </c>
    </row>
    <row r="2219" spans="1:16">
      <c r="A2219">
        <v>2218</v>
      </c>
      <c r="B2219" s="128">
        <v>44037</v>
      </c>
      <c r="C2219" s="29" t="s">
        <v>51</v>
      </c>
      <c r="D2219" s="359" t="s">
        <v>10</v>
      </c>
      <c r="E2219" s="31">
        <v>67</v>
      </c>
      <c r="F2219" s="130">
        <v>4170</v>
      </c>
      <c r="G2219" s="31">
        <v>78</v>
      </c>
      <c r="H2219" s="132">
        <v>182</v>
      </c>
      <c r="I2219" s="132" t="s">
        <v>15</v>
      </c>
      <c r="J2219" s="132">
        <v>5</v>
      </c>
      <c r="K2219" s="132">
        <v>1.870503597122302E-2</v>
      </c>
      <c r="L2219" s="133">
        <v>0.3</v>
      </c>
      <c r="M2219" s="344">
        <v>713</v>
      </c>
      <c r="N2219" s="132" t="s">
        <v>2507</v>
      </c>
      <c r="O2219" s="134" t="s">
        <v>52</v>
      </c>
      <c r="P2219" s="134">
        <v>260</v>
      </c>
    </row>
    <row r="2220" spans="1:16">
      <c r="A2220">
        <v>2219</v>
      </c>
      <c r="B2220" s="128">
        <v>44037</v>
      </c>
      <c r="C2220" s="29" t="s">
        <v>51</v>
      </c>
      <c r="D2220" s="359" t="s">
        <v>10</v>
      </c>
      <c r="E2220" s="31">
        <v>67</v>
      </c>
      <c r="F2220" s="130">
        <v>447</v>
      </c>
      <c r="G2220" s="31">
        <v>78</v>
      </c>
      <c r="H2220" s="132">
        <v>55</v>
      </c>
      <c r="I2220" s="132" t="s">
        <v>15</v>
      </c>
      <c r="J2220" s="132">
        <v>4</v>
      </c>
      <c r="K2220" s="132">
        <v>0.17449664429530201</v>
      </c>
      <c r="L2220" s="133">
        <v>0.5864661654135338</v>
      </c>
      <c r="M2220" s="344">
        <v>713</v>
      </c>
      <c r="N2220" s="132" t="s">
        <v>2507</v>
      </c>
      <c r="O2220" s="134" t="s">
        <v>52</v>
      </c>
      <c r="P2220" s="134">
        <v>133</v>
      </c>
    </row>
    <row r="2221" spans="1:16">
      <c r="A2221">
        <v>2220</v>
      </c>
      <c r="B2221" s="128">
        <v>44037</v>
      </c>
      <c r="C2221" s="29" t="s">
        <v>51</v>
      </c>
      <c r="D2221" s="359" t="s">
        <v>10</v>
      </c>
      <c r="E2221" s="31">
        <v>63</v>
      </c>
      <c r="F2221" s="130">
        <v>3690</v>
      </c>
      <c r="G2221" s="31">
        <v>75</v>
      </c>
      <c r="H2221" s="132">
        <v>90</v>
      </c>
      <c r="I2221" s="132" t="s">
        <v>15</v>
      </c>
      <c r="J2221" s="132">
        <v>4</v>
      </c>
      <c r="K2221" s="132">
        <v>2.032520325203252E-2</v>
      </c>
      <c r="L2221" s="133">
        <v>0.45454545454545453</v>
      </c>
      <c r="M2221" s="344">
        <v>713</v>
      </c>
      <c r="N2221" s="132" t="s">
        <v>2507</v>
      </c>
      <c r="O2221" s="134" t="s">
        <v>52</v>
      </c>
      <c r="P2221" s="134">
        <v>165</v>
      </c>
    </row>
    <row r="2222" spans="1:16">
      <c r="A2222">
        <v>2221</v>
      </c>
      <c r="B2222" s="128">
        <v>44037</v>
      </c>
      <c r="C2222" s="29" t="s">
        <v>51</v>
      </c>
      <c r="D2222" s="359" t="s">
        <v>10</v>
      </c>
      <c r="E2222" s="31">
        <v>68</v>
      </c>
      <c r="F2222" s="130">
        <v>4525</v>
      </c>
      <c r="G2222" s="31">
        <v>160</v>
      </c>
      <c r="H2222" s="132">
        <v>107</v>
      </c>
      <c r="I2222" s="132" t="s">
        <v>15</v>
      </c>
      <c r="J2222" s="132">
        <v>4</v>
      </c>
      <c r="K2222" s="132">
        <v>3.535911602209945E-2</v>
      </c>
      <c r="L2222" s="133">
        <v>0.59925093632958804</v>
      </c>
      <c r="M2222" s="344">
        <v>713</v>
      </c>
      <c r="N2222" s="132" t="s">
        <v>2507</v>
      </c>
      <c r="O2222" s="134" t="s">
        <v>52</v>
      </c>
      <c r="P2222" s="134">
        <v>267</v>
      </c>
    </row>
    <row r="2223" spans="1:16">
      <c r="A2223">
        <v>2222</v>
      </c>
      <c r="B2223" s="128">
        <v>44037</v>
      </c>
      <c r="C2223" s="29" t="s">
        <v>51</v>
      </c>
      <c r="D2223" s="359" t="s">
        <v>10</v>
      </c>
      <c r="E2223" s="31">
        <v>69</v>
      </c>
      <c r="F2223" s="130">
        <v>5025</v>
      </c>
      <c r="G2223" s="31">
        <v>150</v>
      </c>
      <c r="H2223" s="132">
        <v>79</v>
      </c>
      <c r="I2223" s="132" t="s">
        <v>15</v>
      </c>
      <c r="J2223" s="132">
        <v>5</v>
      </c>
      <c r="K2223" s="132">
        <v>2.9850746268656716E-2</v>
      </c>
      <c r="L2223" s="133">
        <v>0.65502183406113534</v>
      </c>
      <c r="M2223" s="344">
        <v>713</v>
      </c>
      <c r="N2223" s="132" t="s">
        <v>2507</v>
      </c>
      <c r="O2223" s="134" t="s">
        <v>52</v>
      </c>
      <c r="P2223" s="134">
        <v>229</v>
      </c>
    </row>
    <row r="2224" spans="1:16">
      <c r="A2224">
        <v>2223</v>
      </c>
      <c r="B2224" s="128">
        <v>44037</v>
      </c>
      <c r="C2224" s="29" t="s">
        <v>51</v>
      </c>
      <c r="D2224" s="359" t="s">
        <v>10</v>
      </c>
      <c r="E2224" s="31">
        <v>65</v>
      </c>
      <c r="F2224" s="130">
        <v>3900</v>
      </c>
      <c r="G2224" s="31">
        <v>64</v>
      </c>
      <c r="H2224" s="132">
        <v>110</v>
      </c>
      <c r="I2224" s="132" t="s">
        <v>15</v>
      </c>
      <c r="J2224" s="132">
        <v>4</v>
      </c>
      <c r="K2224" s="132">
        <v>1.641025641025641E-2</v>
      </c>
      <c r="L2224" s="133">
        <v>0.36781609195402298</v>
      </c>
      <c r="M2224" s="344">
        <v>713</v>
      </c>
      <c r="N2224" s="132" t="s">
        <v>2507</v>
      </c>
      <c r="O2224" s="134" t="s">
        <v>52</v>
      </c>
      <c r="P2224" s="134">
        <v>174</v>
      </c>
    </row>
    <row r="2225" spans="1:16">
      <c r="A2225">
        <v>2224</v>
      </c>
      <c r="B2225" s="128">
        <v>44037</v>
      </c>
      <c r="C2225" s="29" t="s">
        <v>51</v>
      </c>
      <c r="D2225" s="359" t="s">
        <v>10</v>
      </c>
      <c r="E2225" s="31">
        <v>64</v>
      </c>
      <c r="F2225" s="130">
        <v>3994</v>
      </c>
      <c r="G2225" s="31">
        <v>74</v>
      </c>
      <c r="H2225" s="132">
        <v>93</v>
      </c>
      <c r="I2225" s="132" t="s">
        <v>15</v>
      </c>
      <c r="J2225" s="132">
        <v>4</v>
      </c>
      <c r="K2225" s="132">
        <v>1.8527791687531298E-2</v>
      </c>
      <c r="L2225" s="133">
        <v>0.44311377245508982</v>
      </c>
      <c r="M2225" s="344">
        <v>713</v>
      </c>
      <c r="N2225" s="132" t="s">
        <v>2507</v>
      </c>
      <c r="O2225" s="134" t="s">
        <v>52</v>
      </c>
      <c r="P2225" s="134">
        <v>167</v>
      </c>
    </row>
    <row r="2226" spans="1:16">
      <c r="A2226">
        <v>2225</v>
      </c>
      <c r="B2226" s="128">
        <v>44037</v>
      </c>
      <c r="C2226" s="29" t="s">
        <v>51</v>
      </c>
      <c r="D2226" s="359" t="s">
        <v>10</v>
      </c>
      <c r="E2226" s="31">
        <v>65</v>
      </c>
      <c r="F2226" s="130">
        <v>3740</v>
      </c>
      <c r="G2226" s="31">
        <v>55</v>
      </c>
      <c r="H2226" s="132">
        <v>95</v>
      </c>
      <c r="I2226" s="132" t="s">
        <v>15</v>
      </c>
      <c r="J2226" s="132">
        <v>4</v>
      </c>
      <c r="K2226" s="132">
        <v>1.4705882352941176E-2</v>
      </c>
      <c r="L2226" s="133">
        <v>0.36666666666666664</v>
      </c>
      <c r="M2226" s="344">
        <v>713</v>
      </c>
      <c r="N2226" s="132" t="s">
        <v>2507</v>
      </c>
      <c r="O2226" s="134" t="s">
        <v>52</v>
      </c>
      <c r="P2226" s="134">
        <v>150</v>
      </c>
    </row>
    <row r="2227" spans="1:16">
      <c r="A2227">
        <v>2226</v>
      </c>
      <c r="B2227" s="128">
        <v>43740</v>
      </c>
      <c r="C2227" s="29" t="s">
        <v>51</v>
      </c>
      <c r="D2227" s="359" t="s">
        <v>10</v>
      </c>
      <c r="E2227" s="31">
        <v>71</v>
      </c>
      <c r="F2227" s="130">
        <v>5980</v>
      </c>
      <c r="G2227" s="31">
        <v>2.9</v>
      </c>
      <c r="I2227" s="31" t="s">
        <v>15</v>
      </c>
      <c r="J2227" s="31">
        <v>2</v>
      </c>
      <c r="K2227" s="31">
        <v>4.8494983277591971E-4</v>
      </c>
      <c r="L2227" s="131"/>
      <c r="M2227" s="344">
        <v>713</v>
      </c>
      <c r="N2227" s="132" t="s">
        <v>2507</v>
      </c>
      <c r="O2227" t="s">
        <v>52</v>
      </c>
    </row>
    <row r="2228" spans="1:16">
      <c r="A2228">
        <v>2227</v>
      </c>
      <c r="B2228" s="128">
        <v>43740</v>
      </c>
      <c r="C2228" s="29" t="s">
        <v>51</v>
      </c>
      <c r="D2228" s="359" t="s">
        <v>10</v>
      </c>
      <c r="E2228" s="31">
        <v>61</v>
      </c>
      <c r="F2228" s="130">
        <v>3170</v>
      </c>
      <c r="I2228" s="31" t="s">
        <v>15</v>
      </c>
      <c r="J2228" s="31">
        <v>1</v>
      </c>
      <c r="K2228" s="31">
        <v>0</v>
      </c>
      <c r="L2228" s="131"/>
      <c r="M2228" s="344">
        <v>713</v>
      </c>
      <c r="N2228" s="132" t="s">
        <v>2507</v>
      </c>
      <c r="O2228" t="s">
        <v>52</v>
      </c>
    </row>
    <row r="2229" spans="1:16">
      <c r="A2229">
        <v>2228</v>
      </c>
      <c r="B2229" s="128">
        <v>43740</v>
      </c>
      <c r="C2229" s="29" t="s">
        <v>51</v>
      </c>
      <c r="D2229" s="359" t="s">
        <v>10</v>
      </c>
      <c r="E2229" s="31">
        <v>69</v>
      </c>
      <c r="F2229" s="130">
        <v>5000</v>
      </c>
      <c r="G2229" s="31">
        <v>7.8</v>
      </c>
      <c r="I2229" s="31" t="s">
        <v>15</v>
      </c>
      <c r="J2229" s="31">
        <v>3</v>
      </c>
      <c r="K2229" s="31">
        <v>1.56E-3</v>
      </c>
      <c r="L2229" s="131"/>
      <c r="M2229" s="344">
        <v>713</v>
      </c>
      <c r="N2229" s="132" t="s">
        <v>2507</v>
      </c>
      <c r="O2229" t="s">
        <v>52</v>
      </c>
    </row>
    <row r="2230" spans="1:16">
      <c r="A2230">
        <v>2229</v>
      </c>
      <c r="B2230" s="128">
        <v>43740</v>
      </c>
      <c r="C2230" s="29" t="s">
        <v>51</v>
      </c>
      <c r="D2230" s="359" t="s">
        <v>10</v>
      </c>
      <c r="E2230" s="31">
        <v>58</v>
      </c>
      <c r="F2230" s="130">
        <v>2640</v>
      </c>
      <c r="I2230" s="31" t="s">
        <v>15</v>
      </c>
      <c r="J2230" s="31">
        <v>1</v>
      </c>
      <c r="K2230" s="31">
        <v>0</v>
      </c>
      <c r="L2230" s="131"/>
      <c r="M2230" s="344">
        <v>713</v>
      </c>
      <c r="N2230" s="132" t="s">
        <v>2507</v>
      </c>
      <c r="O2230" t="s">
        <v>52</v>
      </c>
    </row>
    <row r="2231" spans="1:16">
      <c r="A2231">
        <v>2230</v>
      </c>
      <c r="B2231" s="128">
        <v>43740</v>
      </c>
      <c r="C2231" s="29" t="s">
        <v>51</v>
      </c>
      <c r="D2231" s="359" t="s">
        <v>10</v>
      </c>
      <c r="E2231" s="31">
        <v>55</v>
      </c>
      <c r="F2231" s="130">
        <v>2410</v>
      </c>
      <c r="G2231" s="31">
        <v>22.8</v>
      </c>
      <c r="I2231" s="31" t="s">
        <v>15</v>
      </c>
      <c r="J2231" s="31">
        <v>3</v>
      </c>
      <c r="K2231" s="31">
        <v>9.4605809128630713E-3</v>
      </c>
      <c r="L2231" s="131"/>
      <c r="M2231" s="344">
        <v>713</v>
      </c>
      <c r="N2231" s="132" t="s">
        <v>2507</v>
      </c>
      <c r="O2231" t="s">
        <v>52</v>
      </c>
    </row>
    <row r="2232" spans="1:16">
      <c r="A2232">
        <v>2231</v>
      </c>
      <c r="B2232" s="128">
        <v>43740</v>
      </c>
      <c r="C2232" s="29" t="s">
        <v>51</v>
      </c>
      <c r="D2232" s="359" t="s">
        <v>10</v>
      </c>
      <c r="E2232" s="31">
        <v>54.3</v>
      </c>
      <c r="F2232" s="130">
        <v>2600</v>
      </c>
      <c r="G2232" s="31">
        <v>98.6</v>
      </c>
      <c r="I2232" s="31" t="s">
        <v>15</v>
      </c>
      <c r="J2232" s="31">
        <v>5</v>
      </c>
      <c r="K2232" s="31">
        <v>3.792307692307692E-2</v>
      </c>
      <c r="L2232" s="131"/>
      <c r="M2232" s="344">
        <v>713</v>
      </c>
      <c r="N2232" s="132" t="s">
        <v>2507</v>
      </c>
      <c r="O2232" t="s">
        <v>52</v>
      </c>
    </row>
    <row r="2233" spans="1:16">
      <c r="A2233">
        <v>2232</v>
      </c>
      <c r="B2233" s="128">
        <v>43740</v>
      </c>
      <c r="C2233" s="29" t="s">
        <v>51</v>
      </c>
      <c r="D2233" s="359" t="s">
        <v>10</v>
      </c>
      <c r="E2233" s="31">
        <v>58.5</v>
      </c>
      <c r="F2233" s="130">
        <v>2900</v>
      </c>
      <c r="G2233" s="31">
        <v>6</v>
      </c>
      <c r="I2233" s="31" t="s">
        <v>15</v>
      </c>
      <c r="J2233" s="31">
        <v>2</v>
      </c>
      <c r="K2233" s="31">
        <v>2.0689655172413794E-3</v>
      </c>
      <c r="L2233" s="131"/>
      <c r="M2233" s="344">
        <v>713</v>
      </c>
      <c r="N2233" s="132" t="s">
        <v>2507</v>
      </c>
      <c r="O2233" t="s">
        <v>52</v>
      </c>
    </row>
    <row r="2234" spans="1:16">
      <c r="A2234">
        <v>2233</v>
      </c>
      <c r="B2234" s="128">
        <v>43740</v>
      </c>
      <c r="C2234" s="29" t="s">
        <v>51</v>
      </c>
      <c r="D2234" s="359" t="s">
        <v>10</v>
      </c>
      <c r="E2234" s="31">
        <v>64.5</v>
      </c>
      <c r="F2234" s="130">
        <v>3960</v>
      </c>
      <c r="G2234" s="31">
        <v>86.2</v>
      </c>
      <c r="I2234" s="31" t="s">
        <v>15</v>
      </c>
      <c r="J2234" s="31">
        <v>5</v>
      </c>
      <c r="K2234" s="31">
        <v>2.1767676767676769E-2</v>
      </c>
      <c r="L2234" s="131"/>
      <c r="M2234" s="344">
        <v>713</v>
      </c>
      <c r="N2234" s="132" t="s">
        <v>2507</v>
      </c>
      <c r="O2234" t="s">
        <v>52</v>
      </c>
    </row>
    <row r="2235" spans="1:16">
      <c r="A2235">
        <v>2234</v>
      </c>
      <c r="B2235" s="128">
        <v>43740</v>
      </c>
      <c r="C2235" s="29" t="s">
        <v>51</v>
      </c>
      <c r="D2235" s="359" t="s">
        <v>10</v>
      </c>
      <c r="E2235" s="31">
        <v>67</v>
      </c>
      <c r="F2235" s="130">
        <v>3820</v>
      </c>
      <c r="G2235" s="31">
        <v>2.2000000000000002</v>
      </c>
      <c r="I2235" s="31" t="s">
        <v>15</v>
      </c>
      <c r="J2235" s="31">
        <v>2</v>
      </c>
      <c r="K2235" s="31">
        <v>5.7591623036649215E-4</v>
      </c>
      <c r="L2235" s="131"/>
      <c r="M2235" s="344">
        <v>713</v>
      </c>
      <c r="N2235" s="132" t="s">
        <v>2507</v>
      </c>
      <c r="O2235" t="s">
        <v>52</v>
      </c>
    </row>
    <row r="2236" spans="1:16">
      <c r="A2236">
        <v>2235</v>
      </c>
      <c r="B2236" s="128">
        <v>43740</v>
      </c>
      <c r="C2236" s="29" t="s">
        <v>51</v>
      </c>
      <c r="D2236" s="359" t="s">
        <v>10</v>
      </c>
      <c r="E2236" s="31">
        <v>61</v>
      </c>
      <c r="F2236" s="130">
        <v>2530</v>
      </c>
      <c r="I2236" s="31" t="s">
        <v>15</v>
      </c>
      <c r="J2236" s="31">
        <v>1</v>
      </c>
      <c r="K2236" s="31">
        <v>0</v>
      </c>
      <c r="L2236" s="131"/>
      <c r="M2236" s="344">
        <v>713</v>
      </c>
      <c r="N2236" s="132" t="s">
        <v>2507</v>
      </c>
      <c r="O2236" t="s">
        <v>52</v>
      </c>
    </row>
    <row r="2237" spans="1:16">
      <c r="A2237">
        <v>2236</v>
      </c>
      <c r="B2237" s="128">
        <v>43740</v>
      </c>
      <c r="C2237" s="29" t="s">
        <v>51</v>
      </c>
      <c r="D2237" s="359" t="s">
        <v>10</v>
      </c>
      <c r="E2237" s="31">
        <v>64</v>
      </c>
      <c r="F2237" s="130">
        <v>3940</v>
      </c>
      <c r="G2237" s="31">
        <v>33.6</v>
      </c>
      <c r="I2237" s="31" t="s">
        <v>15</v>
      </c>
      <c r="J2237" s="31">
        <v>4</v>
      </c>
      <c r="K2237" s="31">
        <v>8.5279187817258895E-3</v>
      </c>
      <c r="L2237" s="131"/>
      <c r="M2237" s="344">
        <v>713</v>
      </c>
      <c r="N2237" s="132" t="s">
        <v>2507</v>
      </c>
      <c r="O2237" t="s">
        <v>52</v>
      </c>
    </row>
    <row r="2238" spans="1:16">
      <c r="A2238">
        <v>2237</v>
      </c>
      <c r="B2238" s="128">
        <v>43740</v>
      </c>
      <c r="C2238" s="29" t="s">
        <v>51</v>
      </c>
      <c r="D2238" s="359" t="s">
        <v>10</v>
      </c>
      <c r="E2238" s="31">
        <v>63</v>
      </c>
      <c r="F2238" s="130">
        <v>3540</v>
      </c>
      <c r="G2238" s="31">
        <v>85.8</v>
      </c>
      <c r="I2238" s="31" t="s">
        <v>15</v>
      </c>
      <c r="J2238" s="31">
        <v>4</v>
      </c>
      <c r="K2238" s="31">
        <v>2.423728813559322E-2</v>
      </c>
      <c r="L2238" s="131"/>
      <c r="M2238" s="344">
        <v>713</v>
      </c>
      <c r="N2238" s="132" t="s">
        <v>2507</v>
      </c>
      <c r="O2238" t="s">
        <v>52</v>
      </c>
    </row>
    <row r="2239" spans="1:16">
      <c r="A2239">
        <v>2238</v>
      </c>
      <c r="B2239" s="128">
        <v>43741</v>
      </c>
      <c r="C2239" s="29" t="s">
        <v>51</v>
      </c>
      <c r="D2239" s="359" t="s">
        <v>10</v>
      </c>
      <c r="E2239" s="31">
        <v>64</v>
      </c>
      <c r="F2239" s="130">
        <v>4450</v>
      </c>
      <c r="G2239" s="31">
        <v>3.2</v>
      </c>
      <c r="I2239" s="31" t="s">
        <v>15</v>
      </c>
      <c r="J2239" s="31">
        <v>2</v>
      </c>
      <c r="K2239" s="31">
        <v>7.1910112359550567E-4</v>
      </c>
      <c r="L2239" s="131">
        <v>1.2075471698113209E-2</v>
      </c>
      <c r="M2239" s="344">
        <v>713</v>
      </c>
      <c r="N2239" s="132" t="s">
        <v>2507</v>
      </c>
      <c r="O2239" t="s">
        <v>52</v>
      </c>
      <c r="P2239">
        <v>265</v>
      </c>
    </row>
    <row r="2240" spans="1:16">
      <c r="A2240">
        <v>2239</v>
      </c>
      <c r="B2240" s="128">
        <v>43741</v>
      </c>
      <c r="C2240" s="29" t="s">
        <v>51</v>
      </c>
      <c r="D2240" s="359" t="s">
        <v>10</v>
      </c>
      <c r="E2240" s="31">
        <v>59</v>
      </c>
      <c r="F2240" s="130">
        <v>3000</v>
      </c>
      <c r="G2240" s="31">
        <v>50</v>
      </c>
      <c r="I2240" s="31" t="s">
        <v>15</v>
      </c>
      <c r="J2240" s="31">
        <v>4</v>
      </c>
      <c r="K2240" s="31">
        <v>1.6666666666666666E-2</v>
      </c>
      <c r="L2240" s="131">
        <v>0.26041666666666669</v>
      </c>
      <c r="M2240" s="344">
        <v>713</v>
      </c>
      <c r="N2240" s="132" t="s">
        <v>2507</v>
      </c>
      <c r="O2240" t="s">
        <v>52</v>
      </c>
      <c r="P2240">
        <v>192</v>
      </c>
    </row>
    <row r="2241" spans="1:16">
      <c r="A2241">
        <v>2240</v>
      </c>
      <c r="B2241" s="128">
        <v>43741</v>
      </c>
      <c r="C2241" s="29" t="s">
        <v>51</v>
      </c>
      <c r="D2241" s="359" t="s">
        <v>10</v>
      </c>
      <c r="E2241" s="31">
        <v>53</v>
      </c>
      <c r="F2241" s="130">
        <v>2350</v>
      </c>
      <c r="G2241" s="31">
        <v>65.2</v>
      </c>
      <c r="I2241" s="31" t="s">
        <v>15</v>
      </c>
      <c r="J2241" s="31">
        <v>5</v>
      </c>
      <c r="K2241" s="31">
        <v>2.7744680851063831E-2</v>
      </c>
      <c r="L2241" s="131">
        <v>0.3734249713631157</v>
      </c>
      <c r="M2241" s="344">
        <v>713</v>
      </c>
      <c r="N2241" s="132" t="s">
        <v>2507</v>
      </c>
      <c r="O2241" t="s">
        <v>52</v>
      </c>
      <c r="P2241">
        <v>174.6</v>
      </c>
    </row>
    <row r="2242" spans="1:16">
      <c r="A2242">
        <v>2241</v>
      </c>
      <c r="B2242" s="128">
        <v>43741</v>
      </c>
      <c r="C2242" s="29" t="s">
        <v>51</v>
      </c>
      <c r="D2242" s="359" t="s">
        <v>10</v>
      </c>
      <c r="E2242" s="31">
        <v>59</v>
      </c>
      <c r="F2242" s="130">
        <v>3000</v>
      </c>
      <c r="G2242" s="31">
        <v>72.400000000000006</v>
      </c>
      <c r="I2242" s="31" t="s">
        <v>15</v>
      </c>
      <c r="J2242" s="31">
        <v>5</v>
      </c>
      <c r="K2242" s="31">
        <v>2.4133333333333336E-2</v>
      </c>
      <c r="L2242" s="131">
        <v>0.44526445264452652</v>
      </c>
      <c r="M2242" s="344">
        <v>713</v>
      </c>
      <c r="N2242" s="132" t="s">
        <v>2507</v>
      </c>
      <c r="O2242" t="s">
        <v>52</v>
      </c>
      <c r="P2242">
        <v>162.6</v>
      </c>
    </row>
    <row r="2243" spans="1:16">
      <c r="A2243">
        <v>2242</v>
      </c>
      <c r="B2243" s="128">
        <v>43741</v>
      </c>
      <c r="C2243" s="29" t="s">
        <v>51</v>
      </c>
      <c r="D2243" s="359" t="s">
        <v>10</v>
      </c>
      <c r="E2243" s="31">
        <v>63.5</v>
      </c>
      <c r="F2243" s="130">
        <v>3900</v>
      </c>
      <c r="G2243" s="31">
        <v>2.6</v>
      </c>
      <c r="I2243" s="31" t="s">
        <v>15</v>
      </c>
      <c r="J2243" s="31">
        <v>2</v>
      </c>
      <c r="K2243" s="31">
        <v>6.6666666666666664E-4</v>
      </c>
      <c r="L2243" s="131">
        <v>1.0526315789473684E-2</v>
      </c>
      <c r="M2243" s="344">
        <v>713</v>
      </c>
      <c r="N2243" s="132" t="s">
        <v>2507</v>
      </c>
      <c r="O2243" t="s">
        <v>52</v>
      </c>
      <c r="P2243">
        <v>247</v>
      </c>
    </row>
    <row r="2244" spans="1:16">
      <c r="A2244">
        <v>2243</v>
      </c>
      <c r="B2244" s="128">
        <v>43741</v>
      </c>
      <c r="C2244" s="29" t="s">
        <v>51</v>
      </c>
      <c r="D2244" s="359" t="s">
        <v>10</v>
      </c>
      <c r="E2244" s="31">
        <v>77.5</v>
      </c>
      <c r="F2244" s="130">
        <v>6600</v>
      </c>
      <c r="I2244" s="31" t="s">
        <v>15</v>
      </c>
      <c r="J2244" s="31">
        <v>1</v>
      </c>
      <c r="K2244" s="31">
        <v>0</v>
      </c>
      <c r="L2244" s="131">
        <v>0</v>
      </c>
      <c r="M2244" s="344">
        <v>713</v>
      </c>
      <c r="N2244" s="132" t="s">
        <v>2507</v>
      </c>
      <c r="O2244" t="s">
        <v>52</v>
      </c>
      <c r="P2244">
        <v>213.8</v>
      </c>
    </row>
    <row r="2245" spans="1:16">
      <c r="A2245">
        <v>2244</v>
      </c>
      <c r="B2245" s="128">
        <v>43741</v>
      </c>
      <c r="C2245" s="29" t="s">
        <v>51</v>
      </c>
      <c r="D2245" s="359" t="s">
        <v>10</v>
      </c>
      <c r="E2245" s="31">
        <v>61</v>
      </c>
      <c r="F2245" s="130">
        <v>3200</v>
      </c>
      <c r="G2245" s="31">
        <v>71.599999999999994</v>
      </c>
      <c r="I2245" s="31" t="s">
        <v>15</v>
      </c>
      <c r="J2245" s="31">
        <v>5</v>
      </c>
      <c r="K2245" s="31">
        <v>2.2374999999999999E-2</v>
      </c>
      <c r="L2245" s="131">
        <v>0.399108138238573</v>
      </c>
      <c r="M2245" s="344">
        <v>713</v>
      </c>
      <c r="N2245" s="132" t="s">
        <v>2507</v>
      </c>
      <c r="O2245" t="s">
        <v>52</v>
      </c>
      <c r="P2245">
        <v>179.4</v>
      </c>
    </row>
    <row r="2246" spans="1:16">
      <c r="A2246">
        <v>2245</v>
      </c>
      <c r="B2246" s="128">
        <v>43741</v>
      </c>
      <c r="C2246" s="29" t="s">
        <v>51</v>
      </c>
      <c r="D2246" s="359" t="s">
        <v>10</v>
      </c>
      <c r="E2246" s="31">
        <v>57</v>
      </c>
      <c r="F2246" s="130">
        <v>2700</v>
      </c>
      <c r="G2246" s="31">
        <v>2</v>
      </c>
      <c r="I2246" s="31" t="s">
        <v>15</v>
      </c>
      <c r="J2246" s="31">
        <v>2</v>
      </c>
      <c r="K2246" s="31">
        <v>7.407407407407407E-4</v>
      </c>
      <c r="L2246" s="131">
        <v>1.9230769230769232E-2</v>
      </c>
      <c r="M2246" s="344">
        <v>713</v>
      </c>
      <c r="N2246" s="132" t="s">
        <v>2507</v>
      </c>
      <c r="O2246" t="s">
        <v>52</v>
      </c>
      <c r="P2246">
        <v>104</v>
      </c>
    </row>
    <row r="2247" spans="1:16">
      <c r="A2247">
        <v>2246</v>
      </c>
      <c r="B2247" s="128">
        <v>43741</v>
      </c>
      <c r="C2247" s="29" t="s">
        <v>51</v>
      </c>
      <c r="D2247" s="359" t="s">
        <v>10</v>
      </c>
      <c r="E2247" s="31">
        <v>79</v>
      </c>
      <c r="F2247" s="130">
        <v>6900</v>
      </c>
      <c r="I2247" s="31" t="s">
        <v>15</v>
      </c>
      <c r="J2247" s="31">
        <v>1</v>
      </c>
      <c r="K2247" s="31">
        <v>0</v>
      </c>
      <c r="L2247" s="131">
        <v>0</v>
      </c>
      <c r="M2247" s="344">
        <v>713</v>
      </c>
      <c r="N2247" s="132" t="s">
        <v>2507</v>
      </c>
      <c r="O2247" t="s">
        <v>52</v>
      </c>
      <c r="P2247">
        <v>261</v>
      </c>
    </row>
    <row r="2248" spans="1:16">
      <c r="A2248">
        <v>2247</v>
      </c>
      <c r="B2248" s="128">
        <v>43742</v>
      </c>
      <c r="C2248" s="29" t="s">
        <v>51</v>
      </c>
      <c r="D2248" s="359" t="s">
        <v>10</v>
      </c>
      <c r="E2248" s="31">
        <v>51</v>
      </c>
      <c r="F2248" s="130">
        <v>2190</v>
      </c>
      <c r="I2248" s="31" t="s">
        <v>15</v>
      </c>
      <c r="J2248" s="31">
        <v>1</v>
      </c>
      <c r="K2248" s="31">
        <v>0</v>
      </c>
      <c r="L2248" s="131">
        <v>0</v>
      </c>
      <c r="M2248" s="344">
        <v>713</v>
      </c>
      <c r="N2248" s="132" t="s">
        <v>2507</v>
      </c>
      <c r="O2248" t="s">
        <v>52</v>
      </c>
      <c r="P2248">
        <v>117</v>
      </c>
    </row>
    <row r="2249" spans="1:16">
      <c r="A2249">
        <v>2248</v>
      </c>
      <c r="B2249" s="128">
        <v>43742</v>
      </c>
      <c r="C2249" s="29" t="s">
        <v>51</v>
      </c>
      <c r="D2249" s="359" t="s">
        <v>10</v>
      </c>
      <c r="E2249" s="31">
        <v>53</v>
      </c>
      <c r="F2249" s="130">
        <v>2490</v>
      </c>
      <c r="G2249" s="31">
        <v>37.799999999999997</v>
      </c>
      <c r="I2249" s="31" t="s">
        <v>15</v>
      </c>
      <c r="J2249" s="31">
        <v>4</v>
      </c>
      <c r="K2249" s="31">
        <v>1.5180722891566264E-2</v>
      </c>
      <c r="L2249" s="131">
        <v>0.33099824868651484</v>
      </c>
      <c r="M2249" s="344">
        <v>713</v>
      </c>
      <c r="N2249" s="132" t="s">
        <v>2507</v>
      </c>
      <c r="O2249" t="s">
        <v>52</v>
      </c>
      <c r="P2249">
        <v>114.2</v>
      </c>
    </row>
    <row r="2250" spans="1:16">
      <c r="A2250">
        <v>2249</v>
      </c>
      <c r="B2250" s="128">
        <v>43742</v>
      </c>
      <c r="C2250" s="29" t="s">
        <v>51</v>
      </c>
      <c r="D2250" s="359" t="s">
        <v>10</v>
      </c>
      <c r="E2250" s="31">
        <v>55</v>
      </c>
      <c r="F2250" s="130">
        <v>2500</v>
      </c>
      <c r="I2250" s="31" t="s">
        <v>15</v>
      </c>
      <c r="J2250" s="31">
        <v>1</v>
      </c>
      <c r="K2250" s="31">
        <v>0</v>
      </c>
      <c r="L2250" s="131"/>
      <c r="M2250" s="344">
        <v>713</v>
      </c>
      <c r="N2250" s="132" t="s">
        <v>2507</v>
      </c>
      <c r="O2250" t="s">
        <v>52</v>
      </c>
    </row>
    <row r="2251" spans="1:16">
      <c r="A2251">
        <v>2250</v>
      </c>
      <c r="B2251" s="128">
        <v>43743</v>
      </c>
      <c r="C2251" s="29" t="s">
        <v>51</v>
      </c>
      <c r="D2251" s="359" t="s">
        <v>10</v>
      </c>
      <c r="E2251" s="31">
        <v>67</v>
      </c>
      <c r="F2251" s="130">
        <v>4400</v>
      </c>
      <c r="G2251" s="31">
        <v>130</v>
      </c>
      <c r="I2251" s="31" t="s">
        <v>15</v>
      </c>
      <c r="J2251" s="31">
        <v>5</v>
      </c>
      <c r="K2251" s="31">
        <v>2.9545454545454545E-2</v>
      </c>
      <c r="L2251" s="131">
        <v>0.48507462686567165</v>
      </c>
      <c r="M2251" s="344">
        <v>713</v>
      </c>
      <c r="N2251" s="132" t="s">
        <v>2507</v>
      </c>
      <c r="O2251" t="s">
        <v>52</v>
      </c>
      <c r="P2251">
        <v>268</v>
      </c>
    </row>
    <row r="2252" spans="1:16">
      <c r="A2252">
        <v>2251</v>
      </c>
      <c r="B2252" s="128">
        <v>43747</v>
      </c>
      <c r="C2252" s="29" t="s">
        <v>51</v>
      </c>
      <c r="D2252" s="359" t="s">
        <v>10</v>
      </c>
      <c r="E2252" s="31">
        <v>56.5</v>
      </c>
      <c r="F2252" s="130">
        <v>2430</v>
      </c>
      <c r="G2252" s="31">
        <v>44.8</v>
      </c>
      <c r="I2252" s="31" t="s">
        <v>15</v>
      </c>
      <c r="J2252" s="31">
        <v>4</v>
      </c>
      <c r="K2252" s="31">
        <v>1.8436213991769545E-2</v>
      </c>
      <c r="L2252" s="131">
        <v>0.40727272727272723</v>
      </c>
      <c r="M2252" s="344">
        <v>713</v>
      </c>
      <c r="N2252" s="132" t="s">
        <v>2507</v>
      </c>
      <c r="O2252" t="s">
        <v>52</v>
      </c>
      <c r="P2252">
        <v>110</v>
      </c>
    </row>
    <row r="2253" spans="1:16">
      <c r="A2253">
        <v>2252</v>
      </c>
      <c r="B2253" s="128">
        <v>43747</v>
      </c>
      <c r="C2253" s="29" t="s">
        <v>51</v>
      </c>
      <c r="D2253" s="359" t="s">
        <v>10</v>
      </c>
      <c r="E2253" s="31">
        <v>53</v>
      </c>
      <c r="F2253" s="130">
        <v>2150</v>
      </c>
      <c r="G2253" s="31">
        <v>18</v>
      </c>
      <c r="I2253" s="31" t="s">
        <v>15</v>
      </c>
      <c r="J2253" s="31">
        <v>3</v>
      </c>
      <c r="K2253" s="31">
        <v>8.3720930232558145E-3</v>
      </c>
      <c r="L2253" s="131">
        <v>0.1174934725848564</v>
      </c>
      <c r="M2253" s="344">
        <v>713</v>
      </c>
      <c r="N2253" s="132" t="s">
        <v>2507</v>
      </c>
      <c r="O2253" t="s">
        <v>52</v>
      </c>
      <c r="P2253">
        <v>153.19999999999999</v>
      </c>
    </row>
    <row r="2254" spans="1:16">
      <c r="A2254">
        <v>2253</v>
      </c>
      <c r="B2254" s="128">
        <v>43747</v>
      </c>
      <c r="C2254" s="29" t="s">
        <v>51</v>
      </c>
      <c r="D2254" s="359" t="s">
        <v>10</v>
      </c>
      <c r="E2254" s="31">
        <v>57</v>
      </c>
      <c r="F2254" s="130">
        <v>2660</v>
      </c>
      <c r="G2254" s="31">
        <v>47.8</v>
      </c>
      <c r="I2254" s="31" t="s">
        <v>15</v>
      </c>
      <c r="J2254" s="31">
        <v>4</v>
      </c>
      <c r="K2254" s="31">
        <v>1.7969924812030073E-2</v>
      </c>
      <c r="L2254" s="131">
        <v>0.40854700854700854</v>
      </c>
      <c r="M2254" s="344">
        <v>713</v>
      </c>
      <c r="N2254" s="132" t="s">
        <v>2507</v>
      </c>
      <c r="O2254" t="s">
        <v>52</v>
      </c>
      <c r="P2254">
        <v>117</v>
      </c>
    </row>
    <row r="2255" spans="1:16">
      <c r="A2255">
        <v>2254</v>
      </c>
      <c r="B2255" s="128">
        <v>43747</v>
      </c>
      <c r="C2255" s="29" t="s">
        <v>51</v>
      </c>
      <c r="D2255" s="359" t="s">
        <v>10</v>
      </c>
      <c r="E2255" s="31">
        <v>51</v>
      </c>
      <c r="F2255" s="130">
        <v>2200</v>
      </c>
      <c r="I2255" s="31" t="s">
        <v>15</v>
      </c>
      <c r="J2255" s="31">
        <v>1</v>
      </c>
      <c r="K2255" s="31">
        <v>0</v>
      </c>
      <c r="L2255" s="131">
        <v>0</v>
      </c>
      <c r="M2255" s="344">
        <v>713</v>
      </c>
      <c r="N2255" s="132" t="s">
        <v>2507</v>
      </c>
      <c r="O2255" t="s">
        <v>52</v>
      </c>
      <c r="P2255">
        <v>70</v>
      </c>
    </row>
    <row r="2256" spans="1:16">
      <c r="A2256">
        <v>2255</v>
      </c>
      <c r="B2256" s="128">
        <v>43747</v>
      </c>
      <c r="C2256" s="29" t="s">
        <v>51</v>
      </c>
      <c r="D2256" s="359" t="s">
        <v>10</v>
      </c>
      <c r="E2256" s="31">
        <v>64</v>
      </c>
      <c r="F2256" s="130">
        <v>3900</v>
      </c>
      <c r="I2256" s="31" t="s">
        <v>15</v>
      </c>
      <c r="J2256" s="31">
        <v>1</v>
      </c>
      <c r="K2256" s="31">
        <v>0</v>
      </c>
      <c r="L2256" s="131">
        <v>0</v>
      </c>
      <c r="M2256" s="344">
        <v>713</v>
      </c>
      <c r="N2256" s="132" t="s">
        <v>2507</v>
      </c>
      <c r="O2256" t="s">
        <v>52</v>
      </c>
      <c r="P2256">
        <v>79</v>
      </c>
    </row>
    <row r="2257" spans="1:16">
      <c r="A2257">
        <v>2256</v>
      </c>
      <c r="B2257" s="128">
        <v>43747</v>
      </c>
      <c r="C2257" s="29" t="s">
        <v>51</v>
      </c>
      <c r="D2257" s="359" t="s">
        <v>10</v>
      </c>
      <c r="E2257" s="31">
        <v>54.5</v>
      </c>
      <c r="F2257" s="130">
        <v>2330</v>
      </c>
      <c r="I2257" s="31" t="s">
        <v>15</v>
      </c>
      <c r="J2257" s="31">
        <v>1</v>
      </c>
      <c r="K2257" s="31">
        <v>0</v>
      </c>
      <c r="L2257" s="131">
        <v>0</v>
      </c>
      <c r="M2257" s="344">
        <v>713</v>
      </c>
      <c r="N2257" s="132" t="s">
        <v>2507</v>
      </c>
      <c r="O2257" t="s">
        <v>52</v>
      </c>
      <c r="P2257">
        <v>79.8</v>
      </c>
    </row>
    <row r="2258" spans="1:16">
      <c r="A2258">
        <v>2257</v>
      </c>
      <c r="B2258" s="128">
        <v>43747</v>
      </c>
      <c r="C2258" s="29" t="s">
        <v>51</v>
      </c>
      <c r="D2258" s="359" t="s">
        <v>10</v>
      </c>
      <c r="E2258" s="31">
        <v>51.5</v>
      </c>
      <c r="F2258" s="130">
        <v>1920</v>
      </c>
      <c r="I2258" s="31" t="s">
        <v>15</v>
      </c>
      <c r="J2258" s="31">
        <v>1</v>
      </c>
      <c r="K2258" s="31">
        <v>0</v>
      </c>
      <c r="L2258" s="131">
        <v>0</v>
      </c>
      <c r="M2258" s="344">
        <v>713</v>
      </c>
      <c r="N2258" s="132" t="s">
        <v>2507</v>
      </c>
      <c r="O2258" t="s">
        <v>52</v>
      </c>
      <c r="P2258">
        <v>81</v>
      </c>
    </row>
    <row r="2259" spans="1:16">
      <c r="A2259">
        <v>2258</v>
      </c>
      <c r="B2259" s="128">
        <v>43748</v>
      </c>
      <c r="C2259" s="29" t="s">
        <v>51</v>
      </c>
      <c r="D2259" s="359" t="s">
        <v>10</v>
      </c>
      <c r="E2259" s="31">
        <v>69</v>
      </c>
      <c r="F2259" s="130">
        <v>4810</v>
      </c>
      <c r="I2259" s="31" t="s">
        <v>15</v>
      </c>
      <c r="J2259" s="31">
        <v>1</v>
      </c>
      <c r="K2259" s="31">
        <v>0</v>
      </c>
      <c r="L2259" s="131">
        <v>0</v>
      </c>
      <c r="M2259" s="344">
        <v>713</v>
      </c>
      <c r="N2259" s="132" t="s">
        <v>2507</v>
      </c>
      <c r="O2259" t="s">
        <v>52</v>
      </c>
      <c r="P2259">
        <v>178</v>
      </c>
    </row>
    <row r="2260" spans="1:16">
      <c r="A2260">
        <v>2259</v>
      </c>
      <c r="B2260" s="128">
        <v>43748</v>
      </c>
      <c r="C2260" s="29" t="s">
        <v>51</v>
      </c>
      <c r="D2260" s="359" t="s">
        <v>10</v>
      </c>
      <c r="E2260" s="31">
        <v>67</v>
      </c>
      <c r="F2260" s="130">
        <v>4420</v>
      </c>
      <c r="I2260" s="31" t="s">
        <v>15</v>
      </c>
      <c r="J2260" s="31">
        <v>1</v>
      </c>
      <c r="K2260" s="31">
        <v>0</v>
      </c>
      <c r="L2260" s="131">
        <v>0</v>
      </c>
      <c r="M2260" s="344">
        <v>713</v>
      </c>
      <c r="N2260" s="132" t="s">
        <v>2507</v>
      </c>
      <c r="O2260" t="s">
        <v>52</v>
      </c>
      <c r="P2260">
        <v>130</v>
      </c>
    </row>
    <row r="2261" spans="1:16">
      <c r="A2261">
        <v>2260</v>
      </c>
      <c r="B2261" s="128">
        <v>43748</v>
      </c>
      <c r="C2261" s="29" t="s">
        <v>51</v>
      </c>
      <c r="D2261" s="359" t="s">
        <v>10</v>
      </c>
      <c r="E2261" s="31">
        <v>70</v>
      </c>
      <c r="F2261" s="130">
        <v>4310</v>
      </c>
      <c r="I2261" s="31" t="s">
        <v>15</v>
      </c>
      <c r="J2261" s="31">
        <v>1</v>
      </c>
      <c r="K2261" s="31">
        <v>0</v>
      </c>
      <c r="L2261" s="131">
        <v>0</v>
      </c>
      <c r="M2261" s="344">
        <v>713</v>
      </c>
      <c r="N2261" s="132" t="s">
        <v>2507</v>
      </c>
      <c r="O2261" t="s">
        <v>52</v>
      </c>
      <c r="P2261">
        <v>82</v>
      </c>
    </row>
    <row r="2262" spans="1:16">
      <c r="A2262">
        <v>2261</v>
      </c>
      <c r="B2262" s="128">
        <v>43748</v>
      </c>
      <c r="C2262" s="29" t="s">
        <v>51</v>
      </c>
      <c r="D2262" s="359" t="s">
        <v>10</v>
      </c>
      <c r="E2262" s="31">
        <v>66</v>
      </c>
      <c r="F2262" s="130">
        <v>3720</v>
      </c>
      <c r="I2262" s="31" t="s">
        <v>15</v>
      </c>
      <c r="J2262" s="31">
        <v>1</v>
      </c>
      <c r="K2262" s="31">
        <v>0</v>
      </c>
      <c r="L2262" s="131">
        <v>0</v>
      </c>
      <c r="M2262" s="344">
        <v>713</v>
      </c>
      <c r="N2262" s="132" t="s">
        <v>2507</v>
      </c>
      <c r="O2262" t="s">
        <v>52</v>
      </c>
      <c r="P2262">
        <v>96</v>
      </c>
    </row>
    <row r="2263" spans="1:16">
      <c r="A2263">
        <v>2262</v>
      </c>
      <c r="B2263" s="128">
        <v>43748</v>
      </c>
      <c r="C2263" s="29" t="s">
        <v>51</v>
      </c>
      <c r="D2263" s="359" t="s">
        <v>10</v>
      </c>
      <c r="E2263" s="31">
        <v>52</v>
      </c>
      <c r="F2263" s="130">
        <v>1923</v>
      </c>
      <c r="G2263" s="31">
        <v>37.200000000000003</v>
      </c>
      <c r="I2263" s="31" t="s">
        <v>15</v>
      </c>
      <c r="J2263" s="31">
        <v>3</v>
      </c>
      <c r="K2263" s="31">
        <v>1.934477379095164E-2</v>
      </c>
      <c r="L2263" s="131">
        <v>0.39157894736842108</v>
      </c>
      <c r="M2263" s="344">
        <v>713</v>
      </c>
      <c r="N2263" s="132" t="s">
        <v>2507</v>
      </c>
      <c r="O2263" t="s">
        <v>52</v>
      </c>
      <c r="P2263">
        <v>95</v>
      </c>
    </row>
    <row r="2264" spans="1:16">
      <c r="A2264">
        <v>2263</v>
      </c>
      <c r="B2264" s="128">
        <v>43748</v>
      </c>
      <c r="C2264" s="29" t="s">
        <v>51</v>
      </c>
      <c r="D2264" s="359" t="s">
        <v>10</v>
      </c>
      <c r="E2264" s="31">
        <v>60</v>
      </c>
      <c r="F2264" s="130">
        <v>2937</v>
      </c>
      <c r="G2264" s="31">
        <v>94</v>
      </c>
      <c r="I2264" s="31" t="s">
        <v>15</v>
      </c>
      <c r="J2264" s="31">
        <v>4</v>
      </c>
      <c r="K2264" s="31">
        <v>3.2005447735784814E-2</v>
      </c>
      <c r="L2264" s="131">
        <v>0.58024691358024694</v>
      </c>
      <c r="M2264" s="344">
        <v>713</v>
      </c>
      <c r="N2264" s="132" t="s">
        <v>2507</v>
      </c>
      <c r="O2264" t="s">
        <v>52</v>
      </c>
      <c r="P2264">
        <v>162</v>
      </c>
    </row>
    <row r="2265" spans="1:16">
      <c r="A2265">
        <v>2264</v>
      </c>
      <c r="B2265" s="128">
        <v>43748</v>
      </c>
      <c r="C2265" s="29" t="s">
        <v>51</v>
      </c>
      <c r="D2265" s="359" t="s">
        <v>10</v>
      </c>
      <c r="E2265" s="31">
        <v>58</v>
      </c>
      <c r="F2265" s="130">
        <v>2710</v>
      </c>
      <c r="I2265" s="31" t="s">
        <v>15</v>
      </c>
      <c r="J2265" s="31">
        <v>1</v>
      </c>
      <c r="K2265" s="31">
        <v>0</v>
      </c>
      <c r="L2265" s="131">
        <v>0</v>
      </c>
      <c r="M2265" s="344">
        <v>713</v>
      </c>
      <c r="N2265" s="132" t="s">
        <v>2507</v>
      </c>
      <c r="O2265" t="s">
        <v>52</v>
      </c>
      <c r="P2265">
        <v>53</v>
      </c>
    </row>
    <row r="2266" spans="1:16">
      <c r="A2266">
        <v>2265</v>
      </c>
      <c r="B2266" s="128">
        <v>43748</v>
      </c>
      <c r="C2266" s="29" t="s">
        <v>51</v>
      </c>
      <c r="D2266" s="359" t="s">
        <v>10</v>
      </c>
      <c r="E2266" s="31">
        <v>56</v>
      </c>
      <c r="F2266" s="130">
        <v>2368</v>
      </c>
      <c r="G2266" s="31">
        <v>45</v>
      </c>
      <c r="I2266" s="31" t="s">
        <v>15</v>
      </c>
      <c r="J2266" s="31">
        <v>3</v>
      </c>
      <c r="K2266" s="31">
        <v>1.9003378378378379E-2</v>
      </c>
      <c r="L2266" s="131">
        <v>0.39823008849557523</v>
      </c>
      <c r="M2266" s="344">
        <v>713</v>
      </c>
      <c r="N2266" s="132" t="s">
        <v>2507</v>
      </c>
      <c r="O2266" t="s">
        <v>52</v>
      </c>
      <c r="P2266">
        <v>113</v>
      </c>
    </row>
    <row r="2267" spans="1:16">
      <c r="A2267">
        <v>2266</v>
      </c>
      <c r="B2267" s="128">
        <v>43748</v>
      </c>
      <c r="C2267" s="29" t="s">
        <v>51</v>
      </c>
      <c r="D2267" s="359" t="s">
        <v>10</v>
      </c>
      <c r="E2267" s="31">
        <v>57</v>
      </c>
      <c r="F2267" s="130">
        <v>2646</v>
      </c>
      <c r="G2267" s="31">
        <v>71</v>
      </c>
      <c r="I2267" s="31" t="s">
        <v>15</v>
      </c>
      <c r="J2267" s="31">
        <v>4</v>
      </c>
      <c r="K2267" s="31">
        <v>2.6832955404383976E-2</v>
      </c>
      <c r="L2267" s="131">
        <v>0.50714285714285712</v>
      </c>
      <c r="M2267" s="344">
        <v>713</v>
      </c>
      <c r="N2267" s="132" t="s">
        <v>2507</v>
      </c>
      <c r="O2267" t="s">
        <v>52</v>
      </c>
      <c r="P2267">
        <v>140</v>
      </c>
    </row>
    <row r="2268" spans="1:16">
      <c r="A2268">
        <v>2267</v>
      </c>
      <c r="B2268" s="128">
        <v>43748</v>
      </c>
      <c r="C2268" s="29" t="s">
        <v>51</v>
      </c>
      <c r="D2268" s="359" t="s">
        <v>10</v>
      </c>
      <c r="E2268" s="31">
        <v>53</v>
      </c>
      <c r="F2268" s="130">
        <v>2010</v>
      </c>
      <c r="I2268" s="31" t="s">
        <v>15</v>
      </c>
      <c r="J2268" s="31">
        <v>1</v>
      </c>
      <c r="K2268" s="31">
        <v>0</v>
      </c>
      <c r="L2268" s="131">
        <v>0</v>
      </c>
      <c r="M2268" s="344">
        <v>713</v>
      </c>
      <c r="N2268" s="132" t="s">
        <v>2507</v>
      </c>
      <c r="O2268" t="s">
        <v>52</v>
      </c>
      <c r="P2268">
        <v>47</v>
      </c>
    </row>
    <row r="2269" spans="1:16">
      <c r="A2269">
        <v>2268</v>
      </c>
      <c r="B2269" s="128">
        <v>43748</v>
      </c>
      <c r="C2269" s="29" t="s">
        <v>51</v>
      </c>
      <c r="D2269" s="359" t="s">
        <v>10</v>
      </c>
      <c r="E2269" s="31">
        <v>63</v>
      </c>
      <c r="F2269" s="130">
        <v>3220</v>
      </c>
      <c r="I2269" s="31" t="s">
        <v>15</v>
      </c>
      <c r="J2269" s="31">
        <v>1</v>
      </c>
      <c r="K2269" s="31">
        <v>0</v>
      </c>
      <c r="L2269" s="131">
        <v>0</v>
      </c>
      <c r="M2269" s="344">
        <v>713</v>
      </c>
      <c r="N2269" s="132" t="s">
        <v>2507</v>
      </c>
      <c r="O2269" t="s">
        <v>52</v>
      </c>
      <c r="P2269">
        <v>74</v>
      </c>
    </row>
    <row r="2270" spans="1:16">
      <c r="A2270">
        <v>2269</v>
      </c>
      <c r="B2270" s="128">
        <v>43748</v>
      </c>
      <c r="C2270" s="29" t="s">
        <v>51</v>
      </c>
      <c r="D2270" s="359" t="s">
        <v>10</v>
      </c>
      <c r="E2270" s="31">
        <v>66</v>
      </c>
      <c r="F2270" s="130">
        <v>3710</v>
      </c>
      <c r="I2270" s="31" t="s">
        <v>15</v>
      </c>
      <c r="J2270" s="31">
        <v>1</v>
      </c>
      <c r="K2270" s="31">
        <v>0</v>
      </c>
      <c r="L2270" s="131">
        <v>0</v>
      </c>
      <c r="M2270" s="344">
        <v>713</v>
      </c>
      <c r="N2270" s="132" t="s">
        <v>2507</v>
      </c>
      <c r="O2270" t="s">
        <v>52</v>
      </c>
      <c r="P2270">
        <v>104</v>
      </c>
    </row>
    <row r="2271" spans="1:16">
      <c r="A2271">
        <v>2270</v>
      </c>
      <c r="B2271" s="128">
        <v>43748</v>
      </c>
      <c r="C2271" s="29" t="s">
        <v>51</v>
      </c>
      <c r="D2271" s="359" t="s">
        <v>10</v>
      </c>
      <c r="E2271" s="31">
        <v>67</v>
      </c>
      <c r="F2271" s="130">
        <v>3710</v>
      </c>
      <c r="I2271" s="31" t="s">
        <v>15</v>
      </c>
      <c r="J2271" s="31">
        <v>1</v>
      </c>
      <c r="K2271" s="31">
        <v>0</v>
      </c>
      <c r="L2271" s="131">
        <v>0</v>
      </c>
      <c r="M2271" s="344">
        <v>713</v>
      </c>
      <c r="N2271" s="132" t="s">
        <v>2507</v>
      </c>
      <c r="O2271" t="s">
        <v>52</v>
      </c>
      <c r="P2271">
        <v>72</v>
      </c>
    </row>
    <row r="2272" spans="1:16">
      <c r="A2272">
        <v>2271</v>
      </c>
      <c r="B2272" s="128">
        <v>43748</v>
      </c>
      <c r="C2272" s="29" t="s">
        <v>51</v>
      </c>
      <c r="D2272" s="359" t="s">
        <v>10</v>
      </c>
      <c r="E2272" s="31">
        <v>60</v>
      </c>
      <c r="F2272" s="130">
        <v>3220</v>
      </c>
      <c r="I2272" s="31" t="s">
        <v>15</v>
      </c>
      <c r="J2272" s="31">
        <v>1</v>
      </c>
      <c r="K2272" s="31">
        <v>0</v>
      </c>
      <c r="L2272" s="131">
        <v>0</v>
      </c>
      <c r="M2272" s="344">
        <v>713</v>
      </c>
      <c r="N2272" s="132" t="s">
        <v>2507</v>
      </c>
      <c r="O2272" t="s">
        <v>52</v>
      </c>
      <c r="P2272">
        <v>87</v>
      </c>
    </row>
    <row r="2273" spans="1:16">
      <c r="A2273">
        <v>2272</v>
      </c>
      <c r="B2273" s="128">
        <v>43752</v>
      </c>
      <c r="C2273" s="29" t="s">
        <v>51</v>
      </c>
      <c r="D2273" s="359" t="s">
        <v>10</v>
      </c>
      <c r="E2273" s="31">
        <v>65</v>
      </c>
      <c r="F2273" s="130">
        <v>4320</v>
      </c>
      <c r="I2273" s="31" t="s">
        <v>15</v>
      </c>
      <c r="J2273" s="31">
        <v>1</v>
      </c>
      <c r="K2273" s="31">
        <v>0</v>
      </c>
      <c r="L2273" s="131">
        <v>0</v>
      </c>
      <c r="M2273" s="344">
        <v>713</v>
      </c>
      <c r="N2273" s="132" t="s">
        <v>2507</v>
      </c>
      <c r="O2273" t="s">
        <v>52</v>
      </c>
      <c r="P2273">
        <v>190</v>
      </c>
    </row>
    <row r="2274" spans="1:16">
      <c r="A2274">
        <v>2273</v>
      </c>
      <c r="B2274" s="128">
        <v>43752</v>
      </c>
      <c r="C2274" s="29" t="s">
        <v>51</v>
      </c>
      <c r="D2274" s="359" t="s">
        <v>10</v>
      </c>
      <c r="E2274" s="31">
        <v>65.5</v>
      </c>
      <c r="F2274" s="130">
        <v>3910</v>
      </c>
      <c r="I2274" s="31" t="s">
        <v>15</v>
      </c>
      <c r="J2274" s="31">
        <v>1</v>
      </c>
      <c r="K2274" s="31">
        <v>0</v>
      </c>
      <c r="L2274" s="131">
        <v>0</v>
      </c>
      <c r="M2274" s="344">
        <v>713</v>
      </c>
      <c r="N2274" s="132" t="s">
        <v>2507</v>
      </c>
      <c r="O2274" t="s">
        <v>52</v>
      </c>
      <c r="P2274">
        <v>165</v>
      </c>
    </row>
    <row r="2275" spans="1:16">
      <c r="A2275">
        <v>2274</v>
      </c>
      <c r="B2275" s="128">
        <v>43752</v>
      </c>
      <c r="C2275" s="29" t="s">
        <v>51</v>
      </c>
      <c r="D2275" s="359" t="s">
        <v>10</v>
      </c>
      <c r="E2275" s="31">
        <v>65</v>
      </c>
      <c r="F2275" s="130">
        <v>3720</v>
      </c>
      <c r="I2275" s="31" t="s">
        <v>15</v>
      </c>
      <c r="J2275" s="31">
        <v>1</v>
      </c>
      <c r="K2275" s="31">
        <v>0</v>
      </c>
      <c r="L2275" s="131">
        <v>0</v>
      </c>
      <c r="M2275" s="344">
        <v>713</v>
      </c>
      <c r="N2275" s="132" t="s">
        <v>2507</v>
      </c>
      <c r="O2275" t="s">
        <v>52</v>
      </c>
      <c r="P2275">
        <v>115</v>
      </c>
    </row>
    <row r="2276" spans="1:16">
      <c r="A2276">
        <v>2275</v>
      </c>
      <c r="B2276" s="128">
        <v>43752</v>
      </c>
      <c r="C2276" s="29" t="s">
        <v>51</v>
      </c>
      <c r="D2276" s="359" t="s">
        <v>10</v>
      </c>
      <c r="E2276" s="31">
        <v>64</v>
      </c>
      <c r="F2276" s="130">
        <v>3330</v>
      </c>
      <c r="I2276" s="31" t="s">
        <v>15</v>
      </c>
      <c r="J2276" s="31">
        <v>1</v>
      </c>
      <c r="K2276" s="31">
        <v>0</v>
      </c>
      <c r="L2276" s="131">
        <v>0</v>
      </c>
      <c r="M2276" s="344">
        <v>713</v>
      </c>
      <c r="N2276" s="132" t="s">
        <v>2507</v>
      </c>
      <c r="O2276" t="s">
        <v>52</v>
      </c>
      <c r="P2276">
        <v>55</v>
      </c>
    </row>
    <row r="2277" spans="1:16">
      <c r="A2277">
        <v>2276</v>
      </c>
      <c r="B2277" s="128">
        <v>43756</v>
      </c>
      <c r="C2277" s="29" t="s">
        <v>51</v>
      </c>
      <c r="D2277" s="359" t="s">
        <v>10</v>
      </c>
      <c r="E2277" s="31">
        <v>51.5</v>
      </c>
      <c r="F2277" s="130">
        <v>2110</v>
      </c>
      <c r="I2277" s="31" t="s">
        <v>15</v>
      </c>
      <c r="J2277" s="31">
        <v>1</v>
      </c>
      <c r="K2277" s="31">
        <v>0</v>
      </c>
      <c r="L2277" s="131">
        <v>0</v>
      </c>
      <c r="M2277" s="344">
        <v>713</v>
      </c>
      <c r="N2277" s="132" t="s">
        <v>2507</v>
      </c>
      <c r="O2277" t="s">
        <v>52</v>
      </c>
      <c r="P2277">
        <v>65</v>
      </c>
    </row>
    <row r="2278" spans="1:16">
      <c r="A2278">
        <v>2277</v>
      </c>
      <c r="B2278" s="128">
        <v>43756</v>
      </c>
      <c r="C2278" s="29" t="s">
        <v>51</v>
      </c>
      <c r="D2278" s="359" t="s">
        <v>10</v>
      </c>
      <c r="E2278" s="31">
        <v>64</v>
      </c>
      <c r="F2278" s="130">
        <v>3720</v>
      </c>
      <c r="G2278" s="31">
        <v>8</v>
      </c>
      <c r="I2278" s="31" t="s">
        <v>15</v>
      </c>
      <c r="J2278" s="31">
        <v>2</v>
      </c>
      <c r="K2278" s="31">
        <v>2.1505376344086021E-3</v>
      </c>
      <c r="L2278" s="131">
        <v>0.13793103448275862</v>
      </c>
      <c r="M2278" s="344">
        <v>713</v>
      </c>
      <c r="N2278" s="132" t="s">
        <v>2507</v>
      </c>
      <c r="O2278" t="s">
        <v>52</v>
      </c>
      <c r="P2278">
        <v>58</v>
      </c>
    </row>
    <row r="2279" spans="1:16">
      <c r="A2279">
        <v>2278</v>
      </c>
      <c r="B2279" s="128">
        <v>43756</v>
      </c>
      <c r="C2279" s="29" t="s">
        <v>51</v>
      </c>
      <c r="D2279" s="359" t="s">
        <v>10</v>
      </c>
      <c r="E2279" s="31">
        <v>72</v>
      </c>
      <c r="F2279" s="130">
        <v>5541</v>
      </c>
      <c r="G2279" s="31">
        <v>130</v>
      </c>
      <c r="I2279" s="31" t="s">
        <v>15</v>
      </c>
      <c r="J2279" s="31">
        <v>5</v>
      </c>
      <c r="K2279" s="31">
        <v>2.346146904890814E-2</v>
      </c>
      <c r="L2279" s="131">
        <v>0.48689138576779029</v>
      </c>
      <c r="M2279" s="344">
        <v>713</v>
      </c>
      <c r="N2279" s="132" t="s">
        <v>2507</v>
      </c>
      <c r="O2279" t="s">
        <v>52</v>
      </c>
      <c r="P2279">
        <v>267</v>
      </c>
    </row>
    <row r="2280" spans="1:16">
      <c r="A2280">
        <v>2279</v>
      </c>
      <c r="B2280" s="128">
        <v>43756</v>
      </c>
      <c r="C2280" s="29" t="s">
        <v>51</v>
      </c>
      <c r="D2280" s="359" t="s">
        <v>10</v>
      </c>
      <c r="E2280" s="31">
        <v>50</v>
      </c>
      <c r="F2280" s="130">
        <v>1810</v>
      </c>
      <c r="G2280" s="31">
        <v>6</v>
      </c>
      <c r="I2280" s="31" t="s">
        <v>15</v>
      </c>
      <c r="J2280" s="31">
        <v>2</v>
      </c>
      <c r="K2280" s="31">
        <v>3.3149171270718232E-3</v>
      </c>
      <c r="L2280" s="131">
        <v>0.14285714285714285</v>
      </c>
      <c r="M2280" s="344">
        <v>713</v>
      </c>
      <c r="N2280" s="132" t="s">
        <v>2507</v>
      </c>
      <c r="O2280" t="s">
        <v>52</v>
      </c>
      <c r="P2280">
        <v>42</v>
      </c>
    </row>
    <row r="2281" spans="1:16">
      <c r="A2281">
        <v>2280</v>
      </c>
      <c r="B2281" s="128">
        <v>43757</v>
      </c>
      <c r="C2281" s="29" t="s">
        <v>51</v>
      </c>
      <c r="D2281" s="359" t="s">
        <v>10</v>
      </c>
      <c r="E2281" s="31">
        <v>68</v>
      </c>
      <c r="F2281" s="130">
        <v>4720</v>
      </c>
      <c r="I2281" s="31" t="s">
        <v>15</v>
      </c>
      <c r="J2281" s="31">
        <v>1</v>
      </c>
      <c r="K2281" s="31">
        <v>0</v>
      </c>
      <c r="L2281" s="131">
        <v>0</v>
      </c>
      <c r="M2281" s="344">
        <v>713</v>
      </c>
      <c r="N2281" s="132" t="s">
        <v>2507</v>
      </c>
      <c r="O2281" t="s">
        <v>52</v>
      </c>
      <c r="P2281">
        <v>135</v>
      </c>
    </row>
    <row r="2282" spans="1:16">
      <c r="A2282">
        <v>2281</v>
      </c>
      <c r="B2282" s="128">
        <v>43757</v>
      </c>
      <c r="C2282" s="29" t="s">
        <v>51</v>
      </c>
      <c r="D2282" s="359" t="s">
        <v>10</v>
      </c>
      <c r="E2282" s="31">
        <v>61</v>
      </c>
      <c r="F2282" s="130">
        <v>3210</v>
      </c>
      <c r="I2282" s="31" t="s">
        <v>15</v>
      </c>
      <c r="J2282" s="31">
        <v>1</v>
      </c>
      <c r="K2282" s="31">
        <v>0</v>
      </c>
      <c r="L2282" s="131">
        <v>0</v>
      </c>
      <c r="M2282" s="344">
        <v>713</v>
      </c>
      <c r="N2282" s="132" t="s">
        <v>2507</v>
      </c>
      <c r="O2282" t="s">
        <v>52</v>
      </c>
      <c r="P2282">
        <v>107</v>
      </c>
    </row>
    <row r="2283" spans="1:16">
      <c r="A2283">
        <v>2282</v>
      </c>
      <c r="B2283" s="128">
        <v>43757</v>
      </c>
      <c r="C2283" s="29" t="s">
        <v>51</v>
      </c>
      <c r="D2283" s="359" t="s">
        <v>10</v>
      </c>
      <c r="E2283" s="31">
        <v>62</v>
      </c>
      <c r="F2283" s="130">
        <v>3020</v>
      </c>
      <c r="I2283" s="31" t="s">
        <v>15</v>
      </c>
      <c r="J2283" s="31">
        <v>1</v>
      </c>
      <c r="K2283" s="31">
        <v>0</v>
      </c>
      <c r="L2283" s="131">
        <v>0</v>
      </c>
      <c r="M2283" s="344">
        <v>713</v>
      </c>
      <c r="N2283" s="132" t="s">
        <v>2507</v>
      </c>
      <c r="O2283" t="s">
        <v>52</v>
      </c>
      <c r="P2283">
        <v>63</v>
      </c>
    </row>
    <row r="2284" spans="1:16">
      <c r="A2284">
        <v>2283</v>
      </c>
      <c r="B2284" s="128">
        <v>43768</v>
      </c>
      <c r="C2284" s="29" t="s">
        <v>51</v>
      </c>
      <c r="D2284" s="359" t="s">
        <v>10</v>
      </c>
      <c r="E2284" s="31">
        <v>55</v>
      </c>
      <c r="F2284" s="130">
        <v>2510</v>
      </c>
      <c r="G2284" s="31">
        <v>64.400000000000006</v>
      </c>
      <c r="I2284" s="31" t="s">
        <v>15</v>
      </c>
      <c r="J2284" s="31">
        <v>3</v>
      </c>
      <c r="K2284" s="31">
        <v>2.5657370517928289E-2</v>
      </c>
      <c r="L2284" s="131" t="e">
        <v>#DIV/0!</v>
      </c>
      <c r="M2284" s="344">
        <v>713</v>
      </c>
      <c r="N2284" s="132" t="s">
        <v>2507</v>
      </c>
      <c r="O2284" t="s">
        <v>52</v>
      </c>
    </row>
    <row r="2285" spans="1:16">
      <c r="A2285">
        <v>2284</v>
      </c>
      <c r="B2285" s="128">
        <v>43768</v>
      </c>
      <c r="C2285" s="29" t="s">
        <v>51</v>
      </c>
      <c r="D2285" s="359" t="s">
        <v>10</v>
      </c>
      <c r="E2285" s="31">
        <v>62</v>
      </c>
      <c r="F2285" s="130">
        <v>3520</v>
      </c>
      <c r="G2285" s="31">
        <v>47.8</v>
      </c>
      <c r="I2285" s="31" t="s">
        <v>15</v>
      </c>
      <c r="J2285" s="31">
        <v>4</v>
      </c>
      <c r="K2285" s="31">
        <v>1.3579545454545454E-2</v>
      </c>
      <c r="L2285" s="131" t="e">
        <v>#DIV/0!</v>
      </c>
      <c r="M2285" s="344">
        <v>713</v>
      </c>
      <c r="N2285" s="132" t="s">
        <v>2507</v>
      </c>
      <c r="O2285" t="s">
        <v>52</v>
      </c>
    </row>
    <row r="2286" spans="1:16">
      <c r="A2286">
        <v>2285</v>
      </c>
      <c r="B2286" s="128">
        <v>43768</v>
      </c>
      <c r="C2286" s="29" t="s">
        <v>51</v>
      </c>
      <c r="D2286" s="359" t="s">
        <v>10</v>
      </c>
      <c r="E2286" s="31">
        <v>52</v>
      </c>
      <c r="F2286" s="130">
        <v>1830</v>
      </c>
      <c r="G2286" s="31">
        <v>1.8</v>
      </c>
      <c r="I2286" s="31" t="s">
        <v>15</v>
      </c>
      <c r="J2286" s="31">
        <v>1</v>
      </c>
      <c r="K2286" s="31">
        <v>9.8360655737704918E-4</v>
      </c>
      <c r="L2286" s="131" t="e">
        <v>#DIV/0!</v>
      </c>
      <c r="M2286" s="344">
        <v>713</v>
      </c>
      <c r="N2286" s="132" t="s">
        <v>2507</v>
      </c>
      <c r="O2286" t="s">
        <v>52</v>
      </c>
    </row>
    <row r="2287" spans="1:16">
      <c r="A2287">
        <v>2286</v>
      </c>
      <c r="B2287" s="128">
        <v>43768</v>
      </c>
      <c r="C2287" s="29" t="s">
        <v>51</v>
      </c>
      <c r="D2287" s="359" t="s">
        <v>10</v>
      </c>
      <c r="E2287" s="31">
        <v>69</v>
      </c>
      <c r="F2287" s="130">
        <v>4400</v>
      </c>
      <c r="G2287" s="31">
        <v>4.0999999999999996</v>
      </c>
      <c r="I2287" s="31" t="s">
        <v>15</v>
      </c>
      <c r="J2287" s="31">
        <v>1</v>
      </c>
      <c r="K2287" s="31">
        <v>9.3181818181818177E-4</v>
      </c>
      <c r="L2287" s="131" t="e">
        <v>#DIV/0!</v>
      </c>
      <c r="M2287" s="344">
        <v>713</v>
      </c>
      <c r="N2287" s="132" t="s">
        <v>2507</v>
      </c>
      <c r="O2287" t="s">
        <v>52</v>
      </c>
    </row>
    <row r="2288" spans="1:16">
      <c r="A2288">
        <v>2287</v>
      </c>
      <c r="B2288" s="128">
        <v>43769</v>
      </c>
      <c r="C2288" s="29" t="s">
        <v>51</v>
      </c>
      <c r="D2288" s="359" t="s">
        <v>10</v>
      </c>
      <c r="E2288" s="31">
        <v>73</v>
      </c>
      <c r="F2288" s="130">
        <v>6110</v>
      </c>
      <c r="G2288" s="31">
        <v>23</v>
      </c>
      <c r="I2288" s="31" t="s">
        <v>15</v>
      </c>
      <c r="J2288" s="31">
        <v>3</v>
      </c>
      <c r="K2288" s="31">
        <v>3.7643207855973812E-3</v>
      </c>
      <c r="L2288" s="131" t="e">
        <v>#DIV/0!</v>
      </c>
      <c r="M2288" s="344">
        <v>713</v>
      </c>
      <c r="N2288" s="132" t="s">
        <v>2507</v>
      </c>
      <c r="O2288" t="s">
        <v>52</v>
      </c>
    </row>
    <row r="2289" spans="1:15">
      <c r="A2289">
        <v>2288</v>
      </c>
      <c r="B2289" s="128">
        <v>43769</v>
      </c>
      <c r="C2289" s="29" t="s">
        <v>51</v>
      </c>
      <c r="D2289" s="359" t="s">
        <v>10</v>
      </c>
      <c r="E2289" s="31">
        <v>58</v>
      </c>
      <c r="F2289" s="130">
        <v>2810</v>
      </c>
      <c r="G2289" s="31">
        <v>50</v>
      </c>
      <c r="I2289" s="31" t="s">
        <v>15</v>
      </c>
      <c r="J2289" s="31">
        <v>3</v>
      </c>
      <c r="K2289" s="31">
        <v>1.7793594306049824E-2</v>
      </c>
      <c r="L2289" s="131" t="e">
        <v>#DIV/0!</v>
      </c>
      <c r="M2289" s="344">
        <v>713</v>
      </c>
      <c r="N2289" s="132" t="s">
        <v>2507</v>
      </c>
      <c r="O2289" t="s">
        <v>52</v>
      </c>
    </row>
    <row r="2290" spans="1:15">
      <c r="A2290">
        <v>2289</v>
      </c>
      <c r="B2290" s="128">
        <v>43769</v>
      </c>
      <c r="C2290" s="29" t="s">
        <v>51</v>
      </c>
      <c r="D2290" s="359" t="s">
        <v>10</v>
      </c>
      <c r="E2290" s="31">
        <v>64</v>
      </c>
      <c r="F2290" s="130">
        <v>3700</v>
      </c>
      <c r="G2290" s="31">
        <v>61</v>
      </c>
      <c r="I2290" s="31" t="s">
        <v>15</v>
      </c>
      <c r="J2290" s="31">
        <v>4</v>
      </c>
      <c r="K2290" s="31">
        <v>1.6486486486486488E-2</v>
      </c>
      <c r="L2290" s="131" t="e">
        <v>#DIV/0!</v>
      </c>
      <c r="M2290" s="344">
        <v>713</v>
      </c>
      <c r="N2290" s="132" t="s">
        <v>2507</v>
      </c>
      <c r="O2290" t="s">
        <v>52</v>
      </c>
    </row>
    <row r="2291" spans="1:15">
      <c r="A2291">
        <v>2290</v>
      </c>
      <c r="B2291" s="128">
        <v>43769</v>
      </c>
      <c r="C2291" s="29" t="s">
        <v>51</v>
      </c>
      <c r="D2291" s="359" t="s">
        <v>10</v>
      </c>
      <c r="E2291" s="31">
        <v>63</v>
      </c>
      <c r="F2291" s="130">
        <v>3820</v>
      </c>
      <c r="G2291" s="31">
        <v>118.6</v>
      </c>
      <c r="I2291" s="31" t="s">
        <v>15</v>
      </c>
      <c r="J2291" s="31">
        <v>5</v>
      </c>
      <c r="K2291" s="31">
        <v>3.1047120418848165E-2</v>
      </c>
      <c r="L2291" s="131" t="e">
        <v>#DIV/0!</v>
      </c>
      <c r="M2291" s="344">
        <v>713</v>
      </c>
      <c r="N2291" s="132" t="s">
        <v>2507</v>
      </c>
      <c r="O2291" t="s">
        <v>52</v>
      </c>
    </row>
    <row r="2292" spans="1:15">
      <c r="A2292">
        <v>2291</v>
      </c>
      <c r="B2292" s="128">
        <v>43769</v>
      </c>
      <c r="C2292" s="29" t="s">
        <v>51</v>
      </c>
      <c r="D2292" s="359" t="s">
        <v>10</v>
      </c>
      <c r="E2292" s="31">
        <v>58</v>
      </c>
      <c r="F2292" s="130">
        <v>2610</v>
      </c>
      <c r="G2292" s="31">
        <v>4.0999999999999996</v>
      </c>
      <c r="I2292" s="31" t="s">
        <v>15</v>
      </c>
      <c r="J2292" s="31">
        <v>1</v>
      </c>
      <c r="K2292" s="31">
        <v>1.5708812260536397E-3</v>
      </c>
      <c r="L2292" s="131" t="e">
        <v>#DIV/0!</v>
      </c>
      <c r="M2292" s="344">
        <v>713</v>
      </c>
      <c r="N2292" s="132" t="s">
        <v>2507</v>
      </c>
      <c r="O2292" t="s">
        <v>52</v>
      </c>
    </row>
    <row r="2293" spans="1:15">
      <c r="A2293">
        <v>2292</v>
      </c>
      <c r="B2293" s="128">
        <v>43769</v>
      </c>
      <c r="C2293" s="29" t="s">
        <v>51</v>
      </c>
      <c r="D2293" s="359" t="s">
        <v>10</v>
      </c>
      <c r="E2293" s="31">
        <v>56</v>
      </c>
      <c r="F2293" s="130">
        <v>2420</v>
      </c>
      <c r="G2293" s="31">
        <v>2.2000000000000002</v>
      </c>
      <c r="I2293" s="31" t="s">
        <v>15</v>
      </c>
      <c r="J2293" s="31">
        <v>1</v>
      </c>
      <c r="K2293" s="31">
        <v>9.090909090909092E-4</v>
      </c>
      <c r="L2293" s="131" t="e">
        <v>#DIV/0!</v>
      </c>
      <c r="M2293" s="344">
        <v>713</v>
      </c>
      <c r="N2293" s="132" t="s">
        <v>2507</v>
      </c>
      <c r="O2293" t="s">
        <v>52</v>
      </c>
    </row>
    <row r="2294" spans="1:15">
      <c r="A2294">
        <v>2293</v>
      </c>
      <c r="B2294" s="128">
        <v>43774</v>
      </c>
      <c r="C2294" s="29" t="s">
        <v>51</v>
      </c>
      <c r="D2294" s="359" t="s">
        <v>10</v>
      </c>
      <c r="E2294" s="31">
        <v>57</v>
      </c>
      <c r="F2294" s="130">
        <v>2620</v>
      </c>
      <c r="G2294" s="31">
        <v>18.5</v>
      </c>
      <c r="I2294" s="31" t="s">
        <v>15</v>
      </c>
      <c r="J2294" s="31">
        <v>2</v>
      </c>
      <c r="K2294" s="31">
        <v>7.0610687022900761E-3</v>
      </c>
      <c r="L2294" s="131" t="e">
        <v>#DIV/0!</v>
      </c>
      <c r="M2294" s="344">
        <v>713</v>
      </c>
      <c r="N2294" s="132" t="s">
        <v>2507</v>
      </c>
      <c r="O2294" t="s">
        <v>52</v>
      </c>
    </row>
    <row r="2295" spans="1:15">
      <c r="A2295">
        <v>2294</v>
      </c>
      <c r="B2295" s="128">
        <v>43774</v>
      </c>
      <c r="C2295" s="29" t="s">
        <v>51</v>
      </c>
      <c r="D2295" s="359" t="s">
        <v>10</v>
      </c>
      <c r="E2295" s="31">
        <v>73</v>
      </c>
      <c r="F2295" s="130">
        <v>4500</v>
      </c>
      <c r="G2295" s="31">
        <v>4.5</v>
      </c>
      <c r="I2295" s="31" t="s">
        <v>15</v>
      </c>
      <c r="J2295" s="31">
        <v>1</v>
      </c>
      <c r="K2295" s="31">
        <v>1E-3</v>
      </c>
      <c r="L2295" s="131" t="e">
        <v>#DIV/0!</v>
      </c>
      <c r="M2295" s="344">
        <v>713</v>
      </c>
      <c r="N2295" s="132" t="s">
        <v>2507</v>
      </c>
      <c r="O2295" t="s">
        <v>52</v>
      </c>
    </row>
    <row r="2296" spans="1:15">
      <c r="A2296">
        <v>2295</v>
      </c>
      <c r="B2296" s="128">
        <v>43774</v>
      </c>
      <c r="C2296" s="29" t="s">
        <v>51</v>
      </c>
      <c r="D2296" s="359" t="s">
        <v>10</v>
      </c>
      <c r="E2296" s="31">
        <v>63</v>
      </c>
      <c r="F2296" s="130">
        <v>3610</v>
      </c>
      <c r="G2296" s="31">
        <v>78.400000000000006</v>
      </c>
      <c r="I2296" s="31" t="s">
        <v>15</v>
      </c>
      <c r="J2296" s="31">
        <v>4</v>
      </c>
      <c r="K2296" s="31">
        <v>2.1717451523545709E-2</v>
      </c>
      <c r="L2296" s="131" t="e">
        <v>#DIV/0!</v>
      </c>
      <c r="M2296" s="344">
        <v>713</v>
      </c>
      <c r="N2296" s="132" t="s">
        <v>2507</v>
      </c>
      <c r="O2296" t="s">
        <v>52</v>
      </c>
    </row>
    <row r="2297" spans="1:15">
      <c r="A2297">
        <v>2296</v>
      </c>
      <c r="B2297" s="128">
        <v>43775</v>
      </c>
      <c r="C2297" s="29" t="s">
        <v>51</v>
      </c>
      <c r="D2297" s="359" t="s">
        <v>10</v>
      </c>
      <c r="E2297" s="31">
        <v>56</v>
      </c>
      <c r="F2297" s="130">
        <v>2520</v>
      </c>
      <c r="G2297" s="31">
        <v>38.4</v>
      </c>
      <c r="I2297" s="31" t="s">
        <v>15</v>
      </c>
      <c r="J2297" s="31">
        <v>4</v>
      </c>
      <c r="K2297" s="31">
        <v>1.5238095238095238E-2</v>
      </c>
      <c r="L2297" s="131" t="e">
        <v>#DIV/0!</v>
      </c>
      <c r="M2297" s="344">
        <v>713</v>
      </c>
      <c r="N2297" s="132" t="s">
        <v>2507</v>
      </c>
      <c r="O2297" t="s">
        <v>52</v>
      </c>
    </row>
    <row r="2298" spans="1:15">
      <c r="A2298">
        <v>2297</v>
      </c>
      <c r="B2298" s="128">
        <v>43775</v>
      </c>
      <c r="C2298" s="29" t="s">
        <v>51</v>
      </c>
      <c r="D2298" s="359" t="s">
        <v>10</v>
      </c>
      <c r="E2298" s="31">
        <v>58</v>
      </c>
      <c r="F2298" s="130">
        <v>2820</v>
      </c>
      <c r="G2298" s="31">
        <v>29</v>
      </c>
      <c r="I2298" s="31" t="s">
        <v>15</v>
      </c>
      <c r="J2298" s="31">
        <v>3</v>
      </c>
      <c r="K2298" s="31">
        <v>1.0283687943262411E-2</v>
      </c>
      <c r="L2298" s="131" t="e">
        <v>#DIV/0!</v>
      </c>
      <c r="M2298" s="344">
        <v>713</v>
      </c>
      <c r="N2298" s="132" t="s">
        <v>2507</v>
      </c>
      <c r="O2298" t="s">
        <v>52</v>
      </c>
    </row>
    <row r="2299" spans="1:15">
      <c r="A2299">
        <v>2298</v>
      </c>
      <c r="B2299" s="128">
        <v>43775</v>
      </c>
      <c r="C2299" s="29" t="s">
        <v>51</v>
      </c>
      <c r="D2299" s="359" t="s">
        <v>10</v>
      </c>
      <c r="E2299" s="31">
        <v>62</v>
      </c>
      <c r="F2299" s="130">
        <v>3210</v>
      </c>
      <c r="G2299" s="31">
        <v>5.6</v>
      </c>
      <c r="I2299" s="31" t="s">
        <v>15</v>
      </c>
      <c r="J2299" s="31">
        <v>2</v>
      </c>
      <c r="K2299" s="31">
        <v>1.7445482866043612E-3</v>
      </c>
      <c r="L2299" s="131" t="e">
        <v>#DIV/0!</v>
      </c>
      <c r="M2299" s="344">
        <v>713</v>
      </c>
      <c r="N2299" s="132" t="s">
        <v>2507</v>
      </c>
      <c r="O2299" t="s">
        <v>52</v>
      </c>
    </row>
    <row r="2300" spans="1:15">
      <c r="A2300">
        <v>2299</v>
      </c>
      <c r="B2300" s="128">
        <v>43775</v>
      </c>
      <c r="C2300" s="29" t="s">
        <v>51</v>
      </c>
      <c r="D2300" s="359" t="s">
        <v>10</v>
      </c>
      <c r="E2300" s="31">
        <v>59</v>
      </c>
      <c r="F2300" s="130">
        <v>2920</v>
      </c>
      <c r="G2300" s="31">
        <v>25.2</v>
      </c>
      <c r="I2300" s="31" t="s">
        <v>15</v>
      </c>
      <c r="J2300" s="31">
        <v>2</v>
      </c>
      <c r="K2300" s="31">
        <v>8.6301369863013688E-3</v>
      </c>
      <c r="L2300" s="131" t="e">
        <v>#DIV/0!</v>
      </c>
      <c r="M2300" s="344">
        <v>713</v>
      </c>
      <c r="N2300" s="132" t="s">
        <v>2507</v>
      </c>
      <c r="O2300" t="s">
        <v>52</v>
      </c>
    </row>
    <row r="2301" spans="1:15">
      <c r="A2301">
        <v>2300</v>
      </c>
      <c r="B2301" s="128">
        <v>43775</v>
      </c>
      <c r="C2301" s="29" t="s">
        <v>51</v>
      </c>
      <c r="D2301" s="359" t="s">
        <v>10</v>
      </c>
      <c r="E2301" s="31">
        <v>55</v>
      </c>
      <c r="F2301" s="130">
        <v>2434</v>
      </c>
      <c r="G2301" s="31">
        <v>27</v>
      </c>
      <c r="I2301" s="31" t="s">
        <v>15</v>
      </c>
      <c r="J2301" s="31">
        <v>3</v>
      </c>
      <c r="K2301" s="31">
        <v>1.1092851273623664E-2</v>
      </c>
      <c r="L2301" s="131" t="e">
        <v>#DIV/0!</v>
      </c>
      <c r="M2301" s="344">
        <v>713</v>
      </c>
      <c r="N2301" s="132" t="s">
        <v>2507</v>
      </c>
      <c r="O2301" t="s">
        <v>52</v>
      </c>
    </row>
    <row r="2302" spans="1:15">
      <c r="A2302">
        <v>2301</v>
      </c>
      <c r="B2302" s="128">
        <v>43792</v>
      </c>
      <c r="C2302" s="29" t="s">
        <v>51</v>
      </c>
      <c r="D2302" s="359" t="s">
        <v>10</v>
      </c>
      <c r="E2302" s="31">
        <v>61</v>
      </c>
      <c r="F2302" s="130">
        <v>3210</v>
      </c>
      <c r="G2302" s="31">
        <v>85.1</v>
      </c>
      <c r="I2302" s="31" t="s">
        <v>15</v>
      </c>
      <c r="J2302" s="31">
        <v>5</v>
      </c>
      <c r="K2302" s="31">
        <v>2.6510903426791275E-2</v>
      </c>
      <c r="L2302" s="131" t="e">
        <v>#DIV/0!</v>
      </c>
      <c r="M2302" s="344">
        <v>713</v>
      </c>
      <c r="N2302" s="132" t="s">
        <v>2507</v>
      </c>
      <c r="O2302" t="s">
        <v>52</v>
      </c>
    </row>
    <row r="2303" spans="1:15">
      <c r="A2303">
        <v>2302</v>
      </c>
      <c r="B2303" s="128">
        <v>43792</v>
      </c>
      <c r="C2303" s="29" t="s">
        <v>51</v>
      </c>
      <c r="D2303" s="359" t="s">
        <v>10</v>
      </c>
      <c r="E2303" s="31">
        <v>69</v>
      </c>
      <c r="F2303" s="130">
        <v>4820</v>
      </c>
      <c r="G2303" s="31">
        <v>65.599999999999994</v>
      </c>
      <c r="I2303" s="31" t="s">
        <v>15</v>
      </c>
      <c r="J2303" s="31">
        <v>4</v>
      </c>
      <c r="K2303" s="31">
        <v>1.3609958506224065E-2</v>
      </c>
      <c r="L2303" s="131" t="e">
        <v>#DIV/0!</v>
      </c>
      <c r="M2303" s="344">
        <v>713</v>
      </c>
      <c r="N2303" s="132" t="s">
        <v>2507</v>
      </c>
      <c r="O2303" t="s">
        <v>52</v>
      </c>
    </row>
    <row r="2304" spans="1:15">
      <c r="A2304">
        <v>2303</v>
      </c>
      <c r="B2304" s="128">
        <v>43792</v>
      </c>
      <c r="C2304" s="29" t="s">
        <v>51</v>
      </c>
      <c r="D2304" s="359" t="s">
        <v>10</v>
      </c>
      <c r="E2304" s="31">
        <v>59</v>
      </c>
      <c r="F2304" s="130">
        <v>2720</v>
      </c>
      <c r="G2304" s="31">
        <v>96.8</v>
      </c>
      <c r="I2304" s="31" t="s">
        <v>15</v>
      </c>
      <c r="J2304" s="31">
        <v>4</v>
      </c>
      <c r="K2304" s="31">
        <v>3.5588235294117643E-2</v>
      </c>
      <c r="L2304" s="131" t="e">
        <v>#DIV/0!</v>
      </c>
      <c r="M2304" s="344">
        <v>713</v>
      </c>
      <c r="N2304" s="132" t="s">
        <v>2507</v>
      </c>
      <c r="O2304" t="s">
        <v>52</v>
      </c>
    </row>
    <row r="2305" spans="1:15">
      <c r="A2305">
        <v>2304</v>
      </c>
      <c r="B2305" s="128">
        <v>43792</v>
      </c>
      <c r="C2305" s="29" t="s">
        <v>51</v>
      </c>
      <c r="D2305" s="359" t="s">
        <v>10</v>
      </c>
      <c r="E2305" s="31">
        <v>69</v>
      </c>
      <c r="F2305" s="130">
        <v>4810</v>
      </c>
      <c r="G2305" s="31">
        <v>153.1</v>
      </c>
      <c r="I2305" s="31" t="s">
        <v>15</v>
      </c>
      <c r="J2305" s="31">
        <v>5</v>
      </c>
      <c r="K2305" s="31">
        <v>3.1829521829521826E-2</v>
      </c>
      <c r="L2305" s="131" t="e">
        <v>#DIV/0!</v>
      </c>
      <c r="M2305" s="344">
        <v>713</v>
      </c>
      <c r="N2305" s="132" t="s">
        <v>2507</v>
      </c>
      <c r="O2305" t="s">
        <v>52</v>
      </c>
    </row>
    <row r="2306" spans="1:15">
      <c r="A2306">
        <v>2305</v>
      </c>
      <c r="B2306" s="128">
        <v>43792</v>
      </c>
      <c r="C2306" s="29" t="s">
        <v>51</v>
      </c>
      <c r="D2306" s="359" t="s">
        <v>10</v>
      </c>
      <c r="E2306" s="31">
        <v>65</v>
      </c>
      <c r="F2306" s="130">
        <v>3730</v>
      </c>
      <c r="G2306" s="31">
        <v>85</v>
      </c>
      <c r="I2306" s="31" t="s">
        <v>15</v>
      </c>
      <c r="J2306" s="31">
        <v>4</v>
      </c>
      <c r="K2306" s="31">
        <v>2.2788203753351208E-2</v>
      </c>
      <c r="L2306" s="131" t="e">
        <v>#DIV/0!</v>
      </c>
      <c r="M2306" s="344">
        <v>713</v>
      </c>
      <c r="N2306" s="132" t="s">
        <v>2507</v>
      </c>
      <c r="O2306" t="s">
        <v>52</v>
      </c>
    </row>
    <row r="2307" spans="1:15">
      <c r="A2307">
        <v>2306</v>
      </c>
      <c r="B2307" s="128">
        <v>43792</v>
      </c>
      <c r="C2307" s="29" t="s">
        <v>51</v>
      </c>
      <c r="D2307" s="359" t="s">
        <v>10</v>
      </c>
      <c r="E2307" s="31">
        <v>52</v>
      </c>
      <c r="F2307" s="130">
        <v>2010</v>
      </c>
      <c r="G2307" s="31">
        <v>32.5</v>
      </c>
      <c r="I2307" s="31" t="s">
        <v>15</v>
      </c>
      <c r="J2307" s="31">
        <v>2</v>
      </c>
      <c r="K2307" s="31">
        <v>1.6169154228855721E-2</v>
      </c>
      <c r="L2307" s="131" t="e">
        <v>#DIV/0!</v>
      </c>
      <c r="M2307" s="344">
        <v>713</v>
      </c>
      <c r="N2307" s="132" t="s">
        <v>2507</v>
      </c>
      <c r="O2307" t="s">
        <v>52</v>
      </c>
    </row>
    <row r="2308" spans="1:15">
      <c r="A2308">
        <v>2307</v>
      </c>
      <c r="B2308" s="128">
        <v>43792</v>
      </c>
      <c r="C2308" s="29" t="s">
        <v>51</v>
      </c>
      <c r="D2308" s="359" t="s">
        <v>10</v>
      </c>
      <c r="E2308" s="31">
        <v>66</v>
      </c>
      <c r="F2308" s="130">
        <v>4320</v>
      </c>
      <c r="G2308" s="31">
        <v>161.69999999999999</v>
      </c>
      <c r="I2308" s="31" t="s">
        <v>15</v>
      </c>
      <c r="J2308" s="31">
        <v>5</v>
      </c>
      <c r="K2308" s="31">
        <v>3.743055555555555E-2</v>
      </c>
      <c r="L2308" s="131" t="e">
        <v>#DIV/0!</v>
      </c>
      <c r="M2308" s="344">
        <v>713</v>
      </c>
      <c r="N2308" s="132" t="s">
        <v>2507</v>
      </c>
      <c r="O2308" t="s">
        <v>52</v>
      </c>
    </row>
    <row r="2309" spans="1:15">
      <c r="A2309">
        <v>2308</v>
      </c>
      <c r="B2309" s="128">
        <v>43792</v>
      </c>
      <c r="C2309" s="29" t="s">
        <v>51</v>
      </c>
      <c r="D2309" s="359" t="s">
        <v>10</v>
      </c>
      <c r="E2309" s="31">
        <v>64</v>
      </c>
      <c r="F2309" s="130">
        <v>3910</v>
      </c>
      <c r="G2309" s="31">
        <v>132.1</v>
      </c>
      <c r="I2309" s="31" t="s">
        <v>15</v>
      </c>
      <c r="J2309" s="31">
        <v>5</v>
      </c>
      <c r="K2309" s="31">
        <v>3.3785166240409205E-2</v>
      </c>
      <c r="L2309" s="131" t="e">
        <v>#DIV/0!</v>
      </c>
      <c r="M2309" s="344">
        <v>713</v>
      </c>
      <c r="N2309" s="132" t="s">
        <v>2507</v>
      </c>
      <c r="O2309" t="s">
        <v>52</v>
      </c>
    </row>
    <row r="2310" spans="1:15">
      <c r="A2310">
        <v>2309</v>
      </c>
      <c r="B2310" s="128">
        <v>43797</v>
      </c>
      <c r="C2310" s="29" t="s">
        <v>51</v>
      </c>
      <c r="D2310" s="359" t="s">
        <v>10</v>
      </c>
      <c r="E2310" s="31">
        <v>57</v>
      </c>
      <c r="F2310" s="130">
        <v>2832</v>
      </c>
      <c r="G2310" s="31">
        <v>76.5</v>
      </c>
      <c r="I2310" s="31" t="s">
        <v>15</v>
      </c>
      <c r="J2310" s="31">
        <v>4</v>
      </c>
      <c r="K2310" s="31">
        <v>2.7012711864406781E-2</v>
      </c>
      <c r="L2310" s="131" t="e">
        <v>#DIV/0!</v>
      </c>
      <c r="M2310" s="344">
        <v>713</v>
      </c>
      <c r="N2310" s="132" t="s">
        <v>2507</v>
      </c>
      <c r="O2310" t="s">
        <v>52</v>
      </c>
    </row>
    <row r="2311" spans="1:15">
      <c r="A2311">
        <v>2310</v>
      </c>
      <c r="B2311" s="128">
        <v>43797</v>
      </c>
      <c r="C2311" s="29" t="s">
        <v>51</v>
      </c>
      <c r="D2311" s="359" t="s">
        <v>10</v>
      </c>
      <c r="E2311" s="31">
        <v>59</v>
      </c>
      <c r="F2311" s="130">
        <v>2620</v>
      </c>
      <c r="G2311" s="31">
        <v>25.6</v>
      </c>
      <c r="I2311" s="31" t="s">
        <v>15</v>
      </c>
      <c r="J2311" s="31">
        <v>4</v>
      </c>
      <c r="K2311" s="31">
        <v>9.770992366412214E-3</v>
      </c>
      <c r="L2311" s="131" t="e">
        <v>#DIV/0!</v>
      </c>
      <c r="M2311" s="344">
        <v>713</v>
      </c>
      <c r="N2311" s="132" t="s">
        <v>2507</v>
      </c>
      <c r="O2311" t="s">
        <v>52</v>
      </c>
    </row>
    <row r="2312" spans="1:15">
      <c r="A2312">
        <v>2311</v>
      </c>
      <c r="B2312" s="128">
        <v>43797</v>
      </c>
      <c r="C2312" s="29" t="s">
        <v>51</v>
      </c>
      <c r="D2312" s="359" t="s">
        <v>10</v>
      </c>
      <c r="E2312" s="31">
        <v>63</v>
      </c>
      <c r="F2312" s="130">
        <v>3510</v>
      </c>
      <c r="G2312" s="31">
        <v>90</v>
      </c>
      <c r="I2312" s="31" t="s">
        <v>15</v>
      </c>
      <c r="J2312" s="31">
        <v>5</v>
      </c>
      <c r="K2312" s="31">
        <v>2.564102564102564E-2</v>
      </c>
      <c r="L2312" s="131" t="e">
        <v>#DIV/0!</v>
      </c>
      <c r="M2312" s="344">
        <v>713</v>
      </c>
      <c r="N2312" s="132" t="s">
        <v>2507</v>
      </c>
      <c r="O2312" t="s">
        <v>52</v>
      </c>
    </row>
    <row r="2313" spans="1:15">
      <c r="A2313">
        <v>2312</v>
      </c>
      <c r="B2313" s="128">
        <v>43797</v>
      </c>
      <c r="C2313" s="29" t="s">
        <v>51</v>
      </c>
      <c r="D2313" s="359" t="s">
        <v>10</v>
      </c>
      <c r="E2313" s="31">
        <v>63</v>
      </c>
      <c r="F2313" s="130">
        <v>3220</v>
      </c>
      <c r="G2313" s="31">
        <v>57.3</v>
      </c>
      <c r="I2313" s="31" t="s">
        <v>15</v>
      </c>
      <c r="J2313" s="31">
        <v>4</v>
      </c>
      <c r="K2313" s="31">
        <v>1.779503105590062E-2</v>
      </c>
      <c r="L2313" s="131" t="e">
        <v>#DIV/0!</v>
      </c>
      <c r="M2313" s="344">
        <v>713</v>
      </c>
      <c r="N2313" s="132" t="s">
        <v>2507</v>
      </c>
      <c r="O2313" t="s">
        <v>52</v>
      </c>
    </row>
    <row r="2314" spans="1:15">
      <c r="A2314">
        <v>2313</v>
      </c>
      <c r="B2314" s="128">
        <v>43797</v>
      </c>
      <c r="C2314" s="29" t="s">
        <v>51</v>
      </c>
      <c r="D2314" s="359" t="s">
        <v>10</v>
      </c>
      <c r="E2314" s="31">
        <v>64</v>
      </c>
      <c r="F2314" s="130">
        <v>3110</v>
      </c>
      <c r="G2314" s="31">
        <v>62.7</v>
      </c>
      <c r="I2314" s="31" t="s">
        <v>15</v>
      </c>
      <c r="J2314" s="31">
        <v>4</v>
      </c>
      <c r="K2314" s="31">
        <v>2.0160771704180066E-2</v>
      </c>
      <c r="L2314" s="131" t="e">
        <v>#DIV/0!</v>
      </c>
      <c r="M2314" s="344">
        <v>713</v>
      </c>
      <c r="N2314" s="132" t="s">
        <v>2507</v>
      </c>
      <c r="O2314" t="s">
        <v>52</v>
      </c>
    </row>
    <row r="2315" spans="1:15">
      <c r="A2315">
        <v>2314</v>
      </c>
      <c r="B2315" s="128">
        <v>43797</v>
      </c>
      <c r="C2315" s="29" t="s">
        <v>51</v>
      </c>
      <c r="D2315" s="359" t="s">
        <v>10</v>
      </c>
      <c r="E2315" s="31">
        <v>58</v>
      </c>
      <c r="F2315" s="130">
        <v>2520</v>
      </c>
      <c r="G2315" s="31">
        <v>21.4</v>
      </c>
      <c r="I2315" s="31" t="s">
        <v>15</v>
      </c>
      <c r="J2315" s="31">
        <v>2</v>
      </c>
      <c r="K2315" s="31">
        <v>8.4920634920634917E-3</v>
      </c>
      <c r="L2315" s="131" t="e">
        <v>#DIV/0!</v>
      </c>
      <c r="M2315" s="344">
        <v>713</v>
      </c>
      <c r="N2315" s="132" t="s">
        <v>2507</v>
      </c>
      <c r="O2315" t="s">
        <v>52</v>
      </c>
    </row>
    <row r="2316" spans="1:15">
      <c r="A2316">
        <v>2315</v>
      </c>
      <c r="B2316" s="128">
        <v>43797</v>
      </c>
      <c r="C2316" s="29" t="s">
        <v>51</v>
      </c>
      <c r="D2316" s="359" t="s">
        <v>10</v>
      </c>
      <c r="E2316" s="31">
        <v>56</v>
      </c>
      <c r="F2316" s="130">
        <v>2310</v>
      </c>
      <c r="G2316" s="31">
        <v>33.1</v>
      </c>
      <c r="I2316" s="31" t="s">
        <v>15</v>
      </c>
      <c r="J2316" s="31">
        <v>3</v>
      </c>
      <c r="K2316" s="31">
        <v>1.432900432900433E-2</v>
      </c>
      <c r="L2316" s="131" t="e">
        <v>#DIV/0!</v>
      </c>
      <c r="M2316" s="344">
        <v>713</v>
      </c>
      <c r="N2316" s="132" t="s">
        <v>2507</v>
      </c>
      <c r="O2316" t="s">
        <v>52</v>
      </c>
    </row>
    <row r="2317" spans="1:15">
      <c r="A2317">
        <v>2316</v>
      </c>
      <c r="B2317" s="128">
        <v>43797</v>
      </c>
      <c r="C2317" s="29" t="s">
        <v>51</v>
      </c>
      <c r="D2317" s="359" t="s">
        <v>10</v>
      </c>
      <c r="E2317" s="31">
        <v>62</v>
      </c>
      <c r="F2317" s="130">
        <v>3110</v>
      </c>
      <c r="G2317" s="31">
        <v>93.2</v>
      </c>
      <c r="I2317" s="31" t="s">
        <v>15</v>
      </c>
      <c r="J2317" s="31">
        <v>4</v>
      </c>
      <c r="K2317" s="31">
        <v>2.9967845659163987E-2</v>
      </c>
      <c r="L2317" s="131" t="e">
        <v>#DIV/0!</v>
      </c>
      <c r="M2317" s="344">
        <v>713</v>
      </c>
      <c r="N2317" s="132" t="s">
        <v>2507</v>
      </c>
      <c r="O2317" t="s">
        <v>52</v>
      </c>
    </row>
    <row r="2318" spans="1:15">
      <c r="A2318">
        <v>2317</v>
      </c>
      <c r="B2318" s="128">
        <v>43797</v>
      </c>
      <c r="C2318" s="29" t="s">
        <v>51</v>
      </c>
      <c r="D2318" s="359" t="s">
        <v>10</v>
      </c>
      <c r="E2318" s="31">
        <v>63</v>
      </c>
      <c r="F2318" s="130">
        <v>3405</v>
      </c>
      <c r="G2318" s="31">
        <v>90</v>
      </c>
      <c r="I2318" s="31" t="s">
        <v>15</v>
      </c>
      <c r="J2318" s="31">
        <v>5</v>
      </c>
      <c r="K2318" s="31">
        <v>2.643171806167401E-2</v>
      </c>
      <c r="L2318" s="131" t="e">
        <v>#DIV/0!</v>
      </c>
      <c r="M2318" s="344">
        <v>713</v>
      </c>
      <c r="N2318" s="132" t="s">
        <v>2507</v>
      </c>
      <c r="O2318" t="s">
        <v>52</v>
      </c>
    </row>
    <row r="2319" spans="1:15">
      <c r="A2319">
        <v>2318</v>
      </c>
      <c r="B2319" s="128">
        <v>43797</v>
      </c>
      <c r="C2319" s="29" t="s">
        <v>51</v>
      </c>
      <c r="D2319" s="359" t="s">
        <v>10</v>
      </c>
      <c r="E2319" s="31">
        <v>71</v>
      </c>
      <c r="F2319" s="130">
        <v>4720</v>
      </c>
      <c r="G2319" s="31">
        <v>80</v>
      </c>
      <c r="I2319" s="31" t="s">
        <v>15</v>
      </c>
      <c r="J2319" s="31">
        <v>4</v>
      </c>
      <c r="K2319" s="31">
        <v>1.6949152542372881E-2</v>
      </c>
      <c r="L2319" s="131" t="e">
        <v>#DIV/0!</v>
      </c>
      <c r="M2319" s="344">
        <v>713</v>
      </c>
      <c r="N2319" s="132" t="s">
        <v>2507</v>
      </c>
      <c r="O2319" t="s">
        <v>52</v>
      </c>
    </row>
    <row r="2320" spans="1:15">
      <c r="A2320">
        <v>2319</v>
      </c>
      <c r="B2320" s="128">
        <v>43797</v>
      </c>
      <c r="C2320" s="29" t="s">
        <v>51</v>
      </c>
      <c r="D2320" s="359" t="s">
        <v>10</v>
      </c>
      <c r="E2320" s="31">
        <v>54</v>
      </c>
      <c r="F2320" s="130">
        <v>2310</v>
      </c>
      <c r="G2320" s="31">
        <v>10</v>
      </c>
      <c r="I2320" s="31" t="s">
        <v>15</v>
      </c>
      <c r="J2320" s="31">
        <v>2</v>
      </c>
      <c r="K2320" s="31">
        <v>4.329004329004329E-3</v>
      </c>
      <c r="L2320" s="131" t="e">
        <v>#DIV/0!</v>
      </c>
      <c r="M2320" s="344">
        <v>713</v>
      </c>
      <c r="N2320" s="132" t="s">
        <v>2507</v>
      </c>
      <c r="O2320" t="s">
        <v>52</v>
      </c>
    </row>
    <row r="2321" spans="1:15">
      <c r="A2321">
        <v>2320</v>
      </c>
      <c r="B2321" s="128">
        <v>43798</v>
      </c>
      <c r="C2321" s="29" t="s">
        <v>51</v>
      </c>
      <c r="D2321" s="359" t="s">
        <v>10</v>
      </c>
      <c r="E2321" s="31">
        <v>68</v>
      </c>
      <c r="F2321" s="130">
        <v>4758</v>
      </c>
      <c r="G2321" s="31">
        <v>133.69999999999999</v>
      </c>
      <c r="I2321" s="31" t="s">
        <v>15</v>
      </c>
      <c r="J2321" s="31">
        <v>5</v>
      </c>
      <c r="K2321" s="31">
        <v>2.810004203446826E-2</v>
      </c>
      <c r="L2321" s="131" t="e">
        <v>#DIV/0!</v>
      </c>
      <c r="M2321" s="344">
        <v>713</v>
      </c>
      <c r="N2321" s="132" t="s">
        <v>2507</v>
      </c>
      <c r="O2321" t="s">
        <v>52</v>
      </c>
    </row>
    <row r="2322" spans="1:15">
      <c r="A2322">
        <v>2321</v>
      </c>
      <c r="B2322" s="128">
        <v>43798</v>
      </c>
      <c r="C2322" s="29" t="s">
        <v>51</v>
      </c>
      <c r="D2322" s="359" t="s">
        <v>10</v>
      </c>
      <c r="E2322" s="31">
        <v>58</v>
      </c>
      <c r="F2322" s="130">
        <v>2710</v>
      </c>
      <c r="G2322" s="31">
        <v>60</v>
      </c>
      <c r="I2322" s="31" t="s">
        <v>15</v>
      </c>
      <c r="J2322" s="31">
        <v>5</v>
      </c>
      <c r="K2322" s="31">
        <v>2.2140221402214021E-2</v>
      </c>
      <c r="L2322" s="131" t="e">
        <v>#DIV/0!</v>
      </c>
      <c r="M2322" s="344">
        <v>713</v>
      </c>
      <c r="N2322" s="132" t="s">
        <v>2507</v>
      </c>
      <c r="O2322" t="s">
        <v>52</v>
      </c>
    </row>
    <row r="2323" spans="1:15">
      <c r="A2323">
        <v>2322</v>
      </c>
      <c r="B2323" s="128">
        <v>43798</v>
      </c>
      <c r="C2323" s="29" t="s">
        <v>51</v>
      </c>
      <c r="D2323" s="359" t="s">
        <v>10</v>
      </c>
      <c r="E2323" s="31">
        <v>61</v>
      </c>
      <c r="F2323" s="130">
        <v>3108</v>
      </c>
      <c r="G2323" s="31">
        <v>50</v>
      </c>
      <c r="I2323" s="31" t="s">
        <v>15</v>
      </c>
      <c r="J2323" s="31">
        <v>4</v>
      </c>
      <c r="K2323" s="31">
        <v>1.6087516087516088E-2</v>
      </c>
      <c r="L2323" s="131" t="e">
        <v>#DIV/0!</v>
      </c>
      <c r="M2323" s="344">
        <v>713</v>
      </c>
      <c r="N2323" s="132" t="s">
        <v>2507</v>
      </c>
      <c r="O2323" t="s">
        <v>52</v>
      </c>
    </row>
    <row r="2324" spans="1:15">
      <c r="A2324">
        <v>2323</v>
      </c>
      <c r="B2324" s="128">
        <v>43798</v>
      </c>
      <c r="C2324" s="29" t="s">
        <v>51</v>
      </c>
      <c r="D2324" s="359" t="s">
        <v>10</v>
      </c>
      <c r="E2324" s="31">
        <v>59</v>
      </c>
      <c r="F2324" s="130">
        <v>2805</v>
      </c>
      <c r="G2324" s="31">
        <v>60</v>
      </c>
      <c r="I2324" s="31" t="s">
        <v>15</v>
      </c>
      <c r="J2324" s="31">
        <v>5</v>
      </c>
      <c r="K2324" s="31">
        <v>2.1390374331550801E-2</v>
      </c>
      <c r="L2324" s="131" t="e">
        <v>#DIV/0!</v>
      </c>
      <c r="M2324" s="344">
        <v>713</v>
      </c>
      <c r="N2324" s="132" t="s">
        <v>2507</v>
      </c>
      <c r="O2324" t="s">
        <v>52</v>
      </c>
    </row>
    <row r="2325" spans="1:15">
      <c r="A2325">
        <v>2324</v>
      </c>
      <c r="B2325" s="128">
        <v>43798</v>
      </c>
      <c r="C2325" s="29" t="s">
        <v>51</v>
      </c>
      <c r="D2325" s="359" t="s">
        <v>10</v>
      </c>
      <c r="E2325" s="31">
        <v>57</v>
      </c>
      <c r="F2325" s="130">
        <v>2610</v>
      </c>
      <c r="G2325" s="31">
        <v>50</v>
      </c>
      <c r="I2325" s="31" t="s">
        <v>15</v>
      </c>
      <c r="J2325" s="31">
        <v>4</v>
      </c>
      <c r="K2325" s="31">
        <v>1.9157088122605363E-2</v>
      </c>
      <c r="L2325" s="131" t="e">
        <v>#DIV/0!</v>
      </c>
      <c r="M2325" s="344">
        <v>713</v>
      </c>
      <c r="N2325" s="132" t="s">
        <v>2507</v>
      </c>
      <c r="O2325" t="s">
        <v>52</v>
      </c>
    </row>
    <row r="2326" spans="1:15">
      <c r="A2326">
        <v>2325</v>
      </c>
      <c r="B2326" s="128">
        <v>43798</v>
      </c>
      <c r="C2326" s="29" t="s">
        <v>51</v>
      </c>
      <c r="D2326" s="359" t="s">
        <v>10</v>
      </c>
      <c r="E2326" s="31">
        <v>58</v>
      </c>
      <c r="F2326" s="130">
        <v>2620</v>
      </c>
      <c r="G2326" s="31">
        <v>60</v>
      </c>
      <c r="I2326" s="31" t="s">
        <v>15</v>
      </c>
      <c r="J2326" s="31">
        <v>3</v>
      </c>
      <c r="K2326" s="31">
        <v>2.2900763358778626E-2</v>
      </c>
      <c r="L2326" s="131" t="e">
        <v>#DIV/0!</v>
      </c>
      <c r="M2326" s="344">
        <v>713</v>
      </c>
      <c r="N2326" s="132" t="s">
        <v>2507</v>
      </c>
      <c r="O2326" t="s">
        <v>52</v>
      </c>
    </row>
    <row r="2327" spans="1:15">
      <c r="A2327">
        <v>2326</v>
      </c>
      <c r="B2327" s="128">
        <v>43798</v>
      </c>
      <c r="C2327" s="29" t="s">
        <v>51</v>
      </c>
      <c r="D2327" s="359" t="s">
        <v>10</v>
      </c>
      <c r="E2327" s="31">
        <v>55</v>
      </c>
      <c r="F2327" s="130">
        <v>2454</v>
      </c>
      <c r="G2327" s="31">
        <v>44</v>
      </c>
      <c r="I2327" s="31" t="s">
        <v>15</v>
      </c>
      <c r="J2327" s="31">
        <v>3</v>
      </c>
      <c r="K2327" s="31">
        <v>1.7929910350448247E-2</v>
      </c>
      <c r="L2327" s="131" t="e">
        <v>#DIV/0!</v>
      </c>
      <c r="M2327" s="344">
        <v>713</v>
      </c>
      <c r="N2327" s="132" t="s">
        <v>2507</v>
      </c>
      <c r="O2327" t="s">
        <v>52</v>
      </c>
    </row>
    <row r="2328" spans="1:15">
      <c r="A2328">
        <v>2327</v>
      </c>
      <c r="B2328" s="128">
        <v>43798</v>
      </c>
      <c r="C2328" s="29" t="s">
        <v>51</v>
      </c>
      <c r="D2328" s="359" t="s">
        <v>10</v>
      </c>
      <c r="E2328" s="31">
        <v>55</v>
      </c>
      <c r="F2328" s="130">
        <v>2510</v>
      </c>
      <c r="G2328" s="31">
        <v>44.1</v>
      </c>
      <c r="I2328" s="31" t="s">
        <v>15</v>
      </c>
      <c r="J2328" s="31">
        <v>3</v>
      </c>
      <c r="K2328" s="31">
        <v>1.756972111553785E-2</v>
      </c>
      <c r="L2328" s="131" t="e">
        <v>#DIV/0!</v>
      </c>
      <c r="M2328" s="344">
        <v>713</v>
      </c>
      <c r="N2328" s="132" t="s">
        <v>2507</v>
      </c>
      <c r="O2328" t="s">
        <v>52</v>
      </c>
    </row>
    <row r="2329" spans="1:15">
      <c r="A2329">
        <v>2328</v>
      </c>
      <c r="B2329" s="128">
        <v>43798</v>
      </c>
      <c r="C2329" s="29" t="s">
        <v>51</v>
      </c>
      <c r="D2329" s="359" t="s">
        <v>10</v>
      </c>
      <c r="E2329" s="31">
        <v>60</v>
      </c>
      <c r="F2329" s="130">
        <v>3200</v>
      </c>
      <c r="G2329" s="31">
        <v>17.899999999999999</v>
      </c>
      <c r="I2329" s="31" t="s">
        <v>15</v>
      </c>
      <c r="J2329" s="31">
        <v>3</v>
      </c>
      <c r="K2329" s="31">
        <v>5.5937499999999998E-3</v>
      </c>
      <c r="L2329" s="131" t="e">
        <v>#DIV/0!</v>
      </c>
      <c r="M2329" s="344">
        <v>713</v>
      </c>
      <c r="N2329" s="132" t="s">
        <v>2507</v>
      </c>
      <c r="O2329" t="s">
        <v>52</v>
      </c>
    </row>
    <row r="2330" spans="1:15">
      <c r="A2330">
        <v>2329</v>
      </c>
      <c r="B2330" s="128">
        <v>43798</v>
      </c>
      <c r="C2330" s="29" t="s">
        <v>51</v>
      </c>
      <c r="D2330" s="359" t="s">
        <v>10</v>
      </c>
      <c r="E2330" s="31">
        <v>56</v>
      </c>
      <c r="F2330" s="130">
        <v>2515</v>
      </c>
      <c r="G2330" s="31">
        <v>55.1</v>
      </c>
      <c r="I2330" s="31" t="s">
        <v>15</v>
      </c>
      <c r="J2330" s="31">
        <v>5</v>
      </c>
      <c r="K2330" s="31">
        <v>2.1908548707753481E-2</v>
      </c>
      <c r="L2330" s="131" t="e">
        <v>#DIV/0!</v>
      </c>
      <c r="M2330" s="344">
        <v>713</v>
      </c>
      <c r="N2330" s="132" t="s">
        <v>2507</v>
      </c>
      <c r="O2330" t="s">
        <v>52</v>
      </c>
    </row>
    <row r="2331" spans="1:15">
      <c r="A2331">
        <v>2330</v>
      </c>
      <c r="B2331" s="128">
        <v>43799</v>
      </c>
      <c r="C2331" s="29" t="s">
        <v>51</v>
      </c>
      <c r="D2331" s="359" t="s">
        <v>10</v>
      </c>
      <c r="E2331" s="31">
        <v>74</v>
      </c>
      <c r="F2331" s="130">
        <v>5519</v>
      </c>
      <c r="G2331" s="31">
        <v>127.6</v>
      </c>
      <c r="I2331" s="31" t="s">
        <v>15</v>
      </c>
      <c r="J2331" s="31">
        <v>5</v>
      </c>
      <c r="K2331" s="31">
        <v>2.312013045841638E-2</v>
      </c>
      <c r="L2331" s="131" t="e">
        <v>#DIV/0!</v>
      </c>
      <c r="M2331" s="344">
        <v>713</v>
      </c>
      <c r="N2331" s="132" t="s">
        <v>2507</v>
      </c>
      <c r="O2331" t="s">
        <v>52</v>
      </c>
    </row>
    <row r="2332" spans="1:15">
      <c r="A2332">
        <v>2331</v>
      </c>
      <c r="B2332" s="128">
        <v>43799</v>
      </c>
      <c r="C2332" s="29" t="s">
        <v>51</v>
      </c>
      <c r="D2332" s="359" t="s">
        <v>10</v>
      </c>
      <c r="E2332" s="31">
        <v>73</v>
      </c>
      <c r="F2332" s="130">
        <v>5010</v>
      </c>
      <c r="G2332" s="31">
        <v>7.4</v>
      </c>
      <c r="I2332" s="31" t="s">
        <v>15</v>
      </c>
      <c r="J2332" s="31">
        <v>2</v>
      </c>
      <c r="K2332" s="31">
        <v>1.4770459081836329E-3</v>
      </c>
      <c r="L2332" s="131" t="e">
        <v>#DIV/0!</v>
      </c>
      <c r="M2332" s="344">
        <v>713</v>
      </c>
      <c r="N2332" s="132" t="s">
        <v>2507</v>
      </c>
      <c r="O2332" t="s">
        <v>52</v>
      </c>
    </row>
    <row r="2333" spans="1:15">
      <c r="A2333">
        <v>2332</v>
      </c>
      <c r="B2333" s="128">
        <v>43799</v>
      </c>
      <c r="C2333" s="29" t="s">
        <v>51</v>
      </c>
      <c r="D2333" s="359" t="s">
        <v>10</v>
      </c>
      <c r="E2333" s="31">
        <v>58</v>
      </c>
      <c r="F2333" s="130">
        <v>2720</v>
      </c>
      <c r="G2333" s="31">
        <v>46.2</v>
      </c>
      <c r="I2333" s="31" t="s">
        <v>15</v>
      </c>
      <c r="J2333" s="31">
        <v>4</v>
      </c>
      <c r="K2333" s="31">
        <v>1.698529411764706E-2</v>
      </c>
      <c r="L2333" s="131" t="e">
        <v>#DIV/0!</v>
      </c>
      <c r="M2333" s="344">
        <v>713</v>
      </c>
      <c r="N2333" s="132" t="s">
        <v>2507</v>
      </c>
      <c r="O2333" t="s">
        <v>52</v>
      </c>
    </row>
    <row r="2334" spans="1:15">
      <c r="A2334">
        <v>2333</v>
      </c>
      <c r="B2334" s="128">
        <v>43799</v>
      </c>
      <c r="C2334" s="29" t="s">
        <v>51</v>
      </c>
      <c r="D2334" s="359" t="s">
        <v>10</v>
      </c>
      <c r="E2334" s="31">
        <v>70</v>
      </c>
      <c r="F2334" s="130">
        <v>4610</v>
      </c>
      <c r="G2334" s="31">
        <v>98.8</v>
      </c>
      <c r="I2334" s="31" t="s">
        <v>15</v>
      </c>
      <c r="J2334" s="31">
        <v>5</v>
      </c>
      <c r="K2334" s="31">
        <v>2.1431670281995659E-2</v>
      </c>
      <c r="L2334" s="131" t="e">
        <v>#DIV/0!</v>
      </c>
      <c r="M2334" s="344">
        <v>713</v>
      </c>
      <c r="N2334" s="132" t="s">
        <v>2507</v>
      </c>
      <c r="O2334" t="s">
        <v>52</v>
      </c>
    </row>
    <row r="2335" spans="1:15">
      <c r="A2335">
        <v>2334</v>
      </c>
      <c r="B2335" s="128">
        <v>43799</v>
      </c>
      <c r="C2335" s="29" t="s">
        <v>51</v>
      </c>
      <c r="D2335" s="359" t="s">
        <v>10</v>
      </c>
      <c r="E2335" s="31">
        <v>74</v>
      </c>
      <c r="F2335" s="130">
        <v>5305</v>
      </c>
      <c r="G2335" s="31">
        <v>3.4</v>
      </c>
      <c r="I2335" s="31" t="s">
        <v>15</v>
      </c>
      <c r="J2335" s="31">
        <v>2</v>
      </c>
      <c r="K2335" s="31">
        <v>6.4090480678605092E-4</v>
      </c>
      <c r="L2335" s="131" t="e">
        <v>#DIV/0!</v>
      </c>
      <c r="M2335" s="344">
        <v>713</v>
      </c>
      <c r="N2335" s="132" t="s">
        <v>2507</v>
      </c>
      <c r="O2335" t="s">
        <v>52</v>
      </c>
    </row>
    <row r="2336" spans="1:15">
      <c r="A2336">
        <v>2335</v>
      </c>
      <c r="B2336" s="128">
        <v>43799</v>
      </c>
      <c r="C2336" s="29" t="s">
        <v>51</v>
      </c>
      <c r="D2336" s="359" t="s">
        <v>10</v>
      </c>
      <c r="E2336" s="31">
        <v>75</v>
      </c>
      <c r="F2336" s="130">
        <v>5610</v>
      </c>
      <c r="G2336" s="31">
        <v>5.9</v>
      </c>
      <c r="I2336" s="31" t="s">
        <v>15</v>
      </c>
      <c r="J2336" s="31">
        <v>2</v>
      </c>
      <c r="K2336" s="31">
        <v>1.0516934046345811E-3</v>
      </c>
      <c r="L2336" s="131" t="e">
        <v>#DIV/0!</v>
      </c>
      <c r="M2336" s="344">
        <v>713</v>
      </c>
      <c r="N2336" s="132" t="s">
        <v>2507</v>
      </c>
      <c r="O2336" t="s">
        <v>52</v>
      </c>
    </row>
    <row r="2337" spans="1:16">
      <c r="A2337">
        <v>2336</v>
      </c>
      <c r="B2337" s="128">
        <v>43799</v>
      </c>
      <c r="C2337" s="29" t="s">
        <v>51</v>
      </c>
      <c r="D2337" s="359" t="s">
        <v>10</v>
      </c>
      <c r="E2337" s="31">
        <v>68</v>
      </c>
      <c r="F2337" s="130">
        <v>4616</v>
      </c>
      <c r="G2337" s="31">
        <v>131</v>
      </c>
      <c r="I2337" s="31" t="s">
        <v>15</v>
      </c>
      <c r="J2337" s="31">
        <v>5</v>
      </c>
      <c r="K2337" s="31">
        <v>2.8379549393414211E-2</v>
      </c>
      <c r="L2337" s="131" t="e">
        <v>#DIV/0!</v>
      </c>
      <c r="M2337" s="344">
        <v>713</v>
      </c>
      <c r="N2337" s="132" t="s">
        <v>2507</v>
      </c>
      <c r="O2337" t="s">
        <v>52</v>
      </c>
    </row>
    <row r="2338" spans="1:16">
      <c r="A2338">
        <v>2337</v>
      </c>
      <c r="B2338" s="128">
        <v>43801</v>
      </c>
      <c r="C2338" s="29" t="s">
        <v>51</v>
      </c>
      <c r="D2338" s="359" t="s">
        <v>10</v>
      </c>
      <c r="E2338" s="31">
        <v>57</v>
      </c>
      <c r="F2338" s="130">
        <v>2610</v>
      </c>
      <c r="G2338" s="31">
        <v>57.2</v>
      </c>
      <c r="I2338" s="31" t="s">
        <v>15</v>
      </c>
      <c r="J2338" s="31">
        <v>3</v>
      </c>
      <c r="K2338" s="31">
        <v>2.1915708812260539E-2</v>
      </c>
      <c r="L2338" s="131" t="e">
        <v>#DIV/0!</v>
      </c>
      <c r="M2338" s="344">
        <v>713</v>
      </c>
      <c r="N2338" s="132" t="s">
        <v>2507</v>
      </c>
      <c r="O2338" t="s">
        <v>52</v>
      </c>
    </row>
    <row r="2339" spans="1:16">
      <c r="A2339">
        <v>2338</v>
      </c>
      <c r="B2339" s="128">
        <v>43801</v>
      </c>
      <c r="C2339" s="29" t="s">
        <v>51</v>
      </c>
      <c r="D2339" s="359" t="s">
        <v>10</v>
      </c>
      <c r="E2339" s="31">
        <v>56</v>
      </c>
      <c r="F2339" s="130">
        <v>2450</v>
      </c>
      <c r="G2339" s="31">
        <v>44.4</v>
      </c>
      <c r="I2339" s="31" t="s">
        <v>15</v>
      </c>
      <c r="J2339" s="31">
        <v>3</v>
      </c>
      <c r="K2339" s="31">
        <v>1.8122448979591838E-2</v>
      </c>
      <c r="L2339" s="131" t="e">
        <v>#DIV/0!</v>
      </c>
      <c r="M2339" s="344">
        <v>713</v>
      </c>
      <c r="N2339" s="132" t="s">
        <v>2507</v>
      </c>
      <c r="O2339" t="s">
        <v>52</v>
      </c>
    </row>
    <row r="2340" spans="1:16">
      <c r="A2340">
        <v>2339</v>
      </c>
      <c r="B2340" s="128">
        <v>43801</v>
      </c>
      <c r="C2340" s="29" t="s">
        <v>51</v>
      </c>
      <c r="D2340" s="359" t="s">
        <v>10</v>
      </c>
      <c r="E2340" s="31">
        <v>58</v>
      </c>
      <c r="F2340" s="130">
        <v>2620</v>
      </c>
      <c r="G2340" s="31">
        <v>47.7</v>
      </c>
      <c r="I2340" s="31" t="s">
        <v>15</v>
      </c>
      <c r="J2340" s="31">
        <v>4</v>
      </c>
      <c r="K2340" s="31">
        <v>1.820610687022901E-2</v>
      </c>
      <c r="L2340" s="131" t="e">
        <v>#DIV/0!</v>
      </c>
      <c r="M2340" s="344">
        <v>713</v>
      </c>
      <c r="N2340" s="132" t="s">
        <v>2507</v>
      </c>
      <c r="O2340" t="s">
        <v>52</v>
      </c>
    </row>
    <row r="2341" spans="1:16">
      <c r="A2341">
        <v>2340</v>
      </c>
      <c r="B2341" s="128">
        <v>43801</v>
      </c>
      <c r="C2341" s="29" t="s">
        <v>51</v>
      </c>
      <c r="D2341" s="359" t="s">
        <v>10</v>
      </c>
      <c r="E2341" s="31">
        <v>66</v>
      </c>
      <c r="F2341" s="130">
        <v>4220</v>
      </c>
      <c r="G2341" s="31">
        <v>76.5</v>
      </c>
      <c r="I2341" s="31" t="s">
        <v>15</v>
      </c>
      <c r="J2341" s="31">
        <v>3</v>
      </c>
      <c r="K2341" s="31">
        <v>1.8127962085308057E-2</v>
      </c>
      <c r="L2341" s="131" t="e">
        <v>#DIV/0!</v>
      </c>
      <c r="M2341" s="344">
        <v>713</v>
      </c>
      <c r="N2341" s="132" t="s">
        <v>2507</v>
      </c>
      <c r="O2341" t="s">
        <v>52</v>
      </c>
    </row>
    <row r="2342" spans="1:16">
      <c r="A2342">
        <v>2341</v>
      </c>
      <c r="B2342" s="128">
        <v>43801</v>
      </c>
      <c r="C2342" s="29" t="s">
        <v>51</v>
      </c>
      <c r="D2342" s="359" t="s">
        <v>10</v>
      </c>
      <c r="E2342" s="31">
        <v>52</v>
      </c>
      <c r="F2342" s="130">
        <v>2060</v>
      </c>
      <c r="G2342" s="31">
        <v>44.3</v>
      </c>
      <c r="I2342" s="31" t="s">
        <v>15</v>
      </c>
      <c r="J2342" s="31">
        <v>2</v>
      </c>
      <c r="K2342" s="31">
        <v>2.1504854368932038E-2</v>
      </c>
      <c r="L2342" s="131" t="e">
        <v>#DIV/0!</v>
      </c>
      <c r="M2342" s="344">
        <v>713</v>
      </c>
      <c r="N2342" s="132" t="s">
        <v>2507</v>
      </c>
      <c r="O2342" t="s">
        <v>52</v>
      </c>
    </row>
    <row r="2343" spans="1:16">
      <c r="A2343">
        <v>2342</v>
      </c>
      <c r="B2343" s="128">
        <v>43801</v>
      </c>
      <c r="C2343" s="29" t="s">
        <v>51</v>
      </c>
      <c r="D2343" s="359" t="s">
        <v>10</v>
      </c>
      <c r="E2343" s="31">
        <v>67</v>
      </c>
      <c r="F2343" s="130">
        <v>4220</v>
      </c>
      <c r="G2343" s="31">
        <v>100</v>
      </c>
      <c r="I2343" s="31" t="s">
        <v>15</v>
      </c>
      <c r="J2343" s="31">
        <v>5</v>
      </c>
      <c r="K2343" s="31">
        <v>2.3696682464454975E-2</v>
      </c>
      <c r="L2343" s="131" t="e">
        <v>#DIV/0!</v>
      </c>
      <c r="M2343" s="344">
        <v>713</v>
      </c>
      <c r="N2343" s="132" t="s">
        <v>2507</v>
      </c>
      <c r="O2343" t="s">
        <v>52</v>
      </c>
    </row>
    <row r="2344" spans="1:16">
      <c r="A2344">
        <v>2343</v>
      </c>
      <c r="B2344" s="128">
        <v>43801</v>
      </c>
      <c r="C2344" s="29" t="s">
        <v>51</v>
      </c>
      <c r="D2344" s="359" t="s">
        <v>10</v>
      </c>
      <c r="E2344" s="31">
        <v>55</v>
      </c>
      <c r="F2344" s="130">
        <v>2650</v>
      </c>
      <c r="G2344" s="31">
        <v>10</v>
      </c>
      <c r="I2344" s="31" t="s">
        <v>15</v>
      </c>
      <c r="J2344" s="31">
        <v>2</v>
      </c>
      <c r="K2344" s="31">
        <v>3.7735849056603774E-3</v>
      </c>
      <c r="L2344" s="131" t="e">
        <v>#DIV/0!</v>
      </c>
      <c r="M2344" s="344">
        <v>713</v>
      </c>
      <c r="N2344" s="132" t="s">
        <v>2507</v>
      </c>
      <c r="O2344" t="s">
        <v>52</v>
      </c>
    </row>
    <row r="2345" spans="1:16">
      <c r="A2345">
        <v>2344</v>
      </c>
      <c r="B2345" s="128">
        <v>43801</v>
      </c>
      <c r="C2345" s="29" t="s">
        <v>51</v>
      </c>
      <c r="D2345" s="359" t="s">
        <v>10</v>
      </c>
      <c r="E2345" s="31">
        <v>60</v>
      </c>
      <c r="F2345" s="130">
        <v>3160</v>
      </c>
      <c r="G2345" s="31">
        <v>6.6</v>
      </c>
      <c r="I2345" s="31" t="s">
        <v>15</v>
      </c>
      <c r="J2345" s="31">
        <v>2</v>
      </c>
      <c r="K2345" s="31">
        <v>2.0886075949367085E-3</v>
      </c>
      <c r="L2345" s="131" t="e">
        <v>#DIV/0!</v>
      </c>
      <c r="M2345" s="344">
        <v>713</v>
      </c>
      <c r="N2345" s="132" t="s">
        <v>2507</v>
      </c>
      <c r="O2345" t="s">
        <v>52</v>
      </c>
    </row>
    <row r="2346" spans="1:16">
      <c r="A2346">
        <v>2345</v>
      </c>
      <c r="B2346" s="128">
        <v>43801</v>
      </c>
      <c r="C2346" s="29" t="s">
        <v>51</v>
      </c>
      <c r="D2346" s="359" t="s">
        <v>10</v>
      </c>
      <c r="E2346" s="31">
        <v>64</v>
      </c>
      <c r="F2346" s="130">
        <v>3770</v>
      </c>
      <c r="G2346" s="31">
        <v>121.3</v>
      </c>
      <c r="I2346" s="31" t="s">
        <v>15</v>
      </c>
      <c r="J2346" s="31">
        <v>5</v>
      </c>
      <c r="K2346" s="31">
        <v>3.2175066312997345E-2</v>
      </c>
      <c r="L2346" s="131" t="e">
        <v>#DIV/0!</v>
      </c>
      <c r="M2346" s="344">
        <v>713</v>
      </c>
      <c r="N2346" s="132" t="s">
        <v>2507</v>
      </c>
      <c r="O2346" t="s">
        <v>52</v>
      </c>
    </row>
    <row r="2347" spans="1:16">
      <c r="A2347">
        <v>2346</v>
      </c>
      <c r="B2347" s="128">
        <v>43802</v>
      </c>
      <c r="C2347" s="29" t="s">
        <v>51</v>
      </c>
      <c r="D2347" s="359" t="s">
        <v>10</v>
      </c>
      <c r="E2347" s="31">
        <v>58</v>
      </c>
      <c r="F2347" s="130">
        <v>2927</v>
      </c>
      <c r="G2347" s="31">
        <v>30</v>
      </c>
      <c r="I2347" s="31" t="s">
        <v>15</v>
      </c>
      <c r="J2347" s="31">
        <v>3</v>
      </c>
      <c r="K2347" s="31">
        <v>1.0249402118209771E-2</v>
      </c>
      <c r="L2347" s="131" t="e">
        <v>#DIV/0!</v>
      </c>
      <c r="M2347" s="344">
        <v>713</v>
      </c>
      <c r="N2347" s="132" t="s">
        <v>2507</v>
      </c>
      <c r="O2347" t="s">
        <v>52</v>
      </c>
    </row>
    <row r="2348" spans="1:16">
      <c r="A2348">
        <v>2347</v>
      </c>
      <c r="B2348" s="128">
        <v>43802</v>
      </c>
      <c r="C2348" s="29" t="s">
        <v>51</v>
      </c>
      <c r="D2348" s="359" t="s">
        <v>10</v>
      </c>
      <c r="E2348" s="31">
        <v>55</v>
      </c>
      <c r="F2348" s="130">
        <v>2259</v>
      </c>
      <c r="G2348" s="31">
        <v>41.6</v>
      </c>
      <c r="I2348" s="31" t="s">
        <v>15</v>
      </c>
      <c r="J2348" s="31">
        <v>4</v>
      </c>
      <c r="K2348" s="31">
        <v>1.8415227976980964E-2</v>
      </c>
      <c r="L2348" s="131" t="e">
        <v>#DIV/0!</v>
      </c>
      <c r="M2348" s="344">
        <v>713</v>
      </c>
      <c r="N2348" s="132" t="s">
        <v>2507</v>
      </c>
      <c r="O2348" t="s">
        <v>52</v>
      </c>
    </row>
    <row r="2349" spans="1:16">
      <c r="A2349">
        <v>2348</v>
      </c>
      <c r="B2349" s="128">
        <v>43803</v>
      </c>
      <c r="C2349" s="29" t="s">
        <v>51</v>
      </c>
      <c r="D2349" s="359" t="s">
        <v>10</v>
      </c>
      <c r="E2349" s="31">
        <v>59</v>
      </c>
      <c r="F2349" s="130">
        <v>2885</v>
      </c>
      <c r="G2349" s="31">
        <v>91.4</v>
      </c>
      <c r="I2349" s="31" t="s">
        <v>15</v>
      </c>
      <c r="J2349" s="31">
        <v>4</v>
      </c>
      <c r="K2349" s="31">
        <v>3.1681109185441945E-2</v>
      </c>
      <c r="L2349" s="131">
        <v>0.56629491945477073</v>
      </c>
      <c r="M2349" s="344">
        <v>713</v>
      </c>
      <c r="N2349" s="132" t="s">
        <v>2507</v>
      </c>
      <c r="O2349" t="s">
        <v>52</v>
      </c>
      <c r="P2349">
        <v>161.4</v>
      </c>
    </row>
    <row r="2350" spans="1:16">
      <c r="A2350">
        <v>2349</v>
      </c>
      <c r="B2350" s="128">
        <v>43803</v>
      </c>
      <c r="C2350" s="29" t="s">
        <v>51</v>
      </c>
      <c r="D2350" s="359" t="s">
        <v>10</v>
      </c>
      <c r="E2350" s="31">
        <v>60</v>
      </c>
      <c r="F2350" s="130">
        <v>3132</v>
      </c>
      <c r="G2350" s="31">
        <v>51.3</v>
      </c>
      <c r="I2350" s="31" t="s">
        <v>15</v>
      </c>
      <c r="J2350" s="31">
        <v>3</v>
      </c>
      <c r="K2350" s="31">
        <v>1.6379310344827584E-2</v>
      </c>
      <c r="L2350" s="131">
        <v>0.33463796477495106</v>
      </c>
      <c r="M2350" s="344">
        <v>713</v>
      </c>
      <c r="N2350" s="132" t="s">
        <v>2507</v>
      </c>
      <c r="O2350" t="s">
        <v>52</v>
      </c>
      <c r="P2350">
        <v>153.30000000000001</v>
      </c>
    </row>
    <row r="2351" spans="1:16">
      <c r="A2351">
        <v>2350</v>
      </c>
      <c r="B2351" s="128">
        <v>43803</v>
      </c>
      <c r="C2351" s="29" t="s">
        <v>51</v>
      </c>
      <c r="D2351" s="359" t="s">
        <v>10</v>
      </c>
      <c r="E2351" s="31">
        <v>68</v>
      </c>
      <c r="F2351" s="130">
        <v>5114</v>
      </c>
      <c r="G2351" s="31">
        <v>158.4</v>
      </c>
      <c r="I2351" s="31" t="s">
        <v>15</v>
      </c>
      <c r="J2351" s="31">
        <v>5</v>
      </c>
      <c r="K2351" s="31">
        <v>3.0973797418850216E-2</v>
      </c>
      <c r="L2351" s="131">
        <v>0.44569499155880704</v>
      </c>
      <c r="M2351" s="344">
        <v>713</v>
      </c>
      <c r="N2351" s="132" t="s">
        <v>2507</v>
      </c>
      <c r="O2351" t="s">
        <v>52</v>
      </c>
      <c r="P2351">
        <v>355.4</v>
      </c>
    </row>
    <row r="2352" spans="1:16">
      <c r="A2352">
        <v>2351</v>
      </c>
      <c r="B2352" s="128">
        <v>43803</v>
      </c>
      <c r="C2352" s="29" t="s">
        <v>51</v>
      </c>
      <c r="D2352" s="359" t="s">
        <v>10</v>
      </c>
      <c r="E2352" s="31">
        <v>63</v>
      </c>
      <c r="F2352" s="130">
        <v>4303</v>
      </c>
      <c r="G2352" s="31">
        <v>154.9</v>
      </c>
      <c r="I2352" s="31" t="s">
        <v>15</v>
      </c>
      <c r="J2352" s="31">
        <v>5</v>
      </c>
      <c r="K2352" s="31">
        <v>3.5998140831977693E-2</v>
      </c>
      <c r="L2352" s="131">
        <v>0.42683934968310833</v>
      </c>
      <c r="M2352" s="344">
        <v>713</v>
      </c>
      <c r="N2352" s="132" t="s">
        <v>2507</v>
      </c>
      <c r="O2352" t="s">
        <v>52</v>
      </c>
      <c r="P2352">
        <v>362.9</v>
      </c>
    </row>
    <row r="2353" spans="1:16">
      <c r="A2353">
        <v>2352</v>
      </c>
      <c r="B2353" s="128">
        <v>43803</v>
      </c>
      <c r="C2353" s="29" t="s">
        <v>51</v>
      </c>
      <c r="D2353" s="359" t="s">
        <v>10</v>
      </c>
      <c r="E2353" s="31">
        <v>58</v>
      </c>
      <c r="F2353" s="130">
        <v>2589</v>
      </c>
      <c r="G2353" s="31">
        <v>32</v>
      </c>
      <c r="I2353" s="31" t="s">
        <v>15</v>
      </c>
      <c r="J2353" s="31">
        <v>3</v>
      </c>
      <c r="K2353" s="31">
        <v>1.2359984550019312E-2</v>
      </c>
      <c r="L2353" s="131">
        <v>0.16</v>
      </c>
      <c r="M2353" s="344">
        <v>713</v>
      </c>
      <c r="N2353" s="132" t="s">
        <v>2507</v>
      </c>
      <c r="O2353" t="s">
        <v>52</v>
      </c>
      <c r="P2353">
        <v>200</v>
      </c>
    </row>
    <row r="2354" spans="1:16">
      <c r="A2354">
        <v>2353</v>
      </c>
      <c r="B2354" s="128">
        <v>43803</v>
      </c>
      <c r="C2354" s="29" t="s">
        <v>51</v>
      </c>
      <c r="D2354" s="359" t="s">
        <v>10</v>
      </c>
      <c r="E2354" s="31">
        <v>61</v>
      </c>
      <c r="F2354" s="130">
        <v>3168</v>
      </c>
      <c r="G2354" s="31">
        <v>54.5</v>
      </c>
      <c r="I2354" s="31" t="s">
        <v>15</v>
      </c>
      <c r="J2354" s="31">
        <v>4</v>
      </c>
      <c r="K2354" s="31">
        <v>1.7203282828282828E-2</v>
      </c>
      <c r="L2354" s="131">
        <v>0.5706806282722513</v>
      </c>
      <c r="M2354" s="344">
        <v>713</v>
      </c>
      <c r="N2354" s="132" t="s">
        <v>2507</v>
      </c>
      <c r="O2354" t="s">
        <v>52</v>
      </c>
      <c r="P2354">
        <v>95.5</v>
      </c>
    </row>
    <row r="2355" spans="1:16">
      <c r="A2355">
        <v>2354</v>
      </c>
      <c r="B2355" s="128">
        <v>43804</v>
      </c>
      <c r="C2355" s="29" t="s">
        <v>51</v>
      </c>
      <c r="D2355" s="359" t="s">
        <v>10</v>
      </c>
      <c r="E2355" s="31">
        <v>57</v>
      </c>
      <c r="F2355" s="130">
        <v>2859</v>
      </c>
      <c r="G2355" s="31">
        <v>50</v>
      </c>
      <c r="I2355" s="31" t="s">
        <v>15</v>
      </c>
      <c r="J2355" s="31">
        <v>4</v>
      </c>
      <c r="K2355" s="31">
        <v>1.7488632388947184E-2</v>
      </c>
      <c r="L2355" s="131">
        <v>0.40322580645161288</v>
      </c>
      <c r="M2355" s="344">
        <v>713</v>
      </c>
      <c r="N2355" s="132" t="s">
        <v>2507</v>
      </c>
      <c r="O2355" t="s">
        <v>52</v>
      </c>
      <c r="P2355">
        <v>124</v>
      </c>
    </row>
    <row r="2356" spans="1:16">
      <c r="A2356">
        <v>2355</v>
      </c>
      <c r="B2356" s="128">
        <v>43804</v>
      </c>
      <c r="C2356" s="29" t="s">
        <v>51</v>
      </c>
      <c r="D2356" s="359" t="s">
        <v>10</v>
      </c>
      <c r="E2356" s="31">
        <v>53</v>
      </c>
      <c r="F2356" s="130">
        <v>2078</v>
      </c>
      <c r="G2356" s="31">
        <v>6.1</v>
      </c>
      <c r="I2356" s="31" t="s">
        <v>15</v>
      </c>
      <c r="J2356" s="31">
        <v>2</v>
      </c>
      <c r="K2356" s="31">
        <v>2.9355149181905676E-3</v>
      </c>
      <c r="L2356" s="131">
        <v>8.2321187584345479E-2</v>
      </c>
      <c r="M2356" s="344">
        <v>713</v>
      </c>
      <c r="N2356" s="132" t="s">
        <v>2507</v>
      </c>
      <c r="O2356" t="s">
        <v>52</v>
      </c>
      <c r="P2356">
        <v>74.099999999999994</v>
      </c>
    </row>
    <row r="2357" spans="1:16">
      <c r="A2357">
        <v>2356</v>
      </c>
      <c r="B2357" s="128">
        <v>43804</v>
      </c>
      <c r="C2357" s="29" t="s">
        <v>51</v>
      </c>
      <c r="D2357" s="359" t="s">
        <v>10</v>
      </c>
      <c r="E2357" s="31">
        <v>56</v>
      </c>
      <c r="F2357" s="130">
        <v>2621</v>
      </c>
      <c r="G2357" s="31">
        <v>40</v>
      </c>
      <c r="I2357" s="31" t="s">
        <v>15</v>
      </c>
      <c r="J2357" s="31">
        <v>3</v>
      </c>
      <c r="K2357" s="31">
        <v>1.5261350629530714E-2</v>
      </c>
      <c r="L2357" s="131">
        <v>0.48780487804878048</v>
      </c>
      <c r="M2357" s="344">
        <v>713</v>
      </c>
      <c r="N2357" s="132" t="s">
        <v>2507</v>
      </c>
      <c r="O2357" t="s">
        <v>52</v>
      </c>
      <c r="P2357">
        <v>82</v>
      </c>
    </row>
    <row r="2358" spans="1:16">
      <c r="A2358">
        <v>2357</v>
      </c>
      <c r="B2358" s="128">
        <v>43804</v>
      </c>
      <c r="C2358" s="29" t="s">
        <v>51</v>
      </c>
      <c r="D2358" s="359" t="s">
        <v>10</v>
      </c>
      <c r="E2358" s="31">
        <v>56</v>
      </c>
      <c r="F2358" s="130">
        <v>2561</v>
      </c>
      <c r="G2358" s="31">
        <v>7.2</v>
      </c>
      <c r="I2358" s="31" t="s">
        <v>15</v>
      </c>
      <c r="J2358" s="31">
        <v>2</v>
      </c>
      <c r="K2358" s="31">
        <v>2.8114017961733697E-3</v>
      </c>
      <c r="L2358" s="131">
        <v>7.5630252100840331E-2</v>
      </c>
      <c r="M2358" s="344">
        <v>713</v>
      </c>
      <c r="N2358" s="132" t="s">
        <v>2507</v>
      </c>
      <c r="O2358" t="s">
        <v>52</v>
      </c>
      <c r="P2358">
        <v>95.2</v>
      </c>
    </row>
    <row r="2359" spans="1:16">
      <c r="A2359">
        <v>2358</v>
      </c>
      <c r="B2359" s="128">
        <v>43805</v>
      </c>
      <c r="C2359" s="29" t="s">
        <v>51</v>
      </c>
      <c r="D2359" s="359" t="s">
        <v>10</v>
      </c>
      <c r="E2359" s="31">
        <v>62</v>
      </c>
      <c r="F2359" s="130">
        <v>2771</v>
      </c>
      <c r="G2359" s="31">
        <v>46.5</v>
      </c>
      <c r="I2359" s="31" t="s">
        <v>15</v>
      </c>
      <c r="J2359" s="31">
        <v>5</v>
      </c>
      <c r="K2359" s="31">
        <v>1.6780945507037171E-2</v>
      </c>
      <c r="L2359" s="131">
        <v>0.34572490706319703</v>
      </c>
      <c r="M2359" s="344">
        <v>713</v>
      </c>
      <c r="N2359" s="132" t="s">
        <v>2507</v>
      </c>
      <c r="O2359" t="s">
        <v>52</v>
      </c>
      <c r="P2359">
        <v>134.5</v>
      </c>
    </row>
    <row r="2360" spans="1:16">
      <c r="A2360">
        <v>2359</v>
      </c>
      <c r="B2360" s="128">
        <v>43806</v>
      </c>
      <c r="C2360" s="29" t="s">
        <v>51</v>
      </c>
      <c r="D2360" s="359" t="s">
        <v>10</v>
      </c>
      <c r="E2360" s="31">
        <v>61</v>
      </c>
      <c r="F2360" s="130">
        <v>3429</v>
      </c>
      <c r="G2360" s="31">
        <v>95.7</v>
      </c>
      <c r="I2360" s="31" t="s">
        <v>15</v>
      </c>
      <c r="J2360" s="31">
        <v>5</v>
      </c>
      <c r="K2360" s="31">
        <v>2.7909011373578305E-2</v>
      </c>
      <c r="L2360" s="131">
        <v>0.48406676783004554</v>
      </c>
      <c r="M2360" s="344">
        <v>713</v>
      </c>
      <c r="N2360" s="132" t="s">
        <v>2507</v>
      </c>
      <c r="O2360" t="s">
        <v>52</v>
      </c>
      <c r="P2360">
        <v>197.7</v>
      </c>
    </row>
    <row r="2361" spans="1:16">
      <c r="A2361">
        <v>2360</v>
      </c>
      <c r="B2361" s="128">
        <v>43806</v>
      </c>
      <c r="C2361" s="29" t="s">
        <v>51</v>
      </c>
      <c r="D2361" s="359" t="s">
        <v>10</v>
      </c>
      <c r="E2361" s="31">
        <v>51</v>
      </c>
      <c r="F2361" s="130">
        <v>2044</v>
      </c>
      <c r="G2361" s="31">
        <v>35.799999999999997</v>
      </c>
      <c r="I2361" s="31" t="s">
        <v>15</v>
      </c>
      <c r="J2361" s="31">
        <v>4</v>
      </c>
      <c r="K2361" s="31">
        <v>1.7514677103718197E-2</v>
      </c>
      <c r="L2361" s="131">
        <v>0.47860962566844917</v>
      </c>
      <c r="M2361" s="344">
        <v>713</v>
      </c>
      <c r="N2361" s="132" t="s">
        <v>2507</v>
      </c>
      <c r="O2361" t="s">
        <v>52</v>
      </c>
      <c r="P2361">
        <v>74.8</v>
      </c>
    </row>
    <row r="2362" spans="1:16">
      <c r="A2362">
        <v>2361</v>
      </c>
      <c r="B2362" s="128">
        <v>43806</v>
      </c>
      <c r="C2362" s="29" t="s">
        <v>51</v>
      </c>
      <c r="D2362" s="359" t="s">
        <v>10</v>
      </c>
      <c r="E2362" s="31">
        <v>56</v>
      </c>
      <c r="F2362" s="130">
        <v>2824</v>
      </c>
      <c r="G2362" s="31">
        <v>50</v>
      </c>
      <c r="I2362" s="31" t="s">
        <v>15</v>
      </c>
      <c r="J2362" s="31">
        <v>4</v>
      </c>
      <c r="K2362" s="31">
        <v>1.7705382436260624E-2</v>
      </c>
      <c r="L2362" s="131">
        <v>0.35971223021582732</v>
      </c>
      <c r="M2362" s="344">
        <v>713</v>
      </c>
      <c r="N2362" s="132" t="s">
        <v>2507</v>
      </c>
      <c r="O2362" t="s">
        <v>52</v>
      </c>
      <c r="P2362">
        <v>139</v>
      </c>
    </row>
    <row r="2363" spans="1:16">
      <c r="A2363">
        <v>2362</v>
      </c>
      <c r="B2363" s="128">
        <v>43806</v>
      </c>
      <c r="C2363" s="29" t="s">
        <v>51</v>
      </c>
      <c r="D2363" s="359" t="s">
        <v>10</v>
      </c>
      <c r="E2363" s="31">
        <v>56</v>
      </c>
      <c r="F2363" s="130">
        <v>2451</v>
      </c>
      <c r="G2363" s="31">
        <v>45.3</v>
      </c>
      <c r="I2363" s="31" t="s">
        <v>15</v>
      </c>
      <c r="J2363" s="31">
        <v>3</v>
      </c>
      <c r="K2363" s="31">
        <v>1.8482252141982864E-2</v>
      </c>
      <c r="L2363" s="131">
        <v>0.33235509904622151</v>
      </c>
      <c r="M2363" s="344">
        <v>713</v>
      </c>
      <c r="N2363" s="132" t="s">
        <v>2507</v>
      </c>
      <c r="O2363" t="s">
        <v>52</v>
      </c>
      <c r="P2363">
        <v>136.30000000000001</v>
      </c>
    </row>
    <row r="2364" spans="1:16">
      <c r="A2364">
        <v>2363</v>
      </c>
      <c r="B2364" s="128">
        <v>43810</v>
      </c>
      <c r="C2364" s="29" t="s">
        <v>51</v>
      </c>
      <c r="D2364" s="359" t="s">
        <v>10</v>
      </c>
      <c r="E2364" s="31">
        <v>58</v>
      </c>
      <c r="F2364" s="130">
        <v>2767</v>
      </c>
      <c r="G2364" s="31">
        <v>53.2</v>
      </c>
      <c r="I2364" s="31" t="s">
        <v>15</v>
      </c>
      <c r="J2364" s="31">
        <v>4</v>
      </c>
      <c r="K2364" s="31">
        <v>1.9226599204915071E-2</v>
      </c>
      <c r="L2364" s="131">
        <v>0.43181818181818182</v>
      </c>
      <c r="M2364" s="344">
        <v>713</v>
      </c>
      <c r="N2364" s="132" t="s">
        <v>2507</v>
      </c>
      <c r="O2364" t="s">
        <v>52</v>
      </c>
      <c r="P2364">
        <v>123.2</v>
      </c>
    </row>
    <row r="2365" spans="1:16">
      <c r="A2365">
        <v>2364</v>
      </c>
      <c r="B2365" s="128">
        <v>43810</v>
      </c>
      <c r="C2365" s="29" t="s">
        <v>51</v>
      </c>
      <c r="D2365" s="359" t="s">
        <v>10</v>
      </c>
      <c r="E2365" s="31">
        <v>48</v>
      </c>
      <c r="F2365" s="130">
        <v>2064</v>
      </c>
      <c r="G2365" s="31">
        <v>60</v>
      </c>
      <c r="I2365" s="31" t="s">
        <v>15</v>
      </c>
      <c r="J2365" s="31">
        <v>4</v>
      </c>
      <c r="K2365" s="31">
        <v>2.9069767441860465E-2</v>
      </c>
      <c r="L2365" s="131">
        <v>0.55045871559633031</v>
      </c>
      <c r="M2365" s="344">
        <v>713</v>
      </c>
      <c r="N2365" s="132" t="s">
        <v>2507</v>
      </c>
      <c r="O2365" t="s">
        <v>52</v>
      </c>
      <c r="P2365">
        <v>109</v>
      </c>
    </row>
    <row r="2366" spans="1:16">
      <c r="A2366">
        <v>2365</v>
      </c>
      <c r="B2366" s="128">
        <v>43810</v>
      </c>
      <c r="C2366" s="29" t="s">
        <v>51</v>
      </c>
      <c r="D2366" s="359" t="s">
        <v>10</v>
      </c>
      <c r="E2366" s="31">
        <v>53</v>
      </c>
      <c r="F2366" s="130">
        <v>2266</v>
      </c>
      <c r="G2366" s="31">
        <v>22.5</v>
      </c>
      <c r="I2366" s="31" t="s">
        <v>15</v>
      </c>
      <c r="J2366" s="31">
        <v>3</v>
      </c>
      <c r="K2366" s="31">
        <v>9.9293909973521624E-3</v>
      </c>
      <c r="L2366" s="131">
        <v>0.30201342281879195</v>
      </c>
      <c r="M2366" s="344">
        <v>713</v>
      </c>
      <c r="N2366" s="132" t="s">
        <v>2507</v>
      </c>
      <c r="O2366" t="s">
        <v>52</v>
      </c>
      <c r="P2366">
        <v>74.5</v>
      </c>
    </row>
    <row r="2367" spans="1:16">
      <c r="A2367">
        <v>2366</v>
      </c>
      <c r="B2367" s="128">
        <v>43810</v>
      </c>
      <c r="C2367" s="29" t="s">
        <v>51</v>
      </c>
      <c r="D2367" s="359" t="s">
        <v>10</v>
      </c>
      <c r="E2367" s="31">
        <v>57</v>
      </c>
      <c r="F2367" s="130">
        <v>2527</v>
      </c>
      <c r="G2367" s="31">
        <v>50</v>
      </c>
      <c r="I2367" s="31" t="s">
        <v>15</v>
      </c>
      <c r="J2367" s="31">
        <v>4</v>
      </c>
      <c r="K2367" s="31">
        <v>1.9786307874950535E-2</v>
      </c>
      <c r="L2367" s="131">
        <v>0.45045045045045046</v>
      </c>
      <c r="M2367" s="344">
        <v>713</v>
      </c>
      <c r="N2367" s="132" t="s">
        <v>2507</v>
      </c>
      <c r="O2367" t="s">
        <v>52</v>
      </c>
      <c r="P2367">
        <v>111</v>
      </c>
    </row>
    <row r="2368" spans="1:16">
      <c r="A2368">
        <v>2367</v>
      </c>
      <c r="B2368" s="128">
        <v>43811</v>
      </c>
      <c r="C2368" s="29" t="s">
        <v>51</v>
      </c>
      <c r="D2368" s="359" t="s">
        <v>10</v>
      </c>
      <c r="E2368" s="31">
        <v>59</v>
      </c>
      <c r="F2368" s="130">
        <v>2674</v>
      </c>
      <c r="G2368" s="31">
        <v>30</v>
      </c>
      <c r="I2368" s="31" t="s">
        <v>15</v>
      </c>
      <c r="J2368" s="31">
        <v>3</v>
      </c>
      <c r="K2368" s="31">
        <v>1.1219147344801795E-2</v>
      </c>
      <c r="L2368" s="131">
        <v>0.45454545454545453</v>
      </c>
      <c r="M2368" s="344">
        <v>713</v>
      </c>
      <c r="N2368" s="132" t="s">
        <v>2507</v>
      </c>
      <c r="O2368" t="s">
        <v>52</v>
      </c>
      <c r="P2368">
        <v>66</v>
      </c>
    </row>
    <row r="2369" spans="1:16">
      <c r="A2369">
        <v>2368</v>
      </c>
      <c r="B2369" s="128">
        <v>43811</v>
      </c>
      <c r="C2369" s="29" t="s">
        <v>51</v>
      </c>
      <c r="D2369" s="359" t="s">
        <v>10</v>
      </c>
      <c r="E2369" s="31">
        <v>60</v>
      </c>
      <c r="F2369" s="130">
        <v>3226</v>
      </c>
      <c r="G2369" s="31">
        <v>76.099999999999994</v>
      </c>
      <c r="I2369" s="31" t="s">
        <v>15</v>
      </c>
      <c r="J2369" s="31">
        <v>5</v>
      </c>
      <c r="K2369" s="31">
        <v>2.3589584624922503E-2</v>
      </c>
      <c r="L2369" s="131">
        <v>0.36923823386705479</v>
      </c>
      <c r="M2369" s="344">
        <v>713</v>
      </c>
      <c r="N2369" s="132" t="s">
        <v>2507</v>
      </c>
      <c r="O2369" t="s">
        <v>52</v>
      </c>
      <c r="P2369">
        <v>206.1</v>
      </c>
    </row>
    <row r="2370" spans="1:16">
      <c r="A2370">
        <v>2369</v>
      </c>
      <c r="B2370" s="128">
        <v>43811</v>
      </c>
      <c r="C2370" s="29" t="s">
        <v>51</v>
      </c>
      <c r="D2370" s="359" t="s">
        <v>10</v>
      </c>
      <c r="E2370" s="31">
        <v>57</v>
      </c>
      <c r="F2370" s="130">
        <v>2686</v>
      </c>
      <c r="G2370" s="31">
        <v>85.9</v>
      </c>
      <c r="I2370" s="31" t="s">
        <v>15</v>
      </c>
      <c r="J2370" s="31">
        <v>5</v>
      </c>
      <c r="K2370" s="31">
        <v>3.1980640357408788E-2</v>
      </c>
      <c r="L2370" s="131">
        <v>0.5241000610128127</v>
      </c>
      <c r="M2370" s="344">
        <v>713</v>
      </c>
      <c r="N2370" s="132" t="s">
        <v>2507</v>
      </c>
      <c r="O2370" t="s">
        <v>52</v>
      </c>
      <c r="P2370">
        <v>163.9</v>
      </c>
    </row>
    <row r="2371" spans="1:16">
      <c r="A2371">
        <v>2370</v>
      </c>
      <c r="B2371" s="128">
        <v>43811</v>
      </c>
      <c r="C2371" s="29" t="s">
        <v>51</v>
      </c>
      <c r="D2371" s="359" t="s">
        <v>10</v>
      </c>
      <c r="E2371" s="31">
        <v>53</v>
      </c>
      <c r="F2371" s="130">
        <v>2168</v>
      </c>
      <c r="G2371" s="31">
        <v>45.7</v>
      </c>
      <c r="I2371" s="31" t="s">
        <v>15</v>
      </c>
      <c r="J2371" s="31">
        <v>3</v>
      </c>
      <c r="K2371" s="31">
        <v>2.1079335793357936E-2</v>
      </c>
      <c r="L2371" s="131">
        <v>0.54599761051373952</v>
      </c>
      <c r="M2371" s="344">
        <v>713</v>
      </c>
      <c r="N2371" s="132" t="s">
        <v>2507</v>
      </c>
      <c r="O2371" t="s">
        <v>52</v>
      </c>
      <c r="P2371">
        <v>83.7</v>
      </c>
    </row>
    <row r="2372" spans="1:16">
      <c r="A2372">
        <v>2371</v>
      </c>
      <c r="B2372" s="128">
        <v>43811</v>
      </c>
      <c r="C2372" s="29" t="s">
        <v>51</v>
      </c>
      <c r="D2372" s="359" t="s">
        <v>10</v>
      </c>
      <c r="E2372" s="31">
        <v>60</v>
      </c>
      <c r="F2372" s="130">
        <v>3088</v>
      </c>
      <c r="G2372" s="31">
        <v>50</v>
      </c>
      <c r="I2372" s="31" t="s">
        <v>15</v>
      </c>
      <c r="J2372" s="31">
        <v>5</v>
      </c>
      <c r="K2372" s="31">
        <v>1.6191709844559584E-2</v>
      </c>
      <c r="L2372" s="131">
        <v>0.27472527472527475</v>
      </c>
      <c r="M2372" s="344">
        <v>713</v>
      </c>
      <c r="N2372" s="132" t="s">
        <v>2507</v>
      </c>
      <c r="O2372" t="s">
        <v>52</v>
      </c>
      <c r="P2372">
        <v>182</v>
      </c>
    </row>
    <row r="2373" spans="1:16">
      <c r="A2373">
        <v>2372</v>
      </c>
      <c r="B2373" s="128">
        <v>43811</v>
      </c>
      <c r="C2373" s="29" t="s">
        <v>51</v>
      </c>
      <c r="D2373" s="359" t="s">
        <v>10</v>
      </c>
      <c r="E2373" s="31">
        <v>53</v>
      </c>
      <c r="F2373" s="130">
        <v>2134</v>
      </c>
      <c r="G2373" s="31">
        <v>22.6</v>
      </c>
      <c r="I2373" s="31" t="s">
        <v>15</v>
      </c>
      <c r="J2373" s="31">
        <v>3</v>
      </c>
      <c r="K2373" s="31">
        <v>1.0590440487347705E-2</v>
      </c>
      <c r="L2373" s="131">
        <v>0.41391941391941395</v>
      </c>
      <c r="M2373" s="344">
        <v>713</v>
      </c>
      <c r="N2373" s="132" t="s">
        <v>2507</v>
      </c>
      <c r="O2373" t="s">
        <v>52</v>
      </c>
      <c r="P2373">
        <v>54.6</v>
      </c>
    </row>
    <row r="2374" spans="1:16">
      <c r="A2374">
        <v>2373</v>
      </c>
      <c r="B2374" s="128">
        <v>43811</v>
      </c>
      <c r="C2374" s="29" t="s">
        <v>51</v>
      </c>
      <c r="D2374" s="359" t="s">
        <v>10</v>
      </c>
      <c r="E2374" s="31">
        <v>52</v>
      </c>
      <c r="F2374" s="130">
        <v>2306</v>
      </c>
      <c r="G2374" s="31">
        <v>28.3</v>
      </c>
      <c r="I2374" s="31" t="s">
        <v>15</v>
      </c>
      <c r="J2374" s="31">
        <v>3</v>
      </c>
      <c r="K2374" s="31">
        <v>1.2272333044232437E-2</v>
      </c>
      <c r="L2374" s="131">
        <v>0.26131117266851339</v>
      </c>
      <c r="M2374" s="344">
        <v>713</v>
      </c>
      <c r="N2374" s="132" t="s">
        <v>2507</v>
      </c>
      <c r="O2374" t="s">
        <v>52</v>
      </c>
      <c r="P2374">
        <v>108.3</v>
      </c>
    </row>
    <row r="2375" spans="1:16">
      <c r="A2375">
        <v>2374</v>
      </c>
      <c r="B2375" s="128">
        <v>43815</v>
      </c>
      <c r="C2375" s="29" t="s">
        <v>51</v>
      </c>
      <c r="D2375" s="359" t="s">
        <v>10</v>
      </c>
      <c r="E2375" s="31">
        <v>53</v>
      </c>
      <c r="F2375" s="130">
        <v>2170</v>
      </c>
      <c r="G2375" s="31">
        <v>24.3</v>
      </c>
      <c r="I2375" s="31" t="s">
        <v>15</v>
      </c>
      <c r="J2375" s="31">
        <v>3</v>
      </c>
      <c r="K2375" s="31">
        <v>1.119815668202765E-2</v>
      </c>
      <c r="L2375" s="131">
        <v>0.36651583710407243</v>
      </c>
      <c r="M2375" s="344">
        <v>713</v>
      </c>
      <c r="N2375" s="132" t="s">
        <v>2507</v>
      </c>
      <c r="O2375" t="s">
        <v>52</v>
      </c>
      <c r="P2375">
        <v>66.3</v>
      </c>
    </row>
    <row r="2376" spans="1:16">
      <c r="A2376">
        <v>2375</v>
      </c>
      <c r="B2376" s="128">
        <v>43815</v>
      </c>
      <c r="C2376" s="29" t="s">
        <v>51</v>
      </c>
      <c r="D2376" s="359" t="s">
        <v>10</v>
      </c>
      <c r="E2376" s="31">
        <v>55</v>
      </c>
      <c r="F2376" s="130">
        <v>2392</v>
      </c>
      <c r="G2376" s="31">
        <v>36.799999999999997</v>
      </c>
      <c r="I2376" s="31" t="s">
        <v>15</v>
      </c>
      <c r="J2376" s="31">
        <v>3</v>
      </c>
      <c r="K2376" s="31">
        <v>1.5384615384615384E-2</v>
      </c>
      <c r="L2376" s="131">
        <v>0.2690058479532163</v>
      </c>
      <c r="M2376" s="344">
        <v>713</v>
      </c>
      <c r="N2376" s="132" t="s">
        <v>2507</v>
      </c>
      <c r="O2376" t="s">
        <v>52</v>
      </c>
      <c r="P2376">
        <v>136.80000000000001</v>
      </c>
    </row>
    <row r="2377" spans="1:16">
      <c r="A2377">
        <v>2376</v>
      </c>
      <c r="B2377" s="128">
        <v>43816</v>
      </c>
      <c r="C2377" s="29" t="s">
        <v>51</v>
      </c>
      <c r="D2377" s="359" t="s">
        <v>10</v>
      </c>
      <c r="E2377" s="31">
        <v>54</v>
      </c>
      <c r="F2377" s="130">
        <v>2654</v>
      </c>
      <c r="G2377" s="31">
        <v>26.3</v>
      </c>
      <c r="I2377" s="31" t="s">
        <v>15</v>
      </c>
      <c r="J2377" s="31">
        <v>3</v>
      </c>
      <c r="K2377" s="31">
        <v>9.9095704596834974E-3</v>
      </c>
      <c r="L2377" s="131">
        <v>0.18289290681502085</v>
      </c>
      <c r="M2377" s="344">
        <v>713</v>
      </c>
      <c r="N2377" s="132" t="s">
        <v>2507</v>
      </c>
      <c r="O2377" t="s">
        <v>52</v>
      </c>
      <c r="P2377">
        <v>143.80000000000001</v>
      </c>
    </row>
    <row r="2378" spans="1:16">
      <c r="A2378">
        <v>2377</v>
      </c>
      <c r="B2378" s="128">
        <v>43817</v>
      </c>
      <c r="C2378" s="29" t="s">
        <v>51</v>
      </c>
      <c r="D2378" s="359" t="s">
        <v>10</v>
      </c>
      <c r="E2378" s="31">
        <v>56</v>
      </c>
      <c r="F2378" s="130">
        <v>2550</v>
      </c>
      <c r="G2378" s="31">
        <v>38.9</v>
      </c>
      <c r="I2378" s="31" t="s">
        <v>15</v>
      </c>
      <c r="J2378" s="31">
        <v>4</v>
      </c>
      <c r="K2378" s="31">
        <v>1.5254901960784313E-2</v>
      </c>
      <c r="L2378" s="131">
        <v>0.44764096662830838</v>
      </c>
      <c r="M2378" s="344">
        <v>713</v>
      </c>
      <c r="N2378" s="132" t="s">
        <v>2507</v>
      </c>
      <c r="O2378" t="s">
        <v>52</v>
      </c>
      <c r="P2378">
        <v>86.9</v>
      </c>
    </row>
    <row r="2379" spans="1:16">
      <c r="A2379">
        <v>2378</v>
      </c>
      <c r="B2379" s="128">
        <v>43817</v>
      </c>
      <c r="C2379" s="29" t="s">
        <v>51</v>
      </c>
      <c r="D2379" s="359" t="s">
        <v>10</v>
      </c>
      <c r="E2379" s="31">
        <v>67</v>
      </c>
      <c r="F2379" s="130">
        <v>4250</v>
      </c>
      <c r="G2379" s="31">
        <v>112.9</v>
      </c>
      <c r="I2379" s="31" t="s">
        <v>15</v>
      </c>
      <c r="J2379" s="31">
        <v>5</v>
      </c>
      <c r="K2379" s="31">
        <v>2.6564705882352942E-2</v>
      </c>
      <c r="L2379" s="131">
        <v>0.48475740661227995</v>
      </c>
      <c r="M2379" s="344">
        <v>713</v>
      </c>
      <c r="N2379" s="132" t="s">
        <v>2507</v>
      </c>
      <c r="O2379" t="s">
        <v>52</v>
      </c>
      <c r="P2379">
        <v>232.9</v>
      </c>
    </row>
    <row r="2380" spans="1:16">
      <c r="A2380">
        <v>2379</v>
      </c>
      <c r="B2380" s="128">
        <v>43817</v>
      </c>
      <c r="C2380" s="29" t="s">
        <v>51</v>
      </c>
      <c r="D2380" s="359" t="s">
        <v>10</v>
      </c>
      <c r="E2380" s="31">
        <v>58</v>
      </c>
      <c r="F2380" s="130">
        <v>2750</v>
      </c>
      <c r="G2380" s="31">
        <v>22.4</v>
      </c>
      <c r="I2380" s="31" t="s">
        <v>15</v>
      </c>
      <c r="J2380" s="31">
        <v>3</v>
      </c>
      <c r="K2380" s="31">
        <v>8.1454545454545443E-3</v>
      </c>
      <c r="L2380" s="131">
        <v>0.22764227642276419</v>
      </c>
      <c r="M2380" s="344">
        <v>713</v>
      </c>
      <c r="N2380" s="132" t="s">
        <v>2507</v>
      </c>
      <c r="O2380" t="s">
        <v>52</v>
      </c>
      <c r="P2380">
        <v>98.4</v>
      </c>
    </row>
    <row r="2381" spans="1:16">
      <c r="A2381">
        <v>2380</v>
      </c>
      <c r="B2381" s="128">
        <v>43817</v>
      </c>
      <c r="C2381" s="29" t="s">
        <v>51</v>
      </c>
      <c r="D2381" s="359" t="s">
        <v>10</v>
      </c>
      <c r="E2381" s="31">
        <v>60</v>
      </c>
      <c r="F2381" s="130">
        <v>3246</v>
      </c>
      <c r="G2381" s="31">
        <v>104.7</v>
      </c>
      <c r="I2381" s="31" t="s">
        <v>15</v>
      </c>
      <c r="J2381" s="31">
        <v>5</v>
      </c>
      <c r="K2381" s="31">
        <v>3.2255083179297594E-2</v>
      </c>
      <c r="L2381" s="131">
        <v>0.55484896661367256</v>
      </c>
      <c r="M2381" s="344">
        <v>713</v>
      </c>
      <c r="N2381" s="132" t="s">
        <v>2507</v>
      </c>
      <c r="O2381" t="s">
        <v>52</v>
      </c>
      <c r="P2381">
        <v>188.7</v>
      </c>
    </row>
    <row r="2382" spans="1:16">
      <c r="A2382">
        <v>2381</v>
      </c>
      <c r="B2382" s="128">
        <v>43817</v>
      </c>
      <c r="C2382" s="29" t="s">
        <v>51</v>
      </c>
      <c r="D2382" s="359" t="s">
        <v>10</v>
      </c>
      <c r="E2382" s="31">
        <v>60</v>
      </c>
      <c r="F2382" s="130">
        <v>3142</v>
      </c>
      <c r="G2382" s="31">
        <v>43.6</v>
      </c>
      <c r="I2382" s="31" t="s">
        <v>15</v>
      </c>
      <c r="J2382" s="31">
        <v>3</v>
      </c>
      <c r="K2382" s="31">
        <v>1.3876511775938892E-2</v>
      </c>
      <c r="L2382" s="131">
        <v>0.3364197530864198</v>
      </c>
      <c r="M2382" s="344">
        <v>713</v>
      </c>
      <c r="N2382" s="132" t="s">
        <v>2507</v>
      </c>
      <c r="O2382" t="s">
        <v>52</v>
      </c>
      <c r="P2382">
        <v>129.6</v>
      </c>
    </row>
    <row r="2383" spans="1:16">
      <c r="A2383">
        <v>2382</v>
      </c>
      <c r="B2383" s="128">
        <v>43817</v>
      </c>
      <c r="C2383" s="29" t="s">
        <v>51</v>
      </c>
      <c r="D2383" s="359" t="s">
        <v>10</v>
      </c>
      <c r="E2383" s="31">
        <v>51</v>
      </c>
      <c r="F2383" s="130">
        <v>2074</v>
      </c>
      <c r="G2383" s="31">
        <v>14.6</v>
      </c>
      <c r="I2383" s="31" t="s">
        <v>15</v>
      </c>
      <c r="J2383" s="31">
        <v>3</v>
      </c>
      <c r="K2383" s="31">
        <v>7.0395371263259404E-3</v>
      </c>
      <c r="L2383" s="131">
        <v>0.4219653179190751</v>
      </c>
      <c r="M2383" s="344">
        <v>713</v>
      </c>
      <c r="N2383" s="132" t="s">
        <v>2507</v>
      </c>
      <c r="O2383" t="s">
        <v>52</v>
      </c>
      <c r="P2383">
        <v>34.6</v>
      </c>
    </row>
    <row r="2384" spans="1:16">
      <c r="A2384">
        <v>2383</v>
      </c>
      <c r="B2384" s="128">
        <v>43822</v>
      </c>
      <c r="C2384" s="29" t="s">
        <v>51</v>
      </c>
      <c r="D2384" s="359" t="s">
        <v>10</v>
      </c>
      <c r="E2384" s="31">
        <v>59</v>
      </c>
      <c r="F2384" s="130">
        <v>3050</v>
      </c>
      <c r="G2384" s="31">
        <v>116.2</v>
      </c>
      <c r="I2384" s="31" t="s">
        <v>15</v>
      </c>
      <c r="J2384" s="31">
        <v>5</v>
      </c>
      <c r="K2384" s="31">
        <v>3.8098360655737705E-2</v>
      </c>
      <c r="L2384" s="131">
        <v>0.56904995102840361</v>
      </c>
      <c r="M2384" s="344">
        <v>713</v>
      </c>
      <c r="N2384" s="132" t="s">
        <v>2507</v>
      </c>
      <c r="O2384" t="s">
        <v>52</v>
      </c>
      <c r="P2384">
        <v>204.2</v>
      </c>
    </row>
    <row r="2385" spans="1:16">
      <c r="A2385">
        <v>2384</v>
      </c>
      <c r="B2385" s="128">
        <v>43822</v>
      </c>
      <c r="C2385" s="29" t="s">
        <v>51</v>
      </c>
      <c r="D2385" s="359" t="s">
        <v>10</v>
      </c>
      <c r="E2385" s="31">
        <v>54</v>
      </c>
      <c r="F2385" s="130">
        <v>2299</v>
      </c>
      <c r="G2385" s="31">
        <v>35</v>
      </c>
      <c r="I2385" s="31" t="s">
        <v>15</v>
      </c>
      <c r="J2385" s="31">
        <v>4</v>
      </c>
      <c r="K2385" s="31">
        <v>1.5224010439321443E-2</v>
      </c>
      <c r="L2385" s="131">
        <v>0.30701754385964913</v>
      </c>
      <c r="M2385" s="344">
        <v>713</v>
      </c>
      <c r="N2385" s="132" t="s">
        <v>2507</v>
      </c>
      <c r="O2385" t="s">
        <v>52</v>
      </c>
      <c r="P2385">
        <v>114</v>
      </c>
    </row>
    <row r="2386" spans="1:16">
      <c r="A2386">
        <v>2385</v>
      </c>
      <c r="B2386" s="128">
        <v>43822</v>
      </c>
      <c r="C2386" s="29" t="s">
        <v>51</v>
      </c>
      <c r="D2386" s="359" t="s">
        <v>10</v>
      </c>
      <c r="E2386" s="31">
        <v>55</v>
      </c>
      <c r="F2386" s="130">
        <v>2280</v>
      </c>
      <c r="G2386" s="31">
        <v>71.7</v>
      </c>
      <c r="I2386" s="31" t="s">
        <v>15</v>
      </c>
      <c r="J2386" s="31">
        <v>5</v>
      </c>
      <c r="K2386" s="31">
        <v>3.1447368421052634E-2</v>
      </c>
      <c r="L2386" s="131">
        <v>0.41041785918717805</v>
      </c>
      <c r="M2386" s="344">
        <v>713</v>
      </c>
      <c r="N2386" s="132" t="s">
        <v>2507</v>
      </c>
      <c r="O2386" t="s">
        <v>52</v>
      </c>
      <c r="P2386">
        <v>174.7</v>
      </c>
    </row>
    <row r="2387" spans="1:16">
      <c r="A2387">
        <v>2386</v>
      </c>
      <c r="B2387" s="128">
        <v>43822</v>
      </c>
      <c r="C2387" s="29" t="s">
        <v>51</v>
      </c>
      <c r="D2387" s="359" t="s">
        <v>10</v>
      </c>
      <c r="E2387" s="31">
        <v>66</v>
      </c>
      <c r="F2387" s="130">
        <v>4884</v>
      </c>
      <c r="G2387" s="31">
        <v>65.3</v>
      </c>
      <c r="I2387" s="31" t="s">
        <v>15</v>
      </c>
      <c r="J2387" s="31">
        <v>5</v>
      </c>
      <c r="K2387" s="31">
        <v>1.3370188370188369E-2</v>
      </c>
      <c r="L2387" s="131">
        <v>0.36830231246474898</v>
      </c>
      <c r="M2387" s="344">
        <v>713</v>
      </c>
      <c r="N2387" s="132" t="s">
        <v>2507</v>
      </c>
      <c r="O2387" t="s">
        <v>52</v>
      </c>
      <c r="P2387">
        <v>177.3</v>
      </c>
    </row>
    <row r="2388" spans="1:16">
      <c r="A2388">
        <v>2387</v>
      </c>
      <c r="B2388" s="128">
        <v>43825</v>
      </c>
      <c r="C2388" s="29" t="s">
        <v>51</v>
      </c>
      <c r="D2388" s="359" t="s">
        <v>10</v>
      </c>
      <c r="E2388" s="31">
        <v>58</v>
      </c>
      <c r="F2388" s="130">
        <v>2858</v>
      </c>
      <c r="G2388" s="31">
        <v>68.2</v>
      </c>
      <c r="I2388" s="31" t="s">
        <v>15</v>
      </c>
      <c r="J2388" s="31">
        <v>3</v>
      </c>
      <c r="K2388" s="31">
        <v>2.3862841147655703E-2</v>
      </c>
      <c r="L2388" s="131">
        <v>0.48300283286118983</v>
      </c>
      <c r="M2388" s="344">
        <v>713</v>
      </c>
      <c r="N2388" s="132" t="s">
        <v>2507</v>
      </c>
      <c r="O2388" t="s">
        <v>52</v>
      </c>
      <c r="P2388">
        <v>141.19999999999999</v>
      </c>
    </row>
    <row r="2389" spans="1:16">
      <c r="A2389">
        <v>2388</v>
      </c>
      <c r="B2389" s="128">
        <v>43825</v>
      </c>
      <c r="C2389" s="29" t="s">
        <v>51</v>
      </c>
      <c r="D2389" s="359" t="s">
        <v>10</v>
      </c>
      <c r="E2389" s="31">
        <v>59</v>
      </c>
      <c r="F2389" s="130">
        <v>3092</v>
      </c>
      <c r="G2389" s="31">
        <v>90</v>
      </c>
      <c r="I2389" s="31" t="s">
        <v>15</v>
      </c>
      <c r="J2389" s="31">
        <v>5</v>
      </c>
      <c r="K2389" s="31">
        <v>2.9107373868046571E-2</v>
      </c>
      <c r="L2389" s="131">
        <v>0.43269230769230771</v>
      </c>
      <c r="M2389" s="344">
        <v>713</v>
      </c>
      <c r="N2389" s="132" t="s">
        <v>2507</v>
      </c>
      <c r="O2389" t="s">
        <v>52</v>
      </c>
      <c r="P2389">
        <v>208</v>
      </c>
    </row>
    <row r="2390" spans="1:16">
      <c r="A2390">
        <v>2389</v>
      </c>
      <c r="B2390" s="128">
        <v>43825</v>
      </c>
      <c r="C2390" s="29" t="s">
        <v>51</v>
      </c>
      <c r="D2390" s="359" t="s">
        <v>10</v>
      </c>
      <c r="E2390" s="31">
        <v>54</v>
      </c>
      <c r="F2390" s="130">
        <v>2361</v>
      </c>
      <c r="G2390" s="31">
        <v>50</v>
      </c>
      <c r="I2390" s="31" t="s">
        <v>15</v>
      </c>
      <c r="J2390" s="31">
        <v>3</v>
      </c>
      <c r="K2390" s="31">
        <v>2.1177467174925878E-2</v>
      </c>
      <c r="L2390" s="131">
        <v>0.3968253968253968</v>
      </c>
      <c r="M2390" s="344">
        <v>713</v>
      </c>
      <c r="N2390" s="132" t="s">
        <v>2507</v>
      </c>
      <c r="O2390" t="s">
        <v>52</v>
      </c>
      <c r="P2390">
        <v>126</v>
      </c>
    </row>
    <row r="2391" spans="1:16">
      <c r="A2391">
        <v>2390</v>
      </c>
      <c r="B2391" s="128">
        <v>43825</v>
      </c>
      <c r="C2391" s="29" t="s">
        <v>51</v>
      </c>
      <c r="D2391" s="359" t="s">
        <v>10</v>
      </c>
      <c r="E2391" s="31">
        <v>54</v>
      </c>
      <c r="F2391" s="130">
        <v>2442</v>
      </c>
      <c r="G2391" s="31">
        <v>21.8</v>
      </c>
      <c r="I2391" s="31" t="s">
        <v>15</v>
      </c>
      <c r="J2391" s="31">
        <v>2</v>
      </c>
      <c r="K2391" s="31">
        <v>8.9271089271089274E-3</v>
      </c>
      <c r="L2391" s="131">
        <v>0.43775100401606432</v>
      </c>
      <c r="M2391" s="344">
        <v>713</v>
      </c>
      <c r="N2391" s="132" t="s">
        <v>2507</v>
      </c>
      <c r="O2391" t="s">
        <v>52</v>
      </c>
      <c r="P2391">
        <v>49.8</v>
      </c>
    </row>
    <row r="2392" spans="1:16">
      <c r="A2392">
        <v>2391</v>
      </c>
      <c r="B2392" s="128">
        <v>43825</v>
      </c>
      <c r="C2392" s="29" t="s">
        <v>51</v>
      </c>
      <c r="D2392" s="359" t="s">
        <v>10</v>
      </c>
      <c r="E2392" s="31">
        <v>62</v>
      </c>
      <c r="F2392" s="130">
        <v>3805</v>
      </c>
      <c r="G2392" s="31">
        <v>87.7</v>
      </c>
      <c r="I2392" s="31" t="s">
        <v>15</v>
      </c>
      <c r="J2392" s="31">
        <v>5</v>
      </c>
      <c r="K2392" s="31">
        <v>2.3048620236530881E-2</v>
      </c>
      <c r="L2392" s="131">
        <v>0.61457603363700075</v>
      </c>
      <c r="M2392" s="344">
        <v>713</v>
      </c>
      <c r="N2392" s="132" t="s">
        <v>2507</v>
      </c>
      <c r="O2392" t="s">
        <v>52</v>
      </c>
      <c r="P2392">
        <v>142.69999999999999</v>
      </c>
    </row>
    <row r="2393" spans="1:16">
      <c r="A2393">
        <v>2392</v>
      </c>
      <c r="B2393" s="128">
        <v>43829</v>
      </c>
      <c r="C2393" s="29" t="s">
        <v>51</v>
      </c>
      <c r="D2393" s="359" t="s">
        <v>10</v>
      </c>
      <c r="E2393" s="31">
        <v>54</v>
      </c>
      <c r="F2393" s="130">
        <v>2207</v>
      </c>
      <c r="G2393" s="31">
        <v>36.200000000000003</v>
      </c>
      <c r="I2393" s="31" t="s">
        <v>15</v>
      </c>
      <c r="J2393" s="31">
        <v>3</v>
      </c>
      <c r="K2393" s="31">
        <v>1.640235613955596E-2</v>
      </c>
      <c r="L2393" s="131">
        <v>0.43509615384615385</v>
      </c>
      <c r="M2393" s="344">
        <v>713</v>
      </c>
      <c r="N2393" s="132" t="s">
        <v>2507</v>
      </c>
      <c r="O2393" t="s">
        <v>52</v>
      </c>
      <c r="P2393">
        <v>83.2</v>
      </c>
    </row>
    <row r="2394" spans="1:16">
      <c r="A2394">
        <v>2393</v>
      </c>
      <c r="B2394" s="128">
        <v>43841</v>
      </c>
      <c r="C2394" s="29" t="s">
        <v>51</v>
      </c>
      <c r="D2394" s="359" t="s">
        <v>10</v>
      </c>
      <c r="E2394" s="31">
        <v>52</v>
      </c>
      <c r="F2394" s="130">
        <v>2586</v>
      </c>
      <c r="G2394" s="31">
        <v>1.3</v>
      </c>
      <c r="I2394" s="31" t="s">
        <v>15</v>
      </c>
      <c r="J2394" s="31">
        <v>2</v>
      </c>
      <c r="K2394" s="31">
        <v>5.0270688321732405E-4</v>
      </c>
      <c r="L2394" s="131">
        <v>4.9429657794676805E-2</v>
      </c>
      <c r="M2394" s="344">
        <v>713</v>
      </c>
      <c r="N2394" s="132" t="s">
        <v>2507</v>
      </c>
      <c r="O2394" t="s">
        <v>52</v>
      </c>
      <c r="P2394">
        <v>26.3</v>
      </c>
    </row>
    <row r="2395" spans="1:16">
      <c r="A2395">
        <v>2394</v>
      </c>
      <c r="B2395" s="128">
        <v>43841</v>
      </c>
      <c r="C2395" s="29" t="s">
        <v>51</v>
      </c>
      <c r="D2395" s="359" t="s">
        <v>10</v>
      </c>
      <c r="E2395" s="31">
        <v>56</v>
      </c>
      <c r="F2395" s="130">
        <v>2681</v>
      </c>
      <c r="G2395" s="31">
        <v>52</v>
      </c>
      <c r="I2395" s="31" t="s">
        <v>15</v>
      </c>
      <c r="J2395" s="31">
        <v>5</v>
      </c>
      <c r="K2395" s="31">
        <v>1.9395747855277881E-2</v>
      </c>
      <c r="L2395" s="131">
        <v>0.4</v>
      </c>
      <c r="M2395" s="344">
        <v>713</v>
      </c>
      <c r="N2395" s="132" t="s">
        <v>2507</v>
      </c>
      <c r="O2395" t="s">
        <v>52</v>
      </c>
      <c r="P2395">
        <v>130</v>
      </c>
    </row>
    <row r="2396" spans="1:16">
      <c r="A2396">
        <v>2395</v>
      </c>
      <c r="B2396" s="128">
        <v>43842</v>
      </c>
      <c r="C2396" s="29" t="s">
        <v>51</v>
      </c>
      <c r="D2396" s="359" t="s">
        <v>10</v>
      </c>
      <c r="E2396" s="31">
        <v>55</v>
      </c>
      <c r="F2396" s="130">
        <v>2455</v>
      </c>
      <c r="G2396" s="31">
        <v>39.9</v>
      </c>
      <c r="I2396" s="31" t="s">
        <v>15</v>
      </c>
      <c r="J2396" s="31">
        <v>3</v>
      </c>
      <c r="K2396" s="31">
        <v>1.625254582484725E-2</v>
      </c>
      <c r="L2396" s="131">
        <v>0.51885565669700906</v>
      </c>
      <c r="M2396" s="344">
        <v>713</v>
      </c>
      <c r="N2396" s="132" t="s">
        <v>2507</v>
      </c>
      <c r="O2396" t="s">
        <v>52</v>
      </c>
      <c r="P2396">
        <v>76.900000000000006</v>
      </c>
    </row>
    <row r="2397" spans="1:16">
      <c r="A2397">
        <v>2396</v>
      </c>
      <c r="B2397" s="128">
        <v>43842</v>
      </c>
      <c r="C2397" s="29" t="s">
        <v>51</v>
      </c>
      <c r="D2397" s="359" t="s">
        <v>10</v>
      </c>
      <c r="E2397" s="31">
        <v>68</v>
      </c>
      <c r="F2397" s="130">
        <v>4777</v>
      </c>
      <c r="G2397" s="31">
        <v>67.099999999999994</v>
      </c>
      <c r="I2397" s="31" t="s">
        <v>15</v>
      </c>
      <c r="J2397" s="31">
        <v>5</v>
      </c>
      <c r="K2397" s="31">
        <v>1.4046472681599328E-2</v>
      </c>
      <c r="L2397" s="131">
        <v>0.30348258706467662</v>
      </c>
      <c r="M2397" s="344">
        <v>713</v>
      </c>
      <c r="N2397" s="132" t="s">
        <v>2507</v>
      </c>
      <c r="O2397" t="s">
        <v>52</v>
      </c>
      <c r="P2397">
        <v>221.1</v>
      </c>
    </row>
    <row r="2398" spans="1:16">
      <c r="A2398">
        <v>2397</v>
      </c>
      <c r="B2398" s="128">
        <v>43844</v>
      </c>
      <c r="C2398" s="29" t="s">
        <v>51</v>
      </c>
      <c r="D2398" s="359" t="s">
        <v>10</v>
      </c>
      <c r="E2398" s="31">
        <v>53</v>
      </c>
      <c r="F2398" s="130">
        <v>2138</v>
      </c>
      <c r="G2398" s="31">
        <v>7.6</v>
      </c>
      <c r="I2398" s="31" t="s">
        <v>15</v>
      </c>
      <c r="J2398" s="31">
        <v>2</v>
      </c>
      <c r="K2398" s="31">
        <v>3.5547240411599626E-3</v>
      </c>
      <c r="L2398" s="131">
        <v>0.10326086956521739</v>
      </c>
      <c r="M2398" s="344">
        <v>713</v>
      </c>
      <c r="N2398" s="132" t="s">
        <v>2507</v>
      </c>
      <c r="O2398" t="s">
        <v>52</v>
      </c>
      <c r="P2398">
        <v>73.599999999999994</v>
      </c>
    </row>
    <row r="2399" spans="1:16">
      <c r="A2399">
        <v>2398</v>
      </c>
      <c r="B2399" s="128">
        <v>43844</v>
      </c>
      <c r="C2399" s="29" t="s">
        <v>51</v>
      </c>
      <c r="D2399" s="359" t="s">
        <v>10</v>
      </c>
      <c r="E2399" s="31">
        <v>61</v>
      </c>
      <c r="F2399" s="130">
        <v>3628</v>
      </c>
      <c r="G2399" s="31">
        <v>21.6</v>
      </c>
      <c r="I2399" s="31" t="s">
        <v>15</v>
      </c>
      <c r="J2399" s="31">
        <v>3</v>
      </c>
      <c r="K2399" s="31">
        <v>5.9536934950385895E-3</v>
      </c>
      <c r="L2399" s="131">
        <v>0.25531914893617025</v>
      </c>
      <c r="M2399" s="344">
        <v>713</v>
      </c>
      <c r="N2399" s="132" t="s">
        <v>2507</v>
      </c>
      <c r="O2399" t="s">
        <v>52</v>
      </c>
      <c r="P2399">
        <v>84.6</v>
      </c>
    </row>
    <row r="2400" spans="1:16">
      <c r="A2400">
        <v>2399</v>
      </c>
      <c r="B2400" s="128">
        <v>43844</v>
      </c>
      <c r="C2400" s="29" t="s">
        <v>51</v>
      </c>
      <c r="D2400" s="359" t="s">
        <v>10</v>
      </c>
      <c r="E2400" s="31">
        <v>60</v>
      </c>
      <c r="F2400" s="130">
        <v>2955</v>
      </c>
      <c r="G2400" s="31">
        <v>53.7</v>
      </c>
      <c r="I2400" s="31" t="s">
        <v>15</v>
      </c>
      <c r="J2400" s="31">
        <v>5</v>
      </c>
      <c r="K2400" s="31">
        <v>1.8172588832487312E-2</v>
      </c>
      <c r="L2400" s="131">
        <v>0.43063352044907782</v>
      </c>
      <c r="M2400" s="344">
        <v>713</v>
      </c>
      <c r="N2400" s="132" t="s">
        <v>2507</v>
      </c>
      <c r="O2400" t="s">
        <v>52</v>
      </c>
      <c r="P2400">
        <v>124.7</v>
      </c>
    </row>
    <row r="2401" spans="1:16">
      <c r="A2401">
        <v>2400</v>
      </c>
      <c r="B2401" s="128">
        <v>43844</v>
      </c>
      <c r="C2401" s="29" t="s">
        <v>51</v>
      </c>
      <c r="D2401" s="359" t="s">
        <v>10</v>
      </c>
      <c r="E2401" s="31">
        <v>55</v>
      </c>
      <c r="F2401" s="130">
        <v>2493</v>
      </c>
      <c r="G2401" s="31">
        <v>18.899999999999999</v>
      </c>
      <c r="I2401" s="31" t="s">
        <v>15</v>
      </c>
      <c r="J2401" s="31">
        <v>3</v>
      </c>
      <c r="K2401" s="31">
        <v>7.581227436823104E-3</v>
      </c>
      <c r="L2401" s="131">
        <v>0.23954372623574141</v>
      </c>
      <c r="M2401" s="344">
        <v>713</v>
      </c>
      <c r="N2401" s="132" t="s">
        <v>2507</v>
      </c>
      <c r="O2401" t="s">
        <v>52</v>
      </c>
      <c r="P2401">
        <v>78.900000000000006</v>
      </c>
    </row>
    <row r="2402" spans="1:16">
      <c r="A2402">
        <v>2401</v>
      </c>
      <c r="B2402" s="128">
        <v>43844</v>
      </c>
      <c r="C2402" s="29" t="s">
        <v>51</v>
      </c>
      <c r="D2402" s="359" t="s">
        <v>10</v>
      </c>
      <c r="E2402" s="31">
        <v>57</v>
      </c>
      <c r="F2402" s="130">
        <v>2791</v>
      </c>
      <c r="G2402" s="31">
        <v>35.799999999999997</v>
      </c>
      <c r="I2402" s="31" t="s">
        <v>15</v>
      </c>
      <c r="J2402" s="31">
        <v>4</v>
      </c>
      <c r="K2402" s="31">
        <v>1.2826943747760658E-2</v>
      </c>
      <c r="L2402" s="131">
        <v>0.48509485094850946</v>
      </c>
      <c r="M2402" s="344">
        <v>713</v>
      </c>
      <c r="N2402" s="132" t="s">
        <v>2507</v>
      </c>
      <c r="O2402" t="s">
        <v>52</v>
      </c>
      <c r="P2402">
        <v>73.8</v>
      </c>
    </row>
    <row r="2403" spans="1:16">
      <c r="A2403">
        <v>2402</v>
      </c>
      <c r="B2403" s="128">
        <v>43844</v>
      </c>
      <c r="C2403" s="29" t="s">
        <v>51</v>
      </c>
      <c r="D2403" s="359" t="s">
        <v>10</v>
      </c>
      <c r="E2403" s="31">
        <v>59</v>
      </c>
      <c r="F2403" s="130">
        <v>3137</v>
      </c>
      <c r="G2403" s="31">
        <v>80</v>
      </c>
      <c r="I2403" s="31" t="s">
        <v>15</v>
      </c>
      <c r="J2403" s="31">
        <v>5</v>
      </c>
      <c r="K2403" s="31">
        <v>2.5502072043353523E-2</v>
      </c>
      <c r="L2403" s="131">
        <v>0.45714285714285713</v>
      </c>
      <c r="M2403" s="344">
        <v>713</v>
      </c>
      <c r="N2403" s="132" t="s">
        <v>2507</v>
      </c>
      <c r="O2403" t="s">
        <v>52</v>
      </c>
      <c r="P2403">
        <v>175</v>
      </c>
    </row>
    <row r="2404" spans="1:16">
      <c r="A2404">
        <v>2403</v>
      </c>
      <c r="B2404" s="128">
        <v>43844</v>
      </c>
      <c r="C2404" s="29" t="s">
        <v>51</v>
      </c>
      <c r="D2404" s="359" t="s">
        <v>10</v>
      </c>
      <c r="E2404" s="31">
        <v>59</v>
      </c>
      <c r="F2404" s="130">
        <v>3038</v>
      </c>
      <c r="G2404" s="31">
        <v>52.5</v>
      </c>
      <c r="I2404" s="31" t="s">
        <v>15</v>
      </c>
      <c r="J2404" s="31">
        <v>5</v>
      </c>
      <c r="K2404" s="31">
        <v>1.7281105990783412E-2</v>
      </c>
      <c r="L2404" s="131">
        <v>0.47945205479452052</v>
      </c>
      <c r="M2404" s="344">
        <v>713</v>
      </c>
      <c r="N2404" s="132" t="s">
        <v>2507</v>
      </c>
      <c r="O2404" t="s">
        <v>52</v>
      </c>
      <c r="P2404">
        <v>109.5</v>
      </c>
    </row>
    <row r="2405" spans="1:16">
      <c r="A2405">
        <v>2404</v>
      </c>
      <c r="B2405" s="128">
        <v>43845</v>
      </c>
      <c r="C2405" s="29" t="s">
        <v>51</v>
      </c>
      <c r="D2405" s="359" t="s">
        <v>10</v>
      </c>
      <c r="E2405" s="31">
        <v>52</v>
      </c>
      <c r="F2405" s="130">
        <v>2527</v>
      </c>
      <c r="G2405" s="31">
        <v>40</v>
      </c>
      <c r="I2405" s="31" t="s">
        <v>15</v>
      </c>
      <c r="J2405" s="31">
        <v>4</v>
      </c>
      <c r="K2405" s="31">
        <v>1.5829046299960427E-2</v>
      </c>
      <c r="L2405" s="131">
        <v>0.58823529411764708</v>
      </c>
      <c r="M2405" s="344">
        <v>713</v>
      </c>
      <c r="N2405" s="132" t="s">
        <v>2507</v>
      </c>
      <c r="O2405" t="s">
        <v>52</v>
      </c>
      <c r="P2405">
        <v>68</v>
      </c>
    </row>
    <row r="2406" spans="1:16">
      <c r="A2406">
        <v>2405</v>
      </c>
      <c r="B2406" s="128">
        <v>43845</v>
      </c>
      <c r="C2406" s="29" t="s">
        <v>51</v>
      </c>
      <c r="D2406" s="359" t="s">
        <v>10</v>
      </c>
      <c r="E2406" s="31">
        <v>63</v>
      </c>
      <c r="F2406" s="130">
        <v>3698</v>
      </c>
      <c r="G2406" s="31">
        <v>62.3</v>
      </c>
      <c r="I2406" s="31" t="s">
        <v>15</v>
      </c>
      <c r="J2406" s="31">
        <v>4</v>
      </c>
      <c r="K2406" s="31">
        <v>1.6846944294213087E-2</v>
      </c>
      <c r="L2406" s="131">
        <v>0.42009440323668235</v>
      </c>
      <c r="M2406" s="344">
        <v>713</v>
      </c>
      <c r="N2406" s="132" t="s">
        <v>2507</v>
      </c>
      <c r="O2406" t="s">
        <v>52</v>
      </c>
      <c r="P2406">
        <v>148.30000000000001</v>
      </c>
    </row>
    <row r="2407" spans="1:16">
      <c r="A2407">
        <v>2406</v>
      </c>
      <c r="B2407" s="128">
        <v>43845</v>
      </c>
      <c r="C2407" s="29" t="s">
        <v>51</v>
      </c>
      <c r="D2407" s="359" t="s">
        <v>10</v>
      </c>
      <c r="E2407" s="31">
        <v>63</v>
      </c>
      <c r="F2407" s="130">
        <v>4046</v>
      </c>
      <c r="G2407" s="31">
        <v>82.3</v>
      </c>
      <c r="I2407" s="31" t="s">
        <v>15</v>
      </c>
      <c r="J2407" s="31">
        <v>5</v>
      </c>
      <c r="K2407" s="31">
        <v>2.0341077607513594E-2</v>
      </c>
      <c r="L2407" s="131">
        <v>0.41713127217435375</v>
      </c>
      <c r="M2407" s="344">
        <v>713</v>
      </c>
      <c r="N2407" s="132" t="s">
        <v>2507</v>
      </c>
      <c r="O2407" t="s">
        <v>52</v>
      </c>
      <c r="P2407">
        <v>197.3</v>
      </c>
    </row>
    <row r="2408" spans="1:16">
      <c r="A2408">
        <v>2407</v>
      </c>
      <c r="B2408" s="128">
        <v>43845</v>
      </c>
      <c r="C2408" s="29" t="s">
        <v>51</v>
      </c>
      <c r="D2408" s="359" t="s">
        <v>10</v>
      </c>
      <c r="E2408" s="31">
        <v>64</v>
      </c>
      <c r="F2408" s="130">
        <v>3894</v>
      </c>
      <c r="G2408" s="31">
        <v>71.5</v>
      </c>
      <c r="I2408" s="31" t="s">
        <v>15</v>
      </c>
      <c r="J2408" s="31">
        <v>4</v>
      </c>
      <c r="K2408" s="31">
        <v>1.8361581920903956E-2</v>
      </c>
      <c r="L2408" s="131">
        <v>0.45110410094637227</v>
      </c>
      <c r="M2408" s="344">
        <v>713</v>
      </c>
      <c r="N2408" s="132" t="s">
        <v>2507</v>
      </c>
      <c r="O2408" t="s">
        <v>52</v>
      </c>
      <c r="P2408">
        <v>158.5</v>
      </c>
    </row>
    <row r="2409" spans="1:16">
      <c r="A2409">
        <v>2408</v>
      </c>
      <c r="B2409" s="128">
        <v>43845</v>
      </c>
      <c r="C2409" s="29" t="s">
        <v>51</v>
      </c>
      <c r="D2409" s="359" t="s">
        <v>10</v>
      </c>
      <c r="E2409" s="31">
        <v>54</v>
      </c>
      <c r="F2409" s="130">
        <v>2268</v>
      </c>
      <c r="G2409" s="31">
        <v>83.5</v>
      </c>
      <c r="I2409" s="31" t="s">
        <v>15</v>
      </c>
      <c r="J2409" s="31">
        <v>5</v>
      </c>
      <c r="K2409" s="31">
        <v>3.6816578483245148E-2</v>
      </c>
      <c r="L2409" s="131">
        <v>0.37528089887640448</v>
      </c>
      <c r="M2409" s="344">
        <v>713</v>
      </c>
      <c r="N2409" s="132" t="s">
        <v>2507</v>
      </c>
      <c r="O2409" t="s">
        <v>52</v>
      </c>
      <c r="P2409">
        <v>222.5</v>
      </c>
    </row>
    <row r="2410" spans="1:16">
      <c r="A2410">
        <v>2409</v>
      </c>
      <c r="B2410" s="128">
        <v>43845</v>
      </c>
      <c r="C2410" s="29" t="s">
        <v>51</v>
      </c>
      <c r="D2410" s="359" t="s">
        <v>10</v>
      </c>
      <c r="E2410" s="31">
        <v>59</v>
      </c>
      <c r="F2410" s="130">
        <v>3172</v>
      </c>
      <c r="G2410" s="31">
        <v>80</v>
      </c>
      <c r="I2410" s="31" t="s">
        <v>15</v>
      </c>
      <c r="J2410" s="31">
        <v>4</v>
      </c>
      <c r="K2410" s="31">
        <v>2.5220680958385876E-2</v>
      </c>
      <c r="L2410" s="131">
        <v>0.5161290322580645</v>
      </c>
      <c r="M2410" s="344">
        <v>713</v>
      </c>
      <c r="N2410" s="132" t="s">
        <v>2507</v>
      </c>
      <c r="O2410" t="s">
        <v>52</v>
      </c>
      <c r="P2410">
        <v>155</v>
      </c>
    </row>
    <row r="2411" spans="1:16">
      <c r="A2411">
        <v>2410</v>
      </c>
      <c r="B2411" s="128">
        <v>43882</v>
      </c>
      <c r="C2411" s="29" t="s">
        <v>51</v>
      </c>
      <c r="D2411" s="359" t="s">
        <v>10</v>
      </c>
      <c r="E2411" s="31">
        <v>61</v>
      </c>
      <c r="F2411" s="130">
        <v>3061</v>
      </c>
      <c r="G2411" s="31">
        <v>78.900000000000006</v>
      </c>
      <c r="I2411" s="31" t="s">
        <v>15</v>
      </c>
      <c r="J2411" s="31">
        <v>5</v>
      </c>
      <c r="K2411" s="31">
        <v>2.5775890231950344E-2</v>
      </c>
      <c r="L2411" s="131">
        <v>0.49653870358716173</v>
      </c>
      <c r="M2411" s="344">
        <v>713</v>
      </c>
      <c r="N2411" s="132" t="s">
        <v>2507</v>
      </c>
      <c r="O2411" t="s">
        <v>52</v>
      </c>
      <c r="P2411">
        <v>158.9</v>
      </c>
    </row>
    <row r="2412" spans="1:16">
      <c r="A2412">
        <v>2411</v>
      </c>
      <c r="B2412" s="128">
        <v>43882</v>
      </c>
      <c r="C2412" s="29" t="s">
        <v>51</v>
      </c>
      <c r="D2412" s="359" t="s">
        <v>10</v>
      </c>
      <c r="E2412" s="31">
        <v>60</v>
      </c>
      <c r="F2412" s="130">
        <v>3331</v>
      </c>
      <c r="G2412" s="31">
        <v>42.2</v>
      </c>
      <c r="I2412" s="31" t="s">
        <v>15</v>
      </c>
      <c r="J2412" s="31">
        <v>3</v>
      </c>
      <c r="K2412" s="31">
        <v>1.2668868207745423E-2</v>
      </c>
      <c r="L2412" s="131">
        <v>0.28864569083447339</v>
      </c>
      <c r="M2412" s="344">
        <v>713</v>
      </c>
      <c r="N2412" s="132" t="s">
        <v>2507</v>
      </c>
      <c r="O2412" t="s">
        <v>52</v>
      </c>
      <c r="P2412">
        <v>146.19999999999999</v>
      </c>
    </row>
    <row r="2413" spans="1:16">
      <c r="A2413">
        <v>2412</v>
      </c>
      <c r="B2413" s="128">
        <v>43882</v>
      </c>
      <c r="C2413" s="29" t="s">
        <v>51</v>
      </c>
      <c r="D2413" s="359" t="s">
        <v>10</v>
      </c>
      <c r="E2413" s="31">
        <v>57</v>
      </c>
      <c r="F2413" s="130">
        <v>2762</v>
      </c>
      <c r="G2413" s="31">
        <v>33.6</v>
      </c>
      <c r="I2413" s="31" t="s">
        <v>15</v>
      </c>
      <c r="J2413" s="31">
        <v>4</v>
      </c>
      <c r="K2413" s="31">
        <v>1.2165097755249819E-2</v>
      </c>
      <c r="L2413" s="131">
        <v>0.3151969981238274</v>
      </c>
      <c r="M2413" s="344">
        <v>713</v>
      </c>
      <c r="N2413" s="132" t="s">
        <v>2507</v>
      </c>
      <c r="O2413" t="s">
        <v>52</v>
      </c>
      <c r="P2413">
        <v>106.6</v>
      </c>
    </row>
    <row r="2414" spans="1:16">
      <c r="A2414">
        <v>2413</v>
      </c>
      <c r="B2414" s="128">
        <v>43882</v>
      </c>
      <c r="C2414" s="29" t="s">
        <v>51</v>
      </c>
      <c r="D2414" s="359" t="s">
        <v>10</v>
      </c>
      <c r="E2414" s="31">
        <v>64</v>
      </c>
      <c r="F2414" s="130">
        <v>3730</v>
      </c>
      <c r="G2414" s="31">
        <v>46.5</v>
      </c>
      <c r="I2414" s="31" t="s">
        <v>15</v>
      </c>
      <c r="J2414" s="31">
        <v>3</v>
      </c>
      <c r="K2414" s="31">
        <v>1.2466487935656837E-2</v>
      </c>
      <c r="L2414" s="131">
        <v>0.35907335907335908</v>
      </c>
      <c r="M2414" s="344">
        <v>713</v>
      </c>
      <c r="N2414" s="132" t="s">
        <v>2507</v>
      </c>
      <c r="O2414" t="s">
        <v>52</v>
      </c>
      <c r="P2414">
        <v>129.5</v>
      </c>
    </row>
    <row r="2415" spans="1:16">
      <c r="A2415">
        <v>2414</v>
      </c>
      <c r="B2415" s="128">
        <v>43882</v>
      </c>
      <c r="C2415" s="29" t="s">
        <v>51</v>
      </c>
      <c r="D2415" s="359" t="s">
        <v>10</v>
      </c>
      <c r="E2415" s="31">
        <v>61</v>
      </c>
      <c r="F2415" s="130">
        <v>3699</v>
      </c>
      <c r="G2415" s="31">
        <v>30</v>
      </c>
      <c r="I2415" s="31" t="s">
        <v>15</v>
      </c>
      <c r="J2415" s="31">
        <v>3</v>
      </c>
      <c r="K2415" s="31">
        <v>8.1103000811030002E-3</v>
      </c>
      <c r="L2415" s="131">
        <v>0.17751479289940827</v>
      </c>
      <c r="M2415" s="344">
        <v>713</v>
      </c>
      <c r="N2415" s="132" t="s">
        <v>2507</v>
      </c>
      <c r="O2415" t="s">
        <v>52</v>
      </c>
      <c r="P2415">
        <v>169</v>
      </c>
    </row>
    <row r="2416" spans="1:16">
      <c r="A2416">
        <v>2415</v>
      </c>
      <c r="B2416" s="128">
        <v>43882</v>
      </c>
      <c r="C2416" s="29" t="s">
        <v>51</v>
      </c>
      <c r="D2416" s="359" t="s">
        <v>10</v>
      </c>
      <c r="E2416" s="31">
        <v>65</v>
      </c>
      <c r="F2416" s="130">
        <v>3984</v>
      </c>
      <c r="G2416" s="31">
        <v>35.700000000000003</v>
      </c>
      <c r="I2416" s="31" t="s">
        <v>15</v>
      </c>
      <c r="J2416" s="31">
        <v>3</v>
      </c>
      <c r="K2416" s="31">
        <v>8.9608433734939767E-3</v>
      </c>
      <c r="L2416" s="131">
        <v>0.42652329749103945</v>
      </c>
      <c r="M2416" s="344">
        <v>713</v>
      </c>
      <c r="N2416" s="132" t="s">
        <v>2507</v>
      </c>
      <c r="O2416" t="s">
        <v>52</v>
      </c>
      <c r="P2416">
        <v>83.7</v>
      </c>
    </row>
    <row r="2417" spans="1:16">
      <c r="A2417">
        <v>2416</v>
      </c>
      <c r="B2417" s="128">
        <v>43882</v>
      </c>
      <c r="C2417" s="29" t="s">
        <v>51</v>
      </c>
      <c r="D2417" s="359" t="s">
        <v>10</v>
      </c>
      <c r="E2417" s="31">
        <v>61</v>
      </c>
      <c r="F2417" s="130">
        <v>3090</v>
      </c>
      <c r="G2417" s="31">
        <v>56.2</v>
      </c>
      <c r="I2417" s="31" t="s">
        <v>15</v>
      </c>
      <c r="J2417" s="31">
        <v>3</v>
      </c>
      <c r="K2417" s="31">
        <v>1.8187702265372169E-2</v>
      </c>
      <c r="L2417" s="131">
        <v>0.43837753510140409</v>
      </c>
      <c r="M2417" s="344">
        <v>713</v>
      </c>
      <c r="N2417" s="132" t="s">
        <v>2507</v>
      </c>
      <c r="O2417" t="s">
        <v>52</v>
      </c>
      <c r="P2417">
        <v>128.19999999999999</v>
      </c>
    </row>
    <row r="2418" spans="1:16">
      <c r="A2418">
        <v>2417</v>
      </c>
      <c r="B2418" s="128">
        <v>43882</v>
      </c>
      <c r="C2418" s="29" t="s">
        <v>51</v>
      </c>
      <c r="D2418" s="359" t="s">
        <v>10</v>
      </c>
      <c r="E2418" s="31">
        <v>52</v>
      </c>
      <c r="F2418" s="130">
        <v>2521</v>
      </c>
      <c r="G2418" s="31">
        <v>4.4000000000000004</v>
      </c>
      <c r="I2418" s="31" t="s">
        <v>15</v>
      </c>
      <c r="J2418" s="31">
        <v>2</v>
      </c>
      <c r="K2418" s="31">
        <v>1.745339151130504E-3</v>
      </c>
      <c r="L2418" s="131">
        <v>8.5603112840466941E-2</v>
      </c>
      <c r="M2418" s="344">
        <v>713</v>
      </c>
      <c r="N2418" s="132" t="s">
        <v>2507</v>
      </c>
      <c r="O2418" t="s">
        <v>52</v>
      </c>
      <c r="P2418">
        <v>51.4</v>
      </c>
    </row>
    <row r="2419" spans="1:16">
      <c r="A2419">
        <v>2418</v>
      </c>
      <c r="B2419" s="128">
        <v>43882</v>
      </c>
      <c r="C2419" s="29" t="s">
        <v>51</v>
      </c>
      <c r="D2419" s="359" t="s">
        <v>10</v>
      </c>
      <c r="E2419" s="31">
        <v>58</v>
      </c>
      <c r="F2419" s="130">
        <v>3850</v>
      </c>
      <c r="G2419" s="31">
        <v>31.8</v>
      </c>
      <c r="I2419" s="31" t="s">
        <v>15</v>
      </c>
      <c r="J2419" s="31">
        <v>4</v>
      </c>
      <c r="K2419" s="31">
        <v>8.2597402597402603E-3</v>
      </c>
      <c r="L2419" s="131">
        <v>0.36635944700460832</v>
      </c>
      <c r="M2419" s="344">
        <v>713</v>
      </c>
      <c r="N2419" s="132" t="s">
        <v>2507</v>
      </c>
      <c r="O2419" t="s">
        <v>52</v>
      </c>
      <c r="P2419">
        <v>86.8</v>
      </c>
    </row>
    <row r="2420" spans="1:16">
      <c r="A2420">
        <v>2419</v>
      </c>
      <c r="B2420" s="128">
        <v>43882</v>
      </c>
      <c r="C2420" s="29" t="s">
        <v>51</v>
      </c>
      <c r="D2420" s="359" t="s">
        <v>10</v>
      </c>
      <c r="E2420" s="31">
        <v>61</v>
      </c>
      <c r="F2420" s="130">
        <v>3522</v>
      </c>
      <c r="G2420" s="31">
        <v>50</v>
      </c>
      <c r="I2420" s="31" t="s">
        <v>15</v>
      </c>
      <c r="J2420" s="31">
        <v>4</v>
      </c>
      <c r="K2420" s="31">
        <v>1.4196479273140262E-2</v>
      </c>
      <c r="L2420" s="131">
        <v>0.34965034965034963</v>
      </c>
      <c r="M2420" s="344">
        <v>713</v>
      </c>
      <c r="N2420" s="132" t="s">
        <v>2507</v>
      </c>
      <c r="O2420" t="s">
        <v>52</v>
      </c>
      <c r="P2420">
        <v>143</v>
      </c>
    </row>
    <row r="2421" spans="1:16">
      <c r="A2421">
        <v>2420</v>
      </c>
      <c r="B2421" s="128">
        <v>43882</v>
      </c>
      <c r="C2421" s="29" t="s">
        <v>51</v>
      </c>
      <c r="D2421" s="359" t="s">
        <v>10</v>
      </c>
      <c r="E2421" s="31">
        <v>63</v>
      </c>
      <c r="F2421" s="130">
        <v>3696</v>
      </c>
      <c r="G2421" s="31">
        <v>131.5</v>
      </c>
      <c r="I2421" s="31" t="s">
        <v>15</v>
      </c>
      <c r="J2421" s="31">
        <v>5</v>
      </c>
      <c r="K2421" s="31">
        <v>3.5579004329004328E-2</v>
      </c>
      <c r="L2421" s="131">
        <v>0.67263427109974427</v>
      </c>
      <c r="M2421" s="344">
        <v>713</v>
      </c>
      <c r="N2421" s="132" t="s">
        <v>2507</v>
      </c>
      <c r="O2421" t="s">
        <v>52</v>
      </c>
      <c r="P2421">
        <v>195.5</v>
      </c>
    </row>
    <row r="2422" spans="1:16">
      <c r="A2422">
        <v>2421</v>
      </c>
      <c r="B2422" s="128">
        <v>43882</v>
      </c>
      <c r="C2422" s="29" t="s">
        <v>51</v>
      </c>
      <c r="D2422" s="359" t="s">
        <v>10</v>
      </c>
      <c r="E2422" s="31">
        <v>51</v>
      </c>
      <c r="F2422" s="130">
        <v>2056</v>
      </c>
      <c r="G2422" s="31">
        <v>2.8</v>
      </c>
      <c r="I2422" s="31" t="s">
        <v>15</v>
      </c>
      <c r="J2422" s="31">
        <v>2</v>
      </c>
      <c r="K2422" s="31">
        <v>1.3618677042801556E-3</v>
      </c>
      <c r="L2422" s="131">
        <v>4.0697674418604647E-2</v>
      </c>
      <c r="M2422" s="344">
        <v>713</v>
      </c>
      <c r="N2422" s="132" t="s">
        <v>2507</v>
      </c>
      <c r="O2422" t="s">
        <v>52</v>
      </c>
      <c r="P2422">
        <v>68.8</v>
      </c>
    </row>
    <row r="2423" spans="1:16">
      <c r="A2423">
        <v>2422</v>
      </c>
      <c r="B2423" s="128">
        <v>43882</v>
      </c>
      <c r="C2423" s="29" t="s">
        <v>51</v>
      </c>
      <c r="D2423" s="359" t="s">
        <v>10</v>
      </c>
      <c r="E2423" s="31">
        <v>58</v>
      </c>
      <c r="F2423" s="130">
        <v>2884</v>
      </c>
      <c r="G2423" s="31">
        <v>26.4</v>
      </c>
      <c r="I2423" s="31" t="s">
        <v>15</v>
      </c>
      <c r="J2423" s="31">
        <v>3</v>
      </c>
      <c r="K2423" s="31">
        <v>9.1539528432732307E-3</v>
      </c>
      <c r="L2423" s="131">
        <v>0.30205949656750569</v>
      </c>
      <c r="M2423" s="344">
        <v>713</v>
      </c>
      <c r="N2423" s="132" t="s">
        <v>2507</v>
      </c>
      <c r="O2423" t="s">
        <v>52</v>
      </c>
      <c r="P2423">
        <v>87.4</v>
      </c>
    </row>
    <row r="2424" spans="1:16">
      <c r="A2424">
        <v>2423</v>
      </c>
      <c r="B2424" s="128">
        <v>43882</v>
      </c>
      <c r="C2424" s="29" t="s">
        <v>51</v>
      </c>
      <c r="D2424" s="359" t="s">
        <v>10</v>
      </c>
      <c r="E2424" s="31">
        <v>62</v>
      </c>
      <c r="F2424" s="130">
        <v>3888</v>
      </c>
      <c r="G2424" s="31">
        <v>120</v>
      </c>
      <c r="I2424" s="31" t="s">
        <v>15</v>
      </c>
      <c r="J2424" s="31">
        <v>5</v>
      </c>
      <c r="K2424" s="31">
        <v>3.0864197530864196E-2</v>
      </c>
      <c r="L2424" s="131">
        <v>0.50632911392405067</v>
      </c>
      <c r="M2424" s="344">
        <v>713</v>
      </c>
      <c r="N2424" s="132" t="s">
        <v>2507</v>
      </c>
      <c r="O2424" t="s">
        <v>52</v>
      </c>
      <c r="P2424">
        <v>237</v>
      </c>
    </row>
    <row r="2425" spans="1:16">
      <c r="A2425">
        <v>2424</v>
      </c>
      <c r="B2425" s="128">
        <v>43882</v>
      </c>
      <c r="C2425" s="29" t="s">
        <v>51</v>
      </c>
      <c r="D2425" s="359" t="s">
        <v>10</v>
      </c>
      <c r="E2425" s="31">
        <v>57</v>
      </c>
      <c r="F2425" s="130">
        <v>2720</v>
      </c>
      <c r="G2425" s="31">
        <v>15</v>
      </c>
      <c r="I2425" s="31" t="s">
        <v>15</v>
      </c>
      <c r="J2425" s="31">
        <v>3</v>
      </c>
      <c r="K2425" s="31">
        <v>5.5147058823529415E-3</v>
      </c>
      <c r="L2425" s="131">
        <v>0.13274336283185842</v>
      </c>
      <c r="M2425" s="344">
        <v>713</v>
      </c>
      <c r="N2425" s="132" t="s">
        <v>2507</v>
      </c>
      <c r="O2425" t="s">
        <v>52</v>
      </c>
      <c r="P2425">
        <v>113</v>
      </c>
    </row>
    <row r="2426" spans="1:16">
      <c r="A2426">
        <v>2425</v>
      </c>
      <c r="B2426" s="128">
        <v>43882</v>
      </c>
      <c r="C2426" s="29" t="s">
        <v>51</v>
      </c>
      <c r="D2426" s="359" t="s">
        <v>10</v>
      </c>
      <c r="E2426" s="31">
        <v>63</v>
      </c>
      <c r="F2426" s="130">
        <v>3662</v>
      </c>
      <c r="G2426" s="31">
        <v>85.2</v>
      </c>
      <c r="I2426" s="31" t="s">
        <v>15</v>
      </c>
      <c r="J2426" s="31">
        <v>5</v>
      </c>
      <c r="K2426" s="31">
        <v>2.3265974877116329E-2</v>
      </c>
      <c r="L2426" s="131">
        <v>0.4255744255744256</v>
      </c>
      <c r="M2426" s="344">
        <v>713</v>
      </c>
      <c r="N2426" s="132" t="s">
        <v>2507</v>
      </c>
      <c r="O2426" t="s">
        <v>52</v>
      </c>
      <c r="P2426">
        <v>200.2</v>
      </c>
    </row>
    <row r="2427" spans="1:16">
      <c r="A2427">
        <v>2426</v>
      </c>
      <c r="B2427" s="128">
        <v>43885</v>
      </c>
      <c r="C2427" s="29" t="s">
        <v>51</v>
      </c>
      <c r="D2427" s="359" t="s">
        <v>10</v>
      </c>
      <c r="E2427" s="31">
        <v>59</v>
      </c>
      <c r="F2427" s="130">
        <v>3313</v>
      </c>
      <c r="G2427" s="31">
        <v>45.5</v>
      </c>
      <c r="I2427" s="31" t="s">
        <v>15</v>
      </c>
      <c r="J2427" s="31">
        <v>3</v>
      </c>
      <c r="K2427" s="31">
        <v>1.3733776033806218E-2</v>
      </c>
      <c r="L2427" s="131">
        <v>0.31707317073170732</v>
      </c>
      <c r="M2427" s="344">
        <v>713</v>
      </c>
      <c r="N2427" s="132" t="s">
        <v>2507</v>
      </c>
      <c r="O2427" t="s">
        <v>52</v>
      </c>
      <c r="P2427">
        <v>143.5</v>
      </c>
    </row>
    <row r="2428" spans="1:16">
      <c r="A2428">
        <v>2427</v>
      </c>
      <c r="B2428" s="128">
        <v>43886</v>
      </c>
      <c r="C2428" s="29" t="s">
        <v>51</v>
      </c>
      <c r="D2428" s="359" t="s">
        <v>10</v>
      </c>
      <c r="E2428" s="31">
        <v>59</v>
      </c>
      <c r="F2428" s="130">
        <v>3090</v>
      </c>
      <c r="G2428" s="31">
        <v>37.9</v>
      </c>
      <c r="I2428" s="31" t="s">
        <v>15</v>
      </c>
      <c r="J2428" s="31">
        <v>3</v>
      </c>
      <c r="K2428" s="31">
        <v>1.2265372168284789E-2</v>
      </c>
      <c r="L2428" s="131">
        <v>0.49934123847167322</v>
      </c>
      <c r="M2428" s="344">
        <v>713</v>
      </c>
      <c r="N2428" s="132" t="s">
        <v>2507</v>
      </c>
      <c r="O2428" t="s">
        <v>52</v>
      </c>
      <c r="P2428">
        <v>75.900000000000006</v>
      </c>
    </row>
    <row r="2429" spans="1:16">
      <c r="A2429">
        <v>2428</v>
      </c>
      <c r="B2429" s="128">
        <v>43886</v>
      </c>
      <c r="C2429" s="29" t="s">
        <v>51</v>
      </c>
      <c r="D2429" s="359" t="s">
        <v>10</v>
      </c>
      <c r="E2429" s="31">
        <v>61</v>
      </c>
      <c r="F2429" s="130">
        <v>3402</v>
      </c>
      <c r="G2429" s="31">
        <v>63.2</v>
      </c>
      <c r="I2429" s="31" t="s">
        <v>15</v>
      </c>
      <c r="J2429" s="31">
        <v>3</v>
      </c>
      <c r="K2429" s="31">
        <v>1.8577307466196357E-2</v>
      </c>
      <c r="L2429" s="131">
        <v>0.41524310118265445</v>
      </c>
      <c r="M2429" s="344">
        <v>713</v>
      </c>
      <c r="N2429" s="132" t="s">
        <v>2507</v>
      </c>
      <c r="O2429" t="s">
        <v>52</v>
      </c>
      <c r="P2429">
        <v>152.19999999999999</v>
      </c>
    </row>
    <row r="2430" spans="1:16">
      <c r="A2430">
        <v>2429</v>
      </c>
      <c r="B2430" s="128">
        <v>43886</v>
      </c>
      <c r="C2430" s="29" t="s">
        <v>51</v>
      </c>
      <c r="D2430" s="359" t="s">
        <v>10</v>
      </c>
      <c r="E2430" s="31">
        <v>59</v>
      </c>
      <c r="F2430" s="130">
        <v>3224</v>
      </c>
      <c r="G2430" s="31">
        <v>79</v>
      </c>
      <c r="I2430" s="31" t="s">
        <v>15</v>
      </c>
      <c r="J2430" s="31">
        <v>3</v>
      </c>
      <c r="K2430" s="31">
        <v>2.4503722084367244E-2</v>
      </c>
      <c r="L2430" s="131">
        <v>0.52317880794701987</v>
      </c>
      <c r="M2430" s="344">
        <v>713</v>
      </c>
      <c r="N2430" s="132" t="s">
        <v>2507</v>
      </c>
      <c r="O2430" t="s">
        <v>52</v>
      </c>
      <c r="P2430">
        <v>151</v>
      </c>
    </row>
    <row r="2431" spans="1:16">
      <c r="A2431">
        <v>2430</v>
      </c>
      <c r="B2431" s="128">
        <v>43886</v>
      </c>
      <c r="C2431" s="29" t="s">
        <v>51</v>
      </c>
      <c r="D2431" s="359" t="s">
        <v>10</v>
      </c>
      <c r="E2431" s="31">
        <v>65</v>
      </c>
      <c r="F2431" s="130">
        <v>4232</v>
      </c>
      <c r="G2431" s="31">
        <v>80</v>
      </c>
      <c r="I2431" s="31" t="s">
        <v>15</v>
      </c>
      <c r="J2431" s="31">
        <v>3</v>
      </c>
      <c r="K2431" s="31">
        <v>1.890359168241966E-2</v>
      </c>
      <c r="L2431" s="131">
        <v>0.37914691943127959</v>
      </c>
      <c r="M2431" s="344">
        <v>713</v>
      </c>
      <c r="N2431" s="132" t="s">
        <v>2507</v>
      </c>
      <c r="O2431" t="s">
        <v>52</v>
      </c>
      <c r="P2431">
        <v>211</v>
      </c>
    </row>
    <row r="2432" spans="1:16">
      <c r="A2432">
        <v>2431</v>
      </c>
      <c r="B2432" s="128">
        <v>43886</v>
      </c>
      <c r="C2432" s="29" t="s">
        <v>51</v>
      </c>
      <c r="D2432" s="359" t="s">
        <v>10</v>
      </c>
      <c r="E2432" s="31">
        <v>59</v>
      </c>
      <c r="F2432" s="130">
        <v>3114</v>
      </c>
      <c r="G2432" s="31">
        <v>51.5</v>
      </c>
      <c r="I2432" s="31" t="s">
        <v>15</v>
      </c>
      <c r="J2432" s="31">
        <v>3</v>
      </c>
      <c r="K2432" s="31">
        <v>1.6538214515093127E-2</v>
      </c>
      <c r="L2432" s="131">
        <v>0.544973544973545</v>
      </c>
      <c r="M2432" s="344">
        <v>713</v>
      </c>
      <c r="N2432" s="132" t="s">
        <v>2507</v>
      </c>
      <c r="O2432" t="s">
        <v>52</v>
      </c>
      <c r="P2432">
        <v>94.5</v>
      </c>
    </row>
    <row r="2433" spans="1:16">
      <c r="A2433">
        <v>2432</v>
      </c>
      <c r="B2433" s="128">
        <v>43886</v>
      </c>
      <c r="C2433" s="29" t="s">
        <v>51</v>
      </c>
      <c r="D2433" s="359" t="s">
        <v>10</v>
      </c>
      <c r="E2433" s="31">
        <v>62</v>
      </c>
      <c r="F2433" s="130">
        <v>3843</v>
      </c>
      <c r="G2433" s="31">
        <v>68</v>
      </c>
      <c r="I2433" s="31" t="s">
        <v>15</v>
      </c>
      <c r="J2433" s="31">
        <v>3</v>
      </c>
      <c r="K2433" s="31">
        <v>1.7694509497788186E-2</v>
      </c>
      <c r="L2433" s="131">
        <v>0.43312101910828027</v>
      </c>
      <c r="M2433" s="344">
        <v>713</v>
      </c>
      <c r="N2433" s="132" t="s">
        <v>2507</v>
      </c>
      <c r="O2433" t="s">
        <v>52</v>
      </c>
      <c r="P2433">
        <v>157</v>
      </c>
    </row>
    <row r="2434" spans="1:16">
      <c r="A2434">
        <v>2433</v>
      </c>
      <c r="B2434" s="128">
        <v>43886</v>
      </c>
      <c r="C2434" s="29" t="s">
        <v>51</v>
      </c>
      <c r="D2434" s="359" t="s">
        <v>10</v>
      </c>
      <c r="E2434" s="31">
        <v>60</v>
      </c>
      <c r="F2434" s="130">
        <v>2974</v>
      </c>
      <c r="G2434" s="31">
        <v>47.2</v>
      </c>
      <c r="I2434" s="31" t="s">
        <v>15</v>
      </c>
      <c r="J2434" s="31">
        <v>3</v>
      </c>
      <c r="K2434" s="31">
        <v>1.5870880968392738E-2</v>
      </c>
      <c r="L2434" s="131">
        <v>0.54128440366972475</v>
      </c>
      <c r="M2434" s="344">
        <v>713</v>
      </c>
      <c r="N2434" s="132" t="s">
        <v>2507</v>
      </c>
      <c r="O2434" t="s">
        <v>52</v>
      </c>
      <c r="P2434">
        <v>87.2</v>
      </c>
    </row>
    <row r="2435" spans="1:16">
      <c r="A2435">
        <v>2434</v>
      </c>
      <c r="B2435" s="128">
        <v>43886</v>
      </c>
      <c r="C2435" s="29" t="s">
        <v>51</v>
      </c>
      <c r="D2435" s="359" t="s">
        <v>10</v>
      </c>
      <c r="E2435" s="31">
        <v>55</v>
      </c>
      <c r="F2435" s="130">
        <v>2591</v>
      </c>
      <c r="G2435" s="31">
        <v>58.3</v>
      </c>
      <c r="I2435" s="31" t="s">
        <v>15</v>
      </c>
      <c r="J2435" s="31">
        <v>4</v>
      </c>
      <c r="K2435" s="31">
        <v>2.2500964878425317E-2</v>
      </c>
      <c r="L2435" s="131">
        <v>0.40401940401940395</v>
      </c>
      <c r="M2435" s="344">
        <v>713</v>
      </c>
      <c r="N2435" s="132" t="s">
        <v>2507</v>
      </c>
      <c r="O2435" t="s">
        <v>52</v>
      </c>
      <c r="P2435">
        <v>144.30000000000001</v>
      </c>
    </row>
    <row r="2436" spans="1:16">
      <c r="A2436">
        <v>2435</v>
      </c>
      <c r="B2436" s="128">
        <v>43886</v>
      </c>
      <c r="C2436" s="29" t="s">
        <v>51</v>
      </c>
      <c r="D2436" s="359" t="s">
        <v>10</v>
      </c>
      <c r="E2436" s="31">
        <v>59</v>
      </c>
      <c r="F2436" s="130">
        <v>2920</v>
      </c>
      <c r="G2436" s="31">
        <v>28.2</v>
      </c>
      <c r="I2436" s="31" t="s">
        <v>15</v>
      </c>
      <c r="J2436" s="31">
        <v>3</v>
      </c>
      <c r="K2436" s="31">
        <v>9.6575342465753423E-3</v>
      </c>
      <c r="L2436" s="131">
        <v>0.31263858093126384</v>
      </c>
      <c r="M2436" s="344">
        <v>713</v>
      </c>
      <c r="N2436" s="132" t="s">
        <v>2507</v>
      </c>
      <c r="O2436" t="s">
        <v>52</v>
      </c>
      <c r="P2436">
        <v>90.2</v>
      </c>
    </row>
    <row r="2437" spans="1:16">
      <c r="A2437">
        <v>2436</v>
      </c>
      <c r="B2437" s="128">
        <v>43886</v>
      </c>
      <c r="C2437" s="29" t="s">
        <v>51</v>
      </c>
      <c r="D2437" s="359" t="s">
        <v>10</v>
      </c>
      <c r="E2437" s="31">
        <v>58</v>
      </c>
      <c r="F2437" s="130">
        <v>2959</v>
      </c>
      <c r="G2437" s="31">
        <v>40</v>
      </c>
      <c r="I2437" s="31" t="s">
        <v>15</v>
      </c>
      <c r="J2437" s="31">
        <v>3</v>
      </c>
      <c r="K2437" s="31">
        <v>1.3518080432578574E-2</v>
      </c>
      <c r="L2437" s="131">
        <v>0.34188034188034189</v>
      </c>
      <c r="M2437" s="344">
        <v>713</v>
      </c>
      <c r="N2437" s="132" t="s">
        <v>2507</v>
      </c>
      <c r="O2437" t="s">
        <v>52</v>
      </c>
      <c r="P2437">
        <v>117</v>
      </c>
    </row>
    <row r="2438" spans="1:16">
      <c r="A2438">
        <v>2437</v>
      </c>
      <c r="B2438" s="128">
        <v>43886</v>
      </c>
      <c r="C2438" s="29" t="s">
        <v>51</v>
      </c>
      <c r="D2438" s="359" t="s">
        <v>10</v>
      </c>
      <c r="E2438" s="31">
        <v>53</v>
      </c>
      <c r="F2438" s="130">
        <v>2081</v>
      </c>
      <c r="G2438" s="31">
        <v>22.2</v>
      </c>
      <c r="I2438" s="31" t="s">
        <v>15</v>
      </c>
      <c r="J2438" s="31">
        <v>3</v>
      </c>
      <c r="K2438" s="31">
        <v>1.0667948101874099E-2</v>
      </c>
      <c r="L2438" s="131">
        <v>0.29521276595744678</v>
      </c>
      <c r="M2438" s="344">
        <v>713</v>
      </c>
      <c r="N2438" s="132" t="s">
        <v>2507</v>
      </c>
      <c r="O2438" t="s">
        <v>52</v>
      </c>
      <c r="P2438">
        <v>75.2</v>
      </c>
    </row>
    <row r="2439" spans="1:16">
      <c r="A2439">
        <v>2438</v>
      </c>
      <c r="B2439" s="128">
        <v>43886</v>
      </c>
      <c r="C2439" s="29" t="s">
        <v>51</v>
      </c>
      <c r="D2439" s="359" t="s">
        <v>10</v>
      </c>
      <c r="E2439" s="31">
        <v>61</v>
      </c>
      <c r="F2439" s="130">
        <v>3307</v>
      </c>
      <c r="G2439" s="31">
        <v>71.900000000000006</v>
      </c>
      <c r="I2439" s="31" t="s">
        <v>15</v>
      </c>
      <c r="J2439" s="31">
        <v>4</v>
      </c>
      <c r="K2439" s="31">
        <v>2.1741759903235562E-2</v>
      </c>
      <c r="L2439" s="131">
        <v>0.56215793588741203</v>
      </c>
      <c r="M2439" s="344">
        <v>713</v>
      </c>
      <c r="N2439" s="132" t="s">
        <v>2507</v>
      </c>
      <c r="O2439" t="s">
        <v>52</v>
      </c>
      <c r="P2439">
        <v>127.9</v>
      </c>
    </row>
    <row r="2440" spans="1:16">
      <c r="A2440">
        <v>2439</v>
      </c>
      <c r="B2440" s="128">
        <v>43886</v>
      </c>
      <c r="C2440" s="29" t="s">
        <v>51</v>
      </c>
      <c r="D2440" s="359" t="s">
        <v>10</v>
      </c>
      <c r="E2440" s="31">
        <v>68</v>
      </c>
      <c r="F2440" s="130">
        <v>4925</v>
      </c>
      <c r="G2440" s="31">
        <v>103.4</v>
      </c>
      <c r="I2440" s="31" t="s">
        <v>15</v>
      </c>
      <c r="J2440" s="31">
        <v>5</v>
      </c>
      <c r="K2440" s="31">
        <v>2.0994923857868022E-2</v>
      </c>
      <c r="L2440" s="131">
        <v>0.57959641255605387</v>
      </c>
      <c r="M2440" s="344">
        <v>713</v>
      </c>
      <c r="N2440" s="132" t="s">
        <v>2507</v>
      </c>
      <c r="O2440" t="s">
        <v>52</v>
      </c>
      <c r="P2440">
        <v>178.4</v>
      </c>
    </row>
    <row r="2441" spans="1:16">
      <c r="A2441">
        <v>2440</v>
      </c>
      <c r="B2441" s="128">
        <v>43886</v>
      </c>
      <c r="C2441" s="29" t="s">
        <v>51</v>
      </c>
      <c r="D2441" s="359" t="s">
        <v>10</v>
      </c>
      <c r="E2441" s="31">
        <v>59</v>
      </c>
      <c r="F2441" s="130">
        <v>2750</v>
      </c>
      <c r="G2441" s="31">
        <v>32.700000000000003</v>
      </c>
      <c r="I2441" s="31" t="s">
        <v>15</v>
      </c>
      <c r="J2441" s="31">
        <v>3</v>
      </c>
      <c r="K2441" s="31">
        <v>1.1890909090909093E-2</v>
      </c>
      <c r="L2441" s="131">
        <v>0.41028858218318698</v>
      </c>
      <c r="M2441" s="344">
        <v>713</v>
      </c>
      <c r="N2441" s="132" t="s">
        <v>2507</v>
      </c>
      <c r="O2441" t="s">
        <v>52</v>
      </c>
      <c r="P2441">
        <v>79.7</v>
      </c>
    </row>
    <row r="2442" spans="1:16">
      <c r="A2442">
        <v>2441</v>
      </c>
      <c r="B2442" s="128">
        <v>43887</v>
      </c>
      <c r="C2442" s="29" t="s">
        <v>51</v>
      </c>
      <c r="D2442" s="359" t="s">
        <v>10</v>
      </c>
      <c r="E2442" s="31">
        <v>57</v>
      </c>
      <c r="F2442" s="130">
        <v>2556</v>
      </c>
      <c r="G2442" s="31">
        <v>35.5</v>
      </c>
      <c r="I2442" s="31" t="s">
        <v>15</v>
      </c>
      <c r="J2442" s="31">
        <v>3</v>
      </c>
      <c r="K2442" s="31">
        <v>1.3888888888888888E-2</v>
      </c>
      <c r="L2442" s="131">
        <v>0.27626459143968873</v>
      </c>
      <c r="M2442" s="344">
        <v>713</v>
      </c>
      <c r="N2442" s="132" t="s">
        <v>2507</v>
      </c>
      <c r="O2442" t="s">
        <v>52</v>
      </c>
      <c r="P2442">
        <v>128.5</v>
      </c>
    </row>
    <row r="2443" spans="1:16">
      <c r="A2443">
        <v>2442</v>
      </c>
      <c r="B2443" s="128">
        <v>43887</v>
      </c>
      <c r="C2443" s="29" t="s">
        <v>51</v>
      </c>
      <c r="D2443" s="359" t="s">
        <v>10</v>
      </c>
      <c r="E2443" s="31">
        <v>59</v>
      </c>
      <c r="F2443" s="130">
        <v>3152</v>
      </c>
      <c r="G2443" s="31">
        <v>62.1</v>
      </c>
      <c r="I2443" s="31" t="s">
        <v>15</v>
      </c>
      <c r="J2443" s="31">
        <v>4</v>
      </c>
      <c r="K2443" s="31">
        <v>1.9701776649746195E-2</v>
      </c>
      <c r="L2443" s="131">
        <v>0.49640287769784175</v>
      </c>
      <c r="M2443" s="344">
        <v>713</v>
      </c>
      <c r="N2443" s="132" t="s">
        <v>2507</v>
      </c>
      <c r="O2443" t="s">
        <v>52</v>
      </c>
      <c r="P2443">
        <v>125.1</v>
      </c>
    </row>
    <row r="2444" spans="1:16">
      <c r="A2444">
        <v>2443</v>
      </c>
      <c r="B2444" s="128">
        <v>43887</v>
      </c>
      <c r="C2444" s="29" t="s">
        <v>51</v>
      </c>
      <c r="D2444" s="359" t="s">
        <v>10</v>
      </c>
      <c r="E2444" s="31">
        <v>54</v>
      </c>
      <c r="F2444" s="130">
        <v>2587</v>
      </c>
      <c r="G2444" s="31">
        <v>80</v>
      </c>
      <c r="I2444" s="31" t="s">
        <v>15</v>
      </c>
      <c r="J2444" s="31">
        <v>4</v>
      </c>
      <c r="K2444" s="31">
        <v>3.0923850019327407E-2</v>
      </c>
      <c r="L2444" s="131">
        <v>0.41450777202072536</v>
      </c>
      <c r="M2444" s="344">
        <v>713</v>
      </c>
      <c r="N2444" s="132" t="s">
        <v>2507</v>
      </c>
      <c r="O2444" t="s">
        <v>52</v>
      </c>
      <c r="P2444">
        <v>193</v>
      </c>
    </row>
    <row r="2445" spans="1:16">
      <c r="A2445">
        <v>2444</v>
      </c>
      <c r="B2445" s="128">
        <v>43887</v>
      </c>
      <c r="C2445" s="29" t="s">
        <v>51</v>
      </c>
      <c r="D2445" s="359" t="s">
        <v>10</v>
      </c>
      <c r="E2445" s="31">
        <v>61</v>
      </c>
      <c r="F2445" s="130">
        <v>3579</v>
      </c>
      <c r="G2445" s="31">
        <v>40</v>
      </c>
      <c r="I2445" s="31" t="s">
        <v>15</v>
      </c>
      <c r="J2445" s="31">
        <v>3</v>
      </c>
      <c r="K2445" s="31">
        <v>1.1176306230790724E-2</v>
      </c>
      <c r="L2445" s="131">
        <v>0.27777777777777779</v>
      </c>
      <c r="M2445" s="344">
        <v>713</v>
      </c>
      <c r="N2445" s="132" t="s">
        <v>2507</v>
      </c>
      <c r="O2445" t="s">
        <v>52</v>
      </c>
      <c r="P2445">
        <v>144</v>
      </c>
    </row>
    <row r="2446" spans="1:16">
      <c r="A2446">
        <v>2445</v>
      </c>
      <c r="B2446" s="128">
        <v>43887</v>
      </c>
      <c r="C2446" s="29" t="s">
        <v>51</v>
      </c>
      <c r="D2446" s="359" t="s">
        <v>10</v>
      </c>
      <c r="E2446" s="31">
        <v>55</v>
      </c>
      <c r="F2446" s="130">
        <v>2525</v>
      </c>
      <c r="G2446" s="31">
        <v>27.4</v>
      </c>
      <c r="I2446" s="31" t="s">
        <v>15</v>
      </c>
      <c r="J2446" s="31">
        <v>3</v>
      </c>
      <c r="K2446" s="31">
        <v>1.0851485148514851E-2</v>
      </c>
      <c r="L2446" s="131">
        <v>0.59051724137931039</v>
      </c>
      <c r="M2446" s="344">
        <v>713</v>
      </c>
      <c r="N2446" s="132" t="s">
        <v>2507</v>
      </c>
      <c r="O2446" t="s">
        <v>52</v>
      </c>
      <c r="P2446">
        <v>46.4</v>
      </c>
    </row>
    <row r="2447" spans="1:16">
      <c r="A2447">
        <v>2446</v>
      </c>
      <c r="B2447" s="128">
        <v>43887</v>
      </c>
      <c r="C2447" s="29" t="s">
        <v>51</v>
      </c>
      <c r="D2447" s="359" t="s">
        <v>10</v>
      </c>
      <c r="E2447" s="31">
        <v>57</v>
      </c>
      <c r="F2447" s="130">
        <v>2964</v>
      </c>
      <c r="G2447" s="31">
        <v>58.6</v>
      </c>
      <c r="I2447" s="31" t="s">
        <v>15</v>
      </c>
      <c r="J2447" s="31">
        <v>4</v>
      </c>
      <c r="K2447" s="31">
        <v>1.9770580296896087E-2</v>
      </c>
      <c r="L2447" s="131">
        <v>0.34756820877817324</v>
      </c>
      <c r="M2447" s="344">
        <v>713</v>
      </c>
      <c r="N2447" s="132" t="s">
        <v>2507</v>
      </c>
      <c r="O2447" t="s">
        <v>52</v>
      </c>
      <c r="P2447">
        <v>168.6</v>
      </c>
    </row>
    <row r="2448" spans="1:16">
      <c r="A2448">
        <v>2447</v>
      </c>
      <c r="B2448" s="128">
        <v>43888</v>
      </c>
      <c r="C2448" s="29" t="s">
        <v>51</v>
      </c>
      <c r="D2448" s="359" t="s">
        <v>10</v>
      </c>
      <c r="E2448" s="31">
        <v>57</v>
      </c>
      <c r="F2448" s="130">
        <v>2590</v>
      </c>
      <c r="G2448" s="31">
        <v>32.1</v>
      </c>
      <c r="I2448" s="31" t="s">
        <v>15</v>
      </c>
      <c r="J2448" s="31">
        <v>3</v>
      </c>
      <c r="K2448" s="31">
        <v>1.2393822393822394E-2</v>
      </c>
      <c r="L2448" s="131">
        <v>0.34853420195439744</v>
      </c>
      <c r="M2448" s="344">
        <v>713</v>
      </c>
      <c r="N2448" s="132" t="s">
        <v>2507</v>
      </c>
      <c r="O2448" t="s">
        <v>52</v>
      </c>
      <c r="P2448">
        <v>92.1</v>
      </c>
    </row>
    <row r="2449" spans="1:16">
      <c r="A2449">
        <v>2448</v>
      </c>
      <c r="B2449" s="128">
        <v>43888</v>
      </c>
      <c r="C2449" s="29" t="s">
        <v>51</v>
      </c>
      <c r="D2449" s="359" t="s">
        <v>10</v>
      </c>
      <c r="E2449" s="31">
        <v>62</v>
      </c>
      <c r="F2449" s="130">
        <v>3510</v>
      </c>
      <c r="G2449" s="31">
        <v>60</v>
      </c>
      <c r="I2449" s="31" t="s">
        <v>15</v>
      </c>
      <c r="J2449" s="31">
        <v>4</v>
      </c>
      <c r="K2449" s="31">
        <v>1.7094017094017096E-2</v>
      </c>
      <c r="L2449" s="131">
        <v>0.36363636363636365</v>
      </c>
      <c r="M2449" s="344">
        <v>713</v>
      </c>
      <c r="N2449" s="132" t="s">
        <v>2507</v>
      </c>
      <c r="O2449" t="s">
        <v>52</v>
      </c>
      <c r="P2449">
        <v>165</v>
      </c>
    </row>
    <row r="2450" spans="1:16">
      <c r="A2450">
        <v>2449</v>
      </c>
      <c r="B2450" s="128">
        <v>43888</v>
      </c>
      <c r="C2450" s="29" t="s">
        <v>51</v>
      </c>
      <c r="D2450" s="359" t="s">
        <v>10</v>
      </c>
      <c r="E2450" s="31">
        <v>60</v>
      </c>
      <c r="F2450" s="130">
        <v>3155</v>
      </c>
      <c r="G2450" s="31">
        <v>19.2</v>
      </c>
      <c r="I2450" s="31" t="s">
        <v>15</v>
      </c>
      <c r="J2450" s="31">
        <v>2</v>
      </c>
      <c r="K2450" s="31">
        <v>6.0855784469096667E-3</v>
      </c>
      <c r="L2450" s="131">
        <v>0.2038216560509554</v>
      </c>
      <c r="M2450" s="344">
        <v>713</v>
      </c>
      <c r="N2450" s="132" t="s">
        <v>2507</v>
      </c>
      <c r="O2450" t="s">
        <v>52</v>
      </c>
      <c r="P2450">
        <v>94.2</v>
      </c>
    </row>
    <row r="2451" spans="1:16">
      <c r="A2451">
        <v>2450</v>
      </c>
      <c r="B2451" s="128">
        <v>43888</v>
      </c>
      <c r="C2451" s="29" t="s">
        <v>51</v>
      </c>
      <c r="D2451" s="359" t="s">
        <v>10</v>
      </c>
      <c r="E2451" s="31">
        <v>53</v>
      </c>
      <c r="F2451" s="130">
        <v>2255</v>
      </c>
      <c r="G2451" s="31">
        <v>45.7</v>
      </c>
      <c r="I2451" s="31" t="s">
        <v>15</v>
      </c>
      <c r="J2451" s="31">
        <v>3</v>
      </c>
      <c r="K2451" s="31">
        <v>2.0266075388026609E-2</v>
      </c>
      <c r="L2451" s="131">
        <v>0.50385887541345098</v>
      </c>
      <c r="M2451" s="344">
        <v>713</v>
      </c>
      <c r="N2451" s="132" t="s">
        <v>2507</v>
      </c>
      <c r="O2451" t="s">
        <v>52</v>
      </c>
      <c r="P2451">
        <v>90.7</v>
      </c>
    </row>
    <row r="2452" spans="1:16">
      <c r="A2452">
        <v>2451</v>
      </c>
      <c r="B2452" s="128">
        <v>43888</v>
      </c>
      <c r="C2452" s="29" t="s">
        <v>51</v>
      </c>
      <c r="D2452" s="359" t="s">
        <v>10</v>
      </c>
      <c r="E2452" s="31">
        <v>59</v>
      </c>
      <c r="F2452" s="130">
        <v>2970</v>
      </c>
      <c r="G2452" s="31">
        <v>34.6</v>
      </c>
      <c r="I2452" s="31" t="s">
        <v>15</v>
      </c>
      <c r="J2452" s="31">
        <v>3</v>
      </c>
      <c r="K2452" s="31">
        <v>1.164983164983165E-2</v>
      </c>
      <c r="L2452" s="131">
        <v>0.28929765886287628</v>
      </c>
      <c r="M2452" s="344">
        <v>713</v>
      </c>
      <c r="N2452" s="132" t="s">
        <v>2507</v>
      </c>
      <c r="O2452" t="s">
        <v>52</v>
      </c>
      <c r="P2452">
        <v>119.6</v>
      </c>
    </row>
    <row r="2453" spans="1:16">
      <c r="A2453">
        <v>2452</v>
      </c>
      <c r="B2453" s="128">
        <v>43888</v>
      </c>
      <c r="C2453" s="29" t="s">
        <v>51</v>
      </c>
      <c r="D2453" s="359" t="s">
        <v>10</v>
      </c>
      <c r="E2453" s="31">
        <v>61</v>
      </c>
      <c r="F2453" s="130">
        <v>3365</v>
      </c>
      <c r="G2453" s="31">
        <v>25</v>
      </c>
      <c r="I2453" s="31" t="s">
        <v>15</v>
      </c>
      <c r="J2453" s="31">
        <v>3</v>
      </c>
      <c r="K2453" s="31">
        <v>7.429420505200594E-3</v>
      </c>
      <c r="L2453" s="131">
        <v>0.16129032258064516</v>
      </c>
      <c r="M2453" s="344">
        <v>713</v>
      </c>
      <c r="N2453" s="132" t="s">
        <v>2507</v>
      </c>
      <c r="O2453" t="s">
        <v>52</v>
      </c>
      <c r="P2453">
        <v>155</v>
      </c>
    </row>
    <row r="2454" spans="1:16">
      <c r="A2454">
        <v>2453</v>
      </c>
      <c r="B2454" s="128">
        <v>43888</v>
      </c>
      <c r="C2454" s="29" t="s">
        <v>51</v>
      </c>
      <c r="D2454" s="359" t="s">
        <v>10</v>
      </c>
      <c r="E2454" s="31">
        <v>57</v>
      </c>
      <c r="F2454" s="130">
        <v>3030</v>
      </c>
      <c r="G2454" s="31">
        <v>42.4</v>
      </c>
      <c r="I2454" s="31" t="s">
        <v>15</v>
      </c>
      <c r="J2454" s="31">
        <v>3</v>
      </c>
      <c r="K2454" s="31">
        <v>1.3993399339933993E-2</v>
      </c>
      <c r="L2454" s="131">
        <v>0.41406249999999994</v>
      </c>
      <c r="M2454" s="344">
        <v>713</v>
      </c>
      <c r="N2454" s="132" t="s">
        <v>2507</v>
      </c>
      <c r="O2454" t="s">
        <v>52</v>
      </c>
      <c r="P2454">
        <v>102.4</v>
      </c>
    </row>
    <row r="2455" spans="1:16">
      <c r="A2455">
        <v>2454</v>
      </c>
      <c r="B2455" s="128">
        <v>43888</v>
      </c>
      <c r="C2455" s="29" t="s">
        <v>51</v>
      </c>
      <c r="D2455" s="359" t="s">
        <v>10</v>
      </c>
      <c r="E2455" s="31">
        <v>62</v>
      </c>
      <c r="F2455" s="130">
        <v>4110</v>
      </c>
      <c r="G2455" s="31">
        <v>110</v>
      </c>
      <c r="I2455" s="31" t="s">
        <v>15</v>
      </c>
      <c r="J2455" s="31">
        <v>5</v>
      </c>
      <c r="K2455" s="31">
        <v>2.6763990267639901E-2</v>
      </c>
      <c r="L2455" s="131">
        <v>0.3188405797101449</v>
      </c>
      <c r="M2455" s="344">
        <v>713</v>
      </c>
      <c r="N2455" s="132" t="s">
        <v>2507</v>
      </c>
      <c r="O2455" t="s">
        <v>52</v>
      </c>
      <c r="P2455">
        <v>345</v>
      </c>
    </row>
    <row r="2456" spans="1:16">
      <c r="A2456">
        <v>2455</v>
      </c>
      <c r="B2456" s="128">
        <v>43888</v>
      </c>
      <c r="C2456" s="29" t="s">
        <v>51</v>
      </c>
      <c r="D2456" s="359" t="s">
        <v>10</v>
      </c>
      <c r="E2456" s="31">
        <v>54</v>
      </c>
      <c r="F2456" s="130">
        <v>2495</v>
      </c>
      <c r="G2456" s="31">
        <v>61.4</v>
      </c>
      <c r="I2456" s="31" t="s">
        <v>15</v>
      </c>
      <c r="J2456" s="31">
        <v>4</v>
      </c>
      <c r="K2456" s="31">
        <v>2.4609218436873748E-2</v>
      </c>
      <c r="L2456" s="131">
        <v>0.43422913719943418</v>
      </c>
      <c r="M2456" s="344">
        <v>713</v>
      </c>
      <c r="N2456" s="132" t="s">
        <v>2507</v>
      </c>
      <c r="O2456" t="s">
        <v>52</v>
      </c>
      <c r="P2456">
        <v>141.4</v>
      </c>
    </row>
    <row r="2457" spans="1:16">
      <c r="A2457">
        <v>2456</v>
      </c>
      <c r="B2457" s="128">
        <v>43888</v>
      </c>
      <c r="C2457" s="29" t="s">
        <v>51</v>
      </c>
      <c r="D2457" s="359" t="s">
        <v>10</v>
      </c>
      <c r="E2457" s="31">
        <v>55</v>
      </c>
      <c r="F2457" s="130">
        <v>2595</v>
      </c>
      <c r="G2457" s="31">
        <v>22.2</v>
      </c>
      <c r="I2457" s="31" t="s">
        <v>15</v>
      </c>
      <c r="J2457" s="31">
        <v>3</v>
      </c>
      <c r="K2457" s="31">
        <v>8.5549132947976871E-3</v>
      </c>
      <c r="L2457" s="131">
        <v>0.20708955223880596</v>
      </c>
      <c r="M2457" s="344">
        <v>713</v>
      </c>
      <c r="N2457" s="132" t="s">
        <v>2507</v>
      </c>
      <c r="O2457" t="s">
        <v>52</v>
      </c>
      <c r="P2457">
        <v>107.2</v>
      </c>
    </row>
    <row r="2458" spans="1:16">
      <c r="A2458">
        <v>2457</v>
      </c>
      <c r="B2458" s="128">
        <v>43889</v>
      </c>
      <c r="C2458" s="29" t="s">
        <v>51</v>
      </c>
      <c r="D2458" s="359" t="s">
        <v>10</v>
      </c>
      <c r="E2458" s="31">
        <v>65</v>
      </c>
      <c r="F2458" s="130">
        <v>3855</v>
      </c>
      <c r="G2458" s="31">
        <v>45.4</v>
      </c>
      <c r="I2458" s="31" t="s">
        <v>15</v>
      </c>
      <c r="J2458" s="31">
        <v>3</v>
      </c>
      <c r="K2458" s="31">
        <v>1.1776913099870298E-2</v>
      </c>
      <c r="L2458" s="131">
        <v>0.31659693165969316</v>
      </c>
      <c r="M2458" s="344">
        <v>713</v>
      </c>
      <c r="N2458" s="132" t="s">
        <v>2507</v>
      </c>
      <c r="O2458" t="s">
        <v>52</v>
      </c>
      <c r="P2458">
        <v>143.4</v>
      </c>
    </row>
    <row r="2459" spans="1:16">
      <c r="A2459">
        <v>2458</v>
      </c>
      <c r="B2459" s="128">
        <v>43889</v>
      </c>
      <c r="C2459" s="29" t="s">
        <v>51</v>
      </c>
      <c r="D2459" s="359" t="s">
        <v>10</v>
      </c>
      <c r="E2459" s="31">
        <v>54</v>
      </c>
      <c r="F2459" s="130">
        <v>2335</v>
      </c>
      <c r="G2459" s="31">
        <v>32.799999999999997</v>
      </c>
      <c r="I2459" s="31" t="s">
        <v>15</v>
      </c>
      <c r="J2459" s="31">
        <v>3</v>
      </c>
      <c r="K2459" s="31">
        <v>1.4047109207708778E-2</v>
      </c>
      <c r="L2459" s="131">
        <v>0.31906614785992216</v>
      </c>
      <c r="M2459" s="344">
        <v>713</v>
      </c>
      <c r="N2459" s="132" t="s">
        <v>2507</v>
      </c>
      <c r="O2459" t="s">
        <v>52</v>
      </c>
      <c r="P2459">
        <v>102.8</v>
      </c>
    </row>
    <row r="2460" spans="1:16">
      <c r="A2460">
        <v>2459</v>
      </c>
      <c r="B2460" s="128">
        <v>43889</v>
      </c>
      <c r="C2460" s="29" t="s">
        <v>51</v>
      </c>
      <c r="D2460" s="359" t="s">
        <v>10</v>
      </c>
      <c r="E2460" s="31">
        <v>60</v>
      </c>
      <c r="F2460" s="130">
        <v>3055</v>
      </c>
      <c r="G2460" s="31">
        <v>56.6</v>
      </c>
      <c r="I2460" s="31" t="s">
        <v>15</v>
      </c>
      <c r="J2460" s="31">
        <v>4</v>
      </c>
      <c r="K2460" s="31">
        <v>1.8527004909983633E-2</v>
      </c>
      <c r="L2460" s="131">
        <v>0.40836940836940838</v>
      </c>
      <c r="M2460" s="344">
        <v>713</v>
      </c>
      <c r="N2460" s="132" t="s">
        <v>2507</v>
      </c>
      <c r="O2460" t="s">
        <v>52</v>
      </c>
      <c r="P2460">
        <v>138.6</v>
      </c>
    </row>
    <row r="2461" spans="1:16">
      <c r="A2461">
        <v>2460</v>
      </c>
      <c r="B2461" s="128">
        <v>43889</v>
      </c>
      <c r="C2461" s="29" t="s">
        <v>51</v>
      </c>
      <c r="D2461" s="359" t="s">
        <v>10</v>
      </c>
      <c r="E2461" s="31">
        <v>64</v>
      </c>
      <c r="F2461" s="130">
        <v>4364</v>
      </c>
      <c r="G2461" s="31">
        <v>39</v>
      </c>
      <c r="I2461" s="31" t="s">
        <v>15</v>
      </c>
      <c r="J2461" s="31">
        <v>3</v>
      </c>
      <c r="K2461" s="31">
        <v>8.9367552703941335E-3</v>
      </c>
      <c r="L2461" s="131">
        <v>0.21546961325966851</v>
      </c>
      <c r="M2461" s="344">
        <v>713</v>
      </c>
      <c r="N2461" s="132" t="s">
        <v>2507</v>
      </c>
      <c r="O2461" t="s">
        <v>52</v>
      </c>
      <c r="P2461">
        <v>181</v>
      </c>
    </row>
    <row r="2462" spans="1:16">
      <c r="A2462">
        <v>2461</v>
      </c>
      <c r="B2462" s="128">
        <v>43889</v>
      </c>
      <c r="C2462" s="29" t="s">
        <v>51</v>
      </c>
      <c r="D2462" s="359" t="s">
        <v>10</v>
      </c>
      <c r="E2462" s="31">
        <v>52</v>
      </c>
      <c r="F2462" s="130">
        <v>2006</v>
      </c>
      <c r="G2462" s="31">
        <v>9.8000000000000007</v>
      </c>
      <c r="I2462" s="31" t="s">
        <v>15</v>
      </c>
      <c r="J2462" s="31">
        <v>3</v>
      </c>
      <c r="K2462" s="31">
        <v>4.8853439680957133E-3</v>
      </c>
      <c r="L2462" s="131">
        <v>0.15857605177993531</v>
      </c>
      <c r="M2462" s="344">
        <v>713</v>
      </c>
      <c r="N2462" s="132" t="s">
        <v>2507</v>
      </c>
      <c r="O2462" t="s">
        <v>52</v>
      </c>
      <c r="P2462">
        <v>61.8</v>
      </c>
    </row>
    <row r="2463" spans="1:16">
      <c r="A2463">
        <v>2462</v>
      </c>
      <c r="B2463" s="128">
        <v>43889</v>
      </c>
      <c r="C2463" s="29" t="s">
        <v>51</v>
      </c>
      <c r="D2463" s="359" t="s">
        <v>10</v>
      </c>
      <c r="E2463" s="31">
        <v>63</v>
      </c>
      <c r="F2463" s="130">
        <v>3644</v>
      </c>
      <c r="G2463" s="31">
        <v>34.4</v>
      </c>
      <c r="I2463" s="31" t="s">
        <v>15</v>
      </c>
      <c r="J2463" s="31">
        <v>3</v>
      </c>
      <c r="K2463" s="31">
        <v>9.4401756311745331E-3</v>
      </c>
      <c r="L2463" s="131">
        <v>0.29054054054054052</v>
      </c>
      <c r="M2463" s="344">
        <v>713</v>
      </c>
      <c r="N2463" s="132" t="s">
        <v>2507</v>
      </c>
      <c r="O2463" t="s">
        <v>52</v>
      </c>
      <c r="P2463">
        <v>118.4</v>
      </c>
    </row>
    <row r="2464" spans="1:16">
      <c r="A2464">
        <v>2463</v>
      </c>
      <c r="B2464" s="128">
        <v>43889</v>
      </c>
      <c r="C2464" s="29" t="s">
        <v>51</v>
      </c>
      <c r="D2464" s="359" t="s">
        <v>10</v>
      </c>
      <c r="E2464" s="31">
        <v>62</v>
      </c>
      <c r="F2464" s="130">
        <v>4032</v>
      </c>
      <c r="G2464" s="31">
        <v>61.8</v>
      </c>
      <c r="I2464" s="31" t="s">
        <v>15</v>
      </c>
      <c r="J2464" s="31">
        <v>3</v>
      </c>
      <c r="K2464" s="31">
        <v>1.5327380952380952E-2</v>
      </c>
      <c r="L2464" s="131">
        <v>0.37960687960687955</v>
      </c>
      <c r="M2464" s="344">
        <v>713</v>
      </c>
      <c r="N2464" s="132" t="s">
        <v>2507</v>
      </c>
      <c r="O2464" t="s">
        <v>52</v>
      </c>
      <c r="P2464">
        <v>162.80000000000001</v>
      </c>
    </row>
    <row r="2465" spans="1:16">
      <c r="A2465">
        <v>2464</v>
      </c>
      <c r="B2465" s="128">
        <v>43889</v>
      </c>
      <c r="C2465" s="29" t="s">
        <v>51</v>
      </c>
      <c r="D2465" s="359" t="s">
        <v>10</v>
      </c>
      <c r="E2465" s="31">
        <v>63</v>
      </c>
      <c r="F2465" s="130">
        <v>3684</v>
      </c>
      <c r="G2465" s="31">
        <v>41.5</v>
      </c>
      <c r="I2465" s="31" t="s">
        <v>15</v>
      </c>
      <c r="J2465" s="31">
        <v>3</v>
      </c>
      <c r="K2465" s="31">
        <v>1.1264929424538545E-2</v>
      </c>
      <c r="L2465" s="131">
        <v>0.28719723183391005</v>
      </c>
      <c r="M2465" s="344">
        <v>713</v>
      </c>
      <c r="N2465" s="132" t="s">
        <v>2507</v>
      </c>
      <c r="O2465" t="s">
        <v>52</v>
      </c>
      <c r="P2465">
        <v>144.5</v>
      </c>
    </row>
    <row r="2466" spans="1:16">
      <c r="A2466">
        <v>2465</v>
      </c>
      <c r="B2466" s="128">
        <v>43889</v>
      </c>
      <c r="C2466" s="29" t="s">
        <v>51</v>
      </c>
      <c r="D2466" s="359" t="s">
        <v>10</v>
      </c>
      <c r="E2466" s="31">
        <v>58</v>
      </c>
      <c r="F2466" s="130">
        <v>3132</v>
      </c>
      <c r="G2466" s="31">
        <v>64.2</v>
      </c>
      <c r="I2466" s="31" t="s">
        <v>15</v>
      </c>
      <c r="J2466" s="31">
        <v>4</v>
      </c>
      <c r="K2466" s="31">
        <v>2.049808429118774E-2</v>
      </c>
      <c r="L2466" s="131">
        <v>0.49690402476780193</v>
      </c>
      <c r="M2466" s="344">
        <v>713</v>
      </c>
      <c r="N2466" s="132" t="s">
        <v>2507</v>
      </c>
      <c r="O2466" t="s">
        <v>52</v>
      </c>
      <c r="P2466">
        <v>129.19999999999999</v>
      </c>
    </row>
    <row r="2467" spans="1:16">
      <c r="A2467">
        <v>2466</v>
      </c>
      <c r="B2467" s="128">
        <v>43889</v>
      </c>
      <c r="C2467" s="29" t="s">
        <v>51</v>
      </c>
      <c r="D2467" s="359" t="s">
        <v>10</v>
      </c>
      <c r="E2467" s="31">
        <v>65</v>
      </c>
      <c r="F2467" s="130">
        <v>3971</v>
      </c>
      <c r="G2467" s="31">
        <v>58.2</v>
      </c>
      <c r="I2467" s="31" t="s">
        <v>15</v>
      </c>
      <c r="J2467" s="31">
        <v>3</v>
      </c>
      <c r="K2467" s="31">
        <v>1.465625786955427E-2</v>
      </c>
      <c r="L2467" s="131">
        <v>0.35018050541516249</v>
      </c>
      <c r="M2467" s="344">
        <v>713</v>
      </c>
      <c r="N2467" s="132" t="s">
        <v>2507</v>
      </c>
      <c r="O2467" t="s">
        <v>52</v>
      </c>
      <c r="P2467">
        <v>166.2</v>
      </c>
    </row>
    <row r="2468" spans="1:16">
      <c r="A2468">
        <v>2467</v>
      </c>
      <c r="B2468" s="128">
        <v>43889</v>
      </c>
      <c r="C2468" s="29" t="s">
        <v>51</v>
      </c>
      <c r="D2468" s="359" t="s">
        <v>10</v>
      </c>
      <c r="E2468" s="31">
        <v>53</v>
      </c>
      <c r="F2468" s="130">
        <v>2102</v>
      </c>
      <c r="G2468" s="31">
        <v>10</v>
      </c>
      <c r="I2468" s="31" t="s">
        <v>15</v>
      </c>
      <c r="J2468" s="31">
        <v>2</v>
      </c>
      <c r="K2468" s="31">
        <v>4.7573739295908657E-3</v>
      </c>
      <c r="L2468" s="131">
        <v>0.15873015873015872</v>
      </c>
      <c r="M2468" s="344">
        <v>713</v>
      </c>
      <c r="N2468" s="132" t="s">
        <v>2507</v>
      </c>
      <c r="O2468" t="s">
        <v>52</v>
      </c>
      <c r="P2468">
        <v>63</v>
      </c>
    </row>
    <row r="2469" spans="1:16">
      <c r="A2469">
        <v>2468</v>
      </c>
      <c r="B2469" s="128">
        <v>43890</v>
      </c>
      <c r="C2469" s="29" t="s">
        <v>51</v>
      </c>
      <c r="D2469" s="359" t="s">
        <v>10</v>
      </c>
      <c r="E2469" s="31">
        <v>56</v>
      </c>
      <c r="F2469" s="130">
        <v>2797</v>
      </c>
      <c r="G2469" s="31">
        <v>48.8</v>
      </c>
      <c r="I2469" s="31" t="s">
        <v>15</v>
      </c>
      <c r="J2469" s="31">
        <v>4</v>
      </c>
      <c r="K2469" s="31">
        <v>1.7447264926707184E-2</v>
      </c>
      <c r="L2469" s="131">
        <v>0.35935198821796754</v>
      </c>
      <c r="M2469" s="344">
        <v>713</v>
      </c>
      <c r="N2469" s="132" t="s">
        <v>2507</v>
      </c>
      <c r="O2469" t="s">
        <v>52</v>
      </c>
      <c r="P2469">
        <v>135.80000000000001</v>
      </c>
    </row>
    <row r="2470" spans="1:16">
      <c r="A2470">
        <v>2469</v>
      </c>
      <c r="B2470" s="128">
        <v>43890</v>
      </c>
      <c r="C2470" s="29" t="s">
        <v>51</v>
      </c>
      <c r="D2470" s="359" t="s">
        <v>10</v>
      </c>
      <c r="E2470" s="31">
        <v>54</v>
      </c>
      <c r="F2470" s="130">
        <v>2363</v>
      </c>
      <c r="G2470" s="31">
        <v>20</v>
      </c>
      <c r="I2470" s="31" t="s">
        <v>15</v>
      </c>
      <c r="J2470" s="31">
        <v>3</v>
      </c>
      <c r="K2470" s="31">
        <v>8.4638171815488786E-3</v>
      </c>
      <c r="L2470" s="131">
        <v>0.19607843137254902</v>
      </c>
      <c r="M2470" s="344">
        <v>713</v>
      </c>
      <c r="N2470" s="132" t="s">
        <v>2507</v>
      </c>
      <c r="O2470" t="s">
        <v>52</v>
      </c>
      <c r="P2470">
        <v>102</v>
      </c>
    </row>
    <row r="2471" spans="1:16">
      <c r="A2471">
        <v>2470</v>
      </c>
      <c r="B2471" s="128">
        <v>43890</v>
      </c>
      <c r="C2471" s="29" t="s">
        <v>51</v>
      </c>
      <c r="D2471" s="359" t="s">
        <v>10</v>
      </c>
      <c r="E2471" s="31">
        <v>57</v>
      </c>
      <c r="F2471" s="130">
        <v>2595</v>
      </c>
      <c r="G2471" s="31">
        <v>20</v>
      </c>
      <c r="I2471" s="31" t="s">
        <v>15</v>
      </c>
      <c r="J2471" s="31">
        <v>3</v>
      </c>
      <c r="K2471" s="31">
        <v>7.7071290944123313E-3</v>
      </c>
      <c r="L2471" s="131">
        <v>0.32786885245901637</v>
      </c>
      <c r="M2471" s="344">
        <v>713</v>
      </c>
      <c r="N2471" s="132" t="s">
        <v>2507</v>
      </c>
      <c r="O2471" t="s">
        <v>52</v>
      </c>
      <c r="P2471">
        <v>61</v>
      </c>
    </row>
    <row r="2472" spans="1:16">
      <c r="A2472">
        <v>2471</v>
      </c>
      <c r="B2472" s="128">
        <v>43890</v>
      </c>
      <c r="C2472" s="29" t="s">
        <v>51</v>
      </c>
      <c r="D2472" s="359" t="s">
        <v>10</v>
      </c>
      <c r="E2472" s="31">
        <v>56</v>
      </c>
      <c r="F2472" s="130">
        <v>2606</v>
      </c>
      <c r="G2472" s="31">
        <v>12.8</v>
      </c>
      <c r="I2472" s="31" t="s">
        <v>15</v>
      </c>
      <c r="J2472" s="31">
        <v>2</v>
      </c>
      <c r="K2472" s="31">
        <v>4.9117421335379899E-3</v>
      </c>
      <c r="L2472" s="131">
        <v>0.29223744292237447</v>
      </c>
      <c r="M2472" s="344">
        <v>713</v>
      </c>
      <c r="N2472" s="132" t="s">
        <v>2507</v>
      </c>
      <c r="O2472" t="s">
        <v>52</v>
      </c>
      <c r="P2472">
        <v>43.8</v>
      </c>
    </row>
    <row r="2473" spans="1:16">
      <c r="A2473">
        <v>2472</v>
      </c>
      <c r="B2473" s="128">
        <v>43890</v>
      </c>
      <c r="C2473" s="29" t="s">
        <v>51</v>
      </c>
      <c r="D2473" s="359" t="s">
        <v>10</v>
      </c>
      <c r="E2473" s="31">
        <v>58</v>
      </c>
      <c r="F2473" s="130">
        <v>2772</v>
      </c>
      <c r="G2473" s="31">
        <v>54.5</v>
      </c>
      <c r="I2473" s="31" t="s">
        <v>15</v>
      </c>
      <c r="J2473" s="31">
        <v>4</v>
      </c>
      <c r="K2473" s="31">
        <v>1.966089466089466E-2</v>
      </c>
      <c r="L2473" s="131">
        <v>0.4759825327510917</v>
      </c>
      <c r="M2473" s="344">
        <v>713</v>
      </c>
      <c r="N2473" s="132" t="s">
        <v>2507</v>
      </c>
      <c r="O2473" t="s">
        <v>52</v>
      </c>
      <c r="P2473">
        <v>114.5</v>
      </c>
    </row>
    <row r="2474" spans="1:16">
      <c r="A2474">
        <v>2473</v>
      </c>
      <c r="B2474" s="128">
        <v>43890</v>
      </c>
      <c r="C2474" s="29" t="s">
        <v>51</v>
      </c>
      <c r="D2474" s="359" t="s">
        <v>10</v>
      </c>
      <c r="E2474" s="31">
        <v>63</v>
      </c>
      <c r="F2474" s="130">
        <v>3669</v>
      </c>
      <c r="G2474" s="31">
        <v>86.6</v>
      </c>
      <c r="I2474" s="31" t="s">
        <v>15</v>
      </c>
      <c r="J2474" s="31">
        <v>5</v>
      </c>
      <c r="K2474" s="31">
        <v>2.3603161624420822E-2</v>
      </c>
      <c r="L2474" s="131">
        <v>0.45917285259809121</v>
      </c>
      <c r="M2474" s="344">
        <v>713</v>
      </c>
      <c r="N2474" s="132" t="s">
        <v>2507</v>
      </c>
      <c r="O2474" t="s">
        <v>52</v>
      </c>
      <c r="P2474">
        <v>188.6</v>
      </c>
    </row>
    <row r="2475" spans="1:16">
      <c r="A2475">
        <v>2474</v>
      </c>
      <c r="B2475" s="128">
        <v>43890</v>
      </c>
      <c r="C2475" s="29" t="s">
        <v>51</v>
      </c>
      <c r="D2475" s="359" t="s">
        <v>10</v>
      </c>
      <c r="E2475" s="31">
        <v>65</v>
      </c>
      <c r="F2475" s="130">
        <v>3780</v>
      </c>
      <c r="G2475" s="31">
        <v>49.8</v>
      </c>
      <c r="I2475" s="31" t="s">
        <v>15</v>
      </c>
      <c r="J2475" s="31">
        <v>4</v>
      </c>
      <c r="K2475" s="31">
        <v>1.3174603174603174E-2</v>
      </c>
      <c r="L2475" s="131">
        <v>0.44945848375451264</v>
      </c>
      <c r="M2475" s="344">
        <v>713</v>
      </c>
      <c r="N2475" s="132" t="s">
        <v>2507</v>
      </c>
      <c r="O2475" t="s">
        <v>52</v>
      </c>
      <c r="P2475">
        <v>110.8</v>
      </c>
    </row>
    <row r="2476" spans="1:16">
      <c r="A2476">
        <v>2475</v>
      </c>
      <c r="B2476" s="128">
        <v>43890</v>
      </c>
      <c r="C2476" s="29" t="s">
        <v>51</v>
      </c>
      <c r="D2476" s="359" t="s">
        <v>10</v>
      </c>
      <c r="E2476" s="31">
        <v>51</v>
      </c>
      <c r="F2476" s="130">
        <v>2425</v>
      </c>
      <c r="G2476" s="31">
        <v>59.5</v>
      </c>
      <c r="I2476" s="31" t="s">
        <v>15</v>
      </c>
      <c r="J2476" s="31">
        <v>3</v>
      </c>
      <c r="K2476" s="31">
        <v>2.4536082474226804E-2</v>
      </c>
      <c r="L2476" s="131">
        <v>0.5748792270531401</v>
      </c>
      <c r="M2476" s="344">
        <v>713</v>
      </c>
      <c r="N2476" s="132" t="s">
        <v>2507</v>
      </c>
      <c r="O2476" t="s">
        <v>52</v>
      </c>
      <c r="P2476">
        <v>103.5</v>
      </c>
    </row>
    <row r="2477" spans="1:16">
      <c r="A2477">
        <v>2476</v>
      </c>
      <c r="B2477" s="128">
        <v>43890</v>
      </c>
      <c r="C2477" s="29" t="s">
        <v>51</v>
      </c>
      <c r="D2477" s="359" t="s">
        <v>10</v>
      </c>
      <c r="E2477" s="31">
        <v>56</v>
      </c>
      <c r="F2477" s="130">
        <v>2661</v>
      </c>
      <c r="G2477" s="31">
        <v>53.1</v>
      </c>
      <c r="I2477" s="31" t="s">
        <v>15</v>
      </c>
      <c r="J2477" s="31">
        <v>4</v>
      </c>
      <c r="K2477" s="31">
        <v>1.9954904171364151E-2</v>
      </c>
      <c r="L2477" s="131">
        <v>0.49579831932773111</v>
      </c>
      <c r="M2477" s="344">
        <v>713</v>
      </c>
      <c r="N2477" s="132" t="s">
        <v>2507</v>
      </c>
      <c r="O2477" t="s">
        <v>52</v>
      </c>
      <c r="P2477">
        <v>107.1</v>
      </c>
    </row>
    <row r="2478" spans="1:16">
      <c r="A2478">
        <v>2477</v>
      </c>
      <c r="B2478" s="128">
        <v>43894</v>
      </c>
      <c r="C2478" s="29" t="s">
        <v>51</v>
      </c>
      <c r="D2478" s="359" t="s">
        <v>10</v>
      </c>
      <c r="E2478" s="31">
        <v>62</v>
      </c>
      <c r="F2478" s="130">
        <v>3544</v>
      </c>
      <c r="G2478" s="31">
        <v>49.2</v>
      </c>
      <c r="I2478" s="31" t="s">
        <v>15</v>
      </c>
      <c r="J2478" s="31">
        <v>5</v>
      </c>
      <c r="K2478" s="31">
        <v>1.3882618510158014E-2</v>
      </c>
      <c r="L2478" s="131">
        <v>0.40931780366056575</v>
      </c>
      <c r="M2478" s="344">
        <v>713</v>
      </c>
      <c r="N2478" s="132" t="s">
        <v>2507</v>
      </c>
      <c r="O2478" t="s">
        <v>52</v>
      </c>
      <c r="P2478">
        <v>120.2</v>
      </c>
    </row>
    <row r="2479" spans="1:16">
      <c r="A2479">
        <v>2478</v>
      </c>
      <c r="B2479" s="128">
        <v>43894</v>
      </c>
      <c r="C2479" s="29" t="s">
        <v>51</v>
      </c>
      <c r="D2479" s="359" t="s">
        <v>10</v>
      </c>
      <c r="E2479" s="31">
        <v>62</v>
      </c>
      <c r="F2479" s="130">
        <v>3546</v>
      </c>
      <c r="G2479" s="31">
        <v>74.5</v>
      </c>
      <c r="I2479" s="31" t="s">
        <v>15</v>
      </c>
      <c r="J2479" s="31">
        <v>4</v>
      </c>
      <c r="K2479" s="31">
        <v>2.1009588268471519E-2</v>
      </c>
      <c r="L2479" s="131">
        <v>0.57976653696498059</v>
      </c>
      <c r="M2479" s="344">
        <v>713</v>
      </c>
      <c r="N2479" s="132" t="s">
        <v>2507</v>
      </c>
      <c r="O2479" t="s">
        <v>52</v>
      </c>
      <c r="P2479">
        <v>128.5</v>
      </c>
    </row>
    <row r="2480" spans="1:16">
      <c r="A2480">
        <v>2479</v>
      </c>
      <c r="B2480" s="128">
        <v>43894</v>
      </c>
      <c r="C2480" s="29" t="s">
        <v>51</v>
      </c>
      <c r="D2480" s="359" t="s">
        <v>10</v>
      </c>
      <c r="E2480" s="31">
        <v>56</v>
      </c>
      <c r="F2480" s="130">
        <v>2717</v>
      </c>
      <c r="G2480" s="31">
        <v>52.7</v>
      </c>
      <c r="I2480" s="31" t="s">
        <v>15</v>
      </c>
      <c r="J2480" s="31">
        <v>5</v>
      </c>
      <c r="K2480" s="31">
        <v>1.9396393080603608E-2</v>
      </c>
      <c r="L2480" s="131">
        <v>0.48932219127205201</v>
      </c>
      <c r="M2480" s="344">
        <v>713</v>
      </c>
      <c r="N2480" s="132" t="s">
        <v>2507</v>
      </c>
      <c r="O2480" t="s">
        <v>52</v>
      </c>
      <c r="P2480">
        <v>107.7</v>
      </c>
    </row>
    <row r="2481" spans="1:16">
      <c r="A2481">
        <v>2480</v>
      </c>
      <c r="B2481" s="128">
        <v>43894</v>
      </c>
      <c r="C2481" s="29" t="s">
        <v>51</v>
      </c>
      <c r="D2481" s="359" t="s">
        <v>10</v>
      </c>
      <c r="E2481" s="31">
        <v>54</v>
      </c>
      <c r="F2481" s="130">
        <v>2758</v>
      </c>
      <c r="G2481" s="31">
        <v>101.5</v>
      </c>
      <c r="I2481" s="31" t="s">
        <v>15</v>
      </c>
      <c r="J2481" s="31">
        <v>5</v>
      </c>
      <c r="K2481" s="31">
        <v>3.6802030456852791E-2</v>
      </c>
      <c r="L2481" s="131">
        <v>0.57834757834757833</v>
      </c>
      <c r="M2481" s="344">
        <v>713</v>
      </c>
      <c r="N2481" s="132" t="s">
        <v>2507</v>
      </c>
      <c r="O2481" t="s">
        <v>52</v>
      </c>
      <c r="P2481">
        <v>175.5</v>
      </c>
    </row>
    <row r="2482" spans="1:16">
      <c r="A2482">
        <v>2481</v>
      </c>
      <c r="B2482" s="128">
        <v>43894</v>
      </c>
      <c r="C2482" s="29" t="s">
        <v>51</v>
      </c>
      <c r="D2482" s="359" t="s">
        <v>10</v>
      </c>
      <c r="E2482" s="31">
        <v>59</v>
      </c>
      <c r="F2482" s="130">
        <v>3021</v>
      </c>
      <c r="G2482" s="31">
        <v>46</v>
      </c>
      <c r="I2482" s="31" t="s">
        <v>15</v>
      </c>
      <c r="J2482" s="31">
        <v>4</v>
      </c>
      <c r="K2482" s="31">
        <v>1.5226746110559417E-2</v>
      </c>
      <c r="L2482" s="131">
        <v>0.45544554455445546</v>
      </c>
      <c r="M2482" s="344">
        <v>713</v>
      </c>
      <c r="N2482" s="132" t="s">
        <v>2507</v>
      </c>
      <c r="O2482" t="s">
        <v>52</v>
      </c>
      <c r="P2482">
        <v>101</v>
      </c>
    </row>
    <row r="2483" spans="1:16">
      <c r="A2483">
        <v>2482</v>
      </c>
      <c r="B2483" s="128">
        <v>43894</v>
      </c>
      <c r="C2483" s="29" t="s">
        <v>51</v>
      </c>
      <c r="D2483" s="359" t="s">
        <v>10</v>
      </c>
      <c r="E2483" s="31">
        <v>54</v>
      </c>
      <c r="F2483" s="130">
        <v>2249</v>
      </c>
      <c r="G2483" s="31">
        <v>29.1</v>
      </c>
      <c r="I2483" s="31" t="s">
        <v>15</v>
      </c>
      <c r="J2483" s="31">
        <v>3</v>
      </c>
      <c r="K2483" s="31">
        <v>1.2939084037349934E-2</v>
      </c>
      <c r="L2483" s="131">
        <v>0.41512125534950078</v>
      </c>
      <c r="M2483" s="344">
        <v>713</v>
      </c>
      <c r="N2483" s="132" t="s">
        <v>2507</v>
      </c>
      <c r="O2483" t="s">
        <v>52</v>
      </c>
      <c r="P2483">
        <v>70.099999999999994</v>
      </c>
    </row>
    <row r="2484" spans="1:16">
      <c r="A2484">
        <v>2483</v>
      </c>
      <c r="B2484" s="128">
        <v>43895</v>
      </c>
      <c r="C2484" s="29" t="s">
        <v>51</v>
      </c>
      <c r="D2484" s="359" t="s">
        <v>10</v>
      </c>
      <c r="E2484" s="31">
        <v>58</v>
      </c>
      <c r="F2484" s="130">
        <v>3143</v>
      </c>
      <c r="G2484" s="31">
        <v>48.6</v>
      </c>
      <c r="I2484" s="31" t="s">
        <v>15</v>
      </c>
      <c r="J2484" s="31">
        <v>3</v>
      </c>
      <c r="K2484" s="31">
        <v>1.546293350302259E-2</v>
      </c>
      <c r="L2484" s="131">
        <v>0.39967105263157898</v>
      </c>
      <c r="M2484" s="344">
        <v>713</v>
      </c>
      <c r="N2484" s="132" t="s">
        <v>2507</v>
      </c>
      <c r="O2484" t="s">
        <v>52</v>
      </c>
      <c r="P2484">
        <v>121.6</v>
      </c>
    </row>
    <row r="2485" spans="1:16">
      <c r="A2485">
        <v>2484</v>
      </c>
      <c r="B2485" s="128">
        <v>43895</v>
      </c>
      <c r="C2485" s="29" t="s">
        <v>51</v>
      </c>
      <c r="D2485" s="359" t="s">
        <v>10</v>
      </c>
      <c r="E2485" s="31">
        <v>63</v>
      </c>
      <c r="F2485" s="130">
        <v>3852</v>
      </c>
      <c r="G2485" s="31">
        <v>55.8</v>
      </c>
      <c r="I2485" s="31" t="s">
        <v>15</v>
      </c>
      <c r="J2485" s="31">
        <v>4</v>
      </c>
      <c r="K2485" s="31">
        <v>1.4485981308411213E-2</v>
      </c>
      <c r="L2485" s="131">
        <v>0.38010899182561303</v>
      </c>
      <c r="M2485" s="344">
        <v>713</v>
      </c>
      <c r="N2485" s="132" t="s">
        <v>2507</v>
      </c>
      <c r="O2485" t="s">
        <v>52</v>
      </c>
      <c r="P2485">
        <v>146.80000000000001</v>
      </c>
    </row>
    <row r="2486" spans="1:16">
      <c r="A2486">
        <v>2485</v>
      </c>
      <c r="B2486" s="128">
        <v>43895</v>
      </c>
      <c r="C2486" s="29" t="s">
        <v>51</v>
      </c>
      <c r="D2486" s="359" t="s">
        <v>10</v>
      </c>
      <c r="E2486" s="31">
        <v>73</v>
      </c>
      <c r="F2486" s="130">
        <v>5833</v>
      </c>
      <c r="G2486" s="31">
        <v>84.6</v>
      </c>
      <c r="I2486" s="31" t="s">
        <v>15</v>
      </c>
      <c r="J2486" s="31">
        <v>4</v>
      </c>
      <c r="K2486" s="31">
        <v>1.4503685924909995E-2</v>
      </c>
      <c r="L2486" s="131">
        <v>0.29012345679012341</v>
      </c>
      <c r="M2486" s="344">
        <v>713</v>
      </c>
      <c r="N2486" s="132" t="s">
        <v>2507</v>
      </c>
      <c r="O2486" t="s">
        <v>52</v>
      </c>
      <c r="P2486">
        <v>291.60000000000002</v>
      </c>
    </row>
    <row r="2487" spans="1:16">
      <c r="A2487">
        <v>2486</v>
      </c>
      <c r="B2487" s="128">
        <v>43895</v>
      </c>
      <c r="C2487" s="29" t="s">
        <v>51</v>
      </c>
      <c r="D2487" s="359" t="s">
        <v>10</v>
      </c>
      <c r="E2487" s="31">
        <v>57</v>
      </c>
      <c r="F2487" s="130">
        <v>2743</v>
      </c>
      <c r="G2487" s="31">
        <v>22</v>
      </c>
      <c r="I2487" s="31" t="s">
        <v>15</v>
      </c>
      <c r="J2487" s="31">
        <v>3</v>
      </c>
      <c r="K2487" s="31">
        <v>8.0204156033539913E-3</v>
      </c>
      <c r="L2487" s="131">
        <v>0.18487394957983194</v>
      </c>
      <c r="M2487" s="344">
        <v>713</v>
      </c>
      <c r="N2487" s="132" t="s">
        <v>2507</v>
      </c>
      <c r="O2487" t="s">
        <v>52</v>
      </c>
      <c r="P2487">
        <v>119</v>
      </c>
    </row>
    <row r="2488" spans="1:16">
      <c r="A2488">
        <v>2487</v>
      </c>
      <c r="B2488" s="128">
        <v>43895</v>
      </c>
      <c r="C2488" s="29" t="s">
        <v>51</v>
      </c>
      <c r="D2488" s="359" t="s">
        <v>10</v>
      </c>
      <c r="E2488" s="31">
        <v>66</v>
      </c>
      <c r="F2488" s="130">
        <v>4806</v>
      </c>
      <c r="G2488" s="31">
        <v>94.1</v>
      </c>
      <c r="I2488" s="31" t="s">
        <v>15</v>
      </c>
      <c r="J2488" s="31">
        <v>5</v>
      </c>
      <c r="K2488" s="31">
        <v>1.9579692051602163E-2</v>
      </c>
      <c r="L2488" s="131">
        <v>0.43344081068631968</v>
      </c>
      <c r="M2488" s="344">
        <v>713</v>
      </c>
      <c r="N2488" s="132" t="s">
        <v>2507</v>
      </c>
      <c r="O2488" t="s">
        <v>52</v>
      </c>
      <c r="P2488">
        <v>217.1</v>
      </c>
    </row>
    <row r="2489" spans="1:16">
      <c r="A2489">
        <v>2488</v>
      </c>
      <c r="B2489" s="128">
        <v>43895</v>
      </c>
      <c r="C2489" s="29" t="s">
        <v>51</v>
      </c>
      <c r="D2489" s="359" t="s">
        <v>10</v>
      </c>
      <c r="E2489" s="31">
        <v>65</v>
      </c>
      <c r="F2489" s="130">
        <v>4195</v>
      </c>
      <c r="G2489" s="31">
        <v>152.1</v>
      </c>
      <c r="I2489" s="31" t="s">
        <v>15</v>
      </c>
      <c r="J2489" s="31">
        <v>5</v>
      </c>
      <c r="K2489" s="31">
        <v>3.6257449344457689E-2</v>
      </c>
      <c r="L2489" s="131">
        <v>0.45120142390981899</v>
      </c>
      <c r="M2489" s="344">
        <v>713</v>
      </c>
      <c r="N2489" s="132" t="s">
        <v>2507</v>
      </c>
      <c r="O2489" t="s">
        <v>52</v>
      </c>
      <c r="P2489">
        <v>337.1</v>
      </c>
    </row>
    <row r="2490" spans="1:16">
      <c r="A2490">
        <v>2489</v>
      </c>
      <c r="B2490" s="128">
        <v>43895</v>
      </c>
      <c r="C2490" s="29" t="s">
        <v>51</v>
      </c>
      <c r="D2490" s="359" t="s">
        <v>10</v>
      </c>
      <c r="E2490" s="31">
        <v>60</v>
      </c>
      <c r="F2490" s="130">
        <v>3318</v>
      </c>
      <c r="G2490" s="31">
        <v>40</v>
      </c>
      <c r="I2490" s="31" t="s">
        <v>15</v>
      </c>
      <c r="J2490" s="31">
        <v>3</v>
      </c>
      <c r="K2490" s="31">
        <v>1.2055455093429777E-2</v>
      </c>
      <c r="L2490" s="131">
        <v>0.37735849056603776</v>
      </c>
      <c r="M2490" s="344">
        <v>713</v>
      </c>
      <c r="N2490" s="132" t="s">
        <v>2507</v>
      </c>
      <c r="O2490" t="s">
        <v>52</v>
      </c>
      <c r="P2490">
        <v>106</v>
      </c>
    </row>
    <row r="2491" spans="1:16">
      <c r="A2491">
        <v>2490</v>
      </c>
      <c r="B2491" s="128">
        <v>43895</v>
      </c>
      <c r="C2491" s="29" t="s">
        <v>51</v>
      </c>
      <c r="D2491" s="359" t="s">
        <v>10</v>
      </c>
      <c r="E2491" s="31">
        <v>60</v>
      </c>
      <c r="F2491" s="130">
        <v>3237</v>
      </c>
      <c r="G2491" s="31">
        <v>40</v>
      </c>
      <c r="I2491" s="31" t="s">
        <v>15</v>
      </c>
      <c r="J2491" s="31">
        <v>4</v>
      </c>
      <c r="K2491" s="31">
        <v>1.2357120790855731E-2</v>
      </c>
      <c r="L2491" s="131">
        <v>0.41237113402061853</v>
      </c>
      <c r="M2491" s="344">
        <v>713</v>
      </c>
      <c r="N2491" s="132" t="s">
        <v>2507</v>
      </c>
      <c r="O2491" t="s">
        <v>52</v>
      </c>
      <c r="P2491">
        <v>97</v>
      </c>
    </row>
    <row r="2492" spans="1:16">
      <c r="A2492">
        <v>2491</v>
      </c>
      <c r="B2492" s="128">
        <v>43895</v>
      </c>
      <c r="C2492" s="29" t="s">
        <v>51</v>
      </c>
      <c r="D2492" s="359" t="s">
        <v>10</v>
      </c>
      <c r="E2492" s="31">
        <v>63</v>
      </c>
      <c r="F2492" s="130">
        <v>3680</v>
      </c>
      <c r="G2492" s="31">
        <v>83.3</v>
      </c>
      <c r="I2492" s="31" t="s">
        <v>15</v>
      </c>
      <c r="J2492" s="31">
        <v>4</v>
      </c>
      <c r="K2492" s="31">
        <v>2.263586956521739E-2</v>
      </c>
      <c r="L2492" s="131">
        <v>0.44712828770799778</v>
      </c>
      <c r="M2492" s="344">
        <v>713</v>
      </c>
      <c r="N2492" s="132" t="s">
        <v>2507</v>
      </c>
      <c r="O2492" t="s">
        <v>52</v>
      </c>
      <c r="P2492">
        <v>186.3</v>
      </c>
    </row>
    <row r="2493" spans="1:16">
      <c r="A2493">
        <v>2492</v>
      </c>
      <c r="B2493" s="128">
        <v>43896</v>
      </c>
      <c r="C2493" s="29" t="s">
        <v>51</v>
      </c>
      <c r="D2493" s="359" t="s">
        <v>10</v>
      </c>
      <c r="E2493" s="31">
        <v>62</v>
      </c>
      <c r="F2493" s="130">
        <v>3500</v>
      </c>
      <c r="G2493" s="31">
        <v>27.4</v>
      </c>
      <c r="I2493" s="31" t="s">
        <v>15</v>
      </c>
      <c r="J2493" s="31">
        <v>3</v>
      </c>
      <c r="K2493" s="31">
        <v>7.8285714285714278E-3</v>
      </c>
      <c r="L2493" s="131">
        <v>0.23339011925042588</v>
      </c>
      <c r="M2493" s="344">
        <v>713</v>
      </c>
      <c r="N2493" s="132" t="s">
        <v>2507</v>
      </c>
      <c r="O2493" t="s">
        <v>52</v>
      </c>
      <c r="P2493">
        <v>117.4</v>
      </c>
    </row>
    <row r="2494" spans="1:16">
      <c r="A2494">
        <v>2493</v>
      </c>
      <c r="B2494" s="128">
        <v>43896</v>
      </c>
      <c r="C2494" s="29" t="s">
        <v>51</v>
      </c>
      <c r="D2494" s="359" t="s">
        <v>10</v>
      </c>
      <c r="E2494" s="31">
        <v>64</v>
      </c>
      <c r="F2494" s="130">
        <v>4040</v>
      </c>
      <c r="G2494" s="31">
        <v>50</v>
      </c>
      <c r="I2494" s="31" t="s">
        <v>15</v>
      </c>
      <c r="J2494" s="31">
        <v>3</v>
      </c>
      <c r="K2494" s="31">
        <v>1.2376237623762377E-2</v>
      </c>
      <c r="L2494" s="131">
        <v>0.4</v>
      </c>
      <c r="M2494" s="344">
        <v>713</v>
      </c>
      <c r="N2494" s="132" t="s">
        <v>2507</v>
      </c>
      <c r="O2494" t="s">
        <v>52</v>
      </c>
      <c r="P2494">
        <v>125</v>
      </c>
    </row>
    <row r="2495" spans="1:16">
      <c r="A2495">
        <v>2494</v>
      </c>
      <c r="B2495" s="128">
        <v>43896</v>
      </c>
      <c r="C2495" s="29" t="s">
        <v>51</v>
      </c>
      <c r="D2495" s="359" t="s">
        <v>10</v>
      </c>
      <c r="E2495" s="31">
        <v>67</v>
      </c>
      <c r="F2495" s="130">
        <v>5120</v>
      </c>
      <c r="G2495" s="31">
        <v>63.5</v>
      </c>
      <c r="I2495" s="31" t="s">
        <v>15</v>
      </c>
      <c r="J2495" s="31">
        <v>4</v>
      </c>
      <c r="K2495" s="31">
        <v>1.2402343749999999E-2</v>
      </c>
      <c r="L2495" s="131">
        <v>0.31203931203931207</v>
      </c>
      <c r="M2495" s="344">
        <v>713</v>
      </c>
      <c r="N2495" s="132" t="s">
        <v>2507</v>
      </c>
      <c r="O2495" t="s">
        <v>52</v>
      </c>
      <c r="P2495">
        <v>203.5</v>
      </c>
    </row>
    <row r="2496" spans="1:16">
      <c r="A2496">
        <v>2495</v>
      </c>
      <c r="B2496" s="128">
        <v>43896</v>
      </c>
      <c r="C2496" s="29" t="s">
        <v>51</v>
      </c>
      <c r="D2496" s="359" t="s">
        <v>10</v>
      </c>
      <c r="E2496" s="31">
        <v>64</v>
      </c>
      <c r="F2496" s="130">
        <v>3950</v>
      </c>
      <c r="G2496" s="31">
        <v>40</v>
      </c>
      <c r="I2496" s="31" t="s">
        <v>15</v>
      </c>
      <c r="J2496" s="31">
        <v>3</v>
      </c>
      <c r="K2496" s="31">
        <v>1.0126582278481013E-2</v>
      </c>
      <c r="L2496" s="131">
        <v>0.2</v>
      </c>
      <c r="M2496" s="344">
        <v>713</v>
      </c>
      <c r="N2496" s="132" t="s">
        <v>2507</v>
      </c>
      <c r="O2496" t="s">
        <v>52</v>
      </c>
      <c r="P2496">
        <v>200</v>
      </c>
    </row>
    <row r="2497" spans="1:16">
      <c r="A2497">
        <v>2496</v>
      </c>
      <c r="B2497" s="128">
        <v>43896</v>
      </c>
      <c r="C2497" s="29" t="s">
        <v>51</v>
      </c>
      <c r="D2497" s="359" t="s">
        <v>10</v>
      </c>
      <c r="E2497" s="31">
        <v>53</v>
      </c>
      <c r="F2497" s="130">
        <v>2194</v>
      </c>
      <c r="G2497" s="31">
        <v>6.5</v>
      </c>
      <c r="I2497" s="31" t="s">
        <v>15</v>
      </c>
      <c r="J2497" s="31">
        <v>2</v>
      </c>
      <c r="K2497" s="31">
        <v>2.9626253418413855E-3</v>
      </c>
      <c r="L2497" s="131">
        <v>9.6296296296296297E-2</v>
      </c>
      <c r="M2497" s="344">
        <v>713</v>
      </c>
      <c r="N2497" s="132" t="s">
        <v>2507</v>
      </c>
      <c r="O2497" t="s">
        <v>52</v>
      </c>
      <c r="P2497">
        <v>67.5</v>
      </c>
    </row>
    <row r="2498" spans="1:16">
      <c r="A2498">
        <v>2497</v>
      </c>
      <c r="B2498" s="128">
        <v>43896</v>
      </c>
      <c r="C2498" s="29" t="s">
        <v>51</v>
      </c>
      <c r="D2498" s="359" t="s">
        <v>10</v>
      </c>
      <c r="E2498" s="31">
        <v>64</v>
      </c>
      <c r="F2498" s="130">
        <v>3615</v>
      </c>
      <c r="G2498" s="31">
        <v>40</v>
      </c>
      <c r="I2498" s="31" t="s">
        <v>15</v>
      </c>
      <c r="J2498" s="31">
        <v>3</v>
      </c>
      <c r="K2498" s="31">
        <v>1.1065006915629323E-2</v>
      </c>
      <c r="L2498" s="131">
        <v>0.51282051282051277</v>
      </c>
      <c r="M2498" s="344">
        <v>713</v>
      </c>
      <c r="N2498" s="132" t="s">
        <v>2507</v>
      </c>
      <c r="O2498" t="s">
        <v>52</v>
      </c>
      <c r="P2498">
        <v>78</v>
      </c>
    </row>
    <row r="2499" spans="1:16">
      <c r="A2499">
        <v>2498</v>
      </c>
      <c r="B2499" s="128">
        <v>43896</v>
      </c>
      <c r="C2499" s="29" t="s">
        <v>51</v>
      </c>
      <c r="D2499" s="359" t="s">
        <v>10</v>
      </c>
      <c r="E2499" s="31">
        <v>55</v>
      </c>
      <c r="F2499" s="130">
        <v>2621</v>
      </c>
      <c r="G2499" s="31">
        <v>48.1</v>
      </c>
      <c r="I2499" s="31" t="s">
        <v>15</v>
      </c>
      <c r="J2499" s="31">
        <v>3</v>
      </c>
      <c r="K2499" s="31">
        <v>1.8351774132010685E-2</v>
      </c>
      <c r="L2499" s="131">
        <v>0.63206307490144553</v>
      </c>
      <c r="M2499" s="344">
        <v>713</v>
      </c>
      <c r="N2499" s="132" t="s">
        <v>2507</v>
      </c>
      <c r="O2499" t="s">
        <v>52</v>
      </c>
      <c r="P2499">
        <v>76.099999999999994</v>
      </c>
    </row>
    <row r="2500" spans="1:16">
      <c r="A2500">
        <v>2499</v>
      </c>
      <c r="B2500" s="128">
        <v>43896</v>
      </c>
      <c r="C2500" s="29" t="s">
        <v>51</v>
      </c>
      <c r="D2500" s="359" t="s">
        <v>10</v>
      </c>
      <c r="E2500" s="31">
        <v>57</v>
      </c>
      <c r="F2500" s="130">
        <v>2845</v>
      </c>
      <c r="G2500" s="31">
        <v>36.1</v>
      </c>
      <c r="I2500" s="31" t="s">
        <v>15</v>
      </c>
      <c r="J2500" s="31">
        <v>3</v>
      </c>
      <c r="K2500" s="31">
        <v>1.2688927943760985E-2</v>
      </c>
      <c r="L2500" s="131" t="e">
        <v>#DIV/0!</v>
      </c>
      <c r="M2500" s="344">
        <v>713</v>
      </c>
      <c r="N2500" s="132" t="s">
        <v>2507</v>
      </c>
      <c r="O2500" t="s">
        <v>52</v>
      </c>
    </row>
    <row r="2501" spans="1:16">
      <c r="A2501">
        <v>2500</v>
      </c>
      <c r="B2501" s="128">
        <v>43897</v>
      </c>
      <c r="C2501" s="29" t="s">
        <v>51</v>
      </c>
      <c r="D2501" s="359" t="s">
        <v>10</v>
      </c>
      <c r="E2501" s="31">
        <v>54</v>
      </c>
      <c r="F2501" s="130">
        <v>2279</v>
      </c>
      <c r="G2501" s="31">
        <v>20</v>
      </c>
      <c r="I2501" s="31" t="s">
        <v>15</v>
      </c>
      <c r="J2501" s="31">
        <v>2</v>
      </c>
      <c r="K2501" s="31">
        <v>8.7757788503729714E-3</v>
      </c>
      <c r="L2501" s="131">
        <v>0.36363636363636365</v>
      </c>
      <c r="M2501" s="344">
        <v>713</v>
      </c>
      <c r="N2501" s="132" t="s">
        <v>2507</v>
      </c>
      <c r="O2501" t="s">
        <v>52</v>
      </c>
      <c r="P2501">
        <v>55</v>
      </c>
    </row>
    <row r="2502" spans="1:16">
      <c r="A2502">
        <v>2501</v>
      </c>
      <c r="B2502" s="128">
        <v>43897</v>
      </c>
      <c r="C2502" s="29" t="s">
        <v>51</v>
      </c>
      <c r="D2502" s="359" t="s">
        <v>10</v>
      </c>
      <c r="E2502" s="31">
        <v>65</v>
      </c>
      <c r="F2502" s="130">
        <v>4071</v>
      </c>
      <c r="G2502" s="31">
        <v>82</v>
      </c>
      <c r="I2502" s="31" t="s">
        <v>15</v>
      </c>
      <c r="J2502" s="31">
        <v>4</v>
      </c>
      <c r="K2502" s="31">
        <v>2.0142471137312698E-2</v>
      </c>
      <c r="L2502" s="131">
        <v>0.62595419847328249</v>
      </c>
      <c r="M2502" s="344">
        <v>713</v>
      </c>
      <c r="N2502" s="132" t="s">
        <v>2507</v>
      </c>
      <c r="O2502" t="s">
        <v>52</v>
      </c>
      <c r="P2502">
        <v>131</v>
      </c>
    </row>
    <row r="2503" spans="1:16">
      <c r="A2503">
        <v>2502</v>
      </c>
      <c r="B2503" s="128">
        <v>43897</v>
      </c>
      <c r="C2503" s="29" t="s">
        <v>51</v>
      </c>
      <c r="D2503" s="359" t="s">
        <v>10</v>
      </c>
      <c r="E2503" s="31">
        <v>57</v>
      </c>
      <c r="F2503" s="130">
        <v>2708</v>
      </c>
      <c r="G2503" s="31">
        <v>16.100000000000001</v>
      </c>
      <c r="I2503" s="31" t="s">
        <v>15</v>
      </c>
      <c r="J2503" s="31">
        <v>3</v>
      </c>
      <c r="K2503" s="31">
        <v>5.945347119645495E-3</v>
      </c>
      <c r="L2503" s="131">
        <v>0.30902111324376202</v>
      </c>
      <c r="M2503" s="344">
        <v>713</v>
      </c>
      <c r="N2503" s="132" t="s">
        <v>2507</v>
      </c>
      <c r="O2503" t="s">
        <v>52</v>
      </c>
      <c r="P2503">
        <v>52.1</v>
      </c>
    </row>
    <row r="2504" spans="1:16">
      <c r="A2504">
        <v>2503</v>
      </c>
      <c r="B2504" s="128">
        <v>43897</v>
      </c>
      <c r="C2504" s="29" t="s">
        <v>51</v>
      </c>
      <c r="D2504" s="359" t="s">
        <v>10</v>
      </c>
      <c r="E2504" s="31">
        <v>57</v>
      </c>
      <c r="F2504" s="130">
        <v>2852</v>
      </c>
      <c r="G2504" s="31">
        <v>63.8</v>
      </c>
      <c r="I2504" s="31" t="s">
        <v>15</v>
      </c>
      <c r="J2504" s="31">
        <v>3</v>
      </c>
      <c r="K2504" s="31">
        <v>2.2370266479663392E-2</v>
      </c>
      <c r="L2504" s="131">
        <v>0.38021454112038139</v>
      </c>
      <c r="M2504" s="344">
        <v>713</v>
      </c>
      <c r="N2504" s="132" t="s">
        <v>2507</v>
      </c>
      <c r="O2504" t="s">
        <v>52</v>
      </c>
      <c r="P2504">
        <v>167.8</v>
      </c>
    </row>
    <row r="2505" spans="1:16">
      <c r="A2505">
        <v>2504</v>
      </c>
      <c r="B2505" s="128">
        <v>43897</v>
      </c>
      <c r="C2505" s="29" t="s">
        <v>51</v>
      </c>
      <c r="D2505" s="359" t="s">
        <v>10</v>
      </c>
      <c r="E2505" s="31">
        <v>60</v>
      </c>
      <c r="F2505" s="130">
        <v>3224</v>
      </c>
      <c r="G2505" s="31">
        <v>38.700000000000003</v>
      </c>
      <c r="I2505" s="31" t="s">
        <v>15</v>
      </c>
      <c r="J2505" s="31">
        <v>3</v>
      </c>
      <c r="K2505" s="31">
        <v>1.2003722084367247E-2</v>
      </c>
      <c r="L2505" s="131">
        <v>0.19876733436055471</v>
      </c>
      <c r="M2505" s="344">
        <v>713</v>
      </c>
      <c r="N2505" s="132" t="s">
        <v>2507</v>
      </c>
      <c r="O2505" t="s">
        <v>52</v>
      </c>
      <c r="P2505">
        <v>194.7</v>
      </c>
    </row>
    <row r="2506" spans="1:16">
      <c r="A2506">
        <v>2505</v>
      </c>
      <c r="B2506" s="128">
        <v>43898</v>
      </c>
      <c r="C2506" s="29" t="s">
        <v>51</v>
      </c>
      <c r="D2506" s="359" t="s">
        <v>10</v>
      </c>
      <c r="E2506" s="31">
        <v>51</v>
      </c>
      <c r="F2506" s="130">
        <v>2030</v>
      </c>
      <c r="G2506" s="31">
        <v>6.2</v>
      </c>
      <c r="I2506" s="31" t="s">
        <v>15</v>
      </c>
      <c r="J2506" s="31">
        <v>2</v>
      </c>
      <c r="K2506" s="31">
        <v>3.0541871921182266E-3</v>
      </c>
      <c r="L2506" s="131">
        <v>0.11032028469750889</v>
      </c>
      <c r="M2506" s="344">
        <v>713</v>
      </c>
      <c r="N2506" s="132" t="s">
        <v>2507</v>
      </c>
      <c r="O2506" t="s">
        <v>52</v>
      </c>
      <c r="P2506">
        <v>56.2</v>
      </c>
    </row>
    <row r="2507" spans="1:16">
      <c r="A2507">
        <v>2506</v>
      </c>
      <c r="B2507" s="128">
        <v>43898</v>
      </c>
      <c r="C2507" s="29" t="s">
        <v>51</v>
      </c>
      <c r="D2507" s="359" t="s">
        <v>10</v>
      </c>
      <c r="E2507" s="31">
        <v>57</v>
      </c>
      <c r="F2507" s="130">
        <v>2810</v>
      </c>
      <c r="G2507" s="31">
        <v>57.8</v>
      </c>
      <c r="I2507" s="31" t="s">
        <v>15</v>
      </c>
      <c r="J2507" s="31">
        <v>4</v>
      </c>
      <c r="K2507" s="31">
        <v>2.0569395017793594E-2</v>
      </c>
      <c r="L2507" s="131">
        <v>0.39106901217861972</v>
      </c>
      <c r="M2507" s="344">
        <v>713</v>
      </c>
      <c r="N2507" s="132" t="s">
        <v>2507</v>
      </c>
      <c r="O2507" t="s">
        <v>52</v>
      </c>
      <c r="P2507">
        <v>147.80000000000001</v>
      </c>
    </row>
    <row r="2508" spans="1:16">
      <c r="A2508">
        <v>2507</v>
      </c>
      <c r="B2508" s="128">
        <v>43898</v>
      </c>
      <c r="C2508" s="29" t="s">
        <v>51</v>
      </c>
      <c r="D2508" s="359" t="s">
        <v>10</v>
      </c>
      <c r="E2508" s="31">
        <v>58</v>
      </c>
      <c r="F2508" s="130">
        <v>3010</v>
      </c>
      <c r="G2508" s="31">
        <v>61.6</v>
      </c>
      <c r="I2508" s="31" t="s">
        <v>15</v>
      </c>
      <c r="J2508" s="31">
        <v>4</v>
      </c>
      <c r="K2508" s="31">
        <v>2.0465116279069769E-2</v>
      </c>
      <c r="L2508" s="131">
        <v>0.43502824858757067</v>
      </c>
      <c r="M2508" s="344">
        <v>713</v>
      </c>
      <c r="N2508" s="132" t="s">
        <v>2507</v>
      </c>
      <c r="O2508" t="s">
        <v>52</v>
      </c>
      <c r="P2508">
        <v>141.6</v>
      </c>
    </row>
    <row r="2509" spans="1:16">
      <c r="A2509">
        <v>2508</v>
      </c>
      <c r="B2509" s="128">
        <v>43898</v>
      </c>
      <c r="C2509" s="29" t="s">
        <v>51</v>
      </c>
      <c r="D2509" s="359" t="s">
        <v>10</v>
      </c>
      <c r="E2509" s="31">
        <v>62</v>
      </c>
      <c r="F2509" s="130">
        <v>3770</v>
      </c>
      <c r="G2509" s="31">
        <v>72.900000000000006</v>
      </c>
      <c r="I2509" s="31" t="s">
        <v>15</v>
      </c>
      <c r="J2509" s="31">
        <v>4</v>
      </c>
      <c r="K2509" s="31">
        <v>1.9336870026525201E-2</v>
      </c>
      <c r="L2509" s="131">
        <v>0.43418701608100063</v>
      </c>
      <c r="M2509" s="344">
        <v>713</v>
      </c>
      <c r="N2509" s="132" t="s">
        <v>2507</v>
      </c>
      <c r="O2509" t="s">
        <v>52</v>
      </c>
      <c r="P2509">
        <v>167.9</v>
      </c>
    </row>
    <row r="2510" spans="1:16">
      <c r="A2510">
        <v>2509</v>
      </c>
      <c r="B2510" s="128">
        <v>43898</v>
      </c>
      <c r="C2510" s="29" t="s">
        <v>51</v>
      </c>
      <c r="D2510" s="359" t="s">
        <v>10</v>
      </c>
      <c r="E2510" s="31">
        <v>52</v>
      </c>
      <c r="F2510" s="130">
        <v>2225</v>
      </c>
      <c r="G2510" s="31">
        <v>37.5</v>
      </c>
      <c r="I2510" s="31" t="s">
        <v>15</v>
      </c>
      <c r="J2510" s="31">
        <v>3</v>
      </c>
      <c r="K2510" s="31">
        <v>1.6853932584269662E-2</v>
      </c>
      <c r="L2510" s="131">
        <v>0.33333333333333331</v>
      </c>
      <c r="M2510" s="344">
        <v>713</v>
      </c>
      <c r="N2510" s="132" t="s">
        <v>2507</v>
      </c>
      <c r="O2510" t="s">
        <v>52</v>
      </c>
      <c r="P2510">
        <v>112.5</v>
      </c>
    </row>
    <row r="2511" spans="1:16">
      <c r="A2511">
        <v>2510</v>
      </c>
      <c r="B2511" s="128">
        <v>43898</v>
      </c>
      <c r="C2511" s="29" t="s">
        <v>51</v>
      </c>
      <c r="D2511" s="359" t="s">
        <v>10</v>
      </c>
      <c r="E2511" s="31">
        <v>62</v>
      </c>
      <c r="F2511" s="130">
        <v>3600</v>
      </c>
      <c r="G2511" s="31">
        <v>115.3</v>
      </c>
      <c r="I2511" s="31" t="s">
        <v>15</v>
      </c>
      <c r="J2511" s="31">
        <v>5</v>
      </c>
      <c r="K2511" s="31">
        <v>3.202777777777778E-2</v>
      </c>
      <c r="L2511" s="131">
        <v>0.50065132435953097</v>
      </c>
      <c r="M2511" s="344">
        <v>713</v>
      </c>
      <c r="N2511" s="132" t="s">
        <v>2507</v>
      </c>
      <c r="O2511" t="s">
        <v>52</v>
      </c>
      <c r="P2511">
        <v>230.3</v>
      </c>
    </row>
    <row r="2512" spans="1:16">
      <c r="A2512">
        <v>2511</v>
      </c>
      <c r="B2512" s="128">
        <v>43898</v>
      </c>
      <c r="C2512" s="29" t="s">
        <v>51</v>
      </c>
      <c r="D2512" s="359" t="s">
        <v>10</v>
      </c>
      <c r="E2512" s="31">
        <v>57</v>
      </c>
      <c r="F2512" s="130">
        <v>2855</v>
      </c>
      <c r="G2512" s="31">
        <v>50</v>
      </c>
      <c r="I2512" s="31" t="s">
        <v>15</v>
      </c>
      <c r="J2512" s="31">
        <v>3</v>
      </c>
      <c r="K2512" s="31">
        <v>1.7513134851138354E-2</v>
      </c>
      <c r="L2512" s="131">
        <v>0.52631578947368418</v>
      </c>
      <c r="M2512" s="344">
        <v>713</v>
      </c>
      <c r="N2512" s="132" t="s">
        <v>2507</v>
      </c>
      <c r="O2512" t="s">
        <v>52</v>
      </c>
      <c r="P2512">
        <v>95</v>
      </c>
    </row>
    <row r="2513" spans="1:16">
      <c r="A2513">
        <v>2512</v>
      </c>
      <c r="B2513" s="128">
        <v>43899</v>
      </c>
      <c r="C2513" s="29" t="s">
        <v>51</v>
      </c>
      <c r="D2513" s="359" t="s">
        <v>10</v>
      </c>
      <c r="E2513" s="31">
        <v>64</v>
      </c>
      <c r="F2513" s="130">
        <v>3531</v>
      </c>
      <c r="G2513" s="31">
        <v>38.5</v>
      </c>
      <c r="I2513" s="31" t="s">
        <v>15</v>
      </c>
      <c r="J2513" s="31">
        <v>3</v>
      </c>
      <c r="K2513" s="31">
        <v>1.0903426791277258E-2</v>
      </c>
      <c r="L2513" s="131">
        <v>0.41176470588235292</v>
      </c>
      <c r="M2513" s="344">
        <v>713</v>
      </c>
      <c r="N2513" s="132" t="s">
        <v>2507</v>
      </c>
      <c r="O2513" t="s">
        <v>52</v>
      </c>
      <c r="P2513">
        <v>93.5</v>
      </c>
    </row>
    <row r="2514" spans="1:16">
      <c r="A2514">
        <v>2513</v>
      </c>
      <c r="B2514" s="128">
        <v>43899</v>
      </c>
      <c r="C2514" s="29" t="s">
        <v>51</v>
      </c>
      <c r="D2514" s="359" t="s">
        <v>10</v>
      </c>
      <c r="E2514" s="31">
        <v>52</v>
      </c>
      <c r="F2514" s="130">
        <v>2238</v>
      </c>
      <c r="G2514" s="31">
        <v>35.1</v>
      </c>
      <c r="I2514" s="31" t="s">
        <v>15</v>
      </c>
      <c r="J2514" s="31">
        <v>3</v>
      </c>
      <c r="K2514" s="31">
        <v>1.5683646112600536E-2</v>
      </c>
      <c r="L2514" s="131">
        <v>0.45525291828793779</v>
      </c>
      <c r="M2514" s="344">
        <v>713</v>
      </c>
      <c r="N2514" s="132" t="s">
        <v>2507</v>
      </c>
      <c r="O2514" t="s">
        <v>52</v>
      </c>
      <c r="P2514">
        <v>77.099999999999994</v>
      </c>
    </row>
    <row r="2515" spans="1:16">
      <c r="A2515">
        <v>2514</v>
      </c>
      <c r="B2515" s="128">
        <v>43899</v>
      </c>
      <c r="C2515" s="29" t="s">
        <v>51</v>
      </c>
      <c r="D2515" s="359" t="s">
        <v>10</v>
      </c>
      <c r="E2515" s="31">
        <v>58</v>
      </c>
      <c r="F2515" s="130">
        <v>3215</v>
      </c>
      <c r="G2515" s="31">
        <v>66.8</v>
      </c>
      <c r="I2515" s="31" t="s">
        <v>15</v>
      </c>
      <c r="J2515" s="31">
        <v>4</v>
      </c>
      <c r="K2515" s="31">
        <v>2.0777604976671849E-2</v>
      </c>
      <c r="L2515" s="131">
        <v>0.63740458015267176</v>
      </c>
      <c r="M2515" s="344">
        <v>713</v>
      </c>
      <c r="N2515" s="132" t="s">
        <v>2507</v>
      </c>
      <c r="O2515" t="s">
        <v>52</v>
      </c>
      <c r="P2515">
        <v>104.8</v>
      </c>
    </row>
    <row r="2516" spans="1:16">
      <c r="A2516">
        <v>2515</v>
      </c>
      <c r="B2516" s="128">
        <v>43899</v>
      </c>
      <c r="C2516" s="29" t="s">
        <v>51</v>
      </c>
      <c r="D2516" s="359" t="s">
        <v>10</v>
      </c>
      <c r="E2516" s="31">
        <v>61</v>
      </c>
      <c r="F2516" s="130">
        <v>3328</v>
      </c>
      <c r="G2516" s="31">
        <v>57.2</v>
      </c>
      <c r="I2516" s="31" t="s">
        <v>15</v>
      </c>
      <c r="J2516" s="31">
        <v>3</v>
      </c>
      <c r="K2516" s="31">
        <v>1.7187500000000001E-2</v>
      </c>
      <c r="L2516" s="131">
        <v>0.38596491228070179</v>
      </c>
      <c r="M2516" s="344">
        <v>713</v>
      </c>
      <c r="N2516" s="132" t="s">
        <v>2507</v>
      </c>
      <c r="O2516" t="s">
        <v>52</v>
      </c>
      <c r="P2516">
        <v>148.19999999999999</v>
      </c>
    </row>
    <row r="2517" spans="1:16">
      <c r="A2517">
        <v>2516</v>
      </c>
      <c r="B2517" s="128">
        <v>43899</v>
      </c>
      <c r="C2517" s="29" t="s">
        <v>51</v>
      </c>
      <c r="D2517" s="359" t="s">
        <v>10</v>
      </c>
      <c r="E2517" s="31">
        <v>64</v>
      </c>
      <c r="F2517" s="130">
        <v>3940</v>
      </c>
      <c r="G2517" s="31">
        <v>93.3</v>
      </c>
      <c r="I2517" s="31" t="s">
        <v>15</v>
      </c>
      <c r="J2517" s="31">
        <v>5</v>
      </c>
      <c r="K2517" s="31">
        <v>2.3680203045685279E-2</v>
      </c>
      <c r="L2517" s="131">
        <v>0.7628781684382665</v>
      </c>
      <c r="M2517" s="344">
        <v>713</v>
      </c>
      <c r="N2517" s="132" t="s">
        <v>2507</v>
      </c>
      <c r="O2517" t="s">
        <v>52</v>
      </c>
      <c r="P2517">
        <v>122.3</v>
      </c>
    </row>
    <row r="2518" spans="1:16">
      <c r="A2518">
        <v>2517</v>
      </c>
      <c r="B2518" s="128">
        <v>43901</v>
      </c>
      <c r="C2518" s="29" t="s">
        <v>51</v>
      </c>
      <c r="D2518" s="359" t="s">
        <v>10</v>
      </c>
      <c r="E2518" s="31">
        <v>71</v>
      </c>
      <c r="F2518" s="130">
        <v>5922</v>
      </c>
      <c r="G2518" s="31">
        <v>85.1</v>
      </c>
      <c r="I2518" s="31" t="s">
        <v>15</v>
      </c>
      <c r="J2518" s="31">
        <v>3</v>
      </c>
      <c r="K2518" s="31">
        <v>1.437014522120905E-2</v>
      </c>
      <c r="L2518" s="131">
        <v>0.3472052223582211</v>
      </c>
      <c r="M2518" s="344">
        <v>713</v>
      </c>
      <c r="N2518" s="132" t="s">
        <v>2507</v>
      </c>
      <c r="O2518" t="s">
        <v>52</v>
      </c>
      <c r="P2518">
        <v>245.1</v>
      </c>
    </row>
    <row r="2519" spans="1:16">
      <c r="A2519">
        <v>2518</v>
      </c>
      <c r="B2519" s="128">
        <v>43901</v>
      </c>
      <c r="C2519" s="29" t="s">
        <v>51</v>
      </c>
      <c r="D2519" s="359" t="s">
        <v>10</v>
      </c>
      <c r="E2519" s="31">
        <v>62</v>
      </c>
      <c r="F2519" s="130">
        <v>3566</v>
      </c>
      <c r="G2519" s="31">
        <v>81.099999999999994</v>
      </c>
      <c r="I2519" s="31" t="s">
        <v>15</v>
      </c>
      <c r="J2519" s="31">
        <v>4</v>
      </c>
      <c r="K2519" s="31">
        <v>2.2742568704430734E-2</v>
      </c>
      <c r="L2519" s="131">
        <v>0.74335472043996331</v>
      </c>
      <c r="M2519" s="344">
        <v>713</v>
      </c>
      <c r="N2519" s="132" t="s">
        <v>2507</v>
      </c>
      <c r="O2519" t="s">
        <v>52</v>
      </c>
      <c r="P2519">
        <v>109.1</v>
      </c>
    </row>
    <row r="2520" spans="1:16">
      <c r="A2520">
        <v>2519</v>
      </c>
      <c r="B2520" s="128">
        <v>43901</v>
      </c>
      <c r="C2520" s="29" t="s">
        <v>51</v>
      </c>
      <c r="D2520" s="359" t="s">
        <v>10</v>
      </c>
      <c r="E2520" s="31">
        <v>62</v>
      </c>
      <c r="F2520" s="130">
        <v>3765</v>
      </c>
      <c r="G2520" s="31">
        <v>23.6</v>
      </c>
      <c r="I2520" s="31" t="s">
        <v>15</v>
      </c>
      <c r="J2520" s="31">
        <v>2</v>
      </c>
      <c r="K2520" s="31">
        <v>6.2682602921646747E-3</v>
      </c>
      <c r="L2520" s="131">
        <v>0.19407894736842107</v>
      </c>
      <c r="M2520" s="344">
        <v>713</v>
      </c>
      <c r="N2520" s="132" t="s">
        <v>2507</v>
      </c>
      <c r="O2520" t="s">
        <v>52</v>
      </c>
      <c r="P2520">
        <v>121.6</v>
      </c>
    </row>
    <row r="2521" spans="1:16">
      <c r="A2521">
        <v>2520</v>
      </c>
      <c r="B2521" s="128">
        <v>43901</v>
      </c>
      <c r="C2521" s="29" t="s">
        <v>51</v>
      </c>
      <c r="D2521" s="359" t="s">
        <v>10</v>
      </c>
      <c r="E2521" s="31">
        <v>70</v>
      </c>
      <c r="F2521" s="130">
        <v>5368</v>
      </c>
      <c r="G2521" s="31">
        <v>128.4</v>
      </c>
      <c r="I2521" s="31" t="s">
        <v>15</v>
      </c>
      <c r="J2521" s="31">
        <v>3</v>
      </c>
      <c r="K2521" s="31">
        <v>2.3919523099850969E-2</v>
      </c>
      <c r="L2521" s="131">
        <v>0.52110389610389607</v>
      </c>
      <c r="M2521" s="344">
        <v>713</v>
      </c>
      <c r="N2521" s="132" t="s">
        <v>2507</v>
      </c>
      <c r="O2521" t="s">
        <v>52</v>
      </c>
      <c r="P2521">
        <v>246.4</v>
      </c>
    </row>
    <row r="2522" spans="1:16">
      <c r="A2522">
        <v>2521</v>
      </c>
      <c r="B2522" s="128">
        <v>43901</v>
      </c>
      <c r="C2522" s="29" t="s">
        <v>51</v>
      </c>
      <c r="D2522" s="359" t="s">
        <v>10</v>
      </c>
      <c r="E2522" s="31">
        <v>64</v>
      </c>
      <c r="F2522" s="130">
        <v>3899</v>
      </c>
      <c r="G2522" s="31">
        <v>82.7</v>
      </c>
      <c r="I2522" s="31" t="s">
        <v>15</v>
      </c>
      <c r="J2522" s="31">
        <v>3</v>
      </c>
      <c r="K2522" s="31">
        <v>2.121056681200308E-2</v>
      </c>
      <c r="L2522" s="131">
        <v>0.3981704381319211</v>
      </c>
      <c r="M2522" s="344">
        <v>713</v>
      </c>
      <c r="N2522" s="132" t="s">
        <v>2507</v>
      </c>
      <c r="O2522" t="s">
        <v>52</v>
      </c>
      <c r="P2522">
        <v>207.7</v>
      </c>
    </row>
    <row r="2523" spans="1:16">
      <c r="A2523">
        <v>2522</v>
      </c>
      <c r="B2523" s="128">
        <v>43903</v>
      </c>
      <c r="C2523" s="29" t="s">
        <v>51</v>
      </c>
      <c r="D2523" s="359" t="s">
        <v>10</v>
      </c>
      <c r="E2523" s="31">
        <v>61</v>
      </c>
      <c r="F2523" s="130">
        <v>3189</v>
      </c>
      <c r="G2523" s="31">
        <v>33.9</v>
      </c>
      <c r="I2523" s="31" t="s">
        <v>15</v>
      </c>
      <c r="J2523" s="31">
        <v>3</v>
      </c>
      <c r="K2523" s="31">
        <v>1.0630291627469425E-2</v>
      </c>
      <c r="L2523" s="131">
        <v>0.23235092529129539</v>
      </c>
      <c r="M2523" s="344">
        <v>713</v>
      </c>
      <c r="N2523" s="132" t="s">
        <v>2507</v>
      </c>
      <c r="O2523" t="s">
        <v>52</v>
      </c>
      <c r="P2523">
        <v>145.9</v>
      </c>
    </row>
    <row r="2524" spans="1:16">
      <c r="A2524">
        <v>2523</v>
      </c>
      <c r="B2524" s="128">
        <v>43903</v>
      </c>
      <c r="C2524" s="29" t="s">
        <v>51</v>
      </c>
      <c r="D2524" s="359" t="s">
        <v>10</v>
      </c>
      <c r="E2524" s="31">
        <v>57</v>
      </c>
      <c r="F2524" s="130">
        <v>2554</v>
      </c>
      <c r="G2524" s="31">
        <v>29</v>
      </c>
      <c r="I2524" s="31" t="s">
        <v>15</v>
      </c>
      <c r="J2524" s="31">
        <v>3</v>
      </c>
      <c r="K2524" s="31">
        <v>1.1354737666405637E-2</v>
      </c>
      <c r="L2524" s="131">
        <v>0.43283582089552236</v>
      </c>
      <c r="M2524" s="344">
        <v>713</v>
      </c>
      <c r="N2524" s="132" t="s">
        <v>2507</v>
      </c>
      <c r="O2524" t="s">
        <v>52</v>
      </c>
      <c r="P2524">
        <v>67</v>
      </c>
    </row>
    <row r="2525" spans="1:16">
      <c r="A2525">
        <v>2524</v>
      </c>
      <c r="B2525" s="128">
        <v>43903</v>
      </c>
      <c r="C2525" s="29" t="s">
        <v>51</v>
      </c>
      <c r="D2525" s="359" t="s">
        <v>10</v>
      </c>
      <c r="E2525" s="31">
        <v>59</v>
      </c>
      <c r="F2525" s="130">
        <v>3065</v>
      </c>
      <c r="G2525" s="31">
        <v>33.5</v>
      </c>
      <c r="I2525" s="31" t="s">
        <v>15</v>
      </c>
      <c r="J2525" s="31">
        <v>3</v>
      </c>
      <c r="K2525" s="31">
        <v>1.0929853181076673E-2</v>
      </c>
      <c r="L2525" s="131">
        <v>0.32057416267942584</v>
      </c>
      <c r="M2525" s="344">
        <v>713</v>
      </c>
      <c r="N2525" s="132" t="s">
        <v>2507</v>
      </c>
      <c r="O2525" t="s">
        <v>52</v>
      </c>
      <c r="P2525">
        <v>104.5</v>
      </c>
    </row>
    <row r="2526" spans="1:16">
      <c r="A2526">
        <v>2525</v>
      </c>
      <c r="B2526" s="128">
        <v>43903</v>
      </c>
      <c r="C2526" s="29" t="s">
        <v>51</v>
      </c>
      <c r="D2526" s="359" t="s">
        <v>10</v>
      </c>
      <c r="E2526" s="31">
        <v>61</v>
      </c>
      <c r="F2526" s="130">
        <v>2913</v>
      </c>
      <c r="G2526" s="31">
        <v>49.7</v>
      </c>
      <c r="I2526" s="31" t="s">
        <v>15</v>
      </c>
      <c r="J2526" s="31">
        <v>4</v>
      </c>
      <c r="K2526" s="31">
        <v>1.7061448678338482E-2</v>
      </c>
      <c r="L2526" s="131">
        <v>0.61586121437422559</v>
      </c>
      <c r="M2526" s="344">
        <v>713</v>
      </c>
      <c r="N2526" s="132" t="s">
        <v>2507</v>
      </c>
      <c r="O2526" t="s">
        <v>52</v>
      </c>
      <c r="P2526">
        <v>80.7</v>
      </c>
    </row>
    <row r="2527" spans="1:16">
      <c r="A2527">
        <v>2526</v>
      </c>
      <c r="B2527" s="128">
        <v>43903</v>
      </c>
      <c r="C2527" s="29" t="s">
        <v>51</v>
      </c>
      <c r="D2527" s="359" t="s">
        <v>10</v>
      </c>
      <c r="E2527" s="31">
        <v>64</v>
      </c>
      <c r="F2527" s="130">
        <v>3465</v>
      </c>
      <c r="G2527" s="31">
        <v>101.7</v>
      </c>
      <c r="I2527" s="31" t="s">
        <v>15</v>
      </c>
      <c r="J2527" s="31">
        <v>5</v>
      </c>
      <c r="K2527" s="31">
        <v>2.9350649350649353E-2</v>
      </c>
      <c r="L2527" s="131">
        <v>0.42605781315458741</v>
      </c>
      <c r="M2527" s="344">
        <v>713</v>
      </c>
      <c r="N2527" s="132" t="s">
        <v>2507</v>
      </c>
      <c r="O2527" t="s">
        <v>52</v>
      </c>
      <c r="P2527">
        <v>238.7</v>
      </c>
    </row>
    <row r="2528" spans="1:16">
      <c r="A2528">
        <v>2527</v>
      </c>
      <c r="B2528" s="128">
        <v>43903</v>
      </c>
      <c r="C2528" s="29" t="s">
        <v>51</v>
      </c>
      <c r="D2528" s="359" t="s">
        <v>10</v>
      </c>
      <c r="E2528" s="31">
        <v>56</v>
      </c>
      <c r="F2528" s="130">
        <v>2541</v>
      </c>
      <c r="G2528" s="31">
        <v>38.9</v>
      </c>
      <c r="I2528" s="31" t="s">
        <v>15</v>
      </c>
      <c r="J2528" s="31">
        <v>4</v>
      </c>
      <c r="K2528" s="31">
        <v>1.5308933490751672E-2</v>
      </c>
      <c r="L2528" s="131">
        <v>0.63875205254515599</v>
      </c>
      <c r="M2528" s="344">
        <v>713</v>
      </c>
      <c r="N2528" s="132" t="s">
        <v>2507</v>
      </c>
      <c r="O2528" t="s">
        <v>52</v>
      </c>
      <c r="P2528">
        <v>60.9</v>
      </c>
    </row>
    <row r="2529" spans="1:16">
      <c r="A2529">
        <v>2528</v>
      </c>
      <c r="B2529" s="128">
        <v>43903</v>
      </c>
      <c r="C2529" s="29" t="s">
        <v>51</v>
      </c>
      <c r="D2529" s="359" t="s">
        <v>10</v>
      </c>
      <c r="E2529" s="31">
        <v>64</v>
      </c>
      <c r="F2529" s="130">
        <v>4358</v>
      </c>
      <c r="G2529" s="31">
        <v>112.1</v>
      </c>
      <c r="I2529" s="31" t="s">
        <v>15</v>
      </c>
      <c r="J2529" s="31">
        <v>5</v>
      </c>
      <c r="K2529" s="31">
        <v>2.5722808627810921E-2</v>
      </c>
      <c r="L2529" s="131">
        <v>0.47681837515950659</v>
      </c>
      <c r="M2529" s="344">
        <v>713</v>
      </c>
      <c r="N2529" s="132" t="s">
        <v>2507</v>
      </c>
      <c r="O2529" t="s">
        <v>52</v>
      </c>
      <c r="P2529">
        <v>235.1</v>
      </c>
    </row>
    <row r="2530" spans="1:16">
      <c r="A2530">
        <v>2529</v>
      </c>
      <c r="B2530" s="128">
        <v>43904</v>
      </c>
      <c r="C2530" s="29" t="s">
        <v>51</v>
      </c>
      <c r="D2530" s="359" t="s">
        <v>10</v>
      </c>
      <c r="E2530" s="31">
        <v>60</v>
      </c>
      <c r="F2530" s="130">
        <v>3340</v>
      </c>
      <c r="G2530" s="31">
        <v>16.5</v>
      </c>
      <c r="I2530" s="31" t="s">
        <v>15</v>
      </c>
      <c r="J2530" s="31">
        <v>2</v>
      </c>
      <c r="K2530" s="31">
        <v>4.9401197604790423E-3</v>
      </c>
      <c r="L2530" s="131">
        <v>8.4832904884318772E-2</v>
      </c>
      <c r="M2530" s="344">
        <v>713</v>
      </c>
      <c r="N2530" s="132" t="s">
        <v>2507</v>
      </c>
      <c r="O2530" t="s">
        <v>52</v>
      </c>
      <c r="P2530">
        <v>194.5</v>
      </c>
    </row>
    <row r="2531" spans="1:16">
      <c r="A2531">
        <v>2530</v>
      </c>
      <c r="B2531" s="128">
        <v>43904</v>
      </c>
      <c r="C2531" s="29" t="s">
        <v>51</v>
      </c>
      <c r="D2531" s="359" t="s">
        <v>10</v>
      </c>
      <c r="E2531" s="31">
        <v>52</v>
      </c>
      <c r="F2531" s="130">
        <v>2262</v>
      </c>
      <c r="G2531" s="31">
        <v>23.8</v>
      </c>
      <c r="I2531" s="31" t="s">
        <v>15</v>
      </c>
      <c r="J2531" s="31">
        <v>3</v>
      </c>
      <c r="K2531" s="31">
        <v>1.0521662245800176E-2</v>
      </c>
      <c r="L2531" s="131">
        <v>0.36170212765957449</v>
      </c>
      <c r="M2531" s="344">
        <v>713</v>
      </c>
      <c r="N2531" s="132" t="s">
        <v>2507</v>
      </c>
      <c r="O2531" t="s">
        <v>52</v>
      </c>
      <c r="P2531">
        <v>65.8</v>
      </c>
    </row>
    <row r="2532" spans="1:16">
      <c r="A2532">
        <v>2531</v>
      </c>
      <c r="B2532" s="128">
        <v>43904</v>
      </c>
      <c r="C2532" s="29" t="s">
        <v>51</v>
      </c>
      <c r="D2532" s="359" t="s">
        <v>10</v>
      </c>
      <c r="E2532" s="31">
        <v>56</v>
      </c>
      <c r="F2532" s="130">
        <v>2396</v>
      </c>
      <c r="G2532" s="31">
        <v>47.2</v>
      </c>
      <c r="I2532" s="31" t="s">
        <v>15</v>
      </c>
      <c r="J2532" s="31">
        <v>3</v>
      </c>
      <c r="K2532" s="31">
        <v>1.9699499165275459E-2</v>
      </c>
      <c r="L2532" s="131">
        <v>0.3769968051118211</v>
      </c>
      <c r="M2532" s="344">
        <v>713</v>
      </c>
      <c r="N2532" s="132" t="s">
        <v>2507</v>
      </c>
      <c r="O2532" t="s">
        <v>52</v>
      </c>
      <c r="P2532">
        <v>125.2</v>
      </c>
    </row>
    <row r="2533" spans="1:16">
      <c r="A2533">
        <v>2532</v>
      </c>
      <c r="B2533" s="128">
        <v>43904</v>
      </c>
      <c r="C2533" s="29" t="s">
        <v>51</v>
      </c>
      <c r="D2533" s="359" t="s">
        <v>10</v>
      </c>
      <c r="E2533" s="31">
        <v>58</v>
      </c>
      <c r="F2533" s="130">
        <v>2961</v>
      </c>
      <c r="G2533" s="31">
        <v>73</v>
      </c>
      <c r="I2533" s="31" t="s">
        <v>15</v>
      </c>
      <c r="J2533" s="31">
        <v>4</v>
      </c>
      <c r="K2533" s="31">
        <v>2.4653833164471461E-2</v>
      </c>
      <c r="L2533" s="131">
        <v>0.48666666666666669</v>
      </c>
      <c r="M2533" s="344">
        <v>713</v>
      </c>
      <c r="N2533" s="132" t="s">
        <v>2507</v>
      </c>
      <c r="O2533" t="s">
        <v>52</v>
      </c>
      <c r="P2533">
        <v>150</v>
      </c>
    </row>
    <row r="2534" spans="1:16">
      <c r="A2534">
        <v>2533</v>
      </c>
      <c r="B2534" s="128">
        <v>43904</v>
      </c>
      <c r="C2534" s="29" t="s">
        <v>51</v>
      </c>
      <c r="D2534" s="359" t="s">
        <v>10</v>
      </c>
      <c r="E2534" s="31">
        <v>62</v>
      </c>
      <c r="F2534" s="130">
        <v>3455</v>
      </c>
      <c r="G2534" s="31">
        <v>85.2</v>
      </c>
      <c r="I2534" s="31" t="s">
        <v>15</v>
      </c>
      <c r="J2534" s="31">
        <v>5</v>
      </c>
      <c r="K2534" s="31">
        <v>2.4659913169319828E-2</v>
      </c>
      <c r="L2534" s="131">
        <v>0.49766355140186919</v>
      </c>
      <c r="M2534" s="344">
        <v>713</v>
      </c>
      <c r="N2534" s="132" t="s">
        <v>2507</v>
      </c>
      <c r="O2534" t="s">
        <v>52</v>
      </c>
      <c r="P2534">
        <v>171.2</v>
      </c>
    </row>
    <row r="2535" spans="1:16">
      <c r="A2535">
        <v>2534</v>
      </c>
      <c r="B2535" s="128">
        <v>43904</v>
      </c>
      <c r="C2535" s="29" t="s">
        <v>51</v>
      </c>
      <c r="D2535" s="359" t="s">
        <v>10</v>
      </c>
      <c r="E2535" s="31">
        <v>54</v>
      </c>
      <c r="F2535" s="130">
        <v>2202</v>
      </c>
      <c r="G2535" s="31">
        <v>37.6</v>
      </c>
      <c r="I2535" s="31" t="s">
        <v>15</v>
      </c>
      <c r="J2535" s="31">
        <v>3</v>
      </c>
      <c r="K2535" s="31">
        <v>1.7075386012715715E-2</v>
      </c>
      <c r="L2535" s="131">
        <v>0.60063897763578278</v>
      </c>
      <c r="M2535" s="344">
        <v>713</v>
      </c>
      <c r="N2535" s="132" t="s">
        <v>2507</v>
      </c>
      <c r="O2535" t="s">
        <v>52</v>
      </c>
      <c r="P2535">
        <v>62.6</v>
      </c>
    </row>
    <row r="2536" spans="1:16">
      <c r="A2536">
        <v>2535</v>
      </c>
      <c r="B2536" s="128">
        <v>43904</v>
      </c>
      <c r="C2536" s="29" t="s">
        <v>51</v>
      </c>
      <c r="D2536" s="359" t="s">
        <v>10</v>
      </c>
      <c r="E2536" s="31">
        <v>57</v>
      </c>
      <c r="F2536" s="130">
        <v>3010</v>
      </c>
      <c r="G2536" s="31">
        <v>55.5</v>
      </c>
      <c r="I2536" s="31" t="s">
        <v>15</v>
      </c>
      <c r="J2536" s="31">
        <v>5</v>
      </c>
      <c r="K2536" s="31">
        <v>1.8438538205980067E-2</v>
      </c>
      <c r="L2536" s="131">
        <v>0.38408304498269896</v>
      </c>
      <c r="M2536" s="344">
        <v>713</v>
      </c>
      <c r="N2536" s="132" t="s">
        <v>2507</v>
      </c>
      <c r="O2536" t="s">
        <v>52</v>
      </c>
      <c r="P2536">
        <v>144.5</v>
      </c>
    </row>
    <row r="2537" spans="1:16">
      <c r="A2537">
        <v>2536</v>
      </c>
      <c r="B2537" s="128">
        <v>43904</v>
      </c>
      <c r="C2537" s="29" t="s">
        <v>51</v>
      </c>
      <c r="D2537" s="359" t="s">
        <v>10</v>
      </c>
      <c r="E2537" s="31">
        <v>53</v>
      </c>
      <c r="F2537" s="130">
        <v>2185</v>
      </c>
      <c r="G2537" s="31">
        <v>25.5</v>
      </c>
      <c r="I2537" s="31" t="s">
        <v>15</v>
      </c>
      <c r="J2537" s="31">
        <v>3</v>
      </c>
      <c r="K2537" s="31">
        <v>1.1670480549199084E-2</v>
      </c>
      <c r="L2537" s="131">
        <v>0.37777777777777777</v>
      </c>
      <c r="M2537" s="344">
        <v>713</v>
      </c>
      <c r="N2537" s="132" t="s">
        <v>2507</v>
      </c>
      <c r="O2537" t="s">
        <v>52</v>
      </c>
      <c r="P2537">
        <v>67.5</v>
      </c>
    </row>
    <row r="2538" spans="1:16">
      <c r="A2538">
        <v>2537</v>
      </c>
      <c r="B2538" s="128">
        <v>43905</v>
      </c>
      <c r="C2538" s="29" t="s">
        <v>51</v>
      </c>
      <c r="D2538" s="359" t="s">
        <v>10</v>
      </c>
      <c r="E2538" s="31">
        <v>57</v>
      </c>
      <c r="F2538" s="130">
        <v>2659</v>
      </c>
      <c r="G2538" s="31">
        <v>47.6</v>
      </c>
      <c r="I2538" s="31" t="s">
        <v>15</v>
      </c>
      <c r="J2538" s="31">
        <v>4</v>
      </c>
      <c r="K2538" s="31">
        <v>1.7901466716810831E-2</v>
      </c>
      <c r="L2538" s="131">
        <v>0.45945945945945948</v>
      </c>
      <c r="M2538" s="344">
        <v>713</v>
      </c>
      <c r="N2538" s="132" t="s">
        <v>2507</v>
      </c>
      <c r="O2538" t="s">
        <v>52</v>
      </c>
      <c r="P2538">
        <v>103.6</v>
      </c>
    </row>
    <row r="2539" spans="1:16">
      <c r="A2539">
        <v>2538</v>
      </c>
      <c r="B2539" s="128">
        <v>43905</v>
      </c>
      <c r="C2539" s="29" t="s">
        <v>51</v>
      </c>
      <c r="D2539" s="359" t="s">
        <v>10</v>
      </c>
      <c r="E2539" s="31">
        <v>55</v>
      </c>
      <c r="F2539" s="130">
        <v>2600</v>
      </c>
      <c r="G2539" s="31">
        <v>54.9</v>
      </c>
      <c r="I2539" s="31" t="s">
        <v>15</v>
      </c>
      <c r="J2539" s="31">
        <v>4</v>
      </c>
      <c r="K2539" s="31">
        <v>2.1115384615384616E-2</v>
      </c>
      <c r="L2539" s="131">
        <v>0.42924159499609066</v>
      </c>
      <c r="M2539" s="344">
        <v>713</v>
      </c>
      <c r="N2539" s="132" t="s">
        <v>2507</v>
      </c>
      <c r="O2539" t="s">
        <v>52</v>
      </c>
      <c r="P2539">
        <v>127.9</v>
      </c>
    </row>
    <row r="2540" spans="1:16">
      <c r="A2540">
        <v>2539</v>
      </c>
      <c r="B2540" s="128">
        <v>43905</v>
      </c>
      <c r="C2540" s="29" t="s">
        <v>51</v>
      </c>
      <c r="D2540" s="359" t="s">
        <v>10</v>
      </c>
      <c r="E2540" s="31">
        <v>57</v>
      </c>
      <c r="F2540" s="130">
        <v>3039</v>
      </c>
      <c r="G2540" s="31">
        <v>58.4</v>
      </c>
      <c r="I2540" s="31" t="s">
        <v>15</v>
      </c>
      <c r="J2540" s="31">
        <v>4</v>
      </c>
      <c r="K2540" s="31">
        <v>1.9216847647252386E-2</v>
      </c>
      <c r="L2540" s="131">
        <v>0.44444444444444442</v>
      </c>
      <c r="M2540" s="344">
        <v>713</v>
      </c>
      <c r="N2540" s="132" t="s">
        <v>2507</v>
      </c>
      <c r="O2540" t="s">
        <v>52</v>
      </c>
      <c r="P2540">
        <v>131.4</v>
      </c>
    </row>
    <row r="2541" spans="1:16">
      <c r="A2541">
        <v>2540</v>
      </c>
      <c r="B2541" s="128">
        <v>43905</v>
      </c>
      <c r="C2541" s="29" t="s">
        <v>51</v>
      </c>
      <c r="D2541" s="359" t="s">
        <v>10</v>
      </c>
      <c r="E2541" s="31">
        <v>57</v>
      </c>
      <c r="F2541" s="130">
        <v>2552</v>
      </c>
      <c r="G2541" s="31">
        <v>46.1</v>
      </c>
      <c r="I2541" s="31" t="s">
        <v>15</v>
      </c>
      <c r="J2541" s="31">
        <v>3</v>
      </c>
      <c r="K2541" s="31">
        <v>1.8064263322884012E-2</v>
      </c>
      <c r="L2541" s="131">
        <v>0.63064295485636124</v>
      </c>
      <c r="M2541" s="344">
        <v>713</v>
      </c>
      <c r="N2541" s="132" t="s">
        <v>2507</v>
      </c>
      <c r="O2541" t="s">
        <v>52</v>
      </c>
      <c r="P2541">
        <v>73.099999999999994</v>
      </c>
    </row>
    <row r="2542" spans="1:16">
      <c r="A2542">
        <v>2541</v>
      </c>
      <c r="B2542" s="128">
        <v>43906</v>
      </c>
      <c r="C2542" s="29" t="s">
        <v>51</v>
      </c>
      <c r="D2542" s="359" t="s">
        <v>10</v>
      </c>
      <c r="E2542" s="31">
        <v>57</v>
      </c>
      <c r="F2542" s="130">
        <v>2598</v>
      </c>
      <c r="G2542" s="31">
        <v>23.4</v>
      </c>
      <c r="I2542" s="31" t="s">
        <v>15</v>
      </c>
      <c r="J2542" s="31">
        <v>3</v>
      </c>
      <c r="K2542" s="31">
        <v>9.0069284064665123E-3</v>
      </c>
      <c r="L2542" s="131">
        <v>0.13732394366197181</v>
      </c>
      <c r="M2542" s="344">
        <v>713</v>
      </c>
      <c r="N2542" s="132" t="s">
        <v>2507</v>
      </c>
      <c r="O2542" t="s">
        <v>52</v>
      </c>
      <c r="P2542">
        <v>170.4</v>
      </c>
    </row>
    <row r="2543" spans="1:16">
      <c r="A2543">
        <v>2542</v>
      </c>
      <c r="B2543" s="128">
        <v>43906</v>
      </c>
      <c r="C2543" s="29" t="s">
        <v>51</v>
      </c>
      <c r="D2543" s="359" t="s">
        <v>10</v>
      </c>
      <c r="E2543" s="31">
        <v>62</v>
      </c>
      <c r="F2543" s="130">
        <v>3430</v>
      </c>
      <c r="G2543" s="31">
        <v>30</v>
      </c>
      <c r="I2543" s="31" t="s">
        <v>15</v>
      </c>
      <c r="J2543" s="31">
        <v>3</v>
      </c>
      <c r="K2543" s="31">
        <v>8.7463556851311956E-3</v>
      </c>
      <c r="L2543" s="131">
        <v>0.55555555555555558</v>
      </c>
      <c r="M2543" s="344">
        <v>713</v>
      </c>
      <c r="N2543" s="132" t="s">
        <v>2507</v>
      </c>
      <c r="O2543" t="s">
        <v>52</v>
      </c>
      <c r="P2543">
        <v>54</v>
      </c>
    </row>
    <row r="2544" spans="1:16">
      <c r="A2544">
        <v>2543</v>
      </c>
      <c r="B2544" s="128">
        <v>43906</v>
      </c>
      <c r="C2544" s="29" t="s">
        <v>51</v>
      </c>
      <c r="D2544" s="359" t="s">
        <v>10</v>
      </c>
      <c r="E2544" s="31">
        <v>59</v>
      </c>
      <c r="F2544" s="130">
        <v>2874</v>
      </c>
      <c r="G2544" s="31">
        <v>71.8</v>
      </c>
      <c r="I2544" s="31" t="s">
        <v>15</v>
      </c>
      <c r="J2544" s="31">
        <v>4</v>
      </c>
      <c r="K2544" s="31">
        <v>2.4982602644398052E-2</v>
      </c>
      <c r="L2544" s="131">
        <v>0.52871870397643583</v>
      </c>
      <c r="M2544" s="344">
        <v>713</v>
      </c>
      <c r="N2544" s="132" t="s">
        <v>2507</v>
      </c>
      <c r="O2544" t="s">
        <v>52</v>
      </c>
      <c r="P2544">
        <v>135.80000000000001</v>
      </c>
    </row>
    <row r="2545" spans="1:16">
      <c r="A2545">
        <v>2544</v>
      </c>
      <c r="B2545" s="128">
        <v>43907</v>
      </c>
      <c r="C2545" s="29" t="s">
        <v>51</v>
      </c>
      <c r="D2545" s="359" t="s">
        <v>10</v>
      </c>
      <c r="E2545" s="31">
        <v>65</v>
      </c>
      <c r="F2545" s="130">
        <v>3630</v>
      </c>
      <c r="G2545" s="31">
        <v>47.7</v>
      </c>
      <c r="I2545" s="31" t="s">
        <v>15</v>
      </c>
      <c r="J2545" s="31">
        <v>3</v>
      </c>
      <c r="K2545" s="31">
        <v>1.3140495867768595E-2</v>
      </c>
      <c r="L2545" s="131">
        <v>0.49327817993795242</v>
      </c>
      <c r="M2545" s="344">
        <v>713</v>
      </c>
      <c r="N2545" s="132" t="s">
        <v>2507</v>
      </c>
      <c r="O2545" t="s">
        <v>52</v>
      </c>
      <c r="P2545">
        <v>96.7</v>
      </c>
    </row>
    <row r="2546" spans="1:16">
      <c r="A2546">
        <v>2545</v>
      </c>
      <c r="B2546" s="128">
        <v>43907</v>
      </c>
      <c r="C2546" s="29" t="s">
        <v>51</v>
      </c>
      <c r="D2546" s="359" t="s">
        <v>10</v>
      </c>
      <c r="E2546" s="31">
        <v>58</v>
      </c>
      <c r="F2546" s="130">
        <v>3024</v>
      </c>
      <c r="G2546" s="31">
        <v>17.5</v>
      </c>
      <c r="I2546" s="31" t="s">
        <v>15</v>
      </c>
      <c r="J2546" s="31">
        <v>2</v>
      </c>
      <c r="K2546" s="31">
        <v>5.7870370370370367E-3</v>
      </c>
      <c r="L2546" s="131">
        <v>0.22292993630573249</v>
      </c>
      <c r="M2546" s="344">
        <v>713</v>
      </c>
      <c r="N2546" s="132" t="s">
        <v>2507</v>
      </c>
      <c r="O2546" t="s">
        <v>52</v>
      </c>
      <c r="P2546">
        <v>78.5</v>
      </c>
    </row>
    <row r="2547" spans="1:16">
      <c r="A2547">
        <v>2546</v>
      </c>
      <c r="B2547" s="128">
        <v>43907</v>
      </c>
      <c r="C2547" s="29" t="s">
        <v>51</v>
      </c>
      <c r="D2547" s="359" t="s">
        <v>10</v>
      </c>
      <c r="E2547" s="31">
        <v>69</v>
      </c>
      <c r="F2547" s="130">
        <v>4530</v>
      </c>
      <c r="G2547" s="31">
        <v>68</v>
      </c>
      <c r="I2547" s="31" t="s">
        <v>15</v>
      </c>
      <c r="J2547" s="31">
        <v>3</v>
      </c>
      <c r="K2547" s="31">
        <v>1.5011037527593819E-2</v>
      </c>
      <c r="L2547" s="131">
        <v>0.35978835978835977</v>
      </c>
      <c r="M2547" s="344">
        <v>713</v>
      </c>
      <c r="N2547" s="132" t="s">
        <v>2507</v>
      </c>
      <c r="O2547" t="s">
        <v>52</v>
      </c>
      <c r="P2547">
        <v>189</v>
      </c>
    </row>
    <row r="2548" spans="1:16">
      <c r="A2548">
        <v>2547</v>
      </c>
      <c r="B2548" s="128">
        <v>43909</v>
      </c>
      <c r="C2548" s="29" t="s">
        <v>51</v>
      </c>
      <c r="D2548" s="359" t="s">
        <v>10</v>
      </c>
      <c r="E2548" s="31">
        <v>69</v>
      </c>
      <c r="F2548" s="130">
        <v>5354</v>
      </c>
      <c r="G2548" s="31">
        <v>130</v>
      </c>
      <c r="I2548" s="31" t="s">
        <v>15</v>
      </c>
      <c r="J2548" s="31">
        <v>4</v>
      </c>
      <c r="K2548" s="31">
        <v>2.4280911468061262E-2</v>
      </c>
      <c r="L2548" s="131">
        <v>0.65</v>
      </c>
      <c r="M2548" s="344">
        <v>713</v>
      </c>
      <c r="N2548" s="132" t="s">
        <v>2507</v>
      </c>
      <c r="O2548" t="s">
        <v>52</v>
      </c>
      <c r="P2548">
        <v>200</v>
      </c>
    </row>
    <row r="2549" spans="1:16">
      <c r="A2549">
        <v>2548</v>
      </c>
      <c r="B2549" s="128">
        <v>43909</v>
      </c>
      <c r="C2549" s="29" t="s">
        <v>51</v>
      </c>
      <c r="D2549" s="359" t="s">
        <v>10</v>
      </c>
      <c r="E2549" s="31">
        <v>68</v>
      </c>
      <c r="F2549" s="130">
        <v>4668</v>
      </c>
      <c r="G2549" s="31">
        <v>114.6</v>
      </c>
      <c r="I2549" s="31" t="s">
        <v>15</v>
      </c>
      <c r="J2549" s="31">
        <v>4</v>
      </c>
      <c r="K2549" s="31">
        <v>2.4550128534704369E-2</v>
      </c>
      <c r="L2549" s="131">
        <v>0.36660268714011512</v>
      </c>
      <c r="M2549" s="344">
        <v>713</v>
      </c>
      <c r="N2549" s="132" t="s">
        <v>2507</v>
      </c>
      <c r="O2549" t="s">
        <v>52</v>
      </c>
      <c r="P2549">
        <v>312.60000000000002</v>
      </c>
    </row>
    <row r="2550" spans="1:16">
      <c r="A2550">
        <v>2549</v>
      </c>
      <c r="B2550" s="128">
        <v>43909</v>
      </c>
      <c r="C2550" s="29" t="s">
        <v>51</v>
      </c>
      <c r="D2550" s="359" t="s">
        <v>10</v>
      </c>
      <c r="E2550" s="31">
        <v>67</v>
      </c>
      <c r="F2550" s="130">
        <v>4190</v>
      </c>
      <c r="G2550" s="31">
        <v>83.6</v>
      </c>
      <c r="I2550" s="31" t="s">
        <v>15</v>
      </c>
      <c r="J2550" s="31">
        <v>4</v>
      </c>
      <c r="K2550" s="31">
        <v>1.9952267303102626E-2</v>
      </c>
      <c r="L2550" s="131">
        <v>0.4456289978678038</v>
      </c>
      <c r="M2550" s="344">
        <v>713</v>
      </c>
      <c r="N2550" s="132" t="s">
        <v>2507</v>
      </c>
      <c r="O2550" t="s">
        <v>52</v>
      </c>
      <c r="P2550">
        <v>187.6</v>
      </c>
    </row>
    <row r="2551" spans="1:16">
      <c r="A2551">
        <v>2550</v>
      </c>
      <c r="B2551" s="128">
        <v>43911</v>
      </c>
      <c r="C2551" s="29" t="s">
        <v>51</v>
      </c>
      <c r="D2551" s="359" t="s">
        <v>10</v>
      </c>
      <c r="E2551" s="31">
        <v>61</v>
      </c>
      <c r="F2551" s="130">
        <v>3409</v>
      </c>
      <c r="G2551" s="31">
        <v>40</v>
      </c>
      <c r="I2551" s="31" t="s">
        <v>15</v>
      </c>
      <c r="J2551" s="31">
        <v>4</v>
      </c>
      <c r="K2551" s="31">
        <v>1.1733646230566148E-2</v>
      </c>
      <c r="L2551" s="131">
        <v>0.34188034188034189</v>
      </c>
      <c r="M2551" s="344">
        <v>713</v>
      </c>
      <c r="N2551" s="132" t="s">
        <v>2507</v>
      </c>
      <c r="O2551" t="s">
        <v>52</v>
      </c>
      <c r="P2551">
        <v>117</v>
      </c>
    </row>
    <row r="2552" spans="1:16">
      <c r="A2552">
        <v>2551</v>
      </c>
      <c r="B2552" s="128">
        <v>43914</v>
      </c>
      <c r="C2552" s="29" t="s">
        <v>51</v>
      </c>
      <c r="D2552" s="359" t="s">
        <v>10</v>
      </c>
      <c r="E2552" s="31">
        <v>60</v>
      </c>
      <c r="F2552" s="130">
        <v>3062</v>
      </c>
      <c r="G2552" s="31">
        <v>72.5</v>
      </c>
      <c r="I2552" s="31" t="s">
        <v>15</v>
      </c>
      <c r="J2552" s="31">
        <v>3</v>
      </c>
      <c r="K2552" s="31">
        <v>2.3677335075114304E-2</v>
      </c>
      <c r="L2552" s="131">
        <v>0.60165975103734437</v>
      </c>
      <c r="M2552" s="344">
        <v>713</v>
      </c>
      <c r="N2552" s="132" t="s">
        <v>2507</v>
      </c>
      <c r="O2552" t="s">
        <v>52</v>
      </c>
      <c r="P2552">
        <v>120.5</v>
      </c>
    </row>
    <row r="2553" spans="1:16">
      <c r="A2553">
        <v>2552</v>
      </c>
      <c r="B2553" s="128">
        <v>43914</v>
      </c>
      <c r="C2553" s="29" t="s">
        <v>51</v>
      </c>
      <c r="D2553" s="359" t="s">
        <v>10</v>
      </c>
      <c r="E2553" s="31">
        <v>65</v>
      </c>
      <c r="F2553" s="130">
        <v>4137</v>
      </c>
      <c r="G2553" s="31">
        <v>100.1</v>
      </c>
      <c r="I2553" s="31" t="s">
        <v>15</v>
      </c>
      <c r="J2553" s="31">
        <v>4</v>
      </c>
      <c r="K2553" s="31">
        <v>2.4196277495769879E-2</v>
      </c>
      <c r="L2553" s="131">
        <v>0.51045385007649158</v>
      </c>
      <c r="M2553" s="344">
        <v>713</v>
      </c>
      <c r="N2553" s="132" t="s">
        <v>2507</v>
      </c>
      <c r="O2553" t="s">
        <v>52</v>
      </c>
      <c r="P2553">
        <v>196.1</v>
      </c>
    </row>
    <row r="2554" spans="1:16">
      <c r="A2554">
        <v>2553</v>
      </c>
      <c r="B2554" s="128">
        <v>43914</v>
      </c>
      <c r="C2554" s="29" t="s">
        <v>51</v>
      </c>
      <c r="D2554" s="359" t="s">
        <v>10</v>
      </c>
      <c r="E2554" s="31">
        <v>65</v>
      </c>
      <c r="F2554" s="130">
        <v>4162</v>
      </c>
      <c r="G2554" s="31">
        <v>60</v>
      </c>
      <c r="I2554" s="31" t="s">
        <v>15</v>
      </c>
      <c r="J2554" s="31">
        <v>3</v>
      </c>
      <c r="K2554" s="31">
        <v>1.4416146083613647E-2</v>
      </c>
      <c r="L2554" s="131">
        <v>0.26315789473684209</v>
      </c>
      <c r="M2554" s="344">
        <v>713</v>
      </c>
      <c r="N2554" s="132" t="s">
        <v>2507</v>
      </c>
      <c r="O2554" t="s">
        <v>52</v>
      </c>
      <c r="P2554">
        <v>228</v>
      </c>
    </row>
    <row r="2555" spans="1:16">
      <c r="A2555">
        <v>2554</v>
      </c>
      <c r="B2555" s="128">
        <v>43914</v>
      </c>
      <c r="C2555" s="29" t="s">
        <v>51</v>
      </c>
      <c r="D2555" s="359" t="s">
        <v>10</v>
      </c>
      <c r="E2555" s="31">
        <v>60</v>
      </c>
      <c r="F2555" s="130">
        <v>3527</v>
      </c>
      <c r="G2555" s="31">
        <v>87.6</v>
      </c>
      <c r="I2555" s="31" t="s">
        <v>15</v>
      </c>
      <c r="J2555" s="31">
        <v>4</v>
      </c>
      <c r="K2555" s="31">
        <v>2.4836971930819393E-2</v>
      </c>
      <c r="L2555" s="131">
        <v>0.45482866043613707</v>
      </c>
      <c r="M2555" s="344">
        <v>713</v>
      </c>
      <c r="N2555" s="132" t="s">
        <v>2507</v>
      </c>
      <c r="O2555" t="s">
        <v>52</v>
      </c>
      <c r="P2555">
        <v>192.6</v>
      </c>
    </row>
    <row r="2556" spans="1:16">
      <c r="A2556">
        <v>2555</v>
      </c>
      <c r="B2556" s="128">
        <v>43914</v>
      </c>
      <c r="C2556" s="29" t="s">
        <v>51</v>
      </c>
      <c r="D2556" s="359" t="s">
        <v>10</v>
      </c>
      <c r="E2556" s="31">
        <v>63</v>
      </c>
      <c r="F2556" s="130">
        <v>3680</v>
      </c>
      <c r="G2556" s="31">
        <v>39</v>
      </c>
      <c r="I2556" s="31" t="s">
        <v>15</v>
      </c>
      <c r="J2556" s="31">
        <v>3</v>
      </c>
      <c r="K2556" s="31">
        <v>1.0597826086956521E-2</v>
      </c>
      <c r="L2556" s="131">
        <v>0.3</v>
      </c>
      <c r="M2556" s="344">
        <v>713</v>
      </c>
      <c r="N2556" s="132" t="s">
        <v>2507</v>
      </c>
      <c r="O2556" t="s">
        <v>52</v>
      </c>
      <c r="P2556">
        <v>130</v>
      </c>
    </row>
    <row r="2557" spans="1:16">
      <c r="A2557">
        <v>2556</v>
      </c>
      <c r="B2557" s="128">
        <v>43914</v>
      </c>
      <c r="C2557" s="29" t="s">
        <v>51</v>
      </c>
      <c r="D2557" s="359" t="s">
        <v>10</v>
      </c>
      <c r="E2557" s="31">
        <v>70</v>
      </c>
      <c r="F2557" s="130">
        <v>5274</v>
      </c>
      <c r="G2557" s="31">
        <v>40.4</v>
      </c>
      <c r="I2557" s="31" t="s">
        <v>15</v>
      </c>
      <c r="J2557" s="31">
        <v>4</v>
      </c>
      <c r="K2557" s="31">
        <v>7.6602199469093663E-3</v>
      </c>
      <c r="L2557" s="131">
        <v>0.2227122381477398</v>
      </c>
      <c r="M2557" s="344">
        <v>713</v>
      </c>
      <c r="N2557" s="132" t="s">
        <v>2507</v>
      </c>
      <c r="O2557" t="s">
        <v>52</v>
      </c>
      <c r="P2557">
        <v>181.4</v>
      </c>
    </row>
    <row r="2558" spans="1:16">
      <c r="A2558">
        <v>2557</v>
      </c>
      <c r="B2558" s="128">
        <v>43914</v>
      </c>
      <c r="C2558" s="29" t="s">
        <v>51</v>
      </c>
      <c r="D2558" s="359" t="s">
        <v>10</v>
      </c>
      <c r="E2558" s="31">
        <v>64</v>
      </c>
      <c r="F2558" s="130">
        <v>4164</v>
      </c>
      <c r="G2558" s="31">
        <v>116</v>
      </c>
      <c r="I2558" s="31" t="s">
        <v>15</v>
      </c>
      <c r="J2558" s="31">
        <v>4</v>
      </c>
      <c r="K2558" s="31">
        <v>2.7857829010566763E-2</v>
      </c>
      <c r="L2558" s="131">
        <v>0.56038647342995174</v>
      </c>
      <c r="M2558" s="344">
        <v>713</v>
      </c>
      <c r="N2558" s="132" t="s">
        <v>2507</v>
      </c>
      <c r="O2558" t="s">
        <v>52</v>
      </c>
      <c r="P2558">
        <v>207</v>
      </c>
    </row>
    <row r="2559" spans="1:16">
      <c r="A2559">
        <v>2558</v>
      </c>
      <c r="B2559" s="128">
        <v>43914</v>
      </c>
      <c r="C2559" s="29" t="s">
        <v>51</v>
      </c>
      <c r="D2559" s="359" t="s">
        <v>10</v>
      </c>
      <c r="E2559" s="31">
        <v>60</v>
      </c>
      <c r="F2559" s="130">
        <v>3183</v>
      </c>
      <c r="G2559" s="31">
        <v>61.6</v>
      </c>
      <c r="I2559" s="31" t="s">
        <v>15</v>
      </c>
      <c r="J2559" s="31">
        <v>4</v>
      </c>
      <c r="K2559" s="31">
        <v>1.9352811812755263E-2</v>
      </c>
      <c r="L2559" s="131">
        <v>0.48275862068965519</v>
      </c>
      <c r="M2559" s="344">
        <v>713</v>
      </c>
      <c r="N2559" s="132" t="s">
        <v>2507</v>
      </c>
      <c r="O2559" t="s">
        <v>52</v>
      </c>
      <c r="P2559">
        <v>127.6</v>
      </c>
    </row>
    <row r="2560" spans="1:16">
      <c r="A2560">
        <v>2559</v>
      </c>
      <c r="B2560" s="128">
        <v>43914</v>
      </c>
      <c r="C2560" s="29" t="s">
        <v>51</v>
      </c>
      <c r="D2560" s="359" t="s">
        <v>10</v>
      </c>
      <c r="E2560" s="31">
        <v>64</v>
      </c>
      <c r="F2560" s="130">
        <v>3728</v>
      </c>
      <c r="G2560" s="31">
        <v>18.100000000000001</v>
      </c>
      <c r="I2560" s="31" t="s">
        <v>15</v>
      </c>
      <c r="J2560" s="31">
        <v>3</v>
      </c>
      <c r="K2560" s="31">
        <v>4.8551502145922753E-3</v>
      </c>
      <c r="L2560" s="131">
        <v>0.30116472545757073</v>
      </c>
      <c r="M2560" s="344">
        <v>713</v>
      </c>
      <c r="N2560" s="132" t="s">
        <v>2507</v>
      </c>
      <c r="O2560" t="s">
        <v>52</v>
      </c>
      <c r="P2560">
        <v>60.1</v>
      </c>
    </row>
    <row r="2561" spans="1:16">
      <c r="A2561">
        <v>2560</v>
      </c>
      <c r="B2561" s="128">
        <v>43916</v>
      </c>
      <c r="C2561" s="29" t="s">
        <v>51</v>
      </c>
      <c r="D2561" s="359" t="s">
        <v>10</v>
      </c>
      <c r="E2561" s="31">
        <v>53</v>
      </c>
      <c r="F2561" s="130">
        <v>2174</v>
      </c>
      <c r="G2561" s="31">
        <v>31</v>
      </c>
      <c r="I2561" s="31" t="s">
        <v>15</v>
      </c>
      <c r="J2561" s="31">
        <v>3</v>
      </c>
      <c r="K2561" s="31">
        <v>1.4259429622815088E-2</v>
      </c>
      <c r="L2561" s="131">
        <v>0.58490566037735847</v>
      </c>
      <c r="M2561" s="344">
        <v>713</v>
      </c>
      <c r="N2561" s="132" t="s">
        <v>2507</v>
      </c>
      <c r="O2561" t="s">
        <v>52</v>
      </c>
      <c r="P2561">
        <v>53</v>
      </c>
    </row>
    <row r="2562" spans="1:16">
      <c r="A2562">
        <v>2561</v>
      </c>
      <c r="B2562" s="128">
        <v>43916</v>
      </c>
      <c r="C2562" s="29" t="s">
        <v>51</v>
      </c>
      <c r="D2562" s="359" t="s">
        <v>10</v>
      </c>
      <c r="E2562" s="31">
        <v>56</v>
      </c>
      <c r="F2562" s="130">
        <v>2432</v>
      </c>
      <c r="G2562" s="31">
        <v>61.4</v>
      </c>
      <c r="I2562" s="31" t="s">
        <v>15</v>
      </c>
      <c r="J2562" s="31">
        <v>3</v>
      </c>
      <c r="K2562" s="31">
        <v>2.5246710526315788E-2</v>
      </c>
      <c r="L2562" s="131">
        <v>0.75429975429975427</v>
      </c>
      <c r="M2562" s="344">
        <v>713</v>
      </c>
      <c r="N2562" s="132" t="s">
        <v>2507</v>
      </c>
      <c r="O2562" t="s">
        <v>52</v>
      </c>
      <c r="P2562">
        <v>81.400000000000006</v>
      </c>
    </row>
    <row r="2563" spans="1:16">
      <c r="A2563">
        <v>2562</v>
      </c>
      <c r="B2563" s="128">
        <v>43916</v>
      </c>
      <c r="C2563" s="29" t="s">
        <v>51</v>
      </c>
      <c r="D2563" s="359" t="s">
        <v>10</v>
      </c>
      <c r="E2563" s="31">
        <v>57</v>
      </c>
      <c r="F2563" s="130">
        <v>2615</v>
      </c>
      <c r="G2563" s="31">
        <v>61.7</v>
      </c>
      <c r="I2563" s="31" t="s">
        <v>15</v>
      </c>
      <c r="J2563" s="31">
        <v>4</v>
      </c>
      <c r="K2563" s="31">
        <v>2.3594646271510516E-2</v>
      </c>
      <c r="L2563" s="131" t="e">
        <v>#VALUE!</v>
      </c>
      <c r="M2563" s="344">
        <v>713</v>
      </c>
      <c r="N2563" s="132" t="s">
        <v>2507</v>
      </c>
      <c r="O2563" t="s">
        <v>52</v>
      </c>
      <c r="P2563" t="s">
        <v>53</v>
      </c>
    </row>
    <row r="2564" spans="1:16">
      <c r="A2564">
        <v>2563</v>
      </c>
      <c r="B2564" s="128">
        <v>43916</v>
      </c>
      <c r="C2564" s="29" t="s">
        <v>51</v>
      </c>
      <c r="D2564" s="359" t="s">
        <v>10</v>
      </c>
      <c r="E2564" s="31">
        <v>64</v>
      </c>
      <c r="F2564" s="130">
        <v>3631</v>
      </c>
      <c r="G2564" s="31">
        <v>60</v>
      </c>
      <c r="I2564" s="31" t="s">
        <v>15</v>
      </c>
      <c r="J2564" s="31">
        <v>3</v>
      </c>
      <c r="K2564" s="31">
        <v>1.6524373450839989E-2</v>
      </c>
      <c r="L2564" s="131">
        <v>0.41666666666666669</v>
      </c>
      <c r="M2564" s="344">
        <v>713</v>
      </c>
      <c r="N2564" s="132" t="s">
        <v>2507</v>
      </c>
      <c r="O2564" t="s">
        <v>52</v>
      </c>
      <c r="P2564">
        <v>144</v>
      </c>
    </row>
    <row r="2565" spans="1:16">
      <c r="A2565">
        <v>2564</v>
      </c>
      <c r="B2565" s="128">
        <v>43916</v>
      </c>
      <c r="C2565" s="29" t="s">
        <v>51</v>
      </c>
      <c r="D2565" s="359" t="s">
        <v>10</v>
      </c>
      <c r="E2565" s="31">
        <v>58</v>
      </c>
      <c r="F2565" s="130">
        <v>2725</v>
      </c>
      <c r="G2565" s="31">
        <v>44.6</v>
      </c>
      <c r="I2565" s="31" t="s">
        <v>15</v>
      </c>
      <c r="J2565" s="31">
        <v>3</v>
      </c>
      <c r="K2565" s="31">
        <v>1.6366972477064222E-2</v>
      </c>
      <c r="L2565" s="131">
        <v>0.28121059268600251</v>
      </c>
      <c r="M2565" s="344">
        <v>713</v>
      </c>
      <c r="N2565" s="132" t="s">
        <v>2507</v>
      </c>
      <c r="O2565" t="s">
        <v>52</v>
      </c>
      <c r="P2565">
        <v>158.6</v>
      </c>
    </row>
    <row r="2566" spans="1:16">
      <c r="A2566">
        <v>2565</v>
      </c>
      <c r="B2566" s="128">
        <v>43916</v>
      </c>
      <c r="C2566" s="29" t="s">
        <v>51</v>
      </c>
      <c r="D2566" s="359" t="s">
        <v>10</v>
      </c>
      <c r="E2566" s="31">
        <v>61</v>
      </c>
      <c r="F2566" s="130">
        <v>3237</v>
      </c>
      <c r="G2566" s="31">
        <v>56.8</v>
      </c>
      <c r="I2566" s="31" t="s">
        <v>15</v>
      </c>
      <c r="J2566" s="31">
        <v>3</v>
      </c>
      <c r="K2566" s="31">
        <v>1.7547111523015135E-2</v>
      </c>
      <c r="L2566" s="131">
        <v>0.61873638344226578</v>
      </c>
      <c r="M2566" s="344">
        <v>713</v>
      </c>
      <c r="N2566" s="132" t="s">
        <v>2507</v>
      </c>
      <c r="O2566" t="s">
        <v>52</v>
      </c>
      <c r="P2566">
        <v>91.8</v>
      </c>
    </row>
    <row r="2567" spans="1:16">
      <c r="A2567">
        <v>2566</v>
      </c>
      <c r="B2567" s="128">
        <v>43916</v>
      </c>
      <c r="C2567" s="29" t="s">
        <v>51</v>
      </c>
      <c r="D2567" s="359" t="s">
        <v>10</v>
      </c>
      <c r="E2567" s="31">
        <v>61</v>
      </c>
      <c r="F2567" s="130">
        <v>3041</v>
      </c>
      <c r="G2567" s="31">
        <v>83.9</v>
      </c>
      <c r="I2567" s="31" t="s">
        <v>15</v>
      </c>
      <c r="J2567" s="31">
        <v>3</v>
      </c>
      <c r="K2567" s="31">
        <v>2.7589608681354818E-2</v>
      </c>
      <c r="L2567" s="131">
        <v>0.67173738991192955</v>
      </c>
      <c r="M2567" s="344">
        <v>713</v>
      </c>
      <c r="N2567" s="132" t="s">
        <v>2507</v>
      </c>
      <c r="O2567" t="s">
        <v>52</v>
      </c>
      <c r="P2567">
        <v>124.9</v>
      </c>
    </row>
    <row r="2568" spans="1:16">
      <c r="A2568">
        <v>2567</v>
      </c>
      <c r="B2568" s="128">
        <v>43916</v>
      </c>
      <c r="C2568" s="29" t="s">
        <v>51</v>
      </c>
      <c r="D2568" s="359" t="s">
        <v>10</v>
      </c>
      <c r="E2568" s="31">
        <v>58</v>
      </c>
      <c r="F2568" s="130">
        <v>3628</v>
      </c>
      <c r="G2568" s="31">
        <v>75.2</v>
      </c>
      <c r="I2568" s="31" t="s">
        <v>15</v>
      </c>
      <c r="J2568" s="31">
        <v>4</v>
      </c>
      <c r="K2568" s="31">
        <v>2.0727673649393607E-2</v>
      </c>
      <c r="L2568" s="131">
        <v>0.56883509833585488</v>
      </c>
      <c r="M2568" s="344">
        <v>713</v>
      </c>
      <c r="N2568" s="132" t="s">
        <v>2507</v>
      </c>
      <c r="O2568" t="s">
        <v>52</v>
      </c>
      <c r="P2568">
        <v>132.19999999999999</v>
      </c>
    </row>
    <row r="2569" spans="1:16">
      <c r="A2569">
        <v>2568</v>
      </c>
      <c r="B2569" s="128">
        <v>43921</v>
      </c>
      <c r="C2569" s="29" t="s">
        <v>51</v>
      </c>
      <c r="D2569" s="359" t="s">
        <v>10</v>
      </c>
      <c r="E2569" s="31">
        <v>57</v>
      </c>
      <c r="F2569" s="130">
        <v>2570</v>
      </c>
      <c r="G2569" s="31">
        <v>34.4</v>
      </c>
      <c r="I2569" s="31" t="s">
        <v>15</v>
      </c>
      <c r="J2569" s="31">
        <v>3</v>
      </c>
      <c r="K2569" s="31">
        <v>1.3385214007782101E-2</v>
      </c>
      <c r="L2569" s="131">
        <v>0.46236559139784938</v>
      </c>
      <c r="M2569" s="344">
        <v>713</v>
      </c>
      <c r="N2569" s="132" t="s">
        <v>2507</v>
      </c>
      <c r="O2569" t="s">
        <v>52</v>
      </c>
      <c r="P2569">
        <v>74.400000000000006</v>
      </c>
    </row>
    <row r="2570" spans="1:16">
      <c r="A2570">
        <v>2569</v>
      </c>
      <c r="B2570" s="128">
        <v>43921</v>
      </c>
      <c r="C2570" s="29" t="s">
        <v>51</v>
      </c>
      <c r="D2570" s="359" t="s">
        <v>10</v>
      </c>
      <c r="E2570" s="31">
        <v>60</v>
      </c>
      <c r="F2570" s="130">
        <v>3325</v>
      </c>
      <c r="G2570" s="31">
        <v>116.2</v>
      </c>
      <c r="I2570" s="31" t="s">
        <v>15</v>
      </c>
      <c r="J2570" s="31">
        <v>5</v>
      </c>
      <c r="K2570" s="31">
        <v>3.494736842105263E-2</v>
      </c>
      <c r="L2570" s="131">
        <v>0.60774058577405865</v>
      </c>
      <c r="M2570" s="344">
        <v>713</v>
      </c>
      <c r="N2570" s="132" t="s">
        <v>2507</v>
      </c>
      <c r="O2570" t="s">
        <v>52</v>
      </c>
      <c r="P2570">
        <v>191.2</v>
      </c>
    </row>
    <row r="2571" spans="1:16">
      <c r="A2571">
        <v>2570</v>
      </c>
      <c r="B2571" s="128">
        <v>43921</v>
      </c>
      <c r="C2571" s="29" t="s">
        <v>51</v>
      </c>
      <c r="D2571" s="359" t="s">
        <v>10</v>
      </c>
      <c r="E2571" s="31">
        <v>67</v>
      </c>
      <c r="F2571" s="130">
        <v>4230</v>
      </c>
      <c r="G2571" s="31">
        <v>145.1</v>
      </c>
      <c r="I2571" s="31" t="s">
        <v>15</v>
      </c>
      <c r="J2571" s="31">
        <v>4</v>
      </c>
      <c r="K2571" s="31">
        <v>3.4302600472813236E-2</v>
      </c>
      <c r="L2571" s="131">
        <v>0.63059539330725767</v>
      </c>
      <c r="M2571" s="344">
        <v>713</v>
      </c>
      <c r="N2571" s="132" t="s">
        <v>2507</v>
      </c>
      <c r="O2571" t="s">
        <v>52</v>
      </c>
      <c r="P2571">
        <v>230.1</v>
      </c>
    </row>
    <row r="2572" spans="1:16">
      <c r="A2572">
        <v>2571</v>
      </c>
      <c r="B2572" s="128">
        <v>43922</v>
      </c>
      <c r="C2572" s="29" t="s">
        <v>51</v>
      </c>
      <c r="D2572" s="359" t="s">
        <v>10</v>
      </c>
      <c r="E2572" s="31">
        <v>52</v>
      </c>
      <c r="F2572" s="130">
        <v>2065</v>
      </c>
      <c r="G2572" s="31">
        <v>60</v>
      </c>
      <c r="I2572" s="31" t="s">
        <v>15</v>
      </c>
      <c r="J2572" s="31">
        <v>4</v>
      </c>
      <c r="K2572" s="31">
        <v>2.9055690072639227E-2</v>
      </c>
      <c r="L2572" s="131">
        <v>0.58823529411764708</v>
      </c>
      <c r="M2572" s="344">
        <v>713</v>
      </c>
      <c r="N2572" s="132" t="s">
        <v>2507</v>
      </c>
      <c r="O2572" t="s">
        <v>52</v>
      </c>
      <c r="P2572">
        <v>102</v>
      </c>
    </row>
    <row r="2573" spans="1:16">
      <c r="A2573">
        <v>2572</v>
      </c>
      <c r="B2573" s="128">
        <v>43922</v>
      </c>
      <c r="C2573" s="29" t="s">
        <v>51</v>
      </c>
      <c r="D2573" s="359" t="s">
        <v>10</v>
      </c>
      <c r="E2573" s="31">
        <v>60</v>
      </c>
      <c r="F2573" s="130">
        <v>3191</v>
      </c>
      <c r="G2573" s="31">
        <v>70</v>
      </c>
      <c r="I2573" s="31" t="s">
        <v>15</v>
      </c>
      <c r="J2573" s="31">
        <v>4</v>
      </c>
      <c r="K2573" s="31">
        <v>2.1936696960200563E-2</v>
      </c>
      <c r="L2573" s="131">
        <v>0.51470588235294112</v>
      </c>
      <c r="M2573" s="344">
        <v>713</v>
      </c>
      <c r="N2573" s="132" t="s">
        <v>2507</v>
      </c>
      <c r="O2573" t="s">
        <v>52</v>
      </c>
      <c r="P2573">
        <v>136</v>
      </c>
    </row>
    <row r="2574" spans="1:16">
      <c r="A2574">
        <v>2573</v>
      </c>
      <c r="B2574" s="128">
        <v>43922</v>
      </c>
      <c r="C2574" s="29" t="s">
        <v>51</v>
      </c>
      <c r="D2574" s="359" t="s">
        <v>10</v>
      </c>
      <c r="E2574" s="31">
        <v>53</v>
      </c>
      <c r="F2574" s="130">
        <v>2300</v>
      </c>
      <c r="G2574" s="31">
        <v>23.9</v>
      </c>
      <c r="I2574" s="31" t="s">
        <v>15</v>
      </c>
      <c r="J2574" s="31">
        <v>3</v>
      </c>
      <c r="K2574" s="31">
        <v>1.0391304347826086E-2</v>
      </c>
      <c r="L2574" s="131">
        <v>0.30680359435173293</v>
      </c>
      <c r="M2574" s="344">
        <v>713</v>
      </c>
      <c r="N2574" s="132" t="s">
        <v>2507</v>
      </c>
      <c r="O2574" t="s">
        <v>52</v>
      </c>
      <c r="P2574">
        <v>77.900000000000006</v>
      </c>
    </row>
    <row r="2575" spans="1:16">
      <c r="A2575">
        <v>2574</v>
      </c>
      <c r="B2575" s="128">
        <v>43924</v>
      </c>
      <c r="C2575" s="29" t="s">
        <v>51</v>
      </c>
      <c r="D2575" s="359" t="s">
        <v>10</v>
      </c>
      <c r="E2575" s="31">
        <v>64</v>
      </c>
      <c r="F2575" s="130">
        <v>3531</v>
      </c>
      <c r="G2575" s="31">
        <v>43.5</v>
      </c>
      <c r="I2575" s="31" t="s">
        <v>15</v>
      </c>
      <c r="J2575" s="31">
        <v>3</v>
      </c>
      <c r="K2575" s="31">
        <v>1.2319456244689889E-2</v>
      </c>
      <c r="L2575" s="131">
        <v>0.40465116279069768</v>
      </c>
      <c r="M2575" s="344">
        <v>713</v>
      </c>
      <c r="N2575" s="132" t="s">
        <v>2507</v>
      </c>
      <c r="O2575" t="s">
        <v>52</v>
      </c>
      <c r="P2575">
        <v>107.5</v>
      </c>
    </row>
    <row r="2576" spans="1:16">
      <c r="A2576">
        <v>2575</v>
      </c>
      <c r="B2576" s="128">
        <v>43924</v>
      </c>
      <c r="C2576" s="29" t="s">
        <v>51</v>
      </c>
      <c r="D2576" s="359" t="s">
        <v>10</v>
      </c>
      <c r="E2576" s="31">
        <v>63</v>
      </c>
      <c r="F2576" s="130">
        <v>3788</v>
      </c>
      <c r="G2576" s="31">
        <v>49.8</v>
      </c>
      <c r="I2576" s="31" t="s">
        <v>15</v>
      </c>
      <c r="J2576" s="31">
        <v>3</v>
      </c>
      <c r="K2576" s="31">
        <v>1.3146779303062302E-2</v>
      </c>
      <c r="L2576" s="131">
        <v>0.34631432545201662</v>
      </c>
      <c r="M2576" s="344">
        <v>713</v>
      </c>
      <c r="N2576" s="132" t="s">
        <v>2507</v>
      </c>
      <c r="O2576" t="s">
        <v>52</v>
      </c>
      <c r="P2576">
        <v>143.80000000000001</v>
      </c>
    </row>
    <row r="2577" spans="1:16">
      <c r="A2577">
        <v>2576</v>
      </c>
      <c r="B2577" s="128">
        <v>43924</v>
      </c>
      <c r="C2577" s="29" t="s">
        <v>51</v>
      </c>
      <c r="D2577" s="359" t="s">
        <v>10</v>
      </c>
      <c r="E2577" s="31">
        <v>65</v>
      </c>
      <c r="F2577" s="130">
        <v>4083</v>
      </c>
      <c r="G2577" s="31">
        <v>72.7</v>
      </c>
      <c r="I2577" s="31" t="s">
        <v>15</v>
      </c>
      <c r="J2577" s="31">
        <v>4</v>
      </c>
      <c r="K2577" s="31">
        <v>1.7805535145726182E-2</v>
      </c>
      <c r="L2577" s="131">
        <v>0.42840306423099594</v>
      </c>
      <c r="M2577" s="344">
        <v>713</v>
      </c>
      <c r="N2577" s="132" t="s">
        <v>2507</v>
      </c>
      <c r="O2577" t="s">
        <v>52</v>
      </c>
      <c r="P2577">
        <v>169.7</v>
      </c>
    </row>
    <row r="2578" spans="1:16">
      <c r="A2578">
        <v>2577</v>
      </c>
      <c r="B2578" s="128">
        <v>43924</v>
      </c>
      <c r="C2578" s="29" t="s">
        <v>51</v>
      </c>
      <c r="D2578" s="359" t="s">
        <v>10</v>
      </c>
      <c r="E2578" s="31">
        <v>64</v>
      </c>
      <c r="F2578" s="130">
        <v>3850</v>
      </c>
      <c r="G2578" s="31">
        <v>87.7</v>
      </c>
      <c r="I2578" s="31" t="s">
        <v>15</v>
      </c>
      <c r="J2578" s="31">
        <v>4</v>
      </c>
      <c r="K2578" s="31">
        <v>2.2779220779220781E-2</v>
      </c>
      <c r="L2578" s="131">
        <v>0.28317726832418472</v>
      </c>
      <c r="M2578" s="344">
        <v>713</v>
      </c>
      <c r="N2578" s="132" t="s">
        <v>2507</v>
      </c>
      <c r="O2578" t="s">
        <v>52</v>
      </c>
      <c r="P2578">
        <v>309.7</v>
      </c>
    </row>
    <row r="2579" spans="1:16">
      <c r="A2579">
        <v>2578</v>
      </c>
      <c r="B2579" s="128">
        <v>43924</v>
      </c>
      <c r="C2579" s="29" t="s">
        <v>51</v>
      </c>
      <c r="D2579" s="359" t="s">
        <v>10</v>
      </c>
      <c r="E2579" s="31">
        <v>56</v>
      </c>
      <c r="F2579" s="130">
        <v>2509</v>
      </c>
      <c r="G2579" s="31">
        <v>27.1</v>
      </c>
      <c r="I2579" s="31" t="s">
        <v>15</v>
      </c>
      <c r="J2579" s="31">
        <v>3</v>
      </c>
      <c r="K2579" s="31">
        <v>1.0801115982463133E-2</v>
      </c>
      <c r="L2579" s="131">
        <v>0.33415536374845872</v>
      </c>
      <c r="M2579" s="344">
        <v>713</v>
      </c>
      <c r="N2579" s="132" t="s">
        <v>2507</v>
      </c>
      <c r="O2579" t="s">
        <v>52</v>
      </c>
      <c r="P2579">
        <v>81.099999999999994</v>
      </c>
    </row>
    <row r="2580" spans="1:16">
      <c r="A2580">
        <v>2579</v>
      </c>
      <c r="B2580" s="128">
        <v>43925</v>
      </c>
      <c r="C2580" s="29" t="s">
        <v>51</v>
      </c>
      <c r="D2580" s="359" t="s">
        <v>10</v>
      </c>
      <c r="E2580" s="31">
        <v>58</v>
      </c>
      <c r="F2580" s="130">
        <v>2946</v>
      </c>
      <c r="G2580" s="31">
        <v>41.5</v>
      </c>
      <c r="I2580" s="31" t="s">
        <v>15</v>
      </c>
      <c r="J2580" s="31">
        <v>4</v>
      </c>
      <c r="K2580" s="31">
        <v>1.4086897488119483E-2</v>
      </c>
      <c r="L2580" s="131">
        <v>0.41293532338308458</v>
      </c>
      <c r="M2580" s="344">
        <v>713</v>
      </c>
      <c r="N2580" s="132" t="s">
        <v>2507</v>
      </c>
      <c r="O2580" t="s">
        <v>52</v>
      </c>
      <c r="P2580">
        <v>100.5</v>
      </c>
    </row>
    <row r="2581" spans="1:16">
      <c r="A2581">
        <v>2580</v>
      </c>
      <c r="B2581" s="128">
        <v>43925</v>
      </c>
      <c r="C2581" s="29" t="s">
        <v>51</v>
      </c>
      <c r="D2581" s="359" t="s">
        <v>10</v>
      </c>
      <c r="E2581" s="31">
        <v>57</v>
      </c>
      <c r="F2581" s="130">
        <v>2655</v>
      </c>
      <c r="G2581" s="31">
        <v>23.5</v>
      </c>
      <c r="I2581" s="31" t="s">
        <v>15</v>
      </c>
      <c r="J2581" s="31">
        <v>3</v>
      </c>
      <c r="K2581" s="31">
        <v>8.8512241054613944E-3</v>
      </c>
      <c r="L2581" s="131">
        <v>0.25405405405405407</v>
      </c>
      <c r="M2581" s="344">
        <v>713</v>
      </c>
      <c r="N2581" s="132" t="s">
        <v>2507</v>
      </c>
      <c r="O2581" t="s">
        <v>52</v>
      </c>
      <c r="P2581">
        <v>92.5</v>
      </c>
    </row>
    <row r="2582" spans="1:16">
      <c r="A2582">
        <v>2581</v>
      </c>
      <c r="B2582" s="128">
        <v>43928</v>
      </c>
      <c r="C2582" s="29" t="s">
        <v>51</v>
      </c>
      <c r="D2582" s="359" t="s">
        <v>10</v>
      </c>
      <c r="E2582" s="31">
        <v>65</v>
      </c>
      <c r="F2582" s="130">
        <v>3921</v>
      </c>
      <c r="G2582" s="31">
        <v>78.099999999999994</v>
      </c>
      <c r="I2582" s="31" t="s">
        <v>15</v>
      </c>
      <c r="J2582" s="31">
        <v>4</v>
      </c>
      <c r="K2582" s="31">
        <v>1.991838816628411E-2</v>
      </c>
      <c r="L2582" s="131">
        <v>0.44859276278001148</v>
      </c>
      <c r="M2582" s="344">
        <v>713</v>
      </c>
      <c r="N2582" s="132" t="s">
        <v>2507</v>
      </c>
      <c r="O2582" t="s">
        <v>52</v>
      </c>
      <c r="P2582">
        <v>174.1</v>
      </c>
    </row>
    <row r="2583" spans="1:16">
      <c r="A2583">
        <v>2582</v>
      </c>
      <c r="B2583" s="128">
        <v>43928</v>
      </c>
      <c r="C2583" s="29" t="s">
        <v>51</v>
      </c>
      <c r="D2583" s="359" t="s">
        <v>10</v>
      </c>
      <c r="E2583" s="31">
        <v>58</v>
      </c>
      <c r="F2583" s="130">
        <v>2651</v>
      </c>
      <c r="G2583" s="31">
        <v>31</v>
      </c>
      <c r="I2583" s="31" t="s">
        <v>15</v>
      </c>
      <c r="J2583" s="31">
        <v>4</v>
      </c>
      <c r="K2583" s="31">
        <v>1.1693700490380989E-2</v>
      </c>
      <c r="L2583" s="131">
        <v>0.58490566037735847</v>
      </c>
      <c r="M2583" s="344">
        <v>713</v>
      </c>
      <c r="N2583" s="132" t="s">
        <v>2507</v>
      </c>
      <c r="O2583" t="s">
        <v>52</v>
      </c>
      <c r="P2583">
        <v>53</v>
      </c>
    </row>
    <row r="2584" spans="1:16">
      <c r="A2584">
        <v>2583</v>
      </c>
      <c r="B2584" s="128">
        <v>43929</v>
      </c>
      <c r="C2584" s="29" t="s">
        <v>51</v>
      </c>
      <c r="D2584" s="359" t="s">
        <v>10</v>
      </c>
      <c r="E2584" s="31">
        <v>53</v>
      </c>
      <c r="F2584" s="130">
        <v>2160</v>
      </c>
      <c r="G2584" s="31">
        <v>37.5</v>
      </c>
      <c r="I2584" s="31" t="s">
        <v>15</v>
      </c>
      <c r="J2584" s="31">
        <v>4</v>
      </c>
      <c r="K2584" s="31">
        <v>1.7361111111111112E-2</v>
      </c>
      <c r="L2584" s="131">
        <v>0.51724137931034486</v>
      </c>
      <c r="M2584" s="344">
        <v>713</v>
      </c>
      <c r="N2584" s="132" t="s">
        <v>2507</v>
      </c>
      <c r="O2584" t="s">
        <v>52</v>
      </c>
      <c r="P2584">
        <v>72.5</v>
      </c>
    </row>
    <row r="2585" spans="1:16">
      <c r="A2585">
        <v>2584</v>
      </c>
      <c r="B2585" s="128">
        <v>43929</v>
      </c>
      <c r="C2585" s="29" t="s">
        <v>51</v>
      </c>
      <c r="D2585" s="359" t="s">
        <v>10</v>
      </c>
      <c r="E2585" s="31">
        <v>55</v>
      </c>
      <c r="F2585" s="130">
        <v>2300</v>
      </c>
      <c r="G2585" s="31">
        <v>33.799999999999997</v>
      </c>
      <c r="I2585" s="31" t="s">
        <v>15</v>
      </c>
      <c r="J2585" s="31">
        <v>3</v>
      </c>
      <c r="K2585" s="31">
        <v>1.4695652173913042E-2</v>
      </c>
      <c r="L2585" s="131">
        <v>0.49127906976744184</v>
      </c>
      <c r="M2585" s="344">
        <v>713</v>
      </c>
      <c r="N2585" s="132" t="s">
        <v>2507</v>
      </c>
      <c r="O2585" t="s">
        <v>52</v>
      </c>
      <c r="P2585">
        <v>68.8</v>
      </c>
    </row>
    <row r="2586" spans="1:16">
      <c r="A2586">
        <v>2585</v>
      </c>
      <c r="B2586" s="128">
        <v>43934</v>
      </c>
      <c r="C2586" s="29" t="s">
        <v>51</v>
      </c>
      <c r="D2586" s="359" t="s">
        <v>10</v>
      </c>
      <c r="E2586" s="31">
        <v>50</v>
      </c>
      <c r="F2586" s="130">
        <v>1861</v>
      </c>
      <c r="G2586" s="31">
        <v>2.4</v>
      </c>
      <c r="I2586" s="31" t="s">
        <v>15</v>
      </c>
      <c r="J2586" s="31">
        <v>2</v>
      </c>
      <c r="K2586" s="31">
        <v>1.2896292315959161E-3</v>
      </c>
      <c r="L2586" s="131">
        <v>5.7971014492753624E-2</v>
      </c>
      <c r="M2586" s="344">
        <v>713</v>
      </c>
      <c r="N2586" s="132" t="s">
        <v>2507</v>
      </c>
      <c r="O2586" t="s">
        <v>52</v>
      </c>
      <c r="P2586">
        <v>41.4</v>
      </c>
    </row>
    <row r="2587" spans="1:16">
      <c r="A2587">
        <v>2586</v>
      </c>
      <c r="B2587" s="128">
        <v>43934</v>
      </c>
      <c r="C2587" s="29" t="s">
        <v>51</v>
      </c>
      <c r="D2587" s="359" t="s">
        <v>10</v>
      </c>
      <c r="E2587" s="31">
        <v>54</v>
      </c>
      <c r="F2587" s="130">
        <v>2418</v>
      </c>
      <c r="G2587" s="31">
        <v>21.7</v>
      </c>
      <c r="I2587" s="31" t="s">
        <v>15</v>
      </c>
      <c r="J2587" s="31">
        <v>3</v>
      </c>
      <c r="K2587" s="31">
        <v>8.9743589743589737E-3</v>
      </c>
      <c r="L2587" s="131">
        <v>0.31133428981348632</v>
      </c>
      <c r="M2587" s="344">
        <v>713</v>
      </c>
      <c r="N2587" s="132" t="s">
        <v>2507</v>
      </c>
      <c r="O2587" t="s">
        <v>52</v>
      </c>
      <c r="P2587">
        <v>69.7</v>
      </c>
    </row>
    <row r="2588" spans="1:16">
      <c r="A2588">
        <v>2587</v>
      </c>
      <c r="B2588" s="128">
        <v>43935</v>
      </c>
      <c r="C2588" s="29" t="s">
        <v>51</v>
      </c>
      <c r="D2588" s="359" t="s">
        <v>10</v>
      </c>
      <c r="E2588" s="31">
        <v>56</v>
      </c>
      <c r="F2588" s="130">
        <v>2511</v>
      </c>
      <c r="G2588" s="31">
        <v>44.6</v>
      </c>
      <c r="I2588" s="31" t="s">
        <v>15</v>
      </c>
      <c r="J2588" s="31">
        <v>4</v>
      </c>
      <c r="K2588" s="31">
        <v>1.776184786937475E-2</v>
      </c>
      <c r="L2588" s="131">
        <v>0.49227373068432678</v>
      </c>
      <c r="M2588" s="344">
        <v>713</v>
      </c>
      <c r="N2588" s="132" t="s">
        <v>2507</v>
      </c>
      <c r="O2588" t="s">
        <v>52</v>
      </c>
      <c r="P2588">
        <v>90.6</v>
      </c>
    </row>
    <row r="2589" spans="1:16">
      <c r="A2589">
        <v>2588</v>
      </c>
      <c r="B2589" s="128">
        <v>43935</v>
      </c>
      <c r="C2589" s="29" t="s">
        <v>51</v>
      </c>
      <c r="D2589" s="359" t="s">
        <v>10</v>
      </c>
      <c r="E2589" s="31">
        <v>67</v>
      </c>
      <c r="F2589" s="130">
        <v>4124</v>
      </c>
      <c r="G2589" s="31">
        <v>69.400000000000006</v>
      </c>
      <c r="I2589" s="31" t="s">
        <v>15</v>
      </c>
      <c r="J2589" s="31">
        <v>4</v>
      </c>
      <c r="K2589" s="31">
        <v>1.6828322017458781E-2</v>
      </c>
      <c r="L2589" s="131">
        <v>0.79405034324942791</v>
      </c>
      <c r="M2589" s="344">
        <v>713</v>
      </c>
      <c r="N2589" s="132" t="s">
        <v>2507</v>
      </c>
      <c r="O2589" t="s">
        <v>52</v>
      </c>
      <c r="P2589">
        <v>87.4</v>
      </c>
    </row>
    <row r="2590" spans="1:16">
      <c r="A2590">
        <v>2589</v>
      </c>
      <c r="B2590" s="128">
        <v>43935</v>
      </c>
      <c r="C2590" s="29" t="s">
        <v>51</v>
      </c>
      <c r="D2590" s="359" t="s">
        <v>10</v>
      </c>
      <c r="E2590" s="31">
        <v>57</v>
      </c>
      <c r="F2590" s="130">
        <v>2501</v>
      </c>
      <c r="G2590" s="31">
        <v>37.5</v>
      </c>
      <c r="I2590" s="31" t="s">
        <v>15</v>
      </c>
      <c r="J2590" s="31">
        <v>4</v>
      </c>
      <c r="K2590" s="31">
        <v>1.4994002399040383E-2</v>
      </c>
      <c r="L2590" s="131">
        <v>0.52447552447552448</v>
      </c>
      <c r="M2590" s="344">
        <v>713</v>
      </c>
      <c r="N2590" s="132" t="s">
        <v>2507</v>
      </c>
      <c r="O2590" t="s">
        <v>52</v>
      </c>
      <c r="P2590">
        <v>71.5</v>
      </c>
    </row>
    <row r="2591" spans="1:16">
      <c r="A2591">
        <v>2590</v>
      </c>
      <c r="B2591" s="128">
        <v>43936</v>
      </c>
      <c r="C2591" s="29" t="s">
        <v>51</v>
      </c>
      <c r="D2591" s="359" t="s">
        <v>10</v>
      </c>
      <c r="E2591" s="31">
        <v>65</v>
      </c>
      <c r="F2591" s="130">
        <v>4494</v>
      </c>
      <c r="G2591" s="31">
        <v>106.8</v>
      </c>
      <c r="I2591" s="31" t="s">
        <v>15</v>
      </c>
      <c r="J2591" s="31">
        <v>4</v>
      </c>
      <c r="K2591" s="31">
        <v>2.376502002670227E-2</v>
      </c>
      <c r="L2591" s="131">
        <v>0.48589626933575975</v>
      </c>
      <c r="M2591" s="344">
        <v>713</v>
      </c>
      <c r="N2591" s="132" t="s">
        <v>2507</v>
      </c>
      <c r="O2591" t="s">
        <v>52</v>
      </c>
      <c r="P2591">
        <v>219.8</v>
      </c>
    </row>
    <row r="2592" spans="1:16">
      <c r="A2592">
        <v>2591</v>
      </c>
      <c r="B2592" s="128">
        <v>43936</v>
      </c>
      <c r="C2592" s="29" t="s">
        <v>51</v>
      </c>
      <c r="D2592" s="359" t="s">
        <v>10</v>
      </c>
      <c r="E2592" s="31">
        <v>61</v>
      </c>
      <c r="F2592" s="130">
        <v>3075</v>
      </c>
      <c r="G2592" s="31">
        <v>45.5</v>
      </c>
      <c r="I2592" s="31" t="s">
        <v>15</v>
      </c>
      <c r="J2592" s="31">
        <v>4</v>
      </c>
      <c r="K2592" s="31">
        <v>1.4796747967479675E-2</v>
      </c>
      <c r="L2592" s="131">
        <v>0.26843657817109146</v>
      </c>
      <c r="M2592" s="344">
        <v>713</v>
      </c>
      <c r="N2592" s="132" t="s">
        <v>2507</v>
      </c>
      <c r="O2592" t="s">
        <v>52</v>
      </c>
      <c r="P2592">
        <v>169.5</v>
      </c>
    </row>
    <row r="2593" spans="1:16">
      <c r="A2593">
        <v>2592</v>
      </c>
      <c r="B2593" s="128">
        <v>43936</v>
      </c>
      <c r="C2593" s="29" t="s">
        <v>51</v>
      </c>
      <c r="D2593" s="359" t="s">
        <v>10</v>
      </c>
      <c r="E2593" s="31">
        <v>68</v>
      </c>
      <c r="F2593" s="130">
        <v>4862</v>
      </c>
      <c r="G2593" s="31">
        <v>223.1</v>
      </c>
      <c r="I2593" s="31" t="s">
        <v>15</v>
      </c>
      <c r="J2593" s="31">
        <v>5</v>
      </c>
      <c r="K2593" s="31">
        <v>4.5886466474701765E-2</v>
      </c>
      <c r="L2593" s="131">
        <v>0.45244372338268096</v>
      </c>
      <c r="M2593" s="344">
        <v>713</v>
      </c>
      <c r="N2593" s="132" t="s">
        <v>2507</v>
      </c>
      <c r="O2593" t="s">
        <v>52</v>
      </c>
      <c r="P2593">
        <v>493.1</v>
      </c>
    </row>
    <row r="2594" spans="1:16">
      <c r="A2594">
        <v>2593</v>
      </c>
      <c r="B2594" s="128">
        <v>43936</v>
      </c>
      <c r="C2594" s="29" t="s">
        <v>51</v>
      </c>
      <c r="D2594" s="359" t="s">
        <v>10</v>
      </c>
      <c r="E2594" s="31">
        <v>64</v>
      </c>
      <c r="F2594" s="130">
        <v>3960</v>
      </c>
      <c r="G2594" s="31">
        <v>50</v>
      </c>
      <c r="I2594" s="31" t="s">
        <v>15</v>
      </c>
      <c r="J2594" s="31">
        <v>4</v>
      </c>
      <c r="K2594" s="31">
        <v>1.2626262626262626E-2</v>
      </c>
      <c r="L2594" s="131">
        <v>0.22421524663677131</v>
      </c>
      <c r="M2594" s="344">
        <v>713</v>
      </c>
      <c r="N2594" s="132" t="s">
        <v>2507</v>
      </c>
      <c r="O2594" t="s">
        <v>52</v>
      </c>
      <c r="P2594">
        <v>223</v>
      </c>
    </row>
    <row r="2595" spans="1:16">
      <c r="A2595">
        <v>2594</v>
      </c>
      <c r="B2595" s="128">
        <v>43937</v>
      </c>
      <c r="C2595" s="29" t="s">
        <v>51</v>
      </c>
      <c r="D2595" s="359" t="s">
        <v>10</v>
      </c>
      <c r="E2595" s="31">
        <v>55</v>
      </c>
      <c r="F2595" s="130">
        <v>2898</v>
      </c>
      <c r="G2595" s="31">
        <v>63.1</v>
      </c>
      <c r="I2595" s="31" t="s">
        <v>15</v>
      </c>
      <c r="J2595" s="31">
        <v>3</v>
      </c>
      <c r="K2595" s="31">
        <v>2.1773636991028297E-2</v>
      </c>
      <c r="L2595" s="131">
        <v>0.55302366345311138</v>
      </c>
      <c r="M2595" s="344">
        <v>713</v>
      </c>
      <c r="N2595" s="132" t="s">
        <v>2507</v>
      </c>
      <c r="O2595" t="s">
        <v>52</v>
      </c>
      <c r="P2595">
        <v>114.1</v>
      </c>
    </row>
    <row r="2596" spans="1:16">
      <c r="A2596">
        <v>2595</v>
      </c>
      <c r="B2596" s="128">
        <v>43937</v>
      </c>
      <c r="C2596" s="29" t="s">
        <v>51</v>
      </c>
      <c r="D2596" s="359" t="s">
        <v>10</v>
      </c>
      <c r="E2596" s="31">
        <v>58</v>
      </c>
      <c r="F2596" s="130">
        <v>2935</v>
      </c>
      <c r="G2596" s="31">
        <v>69.400000000000006</v>
      </c>
      <c r="I2596" s="31" t="s">
        <v>15</v>
      </c>
      <c r="J2596" s="31">
        <v>4</v>
      </c>
      <c r="K2596" s="31">
        <v>2.3645655877342422E-2</v>
      </c>
      <c r="L2596" s="131">
        <v>0.55342902711323771</v>
      </c>
      <c r="M2596" s="344">
        <v>713</v>
      </c>
      <c r="N2596" s="132" t="s">
        <v>2507</v>
      </c>
      <c r="O2596" t="s">
        <v>52</v>
      </c>
      <c r="P2596">
        <v>125.4</v>
      </c>
    </row>
    <row r="2597" spans="1:16">
      <c r="A2597">
        <v>2596</v>
      </c>
      <c r="B2597" s="128">
        <v>43938</v>
      </c>
      <c r="C2597" s="29" t="s">
        <v>51</v>
      </c>
      <c r="D2597" s="359" t="s">
        <v>10</v>
      </c>
      <c r="E2597" s="31">
        <v>53</v>
      </c>
      <c r="F2597" s="130">
        <v>2278</v>
      </c>
      <c r="G2597" s="31">
        <v>37.200000000000003</v>
      </c>
      <c r="I2597" s="31" t="s">
        <v>15</v>
      </c>
      <c r="J2597" s="31">
        <v>3</v>
      </c>
      <c r="K2597" s="31">
        <v>1.6330114135206322E-2</v>
      </c>
      <c r="L2597" s="131">
        <v>0.52247191011235961</v>
      </c>
      <c r="M2597" s="344">
        <v>713</v>
      </c>
      <c r="N2597" s="132" t="s">
        <v>2507</v>
      </c>
      <c r="O2597" t="s">
        <v>52</v>
      </c>
      <c r="P2597">
        <v>71.2</v>
      </c>
    </row>
    <row r="2598" spans="1:16">
      <c r="A2598">
        <v>2597</v>
      </c>
      <c r="B2598" s="128">
        <v>43938</v>
      </c>
      <c r="C2598" s="29" t="s">
        <v>51</v>
      </c>
      <c r="D2598" s="359" t="s">
        <v>10</v>
      </c>
      <c r="E2598" s="31">
        <v>55</v>
      </c>
      <c r="F2598" s="130">
        <v>2281</v>
      </c>
      <c r="G2598" s="31">
        <v>47.5</v>
      </c>
      <c r="I2598" s="31" t="s">
        <v>15</v>
      </c>
      <c r="J2598" s="31">
        <v>4</v>
      </c>
      <c r="K2598" s="31">
        <v>2.0824199912319159E-2</v>
      </c>
      <c r="L2598" s="131">
        <v>0.46798029556650245</v>
      </c>
      <c r="M2598" s="344">
        <v>713</v>
      </c>
      <c r="N2598" s="132" t="s">
        <v>2507</v>
      </c>
      <c r="O2598" t="s">
        <v>52</v>
      </c>
      <c r="P2598">
        <v>101.5</v>
      </c>
    </row>
    <row r="2599" spans="1:16">
      <c r="A2599">
        <v>2598</v>
      </c>
      <c r="B2599" s="128">
        <v>43938</v>
      </c>
      <c r="C2599" s="29" t="s">
        <v>51</v>
      </c>
      <c r="D2599" s="359" t="s">
        <v>10</v>
      </c>
      <c r="E2599" s="31">
        <v>63</v>
      </c>
      <c r="F2599" s="130">
        <v>3601</v>
      </c>
      <c r="G2599" s="31">
        <v>71.5</v>
      </c>
      <c r="I2599" s="31" t="s">
        <v>15</v>
      </c>
      <c r="J2599" s="31">
        <v>4</v>
      </c>
      <c r="K2599" s="31">
        <v>1.9855595667870037E-2</v>
      </c>
      <c r="L2599" s="131">
        <v>0.42433234421364985</v>
      </c>
      <c r="M2599" s="344">
        <v>713</v>
      </c>
      <c r="N2599" s="132" t="s">
        <v>2507</v>
      </c>
      <c r="O2599" t="s">
        <v>52</v>
      </c>
      <c r="P2599">
        <v>168.5</v>
      </c>
    </row>
    <row r="2600" spans="1:16">
      <c r="A2600">
        <v>2599</v>
      </c>
      <c r="B2600" s="128">
        <v>43938</v>
      </c>
      <c r="C2600" s="29" t="s">
        <v>51</v>
      </c>
      <c r="D2600" s="359" t="s">
        <v>10</v>
      </c>
      <c r="E2600" s="31">
        <v>62</v>
      </c>
      <c r="F2600" s="130">
        <v>3378</v>
      </c>
      <c r="G2600" s="31">
        <v>57.6</v>
      </c>
      <c r="I2600" s="31" t="s">
        <v>15</v>
      </c>
      <c r="J2600" s="31">
        <v>3</v>
      </c>
      <c r="K2600" s="31">
        <v>1.7051509769094138E-2</v>
      </c>
      <c r="L2600" s="131">
        <v>0.44444444444444448</v>
      </c>
      <c r="M2600" s="344">
        <v>713</v>
      </c>
      <c r="N2600" s="132" t="s">
        <v>2507</v>
      </c>
      <c r="O2600" t="s">
        <v>52</v>
      </c>
      <c r="P2600">
        <v>129.6</v>
      </c>
    </row>
    <row r="2601" spans="1:16">
      <c r="A2601">
        <v>2600</v>
      </c>
      <c r="B2601" s="128">
        <v>43938</v>
      </c>
      <c r="C2601" s="29" t="s">
        <v>51</v>
      </c>
      <c r="D2601" s="359" t="s">
        <v>10</v>
      </c>
      <c r="E2601" s="31">
        <v>63</v>
      </c>
      <c r="F2601" s="130">
        <v>3679</v>
      </c>
      <c r="G2601" s="31">
        <v>83</v>
      </c>
      <c r="I2601" s="31" t="s">
        <v>15</v>
      </c>
      <c r="J2601" s="31">
        <v>3</v>
      </c>
      <c r="K2601" s="31">
        <v>2.2560478390867084E-2</v>
      </c>
      <c r="L2601" s="131">
        <v>0.56081081081081086</v>
      </c>
      <c r="M2601" s="344">
        <v>713</v>
      </c>
      <c r="N2601" s="132" t="s">
        <v>2507</v>
      </c>
      <c r="O2601" t="s">
        <v>52</v>
      </c>
      <c r="P2601">
        <v>148</v>
      </c>
    </row>
    <row r="2602" spans="1:16">
      <c r="A2602">
        <v>2601</v>
      </c>
      <c r="B2602" s="128">
        <v>43938</v>
      </c>
      <c r="C2602" s="29" t="s">
        <v>51</v>
      </c>
      <c r="D2602" s="359" t="s">
        <v>10</v>
      </c>
      <c r="E2602" s="31">
        <v>55</v>
      </c>
      <c r="F2602" s="130">
        <v>2232</v>
      </c>
      <c r="G2602" s="31">
        <v>31.2</v>
      </c>
      <c r="I2602" s="31" t="s">
        <v>15</v>
      </c>
      <c r="J2602" s="31">
        <v>3</v>
      </c>
      <c r="K2602" s="31">
        <v>1.3978494623655914E-2</v>
      </c>
      <c r="L2602" s="131">
        <v>0.47129909365558909</v>
      </c>
      <c r="M2602" s="344">
        <v>713</v>
      </c>
      <c r="N2602" s="132" t="s">
        <v>2507</v>
      </c>
      <c r="O2602" t="s">
        <v>52</v>
      </c>
      <c r="P2602">
        <v>66.2</v>
      </c>
    </row>
    <row r="2603" spans="1:16">
      <c r="A2603">
        <v>2602</v>
      </c>
      <c r="B2603" s="128">
        <v>43939</v>
      </c>
      <c r="C2603" s="29" t="s">
        <v>51</v>
      </c>
      <c r="D2603" s="359" t="s">
        <v>10</v>
      </c>
      <c r="E2603" s="31">
        <v>52</v>
      </c>
      <c r="F2603" s="130">
        <v>2132</v>
      </c>
      <c r="G2603" s="31">
        <v>33.9</v>
      </c>
      <c r="I2603" s="31" t="s">
        <v>15</v>
      </c>
      <c r="J2603" s="31">
        <v>3</v>
      </c>
      <c r="K2603" s="31">
        <v>1.5900562851782363E-2</v>
      </c>
      <c r="L2603" s="131">
        <v>0.40405244338498209</v>
      </c>
      <c r="M2603" s="344">
        <v>713</v>
      </c>
      <c r="N2603" s="132" t="s">
        <v>2507</v>
      </c>
      <c r="O2603" t="s">
        <v>52</v>
      </c>
      <c r="P2603">
        <v>83.9</v>
      </c>
    </row>
    <row r="2604" spans="1:16">
      <c r="A2604">
        <v>2603</v>
      </c>
      <c r="B2604" s="128">
        <v>43939</v>
      </c>
      <c r="C2604" s="29" t="s">
        <v>51</v>
      </c>
      <c r="D2604" s="359" t="s">
        <v>10</v>
      </c>
      <c r="E2604" s="31">
        <v>51</v>
      </c>
      <c r="F2604" s="130">
        <v>1963</v>
      </c>
      <c r="G2604" s="31">
        <v>42.8</v>
      </c>
      <c r="I2604" s="31" t="s">
        <v>15</v>
      </c>
      <c r="J2604" s="31">
        <v>3</v>
      </c>
      <c r="K2604" s="31">
        <v>2.1803362200713192E-2</v>
      </c>
      <c r="L2604" s="131">
        <v>0.78102189781021891</v>
      </c>
      <c r="M2604" s="344">
        <v>713</v>
      </c>
      <c r="N2604" s="132" t="s">
        <v>2507</v>
      </c>
      <c r="O2604" t="s">
        <v>52</v>
      </c>
      <c r="P2604">
        <v>54.8</v>
      </c>
    </row>
    <row r="2605" spans="1:16">
      <c r="A2605">
        <v>2604</v>
      </c>
      <c r="B2605" s="128">
        <v>43939</v>
      </c>
      <c r="C2605" s="29" t="s">
        <v>51</v>
      </c>
      <c r="D2605" s="359" t="s">
        <v>10</v>
      </c>
      <c r="E2605" s="31">
        <v>70</v>
      </c>
      <c r="F2605" s="130">
        <v>4481</v>
      </c>
      <c r="G2605" s="31">
        <v>107.7</v>
      </c>
      <c r="I2605" s="31" t="s">
        <v>15</v>
      </c>
      <c r="J2605" s="31">
        <v>5</v>
      </c>
      <c r="K2605" s="31">
        <v>2.4034813657665702E-2</v>
      </c>
      <c r="L2605" s="131">
        <v>0.43305186972255733</v>
      </c>
      <c r="M2605" s="344">
        <v>713</v>
      </c>
      <c r="N2605" s="132" t="s">
        <v>2507</v>
      </c>
      <c r="O2605" t="s">
        <v>52</v>
      </c>
      <c r="P2605">
        <v>248.7</v>
      </c>
    </row>
    <row r="2606" spans="1:16">
      <c r="A2606">
        <v>2605</v>
      </c>
      <c r="B2606" s="128">
        <v>43939</v>
      </c>
      <c r="C2606" s="29" t="s">
        <v>51</v>
      </c>
      <c r="D2606" s="359" t="s">
        <v>10</v>
      </c>
      <c r="E2606" s="31">
        <v>60</v>
      </c>
      <c r="F2606" s="130">
        <v>3032</v>
      </c>
      <c r="G2606" s="31">
        <v>18.7</v>
      </c>
      <c r="I2606" s="31" t="s">
        <v>15</v>
      </c>
      <c r="J2606" s="31">
        <v>4</v>
      </c>
      <c r="K2606" s="31">
        <v>6.1675461741424803E-3</v>
      </c>
      <c r="L2606" s="131">
        <v>0.24066924066924064</v>
      </c>
      <c r="M2606" s="344">
        <v>713</v>
      </c>
      <c r="N2606" s="132" t="s">
        <v>2507</v>
      </c>
      <c r="O2606" t="s">
        <v>52</v>
      </c>
      <c r="P2606">
        <v>77.7</v>
      </c>
    </row>
    <row r="2607" spans="1:16">
      <c r="A2607">
        <v>2606</v>
      </c>
      <c r="B2607" s="128">
        <v>43942</v>
      </c>
      <c r="C2607" s="29" t="s">
        <v>51</v>
      </c>
      <c r="D2607" s="359" t="s">
        <v>10</v>
      </c>
      <c r="E2607" s="31">
        <v>53</v>
      </c>
      <c r="F2607" s="130">
        <v>2101</v>
      </c>
      <c r="G2607" s="31">
        <v>56.8</v>
      </c>
      <c r="I2607" s="31" t="s">
        <v>15</v>
      </c>
      <c r="J2607" s="31">
        <v>4</v>
      </c>
      <c r="K2607" s="31">
        <v>2.7034745359352689E-2</v>
      </c>
      <c r="L2607" s="131">
        <v>0.73958333333333337</v>
      </c>
      <c r="M2607" s="344">
        <v>713</v>
      </c>
      <c r="N2607" s="132" t="s">
        <v>2507</v>
      </c>
      <c r="O2607" t="s">
        <v>52</v>
      </c>
      <c r="P2607">
        <v>76.8</v>
      </c>
    </row>
    <row r="2608" spans="1:16">
      <c r="A2608">
        <v>2607</v>
      </c>
      <c r="B2608" s="128">
        <v>43942</v>
      </c>
      <c r="C2608" s="29" t="s">
        <v>51</v>
      </c>
      <c r="D2608" s="359" t="s">
        <v>10</v>
      </c>
      <c r="E2608" s="31">
        <v>58</v>
      </c>
      <c r="F2608" s="130">
        <v>2897</v>
      </c>
      <c r="G2608" s="31">
        <v>60</v>
      </c>
      <c r="I2608" s="31" t="s">
        <v>15</v>
      </c>
      <c r="J2608" s="31">
        <v>4</v>
      </c>
      <c r="K2608" s="31">
        <v>2.0711080428028994E-2</v>
      </c>
      <c r="L2608" s="131">
        <v>0.48780487804878048</v>
      </c>
      <c r="M2608" s="344">
        <v>713</v>
      </c>
      <c r="N2608" s="132" t="s">
        <v>2507</v>
      </c>
      <c r="O2608" t="s">
        <v>52</v>
      </c>
      <c r="P2608">
        <v>123</v>
      </c>
    </row>
    <row r="2609" spans="1:16">
      <c r="A2609">
        <v>2608</v>
      </c>
      <c r="B2609" s="128">
        <v>43942</v>
      </c>
      <c r="C2609" s="29" t="s">
        <v>51</v>
      </c>
      <c r="D2609" s="359" t="s">
        <v>10</v>
      </c>
      <c r="E2609" s="31">
        <v>61</v>
      </c>
      <c r="F2609" s="130">
        <v>2967</v>
      </c>
      <c r="G2609" s="31">
        <v>43.5</v>
      </c>
      <c r="I2609" s="31" t="s">
        <v>15</v>
      </c>
      <c r="J2609" s="31">
        <v>4</v>
      </c>
      <c r="K2609" s="31">
        <v>1.4661274014155713E-2</v>
      </c>
      <c r="L2609" s="131">
        <v>0.40845070422535212</v>
      </c>
      <c r="M2609" s="344">
        <v>713</v>
      </c>
      <c r="N2609" s="132" t="s">
        <v>2507</v>
      </c>
      <c r="O2609" t="s">
        <v>52</v>
      </c>
      <c r="P2609">
        <v>106.5</v>
      </c>
    </row>
    <row r="2610" spans="1:16">
      <c r="A2610">
        <v>2609</v>
      </c>
      <c r="B2610" s="128">
        <v>43942</v>
      </c>
      <c r="C2610" s="29" t="s">
        <v>51</v>
      </c>
      <c r="D2610" s="359" t="s">
        <v>10</v>
      </c>
      <c r="E2610" s="31">
        <v>64</v>
      </c>
      <c r="F2610" s="130">
        <v>3319</v>
      </c>
      <c r="G2610" s="31">
        <v>84.4</v>
      </c>
      <c r="I2610" s="31" t="s">
        <v>15</v>
      </c>
      <c r="J2610" s="31">
        <v>5</v>
      </c>
      <c r="K2610" s="31">
        <v>2.5429346188611028E-2</v>
      </c>
      <c r="L2610" s="131">
        <v>0.52618453865336656</v>
      </c>
      <c r="M2610" s="344">
        <v>713</v>
      </c>
      <c r="N2610" s="132" t="s">
        <v>2507</v>
      </c>
      <c r="O2610" t="s">
        <v>52</v>
      </c>
      <c r="P2610">
        <v>160.4</v>
      </c>
    </row>
    <row r="2611" spans="1:16">
      <c r="A2611">
        <v>2610</v>
      </c>
      <c r="B2611" s="128">
        <v>43942</v>
      </c>
      <c r="C2611" s="29" t="s">
        <v>51</v>
      </c>
      <c r="D2611" s="359" t="s">
        <v>10</v>
      </c>
      <c r="E2611" s="31">
        <v>61</v>
      </c>
      <c r="F2611" s="130">
        <v>3226</v>
      </c>
      <c r="G2611" s="31">
        <v>62</v>
      </c>
      <c r="I2611" s="31" t="s">
        <v>15</v>
      </c>
      <c r="J2611" s="31">
        <v>5</v>
      </c>
      <c r="K2611" s="31">
        <v>1.9218846869187848E-2</v>
      </c>
      <c r="L2611" s="131">
        <v>0.5</v>
      </c>
      <c r="M2611" s="344">
        <v>713</v>
      </c>
      <c r="N2611" s="132" t="s">
        <v>2507</v>
      </c>
      <c r="O2611" t="s">
        <v>52</v>
      </c>
      <c r="P2611">
        <v>124</v>
      </c>
    </row>
    <row r="2612" spans="1:16">
      <c r="A2612">
        <v>2611</v>
      </c>
      <c r="B2612" s="128">
        <v>43945</v>
      </c>
      <c r="C2612" s="29" t="s">
        <v>51</v>
      </c>
      <c r="D2612" s="359" t="s">
        <v>10</v>
      </c>
      <c r="E2612" s="31">
        <v>52</v>
      </c>
      <c r="F2612" s="130">
        <v>2059</v>
      </c>
      <c r="G2612" s="31">
        <v>27.2</v>
      </c>
      <c r="I2612" s="31" t="s">
        <v>15</v>
      </c>
      <c r="J2612" s="31">
        <v>3</v>
      </c>
      <c r="K2612" s="31">
        <v>1.3210296260320543E-2</v>
      </c>
      <c r="L2612" s="131">
        <v>0.44444444444444442</v>
      </c>
      <c r="M2612" s="344">
        <v>713</v>
      </c>
      <c r="N2612" s="132" t="s">
        <v>2507</v>
      </c>
      <c r="O2612" t="s">
        <v>52</v>
      </c>
      <c r="P2612">
        <v>61.2</v>
      </c>
    </row>
    <row r="2613" spans="1:16">
      <c r="A2613">
        <v>2612</v>
      </c>
      <c r="B2613" s="128">
        <v>43945</v>
      </c>
      <c r="C2613" s="29" t="s">
        <v>51</v>
      </c>
      <c r="D2613" s="359" t="s">
        <v>10</v>
      </c>
      <c r="E2613" s="31">
        <v>58</v>
      </c>
      <c r="F2613" s="130">
        <v>2726</v>
      </c>
      <c r="G2613" s="31">
        <v>61.2</v>
      </c>
      <c r="I2613" s="31" t="s">
        <v>15</v>
      </c>
      <c r="J2613" s="31">
        <v>4</v>
      </c>
      <c r="K2613" s="31">
        <v>2.2450476889214969E-2</v>
      </c>
      <c r="L2613" s="131">
        <v>0.48494453248811414</v>
      </c>
      <c r="M2613" s="344">
        <v>713</v>
      </c>
      <c r="N2613" s="132" t="s">
        <v>2507</v>
      </c>
      <c r="O2613" t="s">
        <v>52</v>
      </c>
      <c r="P2613">
        <v>126.2</v>
      </c>
    </row>
    <row r="2614" spans="1:16">
      <c r="A2614">
        <v>2613</v>
      </c>
      <c r="B2614" s="128">
        <v>43945</v>
      </c>
      <c r="C2614" s="29" t="s">
        <v>51</v>
      </c>
      <c r="D2614" s="359" t="s">
        <v>10</v>
      </c>
      <c r="E2614" s="31">
        <v>61</v>
      </c>
      <c r="F2614" s="130">
        <v>3612</v>
      </c>
      <c r="G2614" s="31">
        <v>84.3</v>
      </c>
      <c r="I2614" s="31" t="s">
        <v>15</v>
      </c>
      <c r="J2614" s="31">
        <v>5</v>
      </c>
      <c r="K2614" s="31">
        <v>2.3338870431893689E-2</v>
      </c>
      <c r="L2614" s="131">
        <v>0.51940850277264317</v>
      </c>
      <c r="M2614" s="344">
        <v>713</v>
      </c>
      <c r="N2614" s="132" t="s">
        <v>2507</v>
      </c>
      <c r="O2614" t="s">
        <v>52</v>
      </c>
      <c r="P2614">
        <v>162.30000000000001</v>
      </c>
    </row>
    <row r="2615" spans="1:16">
      <c r="A2615">
        <v>2614</v>
      </c>
      <c r="B2615" s="128">
        <v>43945</v>
      </c>
      <c r="C2615" s="29" t="s">
        <v>51</v>
      </c>
      <c r="D2615" s="359" t="s">
        <v>10</v>
      </c>
      <c r="E2615" s="31">
        <v>57</v>
      </c>
      <c r="F2615" s="130">
        <v>2723</v>
      </c>
      <c r="G2615" s="31">
        <v>23</v>
      </c>
      <c r="I2615" s="31" t="s">
        <v>15</v>
      </c>
      <c r="J2615" s="31">
        <v>3</v>
      </c>
      <c r="K2615" s="31">
        <v>8.4465662871832537E-3</v>
      </c>
      <c r="L2615" s="131">
        <v>0.28048780487804881</v>
      </c>
      <c r="M2615" s="344">
        <v>713</v>
      </c>
      <c r="N2615" s="132" t="s">
        <v>2507</v>
      </c>
      <c r="O2615" t="s">
        <v>52</v>
      </c>
      <c r="P2615">
        <v>82</v>
      </c>
    </row>
    <row r="2616" spans="1:16">
      <c r="A2616">
        <v>2615</v>
      </c>
      <c r="B2616" s="128">
        <v>43945</v>
      </c>
      <c r="C2616" s="29" t="s">
        <v>51</v>
      </c>
      <c r="D2616" s="359" t="s">
        <v>10</v>
      </c>
      <c r="E2616" s="31">
        <v>55</v>
      </c>
      <c r="F2616" s="130">
        <v>2476</v>
      </c>
      <c r="G2616" s="31">
        <v>50</v>
      </c>
      <c r="I2616" s="31" t="s">
        <v>15</v>
      </c>
      <c r="J2616" s="31">
        <v>4</v>
      </c>
      <c r="K2616" s="31">
        <v>2.0193861066235864E-2</v>
      </c>
      <c r="L2616" s="131">
        <v>0.45454545454545453</v>
      </c>
      <c r="M2616" s="344">
        <v>713</v>
      </c>
      <c r="N2616" s="132" t="s">
        <v>2507</v>
      </c>
      <c r="O2616" t="s">
        <v>52</v>
      </c>
      <c r="P2616">
        <v>110</v>
      </c>
    </row>
    <row r="2617" spans="1:16">
      <c r="A2617">
        <v>2616</v>
      </c>
      <c r="B2617" s="128">
        <v>43946</v>
      </c>
      <c r="C2617" s="29" t="s">
        <v>51</v>
      </c>
      <c r="D2617" s="359" t="s">
        <v>10</v>
      </c>
      <c r="E2617" s="31">
        <v>49</v>
      </c>
      <c r="F2617" s="130">
        <v>1732</v>
      </c>
      <c r="G2617" s="31">
        <v>15.7</v>
      </c>
      <c r="I2617" s="31" t="s">
        <v>15</v>
      </c>
      <c r="J2617" s="31">
        <v>3</v>
      </c>
      <c r="K2617" s="31">
        <v>9.064665127020784E-3</v>
      </c>
      <c r="L2617" s="131">
        <v>0.37649880095923255</v>
      </c>
      <c r="M2617" s="344">
        <v>713</v>
      </c>
      <c r="N2617" s="132" t="s">
        <v>2507</v>
      </c>
      <c r="O2617" t="s">
        <v>52</v>
      </c>
      <c r="P2617">
        <v>41.7</v>
      </c>
    </row>
    <row r="2618" spans="1:16">
      <c r="A2618">
        <v>2617</v>
      </c>
      <c r="B2618" s="128">
        <v>43946</v>
      </c>
      <c r="C2618" s="29" t="s">
        <v>51</v>
      </c>
      <c r="D2618" s="359" t="s">
        <v>10</v>
      </c>
      <c r="E2618" s="31">
        <v>65</v>
      </c>
      <c r="F2618" s="130">
        <v>4069</v>
      </c>
      <c r="G2618" s="31">
        <v>121.3</v>
      </c>
      <c r="I2618" s="31" t="s">
        <v>15</v>
      </c>
      <c r="J2618" s="31">
        <v>4</v>
      </c>
      <c r="K2618" s="31">
        <v>2.9810764315556647E-2</v>
      </c>
      <c r="L2618" s="131">
        <v>0.5047856845609654</v>
      </c>
      <c r="M2618" s="344">
        <v>713</v>
      </c>
      <c r="N2618" s="132" t="s">
        <v>2507</v>
      </c>
      <c r="O2618" t="s">
        <v>52</v>
      </c>
      <c r="P2618">
        <v>240.3</v>
      </c>
    </row>
    <row r="2619" spans="1:16">
      <c r="A2619">
        <v>2618</v>
      </c>
      <c r="B2619" s="128">
        <v>43946</v>
      </c>
      <c r="C2619" s="29" t="s">
        <v>51</v>
      </c>
      <c r="D2619" s="359" t="s">
        <v>10</v>
      </c>
      <c r="E2619" s="31">
        <v>61</v>
      </c>
      <c r="F2619" s="130">
        <v>3167</v>
      </c>
      <c r="G2619" s="31">
        <v>93.3</v>
      </c>
      <c r="I2619" s="31" t="s">
        <v>15</v>
      </c>
      <c r="J2619" s="31">
        <v>5</v>
      </c>
      <c r="K2619" s="31">
        <v>2.9460056836122513E-2</v>
      </c>
      <c r="L2619" s="131">
        <v>0.38988717091516922</v>
      </c>
      <c r="M2619" s="344">
        <v>713</v>
      </c>
      <c r="N2619" s="132" t="s">
        <v>2507</v>
      </c>
      <c r="O2619" t="s">
        <v>52</v>
      </c>
      <c r="P2619">
        <v>239.3</v>
      </c>
    </row>
    <row r="2620" spans="1:16">
      <c r="A2620">
        <v>2619</v>
      </c>
      <c r="B2620" s="128">
        <v>43949</v>
      </c>
      <c r="C2620" s="29" t="s">
        <v>51</v>
      </c>
      <c r="D2620" s="359" t="s">
        <v>10</v>
      </c>
      <c r="E2620" s="31">
        <v>54</v>
      </c>
      <c r="F2620" s="130">
        <v>2354</v>
      </c>
      <c r="G2620" s="31">
        <v>28.3</v>
      </c>
      <c r="I2620" s="31" t="s">
        <v>15</v>
      </c>
      <c r="J2620" s="31">
        <v>3</v>
      </c>
      <c r="K2620" s="31">
        <v>1.2022090059473238E-2</v>
      </c>
      <c r="L2620" s="131">
        <v>0.37090432503276544</v>
      </c>
      <c r="M2620" s="344">
        <v>713</v>
      </c>
      <c r="N2620" s="132" t="s">
        <v>2507</v>
      </c>
      <c r="O2620" t="s">
        <v>52</v>
      </c>
      <c r="P2620">
        <v>76.3</v>
      </c>
    </row>
    <row r="2621" spans="1:16">
      <c r="A2621">
        <v>2620</v>
      </c>
      <c r="B2621" s="128">
        <v>43949</v>
      </c>
      <c r="C2621" s="29" t="s">
        <v>51</v>
      </c>
      <c r="D2621" s="359" t="s">
        <v>10</v>
      </c>
      <c r="E2621" s="31">
        <v>54</v>
      </c>
      <c r="F2621" s="130">
        <v>2492</v>
      </c>
      <c r="G2621" s="31">
        <v>40</v>
      </c>
      <c r="I2621" s="31" t="s">
        <v>15</v>
      </c>
      <c r="J2621" s="31">
        <v>3</v>
      </c>
      <c r="K2621" s="31">
        <v>1.6051364365971106E-2</v>
      </c>
      <c r="L2621" s="131">
        <v>0.55555555555555558</v>
      </c>
      <c r="M2621" s="344">
        <v>713</v>
      </c>
      <c r="N2621" s="132" t="s">
        <v>2507</v>
      </c>
      <c r="O2621" t="s">
        <v>52</v>
      </c>
      <c r="P2621">
        <v>72</v>
      </c>
    </row>
    <row r="2622" spans="1:16">
      <c r="A2622">
        <v>2621</v>
      </c>
      <c r="B2622" s="128">
        <v>43949</v>
      </c>
      <c r="C2622" s="29" t="s">
        <v>51</v>
      </c>
      <c r="D2622" s="359" t="s">
        <v>10</v>
      </c>
      <c r="E2622" s="31">
        <v>60</v>
      </c>
      <c r="F2622" s="130">
        <v>3249</v>
      </c>
      <c r="G2622" s="31">
        <v>70</v>
      </c>
      <c r="I2622" s="31" t="s">
        <v>15</v>
      </c>
      <c r="J2622" s="31">
        <v>4</v>
      </c>
      <c r="K2622" s="31">
        <v>2.1545090797168358E-2</v>
      </c>
      <c r="L2622" s="131">
        <v>0.56000000000000005</v>
      </c>
      <c r="M2622" s="344">
        <v>713</v>
      </c>
      <c r="N2622" s="132" t="s">
        <v>2507</v>
      </c>
      <c r="O2622" t="s">
        <v>52</v>
      </c>
      <c r="P2622">
        <v>125</v>
      </c>
    </row>
    <row r="2623" spans="1:16">
      <c r="A2623">
        <v>2622</v>
      </c>
      <c r="B2623" s="128">
        <v>43949</v>
      </c>
      <c r="C2623" s="29" t="s">
        <v>51</v>
      </c>
      <c r="D2623" s="359" t="s">
        <v>10</v>
      </c>
      <c r="E2623" s="31">
        <v>54</v>
      </c>
      <c r="F2623" s="130">
        <v>2348</v>
      </c>
      <c r="G2623" s="31">
        <v>24.7</v>
      </c>
      <c r="I2623" s="31" t="s">
        <v>15</v>
      </c>
      <c r="J2623" s="31">
        <v>4</v>
      </c>
      <c r="K2623" s="31">
        <v>1.0519591141396934E-2</v>
      </c>
      <c r="L2623" s="131">
        <v>0.15563957151858854</v>
      </c>
      <c r="M2623" s="344">
        <v>713</v>
      </c>
      <c r="N2623" s="132" t="s">
        <v>2507</v>
      </c>
      <c r="O2623" t="s">
        <v>52</v>
      </c>
      <c r="P2623">
        <v>158.69999999999999</v>
      </c>
    </row>
    <row r="2624" spans="1:16">
      <c r="A2624">
        <v>2623</v>
      </c>
      <c r="B2624" s="128">
        <v>43949</v>
      </c>
      <c r="C2624" s="29" t="s">
        <v>51</v>
      </c>
      <c r="D2624" s="359" t="s">
        <v>10</v>
      </c>
      <c r="E2624" s="31">
        <v>60</v>
      </c>
      <c r="F2624" s="130">
        <v>2865</v>
      </c>
      <c r="G2624" s="31">
        <v>51.6</v>
      </c>
      <c r="I2624" s="31" t="s">
        <v>15</v>
      </c>
      <c r="J2624" s="31">
        <v>4</v>
      </c>
      <c r="K2624" s="31">
        <v>1.8010471204188482E-2</v>
      </c>
      <c r="L2624" s="131">
        <v>0.4623655913978495</v>
      </c>
      <c r="M2624" s="344">
        <v>713</v>
      </c>
      <c r="N2624" s="132" t="s">
        <v>2507</v>
      </c>
      <c r="O2624" t="s">
        <v>52</v>
      </c>
      <c r="P2624">
        <v>111.6</v>
      </c>
    </row>
    <row r="2625" spans="1:16">
      <c r="A2625">
        <v>2624</v>
      </c>
      <c r="B2625" s="128">
        <v>43949</v>
      </c>
      <c r="C2625" s="29" t="s">
        <v>51</v>
      </c>
      <c r="D2625" s="359" t="s">
        <v>10</v>
      </c>
      <c r="E2625" s="31">
        <v>61</v>
      </c>
      <c r="F2625" s="130">
        <v>3258</v>
      </c>
      <c r="G2625" s="31">
        <v>68.599999999999994</v>
      </c>
      <c r="I2625" s="31" t="s">
        <v>15</v>
      </c>
      <c r="J2625" s="31">
        <v>5</v>
      </c>
      <c r="K2625" s="31">
        <v>2.105586249232658E-2</v>
      </c>
      <c r="L2625" s="131">
        <v>0.60923623445825925</v>
      </c>
      <c r="M2625" s="344">
        <v>713</v>
      </c>
      <c r="N2625" s="132" t="s">
        <v>2507</v>
      </c>
      <c r="O2625" t="s">
        <v>52</v>
      </c>
      <c r="P2625">
        <v>112.6</v>
      </c>
    </row>
    <row r="2626" spans="1:16">
      <c r="A2626">
        <v>2625</v>
      </c>
      <c r="B2626" s="128">
        <v>43949</v>
      </c>
      <c r="C2626" s="29" t="s">
        <v>51</v>
      </c>
      <c r="D2626" s="359" t="s">
        <v>10</v>
      </c>
      <c r="E2626" s="31">
        <v>51</v>
      </c>
      <c r="F2626" s="130">
        <v>2027</v>
      </c>
      <c r="G2626" s="31">
        <v>62.5</v>
      </c>
      <c r="I2626" s="31" t="s">
        <v>15</v>
      </c>
      <c r="J2626" s="31">
        <v>4</v>
      </c>
      <c r="K2626" s="31">
        <v>3.0833744449925999E-2</v>
      </c>
      <c r="L2626" s="131">
        <v>0.50443906376109759</v>
      </c>
      <c r="M2626" s="344">
        <v>713</v>
      </c>
      <c r="N2626" s="132" t="s">
        <v>2507</v>
      </c>
      <c r="O2626" t="s">
        <v>52</v>
      </c>
      <c r="P2626">
        <v>123.9</v>
      </c>
    </row>
    <row r="2627" spans="1:16">
      <c r="A2627">
        <v>2626</v>
      </c>
      <c r="B2627" s="128">
        <v>43950</v>
      </c>
      <c r="C2627" s="29" t="s">
        <v>51</v>
      </c>
      <c r="D2627" s="359" t="s">
        <v>10</v>
      </c>
      <c r="E2627" s="31">
        <v>67</v>
      </c>
      <c r="F2627" s="130">
        <v>2595</v>
      </c>
      <c r="G2627" s="31">
        <v>37.1</v>
      </c>
      <c r="I2627" s="31" t="s">
        <v>15</v>
      </c>
      <c r="J2627" s="31">
        <v>3</v>
      </c>
      <c r="K2627" s="31">
        <v>1.4296724470134876E-2</v>
      </c>
      <c r="L2627" s="131">
        <v>0.3168232280102477</v>
      </c>
      <c r="M2627" s="344">
        <v>713</v>
      </c>
      <c r="N2627" s="132" t="s">
        <v>2507</v>
      </c>
      <c r="O2627" t="s">
        <v>52</v>
      </c>
      <c r="P2627">
        <v>117.1</v>
      </c>
    </row>
    <row r="2628" spans="1:16">
      <c r="A2628">
        <v>2627</v>
      </c>
      <c r="B2628" s="128">
        <v>43950</v>
      </c>
      <c r="C2628" s="29" t="s">
        <v>51</v>
      </c>
      <c r="D2628" s="359" t="s">
        <v>10</v>
      </c>
      <c r="E2628" s="31">
        <v>57</v>
      </c>
      <c r="F2628" s="130">
        <v>2630</v>
      </c>
      <c r="G2628" s="31">
        <v>65.400000000000006</v>
      </c>
      <c r="I2628" s="31" t="s">
        <v>15</v>
      </c>
      <c r="J2628" s="31">
        <v>3</v>
      </c>
      <c r="K2628" s="31">
        <v>2.4866920152091257E-2</v>
      </c>
      <c r="L2628" s="131">
        <v>0.48301329394387005</v>
      </c>
      <c r="M2628" s="344">
        <v>713</v>
      </c>
      <c r="N2628" s="132" t="s">
        <v>2507</v>
      </c>
      <c r="O2628" t="s">
        <v>52</v>
      </c>
      <c r="P2628">
        <v>135.4</v>
      </c>
    </row>
    <row r="2629" spans="1:16">
      <c r="A2629">
        <v>2628</v>
      </c>
      <c r="B2629" s="128">
        <v>43951</v>
      </c>
      <c r="C2629" s="29" t="s">
        <v>51</v>
      </c>
      <c r="D2629" s="359" t="s">
        <v>10</v>
      </c>
      <c r="E2629" s="31">
        <v>64</v>
      </c>
      <c r="F2629" s="130">
        <v>3961</v>
      </c>
      <c r="G2629" s="31">
        <v>68.400000000000006</v>
      </c>
      <c r="I2629" s="31" t="s">
        <v>15</v>
      </c>
      <c r="J2629" s="31">
        <v>4</v>
      </c>
      <c r="K2629" s="31">
        <v>1.726836657409745E-2</v>
      </c>
      <c r="L2629" s="131">
        <v>0.36305732484076436</v>
      </c>
      <c r="M2629" s="344">
        <v>713</v>
      </c>
      <c r="N2629" s="132" t="s">
        <v>2507</v>
      </c>
      <c r="O2629" t="s">
        <v>52</v>
      </c>
      <c r="P2629">
        <v>188.4</v>
      </c>
    </row>
    <row r="2630" spans="1:16">
      <c r="A2630">
        <v>2629</v>
      </c>
      <c r="B2630" s="128">
        <v>43951</v>
      </c>
      <c r="C2630" s="29" t="s">
        <v>51</v>
      </c>
      <c r="D2630" s="359" t="s">
        <v>10</v>
      </c>
      <c r="E2630" s="31">
        <v>57</v>
      </c>
      <c r="F2630" s="130">
        <v>2598</v>
      </c>
      <c r="G2630" s="31">
        <v>11.7</v>
      </c>
      <c r="I2630" s="31" t="s">
        <v>15</v>
      </c>
      <c r="J2630" s="31">
        <v>3</v>
      </c>
      <c r="K2630" s="31">
        <v>4.5034642032332562E-3</v>
      </c>
      <c r="L2630" s="131">
        <v>0.13494809688581313</v>
      </c>
      <c r="M2630" s="344">
        <v>713</v>
      </c>
      <c r="N2630" s="132" t="s">
        <v>2507</v>
      </c>
      <c r="O2630" t="s">
        <v>52</v>
      </c>
      <c r="P2630">
        <v>86.7</v>
      </c>
    </row>
    <row r="2631" spans="1:16">
      <c r="A2631">
        <v>2630</v>
      </c>
      <c r="B2631" s="128">
        <v>43951</v>
      </c>
      <c r="C2631" s="29" t="s">
        <v>51</v>
      </c>
      <c r="D2631" s="359" t="s">
        <v>10</v>
      </c>
      <c r="E2631" s="31">
        <v>69</v>
      </c>
      <c r="F2631" s="130">
        <v>5186</v>
      </c>
      <c r="G2631" s="31">
        <v>114</v>
      </c>
      <c r="I2631" s="31" t="s">
        <v>15</v>
      </c>
      <c r="J2631" s="31">
        <v>5</v>
      </c>
      <c r="K2631" s="31">
        <v>2.1982259930582337E-2</v>
      </c>
      <c r="L2631" s="131">
        <v>0.48510638297872338</v>
      </c>
      <c r="M2631" s="344">
        <v>713</v>
      </c>
      <c r="N2631" s="132" t="s">
        <v>2507</v>
      </c>
      <c r="O2631" t="s">
        <v>52</v>
      </c>
      <c r="P2631">
        <v>235</v>
      </c>
    </row>
    <row r="2632" spans="1:16">
      <c r="A2632">
        <v>2631</v>
      </c>
      <c r="B2632" s="128">
        <v>43956</v>
      </c>
      <c r="C2632" s="29" t="s">
        <v>51</v>
      </c>
      <c r="D2632" s="359" t="s">
        <v>10</v>
      </c>
      <c r="E2632" s="31">
        <v>67</v>
      </c>
      <c r="F2632" s="130">
        <v>4780</v>
      </c>
      <c r="G2632" s="31">
        <v>77.3</v>
      </c>
      <c r="I2632" s="31" t="s">
        <v>15</v>
      </c>
      <c r="J2632" s="31">
        <v>3</v>
      </c>
      <c r="K2632" s="31">
        <v>1.6171548117154811E-2</v>
      </c>
      <c r="L2632" s="131">
        <v>0.58427815570672703</v>
      </c>
      <c r="M2632" s="344">
        <v>713</v>
      </c>
      <c r="N2632" s="132" t="s">
        <v>2507</v>
      </c>
      <c r="O2632" t="s">
        <v>52</v>
      </c>
      <c r="P2632">
        <v>132.30000000000001</v>
      </c>
    </row>
    <row r="2633" spans="1:16">
      <c r="A2633">
        <v>2632</v>
      </c>
      <c r="B2633" s="128">
        <v>43956</v>
      </c>
      <c r="C2633" s="29" t="s">
        <v>51</v>
      </c>
      <c r="D2633" s="359" t="s">
        <v>10</v>
      </c>
      <c r="E2633" s="31">
        <v>53</v>
      </c>
      <c r="F2633" s="130">
        <v>2180</v>
      </c>
      <c r="G2633" s="31">
        <v>33.200000000000003</v>
      </c>
      <c r="I2633" s="31" t="s">
        <v>15</v>
      </c>
      <c r="J2633" s="31">
        <v>3</v>
      </c>
      <c r="K2633" s="31">
        <v>1.5229357798165139E-2</v>
      </c>
      <c r="L2633" s="131">
        <v>0.39903846153846156</v>
      </c>
      <c r="M2633" s="344">
        <v>713</v>
      </c>
      <c r="N2633" s="132" t="s">
        <v>2507</v>
      </c>
      <c r="O2633" t="s">
        <v>52</v>
      </c>
      <c r="P2633">
        <v>83.2</v>
      </c>
    </row>
    <row r="2634" spans="1:16">
      <c r="A2634">
        <v>2633</v>
      </c>
      <c r="B2634" s="128">
        <v>43956</v>
      </c>
      <c r="C2634" s="29" t="s">
        <v>51</v>
      </c>
      <c r="D2634" s="359" t="s">
        <v>10</v>
      </c>
      <c r="E2634" s="31">
        <v>54</v>
      </c>
      <c r="F2634" s="130">
        <v>2420</v>
      </c>
      <c r="G2634" s="31">
        <v>22.5</v>
      </c>
      <c r="I2634" s="31" t="s">
        <v>15</v>
      </c>
      <c r="J2634" s="31">
        <v>2</v>
      </c>
      <c r="K2634" s="31">
        <v>9.2975206611570251E-3</v>
      </c>
      <c r="L2634" s="131">
        <v>0.31034482758620691</v>
      </c>
      <c r="M2634" s="344">
        <v>713</v>
      </c>
      <c r="N2634" s="132" t="s">
        <v>2507</v>
      </c>
      <c r="O2634" t="s">
        <v>52</v>
      </c>
      <c r="P2634">
        <v>72.5</v>
      </c>
    </row>
    <row r="2635" spans="1:16">
      <c r="A2635">
        <v>2634</v>
      </c>
      <c r="B2635" s="128">
        <v>43956</v>
      </c>
      <c r="C2635" s="29" t="s">
        <v>51</v>
      </c>
      <c r="D2635" s="359" t="s">
        <v>10</v>
      </c>
      <c r="E2635" s="31">
        <v>62</v>
      </c>
      <c r="F2635" s="130">
        <v>3180</v>
      </c>
      <c r="G2635" s="31">
        <v>72.900000000000006</v>
      </c>
      <c r="I2635" s="31" t="s">
        <v>15</v>
      </c>
      <c r="J2635" s="31">
        <v>5</v>
      </c>
      <c r="K2635" s="31">
        <v>2.2924528301886793E-2</v>
      </c>
      <c r="L2635" s="131">
        <v>0.3985784581738655</v>
      </c>
      <c r="M2635" s="344">
        <v>713</v>
      </c>
      <c r="N2635" s="132" t="s">
        <v>2507</v>
      </c>
      <c r="O2635" t="s">
        <v>52</v>
      </c>
      <c r="P2635">
        <v>182.9</v>
      </c>
    </row>
    <row r="2636" spans="1:16">
      <c r="A2636">
        <v>2635</v>
      </c>
      <c r="B2636" s="128">
        <v>43956</v>
      </c>
      <c r="C2636" s="29" t="s">
        <v>51</v>
      </c>
      <c r="D2636" s="359" t="s">
        <v>10</v>
      </c>
      <c r="E2636" s="31">
        <v>63</v>
      </c>
      <c r="F2636" s="130">
        <v>3760</v>
      </c>
      <c r="G2636" s="31">
        <v>82.1</v>
      </c>
      <c r="I2636" s="31" t="s">
        <v>15</v>
      </c>
      <c r="J2636" s="31">
        <v>5</v>
      </c>
      <c r="K2636" s="31">
        <v>2.1835106382978722E-2</v>
      </c>
      <c r="L2636" s="131">
        <v>0.47704822777454964</v>
      </c>
      <c r="M2636" s="344">
        <v>713</v>
      </c>
      <c r="N2636" s="132" t="s">
        <v>2507</v>
      </c>
      <c r="O2636" t="s">
        <v>52</v>
      </c>
      <c r="P2636">
        <v>172.1</v>
      </c>
    </row>
    <row r="2637" spans="1:16">
      <c r="A2637">
        <v>2636</v>
      </c>
      <c r="B2637" s="128">
        <v>43956</v>
      </c>
      <c r="C2637" s="29" t="s">
        <v>51</v>
      </c>
      <c r="D2637" s="359" t="s">
        <v>10</v>
      </c>
      <c r="E2637" s="31">
        <v>58</v>
      </c>
      <c r="F2637" s="130">
        <v>2925</v>
      </c>
      <c r="G2637" s="31">
        <v>52.2</v>
      </c>
      <c r="I2637" s="31" t="s">
        <v>15</v>
      </c>
      <c r="J2637" s="31">
        <v>4</v>
      </c>
      <c r="K2637" s="31">
        <v>1.7846153846153848E-2</v>
      </c>
      <c r="L2637" s="131">
        <v>0.41037735849056606</v>
      </c>
      <c r="M2637" s="344">
        <v>713</v>
      </c>
      <c r="N2637" s="132" t="s">
        <v>2507</v>
      </c>
      <c r="O2637" t="s">
        <v>52</v>
      </c>
      <c r="P2637">
        <v>127.2</v>
      </c>
    </row>
    <row r="2638" spans="1:16">
      <c r="A2638">
        <v>2637</v>
      </c>
      <c r="B2638" s="128">
        <v>43956</v>
      </c>
      <c r="C2638" s="29" t="s">
        <v>51</v>
      </c>
      <c r="D2638" s="359" t="s">
        <v>10</v>
      </c>
      <c r="E2638" s="31">
        <v>55</v>
      </c>
      <c r="F2638" s="130">
        <v>2315</v>
      </c>
      <c r="G2638" s="31">
        <v>47.7</v>
      </c>
      <c r="I2638" s="31" t="s">
        <v>15</v>
      </c>
      <c r="J2638" s="31">
        <v>4</v>
      </c>
      <c r="K2638" s="31">
        <v>2.0604751619870413E-2</v>
      </c>
      <c r="L2638" s="131">
        <v>0.34640522875816998</v>
      </c>
      <c r="M2638" s="344">
        <v>713</v>
      </c>
      <c r="N2638" s="132" t="s">
        <v>2507</v>
      </c>
      <c r="O2638" t="s">
        <v>52</v>
      </c>
      <c r="P2638">
        <v>137.69999999999999</v>
      </c>
    </row>
    <row r="2639" spans="1:16">
      <c r="A2639">
        <v>2638</v>
      </c>
      <c r="B2639" s="128">
        <v>43956</v>
      </c>
      <c r="C2639" s="29" t="s">
        <v>51</v>
      </c>
      <c r="D2639" s="359" t="s">
        <v>10</v>
      </c>
      <c r="E2639" s="31">
        <v>57</v>
      </c>
      <c r="F2639" s="130">
        <v>2595</v>
      </c>
      <c r="G2639" s="31">
        <v>86.1</v>
      </c>
      <c r="I2639" s="31" t="s">
        <v>15</v>
      </c>
      <c r="J2639" s="31">
        <v>5</v>
      </c>
      <c r="K2639" s="31">
        <v>3.3179190751445084E-2</v>
      </c>
      <c r="L2639" s="131">
        <v>0.58932238193018482</v>
      </c>
      <c r="M2639" s="344">
        <v>713</v>
      </c>
      <c r="N2639" s="132" t="s">
        <v>2507</v>
      </c>
      <c r="O2639" t="s">
        <v>52</v>
      </c>
      <c r="P2639">
        <v>146.1</v>
      </c>
    </row>
    <row r="2640" spans="1:16">
      <c r="A2640">
        <v>2639</v>
      </c>
      <c r="B2640" s="128">
        <v>43956</v>
      </c>
      <c r="C2640" s="29" t="s">
        <v>51</v>
      </c>
      <c r="D2640" s="359" t="s">
        <v>10</v>
      </c>
      <c r="E2640" s="31">
        <v>67</v>
      </c>
      <c r="F2640" s="130">
        <v>4145</v>
      </c>
      <c r="G2640" s="31">
        <v>95</v>
      </c>
      <c r="I2640" s="31" t="s">
        <v>15</v>
      </c>
      <c r="J2640" s="31">
        <v>5</v>
      </c>
      <c r="K2640" s="31">
        <v>2.2919179734620022E-2</v>
      </c>
      <c r="L2640" s="131">
        <v>0.45238095238095238</v>
      </c>
      <c r="M2640" s="344">
        <v>713</v>
      </c>
      <c r="N2640" s="132" t="s">
        <v>2507</v>
      </c>
      <c r="O2640" t="s">
        <v>52</v>
      </c>
      <c r="P2640">
        <v>210</v>
      </c>
    </row>
    <row r="2641" spans="1:16">
      <c r="A2641">
        <v>2640</v>
      </c>
      <c r="B2641" s="128">
        <v>43956</v>
      </c>
      <c r="C2641" s="29" t="s">
        <v>51</v>
      </c>
      <c r="D2641" s="359" t="s">
        <v>10</v>
      </c>
      <c r="E2641" s="31">
        <v>61</v>
      </c>
      <c r="F2641" s="130">
        <v>3625</v>
      </c>
      <c r="G2641" s="31">
        <v>63.5</v>
      </c>
      <c r="I2641" s="31" t="s">
        <v>15</v>
      </c>
      <c r="J2641" s="31">
        <v>4</v>
      </c>
      <c r="K2641" s="31">
        <v>1.7517241379310346E-2</v>
      </c>
      <c r="L2641" s="131">
        <v>0.29742388758782201</v>
      </c>
      <c r="M2641" s="344">
        <v>713</v>
      </c>
      <c r="N2641" s="132" t="s">
        <v>2507</v>
      </c>
      <c r="O2641" t="s">
        <v>52</v>
      </c>
      <c r="P2641">
        <v>213.5</v>
      </c>
    </row>
    <row r="2642" spans="1:16">
      <c r="A2642">
        <v>2641</v>
      </c>
      <c r="B2642" s="128">
        <v>43956</v>
      </c>
      <c r="C2642" s="29" t="s">
        <v>51</v>
      </c>
      <c r="D2642" s="359" t="s">
        <v>10</v>
      </c>
      <c r="E2642" s="31">
        <v>55</v>
      </c>
      <c r="F2642" s="130">
        <v>2335</v>
      </c>
      <c r="G2642" s="31">
        <v>20</v>
      </c>
      <c r="I2642" s="31" t="s">
        <v>15</v>
      </c>
      <c r="J2642" s="31">
        <v>3</v>
      </c>
      <c r="K2642" s="31">
        <v>8.5653104925053538E-3</v>
      </c>
      <c r="L2642" s="131">
        <v>0.33333333333333331</v>
      </c>
      <c r="M2642" s="344">
        <v>713</v>
      </c>
      <c r="N2642" s="132" t="s">
        <v>2507</v>
      </c>
      <c r="O2642" t="s">
        <v>52</v>
      </c>
      <c r="P2642">
        <v>60</v>
      </c>
    </row>
    <row r="2643" spans="1:16">
      <c r="A2643">
        <v>2642</v>
      </c>
      <c r="B2643" s="128">
        <v>43956</v>
      </c>
      <c r="C2643" s="29" t="s">
        <v>51</v>
      </c>
      <c r="D2643" s="359" t="s">
        <v>10</v>
      </c>
      <c r="E2643" s="31">
        <v>63</v>
      </c>
      <c r="F2643" s="130">
        <v>3495</v>
      </c>
      <c r="G2643" s="31">
        <v>84.5</v>
      </c>
      <c r="I2643" s="31" t="s">
        <v>15</v>
      </c>
      <c r="J2643" s="31">
        <v>5</v>
      </c>
      <c r="K2643" s="31">
        <v>2.4177396280400571E-2</v>
      </c>
      <c r="L2643" s="131">
        <v>0.58477508650519028</v>
      </c>
      <c r="M2643" s="344">
        <v>713</v>
      </c>
      <c r="N2643" s="132" t="s">
        <v>2507</v>
      </c>
      <c r="O2643" t="s">
        <v>52</v>
      </c>
      <c r="P2643">
        <v>144.5</v>
      </c>
    </row>
    <row r="2644" spans="1:16">
      <c r="A2644">
        <v>2643</v>
      </c>
      <c r="B2644" s="128">
        <v>43956</v>
      </c>
      <c r="C2644" s="29" t="s">
        <v>51</v>
      </c>
      <c r="D2644" s="359" t="s">
        <v>10</v>
      </c>
      <c r="E2644" s="31">
        <v>60</v>
      </c>
      <c r="F2644" s="130">
        <v>3110</v>
      </c>
      <c r="G2644" s="31">
        <v>73.400000000000006</v>
      </c>
      <c r="I2644" s="31" t="s">
        <v>15</v>
      </c>
      <c r="J2644" s="31">
        <v>5</v>
      </c>
      <c r="K2644" s="31">
        <v>2.3601286173633444E-2</v>
      </c>
      <c r="L2644" s="131">
        <v>0.64726631393298062</v>
      </c>
      <c r="M2644" s="344">
        <v>713</v>
      </c>
      <c r="N2644" s="132" t="s">
        <v>2507</v>
      </c>
      <c r="O2644" t="s">
        <v>52</v>
      </c>
      <c r="P2644">
        <v>113.4</v>
      </c>
    </row>
    <row r="2645" spans="1:16">
      <c r="A2645">
        <v>2644</v>
      </c>
      <c r="B2645" s="128">
        <v>43956</v>
      </c>
      <c r="C2645" s="29" t="s">
        <v>51</v>
      </c>
      <c r="D2645" s="359" t="s">
        <v>10</v>
      </c>
      <c r="E2645" s="31">
        <v>60</v>
      </c>
      <c r="F2645" s="130">
        <v>2895</v>
      </c>
      <c r="G2645" s="31">
        <v>41</v>
      </c>
      <c r="I2645" s="31" t="s">
        <v>15</v>
      </c>
      <c r="J2645" s="31">
        <v>4</v>
      </c>
      <c r="K2645" s="31">
        <v>1.4162348877374784E-2</v>
      </c>
      <c r="L2645" s="131">
        <v>0.3867924528301887</v>
      </c>
      <c r="M2645" s="344">
        <v>713</v>
      </c>
      <c r="N2645" s="132" t="s">
        <v>2507</v>
      </c>
      <c r="O2645" t="s">
        <v>52</v>
      </c>
      <c r="P2645">
        <v>106</v>
      </c>
    </row>
    <row r="2646" spans="1:16">
      <c r="A2646">
        <v>2645</v>
      </c>
      <c r="B2646" s="128">
        <v>43956</v>
      </c>
      <c r="C2646" s="29" t="s">
        <v>51</v>
      </c>
      <c r="D2646" s="359" t="s">
        <v>10</v>
      </c>
      <c r="E2646" s="31">
        <v>60</v>
      </c>
      <c r="F2646" s="130">
        <v>2970</v>
      </c>
      <c r="G2646" s="31">
        <v>45.7</v>
      </c>
      <c r="I2646" s="31" t="s">
        <v>15</v>
      </c>
      <c r="J2646" s="31">
        <v>4</v>
      </c>
      <c r="K2646" s="31">
        <v>1.5387205387205389E-2</v>
      </c>
      <c r="L2646" s="131">
        <v>0.37862468931234466</v>
      </c>
      <c r="M2646" s="344">
        <v>713</v>
      </c>
      <c r="N2646" s="132" t="s">
        <v>2507</v>
      </c>
      <c r="O2646" t="s">
        <v>52</v>
      </c>
      <c r="P2646">
        <v>120.7</v>
      </c>
    </row>
    <row r="2647" spans="1:16">
      <c r="A2647">
        <v>2646</v>
      </c>
      <c r="B2647" s="128">
        <v>43957</v>
      </c>
      <c r="C2647" s="29" t="s">
        <v>51</v>
      </c>
      <c r="D2647" s="359" t="s">
        <v>10</v>
      </c>
      <c r="E2647" s="31">
        <v>57</v>
      </c>
      <c r="F2647" s="130">
        <v>2564</v>
      </c>
      <c r="G2647" s="31">
        <v>40</v>
      </c>
      <c r="I2647" s="31" t="s">
        <v>15</v>
      </c>
      <c r="J2647" s="31">
        <v>3</v>
      </c>
      <c r="K2647" s="31">
        <v>1.5600624024960999E-2</v>
      </c>
      <c r="L2647" s="131">
        <v>0.46511627906976744</v>
      </c>
      <c r="M2647" s="344">
        <v>713</v>
      </c>
      <c r="N2647" s="132" t="s">
        <v>2507</v>
      </c>
      <c r="O2647" t="s">
        <v>52</v>
      </c>
      <c r="P2647">
        <v>86</v>
      </c>
    </row>
    <row r="2648" spans="1:16">
      <c r="A2648">
        <v>2647</v>
      </c>
      <c r="B2648" s="128">
        <v>43957</v>
      </c>
      <c r="C2648" s="29" t="s">
        <v>51</v>
      </c>
      <c r="D2648" s="359" t="s">
        <v>10</v>
      </c>
      <c r="E2648" s="31">
        <v>53</v>
      </c>
      <c r="F2648" s="130">
        <v>2084</v>
      </c>
      <c r="G2648" s="31">
        <v>36.200000000000003</v>
      </c>
      <c r="I2648" s="31" t="s">
        <v>15</v>
      </c>
      <c r="J2648" s="31">
        <v>4</v>
      </c>
      <c r="K2648" s="31">
        <v>1.7370441458733208E-2</v>
      </c>
      <c r="L2648" s="131">
        <v>0.39692982456140352</v>
      </c>
      <c r="M2648" s="344">
        <v>713</v>
      </c>
      <c r="N2648" s="132" t="s">
        <v>2507</v>
      </c>
      <c r="O2648" t="s">
        <v>52</v>
      </c>
      <c r="P2648">
        <v>91.2</v>
      </c>
    </row>
    <row r="2649" spans="1:16">
      <c r="A2649">
        <v>2648</v>
      </c>
      <c r="B2649" s="128">
        <v>43957</v>
      </c>
      <c r="C2649" s="29" t="s">
        <v>51</v>
      </c>
      <c r="D2649" s="359" t="s">
        <v>10</v>
      </c>
      <c r="E2649" s="31">
        <v>52</v>
      </c>
      <c r="F2649" s="130">
        <v>2312</v>
      </c>
      <c r="G2649" s="31">
        <v>34.799999999999997</v>
      </c>
      <c r="I2649" s="31" t="s">
        <v>15</v>
      </c>
      <c r="J2649" s="31">
        <v>4</v>
      </c>
      <c r="K2649" s="31">
        <v>1.5051903114186849E-2</v>
      </c>
      <c r="L2649" s="131">
        <v>0.4009216589861751</v>
      </c>
      <c r="M2649" s="344">
        <v>713</v>
      </c>
      <c r="N2649" s="132" t="s">
        <v>2507</v>
      </c>
      <c r="O2649" t="s">
        <v>52</v>
      </c>
      <c r="P2649">
        <v>86.8</v>
      </c>
    </row>
    <row r="2650" spans="1:16">
      <c r="A2650">
        <v>2649</v>
      </c>
      <c r="B2650" s="128">
        <v>43959</v>
      </c>
      <c r="C2650" s="29" t="s">
        <v>51</v>
      </c>
      <c r="D2650" s="359" t="s">
        <v>10</v>
      </c>
      <c r="E2650" s="31">
        <v>54</v>
      </c>
      <c r="F2650" s="130">
        <v>2289</v>
      </c>
      <c r="G2650" s="31">
        <v>5.4</v>
      </c>
      <c r="I2650" s="31" t="s">
        <v>15</v>
      </c>
      <c r="J2650" s="31">
        <v>3</v>
      </c>
      <c r="K2650" s="31">
        <v>2.3591087811271299E-3</v>
      </c>
      <c r="L2650" s="131">
        <v>8.7947882736156363E-2</v>
      </c>
      <c r="M2650" s="344">
        <v>713</v>
      </c>
      <c r="N2650" s="132" t="s">
        <v>2507</v>
      </c>
      <c r="O2650" t="s">
        <v>52</v>
      </c>
      <c r="P2650">
        <v>61.4</v>
      </c>
    </row>
    <row r="2651" spans="1:16">
      <c r="A2651">
        <v>2650</v>
      </c>
      <c r="B2651" s="128">
        <v>43960</v>
      </c>
      <c r="C2651" s="29" t="s">
        <v>51</v>
      </c>
      <c r="D2651" s="359" t="s">
        <v>10</v>
      </c>
      <c r="E2651" s="31">
        <v>58</v>
      </c>
      <c r="F2651" s="130">
        <v>2895</v>
      </c>
      <c r="G2651" s="31">
        <v>73.599999999999994</v>
      </c>
      <c r="I2651" s="31" t="s">
        <v>15</v>
      </c>
      <c r="J2651" s="31">
        <v>4</v>
      </c>
      <c r="K2651" s="31">
        <v>2.5423143350604489E-2</v>
      </c>
      <c r="L2651" s="131">
        <v>0.55505279034690802</v>
      </c>
      <c r="M2651" s="344">
        <v>713</v>
      </c>
      <c r="N2651" s="132" t="s">
        <v>2507</v>
      </c>
      <c r="O2651" t="s">
        <v>52</v>
      </c>
      <c r="P2651">
        <v>132.6</v>
      </c>
    </row>
    <row r="2652" spans="1:16">
      <c r="A2652">
        <v>2651</v>
      </c>
      <c r="B2652" s="128">
        <v>43960</v>
      </c>
      <c r="C2652" s="29" t="s">
        <v>51</v>
      </c>
      <c r="D2652" s="359" t="s">
        <v>10</v>
      </c>
      <c r="E2652" s="31">
        <v>56</v>
      </c>
      <c r="F2652" s="130">
        <v>2610</v>
      </c>
      <c r="G2652" s="31">
        <v>39.1</v>
      </c>
      <c r="I2652" s="31" t="s">
        <v>15</v>
      </c>
      <c r="J2652" s="31">
        <v>4</v>
      </c>
      <c r="K2652" s="31">
        <v>1.4980842911877396E-2</v>
      </c>
      <c r="L2652" s="131">
        <v>0.42919868276619105</v>
      </c>
      <c r="M2652" s="344">
        <v>713</v>
      </c>
      <c r="N2652" s="132" t="s">
        <v>2507</v>
      </c>
      <c r="O2652" t="s">
        <v>52</v>
      </c>
      <c r="P2652">
        <v>91.1</v>
      </c>
    </row>
    <row r="2653" spans="1:16">
      <c r="A2653">
        <v>2652</v>
      </c>
      <c r="B2653" s="128">
        <v>43960</v>
      </c>
      <c r="C2653" s="29" t="s">
        <v>51</v>
      </c>
      <c r="D2653" s="359" t="s">
        <v>10</v>
      </c>
      <c r="E2653" s="31">
        <v>56</v>
      </c>
      <c r="F2653" s="130">
        <v>2325</v>
      </c>
      <c r="I2653" s="31" t="s">
        <v>15</v>
      </c>
      <c r="K2653" s="31">
        <v>0</v>
      </c>
      <c r="L2653" s="131">
        <v>0</v>
      </c>
      <c r="M2653" s="344">
        <v>713</v>
      </c>
      <c r="N2653" s="132" t="s">
        <v>2507</v>
      </c>
      <c r="O2653" t="s">
        <v>52</v>
      </c>
      <c r="P2653">
        <v>53</v>
      </c>
    </row>
    <row r="2654" spans="1:16">
      <c r="A2654">
        <v>2653</v>
      </c>
      <c r="B2654" s="128">
        <v>43960</v>
      </c>
      <c r="C2654" s="29" t="s">
        <v>51</v>
      </c>
      <c r="D2654" s="359" t="s">
        <v>10</v>
      </c>
      <c r="E2654" s="31">
        <v>53</v>
      </c>
      <c r="F2654" s="130">
        <v>2117</v>
      </c>
      <c r="G2654" s="31">
        <v>34.1</v>
      </c>
      <c r="I2654" s="31" t="s">
        <v>15</v>
      </c>
      <c r="J2654" s="31">
        <v>4</v>
      </c>
      <c r="K2654" s="31">
        <v>1.6107699574870099E-2</v>
      </c>
      <c r="L2654" s="131">
        <v>0.5769881556683587</v>
      </c>
      <c r="M2654" s="344">
        <v>713</v>
      </c>
      <c r="N2654" s="132" t="s">
        <v>2507</v>
      </c>
      <c r="O2654" t="s">
        <v>52</v>
      </c>
      <c r="P2654">
        <v>59.1</v>
      </c>
    </row>
    <row r="2655" spans="1:16">
      <c r="A2655">
        <v>2654</v>
      </c>
      <c r="B2655" s="128">
        <v>43963</v>
      </c>
      <c r="C2655" s="29" t="s">
        <v>51</v>
      </c>
      <c r="D2655" s="359" t="s">
        <v>10</v>
      </c>
      <c r="E2655" s="31">
        <v>53</v>
      </c>
      <c r="F2655" s="130">
        <v>2044</v>
      </c>
      <c r="G2655" s="31">
        <v>36.1</v>
      </c>
      <c r="I2655" s="31" t="s">
        <v>15</v>
      </c>
      <c r="J2655" s="31">
        <v>4</v>
      </c>
      <c r="K2655" s="31">
        <v>1.7661448140900197E-2</v>
      </c>
      <c r="L2655" s="131">
        <v>0.42925089179548159</v>
      </c>
      <c r="M2655" s="344">
        <v>713</v>
      </c>
      <c r="N2655" s="132" t="s">
        <v>2507</v>
      </c>
      <c r="O2655" t="s">
        <v>52</v>
      </c>
      <c r="P2655">
        <v>84.1</v>
      </c>
    </row>
    <row r="2656" spans="1:16">
      <c r="A2656">
        <v>2655</v>
      </c>
      <c r="B2656" s="128">
        <v>43963</v>
      </c>
      <c r="C2656" s="29" t="s">
        <v>51</v>
      </c>
      <c r="D2656" s="359" t="s">
        <v>10</v>
      </c>
      <c r="E2656" s="31">
        <v>54</v>
      </c>
      <c r="F2656" s="130">
        <v>2286</v>
      </c>
      <c r="G2656" s="31">
        <v>58.9</v>
      </c>
      <c r="I2656" s="31" t="s">
        <v>15</v>
      </c>
      <c r="J2656" s="31">
        <v>4</v>
      </c>
      <c r="K2656" s="31">
        <v>2.5765529308836396E-2</v>
      </c>
      <c r="L2656" s="131">
        <v>0.50819672131147542</v>
      </c>
      <c r="M2656" s="344">
        <v>713</v>
      </c>
      <c r="N2656" s="132" t="s">
        <v>2507</v>
      </c>
      <c r="O2656" t="s">
        <v>52</v>
      </c>
      <c r="P2656">
        <v>115.9</v>
      </c>
    </row>
    <row r="2657" spans="1:16">
      <c r="A2657">
        <v>2656</v>
      </c>
      <c r="B2657" s="128">
        <v>43963</v>
      </c>
      <c r="C2657" s="29" t="s">
        <v>51</v>
      </c>
      <c r="D2657" s="359" t="s">
        <v>10</v>
      </c>
      <c r="E2657" s="31">
        <v>59</v>
      </c>
      <c r="F2657" s="130">
        <v>2800</v>
      </c>
      <c r="G2657" s="31">
        <v>35.9</v>
      </c>
      <c r="I2657" s="31" t="s">
        <v>15</v>
      </c>
      <c r="J2657" s="31">
        <v>4</v>
      </c>
      <c r="K2657" s="31">
        <v>1.282142857142857E-2</v>
      </c>
      <c r="L2657" s="131">
        <v>0.4729907773386034</v>
      </c>
      <c r="M2657" s="344">
        <v>713</v>
      </c>
      <c r="N2657" s="132" t="s">
        <v>2507</v>
      </c>
      <c r="O2657" t="s">
        <v>52</v>
      </c>
      <c r="P2657">
        <v>75.900000000000006</v>
      </c>
    </row>
    <row r="2658" spans="1:16">
      <c r="A2658">
        <v>2657</v>
      </c>
      <c r="B2658" s="128">
        <v>43963</v>
      </c>
      <c r="C2658" s="29" t="s">
        <v>51</v>
      </c>
      <c r="D2658" s="359" t="s">
        <v>10</v>
      </c>
      <c r="E2658" s="31">
        <v>58</v>
      </c>
      <c r="F2658" s="130">
        <v>2684</v>
      </c>
      <c r="G2658" s="31">
        <v>34.799999999999997</v>
      </c>
      <c r="I2658" s="31" t="s">
        <v>15</v>
      </c>
      <c r="J2658" s="31">
        <v>4</v>
      </c>
      <c r="K2658" s="31">
        <v>1.2965722801788374E-2</v>
      </c>
      <c r="L2658" s="131">
        <v>0.37908496732026142</v>
      </c>
      <c r="M2658" s="344">
        <v>713</v>
      </c>
      <c r="N2658" s="132" t="s">
        <v>2507</v>
      </c>
      <c r="O2658" t="s">
        <v>52</v>
      </c>
      <c r="P2658">
        <v>91.8</v>
      </c>
    </row>
    <row r="2659" spans="1:16">
      <c r="A2659">
        <v>2658</v>
      </c>
      <c r="B2659" s="128">
        <v>43963</v>
      </c>
      <c r="C2659" s="29" t="s">
        <v>51</v>
      </c>
      <c r="D2659" s="359" t="s">
        <v>10</v>
      </c>
      <c r="E2659" s="31">
        <v>56</v>
      </c>
      <c r="F2659" s="130">
        <v>2430</v>
      </c>
      <c r="G2659" s="31">
        <v>37.1</v>
      </c>
      <c r="I2659" s="31" t="s">
        <v>15</v>
      </c>
      <c r="J2659" s="31">
        <v>4</v>
      </c>
      <c r="K2659" s="31">
        <v>1.5267489711934156E-2</v>
      </c>
      <c r="L2659" s="131">
        <v>0.3942614240170032</v>
      </c>
      <c r="M2659" s="344">
        <v>713</v>
      </c>
      <c r="N2659" s="132" t="s">
        <v>2507</v>
      </c>
      <c r="O2659" t="s">
        <v>52</v>
      </c>
      <c r="P2659">
        <v>94.1</v>
      </c>
    </row>
    <row r="2660" spans="1:16">
      <c r="A2660">
        <v>2659</v>
      </c>
      <c r="B2660" s="128">
        <v>43964</v>
      </c>
      <c r="C2660" s="29" t="s">
        <v>51</v>
      </c>
      <c r="D2660" s="359" t="s">
        <v>10</v>
      </c>
      <c r="E2660" s="31">
        <v>53</v>
      </c>
      <c r="F2660" s="130">
        <v>2133</v>
      </c>
      <c r="G2660" s="31">
        <v>16.8</v>
      </c>
      <c r="I2660" s="31" t="s">
        <v>15</v>
      </c>
      <c r="J2660" s="31">
        <v>2</v>
      </c>
      <c r="K2660" s="31">
        <v>7.8762306610407878E-3</v>
      </c>
      <c r="L2660" s="131">
        <v>0.2592592592592593</v>
      </c>
      <c r="M2660" s="344">
        <v>713</v>
      </c>
      <c r="N2660" s="132" t="s">
        <v>2507</v>
      </c>
      <c r="O2660" t="s">
        <v>52</v>
      </c>
      <c r="P2660">
        <v>64.8</v>
      </c>
    </row>
    <row r="2661" spans="1:16">
      <c r="A2661">
        <v>2660</v>
      </c>
      <c r="B2661" s="128">
        <v>43964</v>
      </c>
      <c r="C2661" s="29" t="s">
        <v>51</v>
      </c>
      <c r="D2661" s="359" t="s">
        <v>10</v>
      </c>
      <c r="E2661" s="31">
        <v>56</v>
      </c>
      <c r="F2661" s="130">
        <v>2634</v>
      </c>
      <c r="G2661" s="31">
        <v>41.6</v>
      </c>
      <c r="I2661" s="31" t="s">
        <v>15</v>
      </c>
      <c r="J2661" s="31">
        <v>4</v>
      </c>
      <c r="K2661" s="31">
        <v>1.5793470007593013E-2</v>
      </c>
      <c r="L2661" s="131">
        <v>0.44444444444444448</v>
      </c>
      <c r="M2661" s="344">
        <v>713</v>
      </c>
      <c r="N2661" s="132" t="s">
        <v>2507</v>
      </c>
      <c r="O2661" t="s">
        <v>52</v>
      </c>
      <c r="P2661">
        <v>93.6</v>
      </c>
    </row>
    <row r="2662" spans="1:16">
      <c r="A2662">
        <v>2661</v>
      </c>
      <c r="B2662" s="128">
        <v>43966</v>
      </c>
      <c r="C2662" s="29" t="s">
        <v>51</v>
      </c>
      <c r="D2662" s="359" t="s">
        <v>10</v>
      </c>
      <c r="E2662" s="31">
        <v>54</v>
      </c>
      <c r="F2662" s="130">
        <v>2161</v>
      </c>
      <c r="G2662" s="31">
        <v>10</v>
      </c>
      <c r="I2662" s="31" t="s">
        <v>15</v>
      </c>
      <c r="J2662" s="31">
        <v>2</v>
      </c>
      <c r="K2662" s="31">
        <v>4.6274872744099952E-3</v>
      </c>
      <c r="L2662" s="131">
        <v>0.24390243902439024</v>
      </c>
      <c r="M2662" s="344">
        <v>713</v>
      </c>
      <c r="N2662" s="132" t="s">
        <v>2507</v>
      </c>
      <c r="O2662" t="s">
        <v>52</v>
      </c>
      <c r="P2662">
        <v>41</v>
      </c>
    </row>
    <row r="2663" spans="1:16">
      <c r="A2663">
        <v>2662</v>
      </c>
      <c r="B2663" s="128">
        <v>43966</v>
      </c>
      <c r="C2663" s="29" t="s">
        <v>51</v>
      </c>
      <c r="D2663" s="359" t="s">
        <v>10</v>
      </c>
      <c r="E2663" s="31">
        <v>59</v>
      </c>
      <c r="F2663" s="130">
        <v>2923</v>
      </c>
      <c r="G2663" s="31">
        <v>55.7</v>
      </c>
      <c r="I2663" s="31" t="s">
        <v>15</v>
      </c>
      <c r="J2663" s="31">
        <v>3</v>
      </c>
      <c r="K2663" s="31">
        <v>1.9055764625384879E-2</v>
      </c>
      <c r="L2663" s="131">
        <v>0.65761511216056667</v>
      </c>
      <c r="M2663" s="344">
        <v>713</v>
      </c>
      <c r="N2663" s="132" t="s">
        <v>2507</v>
      </c>
      <c r="O2663" t="s">
        <v>52</v>
      </c>
      <c r="P2663">
        <v>84.7</v>
      </c>
    </row>
    <row r="2664" spans="1:16">
      <c r="A2664">
        <v>2663</v>
      </c>
      <c r="B2664" s="128">
        <v>43966</v>
      </c>
      <c r="C2664" s="29" t="s">
        <v>51</v>
      </c>
      <c r="D2664" s="359" t="s">
        <v>10</v>
      </c>
      <c r="E2664" s="31">
        <v>57</v>
      </c>
      <c r="F2664" s="130">
        <v>2899</v>
      </c>
      <c r="G2664" s="31">
        <v>35.799999999999997</v>
      </c>
      <c r="I2664" s="31" t="s">
        <v>15</v>
      </c>
      <c r="J2664" s="31">
        <v>3</v>
      </c>
      <c r="K2664" s="31">
        <v>1.2349085891686788E-2</v>
      </c>
      <c r="L2664" s="131">
        <v>0.44862155388471175</v>
      </c>
      <c r="M2664" s="344">
        <v>713</v>
      </c>
      <c r="N2664" s="132" t="s">
        <v>2507</v>
      </c>
      <c r="O2664" t="s">
        <v>52</v>
      </c>
      <c r="P2664">
        <v>79.8</v>
      </c>
    </row>
    <row r="2665" spans="1:16">
      <c r="A2665">
        <v>2664</v>
      </c>
      <c r="B2665" s="128">
        <v>43969</v>
      </c>
      <c r="C2665" s="29" t="s">
        <v>51</v>
      </c>
      <c r="D2665" s="359" t="s">
        <v>10</v>
      </c>
      <c r="E2665" s="31">
        <v>65</v>
      </c>
      <c r="F2665" s="130">
        <v>4018</v>
      </c>
      <c r="G2665" s="31">
        <v>82</v>
      </c>
      <c r="H2665" s="31">
        <v>91</v>
      </c>
      <c r="I2665" s="31" t="s">
        <v>15</v>
      </c>
      <c r="J2665" s="31">
        <v>4</v>
      </c>
      <c r="K2665" s="31">
        <v>2.0408163265306121E-2</v>
      </c>
      <c r="L2665" s="131">
        <v>0.47398843930635837</v>
      </c>
      <c r="M2665" s="344">
        <v>713</v>
      </c>
      <c r="N2665" s="132" t="s">
        <v>2507</v>
      </c>
      <c r="O2665" t="s">
        <v>52</v>
      </c>
      <c r="P2665">
        <v>173</v>
      </c>
    </row>
    <row r="2666" spans="1:16">
      <c r="A2666">
        <v>2665</v>
      </c>
      <c r="B2666" s="128">
        <v>43970</v>
      </c>
      <c r="C2666" s="29" t="s">
        <v>51</v>
      </c>
      <c r="D2666" s="359" t="s">
        <v>10</v>
      </c>
      <c r="E2666" s="31">
        <v>63</v>
      </c>
      <c r="F2666" s="130">
        <v>3816</v>
      </c>
      <c r="G2666" s="31">
        <v>142</v>
      </c>
      <c r="I2666" s="31" t="s">
        <v>15</v>
      </c>
      <c r="J2666" s="31">
        <v>5</v>
      </c>
      <c r="K2666" s="31">
        <v>3.7211740041928724E-2</v>
      </c>
      <c r="L2666" s="131">
        <v>0.58436213991769548</v>
      </c>
      <c r="M2666" s="344">
        <v>713</v>
      </c>
      <c r="N2666" s="132" t="s">
        <v>2507</v>
      </c>
      <c r="O2666" t="s">
        <v>52</v>
      </c>
      <c r="P2666">
        <v>243</v>
      </c>
    </row>
    <row r="2667" spans="1:16">
      <c r="A2667">
        <v>2666</v>
      </c>
      <c r="B2667" s="128">
        <v>43970</v>
      </c>
      <c r="C2667" s="29" t="s">
        <v>51</v>
      </c>
      <c r="D2667" s="359" t="s">
        <v>10</v>
      </c>
      <c r="E2667" s="31">
        <v>68</v>
      </c>
      <c r="F2667" s="130">
        <v>4651</v>
      </c>
      <c r="G2667" s="31">
        <v>118</v>
      </c>
      <c r="I2667" s="31" t="s">
        <v>15</v>
      </c>
      <c r="J2667" s="31">
        <v>5</v>
      </c>
      <c r="K2667" s="31">
        <v>2.5370887981079338E-2</v>
      </c>
      <c r="L2667" s="131">
        <v>0.53153153153153154</v>
      </c>
      <c r="M2667" s="344">
        <v>713</v>
      </c>
      <c r="N2667" s="132" t="s">
        <v>2507</v>
      </c>
      <c r="O2667" t="s">
        <v>52</v>
      </c>
      <c r="P2667">
        <v>222</v>
      </c>
    </row>
    <row r="2668" spans="1:16">
      <c r="A2668">
        <v>2667</v>
      </c>
      <c r="B2668" s="128">
        <v>43971</v>
      </c>
      <c r="C2668" s="29" t="s">
        <v>51</v>
      </c>
      <c r="D2668" s="359" t="s">
        <v>10</v>
      </c>
      <c r="E2668" s="31">
        <v>60</v>
      </c>
      <c r="F2668" s="130">
        <v>3230</v>
      </c>
      <c r="G2668" s="31">
        <v>115</v>
      </c>
      <c r="I2668" s="31" t="s">
        <v>15</v>
      </c>
      <c r="J2668" s="31">
        <v>5</v>
      </c>
      <c r="K2668" s="31">
        <v>3.5603715170278639E-2</v>
      </c>
      <c r="L2668" s="131">
        <v>0.5</v>
      </c>
      <c r="M2668" s="344">
        <v>713</v>
      </c>
      <c r="N2668" s="132" t="s">
        <v>2507</v>
      </c>
      <c r="O2668" t="s">
        <v>52</v>
      </c>
      <c r="P2668">
        <v>230</v>
      </c>
    </row>
    <row r="2669" spans="1:16">
      <c r="A2669">
        <v>2668</v>
      </c>
      <c r="B2669" s="128">
        <v>43971</v>
      </c>
      <c r="C2669" s="29" t="s">
        <v>51</v>
      </c>
      <c r="D2669" s="359" t="s">
        <v>10</v>
      </c>
      <c r="E2669" s="31">
        <v>53</v>
      </c>
      <c r="F2669" s="130">
        <v>2340</v>
      </c>
      <c r="G2669" s="31">
        <v>30</v>
      </c>
      <c r="H2669" s="31">
        <v>80</v>
      </c>
      <c r="I2669" s="31" t="s">
        <v>15</v>
      </c>
      <c r="J2669" s="31">
        <v>3</v>
      </c>
      <c r="K2669" s="31">
        <v>1.282051282051282E-2</v>
      </c>
      <c r="L2669" s="131">
        <v>0.27272727272727271</v>
      </c>
      <c r="M2669" s="344">
        <v>713</v>
      </c>
      <c r="N2669" s="132" t="s">
        <v>2507</v>
      </c>
      <c r="O2669" t="s">
        <v>52</v>
      </c>
      <c r="P2669">
        <v>110</v>
      </c>
    </row>
    <row r="2670" spans="1:16">
      <c r="A2670">
        <v>2669</v>
      </c>
      <c r="B2670" s="128">
        <v>43971</v>
      </c>
      <c r="C2670" s="29" t="s">
        <v>51</v>
      </c>
      <c r="D2670" s="359" t="s">
        <v>10</v>
      </c>
      <c r="E2670" s="31">
        <v>59</v>
      </c>
      <c r="F2670" s="130">
        <v>2852</v>
      </c>
      <c r="G2670" s="31">
        <v>43.4</v>
      </c>
      <c r="H2670" s="31">
        <v>104</v>
      </c>
      <c r="I2670" s="31" t="s">
        <v>15</v>
      </c>
      <c r="J2670" s="31">
        <v>4</v>
      </c>
      <c r="K2670" s="31">
        <v>1.5217391304347825E-2</v>
      </c>
      <c r="L2670" s="131">
        <v>0.29443690637720488</v>
      </c>
      <c r="M2670" s="344">
        <v>713</v>
      </c>
      <c r="N2670" s="132" t="s">
        <v>2507</v>
      </c>
      <c r="O2670" t="s">
        <v>52</v>
      </c>
      <c r="P2670">
        <v>147.4</v>
      </c>
    </row>
    <row r="2671" spans="1:16">
      <c r="A2671">
        <v>2670</v>
      </c>
      <c r="B2671" s="128">
        <v>43971</v>
      </c>
      <c r="C2671" s="29" t="s">
        <v>51</v>
      </c>
      <c r="D2671" s="359" t="s">
        <v>10</v>
      </c>
      <c r="E2671" s="31">
        <v>63</v>
      </c>
      <c r="F2671" s="130">
        <v>3788</v>
      </c>
      <c r="G2671" s="31">
        <v>79.5</v>
      </c>
      <c r="H2671" s="31">
        <v>73</v>
      </c>
      <c r="I2671" s="31" t="s">
        <v>15</v>
      </c>
      <c r="J2671" s="31">
        <v>5</v>
      </c>
      <c r="K2671" s="31">
        <v>2.0987328405491026E-2</v>
      </c>
      <c r="L2671" s="131">
        <v>0.52131147540983602</v>
      </c>
      <c r="M2671" s="344">
        <v>713</v>
      </c>
      <c r="N2671" s="132" t="s">
        <v>2507</v>
      </c>
      <c r="O2671" t="s">
        <v>52</v>
      </c>
      <c r="P2671">
        <v>152.5</v>
      </c>
    </row>
    <row r="2672" spans="1:16">
      <c r="A2672">
        <v>2671</v>
      </c>
      <c r="B2672" s="128">
        <v>43971</v>
      </c>
      <c r="C2672" s="29" t="s">
        <v>51</v>
      </c>
      <c r="D2672" s="359" t="s">
        <v>10</v>
      </c>
      <c r="E2672" s="31">
        <v>64</v>
      </c>
      <c r="F2672" s="130">
        <v>3750</v>
      </c>
      <c r="G2672" s="31">
        <v>94.5</v>
      </c>
      <c r="H2672" s="31">
        <v>104</v>
      </c>
      <c r="I2672" s="31" t="s">
        <v>15</v>
      </c>
      <c r="J2672" s="31">
        <v>4</v>
      </c>
      <c r="K2672" s="31">
        <v>2.52E-2</v>
      </c>
      <c r="L2672" s="131">
        <v>0.47607052896725438</v>
      </c>
      <c r="M2672" s="344">
        <v>713</v>
      </c>
      <c r="N2672" s="132" t="s">
        <v>2507</v>
      </c>
      <c r="O2672" t="s">
        <v>52</v>
      </c>
      <c r="P2672">
        <v>198.5</v>
      </c>
    </row>
    <row r="2673" spans="1:16">
      <c r="A2673">
        <v>2672</v>
      </c>
      <c r="B2673" s="128">
        <v>43971</v>
      </c>
      <c r="C2673" s="29" t="s">
        <v>51</v>
      </c>
      <c r="D2673" s="359" t="s">
        <v>10</v>
      </c>
      <c r="E2673" s="31">
        <v>58</v>
      </c>
      <c r="F2673" s="130">
        <v>2765</v>
      </c>
      <c r="G2673" s="31">
        <v>25.6</v>
      </c>
      <c r="H2673" s="31">
        <v>44</v>
      </c>
      <c r="I2673" s="31" t="s">
        <v>15</v>
      </c>
      <c r="J2673" s="31">
        <v>3</v>
      </c>
      <c r="K2673" s="31">
        <v>9.258589511754069E-3</v>
      </c>
      <c r="L2673" s="131">
        <v>0.36781609195402304</v>
      </c>
      <c r="M2673" s="344">
        <v>713</v>
      </c>
      <c r="N2673" s="132" t="s">
        <v>2507</v>
      </c>
      <c r="O2673" t="s">
        <v>52</v>
      </c>
      <c r="P2673">
        <v>69.599999999999994</v>
      </c>
    </row>
    <row r="2674" spans="1:16">
      <c r="A2674">
        <v>2673</v>
      </c>
      <c r="B2674" s="128">
        <v>43971</v>
      </c>
      <c r="C2674" s="29" t="s">
        <v>51</v>
      </c>
      <c r="D2674" s="359" t="s">
        <v>10</v>
      </c>
      <c r="E2674" s="31">
        <v>58</v>
      </c>
      <c r="F2674" s="130">
        <v>2770</v>
      </c>
      <c r="G2674" s="31">
        <v>53.7</v>
      </c>
      <c r="H2674" s="31">
        <v>104</v>
      </c>
      <c r="I2674" s="31" t="s">
        <v>15</v>
      </c>
      <c r="J2674" s="31">
        <v>4</v>
      </c>
      <c r="K2674" s="31">
        <v>1.9386281588447653E-2</v>
      </c>
      <c r="L2674" s="131">
        <v>0.34051997463538369</v>
      </c>
      <c r="M2674" s="344">
        <v>713</v>
      </c>
      <c r="N2674" s="132" t="s">
        <v>2507</v>
      </c>
      <c r="O2674" t="s">
        <v>52</v>
      </c>
      <c r="P2674">
        <v>157.69999999999999</v>
      </c>
    </row>
    <row r="2675" spans="1:16">
      <c r="A2675">
        <v>2674</v>
      </c>
      <c r="B2675" s="128">
        <v>43971</v>
      </c>
      <c r="C2675" s="29" t="s">
        <v>51</v>
      </c>
      <c r="D2675" s="359" t="s">
        <v>10</v>
      </c>
      <c r="E2675" s="31">
        <v>65</v>
      </c>
      <c r="F2675" s="130">
        <v>3875</v>
      </c>
      <c r="G2675" s="31">
        <v>144</v>
      </c>
      <c r="H2675" s="31">
        <v>120</v>
      </c>
      <c r="I2675" s="31" t="s">
        <v>15</v>
      </c>
      <c r="J2675" s="31">
        <v>5</v>
      </c>
      <c r="K2675" s="31">
        <v>3.7161290322580642E-2</v>
      </c>
      <c r="L2675" s="131">
        <v>0.54545454545454541</v>
      </c>
      <c r="M2675" s="344">
        <v>713</v>
      </c>
      <c r="N2675" s="132" t="s">
        <v>2507</v>
      </c>
      <c r="O2675" t="s">
        <v>52</v>
      </c>
      <c r="P2675">
        <v>264</v>
      </c>
    </row>
    <row r="2676" spans="1:16">
      <c r="A2676">
        <v>2675</v>
      </c>
      <c r="B2676" s="128">
        <v>43971</v>
      </c>
      <c r="C2676" s="29" t="s">
        <v>51</v>
      </c>
      <c r="D2676" s="359" t="s">
        <v>10</v>
      </c>
      <c r="E2676" s="31">
        <v>59</v>
      </c>
      <c r="F2676" s="130">
        <v>2898</v>
      </c>
      <c r="G2676" s="31">
        <v>55.1</v>
      </c>
      <c r="H2676" s="31">
        <v>49</v>
      </c>
      <c r="I2676" s="31" t="s">
        <v>15</v>
      </c>
      <c r="J2676" s="31">
        <v>4</v>
      </c>
      <c r="K2676" s="31">
        <v>1.9013112491373361E-2</v>
      </c>
      <c r="L2676" s="131">
        <v>0.52929875120076852</v>
      </c>
      <c r="M2676" s="344">
        <v>713</v>
      </c>
      <c r="N2676" s="132" t="s">
        <v>2507</v>
      </c>
      <c r="O2676" t="s">
        <v>52</v>
      </c>
      <c r="P2676">
        <v>104.1</v>
      </c>
    </row>
    <row r="2677" spans="1:16">
      <c r="A2677">
        <v>2676</v>
      </c>
      <c r="B2677" s="128">
        <v>43971</v>
      </c>
      <c r="C2677" s="29" t="s">
        <v>51</v>
      </c>
      <c r="D2677" s="359" t="s">
        <v>10</v>
      </c>
      <c r="E2677" s="31">
        <v>57</v>
      </c>
      <c r="F2677" s="130">
        <v>2760</v>
      </c>
      <c r="G2677" s="31">
        <v>62.6</v>
      </c>
      <c r="H2677" s="31">
        <v>52</v>
      </c>
      <c r="I2677" s="31" t="s">
        <v>15</v>
      </c>
      <c r="J2677" s="31">
        <v>3</v>
      </c>
      <c r="K2677" s="31">
        <v>2.2681159420289854E-2</v>
      </c>
      <c r="L2677" s="131">
        <v>0.5462478184991274</v>
      </c>
      <c r="M2677" s="344">
        <v>713</v>
      </c>
      <c r="N2677" s="132" t="s">
        <v>2507</v>
      </c>
      <c r="O2677" t="s">
        <v>52</v>
      </c>
      <c r="P2677">
        <v>114.6</v>
      </c>
    </row>
    <row r="2678" spans="1:16">
      <c r="A2678">
        <v>2677</v>
      </c>
      <c r="B2678" s="128">
        <v>43971</v>
      </c>
      <c r="C2678" s="29" t="s">
        <v>51</v>
      </c>
      <c r="D2678" s="359" t="s">
        <v>10</v>
      </c>
      <c r="E2678" s="31">
        <v>64</v>
      </c>
      <c r="F2678" s="130">
        <v>3943</v>
      </c>
      <c r="G2678" s="31">
        <v>111.2</v>
      </c>
      <c r="H2678" s="31">
        <v>121</v>
      </c>
      <c r="I2678" s="31" t="s">
        <v>15</v>
      </c>
      <c r="J2678" s="31">
        <v>5</v>
      </c>
      <c r="K2678" s="31">
        <v>2.8201876743596248E-2</v>
      </c>
      <c r="L2678" s="131">
        <v>0.47889750215331617</v>
      </c>
      <c r="M2678" s="344">
        <v>713</v>
      </c>
      <c r="N2678" s="132" t="s">
        <v>2507</v>
      </c>
      <c r="O2678" t="s">
        <v>52</v>
      </c>
      <c r="P2678">
        <v>232.2</v>
      </c>
    </row>
    <row r="2679" spans="1:16">
      <c r="A2679">
        <v>2678</v>
      </c>
      <c r="B2679" s="128">
        <v>43971</v>
      </c>
      <c r="C2679" s="29" t="s">
        <v>51</v>
      </c>
      <c r="D2679" s="359" t="s">
        <v>10</v>
      </c>
      <c r="E2679" s="31">
        <v>68</v>
      </c>
      <c r="F2679" s="130">
        <v>4431</v>
      </c>
      <c r="G2679" s="31">
        <v>82.5</v>
      </c>
      <c r="H2679" s="31">
        <v>85</v>
      </c>
      <c r="I2679" s="31" t="s">
        <v>15</v>
      </c>
      <c r="J2679" s="31">
        <v>4</v>
      </c>
      <c r="K2679" s="31">
        <v>1.8618821936357482E-2</v>
      </c>
      <c r="L2679" s="131">
        <v>0.4925373134328358</v>
      </c>
      <c r="M2679" s="344">
        <v>713</v>
      </c>
      <c r="N2679" s="132" t="s">
        <v>2507</v>
      </c>
      <c r="O2679" t="s">
        <v>52</v>
      </c>
      <c r="P2679">
        <v>167.5</v>
      </c>
    </row>
    <row r="2680" spans="1:16">
      <c r="A2680">
        <v>2679</v>
      </c>
      <c r="B2680" s="128">
        <v>43971</v>
      </c>
      <c r="C2680" s="29" t="s">
        <v>51</v>
      </c>
      <c r="D2680" s="359" t="s">
        <v>10</v>
      </c>
      <c r="E2680" s="31">
        <v>63</v>
      </c>
      <c r="F2680" s="130">
        <v>3411</v>
      </c>
      <c r="G2680" s="31">
        <v>87.1</v>
      </c>
      <c r="H2680" s="31">
        <v>78</v>
      </c>
      <c r="I2680" s="31" t="s">
        <v>15</v>
      </c>
      <c r="J2680" s="31">
        <v>5</v>
      </c>
      <c r="K2680" s="31">
        <v>2.5535033714453238E-2</v>
      </c>
      <c r="L2680" s="131">
        <v>0.52755905511811019</v>
      </c>
      <c r="M2680" s="344">
        <v>713</v>
      </c>
      <c r="N2680" s="132" t="s">
        <v>2507</v>
      </c>
      <c r="O2680" t="s">
        <v>52</v>
      </c>
      <c r="P2680">
        <v>165.1</v>
      </c>
    </row>
    <row r="2681" spans="1:16">
      <c r="A2681">
        <v>2680</v>
      </c>
      <c r="B2681" s="128">
        <v>43971</v>
      </c>
      <c r="C2681" s="29" t="s">
        <v>51</v>
      </c>
      <c r="D2681" s="359" t="s">
        <v>10</v>
      </c>
      <c r="E2681" s="31">
        <v>65</v>
      </c>
      <c r="F2681" s="130">
        <v>4038</v>
      </c>
      <c r="G2681" s="31">
        <v>78</v>
      </c>
      <c r="H2681" s="31">
        <v>103</v>
      </c>
      <c r="I2681" s="31" t="s">
        <v>15</v>
      </c>
      <c r="J2681" s="31">
        <v>5</v>
      </c>
      <c r="K2681" s="31">
        <v>1.9316493313521546E-2</v>
      </c>
      <c r="L2681" s="131">
        <v>0.43093922651933703</v>
      </c>
      <c r="M2681" s="344">
        <v>713</v>
      </c>
      <c r="N2681" s="132" t="s">
        <v>2507</v>
      </c>
      <c r="O2681" t="s">
        <v>52</v>
      </c>
      <c r="P2681">
        <v>181</v>
      </c>
    </row>
    <row r="2682" spans="1:16">
      <c r="A2682">
        <v>2681</v>
      </c>
      <c r="B2682" s="128">
        <v>43971</v>
      </c>
      <c r="C2682" s="29" t="s">
        <v>51</v>
      </c>
      <c r="D2682" s="359" t="s">
        <v>10</v>
      </c>
      <c r="E2682" s="31">
        <v>52</v>
      </c>
      <c r="F2682" s="130">
        <v>2270</v>
      </c>
      <c r="G2682" s="31">
        <v>56.7</v>
      </c>
      <c r="H2682" s="31">
        <v>87</v>
      </c>
      <c r="I2682" s="31" t="s">
        <v>15</v>
      </c>
      <c r="J2682" s="31">
        <v>5</v>
      </c>
      <c r="K2682" s="31">
        <v>2.4977973568281939E-2</v>
      </c>
      <c r="L2682" s="131">
        <v>0.39457202505219213</v>
      </c>
      <c r="M2682" s="344">
        <v>713</v>
      </c>
      <c r="N2682" s="132" t="s">
        <v>2507</v>
      </c>
      <c r="O2682" t="s">
        <v>52</v>
      </c>
      <c r="P2682">
        <v>143.69999999999999</v>
      </c>
    </row>
    <row r="2683" spans="1:16">
      <c r="A2683">
        <v>2682</v>
      </c>
      <c r="B2683" s="128">
        <v>43971</v>
      </c>
      <c r="C2683" s="29" t="s">
        <v>51</v>
      </c>
      <c r="D2683" s="359" t="s">
        <v>10</v>
      </c>
      <c r="E2683" s="31">
        <v>64</v>
      </c>
      <c r="F2683" s="130">
        <v>3911</v>
      </c>
      <c r="G2683" s="31">
        <v>74</v>
      </c>
      <c r="H2683" s="31">
        <v>88</v>
      </c>
      <c r="I2683" s="31" t="s">
        <v>15</v>
      </c>
      <c r="J2683" s="31">
        <v>5</v>
      </c>
      <c r="K2683" s="31">
        <v>1.8920992073638454E-2</v>
      </c>
      <c r="L2683" s="131">
        <v>0.4567901234567901</v>
      </c>
      <c r="M2683" s="344">
        <v>713</v>
      </c>
      <c r="N2683" s="132" t="s">
        <v>2507</v>
      </c>
      <c r="O2683" t="s">
        <v>52</v>
      </c>
      <c r="P2683">
        <v>162</v>
      </c>
    </row>
    <row r="2684" spans="1:16">
      <c r="A2684">
        <v>2683</v>
      </c>
      <c r="B2684" s="128">
        <v>43971</v>
      </c>
      <c r="C2684" s="29" t="s">
        <v>51</v>
      </c>
      <c r="D2684" s="359" t="s">
        <v>10</v>
      </c>
      <c r="E2684" s="31">
        <v>64</v>
      </c>
      <c r="F2684" s="130">
        <v>3852</v>
      </c>
      <c r="G2684" s="31">
        <v>93</v>
      </c>
      <c r="H2684" s="31">
        <v>74</v>
      </c>
      <c r="I2684" s="31" t="s">
        <v>15</v>
      </c>
      <c r="J2684" s="31">
        <v>5</v>
      </c>
      <c r="K2684" s="31">
        <v>2.4143302180685357E-2</v>
      </c>
      <c r="L2684" s="131">
        <v>0.55688622754491013</v>
      </c>
      <c r="M2684" s="344">
        <v>713</v>
      </c>
      <c r="N2684" s="132" t="s">
        <v>2507</v>
      </c>
      <c r="O2684" t="s">
        <v>52</v>
      </c>
      <c r="P2684">
        <v>167</v>
      </c>
    </row>
    <row r="2685" spans="1:16">
      <c r="A2685">
        <v>2684</v>
      </c>
      <c r="B2685" s="128">
        <v>43971</v>
      </c>
      <c r="C2685" s="29" t="s">
        <v>51</v>
      </c>
      <c r="D2685" s="359" t="s">
        <v>10</v>
      </c>
      <c r="E2685" s="31">
        <v>70</v>
      </c>
      <c r="F2685" s="130">
        <v>4984</v>
      </c>
      <c r="G2685" s="31">
        <v>107</v>
      </c>
      <c r="H2685" s="31">
        <v>133</v>
      </c>
      <c r="I2685" s="31" t="s">
        <v>15</v>
      </c>
      <c r="J2685" s="31">
        <v>4</v>
      </c>
      <c r="K2685" s="31">
        <v>2.1468699839486356E-2</v>
      </c>
      <c r="L2685" s="131">
        <v>0.44583333333333336</v>
      </c>
      <c r="M2685" s="344">
        <v>713</v>
      </c>
      <c r="N2685" s="132" t="s">
        <v>2507</v>
      </c>
      <c r="O2685" t="s">
        <v>52</v>
      </c>
      <c r="P2685">
        <v>240</v>
      </c>
    </row>
    <row r="2686" spans="1:16">
      <c r="A2686">
        <v>2685</v>
      </c>
      <c r="B2686" s="128">
        <v>43971</v>
      </c>
      <c r="C2686" s="29" t="s">
        <v>51</v>
      </c>
      <c r="D2686" s="359" t="s">
        <v>10</v>
      </c>
      <c r="E2686" s="31">
        <v>64</v>
      </c>
      <c r="F2686" s="130">
        <v>4143</v>
      </c>
      <c r="G2686" s="31">
        <v>107</v>
      </c>
      <c r="H2686" s="31">
        <v>75</v>
      </c>
      <c r="I2686" s="31" t="s">
        <v>15</v>
      </c>
      <c r="J2686" s="31">
        <v>5</v>
      </c>
      <c r="K2686" s="31">
        <v>2.5826695631185132E-2</v>
      </c>
      <c r="L2686" s="131">
        <v>0.58791208791208793</v>
      </c>
      <c r="M2686" s="344">
        <v>713</v>
      </c>
      <c r="N2686" s="132" t="s">
        <v>2507</v>
      </c>
      <c r="O2686" t="s">
        <v>52</v>
      </c>
      <c r="P2686">
        <v>182</v>
      </c>
    </row>
    <row r="2687" spans="1:16">
      <c r="A2687">
        <v>2686</v>
      </c>
      <c r="B2687" s="128">
        <v>43971</v>
      </c>
      <c r="C2687" s="29" t="s">
        <v>51</v>
      </c>
      <c r="D2687" s="359" t="s">
        <v>10</v>
      </c>
      <c r="E2687" s="31">
        <v>58</v>
      </c>
      <c r="F2687" s="130">
        <v>2863</v>
      </c>
      <c r="G2687" s="31">
        <v>51.7</v>
      </c>
      <c r="H2687" s="31">
        <v>90</v>
      </c>
      <c r="I2687" s="31" t="s">
        <v>15</v>
      </c>
      <c r="J2687" s="31">
        <v>4</v>
      </c>
      <c r="K2687" s="31">
        <v>1.8057981138665736E-2</v>
      </c>
      <c r="L2687" s="131">
        <v>0.36485532815808053</v>
      </c>
      <c r="M2687" s="344">
        <v>713</v>
      </c>
      <c r="N2687" s="132" t="s">
        <v>2507</v>
      </c>
      <c r="O2687" t="s">
        <v>52</v>
      </c>
      <c r="P2687">
        <v>141.69999999999999</v>
      </c>
    </row>
    <row r="2688" spans="1:16">
      <c r="A2688">
        <v>2687</v>
      </c>
      <c r="B2688" s="128">
        <v>43971</v>
      </c>
      <c r="C2688" s="29" t="s">
        <v>51</v>
      </c>
      <c r="D2688" s="359" t="s">
        <v>10</v>
      </c>
      <c r="E2688" s="31">
        <v>67</v>
      </c>
      <c r="F2688" s="130">
        <v>4074</v>
      </c>
      <c r="G2688" s="31">
        <v>50</v>
      </c>
      <c r="H2688" s="31">
        <v>102</v>
      </c>
      <c r="I2688" s="31" t="s">
        <v>15</v>
      </c>
      <c r="J2688" s="31">
        <v>4</v>
      </c>
      <c r="K2688" s="31">
        <v>1.2272950417280314E-2</v>
      </c>
      <c r="L2688" s="131">
        <v>0.32894736842105265</v>
      </c>
      <c r="M2688" s="344">
        <v>713</v>
      </c>
      <c r="N2688" s="132" t="s">
        <v>2507</v>
      </c>
      <c r="O2688" t="s">
        <v>52</v>
      </c>
      <c r="P2688">
        <v>152</v>
      </c>
    </row>
    <row r="2689" spans="1:16">
      <c r="A2689">
        <v>2688</v>
      </c>
      <c r="B2689" s="128">
        <v>43971</v>
      </c>
      <c r="C2689" s="29" t="s">
        <v>51</v>
      </c>
      <c r="D2689" s="359" t="s">
        <v>10</v>
      </c>
      <c r="E2689" s="31">
        <v>57</v>
      </c>
      <c r="F2689" s="130">
        <v>2504</v>
      </c>
      <c r="G2689" s="31">
        <v>37</v>
      </c>
      <c r="H2689" s="31">
        <v>18</v>
      </c>
      <c r="I2689" s="31" t="s">
        <v>15</v>
      </c>
      <c r="J2689" s="31">
        <v>4</v>
      </c>
      <c r="K2689" s="31">
        <v>1.4776357827476038E-2</v>
      </c>
      <c r="L2689" s="131">
        <v>0.67272727272727273</v>
      </c>
      <c r="M2689" s="344">
        <v>713</v>
      </c>
      <c r="N2689" s="132" t="s">
        <v>2507</v>
      </c>
      <c r="O2689" t="s">
        <v>52</v>
      </c>
      <c r="P2689">
        <v>55</v>
      </c>
    </row>
    <row r="2690" spans="1:16">
      <c r="A2690">
        <v>2689</v>
      </c>
      <c r="B2690" s="128">
        <v>43971</v>
      </c>
      <c r="C2690" s="29" t="s">
        <v>51</v>
      </c>
      <c r="D2690" s="359" t="s">
        <v>10</v>
      </c>
      <c r="E2690" s="31">
        <v>58</v>
      </c>
      <c r="F2690" s="130">
        <v>2861</v>
      </c>
      <c r="G2690" s="31">
        <v>48.9</v>
      </c>
      <c r="I2690" s="31" t="s">
        <v>15</v>
      </c>
      <c r="J2690" s="31">
        <v>4</v>
      </c>
      <c r="K2690" s="31">
        <v>1.7091925900034954E-2</v>
      </c>
      <c r="L2690" s="131">
        <v>1</v>
      </c>
      <c r="M2690" s="344">
        <v>713</v>
      </c>
      <c r="N2690" s="132" t="s">
        <v>2507</v>
      </c>
      <c r="O2690" t="s">
        <v>52</v>
      </c>
      <c r="P2690">
        <v>48.9</v>
      </c>
    </row>
    <row r="2691" spans="1:16">
      <c r="A2691">
        <v>2690</v>
      </c>
      <c r="B2691" s="128">
        <v>43971</v>
      </c>
      <c r="C2691" s="29" t="s">
        <v>51</v>
      </c>
      <c r="D2691" s="359" t="s">
        <v>10</v>
      </c>
      <c r="E2691" s="31">
        <v>64</v>
      </c>
      <c r="F2691" s="130">
        <v>3732</v>
      </c>
      <c r="G2691" s="31">
        <v>68.599999999999994</v>
      </c>
      <c r="H2691" s="31">
        <v>73</v>
      </c>
      <c r="I2691" s="31" t="s">
        <v>15</v>
      </c>
      <c r="J2691" s="31">
        <v>4</v>
      </c>
      <c r="K2691" s="31">
        <v>1.8381564844587351E-2</v>
      </c>
      <c r="L2691" s="131">
        <v>0.4844632768361582</v>
      </c>
      <c r="M2691" s="344">
        <v>713</v>
      </c>
      <c r="N2691" s="132" t="s">
        <v>2507</v>
      </c>
      <c r="O2691" t="s">
        <v>52</v>
      </c>
      <c r="P2691">
        <v>141.6</v>
      </c>
    </row>
    <row r="2692" spans="1:16">
      <c r="A2692">
        <v>2691</v>
      </c>
      <c r="B2692" s="128">
        <v>43971</v>
      </c>
      <c r="C2692" s="29" t="s">
        <v>51</v>
      </c>
      <c r="D2692" s="359" t="s">
        <v>10</v>
      </c>
      <c r="E2692" s="31">
        <v>66</v>
      </c>
      <c r="F2692" s="130">
        <v>3965</v>
      </c>
      <c r="G2692" s="31">
        <v>82.2</v>
      </c>
      <c r="H2692" s="31">
        <v>121</v>
      </c>
      <c r="I2692" s="31" t="s">
        <v>15</v>
      </c>
      <c r="J2692" s="31">
        <v>4</v>
      </c>
      <c r="K2692" s="31">
        <v>2.073139974779319E-2</v>
      </c>
      <c r="L2692" s="131">
        <v>0.40452755905511817</v>
      </c>
      <c r="M2692" s="344">
        <v>713</v>
      </c>
      <c r="N2692" s="132" t="s">
        <v>2507</v>
      </c>
      <c r="O2692" t="s">
        <v>52</v>
      </c>
      <c r="P2692">
        <v>203.2</v>
      </c>
    </row>
    <row r="2693" spans="1:16">
      <c r="A2693">
        <v>2692</v>
      </c>
      <c r="B2693" s="128">
        <v>43971</v>
      </c>
      <c r="C2693" s="29" t="s">
        <v>51</v>
      </c>
      <c r="D2693" s="359" t="s">
        <v>10</v>
      </c>
      <c r="E2693" s="31">
        <v>63</v>
      </c>
      <c r="F2693" s="130">
        <v>3178</v>
      </c>
      <c r="G2693" s="31">
        <v>57.8</v>
      </c>
      <c r="H2693" s="31">
        <v>68</v>
      </c>
      <c r="I2693" s="31" t="s">
        <v>15</v>
      </c>
      <c r="J2693" s="31">
        <v>5</v>
      </c>
      <c r="K2693" s="31">
        <v>1.8187539332913782E-2</v>
      </c>
      <c r="L2693" s="131">
        <v>0.45945945945945943</v>
      </c>
      <c r="M2693" s="344">
        <v>713</v>
      </c>
      <c r="N2693" s="132" t="s">
        <v>2507</v>
      </c>
      <c r="O2693" t="s">
        <v>52</v>
      </c>
      <c r="P2693">
        <v>125.8</v>
      </c>
    </row>
    <row r="2694" spans="1:16">
      <c r="A2694">
        <v>2693</v>
      </c>
      <c r="B2694" s="128">
        <v>43971</v>
      </c>
      <c r="C2694" s="29" t="s">
        <v>51</v>
      </c>
      <c r="D2694" s="359" t="s">
        <v>10</v>
      </c>
      <c r="E2694" s="31">
        <v>61</v>
      </c>
      <c r="F2694" s="130">
        <v>3352</v>
      </c>
      <c r="G2694" s="31">
        <v>70</v>
      </c>
      <c r="H2694" s="31">
        <v>75</v>
      </c>
      <c r="I2694" s="31" t="s">
        <v>15</v>
      </c>
      <c r="J2694" s="31">
        <v>4</v>
      </c>
      <c r="K2694" s="31">
        <v>2.0883054892601432E-2</v>
      </c>
      <c r="L2694" s="131">
        <v>0.48275862068965519</v>
      </c>
      <c r="M2694" s="344">
        <v>713</v>
      </c>
      <c r="N2694" s="132" t="s">
        <v>2507</v>
      </c>
      <c r="O2694" t="s">
        <v>52</v>
      </c>
      <c r="P2694">
        <v>145</v>
      </c>
    </row>
    <row r="2695" spans="1:16">
      <c r="A2695">
        <v>2694</v>
      </c>
      <c r="B2695" s="128">
        <v>43971</v>
      </c>
      <c r="C2695" s="29" t="s">
        <v>51</v>
      </c>
      <c r="D2695" s="359" t="s">
        <v>10</v>
      </c>
      <c r="E2695" s="31">
        <v>56</v>
      </c>
      <c r="F2695" s="130">
        <v>2573</v>
      </c>
      <c r="G2695" s="31">
        <v>43.6</v>
      </c>
      <c r="H2695" s="31">
        <v>56</v>
      </c>
      <c r="I2695" s="31" t="s">
        <v>15</v>
      </c>
      <c r="J2695" s="31">
        <v>3</v>
      </c>
      <c r="K2695" s="31">
        <v>1.6945200155460551E-2</v>
      </c>
      <c r="L2695" s="131">
        <v>0.43775100401606432</v>
      </c>
      <c r="M2695" s="344">
        <v>713</v>
      </c>
      <c r="N2695" s="132" t="s">
        <v>2507</v>
      </c>
      <c r="O2695" t="s">
        <v>52</v>
      </c>
      <c r="P2695">
        <v>99.6</v>
      </c>
    </row>
    <row r="2696" spans="1:16">
      <c r="A2696">
        <v>2695</v>
      </c>
      <c r="B2696" s="128">
        <v>43971</v>
      </c>
      <c r="C2696" s="29" t="s">
        <v>51</v>
      </c>
      <c r="D2696" s="359" t="s">
        <v>10</v>
      </c>
      <c r="E2696" s="31">
        <v>60</v>
      </c>
      <c r="F2696" s="130">
        <v>3060</v>
      </c>
      <c r="G2696" s="31">
        <v>58</v>
      </c>
      <c r="H2696" s="31">
        <v>75</v>
      </c>
      <c r="I2696" s="31" t="s">
        <v>15</v>
      </c>
      <c r="J2696" s="31">
        <v>4</v>
      </c>
      <c r="K2696" s="31">
        <v>1.895424836601307E-2</v>
      </c>
      <c r="L2696" s="131">
        <v>0.43609022556390975</v>
      </c>
      <c r="M2696" s="344">
        <v>713</v>
      </c>
      <c r="N2696" s="132" t="s">
        <v>2507</v>
      </c>
      <c r="O2696" t="s">
        <v>52</v>
      </c>
      <c r="P2696">
        <v>133</v>
      </c>
    </row>
    <row r="2697" spans="1:16">
      <c r="A2697">
        <v>2696</v>
      </c>
      <c r="B2697" s="128">
        <v>43971</v>
      </c>
      <c r="C2697" s="29" t="s">
        <v>51</v>
      </c>
      <c r="D2697" s="359" t="s">
        <v>10</v>
      </c>
      <c r="E2697" s="31">
        <v>59</v>
      </c>
      <c r="F2697" s="130">
        <v>2984</v>
      </c>
      <c r="G2697" s="31">
        <v>53.3</v>
      </c>
      <c r="H2697" s="31">
        <v>85</v>
      </c>
      <c r="I2697" s="31" t="s">
        <v>15</v>
      </c>
      <c r="J2697" s="31">
        <v>4</v>
      </c>
      <c r="K2697" s="31">
        <v>1.7861930294906164E-2</v>
      </c>
      <c r="L2697" s="131">
        <v>0.38539407086044825</v>
      </c>
      <c r="M2697" s="344">
        <v>713</v>
      </c>
      <c r="N2697" s="132" t="s">
        <v>2507</v>
      </c>
      <c r="O2697" t="s">
        <v>52</v>
      </c>
      <c r="P2697">
        <v>138.30000000000001</v>
      </c>
    </row>
    <row r="2698" spans="1:16">
      <c r="A2698">
        <v>2697</v>
      </c>
      <c r="B2698" s="128">
        <v>43971</v>
      </c>
      <c r="C2698" s="29" t="s">
        <v>51</v>
      </c>
      <c r="D2698" s="359" t="s">
        <v>10</v>
      </c>
      <c r="E2698" s="31">
        <v>59</v>
      </c>
      <c r="F2698" s="130">
        <v>2931</v>
      </c>
      <c r="G2698" s="31">
        <v>62.7</v>
      </c>
      <c r="H2698" s="31">
        <v>45</v>
      </c>
      <c r="I2698" s="31" t="s">
        <v>15</v>
      </c>
      <c r="J2698" s="31">
        <v>4</v>
      </c>
      <c r="K2698" s="31">
        <v>2.1392016376663256E-2</v>
      </c>
      <c r="L2698" s="131">
        <v>0.5821727019498607</v>
      </c>
      <c r="M2698" s="344">
        <v>713</v>
      </c>
      <c r="N2698" s="132" t="s">
        <v>2507</v>
      </c>
      <c r="O2698" t="s">
        <v>52</v>
      </c>
      <c r="P2698">
        <v>107.7</v>
      </c>
    </row>
    <row r="2699" spans="1:16">
      <c r="A2699">
        <v>2698</v>
      </c>
      <c r="B2699" s="128">
        <v>43971</v>
      </c>
      <c r="C2699" s="29" t="s">
        <v>51</v>
      </c>
      <c r="D2699" s="359" t="s">
        <v>10</v>
      </c>
      <c r="E2699" s="31">
        <v>57</v>
      </c>
      <c r="F2699" s="130">
        <v>2689</v>
      </c>
      <c r="G2699" s="31">
        <v>44.9</v>
      </c>
      <c r="H2699" s="31">
        <v>38</v>
      </c>
      <c r="I2699" s="31" t="s">
        <v>15</v>
      </c>
      <c r="J2699" s="31">
        <v>4</v>
      </c>
      <c r="K2699" s="31">
        <v>1.6697657121606545E-2</v>
      </c>
      <c r="L2699" s="131">
        <v>0.54161640530759947</v>
      </c>
      <c r="M2699" s="344">
        <v>713</v>
      </c>
      <c r="N2699" s="132" t="s">
        <v>2507</v>
      </c>
      <c r="O2699" t="s">
        <v>52</v>
      </c>
      <c r="P2699">
        <v>82.9</v>
      </c>
    </row>
    <row r="2700" spans="1:16">
      <c r="A2700">
        <v>2699</v>
      </c>
      <c r="B2700" s="128">
        <v>43971</v>
      </c>
      <c r="C2700" s="29" t="s">
        <v>51</v>
      </c>
      <c r="D2700" s="359" t="s">
        <v>10</v>
      </c>
      <c r="E2700" s="31">
        <v>58</v>
      </c>
      <c r="F2700" s="130">
        <v>2693</v>
      </c>
      <c r="G2700" s="31">
        <v>51.8</v>
      </c>
      <c r="H2700" s="31">
        <v>58</v>
      </c>
      <c r="I2700" s="31" t="s">
        <v>15</v>
      </c>
      <c r="J2700" s="31">
        <v>4</v>
      </c>
      <c r="K2700" s="31">
        <v>1.9235053843297437E-2</v>
      </c>
      <c r="L2700" s="131">
        <v>0.47176684881602915</v>
      </c>
      <c r="M2700" s="344">
        <v>713</v>
      </c>
      <c r="N2700" s="132" t="s">
        <v>2507</v>
      </c>
      <c r="O2700" t="s">
        <v>52</v>
      </c>
      <c r="P2700">
        <v>109.8</v>
      </c>
    </row>
    <row r="2701" spans="1:16">
      <c r="A2701">
        <v>2700</v>
      </c>
      <c r="B2701" s="128">
        <v>43971</v>
      </c>
      <c r="C2701" s="29" t="s">
        <v>51</v>
      </c>
      <c r="D2701" s="359" t="s">
        <v>10</v>
      </c>
      <c r="E2701" s="31">
        <v>71</v>
      </c>
      <c r="F2701" s="130">
        <v>5425</v>
      </c>
      <c r="G2701" s="31">
        <v>227</v>
      </c>
      <c r="H2701" s="31">
        <v>191</v>
      </c>
      <c r="I2701" s="31" t="s">
        <v>15</v>
      </c>
      <c r="J2701" s="31">
        <v>5</v>
      </c>
      <c r="K2701" s="31">
        <v>4.1843317972350233E-2</v>
      </c>
      <c r="L2701" s="131">
        <v>0.5430622009569378</v>
      </c>
      <c r="M2701" s="344">
        <v>713</v>
      </c>
      <c r="N2701" s="132" t="s">
        <v>2507</v>
      </c>
      <c r="O2701" t="s">
        <v>52</v>
      </c>
      <c r="P2701">
        <v>418</v>
      </c>
    </row>
    <row r="2702" spans="1:16">
      <c r="A2702">
        <v>2701</v>
      </c>
      <c r="B2702" s="128">
        <v>44032</v>
      </c>
      <c r="C2702" s="29" t="s">
        <v>51</v>
      </c>
      <c r="D2702" s="359" t="s">
        <v>10</v>
      </c>
      <c r="E2702" s="31">
        <v>56</v>
      </c>
      <c r="F2702" s="130">
        <v>2390</v>
      </c>
      <c r="G2702" s="31">
        <v>23.6</v>
      </c>
      <c r="H2702" s="31">
        <v>48</v>
      </c>
      <c r="I2702" s="31" t="s">
        <v>15</v>
      </c>
      <c r="J2702" s="31">
        <v>3</v>
      </c>
      <c r="K2702" s="31">
        <v>9.8744769874477001E-3</v>
      </c>
      <c r="L2702" s="131">
        <v>0.32960893854748607</v>
      </c>
      <c r="M2702" s="344">
        <v>713</v>
      </c>
      <c r="N2702" s="132" t="s">
        <v>2507</v>
      </c>
      <c r="O2702" t="s">
        <v>52</v>
      </c>
      <c r="P2702">
        <v>71.599999999999994</v>
      </c>
    </row>
    <row r="2703" spans="1:16">
      <c r="A2703">
        <v>2702</v>
      </c>
      <c r="B2703" s="128">
        <v>44032</v>
      </c>
      <c r="C2703" s="29" t="s">
        <v>51</v>
      </c>
      <c r="D2703" s="359" t="s">
        <v>10</v>
      </c>
      <c r="E2703" s="31">
        <v>54</v>
      </c>
      <c r="F2703" s="130">
        <v>2197</v>
      </c>
      <c r="G2703" s="31">
        <v>22.9</v>
      </c>
      <c r="H2703" s="31">
        <v>55</v>
      </c>
      <c r="I2703" s="31" t="s">
        <v>15</v>
      </c>
      <c r="J2703" s="31">
        <v>4</v>
      </c>
      <c r="K2703" s="31">
        <v>1.0423304506144742E-2</v>
      </c>
      <c r="L2703" s="131">
        <v>0.29396662387676503</v>
      </c>
      <c r="M2703" s="344">
        <v>713</v>
      </c>
      <c r="N2703" s="132" t="s">
        <v>2507</v>
      </c>
      <c r="O2703" t="s">
        <v>52</v>
      </c>
      <c r="P2703">
        <v>77.900000000000006</v>
      </c>
    </row>
    <row r="2704" spans="1:16">
      <c r="A2704">
        <v>2703</v>
      </c>
      <c r="B2704" s="128">
        <v>44032</v>
      </c>
      <c r="C2704" s="29" t="s">
        <v>51</v>
      </c>
      <c r="D2704" s="359" t="s">
        <v>10</v>
      </c>
      <c r="E2704" s="31">
        <v>58</v>
      </c>
      <c r="F2704" s="130">
        <v>3084</v>
      </c>
      <c r="G2704" s="31">
        <v>52.9</v>
      </c>
      <c r="H2704" s="31">
        <v>38</v>
      </c>
      <c r="I2704" s="31" t="s">
        <v>15</v>
      </c>
      <c r="J2704" s="31">
        <v>4</v>
      </c>
      <c r="K2704" s="31">
        <v>1.7153047989623863E-2</v>
      </c>
      <c r="L2704" s="131">
        <v>0.58195819581958186</v>
      </c>
      <c r="M2704" s="344">
        <v>713</v>
      </c>
      <c r="N2704" s="132" t="s">
        <v>2507</v>
      </c>
      <c r="O2704" t="s">
        <v>52</v>
      </c>
      <c r="P2704">
        <v>90.9</v>
      </c>
    </row>
    <row r="2705" spans="1:16">
      <c r="A2705">
        <v>2704</v>
      </c>
      <c r="B2705" s="128">
        <v>44032</v>
      </c>
      <c r="C2705" s="29" t="s">
        <v>51</v>
      </c>
      <c r="D2705" s="359" t="s">
        <v>10</v>
      </c>
      <c r="E2705" s="31">
        <v>46</v>
      </c>
      <c r="F2705" s="130">
        <v>1734</v>
      </c>
      <c r="G2705" s="31">
        <v>28.3</v>
      </c>
      <c r="H2705" s="31">
        <v>62</v>
      </c>
      <c r="I2705" s="31" t="s">
        <v>15</v>
      </c>
      <c r="J2705" s="31">
        <v>3</v>
      </c>
      <c r="K2705" s="31">
        <v>1.6320645905420993E-2</v>
      </c>
      <c r="L2705" s="131">
        <v>0.3133997785160576</v>
      </c>
      <c r="M2705" s="344">
        <v>713</v>
      </c>
      <c r="N2705" s="132" t="s">
        <v>2507</v>
      </c>
      <c r="O2705" t="s">
        <v>52</v>
      </c>
      <c r="P2705">
        <v>90.3</v>
      </c>
    </row>
    <row r="2706" spans="1:16">
      <c r="A2706">
        <v>2705</v>
      </c>
      <c r="B2706" s="128">
        <v>44032</v>
      </c>
      <c r="C2706" s="29" t="s">
        <v>51</v>
      </c>
      <c r="D2706" s="359" t="s">
        <v>10</v>
      </c>
      <c r="E2706" s="31">
        <v>58</v>
      </c>
      <c r="F2706" s="130">
        <v>2729</v>
      </c>
      <c r="G2706" s="31">
        <v>32.299999999999997</v>
      </c>
      <c r="H2706" s="31">
        <v>59</v>
      </c>
      <c r="I2706" s="31" t="s">
        <v>15</v>
      </c>
      <c r="J2706" s="31">
        <v>4</v>
      </c>
      <c r="K2706" s="31">
        <v>1.1835837303041406E-2</v>
      </c>
      <c r="L2706" s="131">
        <v>0.3537787513691128</v>
      </c>
      <c r="M2706" s="344">
        <v>713</v>
      </c>
      <c r="N2706" s="132" t="s">
        <v>2507</v>
      </c>
      <c r="O2706" t="s">
        <v>52</v>
      </c>
      <c r="P2706">
        <v>91.3</v>
      </c>
    </row>
    <row r="2707" spans="1:16">
      <c r="A2707">
        <v>2706</v>
      </c>
      <c r="B2707" s="128">
        <v>44032</v>
      </c>
      <c r="C2707" s="29" t="s">
        <v>51</v>
      </c>
      <c r="D2707" s="359" t="s">
        <v>10</v>
      </c>
      <c r="E2707" s="31">
        <v>54</v>
      </c>
      <c r="F2707" s="130">
        <v>2472</v>
      </c>
      <c r="G2707" s="31">
        <v>12.8</v>
      </c>
      <c r="H2707" s="31">
        <v>41</v>
      </c>
      <c r="I2707" s="31" t="s">
        <v>15</v>
      </c>
      <c r="J2707" s="31">
        <v>3</v>
      </c>
      <c r="K2707" s="31">
        <v>5.1779935275080907E-3</v>
      </c>
      <c r="L2707" s="131">
        <v>0.23791821561338292</v>
      </c>
      <c r="M2707" s="344">
        <v>713</v>
      </c>
      <c r="N2707" s="132" t="s">
        <v>2507</v>
      </c>
      <c r="O2707" t="s">
        <v>52</v>
      </c>
      <c r="P2707">
        <v>53.8</v>
      </c>
    </row>
    <row r="2708" spans="1:16">
      <c r="A2708">
        <v>2707</v>
      </c>
      <c r="B2708" s="128">
        <v>44032</v>
      </c>
      <c r="C2708" s="29" t="s">
        <v>51</v>
      </c>
      <c r="D2708" s="359" t="s">
        <v>10</v>
      </c>
      <c r="E2708" s="31">
        <v>54</v>
      </c>
      <c r="F2708" s="130">
        <v>2511</v>
      </c>
      <c r="G2708" s="31">
        <v>48.1</v>
      </c>
      <c r="H2708" s="31">
        <v>67</v>
      </c>
      <c r="I2708" s="31" t="s">
        <v>15</v>
      </c>
      <c r="J2708" s="31">
        <v>4</v>
      </c>
      <c r="K2708" s="31">
        <v>1.9155714854639586E-2</v>
      </c>
      <c r="L2708" s="131">
        <v>0.4178974804517811</v>
      </c>
      <c r="M2708" s="344">
        <v>713</v>
      </c>
      <c r="N2708" s="132" t="s">
        <v>2507</v>
      </c>
      <c r="O2708" t="s">
        <v>52</v>
      </c>
      <c r="P2708">
        <v>115.1</v>
      </c>
    </row>
    <row r="2709" spans="1:16">
      <c r="A2709">
        <v>2708</v>
      </c>
      <c r="B2709" s="128">
        <v>44032</v>
      </c>
      <c r="C2709" s="29" t="s">
        <v>51</v>
      </c>
      <c r="D2709" s="359" t="s">
        <v>10</v>
      </c>
      <c r="E2709" s="31">
        <v>57</v>
      </c>
      <c r="F2709" s="130">
        <v>2491</v>
      </c>
      <c r="G2709" s="31">
        <v>46.2</v>
      </c>
      <c r="H2709" s="31">
        <v>77</v>
      </c>
      <c r="I2709" s="31" t="s">
        <v>15</v>
      </c>
      <c r="J2709" s="31">
        <v>4</v>
      </c>
      <c r="K2709" s="31">
        <v>1.8546768366118026E-2</v>
      </c>
      <c r="L2709" s="131">
        <v>0.375</v>
      </c>
      <c r="M2709" s="344">
        <v>713</v>
      </c>
      <c r="N2709" s="132" t="s">
        <v>2507</v>
      </c>
      <c r="O2709" t="s">
        <v>52</v>
      </c>
      <c r="P2709">
        <v>123.2</v>
      </c>
    </row>
    <row r="2710" spans="1:16">
      <c r="A2710">
        <v>2709</v>
      </c>
      <c r="B2710" s="128">
        <v>44032</v>
      </c>
      <c r="C2710" s="29" t="s">
        <v>51</v>
      </c>
      <c r="D2710" s="359" t="s">
        <v>10</v>
      </c>
      <c r="E2710" s="31">
        <v>55</v>
      </c>
      <c r="F2710" s="130">
        <v>2663</v>
      </c>
      <c r="G2710" s="31">
        <v>42.5</v>
      </c>
      <c r="H2710" s="31">
        <v>167</v>
      </c>
      <c r="I2710" s="31" t="s">
        <v>15</v>
      </c>
      <c r="J2710" s="31">
        <v>4</v>
      </c>
      <c r="K2710" s="31">
        <v>1.5959444235824259E-2</v>
      </c>
      <c r="L2710" s="131">
        <v>0.20286396181384247</v>
      </c>
      <c r="M2710" s="344">
        <v>713</v>
      </c>
      <c r="N2710" s="132" t="s">
        <v>2507</v>
      </c>
      <c r="O2710" t="s">
        <v>52</v>
      </c>
      <c r="P2710">
        <v>209.5</v>
      </c>
    </row>
    <row r="2711" spans="1:16">
      <c r="A2711">
        <v>2710</v>
      </c>
      <c r="B2711" s="128">
        <v>44032</v>
      </c>
      <c r="C2711" s="29" t="s">
        <v>51</v>
      </c>
      <c r="D2711" s="359" t="s">
        <v>10</v>
      </c>
      <c r="E2711" s="31">
        <v>68</v>
      </c>
      <c r="F2711" s="130">
        <v>4888</v>
      </c>
      <c r="G2711" s="31">
        <v>78.2</v>
      </c>
      <c r="H2711" s="31">
        <v>72</v>
      </c>
      <c r="I2711" s="31" t="s">
        <v>15</v>
      </c>
      <c r="J2711" s="31">
        <v>5</v>
      </c>
      <c r="K2711" s="31">
        <v>1.599836333878887E-2</v>
      </c>
      <c r="L2711" s="131">
        <v>0.52063914780292952</v>
      </c>
      <c r="M2711" s="344">
        <v>713</v>
      </c>
      <c r="N2711" s="132" t="s">
        <v>2507</v>
      </c>
      <c r="O2711" t="s">
        <v>52</v>
      </c>
      <c r="P2711">
        <v>150.19999999999999</v>
      </c>
    </row>
    <row r="2712" spans="1:16">
      <c r="A2712">
        <v>2711</v>
      </c>
      <c r="B2712" s="128">
        <v>44032</v>
      </c>
      <c r="C2712" s="29" t="s">
        <v>51</v>
      </c>
      <c r="D2712" s="359" t="s">
        <v>10</v>
      </c>
      <c r="E2712" s="31">
        <v>54</v>
      </c>
      <c r="F2712" s="130">
        <v>2258</v>
      </c>
      <c r="G2712" s="31">
        <v>42.2</v>
      </c>
      <c r="H2712" s="31">
        <v>97</v>
      </c>
      <c r="I2712" s="31" t="s">
        <v>15</v>
      </c>
      <c r="J2712" s="31">
        <v>4</v>
      </c>
      <c r="K2712" s="31">
        <v>1.8689105403011518E-2</v>
      </c>
      <c r="L2712" s="131">
        <v>0.30316091954022995</v>
      </c>
      <c r="M2712" s="344">
        <v>713</v>
      </c>
      <c r="N2712" s="132" t="s">
        <v>2507</v>
      </c>
      <c r="O2712" t="s">
        <v>52</v>
      </c>
      <c r="P2712">
        <v>139.19999999999999</v>
      </c>
    </row>
    <row r="2713" spans="1:16">
      <c r="A2713">
        <v>2712</v>
      </c>
      <c r="B2713" s="128">
        <v>44032</v>
      </c>
      <c r="C2713" s="29" t="s">
        <v>51</v>
      </c>
      <c r="D2713" s="359" t="s">
        <v>10</v>
      </c>
      <c r="E2713" s="31">
        <v>60</v>
      </c>
      <c r="F2713" s="130">
        <v>3170</v>
      </c>
      <c r="G2713" s="31">
        <v>72</v>
      </c>
      <c r="H2713" s="31">
        <v>195</v>
      </c>
      <c r="I2713" s="31" t="s">
        <v>15</v>
      </c>
      <c r="J2713" s="31">
        <v>4</v>
      </c>
      <c r="K2713" s="31">
        <v>2.2712933753943218E-2</v>
      </c>
      <c r="L2713" s="131">
        <v>0.2696629213483146</v>
      </c>
      <c r="M2713" s="344">
        <v>713</v>
      </c>
      <c r="N2713" s="132" t="s">
        <v>2507</v>
      </c>
      <c r="O2713" t="s">
        <v>52</v>
      </c>
      <c r="P2713">
        <v>267</v>
      </c>
    </row>
    <row r="2714" spans="1:16">
      <c r="A2714">
        <v>2713</v>
      </c>
      <c r="B2714" s="128">
        <v>44036</v>
      </c>
      <c r="C2714" s="29" t="s">
        <v>51</v>
      </c>
      <c r="D2714" s="359" t="s">
        <v>10</v>
      </c>
      <c r="E2714" s="31">
        <v>54</v>
      </c>
      <c r="F2714" s="130">
        <v>2448</v>
      </c>
      <c r="G2714" s="31">
        <v>53.7</v>
      </c>
      <c r="H2714" s="31">
        <v>47</v>
      </c>
      <c r="I2714" s="31" t="s">
        <v>15</v>
      </c>
      <c r="J2714" s="31">
        <v>3</v>
      </c>
      <c r="K2714" s="31">
        <v>2.1936274509803923E-2</v>
      </c>
      <c r="L2714" s="131">
        <v>0.53326713008937443</v>
      </c>
      <c r="M2714" s="344">
        <v>713</v>
      </c>
      <c r="N2714" s="132" t="s">
        <v>2507</v>
      </c>
      <c r="O2714" t="s">
        <v>52</v>
      </c>
      <c r="P2714">
        <v>100.7</v>
      </c>
    </row>
    <row r="2715" spans="1:16">
      <c r="A2715">
        <v>2714</v>
      </c>
      <c r="B2715" s="128">
        <v>44036</v>
      </c>
      <c r="C2715" s="29" t="s">
        <v>51</v>
      </c>
      <c r="D2715" s="359" t="s">
        <v>10</v>
      </c>
      <c r="E2715" s="31">
        <v>51</v>
      </c>
      <c r="F2715" s="130">
        <v>1973</v>
      </c>
      <c r="G2715" s="31">
        <v>6.6</v>
      </c>
      <c r="H2715" s="31">
        <v>29</v>
      </c>
      <c r="I2715" s="31" t="s">
        <v>15</v>
      </c>
      <c r="J2715" s="31">
        <v>2</v>
      </c>
      <c r="K2715" s="31">
        <v>3.345159655347187E-3</v>
      </c>
      <c r="L2715" s="131">
        <v>0.18539325842696627</v>
      </c>
      <c r="M2715" s="344">
        <v>713</v>
      </c>
      <c r="N2715" s="132" t="s">
        <v>2507</v>
      </c>
      <c r="O2715" t="s">
        <v>52</v>
      </c>
      <c r="P2715">
        <v>35.6</v>
      </c>
    </row>
    <row r="2716" spans="1:16">
      <c r="A2716">
        <v>2715</v>
      </c>
      <c r="B2716" s="128">
        <v>44037</v>
      </c>
      <c r="C2716" s="29" t="s">
        <v>51</v>
      </c>
      <c r="D2716" s="359" t="s">
        <v>10</v>
      </c>
      <c r="E2716" s="31">
        <v>59</v>
      </c>
      <c r="F2716" s="130">
        <v>2751</v>
      </c>
      <c r="G2716" s="31">
        <v>50.2</v>
      </c>
      <c r="H2716" s="31">
        <v>57</v>
      </c>
      <c r="I2716" s="31" t="s">
        <v>15</v>
      </c>
      <c r="J2716" s="31">
        <v>4</v>
      </c>
      <c r="K2716" s="31">
        <v>1.8247909850963286E-2</v>
      </c>
      <c r="L2716" s="131">
        <v>0.46828358208955223</v>
      </c>
      <c r="M2716" s="344">
        <v>713</v>
      </c>
      <c r="N2716" s="132" t="s">
        <v>2507</v>
      </c>
      <c r="O2716" t="s">
        <v>52</v>
      </c>
      <c r="P2716">
        <v>107.2</v>
      </c>
    </row>
    <row r="2717" spans="1:16">
      <c r="A2717">
        <v>2716</v>
      </c>
      <c r="B2717" s="128">
        <v>44037</v>
      </c>
      <c r="C2717" s="29" t="s">
        <v>51</v>
      </c>
      <c r="D2717" s="359" t="s">
        <v>10</v>
      </c>
      <c r="E2717" s="31">
        <v>61</v>
      </c>
      <c r="F2717" s="130">
        <v>3318</v>
      </c>
      <c r="G2717" s="31">
        <v>123.1</v>
      </c>
      <c r="H2717" s="31">
        <v>129</v>
      </c>
      <c r="I2717" s="31" t="s">
        <v>15</v>
      </c>
      <c r="J2717" s="31">
        <v>4</v>
      </c>
      <c r="K2717" s="31">
        <v>3.7100663050030139E-2</v>
      </c>
      <c r="L2717" s="131">
        <v>0.48829829432764776</v>
      </c>
      <c r="M2717" s="344">
        <v>713</v>
      </c>
      <c r="N2717" s="132" t="s">
        <v>2507</v>
      </c>
      <c r="O2717" t="s">
        <v>52</v>
      </c>
      <c r="P2717">
        <v>252.1</v>
      </c>
    </row>
    <row r="2718" spans="1:16">
      <c r="A2718">
        <v>2717</v>
      </c>
      <c r="B2718" s="128">
        <v>44037</v>
      </c>
      <c r="C2718" s="29" t="s">
        <v>51</v>
      </c>
      <c r="D2718" s="359" t="s">
        <v>10</v>
      </c>
      <c r="E2718" s="31">
        <v>53</v>
      </c>
      <c r="F2718" s="130">
        <v>2009</v>
      </c>
      <c r="G2718" s="31">
        <v>23.9</v>
      </c>
      <c r="H2718" s="31">
        <v>36</v>
      </c>
      <c r="I2718" s="31" t="s">
        <v>15</v>
      </c>
      <c r="J2718" s="31">
        <v>3</v>
      </c>
      <c r="K2718" s="31">
        <v>1.1896465903434544E-2</v>
      </c>
      <c r="L2718" s="131">
        <v>0.39899833055091816</v>
      </c>
      <c r="M2718" s="344">
        <v>713</v>
      </c>
      <c r="N2718" s="132" t="s">
        <v>2507</v>
      </c>
      <c r="O2718" t="s">
        <v>52</v>
      </c>
      <c r="P2718">
        <v>59.9</v>
      </c>
    </row>
    <row r="2719" spans="1:16">
      <c r="A2719">
        <v>2718</v>
      </c>
      <c r="B2719" s="128">
        <v>44037</v>
      </c>
      <c r="C2719" s="29" t="s">
        <v>51</v>
      </c>
      <c r="D2719" s="359" t="s">
        <v>10</v>
      </c>
      <c r="E2719" s="31">
        <v>56</v>
      </c>
      <c r="F2719" s="130">
        <v>2438</v>
      </c>
      <c r="G2719" s="31">
        <v>30</v>
      </c>
      <c r="H2719" s="31">
        <v>122</v>
      </c>
      <c r="I2719" s="31" t="s">
        <v>15</v>
      </c>
      <c r="J2719" s="31">
        <v>3</v>
      </c>
      <c r="K2719" s="31">
        <v>1.2305168170631665E-2</v>
      </c>
      <c r="L2719" s="131">
        <v>0.19736842105263158</v>
      </c>
      <c r="M2719" s="344">
        <v>713</v>
      </c>
      <c r="N2719" s="132" t="s">
        <v>2507</v>
      </c>
      <c r="O2719" t="s">
        <v>52</v>
      </c>
      <c r="P2719">
        <v>152</v>
      </c>
    </row>
    <row r="2720" spans="1:16">
      <c r="A2720">
        <v>2719</v>
      </c>
      <c r="B2720" s="128">
        <v>44037</v>
      </c>
      <c r="C2720" s="29" t="s">
        <v>51</v>
      </c>
      <c r="D2720" s="359" t="s">
        <v>10</v>
      </c>
      <c r="E2720" s="31">
        <v>56</v>
      </c>
      <c r="F2720" s="130">
        <v>2643</v>
      </c>
      <c r="G2720" s="31">
        <v>50</v>
      </c>
      <c r="H2720" s="31">
        <v>44</v>
      </c>
      <c r="I2720" s="31" t="s">
        <v>15</v>
      </c>
      <c r="J2720" s="31">
        <v>4</v>
      </c>
      <c r="K2720" s="31">
        <v>1.8917896329928113E-2</v>
      </c>
      <c r="L2720" s="131">
        <v>0.53191489361702127</v>
      </c>
      <c r="M2720" s="344">
        <v>713</v>
      </c>
      <c r="N2720" s="132" t="s">
        <v>2507</v>
      </c>
      <c r="O2720" t="s">
        <v>52</v>
      </c>
      <c r="P2720">
        <v>94</v>
      </c>
    </row>
    <row r="2721" spans="1:16">
      <c r="A2721">
        <v>2720</v>
      </c>
      <c r="B2721" s="128">
        <v>44037</v>
      </c>
      <c r="C2721" s="29" t="s">
        <v>51</v>
      </c>
      <c r="D2721" s="359" t="s">
        <v>10</v>
      </c>
      <c r="E2721" s="31">
        <v>61</v>
      </c>
      <c r="F2721" s="130">
        <v>3147</v>
      </c>
      <c r="G2721" s="31">
        <v>48.6</v>
      </c>
      <c r="H2721" s="31">
        <v>80</v>
      </c>
      <c r="I2721" s="31" t="s">
        <v>15</v>
      </c>
      <c r="J2721" s="31">
        <v>4</v>
      </c>
      <c r="K2721" s="31">
        <v>1.5443279313632031E-2</v>
      </c>
      <c r="L2721" s="131">
        <v>0.37791601866251945</v>
      </c>
      <c r="M2721" s="344">
        <v>713</v>
      </c>
      <c r="N2721" s="132" t="s">
        <v>2507</v>
      </c>
      <c r="O2721" t="s">
        <v>52</v>
      </c>
      <c r="P2721">
        <v>128.6</v>
      </c>
    </row>
    <row r="2722" spans="1:16">
      <c r="A2722">
        <v>2721</v>
      </c>
      <c r="B2722" s="128">
        <v>44037</v>
      </c>
      <c r="C2722" s="29" t="s">
        <v>51</v>
      </c>
      <c r="D2722" s="359" t="s">
        <v>10</v>
      </c>
      <c r="E2722" s="31">
        <v>57</v>
      </c>
      <c r="F2722" s="130">
        <v>2781</v>
      </c>
      <c r="G2722" s="31">
        <v>40.700000000000003</v>
      </c>
      <c r="H2722" s="31">
        <v>50</v>
      </c>
      <c r="I2722" s="31" t="s">
        <v>15</v>
      </c>
      <c r="J2722" s="31">
        <v>3</v>
      </c>
      <c r="K2722" s="31">
        <v>1.4635023372887452E-2</v>
      </c>
      <c r="L2722" s="131">
        <v>0.44873208379272328</v>
      </c>
      <c r="M2722" s="344">
        <v>713</v>
      </c>
      <c r="N2722" s="132" t="s">
        <v>2507</v>
      </c>
      <c r="O2722" t="s">
        <v>52</v>
      </c>
      <c r="P2722">
        <v>90.7</v>
      </c>
    </row>
    <row r="2723" spans="1:16">
      <c r="A2723">
        <v>2722</v>
      </c>
      <c r="B2723" s="128">
        <v>44037</v>
      </c>
      <c r="C2723" s="29" t="s">
        <v>51</v>
      </c>
      <c r="D2723" s="359" t="s">
        <v>10</v>
      </c>
      <c r="E2723" s="31">
        <v>68</v>
      </c>
      <c r="F2723" s="130">
        <v>4348</v>
      </c>
      <c r="G2723" s="31">
        <v>94.1</v>
      </c>
      <c r="H2723" s="31">
        <v>82</v>
      </c>
      <c r="I2723" s="31" t="s">
        <v>15</v>
      </c>
      <c r="J2723" s="31">
        <v>4</v>
      </c>
      <c r="K2723" s="31">
        <v>2.1642134314627415E-2</v>
      </c>
      <c r="L2723" s="131">
        <v>0.5343554798409994</v>
      </c>
      <c r="M2723" s="344">
        <v>713</v>
      </c>
      <c r="N2723" s="132" t="s">
        <v>2507</v>
      </c>
      <c r="O2723" t="s">
        <v>52</v>
      </c>
      <c r="P2723">
        <v>176.1</v>
      </c>
    </row>
    <row r="2724" spans="1:16">
      <c r="A2724">
        <v>2723</v>
      </c>
      <c r="B2724" s="128">
        <v>44037</v>
      </c>
      <c r="C2724" s="29" t="s">
        <v>51</v>
      </c>
      <c r="D2724" s="359" t="s">
        <v>10</v>
      </c>
      <c r="E2724" s="31">
        <v>57</v>
      </c>
      <c r="F2724" s="130">
        <v>2646</v>
      </c>
      <c r="G2724" s="31">
        <v>32.5</v>
      </c>
      <c r="H2724" s="31">
        <v>17</v>
      </c>
      <c r="I2724" s="31" t="s">
        <v>15</v>
      </c>
      <c r="J2724" s="31">
        <v>3</v>
      </c>
      <c r="K2724" s="31">
        <v>1.2282690854119425E-2</v>
      </c>
      <c r="L2724" s="131">
        <v>0.65656565656565657</v>
      </c>
      <c r="M2724" s="344">
        <v>713</v>
      </c>
      <c r="N2724" s="132" t="s">
        <v>2507</v>
      </c>
      <c r="O2724" t="s">
        <v>52</v>
      </c>
      <c r="P2724">
        <v>49.5</v>
      </c>
    </row>
    <row r="2725" spans="1:16">
      <c r="A2725">
        <v>2724</v>
      </c>
      <c r="B2725" s="128">
        <v>44037</v>
      </c>
      <c r="C2725" s="29" t="s">
        <v>51</v>
      </c>
      <c r="D2725" s="359" t="s">
        <v>10</v>
      </c>
      <c r="E2725" s="31">
        <v>52</v>
      </c>
      <c r="F2725" s="130">
        <v>2028</v>
      </c>
      <c r="G2725" s="31">
        <v>19.8</v>
      </c>
      <c r="H2725" s="31">
        <v>14</v>
      </c>
      <c r="I2725" s="31" t="s">
        <v>15</v>
      </c>
      <c r="J2725" s="31">
        <v>3</v>
      </c>
      <c r="K2725" s="31">
        <v>9.7633136094674566E-3</v>
      </c>
      <c r="L2725" s="131">
        <v>0.58579881656804744</v>
      </c>
      <c r="M2725" s="344">
        <v>713</v>
      </c>
      <c r="N2725" s="132" t="s">
        <v>2507</v>
      </c>
      <c r="O2725" t="s">
        <v>52</v>
      </c>
      <c r="P2725">
        <v>33.799999999999997</v>
      </c>
    </row>
    <row r="2726" spans="1:16">
      <c r="A2726">
        <v>2725</v>
      </c>
      <c r="B2726" s="128">
        <v>44037</v>
      </c>
      <c r="C2726" s="29" t="s">
        <v>51</v>
      </c>
      <c r="D2726" s="359" t="s">
        <v>10</v>
      </c>
      <c r="E2726" s="31">
        <v>50</v>
      </c>
      <c r="F2726" s="130">
        <v>2012</v>
      </c>
      <c r="G2726" s="31">
        <v>10</v>
      </c>
      <c r="H2726" s="31">
        <v>48</v>
      </c>
      <c r="I2726" s="31" t="s">
        <v>15</v>
      </c>
      <c r="J2726" s="31">
        <v>2</v>
      </c>
      <c r="K2726" s="31">
        <v>4.970178926441352E-3</v>
      </c>
      <c r="L2726" s="131">
        <v>0.17241379310344829</v>
      </c>
      <c r="M2726" s="344">
        <v>713</v>
      </c>
      <c r="N2726" s="132" t="s">
        <v>2507</v>
      </c>
      <c r="O2726" t="s">
        <v>52</v>
      </c>
      <c r="P2726">
        <v>58</v>
      </c>
    </row>
    <row r="2727" spans="1:16">
      <c r="A2727">
        <v>2726</v>
      </c>
      <c r="B2727" s="128">
        <v>44037</v>
      </c>
      <c r="C2727" s="29" t="s">
        <v>51</v>
      </c>
      <c r="D2727" s="359" t="s">
        <v>10</v>
      </c>
      <c r="E2727" s="31">
        <v>55</v>
      </c>
      <c r="F2727" s="130">
        <v>2160</v>
      </c>
      <c r="G2727" s="31">
        <v>20</v>
      </c>
      <c r="H2727" s="31">
        <v>12</v>
      </c>
      <c r="I2727" s="31" t="s">
        <v>15</v>
      </c>
      <c r="J2727" s="31">
        <v>4</v>
      </c>
      <c r="K2727" s="31">
        <v>9.2592592592592587E-3</v>
      </c>
      <c r="L2727" s="131">
        <v>0.625</v>
      </c>
      <c r="M2727" s="344">
        <v>713</v>
      </c>
      <c r="N2727" s="132" t="s">
        <v>2507</v>
      </c>
      <c r="O2727" t="s">
        <v>52</v>
      </c>
      <c r="P2727">
        <v>32</v>
      </c>
    </row>
    <row r="2728" spans="1:16">
      <c r="A2728">
        <v>2727</v>
      </c>
      <c r="B2728" s="128">
        <v>44037</v>
      </c>
      <c r="C2728" s="29" t="s">
        <v>51</v>
      </c>
      <c r="D2728" s="359" t="s">
        <v>10</v>
      </c>
      <c r="E2728" s="31">
        <v>65</v>
      </c>
      <c r="F2728" s="130">
        <v>3783</v>
      </c>
      <c r="G2728" s="31">
        <v>82</v>
      </c>
      <c r="H2728" s="31">
        <v>75</v>
      </c>
      <c r="I2728" s="31" t="s">
        <v>15</v>
      </c>
      <c r="J2728" s="31">
        <v>4</v>
      </c>
      <c r="K2728" s="31">
        <v>2.1675918583135077E-2</v>
      </c>
      <c r="L2728" s="131">
        <v>0.52229299363057324</v>
      </c>
      <c r="M2728" s="344">
        <v>713</v>
      </c>
      <c r="N2728" s="132" t="s">
        <v>2507</v>
      </c>
      <c r="O2728" t="s">
        <v>52</v>
      </c>
      <c r="P2728">
        <v>157</v>
      </c>
    </row>
    <row r="2729" spans="1:16">
      <c r="A2729">
        <v>2728</v>
      </c>
      <c r="B2729" s="128">
        <v>44037</v>
      </c>
      <c r="C2729" s="29" t="s">
        <v>51</v>
      </c>
      <c r="D2729" s="359" t="s">
        <v>10</v>
      </c>
      <c r="E2729" s="31">
        <v>52</v>
      </c>
      <c r="F2729" s="130">
        <v>2116</v>
      </c>
      <c r="G2729" s="31">
        <v>7.2</v>
      </c>
      <c r="H2729" s="31">
        <v>42</v>
      </c>
      <c r="I2729" s="31" t="s">
        <v>15</v>
      </c>
      <c r="J2729" s="31">
        <v>2</v>
      </c>
      <c r="K2729" s="31">
        <v>3.4026465028355389E-3</v>
      </c>
      <c r="L2729" s="131">
        <v>0.14634146341463414</v>
      </c>
      <c r="M2729" s="344">
        <v>713</v>
      </c>
      <c r="N2729" s="132" t="s">
        <v>2507</v>
      </c>
      <c r="O2729" t="s">
        <v>52</v>
      </c>
      <c r="P2729">
        <v>49.2</v>
      </c>
    </row>
    <row r="2730" spans="1:16">
      <c r="A2730">
        <v>2729</v>
      </c>
      <c r="B2730" s="128">
        <v>44037</v>
      </c>
      <c r="C2730" s="29" t="s">
        <v>51</v>
      </c>
      <c r="D2730" s="359" t="s">
        <v>10</v>
      </c>
      <c r="E2730" s="31">
        <v>56</v>
      </c>
      <c r="F2730" s="130">
        <v>2341</v>
      </c>
      <c r="G2730" s="31">
        <v>44.9</v>
      </c>
      <c r="H2730" s="31">
        <v>35</v>
      </c>
      <c r="I2730" s="31" t="s">
        <v>15</v>
      </c>
      <c r="J2730" s="31">
        <v>5</v>
      </c>
      <c r="K2730" s="31">
        <v>1.9179837676206749E-2</v>
      </c>
      <c r="L2730" s="131">
        <v>0.56195244055068827</v>
      </c>
      <c r="M2730" s="344">
        <v>713</v>
      </c>
      <c r="N2730" s="132" t="s">
        <v>2507</v>
      </c>
      <c r="O2730" t="s">
        <v>52</v>
      </c>
      <c r="P2730">
        <v>79.900000000000006</v>
      </c>
    </row>
    <row r="2731" spans="1:16">
      <c r="A2731">
        <v>2730</v>
      </c>
      <c r="B2731" s="128">
        <v>44037</v>
      </c>
      <c r="C2731" s="29" t="s">
        <v>51</v>
      </c>
      <c r="D2731" s="359" t="s">
        <v>10</v>
      </c>
      <c r="E2731" s="31">
        <v>67</v>
      </c>
      <c r="F2731" s="130">
        <v>4050</v>
      </c>
      <c r="G2731" s="31">
        <v>57</v>
      </c>
      <c r="H2731" s="31">
        <v>120</v>
      </c>
      <c r="I2731" s="31" t="s">
        <v>15</v>
      </c>
      <c r="J2731" s="31">
        <v>4</v>
      </c>
      <c r="K2731" s="31">
        <v>1.4074074074074074E-2</v>
      </c>
      <c r="L2731" s="131">
        <v>0.32203389830508472</v>
      </c>
      <c r="M2731" s="344">
        <v>713</v>
      </c>
      <c r="N2731" s="132" t="s">
        <v>2507</v>
      </c>
      <c r="O2731" t="s">
        <v>52</v>
      </c>
      <c r="P2731">
        <v>177</v>
      </c>
    </row>
    <row r="2732" spans="1:16">
      <c r="A2732">
        <v>2731</v>
      </c>
      <c r="B2732" s="128">
        <v>44037</v>
      </c>
      <c r="C2732" s="29" t="s">
        <v>51</v>
      </c>
      <c r="D2732" s="359" t="s">
        <v>10</v>
      </c>
      <c r="E2732" s="31">
        <v>53</v>
      </c>
      <c r="F2732" s="130">
        <v>2367</v>
      </c>
      <c r="G2732" s="31">
        <v>10</v>
      </c>
      <c r="H2732" s="31">
        <v>59</v>
      </c>
      <c r="I2732" s="31" t="s">
        <v>15</v>
      </c>
      <c r="J2732" s="31">
        <v>3</v>
      </c>
      <c r="K2732" s="31">
        <v>4.2247570764681027E-3</v>
      </c>
      <c r="L2732" s="131">
        <v>0.14492753623188406</v>
      </c>
      <c r="M2732" s="344">
        <v>713</v>
      </c>
      <c r="N2732" s="132" t="s">
        <v>2507</v>
      </c>
      <c r="O2732" t="s">
        <v>52</v>
      </c>
      <c r="P2732">
        <v>69</v>
      </c>
    </row>
    <row r="2733" spans="1:16">
      <c r="A2733">
        <v>2732</v>
      </c>
      <c r="B2733" s="128">
        <v>44037</v>
      </c>
      <c r="C2733" s="29" t="s">
        <v>51</v>
      </c>
      <c r="D2733" s="359" t="s">
        <v>10</v>
      </c>
      <c r="E2733" s="31">
        <v>66</v>
      </c>
      <c r="F2733" s="130">
        <v>4109</v>
      </c>
      <c r="G2733" s="31">
        <v>82</v>
      </c>
      <c r="H2733" s="31">
        <v>179</v>
      </c>
      <c r="I2733" s="31" t="s">
        <v>15</v>
      </c>
      <c r="J2733" s="31">
        <v>4</v>
      </c>
      <c r="K2733" s="31">
        <v>1.9956193721100024E-2</v>
      </c>
      <c r="L2733" s="131">
        <v>0.31417624521072796</v>
      </c>
      <c r="M2733" s="344">
        <v>713</v>
      </c>
      <c r="N2733" s="132" t="s">
        <v>2507</v>
      </c>
      <c r="O2733" t="s">
        <v>52</v>
      </c>
      <c r="P2733">
        <v>261</v>
      </c>
    </row>
    <row r="2734" spans="1:16">
      <c r="A2734">
        <v>2733</v>
      </c>
      <c r="B2734" s="128">
        <v>44037</v>
      </c>
      <c r="C2734" s="29" t="s">
        <v>51</v>
      </c>
      <c r="D2734" s="359" t="s">
        <v>10</v>
      </c>
      <c r="E2734" s="31">
        <v>69</v>
      </c>
      <c r="F2734" s="130">
        <v>4975</v>
      </c>
      <c r="G2734" s="31">
        <v>62</v>
      </c>
      <c r="H2734" s="31">
        <v>122</v>
      </c>
      <c r="I2734" s="31" t="s">
        <v>15</v>
      </c>
      <c r="J2734" s="31">
        <v>4</v>
      </c>
      <c r="K2734" s="31">
        <v>1.2462311557788945E-2</v>
      </c>
      <c r="L2734" s="131">
        <v>0.33695652173913043</v>
      </c>
      <c r="M2734" s="344">
        <v>713</v>
      </c>
      <c r="N2734" s="132" t="s">
        <v>2507</v>
      </c>
      <c r="O2734" t="s">
        <v>52</v>
      </c>
      <c r="P2734">
        <v>184</v>
      </c>
    </row>
    <row r="2735" spans="1:16">
      <c r="A2735">
        <v>2734</v>
      </c>
      <c r="B2735" s="128">
        <v>44037</v>
      </c>
      <c r="C2735" s="29" t="s">
        <v>51</v>
      </c>
      <c r="D2735" s="359" t="s">
        <v>10</v>
      </c>
      <c r="E2735" s="31">
        <v>65</v>
      </c>
      <c r="F2735" s="130">
        <v>4505</v>
      </c>
      <c r="G2735" s="31">
        <v>101</v>
      </c>
      <c r="H2735" s="31">
        <v>143</v>
      </c>
      <c r="I2735" s="31" t="s">
        <v>15</v>
      </c>
      <c r="J2735" s="31">
        <v>5</v>
      </c>
      <c r="K2735" s="31">
        <v>2.241953385127636E-2</v>
      </c>
      <c r="L2735" s="131">
        <v>0.41393442622950821</v>
      </c>
      <c r="M2735" s="344">
        <v>713</v>
      </c>
      <c r="N2735" s="132" t="s">
        <v>2507</v>
      </c>
      <c r="O2735" t="s">
        <v>52</v>
      </c>
      <c r="P2735">
        <v>244</v>
      </c>
    </row>
    <row r="2736" spans="1:16">
      <c r="A2736">
        <v>2735</v>
      </c>
      <c r="B2736" s="128">
        <v>44037</v>
      </c>
      <c r="C2736" s="29" t="s">
        <v>51</v>
      </c>
      <c r="D2736" s="359" t="s">
        <v>10</v>
      </c>
      <c r="E2736" s="31">
        <v>67</v>
      </c>
      <c r="F2736" s="130">
        <v>4170</v>
      </c>
      <c r="G2736" s="31">
        <v>78</v>
      </c>
      <c r="H2736" s="31">
        <v>182</v>
      </c>
      <c r="I2736" s="31" t="s">
        <v>15</v>
      </c>
      <c r="J2736" s="31">
        <v>5</v>
      </c>
      <c r="K2736" s="31">
        <v>1.870503597122302E-2</v>
      </c>
      <c r="L2736" s="131">
        <v>0.3</v>
      </c>
      <c r="M2736" s="344">
        <v>713</v>
      </c>
      <c r="N2736" s="132" t="s">
        <v>2507</v>
      </c>
      <c r="O2736" t="s">
        <v>52</v>
      </c>
      <c r="P2736">
        <v>260</v>
      </c>
    </row>
    <row r="2737" spans="1:16">
      <c r="A2737">
        <v>2736</v>
      </c>
      <c r="B2737" s="128">
        <v>44037</v>
      </c>
      <c r="C2737" s="29" t="s">
        <v>51</v>
      </c>
      <c r="D2737" s="359" t="s">
        <v>10</v>
      </c>
      <c r="E2737" s="31">
        <v>67</v>
      </c>
      <c r="F2737" s="130">
        <v>447</v>
      </c>
      <c r="G2737" s="31">
        <v>78</v>
      </c>
      <c r="H2737" s="31">
        <v>55</v>
      </c>
      <c r="I2737" s="31" t="s">
        <v>15</v>
      </c>
      <c r="J2737" s="31">
        <v>4</v>
      </c>
      <c r="K2737" s="31">
        <v>0.17449664429530201</v>
      </c>
      <c r="L2737" s="131">
        <v>0.5864661654135338</v>
      </c>
      <c r="M2737" s="344">
        <v>713</v>
      </c>
      <c r="N2737" s="132" t="s">
        <v>2507</v>
      </c>
      <c r="O2737" t="s">
        <v>52</v>
      </c>
      <c r="P2737">
        <v>133</v>
      </c>
    </row>
    <row r="2738" spans="1:16">
      <c r="A2738">
        <v>2737</v>
      </c>
      <c r="B2738" s="128">
        <v>44037</v>
      </c>
      <c r="C2738" s="29" t="s">
        <v>51</v>
      </c>
      <c r="D2738" s="359" t="s">
        <v>10</v>
      </c>
      <c r="E2738" s="31">
        <v>63</v>
      </c>
      <c r="F2738" s="130">
        <v>3690</v>
      </c>
      <c r="G2738" s="31">
        <v>75</v>
      </c>
      <c r="H2738" s="31">
        <v>90</v>
      </c>
      <c r="I2738" s="31" t="s">
        <v>15</v>
      </c>
      <c r="J2738" s="31">
        <v>4</v>
      </c>
      <c r="K2738" s="31">
        <v>2.032520325203252E-2</v>
      </c>
      <c r="L2738" s="131">
        <v>0.45454545454545453</v>
      </c>
      <c r="M2738" s="344">
        <v>713</v>
      </c>
      <c r="N2738" s="132" t="s">
        <v>2507</v>
      </c>
      <c r="O2738" t="s">
        <v>52</v>
      </c>
      <c r="P2738">
        <v>165</v>
      </c>
    </row>
    <row r="2739" spans="1:16">
      <c r="A2739">
        <v>2738</v>
      </c>
      <c r="B2739" s="128">
        <v>44037</v>
      </c>
      <c r="C2739" s="29" t="s">
        <v>51</v>
      </c>
      <c r="D2739" s="359" t="s">
        <v>10</v>
      </c>
      <c r="E2739" s="31">
        <v>68</v>
      </c>
      <c r="F2739" s="130">
        <v>4525</v>
      </c>
      <c r="G2739" s="31">
        <v>160</v>
      </c>
      <c r="H2739" s="31">
        <v>107</v>
      </c>
      <c r="I2739" s="31" t="s">
        <v>15</v>
      </c>
      <c r="J2739" s="31">
        <v>4</v>
      </c>
      <c r="K2739" s="31">
        <v>3.535911602209945E-2</v>
      </c>
      <c r="L2739" s="131">
        <v>0.59925093632958804</v>
      </c>
      <c r="M2739" s="344">
        <v>713</v>
      </c>
      <c r="N2739" s="132" t="s">
        <v>2507</v>
      </c>
      <c r="O2739" t="s">
        <v>52</v>
      </c>
      <c r="P2739">
        <v>267</v>
      </c>
    </row>
    <row r="2740" spans="1:16">
      <c r="A2740">
        <v>2739</v>
      </c>
      <c r="B2740" s="128">
        <v>44037</v>
      </c>
      <c r="C2740" s="29" t="s">
        <v>51</v>
      </c>
      <c r="D2740" s="359" t="s">
        <v>10</v>
      </c>
      <c r="E2740" s="31">
        <v>69</v>
      </c>
      <c r="F2740" s="130">
        <v>5025</v>
      </c>
      <c r="G2740" s="31">
        <v>150</v>
      </c>
      <c r="H2740" s="31">
        <v>79</v>
      </c>
      <c r="I2740" s="31" t="s">
        <v>15</v>
      </c>
      <c r="J2740" s="31">
        <v>5</v>
      </c>
      <c r="K2740" s="31">
        <v>2.9850746268656716E-2</v>
      </c>
      <c r="L2740" s="131">
        <v>0.65502183406113534</v>
      </c>
      <c r="M2740" s="344">
        <v>713</v>
      </c>
      <c r="N2740" s="132" t="s">
        <v>2507</v>
      </c>
      <c r="O2740" t="s">
        <v>52</v>
      </c>
      <c r="P2740">
        <v>229</v>
      </c>
    </row>
    <row r="2741" spans="1:16">
      <c r="A2741">
        <v>2740</v>
      </c>
      <c r="B2741" s="128">
        <v>44037</v>
      </c>
      <c r="C2741" s="29" t="s">
        <v>51</v>
      </c>
      <c r="D2741" s="359" t="s">
        <v>10</v>
      </c>
      <c r="E2741" s="31">
        <v>65</v>
      </c>
      <c r="F2741" s="130">
        <v>3900</v>
      </c>
      <c r="G2741" s="31">
        <v>64</v>
      </c>
      <c r="H2741" s="31">
        <v>110</v>
      </c>
      <c r="I2741" s="31" t="s">
        <v>15</v>
      </c>
      <c r="J2741" s="31">
        <v>4</v>
      </c>
      <c r="K2741" s="31">
        <v>1.641025641025641E-2</v>
      </c>
      <c r="L2741" s="131">
        <v>0.36781609195402298</v>
      </c>
      <c r="M2741" s="344">
        <v>713</v>
      </c>
      <c r="N2741" s="132" t="s">
        <v>2507</v>
      </c>
      <c r="O2741" t="s">
        <v>52</v>
      </c>
      <c r="P2741">
        <v>174</v>
      </c>
    </row>
    <row r="2742" spans="1:16">
      <c r="A2742">
        <v>2741</v>
      </c>
      <c r="B2742" s="128">
        <v>44037</v>
      </c>
      <c r="C2742" s="29" t="s">
        <v>51</v>
      </c>
      <c r="D2742" s="359" t="s">
        <v>10</v>
      </c>
      <c r="E2742" s="31">
        <v>64</v>
      </c>
      <c r="F2742" s="130">
        <v>3994</v>
      </c>
      <c r="G2742" s="31">
        <v>74</v>
      </c>
      <c r="H2742" s="31">
        <v>93</v>
      </c>
      <c r="I2742" s="31" t="s">
        <v>15</v>
      </c>
      <c r="J2742" s="31">
        <v>4</v>
      </c>
      <c r="K2742" s="31">
        <v>1.8527791687531298E-2</v>
      </c>
      <c r="L2742" s="131">
        <v>0.44311377245508982</v>
      </c>
      <c r="M2742" s="344">
        <v>713</v>
      </c>
      <c r="N2742" s="132" t="s">
        <v>2507</v>
      </c>
      <c r="O2742" t="s">
        <v>52</v>
      </c>
      <c r="P2742">
        <v>167</v>
      </c>
    </row>
    <row r="2743" spans="1:16">
      <c r="A2743">
        <v>2742</v>
      </c>
      <c r="B2743" s="128">
        <v>44037</v>
      </c>
      <c r="C2743" s="29" t="s">
        <v>51</v>
      </c>
      <c r="D2743" s="359" t="s">
        <v>10</v>
      </c>
      <c r="E2743" s="31">
        <v>65</v>
      </c>
      <c r="F2743" s="130">
        <v>3740</v>
      </c>
      <c r="G2743" s="31">
        <v>55</v>
      </c>
      <c r="H2743" s="31">
        <v>95</v>
      </c>
      <c r="I2743" s="31" t="s">
        <v>15</v>
      </c>
      <c r="J2743" s="31">
        <v>4</v>
      </c>
      <c r="K2743" s="31">
        <v>1.4705882352941176E-2</v>
      </c>
      <c r="L2743" s="131">
        <v>0.36666666666666664</v>
      </c>
      <c r="M2743" s="344">
        <v>713</v>
      </c>
      <c r="N2743" s="132" t="s">
        <v>2507</v>
      </c>
      <c r="O2743" t="s">
        <v>52</v>
      </c>
      <c r="P2743">
        <v>150</v>
      </c>
    </row>
    <row r="2744" spans="1:16">
      <c r="A2744">
        <v>2743</v>
      </c>
      <c r="B2744" s="128">
        <v>44037</v>
      </c>
      <c r="C2744" s="29" t="s">
        <v>51</v>
      </c>
      <c r="D2744" s="359" t="s">
        <v>10</v>
      </c>
      <c r="E2744" s="31">
        <v>69</v>
      </c>
      <c r="F2744" s="130">
        <v>4772</v>
      </c>
      <c r="G2744" s="31">
        <v>108</v>
      </c>
      <c r="H2744" s="31">
        <v>142</v>
      </c>
      <c r="I2744" s="31" t="s">
        <v>15</v>
      </c>
      <c r="J2744" s="31">
        <v>5</v>
      </c>
      <c r="K2744" s="31">
        <v>2.2632020117351215E-2</v>
      </c>
      <c r="L2744" s="131">
        <v>0.432</v>
      </c>
      <c r="M2744" s="344">
        <v>713</v>
      </c>
      <c r="N2744" s="132" t="s">
        <v>2507</v>
      </c>
      <c r="O2744" t="s">
        <v>52</v>
      </c>
      <c r="P2744">
        <v>250</v>
      </c>
    </row>
    <row r="2745" spans="1:16">
      <c r="A2745">
        <v>2744</v>
      </c>
      <c r="B2745" s="128">
        <v>44037</v>
      </c>
      <c r="C2745" s="29" t="s">
        <v>51</v>
      </c>
      <c r="D2745" s="359" t="s">
        <v>10</v>
      </c>
      <c r="E2745" s="31">
        <v>63</v>
      </c>
      <c r="F2745" s="130">
        <v>3694</v>
      </c>
      <c r="G2745" s="31">
        <v>83</v>
      </c>
      <c r="H2745" s="31">
        <v>171</v>
      </c>
      <c r="I2745" s="31" t="s">
        <v>15</v>
      </c>
      <c r="J2745" s="31">
        <v>5</v>
      </c>
      <c r="K2745" s="31">
        <v>2.2468868435300486E-2</v>
      </c>
      <c r="L2745" s="131">
        <v>0.32677165354330706</v>
      </c>
      <c r="M2745" s="344">
        <v>713</v>
      </c>
      <c r="N2745" s="132" t="s">
        <v>2507</v>
      </c>
      <c r="O2745" t="s">
        <v>52</v>
      </c>
      <c r="P2745">
        <v>254</v>
      </c>
    </row>
    <row r="2746" spans="1:16">
      <c r="A2746">
        <v>2745</v>
      </c>
      <c r="B2746" s="128">
        <v>44037</v>
      </c>
      <c r="C2746" s="29" t="s">
        <v>51</v>
      </c>
      <c r="D2746" s="359" t="s">
        <v>10</v>
      </c>
      <c r="E2746" s="31">
        <v>70</v>
      </c>
      <c r="F2746" s="130">
        <v>4708</v>
      </c>
      <c r="G2746" s="31">
        <v>73</v>
      </c>
      <c r="H2746" s="31">
        <v>31</v>
      </c>
      <c r="I2746" s="31" t="s">
        <v>15</v>
      </c>
      <c r="J2746" s="31">
        <v>5</v>
      </c>
      <c r="K2746" s="31">
        <v>1.5505522514868308E-2</v>
      </c>
      <c r="L2746" s="131">
        <v>0.70192307692307687</v>
      </c>
      <c r="M2746" s="344">
        <v>713</v>
      </c>
      <c r="N2746" s="132" t="s">
        <v>2507</v>
      </c>
      <c r="O2746" t="s">
        <v>52</v>
      </c>
      <c r="P2746">
        <v>104</v>
      </c>
    </row>
    <row r="2747" spans="1:16">
      <c r="A2747">
        <v>2746</v>
      </c>
      <c r="B2747" s="128">
        <v>44037</v>
      </c>
      <c r="C2747" s="29" t="s">
        <v>51</v>
      </c>
      <c r="D2747" s="359" t="s">
        <v>10</v>
      </c>
      <c r="E2747" s="31">
        <v>57</v>
      </c>
      <c r="F2747" s="130">
        <v>2309</v>
      </c>
      <c r="G2747" s="31">
        <v>21</v>
      </c>
      <c r="H2747" s="31">
        <v>52</v>
      </c>
      <c r="I2747" s="31" t="s">
        <v>15</v>
      </c>
      <c r="J2747" s="31">
        <v>3</v>
      </c>
      <c r="K2747" s="31">
        <v>9.0948462537895191E-3</v>
      </c>
      <c r="L2747" s="131">
        <v>0.28767123287671231</v>
      </c>
      <c r="M2747" s="344">
        <v>713</v>
      </c>
      <c r="N2747" s="132" t="s">
        <v>2507</v>
      </c>
      <c r="O2747" t="s">
        <v>52</v>
      </c>
      <c r="P2747">
        <v>73</v>
      </c>
    </row>
    <row r="2748" spans="1:16">
      <c r="A2748">
        <v>2747</v>
      </c>
      <c r="B2748" s="128">
        <v>44037</v>
      </c>
      <c r="C2748" s="29" t="s">
        <v>51</v>
      </c>
      <c r="D2748" s="359" t="s">
        <v>10</v>
      </c>
      <c r="E2748" s="31">
        <v>51</v>
      </c>
      <c r="F2748" s="130">
        <v>1788</v>
      </c>
      <c r="G2748" s="31">
        <v>5.3</v>
      </c>
      <c r="H2748" s="31">
        <v>24</v>
      </c>
      <c r="I2748" s="31" t="s">
        <v>15</v>
      </c>
      <c r="J2748" s="31">
        <v>2</v>
      </c>
      <c r="K2748" s="31">
        <v>2.9642058165548096E-3</v>
      </c>
      <c r="L2748" s="131">
        <v>0.18088737201365188</v>
      </c>
      <c r="M2748" s="344">
        <v>713</v>
      </c>
      <c r="N2748" s="132" t="s">
        <v>2507</v>
      </c>
      <c r="O2748" t="s">
        <v>52</v>
      </c>
      <c r="P2748">
        <v>29.3</v>
      </c>
    </row>
    <row r="2749" spans="1:16">
      <c r="A2749">
        <v>2748</v>
      </c>
      <c r="B2749" s="128">
        <v>44037</v>
      </c>
      <c r="C2749" s="29" t="s">
        <v>51</v>
      </c>
      <c r="D2749" s="359" t="s">
        <v>10</v>
      </c>
      <c r="E2749" s="31">
        <v>54</v>
      </c>
      <c r="F2749" s="130">
        <v>2281</v>
      </c>
      <c r="G2749" s="31">
        <v>25.3</v>
      </c>
      <c r="H2749" s="31">
        <v>71</v>
      </c>
      <c r="I2749" s="31" t="s">
        <v>15</v>
      </c>
      <c r="J2749" s="31">
        <v>3</v>
      </c>
      <c r="K2749" s="31">
        <v>1.1091626479614205E-2</v>
      </c>
      <c r="L2749" s="131">
        <v>0.26272066458982346</v>
      </c>
      <c r="M2749" s="344">
        <v>713</v>
      </c>
      <c r="N2749" s="132" t="s">
        <v>2507</v>
      </c>
      <c r="O2749" t="s">
        <v>52</v>
      </c>
      <c r="P2749">
        <v>96.3</v>
      </c>
    </row>
    <row r="2750" spans="1:16">
      <c r="A2750">
        <v>2749</v>
      </c>
      <c r="B2750" s="128">
        <v>44037</v>
      </c>
      <c r="C2750" s="29" t="s">
        <v>51</v>
      </c>
      <c r="D2750" s="359" t="s">
        <v>10</v>
      </c>
      <c r="E2750" s="31">
        <v>54</v>
      </c>
      <c r="F2750" s="130">
        <v>2262</v>
      </c>
      <c r="G2750" s="31">
        <v>15.1</v>
      </c>
      <c r="H2750" s="31">
        <v>72</v>
      </c>
      <c r="I2750" s="31" t="s">
        <v>15</v>
      </c>
      <c r="J2750" s="31">
        <v>3</v>
      </c>
      <c r="K2750" s="31">
        <v>6.6755083996463309E-3</v>
      </c>
      <c r="L2750" s="131">
        <v>0.17336394948335249</v>
      </c>
      <c r="M2750" s="344">
        <v>713</v>
      </c>
      <c r="N2750" s="132" t="s">
        <v>2507</v>
      </c>
      <c r="O2750" t="s">
        <v>52</v>
      </c>
      <c r="P2750">
        <v>87.1</v>
      </c>
    </row>
    <row r="2751" spans="1:16">
      <c r="A2751">
        <v>2750</v>
      </c>
      <c r="B2751" s="128">
        <v>44038</v>
      </c>
      <c r="C2751" s="29" t="s">
        <v>51</v>
      </c>
      <c r="D2751" s="359" t="s">
        <v>10</v>
      </c>
      <c r="E2751" s="31">
        <v>60</v>
      </c>
      <c r="F2751" s="130">
        <v>2837</v>
      </c>
      <c r="G2751" s="31">
        <v>51</v>
      </c>
      <c r="H2751" s="31">
        <v>55</v>
      </c>
      <c r="I2751" s="31" t="s">
        <v>15</v>
      </c>
      <c r="J2751" s="31">
        <v>4</v>
      </c>
      <c r="K2751" s="31">
        <v>1.7976735988720478E-2</v>
      </c>
      <c r="L2751" s="131">
        <v>0.48113207547169812</v>
      </c>
      <c r="M2751" s="344">
        <v>713</v>
      </c>
      <c r="N2751" s="132" t="s">
        <v>2507</v>
      </c>
      <c r="O2751" t="s">
        <v>52</v>
      </c>
      <c r="P2751">
        <v>106</v>
      </c>
    </row>
    <row r="2752" spans="1:16">
      <c r="A2752">
        <v>2751</v>
      </c>
      <c r="B2752" s="128">
        <v>44126</v>
      </c>
      <c r="C2752" s="29" t="s">
        <v>51</v>
      </c>
      <c r="D2752" s="359" t="s">
        <v>10</v>
      </c>
      <c r="E2752" s="31">
        <v>64</v>
      </c>
      <c r="F2752" s="130">
        <v>3274</v>
      </c>
      <c r="G2752" s="31">
        <v>37</v>
      </c>
      <c r="H2752" s="31">
        <v>32</v>
      </c>
      <c r="I2752" s="31" t="s">
        <v>15</v>
      </c>
      <c r="J2752" s="31">
        <v>4</v>
      </c>
      <c r="K2752" s="31">
        <v>1.1301160659743433E-2</v>
      </c>
      <c r="L2752" s="131">
        <v>0.53623188405797106</v>
      </c>
      <c r="M2752" s="344">
        <v>713</v>
      </c>
      <c r="N2752" s="132" t="s">
        <v>2507</v>
      </c>
      <c r="O2752" t="s">
        <v>52</v>
      </c>
      <c r="P2752">
        <v>69</v>
      </c>
    </row>
    <row r="2753" spans="1:16">
      <c r="A2753">
        <v>2752</v>
      </c>
      <c r="B2753" s="128">
        <v>44126</v>
      </c>
      <c r="C2753" s="29" t="s">
        <v>51</v>
      </c>
      <c r="D2753" s="359" t="s">
        <v>10</v>
      </c>
      <c r="E2753" s="31">
        <v>58</v>
      </c>
      <c r="F2753" s="130">
        <v>2776</v>
      </c>
      <c r="G2753" s="31">
        <v>62</v>
      </c>
      <c r="H2753" s="31">
        <v>76</v>
      </c>
      <c r="I2753" s="31" t="s">
        <v>15</v>
      </c>
      <c r="J2753" s="31">
        <v>4</v>
      </c>
      <c r="K2753" s="31">
        <v>2.2334293948126801E-2</v>
      </c>
      <c r="L2753" s="131">
        <v>0.44927536231884058</v>
      </c>
      <c r="M2753" s="344">
        <v>713</v>
      </c>
      <c r="N2753" s="132" t="s">
        <v>2507</v>
      </c>
      <c r="O2753" t="s">
        <v>52</v>
      </c>
      <c r="P2753">
        <v>138</v>
      </c>
    </row>
    <row r="2754" spans="1:16">
      <c r="A2754">
        <v>2753</v>
      </c>
      <c r="B2754" s="128">
        <v>44126</v>
      </c>
      <c r="C2754" s="29" t="s">
        <v>51</v>
      </c>
      <c r="D2754" s="359" t="s">
        <v>10</v>
      </c>
      <c r="E2754" s="31">
        <v>56</v>
      </c>
      <c r="F2754" s="130">
        <v>2299</v>
      </c>
      <c r="G2754" s="31">
        <v>26</v>
      </c>
      <c r="H2754" s="31">
        <v>37</v>
      </c>
      <c r="I2754" s="31" t="s">
        <v>15</v>
      </c>
      <c r="J2754" s="31">
        <v>3</v>
      </c>
      <c r="K2754" s="31">
        <v>1.1309264897781644E-2</v>
      </c>
      <c r="L2754" s="131">
        <v>0.41269841269841268</v>
      </c>
      <c r="M2754" s="344">
        <v>713</v>
      </c>
      <c r="N2754" s="132" t="s">
        <v>2507</v>
      </c>
      <c r="O2754" t="s">
        <v>52</v>
      </c>
      <c r="P2754">
        <v>63</v>
      </c>
    </row>
    <row r="2755" spans="1:16">
      <c r="A2755">
        <v>2754</v>
      </c>
      <c r="B2755" s="128">
        <v>44126</v>
      </c>
      <c r="C2755" s="29" t="s">
        <v>51</v>
      </c>
      <c r="D2755" s="359" t="s">
        <v>10</v>
      </c>
      <c r="E2755" s="31">
        <v>65</v>
      </c>
      <c r="F2755" s="130">
        <v>3702</v>
      </c>
      <c r="G2755" s="31">
        <v>98</v>
      </c>
      <c r="H2755" s="31">
        <v>115</v>
      </c>
      <c r="I2755" s="31" t="s">
        <v>15</v>
      </c>
      <c r="J2755" s="31">
        <v>4</v>
      </c>
      <c r="K2755" s="31">
        <v>2.6472177201512695E-2</v>
      </c>
      <c r="L2755" s="131">
        <v>0.460093896713615</v>
      </c>
      <c r="M2755" s="344">
        <v>713</v>
      </c>
      <c r="N2755" s="132" t="s">
        <v>2507</v>
      </c>
      <c r="O2755" t="s">
        <v>52</v>
      </c>
      <c r="P2755">
        <v>213</v>
      </c>
    </row>
    <row r="2756" spans="1:16">
      <c r="A2756">
        <v>2755</v>
      </c>
      <c r="B2756" s="128">
        <v>44126</v>
      </c>
      <c r="C2756" s="29" t="s">
        <v>51</v>
      </c>
      <c r="D2756" s="359" t="s">
        <v>10</v>
      </c>
      <c r="E2756" s="31">
        <v>58</v>
      </c>
      <c r="F2756" s="130">
        <v>2796</v>
      </c>
      <c r="G2756" s="31">
        <v>45</v>
      </c>
      <c r="H2756" s="31">
        <v>103</v>
      </c>
      <c r="I2756" s="31" t="s">
        <v>15</v>
      </c>
      <c r="J2756" s="31">
        <v>4</v>
      </c>
      <c r="K2756" s="31">
        <v>1.6094420600858368E-2</v>
      </c>
      <c r="L2756" s="131">
        <v>0.30405405405405406</v>
      </c>
      <c r="M2756" s="344">
        <v>713</v>
      </c>
      <c r="N2756" s="132" t="s">
        <v>2507</v>
      </c>
      <c r="O2756" t="s">
        <v>52</v>
      </c>
      <c r="P2756">
        <v>148</v>
      </c>
    </row>
    <row r="2757" spans="1:16">
      <c r="A2757">
        <v>2756</v>
      </c>
      <c r="B2757" s="128">
        <v>44126</v>
      </c>
      <c r="C2757" s="29" t="s">
        <v>51</v>
      </c>
      <c r="D2757" s="359" t="s">
        <v>10</v>
      </c>
      <c r="E2757" s="31">
        <v>63</v>
      </c>
      <c r="F2757" s="130">
        <v>3434</v>
      </c>
      <c r="G2757" s="31">
        <v>54</v>
      </c>
      <c r="H2757" s="31">
        <v>103</v>
      </c>
      <c r="I2757" s="31" t="s">
        <v>15</v>
      </c>
      <c r="J2757" s="31">
        <v>4</v>
      </c>
      <c r="K2757" s="31">
        <v>1.5725101921956901E-2</v>
      </c>
      <c r="L2757" s="131">
        <v>0.34394904458598724</v>
      </c>
      <c r="M2757" s="344">
        <v>713</v>
      </c>
      <c r="N2757" s="132" t="s">
        <v>2507</v>
      </c>
      <c r="O2757" t="s">
        <v>52</v>
      </c>
      <c r="P2757">
        <v>157</v>
      </c>
    </row>
    <row r="2758" spans="1:16">
      <c r="A2758">
        <v>2757</v>
      </c>
      <c r="B2758" s="128">
        <v>44126</v>
      </c>
      <c r="C2758" s="29" t="s">
        <v>51</v>
      </c>
      <c r="D2758" s="359" t="s">
        <v>10</v>
      </c>
      <c r="E2758" s="31">
        <v>55</v>
      </c>
      <c r="F2758" s="130">
        <v>2226</v>
      </c>
      <c r="G2758" s="31">
        <v>41</v>
      </c>
      <c r="H2758" s="31">
        <v>51</v>
      </c>
      <c r="I2758" s="31" t="s">
        <v>15</v>
      </c>
      <c r="J2758" s="31">
        <v>4</v>
      </c>
      <c r="K2758" s="31">
        <v>1.8418688230008983E-2</v>
      </c>
      <c r="L2758" s="131">
        <v>0.44565217391304346</v>
      </c>
      <c r="M2758" s="344">
        <v>713</v>
      </c>
      <c r="N2758" s="132" t="s">
        <v>2507</v>
      </c>
      <c r="O2758" t="s">
        <v>52</v>
      </c>
      <c r="P2758">
        <v>92</v>
      </c>
    </row>
    <row r="2759" spans="1:16">
      <c r="A2759">
        <v>2758</v>
      </c>
      <c r="B2759" s="128">
        <v>44126</v>
      </c>
      <c r="C2759" s="29" t="s">
        <v>51</v>
      </c>
      <c r="D2759" s="359" t="s">
        <v>10</v>
      </c>
      <c r="E2759" s="31">
        <v>64</v>
      </c>
      <c r="F2759" s="130">
        <v>3725</v>
      </c>
      <c r="G2759" s="31">
        <v>84</v>
      </c>
      <c r="H2759" s="31">
        <v>79</v>
      </c>
      <c r="I2759" s="31" t="s">
        <v>15</v>
      </c>
      <c r="J2759" s="31">
        <v>4</v>
      </c>
      <c r="K2759" s="31">
        <v>2.2550335570469798E-2</v>
      </c>
      <c r="L2759" s="131">
        <v>0.51533742331288346</v>
      </c>
      <c r="M2759" s="344">
        <v>713</v>
      </c>
      <c r="N2759" s="132" t="s">
        <v>2507</v>
      </c>
      <c r="O2759" t="s">
        <v>52</v>
      </c>
      <c r="P2759">
        <v>163</v>
      </c>
    </row>
    <row r="2760" spans="1:16">
      <c r="A2760">
        <v>2759</v>
      </c>
      <c r="B2760" s="128">
        <v>44217</v>
      </c>
      <c r="C2760" s="29" t="s">
        <v>51</v>
      </c>
      <c r="D2760" s="359" t="s">
        <v>10</v>
      </c>
      <c r="E2760" s="31">
        <v>65</v>
      </c>
      <c r="F2760" s="130">
        <v>3369</v>
      </c>
      <c r="G2760" s="31">
        <v>29</v>
      </c>
      <c r="H2760" s="31">
        <v>53</v>
      </c>
      <c r="I2760" s="31" t="s">
        <v>15</v>
      </c>
      <c r="J2760" s="31">
        <v>3</v>
      </c>
      <c r="K2760" s="31">
        <v>8.607895517957851E-3</v>
      </c>
      <c r="L2760" s="131">
        <v>0.35365853658536583</v>
      </c>
      <c r="M2760" s="344">
        <v>713</v>
      </c>
      <c r="N2760" s="132" t="s">
        <v>2507</v>
      </c>
      <c r="O2760" t="s">
        <v>52</v>
      </c>
      <c r="P2760">
        <v>82</v>
      </c>
    </row>
    <row r="2761" spans="1:16">
      <c r="A2761">
        <v>2760</v>
      </c>
      <c r="B2761" s="128">
        <v>44217</v>
      </c>
      <c r="C2761" s="29" t="s">
        <v>51</v>
      </c>
      <c r="D2761" s="359" t="s">
        <v>10</v>
      </c>
      <c r="E2761" s="31">
        <v>56</v>
      </c>
      <c r="F2761" s="130">
        <v>2344</v>
      </c>
      <c r="G2761" s="31">
        <v>64</v>
      </c>
      <c r="H2761" s="31">
        <v>40</v>
      </c>
      <c r="I2761" s="31" t="s">
        <v>15</v>
      </c>
      <c r="J2761" s="31">
        <v>4</v>
      </c>
      <c r="K2761" s="31">
        <v>2.7303754266211604E-2</v>
      </c>
      <c r="L2761" s="131">
        <v>0.61538461538461542</v>
      </c>
      <c r="M2761" s="344">
        <v>713</v>
      </c>
      <c r="N2761" s="132" t="s">
        <v>2507</v>
      </c>
      <c r="O2761" t="s">
        <v>52</v>
      </c>
      <c r="P2761">
        <v>104</v>
      </c>
    </row>
    <row r="2762" spans="1:16">
      <c r="A2762">
        <v>2761</v>
      </c>
      <c r="B2762" s="128">
        <v>44217</v>
      </c>
      <c r="C2762" s="29" t="s">
        <v>51</v>
      </c>
      <c r="D2762" s="359" t="s">
        <v>10</v>
      </c>
      <c r="E2762" s="31">
        <v>64</v>
      </c>
      <c r="F2762" s="130">
        <v>3358</v>
      </c>
      <c r="G2762" s="31">
        <v>65</v>
      </c>
      <c r="H2762" s="31">
        <v>75</v>
      </c>
      <c r="I2762" s="31" t="s">
        <v>15</v>
      </c>
      <c r="J2762" s="31">
        <v>4</v>
      </c>
      <c r="K2762" s="31">
        <v>1.9356759976176294E-2</v>
      </c>
      <c r="L2762" s="131">
        <v>0.4642857142857143</v>
      </c>
      <c r="M2762" s="344">
        <v>713</v>
      </c>
      <c r="N2762" s="132" t="s">
        <v>2507</v>
      </c>
      <c r="O2762" t="s">
        <v>52</v>
      </c>
      <c r="P2762">
        <v>140</v>
      </c>
    </row>
    <row r="2763" spans="1:16">
      <c r="A2763">
        <v>2762</v>
      </c>
      <c r="B2763" s="128">
        <v>44217</v>
      </c>
      <c r="C2763" s="29" t="s">
        <v>51</v>
      </c>
      <c r="D2763" s="359" t="s">
        <v>10</v>
      </c>
      <c r="E2763" s="31">
        <v>57</v>
      </c>
      <c r="F2763" s="130">
        <v>2652</v>
      </c>
      <c r="G2763" s="31">
        <v>40</v>
      </c>
      <c r="H2763" s="31">
        <v>43</v>
      </c>
      <c r="I2763" s="31" t="s">
        <v>15</v>
      </c>
      <c r="J2763" s="31">
        <v>4</v>
      </c>
      <c r="K2763" s="31">
        <v>1.5082956259426848E-2</v>
      </c>
      <c r="L2763" s="131">
        <v>0.48192771084337349</v>
      </c>
      <c r="M2763" s="344">
        <v>713</v>
      </c>
      <c r="N2763" s="132" t="s">
        <v>2507</v>
      </c>
      <c r="O2763" t="s">
        <v>52</v>
      </c>
      <c r="P2763">
        <v>83</v>
      </c>
    </row>
    <row r="2764" spans="1:16">
      <c r="A2764">
        <v>2763</v>
      </c>
      <c r="B2764" s="128">
        <v>44217</v>
      </c>
      <c r="C2764" s="29" t="s">
        <v>51</v>
      </c>
      <c r="D2764" s="359" t="s">
        <v>10</v>
      </c>
      <c r="E2764" s="31">
        <v>60</v>
      </c>
      <c r="F2764" s="130">
        <v>2998</v>
      </c>
      <c r="G2764" s="31">
        <v>54</v>
      </c>
      <c r="H2764" s="31">
        <v>66</v>
      </c>
      <c r="I2764" s="31" t="s">
        <v>15</v>
      </c>
      <c r="J2764" s="31">
        <v>4</v>
      </c>
      <c r="K2764" s="31">
        <v>1.801200800533689E-2</v>
      </c>
      <c r="L2764" s="131">
        <v>0.45</v>
      </c>
      <c r="M2764" s="344">
        <v>713</v>
      </c>
      <c r="N2764" s="132" t="s">
        <v>2507</v>
      </c>
      <c r="O2764" t="s">
        <v>52</v>
      </c>
      <c r="P2764">
        <v>120</v>
      </c>
    </row>
    <row r="2765" spans="1:16">
      <c r="A2765">
        <v>2764</v>
      </c>
      <c r="B2765" s="128">
        <v>44217</v>
      </c>
      <c r="C2765" s="29" t="s">
        <v>51</v>
      </c>
      <c r="D2765" s="359" t="s">
        <v>10</v>
      </c>
      <c r="E2765" s="31">
        <v>56</v>
      </c>
      <c r="F2765" s="130">
        <v>2306</v>
      </c>
      <c r="G2765" s="31">
        <v>12</v>
      </c>
      <c r="H2765" s="31">
        <v>51</v>
      </c>
      <c r="I2765" s="31" t="s">
        <v>15</v>
      </c>
      <c r="J2765" s="31">
        <v>3</v>
      </c>
      <c r="K2765" s="31">
        <v>5.2038161318300087E-3</v>
      </c>
      <c r="L2765" s="131">
        <v>0.19047619047619047</v>
      </c>
      <c r="M2765" s="344">
        <v>713</v>
      </c>
      <c r="N2765" s="132" t="s">
        <v>2507</v>
      </c>
      <c r="O2765" t="s">
        <v>52</v>
      </c>
      <c r="P2765">
        <v>63</v>
      </c>
    </row>
    <row r="2766" spans="1:16">
      <c r="A2766">
        <v>2765</v>
      </c>
      <c r="B2766" s="128">
        <v>44217</v>
      </c>
      <c r="C2766" s="29" t="s">
        <v>51</v>
      </c>
      <c r="D2766" s="359" t="s">
        <v>10</v>
      </c>
      <c r="E2766" s="31">
        <v>70</v>
      </c>
      <c r="F2766" s="130">
        <v>4304</v>
      </c>
      <c r="G2766" s="31">
        <v>64</v>
      </c>
      <c r="H2766" s="31">
        <v>90</v>
      </c>
      <c r="I2766" s="31" t="s">
        <v>15</v>
      </c>
      <c r="J2766" s="31">
        <v>4</v>
      </c>
      <c r="K2766" s="31">
        <v>1.4869888475836431E-2</v>
      </c>
      <c r="L2766" s="131">
        <v>0.41558441558441561</v>
      </c>
      <c r="M2766" s="344">
        <v>713</v>
      </c>
      <c r="N2766" s="132" t="s">
        <v>2507</v>
      </c>
      <c r="O2766" t="s">
        <v>52</v>
      </c>
      <c r="P2766">
        <v>154</v>
      </c>
    </row>
    <row r="2767" spans="1:16">
      <c r="A2767">
        <v>2766</v>
      </c>
      <c r="B2767" s="128">
        <v>44217</v>
      </c>
      <c r="C2767" s="29" t="s">
        <v>51</v>
      </c>
      <c r="D2767" s="359" t="s">
        <v>10</v>
      </c>
      <c r="E2767" s="31">
        <v>64</v>
      </c>
      <c r="F2767" s="130">
        <v>3509</v>
      </c>
      <c r="G2767" s="31">
        <v>47</v>
      </c>
      <c r="H2767" s="31">
        <v>91</v>
      </c>
      <c r="I2767" s="31" t="s">
        <v>15</v>
      </c>
      <c r="J2767" s="31">
        <v>4</v>
      </c>
      <c r="K2767" s="31">
        <v>1.3394129381590196E-2</v>
      </c>
      <c r="L2767" s="131">
        <v>0.34057971014492755</v>
      </c>
      <c r="M2767" s="344">
        <v>713</v>
      </c>
      <c r="N2767" s="132" t="s">
        <v>2507</v>
      </c>
      <c r="O2767" t="s">
        <v>52</v>
      </c>
      <c r="P2767">
        <v>138</v>
      </c>
    </row>
    <row r="2768" spans="1:16">
      <c r="A2768">
        <v>2767</v>
      </c>
      <c r="B2768" s="128">
        <v>44217</v>
      </c>
      <c r="C2768" s="29" t="s">
        <v>51</v>
      </c>
      <c r="D2768" s="359" t="s">
        <v>10</v>
      </c>
      <c r="E2768" s="31">
        <v>66</v>
      </c>
      <c r="F2768" s="130">
        <v>4340</v>
      </c>
      <c r="G2768" s="31">
        <v>146</v>
      </c>
      <c r="H2768" s="31">
        <v>96</v>
      </c>
      <c r="I2768" s="31" t="s">
        <v>15</v>
      </c>
      <c r="J2768" s="31">
        <v>5</v>
      </c>
      <c r="K2768" s="31">
        <v>3.3640552995391704E-2</v>
      </c>
      <c r="L2768" s="131">
        <v>0.60330578512396693</v>
      </c>
      <c r="M2768" s="344">
        <v>713</v>
      </c>
      <c r="N2768" s="132" t="s">
        <v>2507</v>
      </c>
      <c r="O2768" t="s">
        <v>52</v>
      </c>
      <c r="P2768">
        <v>242</v>
      </c>
    </row>
    <row r="2769" spans="1:16">
      <c r="A2769">
        <v>2768</v>
      </c>
      <c r="B2769" s="128">
        <v>44217</v>
      </c>
      <c r="C2769" s="29" t="s">
        <v>51</v>
      </c>
      <c r="D2769" s="359" t="s">
        <v>10</v>
      </c>
      <c r="E2769" s="31">
        <v>68</v>
      </c>
      <c r="F2769" s="130">
        <v>4561</v>
      </c>
      <c r="G2769" s="31">
        <v>110</v>
      </c>
      <c r="H2769" s="31">
        <v>101</v>
      </c>
      <c r="I2769" s="31" t="s">
        <v>15</v>
      </c>
      <c r="J2769" s="31">
        <v>5</v>
      </c>
      <c r="K2769" s="31">
        <v>2.4117518088138567E-2</v>
      </c>
      <c r="L2769" s="131">
        <v>0.52132701421800953</v>
      </c>
      <c r="M2769" s="344">
        <v>713</v>
      </c>
      <c r="N2769" s="132" t="s">
        <v>2507</v>
      </c>
      <c r="O2769" t="s">
        <v>52</v>
      </c>
      <c r="P2769">
        <v>211</v>
      </c>
    </row>
    <row r="2770" spans="1:16">
      <c r="A2770">
        <v>2769</v>
      </c>
      <c r="B2770" s="128">
        <v>44310</v>
      </c>
      <c r="C2770" s="29" t="s">
        <v>51</v>
      </c>
      <c r="D2770" s="359" t="s">
        <v>10</v>
      </c>
      <c r="E2770" s="31">
        <v>53</v>
      </c>
      <c r="F2770" s="130">
        <v>2198</v>
      </c>
      <c r="G2770" s="31">
        <v>40</v>
      </c>
      <c r="H2770" s="31">
        <v>53</v>
      </c>
      <c r="I2770" s="31" t="s">
        <v>15</v>
      </c>
      <c r="J2770" s="31">
        <v>4</v>
      </c>
      <c r="K2770" s="31">
        <v>1.8198362147406732E-2</v>
      </c>
      <c r="L2770" s="131">
        <v>0.43010752688172044</v>
      </c>
      <c r="M2770" s="344">
        <v>713</v>
      </c>
      <c r="N2770" s="132" t="s">
        <v>2507</v>
      </c>
      <c r="O2770" t="s">
        <v>52</v>
      </c>
      <c r="P2770">
        <v>93</v>
      </c>
    </row>
    <row r="2771" spans="1:16">
      <c r="A2771">
        <v>2770</v>
      </c>
      <c r="B2771" s="128">
        <v>44310</v>
      </c>
      <c r="C2771" s="29" t="s">
        <v>51</v>
      </c>
      <c r="D2771" s="359" t="s">
        <v>10</v>
      </c>
      <c r="E2771" s="31">
        <v>58</v>
      </c>
      <c r="F2771" s="130">
        <v>2714</v>
      </c>
      <c r="G2771" s="31">
        <v>72</v>
      </c>
      <c r="H2771" s="31">
        <v>92</v>
      </c>
      <c r="I2771" s="31" t="s">
        <v>15</v>
      </c>
      <c r="J2771" s="31">
        <v>4</v>
      </c>
      <c r="K2771" s="31">
        <v>2.6529108327192335E-2</v>
      </c>
      <c r="L2771" s="131">
        <v>0.43902439024390244</v>
      </c>
      <c r="M2771" s="344">
        <v>713</v>
      </c>
      <c r="N2771" s="132" t="s">
        <v>2507</v>
      </c>
      <c r="O2771" t="s">
        <v>52</v>
      </c>
      <c r="P2771">
        <v>164</v>
      </c>
    </row>
    <row r="2772" spans="1:16">
      <c r="A2772">
        <v>2771</v>
      </c>
      <c r="B2772" s="128">
        <v>44310</v>
      </c>
      <c r="C2772" s="29" t="s">
        <v>51</v>
      </c>
      <c r="D2772" s="359" t="s">
        <v>10</v>
      </c>
      <c r="E2772" s="31">
        <v>57</v>
      </c>
      <c r="F2772" s="130">
        <v>2903</v>
      </c>
      <c r="G2772" s="31">
        <v>50</v>
      </c>
      <c r="H2772" s="31">
        <v>93</v>
      </c>
      <c r="I2772" s="31" t="s">
        <v>15</v>
      </c>
      <c r="J2772" s="31">
        <v>4</v>
      </c>
      <c r="K2772" s="31">
        <v>1.722356183258698E-2</v>
      </c>
      <c r="L2772" s="131">
        <v>0.34965034965034963</v>
      </c>
      <c r="M2772" s="344">
        <v>713</v>
      </c>
      <c r="N2772" s="132" t="s">
        <v>2507</v>
      </c>
      <c r="O2772" t="s">
        <v>52</v>
      </c>
      <c r="P2772">
        <v>143</v>
      </c>
    </row>
    <row r="2773" spans="1:16">
      <c r="A2773">
        <v>2772</v>
      </c>
      <c r="B2773" s="128">
        <v>44310</v>
      </c>
      <c r="C2773" s="29" t="s">
        <v>51</v>
      </c>
      <c r="D2773" s="359" t="s">
        <v>10</v>
      </c>
      <c r="E2773" s="31">
        <v>52</v>
      </c>
      <c r="F2773" s="130">
        <v>2021</v>
      </c>
      <c r="G2773" s="31">
        <v>42</v>
      </c>
      <c r="H2773" s="31">
        <v>14</v>
      </c>
      <c r="I2773" s="31" t="s">
        <v>15</v>
      </c>
      <c r="J2773" s="31">
        <v>4</v>
      </c>
      <c r="K2773" s="31">
        <v>2.0781791192478971E-2</v>
      </c>
      <c r="L2773" s="131">
        <v>0.75</v>
      </c>
      <c r="M2773" s="344">
        <v>713</v>
      </c>
      <c r="N2773" s="132" t="s">
        <v>2507</v>
      </c>
      <c r="O2773" t="s">
        <v>52</v>
      </c>
      <c r="P2773">
        <v>56</v>
      </c>
    </row>
    <row r="2774" spans="1:16">
      <c r="A2774">
        <v>2773</v>
      </c>
      <c r="B2774" s="128">
        <v>44310</v>
      </c>
      <c r="C2774" s="29" t="s">
        <v>51</v>
      </c>
      <c r="D2774" s="359" t="s">
        <v>10</v>
      </c>
      <c r="E2774" s="31">
        <v>64</v>
      </c>
      <c r="F2774" s="130">
        <v>3704</v>
      </c>
      <c r="G2774" s="31">
        <v>116</v>
      </c>
      <c r="H2774" s="31">
        <v>116</v>
      </c>
      <c r="I2774" s="31" t="s">
        <v>15</v>
      </c>
      <c r="J2774" s="31">
        <v>4</v>
      </c>
      <c r="K2774" s="31">
        <v>3.1317494600431962E-2</v>
      </c>
      <c r="L2774" s="131">
        <v>0.5</v>
      </c>
      <c r="M2774" s="344">
        <v>713</v>
      </c>
      <c r="N2774" s="132" t="s">
        <v>2507</v>
      </c>
      <c r="O2774" t="s">
        <v>52</v>
      </c>
      <c r="P2774">
        <v>232</v>
      </c>
    </row>
    <row r="2775" spans="1:16">
      <c r="A2775">
        <v>2774</v>
      </c>
      <c r="B2775" s="128">
        <v>44310</v>
      </c>
      <c r="C2775" s="29" t="s">
        <v>51</v>
      </c>
      <c r="D2775" s="359" t="s">
        <v>10</v>
      </c>
      <c r="E2775" s="31">
        <v>69</v>
      </c>
      <c r="F2775" s="130">
        <v>4580</v>
      </c>
      <c r="G2775" s="31">
        <v>92</v>
      </c>
      <c r="H2775" s="31">
        <v>124</v>
      </c>
      <c r="I2775" s="31" t="s">
        <v>15</v>
      </c>
      <c r="J2775" s="31">
        <v>4</v>
      </c>
      <c r="K2775" s="31">
        <v>2.0087336244541485E-2</v>
      </c>
      <c r="L2775" s="131">
        <v>0.42592592592592593</v>
      </c>
      <c r="M2775" s="344">
        <v>713</v>
      </c>
      <c r="N2775" s="132" t="s">
        <v>2507</v>
      </c>
      <c r="O2775" t="s">
        <v>52</v>
      </c>
      <c r="P2775">
        <v>216</v>
      </c>
    </row>
    <row r="2776" spans="1:16">
      <c r="A2776">
        <v>2775</v>
      </c>
      <c r="B2776" s="128">
        <v>44310</v>
      </c>
      <c r="C2776" s="29" t="s">
        <v>51</v>
      </c>
      <c r="D2776" s="359" t="s">
        <v>10</v>
      </c>
      <c r="E2776" s="31">
        <v>70</v>
      </c>
      <c r="F2776" s="130">
        <v>4422</v>
      </c>
      <c r="G2776" s="31">
        <v>126</v>
      </c>
      <c r="H2776" s="31">
        <v>162</v>
      </c>
      <c r="I2776" s="31" t="s">
        <v>15</v>
      </c>
      <c r="J2776" s="31">
        <v>4</v>
      </c>
      <c r="K2776" s="31">
        <v>2.8493894165535955E-2</v>
      </c>
      <c r="L2776" s="131">
        <v>0.4375</v>
      </c>
      <c r="M2776" s="344">
        <v>713</v>
      </c>
      <c r="N2776" s="132" t="s">
        <v>2507</v>
      </c>
      <c r="O2776" t="s">
        <v>52</v>
      </c>
      <c r="P2776">
        <v>288</v>
      </c>
    </row>
    <row r="2777" spans="1:16">
      <c r="A2777">
        <v>2776</v>
      </c>
      <c r="B2777" s="128">
        <v>44399</v>
      </c>
      <c r="C2777" s="29" t="s">
        <v>51</v>
      </c>
      <c r="D2777" s="359" t="s">
        <v>10</v>
      </c>
      <c r="E2777" s="31">
        <v>71</v>
      </c>
      <c r="F2777" s="130">
        <v>5076</v>
      </c>
      <c r="G2777" s="31">
        <v>120</v>
      </c>
      <c r="H2777" s="31">
        <v>154</v>
      </c>
      <c r="I2777" s="31" t="s">
        <v>15</v>
      </c>
      <c r="J2777" s="31">
        <v>4</v>
      </c>
      <c r="K2777" s="31">
        <v>2.3640661938534278E-2</v>
      </c>
      <c r="L2777" s="131">
        <v>0.43795620437956206</v>
      </c>
      <c r="M2777" s="344">
        <v>713</v>
      </c>
      <c r="N2777" s="132" t="s">
        <v>2507</v>
      </c>
      <c r="O2777" t="s">
        <v>52</v>
      </c>
      <c r="P2777">
        <v>274</v>
      </c>
    </row>
    <row r="2778" spans="1:16">
      <c r="A2778">
        <v>2777</v>
      </c>
      <c r="B2778" s="128">
        <v>44399</v>
      </c>
      <c r="C2778" s="29" t="s">
        <v>51</v>
      </c>
      <c r="D2778" s="359" t="s">
        <v>10</v>
      </c>
      <c r="E2778" s="31">
        <v>63</v>
      </c>
      <c r="F2778" s="130">
        <v>3546</v>
      </c>
      <c r="G2778" s="31">
        <v>66</v>
      </c>
      <c r="H2778" s="31">
        <v>88</v>
      </c>
      <c r="I2778" s="31" t="s">
        <v>15</v>
      </c>
      <c r="J2778" s="31">
        <v>3</v>
      </c>
      <c r="K2778" s="31">
        <v>1.8612521150592216E-2</v>
      </c>
      <c r="L2778" s="131">
        <v>0.42857142857142855</v>
      </c>
      <c r="M2778" s="344">
        <v>713</v>
      </c>
      <c r="N2778" s="132" t="s">
        <v>2507</v>
      </c>
      <c r="O2778" t="s">
        <v>52</v>
      </c>
      <c r="P2778">
        <v>154</v>
      </c>
    </row>
    <row r="2779" spans="1:16">
      <c r="A2779">
        <v>2778</v>
      </c>
      <c r="B2779" s="128">
        <v>44399</v>
      </c>
      <c r="C2779" s="29" t="s">
        <v>51</v>
      </c>
      <c r="D2779" s="359" t="s">
        <v>10</v>
      </c>
      <c r="E2779" s="31">
        <v>63</v>
      </c>
      <c r="F2779" s="130">
        <v>3054</v>
      </c>
      <c r="G2779" s="31">
        <v>84</v>
      </c>
      <c r="H2779" s="31">
        <v>60</v>
      </c>
      <c r="I2779" s="31" t="s">
        <v>15</v>
      </c>
      <c r="J2779" s="31">
        <v>4</v>
      </c>
      <c r="K2779" s="31">
        <v>2.75049115913556E-2</v>
      </c>
      <c r="L2779" s="131">
        <v>0.58333333333333337</v>
      </c>
      <c r="M2779" s="344">
        <v>713</v>
      </c>
      <c r="N2779" s="132" t="s">
        <v>2507</v>
      </c>
      <c r="O2779" t="s">
        <v>52</v>
      </c>
      <c r="P2779">
        <v>144</v>
      </c>
    </row>
    <row r="2780" spans="1:16">
      <c r="A2780">
        <v>2779</v>
      </c>
      <c r="B2780" s="128">
        <v>44399</v>
      </c>
      <c r="C2780" s="29" t="s">
        <v>51</v>
      </c>
      <c r="D2780" s="359" t="s">
        <v>10</v>
      </c>
      <c r="E2780" s="31">
        <v>57</v>
      </c>
      <c r="F2780" s="130">
        <v>2556</v>
      </c>
      <c r="G2780" s="31">
        <v>42</v>
      </c>
      <c r="H2780" s="31">
        <v>52</v>
      </c>
      <c r="I2780" s="31" t="s">
        <v>15</v>
      </c>
      <c r="J2780" s="31">
        <v>4</v>
      </c>
      <c r="K2780" s="31">
        <v>1.6431924882629109E-2</v>
      </c>
      <c r="L2780" s="131">
        <v>0.44680851063829785</v>
      </c>
      <c r="M2780" s="344">
        <v>713</v>
      </c>
      <c r="N2780" s="132" t="s">
        <v>2507</v>
      </c>
      <c r="O2780" t="s">
        <v>52</v>
      </c>
      <c r="P2780">
        <v>94</v>
      </c>
    </row>
    <row r="2781" spans="1:16">
      <c r="A2781">
        <v>2780</v>
      </c>
      <c r="B2781" s="128">
        <v>44399</v>
      </c>
      <c r="C2781" s="29" t="s">
        <v>51</v>
      </c>
      <c r="D2781" s="359" t="s">
        <v>10</v>
      </c>
      <c r="E2781" s="31">
        <v>57</v>
      </c>
      <c r="F2781" s="130">
        <v>2524</v>
      </c>
      <c r="G2781" s="31">
        <v>56</v>
      </c>
      <c r="H2781" s="31">
        <v>60</v>
      </c>
      <c r="I2781" s="31" t="s">
        <v>15</v>
      </c>
      <c r="J2781" s="31">
        <v>4</v>
      </c>
      <c r="K2781" s="31">
        <v>2.2187004754358162E-2</v>
      </c>
      <c r="L2781" s="131">
        <v>0.48275862068965519</v>
      </c>
      <c r="M2781" s="344">
        <v>713</v>
      </c>
      <c r="N2781" s="132" t="s">
        <v>2507</v>
      </c>
      <c r="O2781" t="s">
        <v>52</v>
      </c>
      <c r="P2781">
        <v>116</v>
      </c>
    </row>
    <row r="2782" spans="1:16">
      <c r="A2782">
        <v>2781</v>
      </c>
      <c r="B2782" s="128">
        <v>44399</v>
      </c>
      <c r="C2782" s="29" t="s">
        <v>51</v>
      </c>
      <c r="D2782" s="359" t="s">
        <v>10</v>
      </c>
      <c r="E2782" s="31">
        <v>66</v>
      </c>
      <c r="F2782" s="130">
        <v>3942</v>
      </c>
      <c r="G2782" s="31">
        <v>88</v>
      </c>
      <c r="H2782" s="31">
        <v>60</v>
      </c>
      <c r="I2782" s="31" t="s">
        <v>15</v>
      </c>
      <c r="J2782" s="31">
        <v>4</v>
      </c>
      <c r="K2782" s="31">
        <v>2.2323693556570268E-2</v>
      </c>
      <c r="L2782" s="131">
        <v>0.59459459459459463</v>
      </c>
      <c r="M2782" s="344">
        <v>713</v>
      </c>
      <c r="N2782" s="132" t="s">
        <v>2507</v>
      </c>
      <c r="O2782" t="s">
        <v>52</v>
      </c>
      <c r="P2782">
        <v>148</v>
      </c>
    </row>
    <row r="2783" spans="1:16">
      <c r="A2783">
        <v>2782</v>
      </c>
      <c r="B2783" s="128">
        <v>44399</v>
      </c>
      <c r="C2783" s="29" t="s">
        <v>51</v>
      </c>
      <c r="D2783" s="359" t="s">
        <v>10</v>
      </c>
      <c r="E2783" s="31">
        <v>51</v>
      </c>
      <c r="F2783" s="130">
        <v>1922</v>
      </c>
      <c r="G2783" s="31">
        <v>32</v>
      </c>
      <c r="H2783" s="31">
        <v>56</v>
      </c>
      <c r="I2783" s="31" t="s">
        <v>15</v>
      </c>
      <c r="J2783" s="31">
        <v>4</v>
      </c>
      <c r="K2783" s="31">
        <v>1.6649323621227889E-2</v>
      </c>
      <c r="L2783" s="131">
        <v>0.36363636363636365</v>
      </c>
      <c r="M2783" s="344">
        <v>713</v>
      </c>
      <c r="N2783" s="132" t="s">
        <v>2507</v>
      </c>
      <c r="O2783" t="s">
        <v>52</v>
      </c>
      <c r="P2783">
        <v>88</v>
      </c>
    </row>
    <row r="2784" spans="1:16">
      <c r="A2784">
        <v>2783</v>
      </c>
      <c r="B2784" s="128">
        <v>44399</v>
      </c>
      <c r="C2784" s="29" t="s">
        <v>51</v>
      </c>
      <c r="D2784" s="359" t="s">
        <v>10</v>
      </c>
      <c r="E2784" s="31">
        <v>59</v>
      </c>
      <c r="F2784" s="130">
        <v>2892</v>
      </c>
      <c r="G2784" s="31">
        <v>60</v>
      </c>
      <c r="H2784" s="31">
        <v>86</v>
      </c>
      <c r="I2784" s="31" t="s">
        <v>15</v>
      </c>
      <c r="J2784" s="31">
        <v>3</v>
      </c>
      <c r="K2784" s="31">
        <v>2.0746887966804978E-2</v>
      </c>
      <c r="L2784" s="131">
        <v>0.41095890410958902</v>
      </c>
      <c r="M2784" s="344">
        <v>713</v>
      </c>
      <c r="N2784" s="132" t="s">
        <v>2507</v>
      </c>
      <c r="O2784" t="s">
        <v>52</v>
      </c>
      <c r="P2784">
        <v>146</v>
      </c>
    </row>
    <row r="2785" spans="1:15">
      <c r="A2785">
        <v>2784</v>
      </c>
      <c r="B2785" s="128">
        <v>44363</v>
      </c>
      <c r="C2785" s="29" t="s">
        <v>57</v>
      </c>
      <c r="D2785" s="129" t="s">
        <v>63</v>
      </c>
      <c r="E2785" s="1">
        <v>39</v>
      </c>
      <c r="F2785" s="12">
        <v>820</v>
      </c>
      <c r="G2785" s="1">
        <v>10</v>
      </c>
      <c r="H2785" s="135">
        <v>52.2</v>
      </c>
      <c r="I2785" s="32" t="s">
        <v>15</v>
      </c>
      <c r="J2785" s="31">
        <v>3</v>
      </c>
      <c r="K2785" s="7">
        <f>G2785/F2785</f>
        <v>1.2195121951219513E-2</v>
      </c>
      <c r="L2785" s="25">
        <f>+G2785/H2785</f>
        <v>0.19157088122605362</v>
      </c>
      <c r="M2785" s="31">
        <v>712</v>
      </c>
      <c r="N2785" s="31" t="s">
        <v>2509</v>
      </c>
      <c r="O2785" s="32" t="s">
        <v>54</v>
      </c>
    </row>
    <row r="2786" spans="1:15">
      <c r="A2786">
        <v>2785</v>
      </c>
      <c r="B2786" s="128">
        <v>44363</v>
      </c>
      <c r="C2786" s="29" t="s">
        <v>57</v>
      </c>
      <c r="D2786" s="129" t="s">
        <v>63</v>
      </c>
      <c r="E2786" s="1">
        <v>40</v>
      </c>
      <c r="F2786" s="12">
        <v>840</v>
      </c>
      <c r="G2786" s="31" t="s">
        <v>55</v>
      </c>
      <c r="H2786" s="135">
        <v>26.2</v>
      </c>
      <c r="I2786" s="32" t="s">
        <v>12</v>
      </c>
      <c r="J2786" s="34" t="s">
        <v>55</v>
      </c>
      <c r="K2786" s="34" t="s">
        <v>55</v>
      </c>
      <c r="L2786" s="26" t="s">
        <v>55</v>
      </c>
      <c r="M2786" s="31">
        <v>712</v>
      </c>
      <c r="N2786" s="31" t="s">
        <v>2509</v>
      </c>
      <c r="O2786" s="32" t="s">
        <v>54</v>
      </c>
    </row>
    <row r="2787" spans="1:15">
      <c r="A2787">
        <v>2786</v>
      </c>
      <c r="B2787" s="128">
        <v>44363</v>
      </c>
      <c r="C2787" s="29" t="s">
        <v>57</v>
      </c>
      <c r="D2787" s="129" t="s">
        <v>63</v>
      </c>
      <c r="E2787" s="1">
        <v>41</v>
      </c>
      <c r="F2787" s="12">
        <v>890</v>
      </c>
      <c r="G2787" s="31" t="s">
        <v>55</v>
      </c>
      <c r="H2787" s="135">
        <v>20.6</v>
      </c>
      <c r="I2787" s="32" t="s">
        <v>12</v>
      </c>
      <c r="J2787" s="34" t="s">
        <v>55</v>
      </c>
      <c r="K2787" s="137" t="s">
        <v>55</v>
      </c>
      <c r="L2787" s="26" t="s">
        <v>55</v>
      </c>
      <c r="M2787" s="31">
        <v>712</v>
      </c>
      <c r="N2787" s="31" t="s">
        <v>2509</v>
      </c>
      <c r="O2787" s="32" t="s">
        <v>54</v>
      </c>
    </row>
    <row r="2788" spans="1:15">
      <c r="A2788">
        <v>2787</v>
      </c>
      <c r="B2788" s="128">
        <v>44363</v>
      </c>
      <c r="C2788" s="29" t="s">
        <v>57</v>
      </c>
      <c r="D2788" s="129" t="s">
        <v>63</v>
      </c>
      <c r="E2788" s="1">
        <v>37</v>
      </c>
      <c r="F2788" s="12">
        <v>710</v>
      </c>
      <c r="G2788" s="1">
        <v>6</v>
      </c>
      <c r="H2788" s="135">
        <v>15</v>
      </c>
      <c r="I2788" s="32" t="s">
        <v>15</v>
      </c>
      <c r="J2788" s="31">
        <v>2</v>
      </c>
      <c r="K2788" s="7">
        <f>G2788/F2788</f>
        <v>8.4507042253521118E-3</v>
      </c>
      <c r="L2788" s="25">
        <f t="shared" ref="L2788:L2790" si="0">+G2788/H2788</f>
        <v>0.4</v>
      </c>
      <c r="M2788" s="31">
        <v>712</v>
      </c>
      <c r="N2788" s="31" t="s">
        <v>2509</v>
      </c>
      <c r="O2788" s="32" t="s">
        <v>54</v>
      </c>
    </row>
    <row r="2789" spans="1:15">
      <c r="A2789">
        <v>2788</v>
      </c>
      <c r="B2789" s="128">
        <v>44363</v>
      </c>
      <c r="C2789" s="29" t="s">
        <v>57</v>
      </c>
      <c r="D2789" s="129" t="s">
        <v>63</v>
      </c>
      <c r="E2789" s="1">
        <v>35</v>
      </c>
      <c r="F2789" s="12">
        <v>570</v>
      </c>
      <c r="G2789" s="31" t="s">
        <v>55</v>
      </c>
      <c r="H2789" s="135">
        <v>22.6</v>
      </c>
      <c r="I2789" s="32" t="s">
        <v>12</v>
      </c>
      <c r="J2789" s="34" t="s">
        <v>55</v>
      </c>
      <c r="K2789" s="7">
        <v>0</v>
      </c>
      <c r="L2789" s="26" t="s">
        <v>55</v>
      </c>
      <c r="M2789" s="31">
        <v>712</v>
      </c>
      <c r="N2789" s="31" t="s">
        <v>2509</v>
      </c>
      <c r="O2789" s="32" t="s">
        <v>54</v>
      </c>
    </row>
    <row r="2790" spans="1:15">
      <c r="A2790">
        <v>2789</v>
      </c>
      <c r="B2790" s="128">
        <v>44363</v>
      </c>
      <c r="C2790" s="29" t="s">
        <v>57</v>
      </c>
      <c r="D2790" s="129" t="s">
        <v>63</v>
      </c>
      <c r="E2790" s="1">
        <v>41</v>
      </c>
      <c r="F2790" s="12">
        <v>880</v>
      </c>
      <c r="G2790" s="1">
        <v>4</v>
      </c>
      <c r="H2790" s="135">
        <v>15.2</v>
      </c>
      <c r="I2790" s="32" t="s">
        <v>15</v>
      </c>
      <c r="J2790" s="31">
        <v>2</v>
      </c>
      <c r="K2790" s="7">
        <f>G2790/F2790</f>
        <v>4.5454545454545452E-3</v>
      </c>
      <c r="L2790" s="25">
        <f t="shared" si="0"/>
        <v>0.26315789473684209</v>
      </c>
      <c r="M2790" s="31">
        <v>712</v>
      </c>
      <c r="N2790" s="31" t="s">
        <v>2509</v>
      </c>
      <c r="O2790" s="32" t="s">
        <v>54</v>
      </c>
    </row>
    <row r="2791" spans="1:15">
      <c r="A2791">
        <v>2790</v>
      </c>
      <c r="B2791" s="128">
        <v>44363</v>
      </c>
      <c r="C2791" s="29" t="s">
        <v>57</v>
      </c>
      <c r="D2791" s="129" t="s">
        <v>63</v>
      </c>
      <c r="E2791" s="1">
        <v>36</v>
      </c>
      <c r="F2791" s="12">
        <v>780</v>
      </c>
      <c r="G2791" s="31" t="s">
        <v>55</v>
      </c>
      <c r="H2791" s="135">
        <v>37</v>
      </c>
      <c r="I2791" s="32" t="s">
        <v>12</v>
      </c>
      <c r="J2791" s="34" t="s">
        <v>55</v>
      </c>
      <c r="K2791" s="34" t="s">
        <v>55</v>
      </c>
      <c r="L2791" s="26" t="s">
        <v>55</v>
      </c>
      <c r="M2791" s="31">
        <v>712</v>
      </c>
      <c r="N2791" s="31" t="s">
        <v>2509</v>
      </c>
      <c r="O2791" s="32" t="s">
        <v>54</v>
      </c>
    </row>
    <row r="2792" spans="1:15">
      <c r="A2792">
        <v>2791</v>
      </c>
      <c r="B2792" s="128">
        <v>44363</v>
      </c>
      <c r="C2792" s="29" t="s">
        <v>57</v>
      </c>
      <c r="D2792" s="129" t="s">
        <v>63</v>
      </c>
      <c r="E2792" s="1">
        <v>36</v>
      </c>
      <c r="F2792" s="12">
        <v>830</v>
      </c>
      <c r="G2792" s="31" t="s">
        <v>55</v>
      </c>
      <c r="H2792" s="2">
        <v>22.6</v>
      </c>
      <c r="I2792" s="32" t="s">
        <v>12</v>
      </c>
      <c r="J2792" s="137" t="s">
        <v>55</v>
      </c>
      <c r="K2792" s="137" t="s">
        <v>55</v>
      </c>
      <c r="L2792" s="26" t="s">
        <v>55</v>
      </c>
      <c r="M2792" s="31">
        <v>712</v>
      </c>
      <c r="N2792" s="31" t="s">
        <v>2509</v>
      </c>
      <c r="O2792" s="32" t="s">
        <v>54</v>
      </c>
    </row>
    <row r="2793" spans="1:15">
      <c r="A2793">
        <v>2792</v>
      </c>
      <c r="B2793" s="128">
        <v>44363</v>
      </c>
      <c r="C2793" s="29" t="s">
        <v>57</v>
      </c>
      <c r="D2793" s="129" t="s">
        <v>63</v>
      </c>
      <c r="E2793" s="1">
        <v>32</v>
      </c>
      <c r="F2793" s="12">
        <v>620</v>
      </c>
      <c r="G2793" s="31" t="s">
        <v>55</v>
      </c>
      <c r="H2793" s="2">
        <v>16.600000000000001</v>
      </c>
      <c r="I2793" s="32" t="s">
        <v>12</v>
      </c>
      <c r="J2793" s="137" t="s">
        <v>55</v>
      </c>
      <c r="K2793" s="34" t="s">
        <v>55</v>
      </c>
      <c r="L2793" s="26" t="s">
        <v>55</v>
      </c>
      <c r="M2793" s="31">
        <v>712</v>
      </c>
      <c r="N2793" s="31" t="s">
        <v>2509</v>
      </c>
      <c r="O2793" s="32" t="s">
        <v>54</v>
      </c>
    </row>
    <row r="2794" spans="1:15">
      <c r="A2794">
        <v>2793</v>
      </c>
      <c r="B2794" s="128">
        <v>44363</v>
      </c>
      <c r="C2794" s="29" t="s">
        <v>57</v>
      </c>
      <c r="D2794" s="129" t="s">
        <v>63</v>
      </c>
      <c r="E2794" s="47">
        <v>31</v>
      </c>
      <c r="F2794" s="13">
        <v>520</v>
      </c>
      <c r="G2794" s="31" t="s">
        <v>55</v>
      </c>
      <c r="H2794" s="135">
        <v>14.6</v>
      </c>
      <c r="I2794" s="32" t="s">
        <v>12</v>
      </c>
      <c r="J2794" s="34" t="s">
        <v>55</v>
      </c>
      <c r="K2794" s="137" t="s">
        <v>55</v>
      </c>
      <c r="L2794" s="26" t="s">
        <v>55</v>
      </c>
      <c r="M2794" s="31">
        <v>712</v>
      </c>
      <c r="N2794" s="31" t="s">
        <v>2509</v>
      </c>
      <c r="O2794" s="32" t="s">
        <v>54</v>
      </c>
    </row>
    <row r="2795" spans="1:15">
      <c r="A2795">
        <v>2794</v>
      </c>
      <c r="B2795" s="128">
        <v>44365</v>
      </c>
      <c r="C2795" s="29" t="s">
        <v>51</v>
      </c>
      <c r="D2795" s="359" t="s">
        <v>10</v>
      </c>
      <c r="E2795" s="31">
        <v>44</v>
      </c>
      <c r="F2795" s="13">
        <v>1409</v>
      </c>
      <c r="G2795" s="31">
        <v>26</v>
      </c>
      <c r="H2795" s="31">
        <v>78</v>
      </c>
      <c r="I2795" s="32" t="s">
        <v>15</v>
      </c>
      <c r="J2795" s="31">
        <v>3</v>
      </c>
      <c r="K2795" s="3">
        <f>G2795/F2795</f>
        <v>1.8452803406671398E-2</v>
      </c>
      <c r="L2795" s="131">
        <f>G2795/H2795</f>
        <v>0.33333333333333331</v>
      </c>
      <c r="M2795" s="31">
        <v>712</v>
      </c>
      <c r="N2795" s="31" t="s">
        <v>2509</v>
      </c>
      <c r="O2795" s="31" t="s">
        <v>56</v>
      </c>
    </row>
    <row r="2796" spans="1:15">
      <c r="A2796">
        <v>2795</v>
      </c>
      <c r="B2796" s="128">
        <v>44365</v>
      </c>
      <c r="C2796" s="29" t="s">
        <v>51</v>
      </c>
      <c r="D2796" s="359" t="s">
        <v>10</v>
      </c>
      <c r="E2796" s="31">
        <v>45</v>
      </c>
      <c r="F2796" s="13">
        <v>1327</v>
      </c>
      <c r="G2796" s="31" t="s">
        <v>55</v>
      </c>
      <c r="H2796" s="31">
        <v>56.3</v>
      </c>
      <c r="I2796" s="32" t="s">
        <v>12</v>
      </c>
      <c r="J2796" s="34" t="s">
        <v>55</v>
      </c>
      <c r="K2796" s="34" t="s">
        <v>55</v>
      </c>
      <c r="L2796" s="26" t="s">
        <v>55</v>
      </c>
      <c r="M2796" s="31">
        <v>712</v>
      </c>
      <c r="N2796" s="31" t="s">
        <v>2509</v>
      </c>
      <c r="O2796" s="31" t="s">
        <v>56</v>
      </c>
    </row>
    <row r="2797" spans="1:15">
      <c r="A2797">
        <v>2796</v>
      </c>
      <c r="B2797" s="128">
        <v>44365</v>
      </c>
      <c r="C2797" s="29" t="s">
        <v>51</v>
      </c>
      <c r="D2797" s="359" t="s">
        <v>10</v>
      </c>
      <c r="E2797" s="31">
        <v>51</v>
      </c>
      <c r="F2797" s="13">
        <v>1688</v>
      </c>
      <c r="G2797" s="31" t="s">
        <v>55</v>
      </c>
      <c r="H2797" s="31">
        <v>61</v>
      </c>
      <c r="I2797" s="32" t="s">
        <v>12</v>
      </c>
      <c r="J2797" s="34" t="s">
        <v>55</v>
      </c>
      <c r="K2797" s="34" t="s">
        <v>55</v>
      </c>
      <c r="L2797" s="26" t="s">
        <v>55</v>
      </c>
      <c r="M2797" s="31">
        <v>712</v>
      </c>
      <c r="N2797" s="31" t="s">
        <v>2509</v>
      </c>
      <c r="O2797" s="31" t="s">
        <v>56</v>
      </c>
    </row>
    <row r="2798" spans="1:15">
      <c r="A2798">
        <v>2797</v>
      </c>
      <c r="B2798" s="128">
        <v>44365</v>
      </c>
      <c r="C2798" s="29" t="s">
        <v>51</v>
      </c>
      <c r="D2798" s="359" t="s">
        <v>10</v>
      </c>
      <c r="E2798" s="31">
        <v>44</v>
      </c>
      <c r="F2798" s="13">
        <v>1145</v>
      </c>
      <c r="G2798" s="31" t="s">
        <v>55</v>
      </c>
      <c r="H2798" s="31">
        <v>41.4</v>
      </c>
      <c r="I2798" s="32" t="s">
        <v>12</v>
      </c>
      <c r="J2798" s="34" t="s">
        <v>55</v>
      </c>
      <c r="K2798" s="34" t="s">
        <v>55</v>
      </c>
      <c r="L2798" s="26" t="s">
        <v>55</v>
      </c>
      <c r="M2798" s="31">
        <v>712</v>
      </c>
      <c r="N2798" s="31" t="s">
        <v>2509</v>
      </c>
      <c r="O2798" s="31" t="s">
        <v>56</v>
      </c>
    </row>
    <row r="2799" spans="1:15">
      <c r="A2799">
        <v>2798</v>
      </c>
      <c r="B2799" s="128">
        <v>44365</v>
      </c>
      <c r="C2799" s="29" t="s">
        <v>51</v>
      </c>
      <c r="D2799" s="359" t="s">
        <v>10</v>
      </c>
      <c r="E2799" s="31">
        <v>41</v>
      </c>
      <c r="F2799" s="13">
        <v>860</v>
      </c>
      <c r="G2799" s="31" t="s">
        <v>55</v>
      </c>
      <c r="H2799" s="31">
        <v>50</v>
      </c>
      <c r="I2799" s="32" t="s">
        <v>15</v>
      </c>
      <c r="J2799" s="34" t="s">
        <v>55</v>
      </c>
      <c r="K2799" s="34" t="s">
        <v>55</v>
      </c>
      <c r="L2799" s="26" t="s">
        <v>55</v>
      </c>
      <c r="M2799" s="31">
        <v>712</v>
      </c>
      <c r="N2799" s="31" t="s">
        <v>2509</v>
      </c>
      <c r="O2799" s="31" t="s">
        <v>56</v>
      </c>
    </row>
    <row r="2800" spans="1:15">
      <c r="A2800">
        <v>2799</v>
      </c>
      <c r="B2800" s="128">
        <v>44365</v>
      </c>
      <c r="C2800" s="29" t="s">
        <v>51</v>
      </c>
      <c r="D2800" s="359" t="s">
        <v>10</v>
      </c>
      <c r="E2800" s="31">
        <v>51</v>
      </c>
      <c r="F2800" s="13">
        <v>1574</v>
      </c>
      <c r="G2800" s="31">
        <v>24</v>
      </c>
      <c r="H2800" s="31">
        <v>75</v>
      </c>
      <c r="I2800" s="32" t="s">
        <v>15</v>
      </c>
      <c r="J2800" s="31">
        <v>3</v>
      </c>
      <c r="K2800" s="3">
        <f>G2800/F2800</f>
        <v>1.5247776365946633E-2</v>
      </c>
      <c r="L2800" s="131">
        <f>G2800/H2800</f>
        <v>0.32</v>
      </c>
      <c r="M2800" s="31">
        <v>712</v>
      </c>
      <c r="N2800" s="31" t="s">
        <v>2509</v>
      </c>
      <c r="O2800" s="31" t="s">
        <v>56</v>
      </c>
    </row>
    <row r="2801" spans="1:15">
      <c r="A2801">
        <v>2800</v>
      </c>
      <c r="B2801" s="128">
        <v>44365</v>
      </c>
      <c r="C2801" s="29" t="s">
        <v>51</v>
      </c>
      <c r="D2801" s="359" t="s">
        <v>10</v>
      </c>
      <c r="E2801" s="31">
        <v>49</v>
      </c>
      <c r="F2801" s="13">
        <v>1885</v>
      </c>
      <c r="G2801" s="31">
        <v>22</v>
      </c>
      <c r="H2801" s="31">
        <v>96.5</v>
      </c>
      <c r="I2801" s="32" t="s">
        <v>15</v>
      </c>
      <c r="J2801" s="31">
        <v>3</v>
      </c>
      <c r="K2801" s="3">
        <f>G2801/F2801</f>
        <v>1.1671087533156498E-2</v>
      </c>
      <c r="L2801" s="131">
        <f>G2801/H2801</f>
        <v>0.22797927461139897</v>
      </c>
      <c r="M2801" s="31">
        <v>712</v>
      </c>
      <c r="N2801" s="31" t="s">
        <v>2509</v>
      </c>
      <c r="O2801" s="31" t="s">
        <v>56</v>
      </c>
    </row>
    <row r="2802" spans="1:15">
      <c r="A2802">
        <v>2801</v>
      </c>
      <c r="B2802" s="128">
        <v>44371</v>
      </c>
      <c r="C2802" s="29" t="s">
        <v>58</v>
      </c>
      <c r="D2802" s="129" t="s">
        <v>59</v>
      </c>
      <c r="E2802" s="31">
        <v>50</v>
      </c>
      <c r="F2802" s="13">
        <v>1560</v>
      </c>
      <c r="G2802" s="34" t="s">
        <v>55</v>
      </c>
      <c r="H2802" s="31">
        <v>68</v>
      </c>
      <c r="I2802" s="32" t="s">
        <v>12</v>
      </c>
      <c r="J2802" s="34" t="s">
        <v>55</v>
      </c>
      <c r="K2802" s="34" t="s">
        <v>55</v>
      </c>
      <c r="L2802" s="26" t="s">
        <v>55</v>
      </c>
      <c r="M2802" s="31">
        <v>712</v>
      </c>
      <c r="N2802" s="31" t="s">
        <v>2509</v>
      </c>
      <c r="O2802" s="31" t="s">
        <v>56</v>
      </c>
    </row>
    <row r="2803" spans="1:15">
      <c r="A2803">
        <v>2802</v>
      </c>
      <c r="B2803" s="128">
        <v>44371</v>
      </c>
      <c r="C2803" s="29" t="s">
        <v>58</v>
      </c>
      <c r="D2803" s="129" t="s">
        <v>59</v>
      </c>
      <c r="E2803" s="31">
        <v>49</v>
      </c>
      <c r="F2803" s="13">
        <v>1480</v>
      </c>
      <c r="G2803" s="34" t="s">
        <v>55</v>
      </c>
      <c r="H2803" s="31">
        <v>74.2</v>
      </c>
      <c r="I2803" s="32" t="s">
        <v>12</v>
      </c>
      <c r="J2803" s="34" t="s">
        <v>55</v>
      </c>
      <c r="K2803" s="34" t="s">
        <v>55</v>
      </c>
      <c r="L2803" s="26" t="s">
        <v>55</v>
      </c>
      <c r="M2803" s="31">
        <v>712</v>
      </c>
      <c r="N2803" s="31" t="s">
        <v>2509</v>
      </c>
      <c r="O2803" s="31" t="s">
        <v>56</v>
      </c>
    </row>
    <row r="2804" spans="1:15">
      <c r="A2804">
        <v>2803</v>
      </c>
      <c r="B2804" s="128">
        <v>44371</v>
      </c>
      <c r="C2804" s="29" t="s">
        <v>58</v>
      </c>
      <c r="D2804" s="129" t="s">
        <v>59</v>
      </c>
      <c r="E2804" s="31">
        <v>49</v>
      </c>
      <c r="F2804" s="13">
        <v>1520</v>
      </c>
      <c r="G2804" s="31">
        <v>29</v>
      </c>
      <c r="H2804" s="31">
        <v>117</v>
      </c>
      <c r="I2804" s="32" t="s">
        <v>15</v>
      </c>
      <c r="J2804" s="31">
        <v>4</v>
      </c>
      <c r="K2804" s="7">
        <f>G2804/F2804</f>
        <v>1.9078947368421053E-2</v>
      </c>
      <c r="L2804" s="25">
        <f>G2804/H2804</f>
        <v>0.24786324786324787</v>
      </c>
      <c r="M2804" s="31">
        <v>712</v>
      </c>
      <c r="N2804" s="31" t="s">
        <v>2509</v>
      </c>
      <c r="O2804" s="31" t="s">
        <v>56</v>
      </c>
    </row>
    <row r="2805" spans="1:15">
      <c r="A2805">
        <v>2804</v>
      </c>
      <c r="B2805" s="128">
        <v>44371</v>
      </c>
      <c r="C2805" s="29" t="s">
        <v>58</v>
      </c>
      <c r="D2805" s="129" t="s">
        <v>59</v>
      </c>
      <c r="E2805" s="31">
        <v>47</v>
      </c>
      <c r="F2805" s="13">
        <v>1772</v>
      </c>
      <c r="G2805" s="34" t="s">
        <v>55</v>
      </c>
      <c r="H2805" s="31">
        <v>48</v>
      </c>
      <c r="I2805" s="32" t="s">
        <v>12</v>
      </c>
      <c r="J2805" s="34" t="s">
        <v>55</v>
      </c>
      <c r="K2805" s="34" t="s">
        <v>55</v>
      </c>
      <c r="L2805" s="138" t="s">
        <v>55</v>
      </c>
      <c r="M2805" s="31">
        <v>712</v>
      </c>
      <c r="N2805" s="31" t="s">
        <v>2509</v>
      </c>
      <c r="O2805" s="31" t="s">
        <v>56</v>
      </c>
    </row>
    <row r="2806" spans="1:15">
      <c r="A2806">
        <v>2805</v>
      </c>
      <c r="B2806" s="128">
        <v>44371</v>
      </c>
      <c r="C2806" s="29" t="s">
        <v>58</v>
      </c>
      <c r="D2806" s="129" t="s">
        <v>59</v>
      </c>
      <c r="E2806" s="31">
        <v>50</v>
      </c>
      <c r="F2806" s="13">
        <v>1560</v>
      </c>
      <c r="G2806" s="34" t="s">
        <v>55</v>
      </c>
      <c r="H2806" s="31">
        <v>109</v>
      </c>
      <c r="I2806" s="32" t="s">
        <v>12</v>
      </c>
      <c r="J2806" s="34" t="s">
        <v>55</v>
      </c>
      <c r="K2806" s="34" t="s">
        <v>55</v>
      </c>
      <c r="L2806" s="138" t="s">
        <v>55</v>
      </c>
      <c r="M2806" s="31">
        <v>712</v>
      </c>
      <c r="N2806" s="31" t="s">
        <v>2509</v>
      </c>
      <c r="O2806" s="31" t="s">
        <v>56</v>
      </c>
    </row>
    <row r="2807" spans="1:15">
      <c r="A2807">
        <v>2806</v>
      </c>
      <c r="B2807" s="128">
        <v>44371</v>
      </c>
      <c r="C2807" s="29" t="s">
        <v>58</v>
      </c>
      <c r="D2807" s="129" t="s">
        <v>59</v>
      </c>
      <c r="E2807" s="31">
        <v>49</v>
      </c>
      <c r="F2807" s="13">
        <v>1440</v>
      </c>
      <c r="G2807" s="34" t="s">
        <v>55</v>
      </c>
      <c r="H2807" s="31">
        <v>104</v>
      </c>
      <c r="I2807" s="32" t="s">
        <v>12</v>
      </c>
      <c r="J2807" s="34" t="s">
        <v>55</v>
      </c>
      <c r="K2807" s="34" t="s">
        <v>55</v>
      </c>
      <c r="L2807" s="138" t="s">
        <v>55</v>
      </c>
      <c r="M2807" s="31">
        <v>712</v>
      </c>
      <c r="N2807" s="31" t="s">
        <v>2509</v>
      </c>
      <c r="O2807" s="31" t="s">
        <v>56</v>
      </c>
    </row>
    <row r="2808" spans="1:15">
      <c r="A2808">
        <v>2807</v>
      </c>
      <c r="B2808" s="128">
        <v>44371</v>
      </c>
      <c r="C2808" s="29" t="s">
        <v>58</v>
      </c>
      <c r="D2808" s="129" t="s">
        <v>59</v>
      </c>
      <c r="E2808" s="31">
        <v>49</v>
      </c>
      <c r="F2808" s="13">
        <v>1400</v>
      </c>
      <c r="G2808" s="34" t="s">
        <v>55</v>
      </c>
      <c r="H2808" s="31">
        <v>101</v>
      </c>
      <c r="I2808" s="32" t="s">
        <v>12</v>
      </c>
      <c r="J2808" s="34" t="s">
        <v>55</v>
      </c>
      <c r="K2808" s="34" t="s">
        <v>55</v>
      </c>
      <c r="L2808" s="138" t="s">
        <v>55</v>
      </c>
      <c r="M2808" s="31">
        <v>712</v>
      </c>
      <c r="N2808" s="31" t="s">
        <v>2509</v>
      </c>
      <c r="O2808" s="31" t="s">
        <v>56</v>
      </c>
    </row>
    <row r="2809" spans="1:15">
      <c r="A2809">
        <v>2808</v>
      </c>
      <c r="B2809" s="128">
        <v>44371</v>
      </c>
      <c r="C2809" s="29" t="s">
        <v>51</v>
      </c>
      <c r="D2809" s="359" t="s">
        <v>10</v>
      </c>
      <c r="E2809" s="31">
        <v>52</v>
      </c>
      <c r="F2809" s="13">
        <v>1600</v>
      </c>
      <c r="G2809" s="34" t="s">
        <v>55</v>
      </c>
      <c r="H2809" s="31">
        <v>92</v>
      </c>
      <c r="I2809" s="32" t="s">
        <v>12</v>
      </c>
      <c r="J2809" s="34" t="s">
        <v>55</v>
      </c>
      <c r="K2809" s="34" t="s">
        <v>55</v>
      </c>
      <c r="L2809" s="138" t="s">
        <v>55</v>
      </c>
      <c r="M2809" s="31">
        <v>712</v>
      </c>
      <c r="N2809" s="31" t="s">
        <v>2509</v>
      </c>
      <c r="O2809" s="31" t="s">
        <v>56</v>
      </c>
    </row>
    <row r="2810" spans="1:15">
      <c r="A2810">
        <v>2809</v>
      </c>
      <c r="B2810" s="128">
        <v>44371</v>
      </c>
      <c r="C2810" s="29" t="s">
        <v>51</v>
      </c>
      <c r="D2810" s="359" t="s">
        <v>10</v>
      </c>
      <c r="E2810" s="31">
        <v>50</v>
      </c>
      <c r="F2810" s="13">
        <v>1550</v>
      </c>
      <c r="G2810" s="34" t="s">
        <v>55</v>
      </c>
      <c r="H2810" s="31">
        <v>70</v>
      </c>
      <c r="I2810" s="32" t="s">
        <v>12</v>
      </c>
      <c r="J2810" s="34" t="s">
        <v>55</v>
      </c>
      <c r="K2810" s="34" t="s">
        <v>55</v>
      </c>
      <c r="L2810" s="138" t="s">
        <v>55</v>
      </c>
      <c r="M2810" s="31">
        <v>712</v>
      </c>
      <c r="N2810" s="31" t="s">
        <v>2509</v>
      </c>
      <c r="O2810" s="31" t="s">
        <v>56</v>
      </c>
    </row>
    <row r="2811" spans="1:15">
      <c r="A2811">
        <v>2810</v>
      </c>
      <c r="B2811" s="128">
        <v>44371</v>
      </c>
      <c r="C2811" s="29" t="s">
        <v>51</v>
      </c>
      <c r="D2811" s="359" t="s">
        <v>10</v>
      </c>
      <c r="E2811" s="31">
        <v>49</v>
      </c>
      <c r="F2811" s="13">
        <v>1501</v>
      </c>
      <c r="G2811" s="34" t="s">
        <v>55</v>
      </c>
      <c r="H2811" s="31">
        <v>76</v>
      </c>
      <c r="I2811" s="32" t="s">
        <v>12</v>
      </c>
      <c r="J2811" s="34" t="s">
        <v>55</v>
      </c>
      <c r="K2811" s="34" t="s">
        <v>55</v>
      </c>
      <c r="L2811" s="138" t="s">
        <v>55</v>
      </c>
      <c r="M2811" s="31">
        <v>712</v>
      </c>
      <c r="N2811" s="31" t="s">
        <v>2509</v>
      </c>
      <c r="O2811" s="31" t="s">
        <v>56</v>
      </c>
    </row>
    <row r="2812" spans="1:15">
      <c r="A2812">
        <v>2811</v>
      </c>
      <c r="B2812" s="128">
        <v>44371</v>
      </c>
      <c r="C2812" s="29" t="s">
        <v>51</v>
      </c>
      <c r="D2812" s="359" t="s">
        <v>10</v>
      </c>
      <c r="E2812" s="31">
        <v>48</v>
      </c>
      <c r="F2812" s="13">
        <v>1780</v>
      </c>
      <c r="G2812" s="34" t="s">
        <v>55</v>
      </c>
      <c r="H2812" s="31">
        <v>50</v>
      </c>
      <c r="I2812" s="32" t="s">
        <v>12</v>
      </c>
      <c r="J2812" s="34" t="s">
        <v>55</v>
      </c>
      <c r="K2812" s="34" t="s">
        <v>55</v>
      </c>
      <c r="L2812" s="138" t="s">
        <v>55</v>
      </c>
      <c r="M2812" s="31">
        <v>712</v>
      </c>
      <c r="N2812" s="31" t="s">
        <v>2509</v>
      </c>
      <c r="O2812" s="31" t="s">
        <v>56</v>
      </c>
    </row>
    <row r="2813" spans="1:15">
      <c r="A2813">
        <v>2812</v>
      </c>
      <c r="B2813" s="128">
        <v>44371</v>
      </c>
      <c r="C2813" s="29" t="s">
        <v>51</v>
      </c>
      <c r="D2813" s="359" t="s">
        <v>10</v>
      </c>
      <c r="E2813" s="31">
        <v>49</v>
      </c>
      <c r="F2813" s="13">
        <v>1342</v>
      </c>
      <c r="G2813" s="34" t="s">
        <v>55</v>
      </c>
      <c r="H2813" s="31">
        <v>70</v>
      </c>
      <c r="I2813" s="32" t="s">
        <v>12</v>
      </c>
      <c r="J2813" s="34" t="s">
        <v>55</v>
      </c>
      <c r="K2813" s="34" t="s">
        <v>55</v>
      </c>
      <c r="L2813" s="138" t="s">
        <v>55</v>
      </c>
      <c r="M2813" s="31">
        <v>712</v>
      </c>
      <c r="N2813" s="31" t="s">
        <v>2509</v>
      </c>
      <c r="O2813" s="31" t="s">
        <v>56</v>
      </c>
    </row>
    <row r="2814" spans="1:15">
      <c r="A2814">
        <v>2813</v>
      </c>
      <c r="B2814" s="128">
        <v>44372</v>
      </c>
      <c r="C2814" s="29" t="s">
        <v>51</v>
      </c>
      <c r="D2814" s="359" t="s">
        <v>10</v>
      </c>
      <c r="E2814" s="1">
        <v>39</v>
      </c>
      <c r="F2814" s="12">
        <v>780</v>
      </c>
      <c r="G2814" s="1">
        <v>10</v>
      </c>
      <c r="H2814" s="135">
        <v>52.2</v>
      </c>
      <c r="I2814" s="32" t="s">
        <v>15</v>
      </c>
      <c r="J2814" s="31">
        <v>3</v>
      </c>
      <c r="K2814" s="7">
        <f>G2814/F2814</f>
        <v>1.282051282051282E-2</v>
      </c>
      <c r="L2814" s="25">
        <f>+G2814/H2814</f>
        <v>0.19157088122605362</v>
      </c>
      <c r="M2814" s="31">
        <v>712</v>
      </c>
      <c r="N2814" s="31" t="s">
        <v>2509</v>
      </c>
      <c r="O2814" s="31" t="s">
        <v>54</v>
      </c>
    </row>
    <row r="2815" spans="1:15">
      <c r="A2815">
        <v>2814</v>
      </c>
      <c r="B2815" s="128">
        <v>44372</v>
      </c>
      <c r="C2815" s="29" t="s">
        <v>51</v>
      </c>
      <c r="D2815" s="359" t="s">
        <v>10</v>
      </c>
      <c r="E2815" s="1">
        <v>40</v>
      </c>
      <c r="F2815" s="12">
        <v>830</v>
      </c>
      <c r="G2815" s="31" t="s">
        <v>55</v>
      </c>
      <c r="H2815" s="135">
        <v>26.2</v>
      </c>
      <c r="I2815" s="32" t="s">
        <v>12</v>
      </c>
      <c r="J2815" s="34" t="s">
        <v>55</v>
      </c>
      <c r="K2815" s="34" t="s">
        <v>55</v>
      </c>
      <c r="L2815" s="26" t="s">
        <v>55</v>
      </c>
      <c r="M2815" s="31">
        <v>712</v>
      </c>
      <c r="N2815" s="31" t="s">
        <v>2509</v>
      </c>
      <c r="O2815" s="31" t="s">
        <v>54</v>
      </c>
    </row>
    <row r="2816" spans="1:15">
      <c r="A2816">
        <v>2815</v>
      </c>
      <c r="B2816" s="128">
        <v>44372</v>
      </c>
      <c r="C2816" s="29" t="s">
        <v>51</v>
      </c>
      <c r="D2816" s="359" t="s">
        <v>10</v>
      </c>
      <c r="E2816" s="1">
        <v>39</v>
      </c>
      <c r="F2816" s="12">
        <v>820</v>
      </c>
      <c r="G2816" s="31" t="s">
        <v>55</v>
      </c>
      <c r="H2816" s="135">
        <v>20.6</v>
      </c>
      <c r="I2816" s="32" t="s">
        <v>12</v>
      </c>
      <c r="J2816" s="34" t="s">
        <v>55</v>
      </c>
      <c r="K2816" s="137" t="s">
        <v>55</v>
      </c>
      <c r="L2816" s="26" t="s">
        <v>55</v>
      </c>
      <c r="M2816" s="31">
        <v>712</v>
      </c>
      <c r="N2816" s="31" t="s">
        <v>2509</v>
      </c>
      <c r="O2816" s="31" t="s">
        <v>54</v>
      </c>
    </row>
    <row r="2817" spans="1:15">
      <c r="A2817">
        <v>2816</v>
      </c>
      <c r="B2817" s="128">
        <v>44372</v>
      </c>
      <c r="C2817" s="29" t="s">
        <v>51</v>
      </c>
      <c r="D2817" s="359" t="s">
        <v>10</v>
      </c>
      <c r="E2817" s="1">
        <v>40</v>
      </c>
      <c r="F2817" s="12">
        <v>820</v>
      </c>
      <c r="G2817" s="1">
        <v>7</v>
      </c>
      <c r="H2817" s="47">
        <v>15</v>
      </c>
      <c r="I2817" s="32" t="s">
        <v>15</v>
      </c>
      <c r="J2817" s="31">
        <v>2</v>
      </c>
      <c r="K2817" s="7">
        <f>G2817/F2817</f>
        <v>8.5365853658536592E-3</v>
      </c>
      <c r="L2817" s="25">
        <f t="shared" ref="L2817" si="1">+G2817/H2817</f>
        <v>0.46666666666666667</v>
      </c>
      <c r="M2817" s="31">
        <v>712</v>
      </c>
      <c r="N2817" s="31" t="s">
        <v>2509</v>
      </c>
      <c r="O2817" s="31" t="s">
        <v>54</v>
      </c>
    </row>
    <row r="2818" spans="1:15">
      <c r="A2818">
        <v>2817</v>
      </c>
      <c r="B2818" s="128">
        <v>44372</v>
      </c>
      <c r="C2818" s="29" t="s">
        <v>51</v>
      </c>
      <c r="D2818" s="359" t="s">
        <v>10</v>
      </c>
      <c r="E2818" s="1">
        <v>41</v>
      </c>
      <c r="F2818" s="12">
        <v>840</v>
      </c>
      <c r="G2818" s="31" t="s">
        <v>55</v>
      </c>
      <c r="H2818" s="135">
        <v>22.6</v>
      </c>
      <c r="I2818" s="32" t="s">
        <v>12</v>
      </c>
      <c r="J2818" s="34" t="s">
        <v>55</v>
      </c>
      <c r="K2818" s="7">
        <v>0</v>
      </c>
      <c r="L2818" s="26" t="s">
        <v>55</v>
      </c>
      <c r="M2818" s="31">
        <v>712</v>
      </c>
      <c r="N2818" s="31" t="s">
        <v>2509</v>
      </c>
      <c r="O2818" s="31" t="s">
        <v>54</v>
      </c>
    </row>
    <row r="2819" spans="1:15">
      <c r="A2819">
        <v>2818</v>
      </c>
      <c r="B2819" s="128">
        <v>44372</v>
      </c>
      <c r="C2819" s="29" t="s">
        <v>58</v>
      </c>
      <c r="D2819" s="129" t="s">
        <v>59</v>
      </c>
      <c r="E2819" s="1">
        <v>37</v>
      </c>
      <c r="F2819" s="12">
        <v>890</v>
      </c>
      <c r="G2819" s="1">
        <v>3</v>
      </c>
      <c r="H2819" s="135">
        <v>15.2</v>
      </c>
      <c r="I2819" s="32" t="s">
        <v>15</v>
      </c>
      <c r="J2819" s="31">
        <v>2</v>
      </c>
      <c r="K2819" s="7">
        <f>G2819/F2819</f>
        <v>3.3707865168539327E-3</v>
      </c>
      <c r="L2819" s="25">
        <f t="shared" ref="L2819" si="2">+G2819/H2819</f>
        <v>0.19736842105263158</v>
      </c>
      <c r="M2819" s="31">
        <v>712</v>
      </c>
      <c r="N2819" s="31" t="s">
        <v>2509</v>
      </c>
      <c r="O2819" s="31" t="s">
        <v>54</v>
      </c>
    </row>
    <row r="2820" spans="1:15">
      <c r="A2820">
        <v>2819</v>
      </c>
      <c r="B2820" s="128">
        <v>44372</v>
      </c>
      <c r="C2820" s="29" t="s">
        <v>58</v>
      </c>
      <c r="D2820" s="129" t="s">
        <v>59</v>
      </c>
      <c r="E2820" s="1">
        <v>35</v>
      </c>
      <c r="F2820" s="12">
        <v>710</v>
      </c>
      <c r="G2820" s="31" t="s">
        <v>55</v>
      </c>
      <c r="H2820" s="47">
        <v>37</v>
      </c>
      <c r="I2820" s="32" t="s">
        <v>12</v>
      </c>
      <c r="J2820" s="34" t="s">
        <v>55</v>
      </c>
      <c r="K2820" s="34" t="s">
        <v>55</v>
      </c>
      <c r="L2820" s="26" t="s">
        <v>55</v>
      </c>
      <c r="M2820" s="31">
        <v>712</v>
      </c>
      <c r="N2820" s="31" t="s">
        <v>2509</v>
      </c>
      <c r="O2820" s="31" t="s">
        <v>54</v>
      </c>
    </row>
    <row r="2821" spans="1:15">
      <c r="A2821">
        <v>2820</v>
      </c>
      <c r="B2821" s="128">
        <v>44372</v>
      </c>
      <c r="C2821" s="29" t="s">
        <v>58</v>
      </c>
      <c r="D2821" s="129" t="s">
        <v>59</v>
      </c>
      <c r="E2821" s="1">
        <v>41</v>
      </c>
      <c r="F2821" s="12">
        <v>870</v>
      </c>
      <c r="G2821" s="31" t="s">
        <v>55</v>
      </c>
      <c r="H2821" s="2">
        <v>22.6</v>
      </c>
      <c r="I2821" s="32" t="s">
        <v>12</v>
      </c>
      <c r="J2821" s="137" t="s">
        <v>55</v>
      </c>
      <c r="K2821" s="137" t="s">
        <v>55</v>
      </c>
      <c r="L2821" s="26" t="s">
        <v>55</v>
      </c>
      <c r="M2821" s="31">
        <v>712</v>
      </c>
      <c r="N2821" s="31" t="s">
        <v>2509</v>
      </c>
      <c r="O2821" s="31" t="s">
        <v>54</v>
      </c>
    </row>
    <row r="2822" spans="1:15">
      <c r="A2822">
        <v>2821</v>
      </c>
      <c r="B2822" s="128">
        <v>44372</v>
      </c>
      <c r="C2822" s="29" t="s">
        <v>58</v>
      </c>
      <c r="D2822" s="129" t="s">
        <v>59</v>
      </c>
      <c r="E2822" s="1">
        <v>36</v>
      </c>
      <c r="F2822" s="12">
        <v>680</v>
      </c>
      <c r="G2822" s="31">
        <v>25</v>
      </c>
      <c r="H2822" s="31">
        <v>78</v>
      </c>
      <c r="I2822" s="32" t="s">
        <v>15</v>
      </c>
      <c r="J2822" s="31">
        <v>3</v>
      </c>
      <c r="K2822" s="3">
        <f>G2822/F2822</f>
        <v>3.6764705882352942E-2</v>
      </c>
      <c r="L2822" s="131">
        <f>G2822/H2822</f>
        <v>0.32051282051282054</v>
      </c>
      <c r="M2822" s="31">
        <v>712</v>
      </c>
      <c r="N2822" s="31" t="s">
        <v>2509</v>
      </c>
      <c r="O2822" s="31" t="s">
        <v>54</v>
      </c>
    </row>
    <row r="2823" spans="1:15">
      <c r="A2823">
        <v>2822</v>
      </c>
      <c r="B2823" s="128">
        <v>44372</v>
      </c>
      <c r="C2823" s="29" t="s">
        <v>58</v>
      </c>
      <c r="D2823" s="129" t="s">
        <v>59</v>
      </c>
      <c r="E2823" s="1">
        <v>36</v>
      </c>
      <c r="F2823" s="12">
        <v>780</v>
      </c>
      <c r="G2823" s="31" t="s">
        <v>55</v>
      </c>
      <c r="H2823" s="135">
        <v>14.6</v>
      </c>
      <c r="I2823" s="32" t="s">
        <v>12</v>
      </c>
      <c r="J2823" s="34" t="s">
        <v>55</v>
      </c>
      <c r="K2823" s="137" t="s">
        <v>55</v>
      </c>
      <c r="L2823" s="26" t="s">
        <v>55</v>
      </c>
      <c r="M2823" s="31">
        <v>712</v>
      </c>
      <c r="N2823" s="31" t="s">
        <v>2509</v>
      </c>
      <c r="O2823" s="31" t="s">
        <v>54</v>
      </c>
    </row>
    <row r="2824" spans="1:15">
      <c r="A2824">
        <v>2823</v>
      </c>
      <c r="B2824" s="128">
        <v>44372</v>
      </c>
      <c r="C2824" s="29" t="s">
        <v>57</v>
      </c>
      <c r="D2824" s="129" t="s">
        <v>63</v>
      </c>
      <c r="E2824" s="1">
        <v>32</v>
      </c>
      <c r="F2824" s="12">
        <v>760</v>
      </c>
      <c r="G2824" s="31" t="s">
        <v>55</v>
      </c>
      <c r="H2824" s="31">
        <v>35</v>
      </c>
      <c r="I2824" s="32" t="s">
        <v>12</v>
      </c>
      <c r="J2824" s="34" t="s">
        <v>55</v>
      </c>
      <c r="K2824" s="34" t="s">
        <v>55</v>
      </c>
      <c r="L2824" s="26" t="s">
        <v>55</v>
      </c>
      <c r="M2824" s="31">
        <v>712</v>
      </c>
      <c r="N2824" s="31" t="s">
        <v>2509</v>
      </c>
      <c r="O2824" s="31" t="s">
        <v>54</v>
      </c>
    </row>
    <row r="2825" spans="1:15">
      <c r="A2825">
        <v>2824</v>
      </c>
      <c r="B2825" s="128">
        <v>44372</v>
      </c>
      <c r="C2825" s="29" t="s">
        <v>57</v>
      </c>
      <c r="D2825" s="129" t="s">
        <v>63</v>
      </c>
      <c r="E2825" s="47">
        <v>31</v>
      </c>
      <c r="F2825" s="12">
        <v>718</v>
      </c>
      <c r="G2825" s="31" t="s">
        <v>55</v>
      </c>
      <c r="H2825" s="31">
        <v>56</v>
      </c>
      <c r="I2825" s="32" t="s">
        <v>12</v>
      </c>
      <c r="J2825" s="34" t="s">
        <v>55</v>
      </c>
      <c r="K2825" s="34" t="s">
        <v>55</v>
      </c>
      <c r="L2825" s="26" t="s">
        <v>55</v>
      </c>
      <c r="M2825" s="31">
        <v>712</v>
      </c>
      <c r="N2825" s="31" t="s">
        <v>2509</v>
      </c>
      <c r="O2825" s="31" t="s">
        <v>54</v>
      </c>
    </row>
    <row r="2826" spans="1:15">
      <c r="A2826">
        <v>2825</v>
      </c>
      <c r="B2826" s="128">
        <v>44372</v>
      </c>
      <c r="C2826" s="29" t="s">
        <v>57</v>
      </c>
      <c r="D2826" s="129" t="s">
        <v>63</v>
      </c>
      <c r="E2826" s="31">
        <v>44</v>
      </c>
      <c r="F2826" s="12">
        <v>832</v>
      </c>
      <c r="G2826" s="31">
        <v>21</v>
      </c>
      <c r="H2826" s="31">
        <v>73</v>
      </c>
      <c r="I2826" s="32" t="s">
        <v>15</v>
      </c>
      <c r="J2826" s="31">
        <v>3</v>
      </c>
      <c r="K2826" s="3">
        <f>G2826/F2826</f>
        <v>2.5240384615384616E-2</v>
      </c>
      <c r="L2826" s="131">
        <f>G2826/H2826</f>
        <v>0.28767123287671231</v>
      </c>
      <c r="M2826" s="31">
        <v>712</v>
      </c>
      <c r="N2826" s="31" t="s">
        <v>2509</v>
      </c>
      <c r="O2826" s="31" t="s">
        <v>54</v>
      </c>
    </row>
    <row r="2827" spans="1:15">
      <c r="A2827">
        <v>2826</v>
      </c>
      <c r="B2827" s="128">
        <v>44372</v>
      </c>
      <c r="C2827" s="29" t="s">
        <v>57</v>
      </c>
      <c r="D2827" s="129" t="s">
        <v>63</v>
      </c>
      <c r="E2827" s="31">
        <v>45</v>
      </c>
      <c r="F2827" s="12">
        <v>866</v>
      </c>
      <c r="G2827" s="31" t="s">
        <v>55</v>
      </c>
      <c r="H2827" s="31">
        <v>41</v>
      </c>
      <c r="I2827" s="32" t="s">
        <v>12</v>
      </c>
      <c r="J2827" s="34" t="s">
        <v>55</v>
      </c>
      <c r="K2827" s="34" t="s">
        <v>55</v>
      </c>
      <c r="L2827" s="26" t="s">
        <v>55</v>
      </c>
      <c r="M2827" s="31">
        <v>712</v>
      </c>
      <c r="N2827" s="31" t="s">
        <v>2509</v>
      </c>
      <c r="O2827" s="31" t="s">
        <v>54</v>
      </c>
    </row>
    <row r="2828" spans="1:15">
      <c r="A2828">
        <v>2827</v>
      </c>
      <c r="B2828" s="128">
        <v>44372</v>
      </c>
      <c r="C2828" s="29" t="s">
        <v>57</v>
      </c>
      <c r="D2828" s="129" t="s">
        <v>63</v>
      </c>
      <c r="E2828" s="31">
        <v>51</v>
      </c>
      <c r="F2828" s="12">
        <v>1386</v>
      </c>
      <c r="G2828" s="31" t="s">
        <v>55</v>
      </c>
      <c r="H2828" s="31">
        <v>50</v>
      </c>
      <c r="I2828" s="32" t="s">
        <v>12</v>
      </c>
      <c r="J2828" s="34" t="s">
        <v>55</v>
      </c>
      <c r="K2828" s="34" t="s">
        <v>55</v>
      </c>
      <c r="L2828" s="26" t="s">
        <v>55</v>
      </c>
      <c r="M2828" s="31">
        <v>712</v>
      </c>
      <c r="N2828" s="31" t="s">
        <v>2509</v>
      </c>
      <c r="O2828" s="31" t="s">
        <v>54</v>
      </c>
    </row>
    <row r="2829" spans="1:15">
      <c r="A2829">
        <v>2828</v>
      </c>
      <c r="B2829" s="128">
        <v>44378</v>
      </c>
      <c r="C2829" s="29" t="s">
        <v>51</v>
      </c>
      <c r="D2829" s="359" t="s">
        <v>10</v>
      </c>
      <c r="E2829" s="31">
        <v>44</v>
      </c>
      <c r="F2829" s="12">
        <v>812</v>
      </c>
      <c r="G2829" s="31">
        <v>26</v>
      </c>
      <c r="H2829" s="31">
        <v>75</v>
      </c>
      <c r="I2829" s="32" t="s">
        <v>15</v>
      </c>
      <c r="J2829" s="31">
        <v>3</v>
      </c>
      <c r="K2829" s="3">
        <f>G2829/F2829</f>
        <v>3.2019704433497539E-2</v>
      </c>
      <c r="L2829" s="131">
        <f>G2829/H2829</f>
        <v>0.34666666666666668</v>
      </c>
      <c r="M2829" s="31">
        <v>712</v>
      </c>
      <c r="N2829" s="31" t="s">
        <v>2509</v>
      </c>
      <c r="O2829" s="31" t="s">
        <v>54</v>
      </c>
    </row>
    <row r="2830" spans="1:15">
      <c r="A2830">
        <v>2829</v>
      </c>
      <c r="B2830" s="128">
        <v>44378</v>
      </c>
      <c r="C2830" s="29" t="s">
        <v>51</v>
      </c>
      <c r="D2830" s="359" t="s">
        <v>10</v>
      </c>
      <c r="E2830" s="31">
        <v>41</v>
      </c>
      <c r="F2830" s="12">
        <v>801</v>
      </c>
      <c r="G2830" s="31">
        <v>28</v>
      </c>
      <c r="H2830" s="31">
        <v>96</v>
      </c>
      <c r="I2830" s="32" t="s">
        <v>15</v>
      </c>
      <c r="J2830" s="31">
        <v>3</v>
      </c>
      <c r="K2830" s="3">
        <f>G2830/F2830</f>
        <v>3.495630461922597E-2</v>
      </c>
      <c r="L2830" s="131">
        <f>G2830/H2830</f>
        <v>0.29166666666666669</v>
      </c>
      <c r="M2830" s="31">
        <v>712</v>
      </c>
      <c r="N2830" s="31" t="s">
        <v>2509</v>
      </c>
      <c r="O2830" s="31" t="s">
        <v>54</v>
      </c>
    </row>
    <row r="2831" spans="1:15">
      <c r="A2831">
        <v>2830</v>
      </c>
      <c r="B2831" s="128">
        <v>44378</v>
      </c>
      <c r="C2831" s="29" t="s">
        <v>51</v>
      </c>
      <c r="D2831" s="359" t="s">
        <v>10</v>
      </c>
      <c r="E2831" s="31">
        <v>51</v>
      </c>
      <c r="F2831" s="12">
        <v>1377</v>
      </c>
      <c r="G2831" s="34" t="s">
        <v>55</v>
      </c>
      <c r="H2831" s="31">
        <v>68</v>
      </c>
      <c r="I2831" s="32" t="s">
        <v>12</v>
      </c>
      <c r="J2831" s="34" t="s">
        <v>55</v>
      </c>
      <c r="K2831" s="34" t="s">
        <v>55</v>
      </c>
      <c r="L2831" s="26" t="s">
        <v>55</v>
      </c>
      <c r="M2831" s="31">
        <v>712</v>
      </c>
      <c r="N2831" s="31" t="s">
        <v>2509</v>
      </c>
      <c r="O2831" s="31" t="s">
        <v>54</v>
      </c>
    </row>
    <row r="2832" spans="1:15">
      <c r="A2832">
        <v>2831</v>
      </c>
      <c r="B2832" s="128">
        <v>44378</v>
      </c>
      <c r="C2832" s="29" t="s">
        <v>51</v>
      </c>
      <c r="D2832" s="359" t="s">
        <v>10</v>
      </c>
      <c r="E2832" s="31">
        <v>49</v>
      </c>
      <c r="F2832" s="12">
        <v>1030</v>
      </c>
      <c r="G2832" s="34" t="s">
        <v>55</v>
      </c>
      <c r="H2832" s="31">
        <v>74</v>
      </c>
      <c r="I2832" s="32" t="s">
        <v>12</v>
      </c>
      <c r="J2832" s="34" t="s">
        <v>55</v>
      </c>
      <c r="K2832" s="34" t="s">
        <v>55</v>
      </c>
      <c r="L2832" s="26" t="s">
        <v>55</v>
      </c>
      <c r="M2832" s="31">
        <v>712</v>
      </c>
      <c r="N2832" s="31" t="s">
        <v>2509</v>
      </c>
      <c r="O2832" s="31" t="s">
        <v>54</v>
      </c>
    </row>
    <row r="2833" spans="1:15">
      <c r="A2833">
        <v>2832</v>
      </c>
      <c r="B2833" s="128">
        <v>44378</v>
      </c>
      <c r="C2833" s="29" t="s">
        <v>51</v>
      </c>
      <c r="D2833" s="359" t="s">
        <v>10</v>
      </c>
      <c r="E2833" s="31">
        <v>50</v>
      </c>
      <c r="F2833" s="12">
        <v>1220</v>
      </c>
      <c r="G2833" s="31">
        <v>29</v>
      </c>
      <c r="H2833" s="31">
        <v>117</v>
      </c>
      <c r="I2833" s="32" t="s">
        <v>15</v>
      </c>
      <c r="J2833" s="31">
        <v>4</v>
      </c>
      <c r="K2833" s="7">
        <f>G2833/F2833</f>
        <v>2.3770491803278688E-2</v>
      </c>
      <c r="L2833" s="25">
        <f>G2833/H2833</f>
        <v>0.24786324786324787</v>
      </c>
      <c r="M2833" s="31">
        <v>712</v>
      </c>
      <c r="N2833" s="31" t="s">
        <v>2509</v>
      </c>
      <c r="O2833" s="31" t="s">
        <v>54</v>
      </c>
    </row>
    <row r="2834" spans="1:15">
      <c r="A2834">
        <v>2833</v>
      </c>
      <c r="B2834" s="128">
        <v>44378</v>
      </c>
      <c r="C2834" s="29" t="s">
        <v>58</v>
      </c>
      <c r="D2834" s="129" t="s">
        <v>59</v>
      </c>
      <c r="E2834" s="31">
        <v>49</v>
      </c>
      <c r="F2834" s="13">
        <v>920</v>
      </c>
      <c r="G2834" s="34" t="s">
        <v>55</v>
      </c>
      <c r="H2834" s="31">
        <v>48</v>
      </c>
      <c r="I2834" s="32" t="s">
        <v>12</v>
      </c>
      <c r="J2834" s="34" t="s">
        <v>55</v>
      </c>
      <c r="K2834" s="34" t="s">
        <v>55</v>
      </c>
      <c r="L2834" s="138" t="s">
        <v>55</v>
      </c>
      <c r="M2834" s="31">
        <v>712</v>
      </c>
      <c r="N2834" s="31" t="s">
        <v>2509</v>
      </c>
      <c r="O2834" s="31" t="s">
        <v>54</v>
      </c>
    </row>
    <row r="2835" spans="1:15">
      <c r="A2835">
        <v>2834</v>
      </c>
      <c r="B2835" s="128">
        <v>44378</v>
      </c>
      <c r="C2835" s="29" t="s">
        <v>58</v>
      </c>
      <c r="D2835" s="129" t="s">
        <v>59</v>
      </c>
      <c r="E2835" s="31">
        <v>49</v>
      </c>
      <c r="F2835" s="13">
        <v>878</v>
      </c>
      <c r="G2835" s="34" t="s">
        <v>55</v>
      </c>
      <c r="H2835" s="31">
        <v>109</v>
      </c>
      <c r="I2835" s="32" t="s">
        <v>12</v>
      </c>
      <c r="J2835" s="34" t="s">
        <v>55</v>
      </c>
      <c r="K2835" s="34" t="s">
        <v>55</v>
      </c>
      <c r="L2835" s="138" t="s">
        <v>55</v>
      </c>
      <c r="M2835" s="31">
        <v>712</v>
      </c>
      <c r="N2835" s="31" t="s">
        <v>2509</v>
      </c>
      <c r="O2835" s="31" t="s">
        <v>54</v>
      </c>
    </row>
    <row r="2836" spans="1:15">
      <c r="A2836">
        <v>2835</v>
      </c>
      <c r="B2836" s="128">
        <v>44378</v>
      </c>
      <c r="C2836" s="29" t="s">
        <v>58</v>
      </c>
      <c r="D2836" s="129" t="s">
        <v>59</v>
      </c>
      <c r="E2836" s="31">
        <v>47</v>
      </c>
      <c r="F2836" s="12">
        <v>820</v>
      </c>
      <c r="G2836" s="1">
        <v>10</v>
      </c>
      <c r="H2836" s="135">
        <v>52.1</v>
      </c>
      <c r="I2836" s="32" t="s">
        <v>15</v>
      </c>
      <c r="J2836" s="31">
        <v>3</v>
      </c>
      <c r="K2836" s="7">
        <f>G2836/F2836</f>
        <v>1.2195121951219513E-2</v>
      </c>
      <c r="L2836" s="25">
        <f>+G2836/H2836</f>
        <v>0.19193857965451055</v>
      </c>
      <c r="M2836" s="31">
        <v>712</v>
      </c>
      <c r="N2836" s="31" t="s">
        <v>2509</v>
      </c>
      <c r="O2836" s="31" t="s">
        <v>54</v>
      </c>
    </row>
    <row r="2837" spans="1:15">
      <c r="A2837">
        <v>2836</v>
      </c>
      <c r="B2837" s="128">
        <v>44378</v>
      </c>
      <c r="C2837" s="29" t="s">
        <v>58</v>
      </c>
      <c r="D2837" s="129" t="s">
        <v>59</v>
      </c>
      <c r="E2837" s="31">
        <v>50</v>
      </c>
      <c r="F2837" s="12">
        <v>840</v>
      </c>
      <c r="G2837" s="31" t="s">
        <v>55</v>
      </c>
      <c r="H2837" s="47">
        <v>26</v>
      </c>
      <c r="I2837" s="32" t="s">
        <v>12</v>
      </c>
      <c r="J2837" s="34" t="s">
        <v>55</v>
      </c>
      <c r="K2837" s="34" t="s">
        <v>55</v>
      </c>
      <c r="L2837" s="26" t="s">
        <v>55</v>
      </c>
      <c r="M2837" s="31">
        <v>712</v>
      </c>
      <c r="N2837" s="31" t="s">
        <v>2509</v>
      </c>
      <c r="O2837" s="31" t="s">
        <v>54</v>
      </c>
    </row>
    <row r="2838" spans="1:15">
      <c r="A2838">
        <v>2837</v>
      </c>
      <c r="B2838" s="128">
        <v>44378</v>
      </c>
      <c r="C2838" s="29" t="s">
        <v>58</v>
      </c>
      <c r="D2838" s="129" t="s">
        <v>59</v>
      </c>
      <c r="E2838" s="31">
        <v>49</v>
      </c>
      <c r="F2838" s="12">
        <v>890</v>
      </c>
      <c r="G2838" s="31" t="s">
        <v>55</v>
      </c>
      <c r="H2838" s="135">
        <v>20.9</v>
      </c>
      <c r="I2838" s="32" t="s">
        <v>12</v>
      </c>
      <c r="J2838" s="34" t="s">
        <v>55</v>
      </c>
      <c r="K2838" s="137" t="s">
        <v>55</v>
      </c>
      <c r="L2838" s="26" t="s">
        <v>55</v>
      </c>
      <c r="M2838" s="31">
        <v>712</v>
      </c>
      <c r="N2838" s="31" t="s">
        <v>2509</v>
      </c>
      <c r="O2838" s="31" t="s">
        <v>54</v>
      </c>
    </row>
    <row r="2839" spans="1:15">
      <c r="A2839">
        <v>2838</v>
      </c>
      <c r="B2839" s="128">
        <v>44378</v>
      </c>
      <c r="C2839" s="29" t="s">
        <v>57</v>
      </c>
      <c r="D2839" s="129" t="s">
        <v>63</v>
      </c>
      <c r="E2839" s="1">
        <v>39</v>
      </c>
      <c r="F2839" s="12">
        <v>710</v>
      </c>
      <c r="G2839" s="1">
        <v>5</v>
      </c>
      <c r="H2839" s="47">
        <v>15</v>
      </c>
      <c r="I2839" s="32" t="s">
        <v>15</v>
      </c>
      <c r="J2839" s="31">
        <v>2</v>
      </c>
      <c r="K2839" s="7">
        <f>G2839/F2839</f>
        <v>7.0422535211267607E-3</v>
      </c>
      <c r="L2839" s="25">
        <f t="shared" ref="L2839" si="3">+G2839/H2839</f>
        <v>0.33333333333333331</v>
      </c>
      <c r="M2839" s="31">
        <v>712</v>
      </c>
      <c r="N2839" s="31" t="s">
        <v>2509</v>
      </c>
      <c r="O2839" s="31" t="s">
        <v>54</v>
      </c>
    </row>
    <row r="2840" spans="1:15">
      <c r="A2840">
        <v>2839</v>
      </c>
      <c r="B2840" s="128">
        <v>44378</v>
      </c>
      <c r="C2840" s="29" t="s">
        <v>57</v>
      </c>
      <c r="D2840" s="129" t="s">
        <v>63</v>
      </c>
      <c r="E2840" s="1">
        <v>40</v>
      </c>
      <c r="F2840" s="12">
        <v>870</v>
      </c>
      <c r="G2840" s="31" t="s">
        <v>55</v>
      </c>
      <c r="H2840" s="135">
        <v>22.6</v>
      </c>
      <c r="I2840" s="32" t="s">
        <v>12</v>
      </c>
      <c r="J2840" s="34" t="s">
        <v>55</v>
      </c>
      <c r="K2840" s="7">
        <v>0</v>
      </c>
      <c r="L2840" s="26" t="s">
        <v>55</v>
      </c>
      <c r="M2840" s="31">
        <v>712</v>
      </c>
      <c r="N2840" s="31" t="s">
        <v>2509</v>
      </c>
      <c r="O2840" s="31" t="s">
        <v>54</v>
      </c>
    </row>
    <row r="2841" spans="1:15">
      <c r="A2841">
        <v>2840</v>
      </c>
      <c r="B2841" s="128">
        <v>44378</v>
      </c>
      <c r="C2841" s="29" t="s">
        <v>57</v>
      </c>
      <c r="D2841" s="129" t="s">
        <v>63</v>
      </c>
      <c r="E2841" s="1">
        <v>41</v>
      </c>
      <c r="F2841" s="12">
        <v>880</v>
      </c>
      <c r="G2841" s="1">
        <v>2</v>
      </c>
      <c r="H2841" s="135">
        <v>15.2</v>
      </c>
      <c r="I2841" s="32" t="s">
        <v>15</v>
      </c>
      <c r="J2841" s="31">
        <v>2</v>
      </c>
      <c r="K2841" s="7">
        <f>G2841/F2841</f>
        <v>2.2727272727272726E-3</v>
      </c>
      <c r="L2841" s="25">
        <f t="shared" ref="L2841" si="4">+G2841/H2841</f>
        <v>0.13157894736842105</v>
      </c>
      <c r="M2841" s="31">
        <v>712</v>
      </c>
      <c r="N2841" s="31" t="s">
        <v>2509</v>
      </c>
      <c r="O2841" s="31" t="s">
        <v>54</v>
      </c>
    </row>
    <row r="2842" spans="1:15">
      <c r="A2842">
        <v>2841</v>
      </c>
      <c r="B2842" s="128">
        <v>44378</v>
      </c>
      <c r="C2842" s="29" t="s">
        <v>57</v>
      </c>
      <c r="D2842" s="129" t="s">
        <v>63</v>
      </c>
      <c r="E2842" s="1">
        <v>37</v>
      </c>
      <c r="F2842" s="12">
        <v>820</v>
      </c>
      <c r="G2842" s="31" t="s">
        <v>55</v>
      </c>
      <c r="H2842" s="47">
        <v>37</v>
      </c>
      <c r="I2842" s="32" t="s">
        <v>12</v>
      </c>
      <c r="J2842" s="34" t="s">
        <v>55</v>
      </c>
      <c r="K2842" s="34" t="s">
        <v>55</v>
      </c>
      <c r="L2842" s="26" t="s">
        <v>55</v>
      </c>
      <c r="M2842" s="31">
        <v>712</v>
      </c>
      <c r="N2842" s="31" t="s">
        <v>2509</v>
      </c>
      <c r="O2842" s="31" t="s">
        <v>54</v>
      </c>
    </row>
    <row r="2843" spans="1:15">
      <c r="A2843">
        <v>2842</v>
      </c>
      <c r="B2843" s="128">
        <v>44378</v>
      </c>
      <c r="C2843" s="29" t="s">
        <v>57</v>
      </c>
      <c r="D2843" s="129" t="s">
        <v>63</v>
      </c>
      <c r="E2843" s="1">
        <v>35</v>
      </c>
      <c r="F2843" s="12">
        <v>840</v>
      </c>
      <c r="G2843" s="31" t="s">
        <v>55</v>
      </c>
      <c r="H2843" s="2">
        <v>22.3</v>
      </c>
      <c r="I2843" s="32" t="s">
        <v>12</v>
      </c>
      <c r="J2843" s="137" t="s">
        <v>55</v>
      </c>
      <c r="K2843" s="137" t="s">
        <v>55</v>
      </c>
      <c r="L2843" s="26" t="s">
        <v>55</v>
      </c>
      <c r="M2843" s="31">
        <v>712</v>
      </c>
      <c r="N2843" s="31" t="s">
        <v>2509</v>
      </c>
      <c r="O2843" s="31" t="s">
        <v>54</v>
      </c>
    </row>
    <row r="2844" spans="1:15">
      <c r="A2844">
        <v>2843</v>
      </c>
      <c r="B2844" s="128">
        <v>44379</v>
      </c>
      <c r="C2844" s="29" t="s">
        <v>51</v>
      </c>
      <c r="D2844" s="359" t="s">
        <v>10</v>
      </c>
      <c r="E2844" s="1">
        <v>41</v>
      </c>
      <c r="F2844" s="12">
        <v>890</v>
      </c>
      <c r="G2844" s="31">
        <v>13</v>
      </c>
      <c r="H2844" s="135">
        <v>50.6</v>
      </c>
      <c r="I2844" s="32" t="s">
        <v>15</v>
      </c>
      <c r="J2844" s="34">
        <v>3</v>
      </c>
      <c r="K2844" s="8">
        <f>G2844/F2844</f>
        <v>1.4606741573033709E-2</v>
      </c>
      <c r="L2844" s="26">
        <f>G2844/H2844</f>
        <v>0.25691699604743085</v>
      </c>
      <c r="M2844" s="31">
        <v>712</v>
      </c>
      <c r="N2844" s="31" t="s">
        <v>2509</v>
      </c>
      <c r="O2844" s="31" t="s">
        <v>54</v>
      </c>
    </row>
    <row r="2845" spans="1:15">
      <c r="A2845">
        <v>2844</v>
      </c>
      <c r="B2845" s="128">
        <v>44379</v>
      </c>
      <c r="C2845" s="29" t="s">
        <v>51</v>
      </c>
      <c r="D2845" s="359" t="s">
        <v>10</v>
      </c>
      <c r="E2845" s="1">
        <v>36</v>
      </c>
      <c r="F2845" s="12">
        <v>610</v>
      </c>
      <c r="G2845" s="31" t="s">
        <v>55</v>
      </c>
      <c r="H2845" s="135">
        <v>14.2</v>
      </c>
      <c r="I2845" s="32" t="s">
        <v>12</v>
      </c>
      <c r="J2845" s="34" t="s">
        <v>55</v>
      </c>
      <c r="K2845" s="137" t="s">
        <v>55</v>
      </c>
      <c r="L2845" s="26" t="s">
        <v>55</v>
      </c>
      <c r="M2845" s="31">
        <v>712</v>
      </c>
      <c r="N2845" s="31" t="s">
        <v>2509</v>
      </c>
      <c r="O2845" s="31" t="s">
        <v>54</v>
      </c>
    </row>
    <row r="2846" spans="1:15">
      <c r="A2846">
        <v>2845</v>
      </c>
      <c r="B2846" s="128">
        <v>44379</v>
      </c>
      <c r="C2846" s="29" t="s">
        <v>51</v>
      </c>
      <c r="D2846" s="359" t="s">
        <v>10</v>
      </c>
      <c r="E2846" s="1">
        <v>36</v>
      </c>
      <c r="F2846" s="12">
        <v>570</v>
      </c>
      <c r="G2846" s="31" t="s">
        <v>55</v>
      </c>
      <c r="H2846" s="31">
        <v>35</v>
      </c>
      <c r="I2846" s="32" t="s">
        <v>12</v>
      </c>
      <c r="J2846" s="34" t="s">
        <v>55</v>
      </c>
      <c r="K2846" s="34" t="s">
        <v>55</v>
      </c>
      <c r="L2846" s="26" t="s">
        <v>55</v>
      </c>
      <c r="M2846" s="31">
        <v>712</v>
      </c>
      <c r="N2846" s="31" t="s">
        <v>2509</v>
      </c>
      <c r="O2846" s="31" t="s">
        <v>54</v>
      </c>
    </row>
    <row r="2847" spans="1:15">
      <c r="A2847">
        <v>2846</v>
      </c>
      <c r="B2847" s="128">
        <v>44379</v>
      </c>
      <c r="C2847" s="29" t="s">
        <v>51</v>
      </c>
      <c r="D2847" s="359" t="s">
        <v>10</v>
      </c>
      <c r="E2847" s="1">
        <v>32</v>
      </c>
      <c r="F2847" s="12">
        <v>680</v>
      </c>
      <c r="G2847" s="31" t="s">
        <v>55</v>
      </c>
      <c r="H2847" s="31">
        <v>56</v>
      </c>
      <c r="I2847" s="32" t="s">
        <v>12</v>
      </c>
      <c r="J2847" s="34" t="s">
        <v>55</v>
      </c>
      <c r="K2847" s="34" t="s">
        <v>55</v>
      </c>
      <c r="L2847" s="26" t="s">
        <v>55</v>
      </c>
      <c r="M2847" s="31">
        <v>712</v>
      </c>
      <c r="N2847" s="31" t="s">
        <v>2509</v>
      </c>
      <c r="O2847" s="31" t="s">
        <v>54</v>
      </c>
    </row>
    <row r="2848" spans="1:15">
      <c r="A2848">
        <v>2847</v>
      </c>
      <c r="B2848" s="128">
        <v>44379</v>
      </c>
      <c r="C2848" s="29" t="s">
        <v>51</v>
      </c>
      <c r="D2848" s="359" t="s">
        <v>10</v>
      </c>
      <c r="E2848" s="47">
        <v>31</v>
      </c>
      <c r="F2848" s="12">
        <v>620</v>
      </c>
      <c r="G2848" s="31">
        <v>15</v>
      </c>
      <c r="H2848" s="135">
        <v>62.6</v>
      </c>
      <c r="I2848" s="32" t="s">
        <v>15</v>
      </c>
      <c r="J2848" s="34">
        <v>3</v>
      </c>
      <c r="K2848" s="8">
        <f>G2848/F2848</f>
        <v>2.4193548387096774E-2</v>
      </c>
      <c r="L2848" s="26">
        <f>G2848/H2848</f>
        <v>0.23961661341853036</v>
      </c>
      <c r="M2848" s="31">
        <v>712</v>
      </c>
      <c r="N2848" s="31" t="s">
        <v>2509</v>
      </c>
      <c r="O2848" s="31" t="s">
        <v>54</v>
      </c>
    </row>
    <row r="2849" spans="1:15">
      <c r="A2849">
        <v>2848</v>
      </c>
      <c r="B2849" s="128">
        <v>44379</v>
      </c>
      <c r="C2849" s="29" t="s">
        <v>58</v>
      </c>
      <c r="D2849" s="129" t="s">
        <v>59</v>
      </c>
      <c r="E2849" s="31">
        <v>44</v>
      </c>
      <c r="F2849" s="12">
        <v>840</v>
      </c>
      <c r="G2849" s="31" t="s">
        <v>55</v>
      </c>
      <c r="H2849" s="31">
        <v>40</v>
      </c>
      <c r="I2849" s="32" t="s">
        <v>12</v>
      </c>
      <c r="J2849" s="34" t="s">
        <v>55</v>
      </c>
      <c r="K2849" s="34" t="s">
        <v>55</v>
      </c>
      <c r="L2849" s="26" t="s">
        <v>55</v>
      </c>
      <c r="M2849" s="31">
        <v>712</v>
      </c>
      <c r="N2849" s="31" t="s">
        <v>2509</v>
      </c>
      <c r="O2849" s="31" t="s">
        <v>54</v>
      </c>
    </row>
    <row r="2850" spans="1:15">
      <c r="A2850">
        <v>2849</v>
      </c>
      <c r="B2850" s="128">
        <v>44379</v>
      </c>
      <c r="C2850" s="29" t="s">
        <v>58</v>
      </c>
      <c r="D2850" s="129" t="s">
        <v>59</v>
      </c>
      <c r="E2850" s="31">
        <v>45</v>
      </c>
      <c r="F2850" s="12">
        <v>890</v>
      </c>
      <c r="G2850" s="31" t="s">
        <v>55</v>
      </c>
      <c r="H2850" s="31">
        <v>50.7</v>
      </c>
      <c r="I2850" s="32" t="s">
        <v>12</v>
      </c>
      <c r="J2850" s="34" t="s">
        <v>55</v>
      </c>
      <c r="K2850" s="34" t="s">
        <v>55</v>
      </c>
      <c r="L2850" s="26" t="s">
        <v>55</v>
      </c>
      <c r="M2850" s="31">
        <v>712</v>
      </c>
      <c r="N2850" s="31" t="s">
        <v>2509</v>
      </c>
      <c r="O2850" s="31" t="s">
        <v>54</v>
      </c>
    </row>
    <row r="2851" spans="1:15">
      <c r="A2851">
        <v>2850</v>
      </c>
      <c r="B2851" s="128">
        <v>44379</v>
      </c>
      <c r="C2851" s="29" t="s">
        <v>58</v>
      </c>
      <c r="D2851" s="129" t="s">
        <v>59</v>
      </c>
      <c r="E2851" s="31">
        <v>51</v>
      </c>
      <c r="F2851" s="12">
        <v>910</v>
      </c>
      <c r="G2851" s="31">
        <v>22</v>
      </c>
      <c r="H2851" s="31">
        <v>75</v>
      </c>
      <c r="I2851" s="32" t="s">
        <v>15</v>
      </c>
      <c r="J2851" s="31">
        <v>3</v>
      </c>
      <c r="K2851" s="3">
        <f>G2851/F2851</f>
        <v>2.4175824175824177E-2</v>
      </c>
      <c r="L2851" s="131">
        <f>G2851/H2851</f>
        <v>0.29333333333333333</v>
      </c>
      <c r="M2851" s="31">
        <v>712</v>
      </c>
      <c r="N2851" s="31" t="s">
        <v>2509</v>
      </c>
      <c r="O2851" s="31" t="s">
        <v>54</v>
      </c>
    </row>
    <row r="2852" spans="1:15">
      <c r="A2852">
        <v>2851</v>
      </c>
      <c r="B2852" s="128">
        <v>44379</v>
      </c>
      <c r="C2852" s="29" t="s">
        <v>58</v>
      </c>
      <c r="D2852" s="129" t="s">
        <v>59</v>
      </c>
      <c r="E2852" s="31">
        <v>44</v>
      </c>
      <c r="F2852" s="12">
        <v>870</v>
      </c>
      <c r="G2852" s="31">
        <v>25</v>
      </c>
      <c r="H2852" s="31">
        <v>96.1</v>
      </c>
      <c r="I2852" s="32" t="s">
        <v>15</v>
      </c>
      <c r="J2852" s="31">
        <v>3</v>
      </c>
      <c r="K2852" s="3">
        <f>G2852/F2852</f>
        <v>2.8735632183908046E-2</v>
      </c>
      <c r="L2852" s="131">
        <f>G2852/H2852</f>
        <v>0.26014568158168577</v>
      </c>
      <c r="M2852" s="31">
        <v>712</v>
      </c>
      <c r="N2852" s="31" t="s">
        <v>2509</v>
      </c>
      <c r="O2852" s="31" t="s">
        <v>54</v>
      </c>
    </row>
    <row r="2853" spans="1:15">
      <c r="A2853">
        <v>2852</v>
      </c>
      <c r="B2853" s="128">
        <v>44379</v>
      </c>
      <c r="C2853" s="29" t="s">
        <v>58</v>
      </c>
      <c r="D2853" s="129" t="s">
        <v>59</v>
      </c>
      <c r="E2853" s="31">
        <v>41</v>
      </c>
      <c r="F2853" s="12">
        <v>880</v>
      </c>
      <c r="G2853" s="34" t="s">
        <v>55</v>
      </c>
      <c r="H2853" s="31">
        <v>68</v>
      </c>
      <c r="I2853" s="32" t="s">
        <v>12</v>
      </c>
      <c r="J2853" s="34" t="s">
        <v>55</v>
      </c>
      <c r="K2853" s="34" t="s">
        <v>55</v>
      </c>
      <c r="L2853" s="26" t="s">
        <v>55</v>
      </c>
      <c r="M2853" s="31">
        <v>712</v>
      </c>
      <c r="N2853" s="31" t="s">
        <v>2509</v>
      </c>
      <c r="O2853" s="31" t="s">
        <v>54</v>
      </c>
    </row>
    <row r="2854" spans="1:15">
      <c r="A2854">
        <v>2853</v>
      </c>
      <c r="B2854" s="128">
        <v>44379</v>
      </c>
      <c r="C2854" s="29" t="s">
        <v>57</v>
      </c>
      <c r="D2854" s="129" t="s">
        <v>63</v>
      </c>
      <c r="E2854" s="31">
        <v>51</v>
      </c>
      <c r="F2854" s="12">
        <v>1380</v>
      </c>
      <c r="G2854" s="34" t="s">
        <v>55</v>
      </c>
      <c r="H2854" s="31">
        <v>74.599999999999994</v>
      </c>
      <c r="I2854" s="32" t="s">
        <v>12</v>
      </c>
      <c r="J2854" s="34" t="s">
        <v>55</v>
      </c>
      <c r="K2854" s="34" t="s">
        <v>55</v>
      </c>
      <c r="L2854" s="26" t="s">
        <v>55</v>
      </c>
      <c r="M2854" s="31">
        <v>712</v>
      </c>
      <c r="N2854" s="31" t="s">
        <v>2509</v>
      </c>
      <c r="O2854" s="31" t="s">
        <v>54</v>
      </c>
    </row>
    <row r="2855" spans="1:15">
      <c r="A2855">
        <v>2854</v>
      </c>
      <c r="B2855" s="128">
        <v>44379</v>
      </c>
      <c r="C2855" s="29" t="s">
        <v>57</v>
      </c>
      <c r="D2855" s="129" t="s">
        <v>63</v>
      </c>
      <c r="E2855" s="1">
        <v>39</v>
      </c>
      <c r="F2855" s="12">
        <v>830</v>
      </c>
      <c r="G2855" s="31">
        <v>29</v>
      </c>
      <c r="H2855" s="31">
        <v>110</v>
      </c>
      <c r="I2855" s="32" t="s">
        <v>15</v>
      </c>
      <c r="J2855" s="31">
        <v>4</v>
      </c>
      <c r="K2855" s="7">
        <f>G2855/F2855</f>
        <v>3.4939759036144581E-2</v>
      </c>
      <c r="L2855" s="25">
        <f>G2855/H2855</f>
        <v>0.26363636363636361</v>
      </c>
      <c r="M2855" s="31">
        <v>712</v>
      </c>
      <c r="N2855" s="31" t="s">
        <v>2509</v>
      </c>
      <c r="O2855" s="31" t="s">
        <v>54</v>
      </c>
    </row>
    <row r="2856" spans="1:15">
      <c r="A2856">
        <v>2855</v>
      </c>
      <c r="B2856" s="128">
        <v>44379</v>
      </c>
      <c r="C2856" s="29" t="s">
        <v>57</v>
      </c>
      <c r="D2856" s="129" t="s">
        <v>63</v>
      </c>
      <c r="E2856" s="1">
        <v>40</v>
      </c>
      <c r="F2856" s="12">
        <v>820</v>
      </c>
      <c r="G2856" s="34" t="s">
        <v>55</v>
      </c>
      <c r="H2856" s="31">
        <v>48</v>
      </c>
      <c r="I2856" s="32" t="s">
        <v>12</v>
      </c>
      <c r="J2856" s="34" t="s">
        <v>55</v>
      </c>
      <c r="K2856" s="34" t="s">
        <v>55</v>
      </c>
      <c r="L2856" s="138" t="s">
        <v>55</v>
      </c>
      <c r="M2856" s="31">
        <v>712</v>
      </c>
      <c r="N2856" s="31" t="s">
        <v>2509</v>
      </c>
      <c r="O2856" s="31" t="s">
        <v>54</v>
      </c>
    </row>
    <row r="2857" spans="1:15">
      <c r="A2857">
        <v>2856</v>
      </c>
      <c r="B2857" s="128">
        <v>44379</v>
      </c>
      <c r="C2857" s="29" t="s">
        <v>57</v>
      </c>
      <c r="D2857" s="129" t="s">
        <v>63</v>
      </c>
      <c r="E2857" s="1">
        <v>41</v>
      </c>
      <c r="F2857" s="12">
        <v>840</v>
      </c>
      <c r="G2857" s="34" t="s">
        <v>55</v>
      </c>
      <c r="H2857" s="31">
        <v>103</v>
      </c>
      <c r="I2857" s="32" t="s">
        <v>12</v>
      </c>
      <c r="J2857" s="34" t="s">
        <v>55</v>
      </c>
      <c r="K2857" s="34" t="s">
        <v>55</v>
      </c>
      <c r="L2857" s="138" t="s">
        <v>55</v>
      </c>
      <c r="M2857" s="31">
        <v>712</v>
      </c>
      <c r="N2857" s="31" t="s">
        <v>2509</v>
      </c>
      <c r="O2857" s="31" t="s">
        <v>54</v>
      </c>
    </row>
    <row r="2858" spans="1:15">
      <c r="A2858">
        <v>2857</v>
      </c>
      <c r="B2858" s="128">
        <v>44379</v>
      </c>
      <c r="C2858" s="29" t="s">
        <v>57</v>
      </c>
      <c r="D2858" s="129" t="s">
        <v>63</v>
      </c>
      <c r="E2858" s="1">
        <v>37</v>
      </c>
      <c r="F2858" s="12">
        <v>790</v>
      </c>
      <c r="G2858" s="1">
        <v>10</v>
      </c>
      <c r="H2858" s="135">
        <v>52.2</v>
      </c>
      <c r="I2858" s="32" t="s">
        <v>15</v>
      </c>
      <c r="J2858" s="31">
        <v>3</v>
      </c>
      <c r="K2858" s="7">
        <f>G2858/F2858</f>
        <v>1.2658227848101266E-2</v>
      </c>
      <c r="L2858" s="25">
        <f>+G2858/H2858</f>
        <v>0.19157088122605362</v>
      </c>
      <c r="M2858" s="31">
        <v>712</v>
      </c>
      <c r="N2858" s="31" t="s">
        <v>2509</v>
      </c>
      <c r="O2858" s="31" t="s">
        <v>54</v>
      </c>
    </row>
    <row r="2859" spans="1:15">
      <c r="A2859">
        <v>2858</v>
      </c>
      <c r="B2859" s="128">
        <v>44382</v>
      </c>
      <c r="C2859" s="29" t="s">
        <v>51</v>
      </c>
      <c r="D2859" s="359" t="s">
        <v>10</v>
      </c>
      <c r="E2859" s="1">
        <v>35</v>
      </c>
      <c r="F2859" s="12">
        <v>710</v>
      </c>
      <c r="G2859" s="31" t="s">
        <v>55</v>
      </c>
      <c r="H2859" s="135">
        <v>26.1</v>
      </c>
      <c r="I2859" s="32" t="s">
        <v>12</v>
      </c>
      <c r="J2859" s="34" t="s">
        <v>55</v>
      </c>
      <c r="K2859" s="34" t="s">
        <v>55</v>
      </c>
      <c r="L2859" s="26" t="s">
        <v>55</v>
      </c>
      <c r="M2859" s="31">
        <v>712</v>
      </c>
      <c r="N2859" s="31" t="s">
        <v>2509</v>
      </c>
      <c r="O2859" s="31" t="s">
        <v>54</v>
      </c>
    </row>
    <row r="2860" spans="1:15">
      <c r="A2860">
        <v>2859</v>
      </c>
      <c r="B2860" s="128">
        <v>44382</v>
      </c>
      <c r="C2860" s="29" t="s">
        <v>51</v>
      </c>
      <c r="D2860" s="359" t="s">
        <v>10</v>
      </c>
      <c r="E2860" s="1">
        <v>41</v>
      </c>
      <c r="F2860" s="12">
        <v>870</v>
      </c>
      <c r="G2860" s="31" t="s">
        <v>55</v>
      </c>
      <c r="H2860" s="135">
        <v>20.6</v>
      </c>
      <c r="I2860" s="32" t="s">
        <v>12</v>
      </c>
      <c r="J2860" s="34" t="s">
        <v>55</v>
      </c>
      <c r="K2860" s="137" t="s">
        <v>55</v>
      </c>
      <c r="L2860" s="26" t="s">
        <v>55</v>
      </c>
      <c r="M2860" s="31">
        <v>712</v>
      </c>
      <c r="N2860" s="31" t="s">
        <v>2509</v>
      </c>
      <c r="O2860" s="31" t="s">
        <v>54</v>
      </c>
    </row>
    <row r="2861" spans="1:15">
      <c r="A2861">
        <v>2860</v>
      </c>
      <c r="B2861" s="128">
        <v>44382</v>
      </c>
      <c r="C2861" s="29" t="s">
        <v>51</v>
      </c>
      <c r="D2861" s="359" t="s">
        <v>10</v>
      </c>
      <c r="E2861" s="1">
        <v>36</v>
      </c>
      <c r="F2861" s="12">
        <v>680</v>
      </c>
      <c r="G2861" s="1">
        <v>5</v>
      </c>
      <c r="H2861" s="47">
        <v>15</v>
      </c>
      <c r="I2861" s="32" t="s">
        <v>15</v>
      </c>
      <c r="J2861" s="31">
        <v>2</v>
      </c>
      <c r="K2861" s="7">
        <f>G2861/F2861</f>
        <v>7.3529411764705881E-3</v>
      </c>
      <c r="L2861" s="25">
        <f t="shared" ref="L2861" si="5">+G2861/H2861</f>
        <v>0.33333333333333331</v>
      </c>
      <c r="M2861" s="31">
        <v>712</v>
      </c>
      <c r="N2861" s="31" t="s">
        <v>2509</v>
      </c>
      <c r="O2861" s="31" t="s">
        <v>54</v>
      </c>
    </row>
    <row r="2862" spans="1:15">
      <c r="A2862">
        <v>2861</v>
      </c>
      <c r="B2862" s="128">
        <v>44382</v>
      </c>
      <c r="C2862" s="29" t="s">
        <v>51</v>
      </c>
      <c r="D2862" s="359" t="s">
        <v>10</v>
      </c>
      <c r="E2862" s="1">
        <v>36</v>
      </c>
      <c r="F2862" s="12">
        <v>780</v>
      </c>
      <c r="G2862" s="31" t="s">
        <v>55</v>
      </c>
      <c r="H2862" s="135">
        <v>22.6</v>
      </c>
      <c r="I2862" s="32" t="s">
        <v>12</v>
      </c>
      <c r="J2862" s="34" t="s">
        <v>55</v>
      </c>
      <c r="K2862" s="137" t="s">
        <v>55</v>
      </c>
      <c r="L2862" s="26" t="s">
        <v>55</v>
      </c>
      <c r="M2862" s="31">
        <v>712</v>
      </c>
      <c r="N2862" s="31" t="s">
        <v>2509</v>
      </c>
      <c r="O2862" s="31" t="s">
        <v>54</v>
      </c>
    </row>
    <row r="2863" spans="1:15">
      <c r="A2863">
        <v>2862</v>
      </c>
      <c r="B2863" s="128">
        <v>44382</v>
      </c>
      <c r="C2863" s="29" t="s">
        <v>51</v>
      </c>
      <c r="D2863" s="359" t="s">
        <v>10</v>
      </c>
      <c r="E2863" s="1">
        <v>32</v>
      </c>
      <c r="F2863" s="12">
        <v>630</v>
      </c>
      <c r="G2863" s="1">
        <v>2</v>
      </c>
      <c r="H2863" s="135">
        <v>15.2</v>
      </c>
      <c r="I2863" s="32" t="s">
        <v>15</v>
      </c>
      <c r="J2863" s="31">
        <v>2</v>
      </c>
      <c r="K2863" s="7">
        <f>G2863/F2863</f>
        <v>3.1746031746031746E-3</v>
      </c>
      <c r="L2863" s="25">
        <f t="shared" ref="L2863" si="6">+G2863/H2863</f>
        <v>0.13157894736842105</v>
      </c>
      <c r="M2863" s="31">
        <v>712</v>
      </c>
      <c r="N2863" s="31" t="s">
        <v>2509</v>
      </c>
      <c r="O2863" s="31" t="s">
        <v>54</v>
      </c>
    </row>
    <row r="2864" spans="1:15">
      <c r="A2864">
        <v>2863</v>
      </c>
      <c r="B2864" s="128">
        <v>44382</v>
      </c>
      <c r="C2864" s="29" t="s">
        <v>58</v>
      </c>
      <c r="D2864" s="129" t="s">
        <v>59</v>
      </c>
      <c r="E2864" s="47">
        <v>31</v>
      </c>
      <c r="F2864" s="12">
        <v>620</v>
      </c>
      <c r="G2864" s="31" t="s">
        <v>55</v>
      </c>
      <c r="H2864" s="47">
        <v>37.4</v>
      </c>
      <c r="I2864" s="32" t="s">
        <v>12</v>
      </c>
      <c r="J2864" s="34" t="s">
        <v>55</v>
      </c>
      <c r="K2864" s="34" t="s">
        <v>55</v>
      </c>
      <c r="L2864" s="26" t="s">
        <v>55</v>
      </c>
      <c r="M2864" s="31">
        <v>712</v>
      </c>
      <c r="N2864" s="31" t="s">
        <v>2509</v>
      </c>
      <c r="O2864" s="31" t="s">
        <v>54</v>
      </c>
    </row>
    <row r="2865" spans="1:15">
      <c r="A2865">
        <v>2864</v>
      </c>
      <c r="B2865" s="128">
        <v>44382</v>
      </c>
      <c r="C2865" s="29" t="s">
        <v>58</v>
      </c>
      <c r="D2865" s="129" t="s">
        <v>59</v>
      </c>
      <c r="E2865" s="31">
        <v>44</v>
      </c>
      <c r="F2865" s="12">
        <v>820</v>
      </c>
      <c r="G2865" s="31" t="s">
        <v>55</v>
      </c>
      <c r="H2865" s="2">
        <v>22.6</v>
      </c>
      <c r="I2865" s="32" t="s">
        <v>12</v>
      </c>
      <c r="J2865" s="137" t="s">
        <v>55</v>
      </c>
      <c r="K2865" s="137" t="s">
        <v>55</v>
      </c>
      <c r="L2865" s="26" t="s">
        <v>55</v>
      </c>
      <c r="M2865" s="31">
        <v>712</v>
      </c>
      <c r="N2865" s="31" t="s">
        <v>2509</v>
      </c>
      <c r="O2865" s="31" t="s">
        <v>54</v>
      </c>
    </row>
    <row r="2866" spans="1:15">
      <c r="A2866">
        <v>2865</v>
      </c>
      <c r="B2866" s="128">
        <v>44382</v>
      </c>
      <c r="C2866" s="29" t="s">
        <v>58</v>
      </c>
      <c r="D2866" s="129" t="s">
        <v>59</v>
      </c>
      <c r="E2866" s="31">
        <v>45</v>
      </c>
      <c r="F2866" s="12">
        <v>840</v>
      </c>
      <c r="H2866" s="1">
        <v>16</v>
      </c>
      <c r="I2866" s="32" t="s">
        <v>12</v>
      </c>
      <c r="J2866" s="137" t="s">
        <v>55</v>
      </c>
      <c r="K2866" s="34" t="s">
        <v>55</v>
      </c>
      <c r="L2866" s="26" t="s">
        <v>55</v>
      </c>
      <c r="M2866" s="31">
        <v>712</v>
      </c>
      <c r="N2866" s="31" t="s">
        <v>2509</v>
      </c>
      <c r="O2866" s="31" t="s">
        <v>54</v>
      </c>
    </row>
    <row r="2867" spans="1:15">
      <c r="A2867">
        <v>2866</v>
      </c>
      <c r="B2867" s="128">
        <v>44382</v>
      </c>
      <c r="C2867" s="29" t="s">
        <v>58</v>
      </c>
      <c r="D2867" s="129" t="s">
        <v>59</v>
      </c>
      <c r="E2867" s="31">
        <v>51</v>
      </c>
      <c r="F2867" s="12">
        <v>1290</v>
      </c>
      <c r="G2867" s="31">
        <v>17</v>
      </c>
      <c r="H2867" s="135">
        <v>54.6</v>
      </c>
      <c r="I2867" s="32" t="s">
        <v>12</v>
      </c>
      <c r="J2867" s="34">
        <v>3</v>
      </c>
      <c r="K2867" s="8">
        <f>G2867/F2867</f>
        <v>1.3178294573643411E-2</v>
      </c>
      <c r="L2867" s="26">
        <f>G2867/H2867</f>
        <v>0.31135531135531136</v>
      </c>
      <c r="M2867" s="31">
        <v>712</v>
      </c>
      <c r="N2867" s="31" t="s">
        <v>2509</v>
      </c>
      <c r="O2867" s="31" t="s">
        <v>54</v>
      </c>
    </row>
    <row r="2868" spans="1:15">
      <c r="A2868">
        <v>2867</v>
      </c>
      <c r="B2868" s="128">
        <v>44382</v>
      </c>
      <c r="C2868" s="29" t="s">
        <v>58</v>
      </c>
      <c r="D2868" s="129" t="s">
        <v>59</v>
      </c>
      <c r="E2868" s="31">
        <v>44</v>
      </c>
      <c r="F2868" s="12">
        <v>710</v>
      </c>
      <c r="G2868" s="31" t="s">
        <v>55</v>
      </c>
      <c r="H2868" s="31">
        <v>35</v>
      </c>
      <c r="I2868" s="32" t="s">
        <v>12</v>
      </c>
      <c r="J2868" s="34" t="s">
        <v>55</v>
      </c>
      <c r="K2868" s="34" t="s">
        <v>55</v>
      </c>
      <c r="L2868" s="26" t="s">
        <v>55</v>
      </c>
      <c r="M2868" s="31">
        <v>712</v>
      </c>
      <c r="N2868" s="31" t="s">
        <v>2509</v>
      </c>
      <c r="O2868" s="31" t="s">
        <v>54</v>
      </c>
    </row>
    <row r="2869" spans="1:15">
      <c r="A2869">
        <v>2868</v>
      </c>
      <c r="B2869" s="128">
        <v>44382</v>
      </c>
      <c r="C2869" s="29" t="s">
        <v>57</v>
      </c>
      <c r="D2869" s="129" t="s">
        <v>63</v>
      </c>
      <c r="E2869" s="1">
        <v>39</v>
      </c>
      <c r="F2869" s="12">
        <v>770</v>
      </c>
      <c r="G2869" s="31" t="s">
        <v>55</v>
      </c>
      <c r="H2869" s="31">
        <v>56</v>
      </c>
      <c r="I2869" s="32" t="s">
        <v>12</v>
      </c>
      <c r="J2869" s="34" t="s">
        <v>55</v>
      </c>
      <c r="K2869" s="34" t="s">
        <v>55</v>
      </c>
      <c r="L2869" s="26" t="s">
        <v>55</v>
      </c>
      <c r="M2869" s="31">
        <v>712</v>
      </c>
      <c r="N2869" s="31" t="s">
        <v>2509</v>
      </c>
      <c r="O2869" s="31" t="s">
        <v>54</v>
      </c>
    </row>
    <row r="2870" spans="1:15">
      <c r="A2870">
        <v>2869</v>
      </c>
      <c r="B2870" s="128">
        <v>44382</v>
      </c>
      <c r="C2870" s="29" t="s">
        <v>57</v>
      </c>
      <c r="D2870" s="129" t="s">
        <v>63</v>
      </c>
      <c r="E2870" s="1">
        <v>40</v>
      </c>
      <c r="F2870" s="12">
        <v>880</v>
      </c>
      <c r="G2870" s="31" t="s">
        <v>55</v>
      </c>
      <c r="H2870" s="31">
        <v>61.1</v>
      </c>
      <c r="I2870" s="32" t="s">
        <v>12</v>
      </c>
      <c r="J2870" s="34" t="s">
        <v>55</v>
      </c>
      <c r="K2870" s="34" t="s">
        <v>55</v>
      </c>
      <c r="L2870" s="26" t="s">
        <v>55</v>
      </c>
      <c r="M2870" s="31">
        <v>712</v>
      </c>
      <c r="N2870" s="31" t="s">
        <v>2509</v>
      </c>
      <c r="O2870" s="31" t="s">
        <v>54</v>
      </c>
    </row>
    <row r="2871" spans="1:15">
      <c r="A2871">
        <v>2870</v>
      </c>
      <c r="B2871" s="128">
        <v>44382</v>
      </c>
      <c r="C2871" s="29" t="s">
        <v>57</v>
      </c>
      <c r="D2871" s="129" t="s">
        <v>63</v>
      </c>
      <c r="E2871" s="1">
        <v>41</v>
      </c>
      <c r="F2871" s="12">
        <v>884</v>
      </c>
      <c r="G2871" s="31" t="s">
        <v>55</v>
      </c>
      <c r="H2871" s="31">
        <v>41</v>
      </c>
      <c r="I2871" s="32" t="s">
        <v>12</v>
      </c>
      <c r="J2871" s="34" t="s">
        <v>55</v>
      </c>
      <c r="K2871" s="34" t="s">
        <v>55</v>
      </c>
      <c r="L2871" s="26" t="s">
        <v>55</v>
      </c>
      <c r="M2871" s="31">
        <v>712</v>
      </c>
      <c r="N2871" s="31" t="s">
        <v>2509</v>
      </c>
      <c r="O2871" s="31" t="s">
        <v>54</v>
      </c>
    </row>
    <row r="2872" spans="1:15">
      <c r="A2872">
        <v>2871</v>
      </c>
      <c r="B2872" s="128">
        <v>44382</v>
      </c>
      <c r="C2872" s="29" t="s">
        <v>57</v>
      </c>
      <c r="D2872" s="129" t="s">
        <v>63</v>
      </c>
      <c r="E2872" s="1">
        <v>37</v>
      </c>
      <c r="F2872" s="12">
        <v>830</v>
      </c>
      <c r="G2872" s="31" t="s">
        <v>55</v>
      </c>
      <c r="H2872" s="31">
        <v>50.3</v>
      </c>
      <c r="I2872" s="32" t="s">
        <v>12</v>
      </c>
      <c r="J2872" s="34" t="s">
        <v>55</v>
      </c>
      <c r="K2872" s="34" t="s">
        <v>55</v>
      </c>
      <c r="L2872" s="26" t="s">
        <v>55</v>
      </c>
      <c r="M2872" s="31">
        <v>712</v>
      </c>
      <c r="N2872" s="31" t="s">
        <v>2509</v>
      </c>
      <c r="O2872" s="31" t="s">
        <v>54</v>
      </c>
    </row>
    <row r="2873" spans="1:15">
      <c r="A2873">
        <v>2872</v>
      </c>
      <c r="B2873" s="128">
        <v>44382</v>
      </c>
      <c r="C2873" s="29" t="s">
        <v>57</v>
      </c>
      <c r="D2873" s="129" t="s">
        <v>63</v>
      </c>
      <c r="E2873" s="1">
        <v>35</v>
      </c>
      <c r="F2873" s="12">
        <v>820</v>
      </c>
      <c r="G2873" s="31">
        <v>29</v>
      </c>
      <c r="H2873" s="31">
        <v>75</v>
      </c>
      <c r="I2873" s="32" t="s">
        <v>15</v>
      </c>
      <c r="J2873" s="31">
        <v>3</v>
      </c>
      <c r="K2873" s="3">
        <f>G2873/F2873</f>
        <v>3.5365853658536582E-2</v>
      </c>
      <c r="L2873" s="25">
        <f>G2873/H2873</f>
        <v>0.38666666666666666</v>
      </c>
      <c r="M2873" s="31">
        <v>712</v>
      </c>
      <c r="N2873" s="31" t="s">
        <v>2509</v>
      </c>
      <c r="O2873" s="31" t="s">
        <v>54</v>
      </c>
    </row>
    <row r="2874" spans="1:15">
      <c r="A2874">
        <v>2873</v>
      </c>
      <c r="B2874" s="128">
        <v>44385</v>
      </c>
      <c r="C2874" s="29" t="s">
        <v>51</v>
      </c>
      <c r="D2874" s="359" t="s">
        <v>10</v>
      </c>
      <c r="E2874" s="1">
        <v>41</v>
      </c>
      <c r="F2874" s="12">
        <v>840</v>
      </c>
      <c r="G2874" s="31">
        <v>21</v>
      </c>
      <c r="H2874" s="31">
        <v>96</v>
      </c>
      <c r="I2874" s="32" t="s">
        <v>15</v>
      </c>
      <c r="J2874" s="31">
        <v>3</v>
      </c>
      <c r="K2874" s="3">
        <f>G2874/F2874</f>
        <v>2.5000000000000001E-2</v>
      </c>
      <c r="L2874" s="25">
        <f>G2874/H2874</f>
        <v>0.21875</v>
      </c>
      <c r="M2874" s="31">
        <v>712</v>
      </c>
      <c r="N2874" s="31" t="s">
        <v>2509</v>
      </c>
      <c r="O2874" s="31" t="s">
        <v>54</v>
      </c>
    </row>
    <row r="2875" spans="1:15">
      <c r="A2875">
        <v>2874</v>
      </c>
      <c r="B2875" s="128">
        <v>44385</v>
      </c>
      <c r="C2875" s="29" t="s">
        <v>51</v>
      </c>
      <c r="D2875" s="359" t="s">
        <v>10</v>
      </c>
      <c r="E2875" s="1">
        <v>36</v>
      </c>
      <c r="F2875" s="12">
        <v>890</v>
      </c>
      <c r="G2875" s="34" t="s">
        <v>55</v>
      </c>
      <c r="H2875" s="31">
        <v>68</v>
      </c>
      <c r="I2875" s="32" t="s">
        <v>12</v>
      </c>
      <c r="J2875" s="34" t="s">
        <v>55</v>
      </c>
      <c r="K2875" s="34" t="s">
        <v>55</v>
      </c>
      <c r="L2875" s="26" t="s">
        <v>55</v>
      </c>
      <c r="M2875" s="31">
        <v>712</v>
      </c>
      <c r="N2875" s="31" t="s">
        <v>2509</v>
      </c>
      <c r="O2875" s="31" t="s">
        <v>54</v>
      </c>
    </row>
    <row r="2876" spans="1:15">
      <c r="A2876">
        <v>2875</v>
      </c>
      <c r="B2876" s="128">
        <v>44385</v>
      </c>
      <c r="C2876" s="29" t="s">
        <v>51</v>
      </c>
      <c r="D2876" s="359" t="s">
        <v>10</v>
      </c>
      <c r="E2876" s="1">
        <v>36</v>
      </c>
      <c r="F2876" s="12">
        <v>710</v>
      </c>
      <c r="G2876" s="34" t="s">
        <v>55</v>
      </c>
      <c r="H2876" s="31">
        <v>74</v>
      </c>
      <c r="I2876" s="32" t="s">
        <v>12</v>
      </c>
      <c r="J2876" s="34" t="s">
        <v>55</v>
      </c>
      <c r="K2876" s="34" t="s">
        <v>55</v>
      </c>
      <c r="L2876" s="26" t="s">
        <v>55</v>
      </c>
      <c r="M2876" s="31">
        <v>712</v>
      </c>
      <c r="N2876" s="31" t="s">
        <v>2509</v>
      </c>
      <c r="O2876" s="31" t="s">
        <v>54</v>
      </c>
    </row>
    <row r="2877" spans="1:15">
      <c r="A2877">
        <v>2876</v>
      </c>
      <c r="B2877" s="128">
        <v>44385</v>
      </c>
      <c r="C2877" s="29" t="s">
        <v>51</v>
      </c>
      <c r="D2877" s="359" t="s">
        <v>10</v>
      </c>
      <c r="E2877" s="1">
        <v>32</v>
      </c>
      <c r="F2877" s="12">
        <v>570</v>
      </c>
      <c r="G2877" s="31">
        <v>29</v>
      </c>
      <c r="H2877" s="31">
        <v>119</v>
      </c>
      <c r="I2877" s="32" t="s">
        <v>15</v>
      </c>
      <c r="J2877" s="31">
        <v>4</v>
      </c>
      <c r="K2877" s="7">
        <f>G2877/F2877</f>
        <v>5.0877192982456139E-2</v>
      </c>
      <c r="L2877" s="25">
        <f>G2877/H2877</f>
        <v>0.24369747899159663</v>
      </c>
      <c r="M2877" s="31">
        <v>712</v>
      </c>
      <c r="N2877" s="31" t="s">
        <v>2509</v>
      </c>
      <c r="O2877" s="31" t="s">
        <v>54</v>
      </c>
    </row>
    <row r="2878" spans="1:15">
      <c r="A2878">
        <v>2877</v>
      </c>
      <c r="B2878" s="128">
        <v>44385</v>
      </c>
      <c r="C2878" s="29" t="s">
        <v>51</v>
      </c>
      <c r="D2878" s="359" t="s">
        <v>10</v>
      </c>
      <c r="E2878" s="47">
        <v>31</v>
      </c>
      <c r="F2878" s="12">
        <v>880</v>
      </c>
      <c r="G2878" s="34" t="s">
        <v>55</v>
      </c>
      <c r="H2878" s="31">
        <v>43</v>
      </c>
      <c r="I2878" s="32" t="s">
        <v>12</v>
      </c>
      <c r="J2878" s="34" t="s">
        <v>55</v>
      </c>
      <c r="K2878" s="34" t="s">
        <v>55</v>
      </c>
      <c r="L2878" s="138" t="s">
        <v>55</v>
      </c>
      <c r="M2878" s="31">
        <v>712</v>
      </c>
      <c r="N2878" s="31" t="s">
        <v>2509</v>
      </c>
      <c r="O2878" s="31" t="s">
        <v>54</v>
      </c>
    </row>
    <row r="2879" spans="1:15">
      <c r="A2879">
        <v>2878</v>
      </c>
      <c r="B2879" s="128">
        <v>44385</v>
      </c>
      <c r="C2879" s="29" t="s">
        <v>58</v>
      </c>
      <c r="D2879" s="129" t="s">
        <v>59</v>
      </c>
      <c r="E2879" s="31">
        <v>44</v>
      </c>
      <c r="F2879" s="12">
        <v>780</v>
      </c>
      <c r="G2879" s="34" t="s">
        <v>55</v>
      </c>
      <c r="H2879" s="31">
        <v>112</v>
      </c>
      <c r="I2879" s="32" t="s">
        <v>12</v>
      </c>
      <c r="J2879" s="34" t="s">
        <v>55</v>
      </c>
      <c r="K2879" s="34" t="s">
        <v>55</v>
      </c>
      <c r="L2879" s="138" t="s">
        <v>55</v>
      </c>
      <c r="M2879" s="31">
        <v>712</v>
      </c>
      <c r="N2879" s="31" t="s">
        <v>2509</v>
      </c>
      <c r="O2879" s="31" t="s">
        <v>54</v>
      </c>
    </row>
    <row r="2880" spans="1:15">
      <c r="A2880">
        <v>2879</v>
      </c>
      <c r="B2880" s="128">
        <v>44385</v>
      </c>
      <c r="C2880" s="29" t="s">
        <v>58</v>
      </c>
      <c r="D2880" s="129" t="s">
        <v>59</v>
      </c>
      <c r="E2880" s="31">
        <v>45</v>
      </c>
      <c r="F2880" s="12">
        <v>830</v>
      </c>
      <c r="G2880" s="1">
        <v>10</v>
      </c>
      <c r="H2880" s="135">
        <v>52.2</v>
      </c>
      <c r="I2880" s="32" t="s">
        <v>15</v>
      </c>
      <c r="J2880" s="31">
        <v>3</v>
      </c>
      <c r="K2880" s="7">
        <f>G2880/F2880</f>
        <v>1.2048192771084338E-2</v>
      </c>
      <c r="L2880" s="25">
        <f>+G2880/H2880</f>
        <v>0.19157088122605362</v>
      </c>
      <c r="M2880" s="31">
        <v>712</v>
      </c>
      <c r="N2880" s="31" t="s">
        <v>2509</v>
      </c>
      <c r="O2880" s="31" t="s">
        <v>54</v>
      </c>
    </row>
    <row r="2881" spans="1:15">
      <c r="A2881">
        <v>2880</v>
      </c>
      <c r="B2881" s="128">
        <v>44385</v>
      </c>
      <c r="C2881" s="29" t="s">
        <v>58</v>
      </c>
      <c r="D2881" s="129" t="s">
        <v>59</v>
      </c>
      <c r="E2881" s="31">
        <v>51</v>
      </c>
      <c r="F2881" s="12">
        <v>620</v>
      </c>
      <c r="G2881" s="31" t="s">
        <v>55</v>
      </c>
      <c r="H2881" s="135">
        <v>26.2</v>
      </c>
      <c r="I2881" s="32" t="s">
        <v>12</v>
      </c>
      <c r="J2881" s="34" t="s">
        <v>55</v>
      </c>
      <c r="K2881" s="34" t="s">
        <v>55</v>
      </c>
      <c r="L2881" s="26" t="s">
        <v>55</v>
      </c>
      <c r="M2881" s="31">
        <v>712</v>
      </c>
      <c r="N2881" s="31" t="s">
        <v>2509</v>
      </c>
      <c r="O2881" s="31" t="s">
        <v>54</v>
      </c>
    </row>
    <row r="2882" spans="1:15">
      <c r="A2882">
        <v>2881</v>
      </c>
      <c r="B2882" s="128">
        <v>44385</v>
      </c>
      <c r="C2882" s="29" t="s">
        <v>58</v>
      </c>
      <c r="D2882" s="129" t="s">
        <v>59</v>
      </c>
      <c r="E2882" s="31">
        <v>44</v>
      </c>
      <c r="F2882" s="12">
        <v>820</v>
      </c>
      <c r="G2882" s="31" t="s">
        <v>55</v>
      </c>
      <c r="H2882" s="135">
        <v>20.6</v>
      </c>
      <c r="I2882" s="32" t="s">
        <v>12</v>
      </c>
      <c r="J2882" s="34" t="s">
        <v>55</v>
      </c>
      <c r="K2882" s="137" t="s">
        <v>55</v>
      </c>
      <c r="L2882" s="26" t="s">
        <v>55</v>
      </c>
      <c r="M2882" s="31">
        <v>712</v>
      </c>
      <c r="N2882" s="31" t="s">
        <v>2509</v>
      </c>
      <c r="O2882" s="31" t="s">
        <v>54</v>
      </c>
    </row>
    <row r="2883" spans="1:15">
      <c r="A2883">
        <v>2882</v>
      </c>
      <c r="B2883" s="128">
        <v>44385</v>
      </c>
      <c r="C2883" s="29" t="s">
        <v>58</v>
      </c>
      <c r="D2883" s="129" t="s">
        <v>59</v>
      </c>
      <c r="E2883" s="31">
        <v>41</v>
      </c>
      <c r="F2883" s="12">
        <v>840</v>
      </c>
      <c r="G2883" s="1">
        <v>5</v>
      </c>
      <c r="H2883" s="47">
        <v>15.6</v>
      </c>
      <c r="I2883" s="32" t="s">
        <v>15</v>
      </c>
      <c r="J2883" s="31">
        <v>2</v>
      </c>
      <c r="K2883" s="7">
        <f>G2883/F2883</f>
        <v>5.9523809523809521E-3</v>
      </c>
      <c r="L2883" s="25">
        <f t="shared" ref="L2883" si="7">+G2883/H2883</f>
        <v>0.32051282051282054</v>
      </c>
      <c r="M2883" s="31">
        <v>712</v>
      </c>
      <c r="N2883" s="31" t="s">
        <v>2509</v>
      </c>
      <c r="O2883" s="31" t="s">
        <v>54</v>
      </c>
    </row>
    <row r="2884" spans="1:15">
      <c r="A2884">
        <v>2883</v>
      </c>
      <c r="B2884" s="128">
        <v>44385</v>
      </c>
      <c r="C2884" s="29" t="s">
        <v>57</v>
      </c>
      <c r="D2884" s="129" t="s">
        <v>63</v>
      </c>
      <c r="E2884" s="31">
        <v>51</v>
      </c>
      <c r="F2884" s="12">
        <v>1180</v>
      </c>
      <c r="G2884" s="31" t="s">
        <v>55</v>
      </c>
      <c r="H2884" s="135">
        <v>22.4</v>
      </c>
      <c r="I2884" s="32" t="s">
        <v>12</v>
      </c>
      <c r="J2884" s="34" t="s">
        <v>55</v>
      </c>
      <c r="K2884" s="7">
        <v>0</v>
      </c>
      <c r="L2884" s="26" t="s">
        <v>55</v>
      </c>
      <c r="M2884" s="31">
        <v>712</v>
      </c>
      <c r="N2884" s="31" t="s">
        <v>2509</v>
      </c>
      <c r="O2884" s="31" t="s">
        <v>54</v>
      </c>
    </row>
    <row r="2885" spans="1:15">
      <c r="A2885">
        <v>2884</v>
      </c>
      <c r="B2885" s="128">
        <v>44385</v>
      </c>
      <c r="C2885" s="29" t="s">
        <v>57</v>
      </c>
      <c r="D2885" s="129" t="s">
        <v>63</v>
      </c>
      <c r="E2885" s="31">
        <v>49</v>
      </c>
      <c r="F2885" s="12">
        <v>1018</v>
      </c>
      <c r="G2885" s="1">
        <v>2</v>
      </c>
      <c r="H2885" s="135">
        <v>15.7</v>
      </c>
      <c r="I2885" s="32" t="s">
        <v>15</v>
      </c>
      <c r="J2885" s="31">
        <v>2</v>
      </c>
      <c r="K2885" s="7">
        <f>G2885/F2885</f>
        <v>1.9646365422396855E-3</v>
      </c>
      <c r="L2885" s="25">
        <f t="shared" ref="L2885" si="8">+G2885/H2885</f>
        <v>0.12738853503184713</v>
      </c>
      <c r="M2885" s="31">
        <v>712</v>
      </c>
      <c r="N2885" s="31" t="s">
        <v>2509</v>
      </c>
      <c r="O2885" s="31" t="s">
        <v>54</v>
      </c>
    </row>
    <row r="2886" spans="1:15">
      <c r="A2886">
        <v>2885</v>
      </c>
      <c r="B2886" s="128">
        <v>44385</v>
      </c>
      <c r="C2886" s="29" t="s">
        <v>57</v>
      </c>
      <c r="D2886" s="129" t="s">
        <v>63</v>
      </c>
      <c r="E2886" s="31">
        <v>50</v>
      </c>
      <c r="F2886" s="12">
        <v>1370</v>
      </c>
      <c r="G2886" s="31" t="s">
        <v>55</v>
      </c>
      <c r="H2886" s="47">
        <v>37</v>
      </c>
      <c r="I2886" s="32" t="s">
        <v>12</v>
      </c>
      <c r="J2886" s="34" t="s">
        <v>55</v>
      </c>
      <c r="K2886" s="34" t="s">
        <v>55</v>
      </c>
      <c r="L2886" s="26" t="s">
        <v>55</v>
      </c>
      <c r="M2886" s="31">
        <v>712</v>
      </c>
      <c r="N2886" s="31" t="s">
        <v>2509</v>
      </c>
      <c r="O2886" s="31" t="s">
        <v>54</v>
      </c>
    </row>
    <row r="2887" spans="1:15">
      <c r="A2887">
        <v>2886</v>
      </c>
      <c r="B2887" s="128">
        <v>44385</v>
      </c>
      <c r="C2887" s="29" t="s">
        <v>57</v>
      </c>
      <c r="D2887" s="129" t="s">
        <v>63</v>
      </c>
      <c r="E2887" s="31">
        <v>49</v>
      </c>
      <c r="F2887" s="12">
        <v>880</v>
      </c>
      <c r="G2887" s="1">
        <v>9</v>
      </c>
      <c r="H2887" s="135">
        <v>30.4</v>
      </c>
      <c r="I2887" s="32" t="s">
        <v>15</v>
      </c>
      <c r="J2887" s="31">
        <v>3</v>
      </c>
      <c r="K2887" s="7">
        <f>G2887/F2887</f>
        <v>1.0227272727272727E-2</v>
      </c>
      <c r="L2887" s="25">
        <f>+G2887/H2887</f>
        <v>0.2960526315789474</v>
      </c>
      <c r="M2887" s="31">
        <v>712</v>
      </c>
      <c r="N2887" s="31" t="s">
        <v>2509</v>
      </c>
      <c r="O2887" s="31" t="s">
        <v>54</v>
      </c>
    </row>
    <row r="2888" spans="1:15">
      <c r="A2888">
        <v>2887</v>
      </c>
      <c r="B2888" s="128">
        <v>44385</v>
      </c>
      <c r="C2888" s="29" t="s">
        <v>57</v>
      </c>
      <c r="D2888" s="129" t="s">
        <v>63</v>
      </c>
      <c r="E2888" s="31">
        <v>49</v>
      </c>
      <c r="F2888" s="12">
        <v>820</v>
      </c>
      <c r="G2888" s="31" t="s">
        <v>55</v>
      </c>
      <c r="H2888" s="2">
        <v>16.899999999999999</v>
      </c>
      <c r="I2888" s="32" t="s">
        <v>12</v>
      </c>
      <c r="J2888" s="137" t="s">
        <v>55</v>
      </c>
      <c r="K2888" s="34" t="s">
        <v>55</v>
      </c>
      <c r="L2888" s="26" t="s">
        <v>55</v>
      </c>
      <c r="M2888" s="31">
        <v>712</v>
      </c>
      <c r="N2888" s="31" t="s">
        <v>2509</v>
      </c>
      <c r="O2888" s="31" t="s">
        <v>54</v>
      </c>
    </row>
    <row r="2889" spans="1:15">
      <c r="A2889">
        <v>2888</v>
      </c>
      <c r="B2889" s="128">
        <v>44386</v>
      </c>
      <c r="C2889" s="29" t="s">
        <v>51</v>
      </c>
      <c r="D2889" s="359" t="s">
        <v>10</v>
      </c>
      <c r="E2889" s="31">
        <v>47</v>
      </c>
      <c r="F2889" s="12">
        <v>840</v>
      </c>
      <c r="G2889" s="31" t="s">
        <v>55</v>
      </c>
      <c r="H2889" s="135">
        <v>14.4</v>
      </c>
      <c r="I2889" s="32" t="s">
        <v>12</v>
      </c>
      <c r="J2889" s="34" t="s">
        <v>55</v>
      </c>
      <c r="K2889" s="137" t="s">
        <v>55</v>
      </c>
      <c r="L2889" s="26" t="s">
        <v>55</v>
      </c>
      <c r="M2889" s="31">
        <v>712</v>
      </c>
      <c r="N2889" s="31" t="s">
        <v>2509</v>
      </c>
      <c r="O2889" s="31" t="s">
        <v>54</v>
      </c>
    </row>
    <row r="2890" spans="1:15">
      <c r="A2890">
        <v>2889</v>
      </c>
      <c r="B2890" s="128">
        <v>44386</v>
      </c>
      <c r="C2890" s="29" t="s">
        <v>51</v>
      </c>
      <c r="D2890" s="359" t="s">
        <v>10</v>
      </c>
      <c r="E2890" s="1">
        <v>39</v>
      </c>
      <c r="F2890" s="12">
        <v>595</v>
      </c>
      <c r="G2890" s="31" t="s">
        <v>55</v>
      </c>
      <c r="H2890" s="31">
        <v>35.6</v>
      </c>
      <c r="I2890" s="32" t="s">
        <v>12</v>
      </c>
      <c r="J2890" s="34" t="s">
        <v>55</v>
      </c>
      <c r="K2890" s="34" t="s">
        <v>55</v>
      </c>
      <c r="L2890" s="26" t="s">
        <v>55</v>
      </c>
      <c r="M2890" s="31">
        <v>712</v>
      </c>
      <c r="N2890" s="31" t="s">
        <v>2509</v>
      </c>
      <c r="O2890" s="31" t="s">
        <v>54</v>
      </c>
    </row>
    <row r="2891" spans="1:15">
      <c r="A2891">
        <v>2890</v>
      </c>
      <c r="B2891" s="128">
        <v>44386</v>
      </c>
      <c r="C2891" s="29" t="s">
        <v>51</v>
      </c>
      <c r="D2891" s="359" t="s">
        <v>10</v>
      </c>
      <c r="E2891" s="1">
        <v>40</v>
      </c>
      <c r="F2891" s="12">
        <v>812</v>
      </c>
      <c r="G2891" s="1">
        <v>6</v>
      </c>
      <c r="H2891" s="47">
        <v>17</v>
      </c>
      <c r="I2891" s="32" t="s">
        <v>15</v>
      </c>
      <c r="J2891" s="31">
        <v>2</v>
      </c>
      <c r="K2891" s="7">
        <f>G2891/F2891</f>
        <v>7.3891625615763543E-3</v>
      </c>
      <c r="L2891" s="25">
        <f t="shared" ref="L2891" si="9">+G2891/H2891</f>
        <v>0.35294117647058826</v>
      </c>
      <c r="M2891" s="31">
        <v>712</v>
      </c>
      <c r="N2891" s="31" t="s">
        <v>2509</v>
      </c>
      <c r="O2891" s="31" t="s">
        <v>54</v>
      </c>
    </row>
    <row r="2892" spans="1:15">
      <c r="A2892">
        <v>2891</v>
      </c>
      <c r="B2892" s="128">
        <v>44386</v>
      </c>
      <c r="C2892" s="29" t="s">
        <v>51</v>
      </c>
      <c r="D2892" s="359" t="s">
        <v>10</v>
      </c>
      <c r="E2892" s="1">
        <v>41</v>
      </c>
      <c r="F2892" s="12">
        <v>870</v>
      </c>
      <c r="G2892" s="31" t="s">
        <v>55</v>
      </c>
      <c r="H2892" s="31">
        <v>61</v>
      </c>
      <c r="I2892" s="32" t="s">
        <v>12</v>
      </c>
      <c r="J2892" s="34" t="s">
        <v>55</v>
      </c>
      <c r="K2892" s="34" t="s">
        <v>55</v>
      </c>
      <c r="L2892" s="26" t="s">
        <v>55</v>
      </c>
      <c r="M2892" s="31">
        <v>712</v>
      </c>
      <c r="N2892" s="31" t="s">
        <v>2509</v>
      </c>
      <c r="O2892" s="31" t="s">
        <v>54</v>
      </c>
    </row>
    <row r="2893" spans="1:15">
      <c r="A2893">
        <v>2892</v>
      </c>
      <c r="B2893" s="128">
        <v>44386</v>
      </c>
      <c r="C2893" s="29" t="s">
        <v>51</v>
      </c>
      <c r="D2893" s="359" t="s">
        <v>10</v>
      </c>
      <c r="E2893" s="1">
        <v>37</v>
      </c>
      <c r="F2893" s="12">
        <v>589</v>
      </c>
      <c r="G2893" s="31" t="s">
        <v>55</v>
      </c>
      <c r="H2893" s="31">
        <v>41</v>
      </c>
      <c r="I2893" s="32" t="s">
        <v>12</v>
      </c>
      <c r="J2893" s="34" t="s">
        <v>55</v>
      </c>
      <c r="K2893" s="34" t="s">
        <v>55</v>
      </c>
      <c r="L2893" s="26" t="s">
        <v>55</v>
      </c>
      <c r="M2893" s="31">
        <v>712</v>
      </c>
      <c r="N2893" s="31" t="s">
        <v>2509</v>
      </c>
      <c r="O2893" s="31" t="s">
        <v>54</v>
      </c>
    </row>
    <row r="2894" spans="1:15">
      <c r="A2894">
        <v>2893</v>
      </c>
      <c r="B2894" s="128">
        <v>44386</v>
      </c>
      <c r="C2894" s="29" t="s">
        <v>58</v>
      </c>
      <c r="D2894" s="129" t="s">
        <v>59</v>
      </c>
      <c r="E2894" s="1">
        <v>35</v>
      </c>
      <c r="F2894" s="12">
        <v>580</v>
      </c>
      <c r="G2894" s="31" t="s">
        <v>55</v>
      </c>
      <c r="H2894" s="31">
        <v>50</v>
      </c>
      <c r="I2894" s="32" t="s">
        <v>12</v>
      </c>
      <c r="J2894" s="34" t="s">
        <v>55</v>
      </c>
      <c r="K2894" s="34" t="s">
        <v>55</v>
      </c>
      <c r="L2894" s="26" t="s">
        <v>55</v>
      </c>
      <c r="M2894" s="31">
        <v>712</v>
      </c>
      <c r="N2894" s="31" t="s">
        <v>2509</v>
      </c>
      <c r="O2894" s="31" t="s">
        <v>54</v>
      </c>
    </row>
    <row r="2895" spans="1:15">
      <c r="A2895">
        <v>2894</v>
      </c>
      <c r="B2895" s="128">
        <v>44386</v>
      </c>
      <c r="C2895" s="29" t="s">
        <v>58</v>
      </c>
      <c r="D2895" s="129" t="s">
        <v>59</v>
      </c>
      <c r="E2895" s="1">
        <v>41</v>
      </c>
      <c r="F2895" s="12">
        <v>830</v>
      </c>
      <c r="G2895" s="31">
        <v>19</v>
      </c>
      <c r="H2895" s="31">
        <v>75</v>
      </c>
      <c r="I2895" s="32" t="s">
        <v>15</v>
      </c>
      <c r="J2895" s="31">
        <v>3</v>
      </c>
      <c r="K2895" s="3">
        <f>G2895/F2895</f>
        <v>2.289156626506024E-2</v>
      </c>
      <c r="L2895" s="25">
        <f>G2895/H2895</f>
        <v>0.25333333333333335</v>
      </c>
      <c r="M2895" s="31">
        <v>712</v>
      </c>
      <c r="N2895" s="31" t="s">
        <v>2509</v>
      </c>
      <c r="O2895" s="31" t="s">
        <v>54</v>
      </c>
    </row>
    <row r="2896" spans="1:15">
      <c r="A2896">
        <v>2895</v>
      </c>
      <c r="B2896" s="128">
        <v>44386</v>
      </c>
      <c r="C2896" s="29" t="s">
        <v>58</v>
      </c>
      <c r="D2896" s="129" t="s">
        <v>59</v>
      </c>
      <c r="E2896" s="1">
        <v>36</v>
      </c>
      <c r="F2896" s="12">
        <v>620</v>
      </c>
      <c r="G2896" s="31">
        <v>28</v>
      </c>
      <c r="H2896" s="31">
        <v>96</v>
      </c>
      <c r="I2896" s="32" t="s">
        <v>15</v>
      </c>
      <c r="J2896" s="31">
        <v>3</v>
      </c>
      <c r="K2896" s="3">
        <f>G2896/F2896</f>
        <v>4.5161290322580643E-2</v>
      </c>
      <c r="L2896" s="25">
        <f>G2896/H2896</f>
        <v>0.29166666666666669</v>
      </c>
      <c r="M2896" s="31">
        <v>712</v>
      </c>
      <c r="N2896" s="31" t="s">
        <v>2509</v>
      </c>
      <c r="O2896" s="31" t="s">
        <v>54</v>
      </c>
    </row>
    <row r="2897" spans="1:15">
      <c r="A2897">
        <v>2896</v>
      </c>
      <c r="B2897" s="128">
        <v>44386</v>
      </c>
      <c r="C2897" s="29" t="s">
        <v>58</v>
      </c>
      <c r="D2897" s="129" t="s">
        <v>59</v>
      </c>
      <c r="E2897" s="1">
        <v>36</v>
      </c>
      <c r="F2897" s="13">
        <v>628</v>
      </c>
      <c r="G2897" s="34" t="s">
        <v>55</v>
      </c>
      <c r="H2897" s="31">
        <v>68</v>
      </c>
      <c r="I2897" s="32" t="s">
        <v>12</v>
      </c>
      <c r="J2897" s="34" t="s">
        <v>55</v>
      </c>
      <c r="K2897" s="34" t="s">
        <v>55</v>
      </c>
      <c r="L2897" s="26" t="s">
        <v>55</v>
      </c>
      <c r="M2897" s="31">
        <v>712</v>
      </c>
      <c r="N2897" s="31" t="s">
        <v>2509</v>
      </c>
      <c r="O2897" s="31" t="s">
        <v>54</v>
      </c>
    </row>
    <row r="2898" spans="1:15">
      <c r="A2898">
        <v>2897</v>
      </c>
      <c r="B2898" s="128">
        <v>44386</v>
      </c>
      <c r="C2898" s="29" t="s">
        <v>58</v>
      </c>
      <c r="D2898" s="129" t="s">
        <v>59</v>
      </c>
      <c r="E2898" s="1">
        <v>32</v>
      </c>
      <c r="F2898" s="13">
        <v>589</v>
      </c>
      <c r="G2898" s="34" t="s">
        <v>55</v>
      </c>
      <c r="H2898" s="31">
        <v>74</v>
      </c>
      <c r="I2898" s="32" t="s">
        <v>12</v>
      </c>
      <c r="J2898" s="34" t="s">
        <v>55</v>
      </c>
      <c r="K2898" s="34" t="s">
        <v>55</v>
      </c>
      <c r="L2898" s="26" t="s">
        <v>55</v>
      </c>
      <c r="M2898" s="31">
        <v>712</v>
      </c>
      <c r="N2898" s="31" t="s">
        <v>2509</v>
      </c>
      <c r="O2898" s="31" t="s">
        <v>54</v>
      </c>
    </row>
    <row r="2899" spans="1:15">
      <c r="A2899">
        <v>2898</v>
      </c>
      <c r="B2899" s="128">
        <v>44386</v>
      </c>
      <c r="C2899" s="29" t="s">
        <v>57</v>
      </c>
      <c r="D2899" s="129" t="s">
        <v>63</v>
      </c>
      <c r="E2899" s="47">
        <v>31</v>
      </c>
      <c r="F2899" s="13">
        <v>527</v>
      </c>
      <c r="G2899" s="31">
        <v>29</v>
      </c>
      <c r="H2899" s="31">
        <v>117</v>
      </c>
      <c r="I2899" s="32" t="s">
        <v>15</v>
      </c>
      <c r="J2899" s="31">
        <v>4</v>
      </c>
      <c r="K2899" s="7">
        <f>G2899/F2899</f>
        <v>5.5028462998102469E-2</v>
      </c>
      <c r="L2899" s="25">
        <f>G2899/H2899</f>
        <v>0.24786324786324787</v>
      </c>
      <c r="M2899" s="31">
        <v>712</v>
      </c>
      <c r="N2899" s="31" t="s">
        <v>2509</v>
      </c>
      <c r="O2899" s="31" t="s">
        <v>54</v>
      </c>
    </row>
    <row r="2900" spans="1:15">
      <c r="A2900">
        <v>2899</v>
      </c>
      <c r="B2900" s="128">
        <v>44386</v>
      </c>
      <c r="C2900" s="29" t="s">
        <v>57</v>
      </c>
      <c r="D2900" s="129" t="s">
        <v>63</v>
      </c>
      <c r="E2900" s="31">
        <v>44</v>
      </c>
      <c r="F2900" s="12">
        <v>910</v>
      </c>
      <c r="G2900" s="34" t="s">
        <v>55</v>
      </c>
      <c r="H2900" s="31">
        <v>48</v>
      </c>
      <c r="I2900" s="32" t="s">
        <v>12</v>
      </c>
      <c r="J2900" s="34" t="s">
        <v>55</v>
      </c>
      <c r="K2900" s="34" t="s">
        <v>55</v>
      </c>
      <c r="L2900" s="138" t="s">
        <v>55</v>
      </c>
      <c r="M2900" s="31">
        <v>712</v>
      </c>
      <c r="N2900" s="31" t="s">
        <v>2509</v>
      </c>
      <c r="O2900" s="31" t="s">
        <v>54</v>
      </c>
    </row>
    <row r="2901" spans="1:15">
      <c r="A2901">
        <v>2900</v>
      </c>
      <c r="B2901" s="128">
        <v>44386</v>
      </c>
      <c r="C2901" s="29" t="s">
        <v>57</v>
      </c>
      <c r="D2901" s="129" t="s">
        <v>63</v>
      </c>
      <c r="E2901" s="31">
        <v>45</v>
      </c>
      <c r="F2901" s="12">
        <v>870</v>
      </c>
      <c r="G2901" s="34" t="s">
        <v>55</v>
      </c>
      <c r="H2901" s="31">
        <v>109</v>
      </c>
      <c r="I2901" s="32" t="s">
        <v>12</v>
      </c>
      <c r="J2901" s="34" t="s">
        <v>55</v>
      </c>
      <c r="K2901" s="34" t="s">
        <v>55</v>
      </c>
      <c r="L2901" s="138" t="s">
        <v>55</v>
      </c>
      <c r="M2901" s="31">
        <v>712</v>
      </c>
      <c r="N2901" s="31" t="s">
        <v>2509</v>
      </c>
      <c r="O2901" s="31" t="s">
        <v>54</v>
      </c>
    </row>
    <row r="2902" spans="1:15">
      <c r="A2902">
        <v>2901</v>
      </c>
      <c r="B2902" s="128">
        <v>44386</v>
      </c>
      <c r="C2902" s="29" t="s">
        <v>57</v>
      </c>
      <c r="D2902" s="129" t="s">
        <v>63</v>
      </c>
      <c r="E2902" s="31">
        <v>51</v>
      </c>
      <c r="F2902" s="12">
        <v>1281</v>
      </c>
      <c r="G2902" s="1">
        <v>10</v>
      </c>
      <c r="H2902" s="135">
        <v>50.4</v>
      </c>
      <c r="I2902" s="32" t="s">
        <v>15</v>
      </c>
      <c r="J2902" s="31">
        <v>3</v>
      </c>
      <c r="K2902" s="7">
        <f>G2902/F2902</f>
        <v>7.8064012490241998E-3</v>
      </c>
      <c r="L2902" s="25">
        <f>+G2902/H2902</f>
        <v>0.19841269841269843</v>
      </c>
      <c r="M2902" s="31">
        <v>712</v>
      </c>
      <c r="N2902" s="31" t="s">
        <v>2509</v>
      </c>
      <c r="O2902" s="31" t="s">
        <v>54</v>
      </c>
    </row>
    <row r="2903" spans="1:15">
      <c r="A2903">
        <v>2902</v>
      </c>
      <c r="B2903" s="128">
        <v>44386</v>
      </c>
      <c r="C2903" s="29" t="s">
        <v>57</v>
      </c>
      <c r="D2903" s="129" t="s">
        <v>63</v>
      </c>
      <c r="E2903" s="31">
        <v>44</v>
      </c>
      <c r="F2903" s="12">
        <v>886</v>
      </c>
      <c r="G2903" s="31" t="s">
        <v>55</v>
      </c>
      <c r="H2903" s="135">
        <v>22.3</v>
      </c>
      <c r="I2903" s="32" t="s">
        <v>12</v>
      </c>
      <c r="J2903" s="34" t="s">
        <v>55</v>
      </c>
      <c r="K2903" s="34" t="s">
        <v>55</v>
      </c>
      <c r="L2903" s="26" t="s">
        <v>55</v>
      </c>
      <c r="M2903" s="31">
        <v>712</v>
      </c>
      <c r="N2903" s="31" t="s">
        <v>2509</v>
      </c>
      <c r="O2903" s="31" t="s">
        <v>54</v>
      </c>
    </row>
    <row r="2904" spans="1:15">
      <c r="A2904">
        <v>2903</v>
      </c>
      <c r="B2904" s="128">
        <v>44392</v>
      </c>
      <c r="C2904" s="29" t="s">
        <v>51</v>
      </c>
      <c r="D2904" s="359" t="s">
        <v>10</v>
      </c>
      <c r="E2904" s="31">
        <v>41</v>
      </c>
      <c r="F2904" s="12">
        <v>833</v>
      </c>
      <c r="G2904" s="31" t="s">
        <v>55</v>
      </c>
      <c r="H2904" s="135">
        <v>24.8</v>
      </c>
      <c r="I2904" s="32" t="s">
        <v>12</v>
      </c>
      <c r="J2904" s="34" t="s">
        <v>55</v>
      </c>
      <c r="K2904" s="137" t="s">
        <v>55</v>
      </c>
      <c r="L2904" s="26" t="s">
        <v>55</v>
      </c>
      <c r="M2904" s="31">
        <v>712</v>
      </c>
      <c r="N2904" s="31" t="s">
        <v>2509</v>
      </c>
      <c r="O2904" s="31" t="s">
        <v>54</v>
      </c>
    </row>
    <row r="2905" spans="1:15">
      <c r="A2905">
        <v>2904</v>
      </c>
      <c r="B2905" s="128">
        <v>44392</v>
      </c>
      <c r="C2905" s="29" t="s">
        <v>51</v>
      </c>
      <c r="D2905" s="359" t="s">
        <v>10</v>
      </c>
      <c r="E2905" s="31">
        <v>51</v>
      </c>
      <c r="F2905" s="12">
        <v>1220</v>
      </c>
      <c r="G2905" s="1">
        <v>5</v>
      </c>
      <c r="H2905" s="135">
        <v>15.9</v>
      </c>
      <c r="I2905" s="32" t="s">
        <v>15</v>
      </c>
      <c r="J2905" s="31">
        <v>2</v>
      </c>
      <c r="K2905" s="7">
        <f>G2905/F2905</f>
        <v>4.0983606557377051E-3</v>
      </c>
      <c r="L2905" s="25">
        <f t="shared" ref="L2905" si="10">+G2905/H2905</f>
        <v>0.31446540880503143</v>
      </c>
      <c r="M2905" s="31">
        <v>712</v>
      </c>
      <c r="N2905" s="31" t="s">
        <v>2509</v>
      </c>
      <c r="O2905" s="31" t="s">
        <v>54</v>
      </c>
    </row>
    <row r="2906" spans="1:15">
      <c r="A2906">
        <v>2905</v>
      </c>
      <c r="B2906" s="128">
        <v>44392</v>
      </c>
      <c r="C2906" s="29" t="s">
        <v>51</v>
      </c>
      <c r="D2906" s="359" t="s">
        <v>10</v>
      </c>
      <c r="E2906" s="31">
        <v>49</v>
      </c>
      <c r="F2906" s="12">
        <v>948</v>
      </c>
      <c r="G2906" s="31" t="s">
        <v>55</v>
      </c>
      <c r="H2906" s="135">
        <v>25.3</v>
      </c>
      <c r="I2906" s="32" t="s">
        <v>12</v>
      </c>
      <c r="J2906" s="34" t="s">
        <v>55</v>
      </c>
      <c r="K2906" s="7">
        <v>0</v>
      </c>
      <c r="L2906" s="26" t="s">
        <v>55</v>
      </c>
      <c r="M2906" s="31">
        <v>712</v>
      </c>
      <c r="N2906" s="31" t="s">
        <v>2509</v>
      </c>
      <c r="O2906" s="31" t="s">
        <v>54</v>
      </c>
    </row>
    <row r="2907" spans="1:15">
      <c r="A2907">
        <v>2906</v>
      </c>
      <c r="B2907" s="128">
        <v>44392</v>
      </c>
      <c r="C2907" s="29" t="s">
        <v>51</v>
      </c>
      <c r="D2907" s="359" t="s">
        <v>10</v>
      </c>
      <c r="E2907" s="31">
        <v>50</v>
      </c>
      <c r="F2907" s="12">
        <v>1294</v>
      </c>
      <c r="G2907" s="1">
        <v>9</v>
      </c>
      <c r="H2907" s="135">
        <v>14.2</v>
      </c>
      <c r="I2907" s="32" t="s">
        <v>15</v>
      </c>
      <c r="J2907" s="31">
        <v>2</v>
      </c>
      <c r="K2907" s="7">
        <f>G2907/F2907</f>
        <v>6.955177743431221E-3</v>
      </c>
      <c r="L2907" s="25">
        <f>G2907/H2907</f>
        <v>0.63380281690140849</v>
      </c>
      <c r="M2907" s="31">
        <v>712</v>
      </c>
      <c r="N2907" s="31" t="s">
        <v>2509</v>
      </c>
      <c r="O2907" s="31" t="s">
        <v>54</v>
      </c>
    </row>
    <row r="2908" spans="1:15">
      <c r="A2908">
        <v>2907</v>
      </c>
      <c r="B2908" s="128">
        <v>44392</v>
      </c>
      <c r="C2908" s="29" t="s">
        <v>51</v>
      </c>
      <c r="D2908" s="359" t="s">
        <v>10</v>
      </c>
      <c r="E2908" s="31">
        <v>49</v>
      </c>
      <c r="F2908" s="12">
        <v>819</v>
      </c>
      <c r="G2908" s="31" t="s">
        <v>55</v>
      </c>
      <c r="H2908" s="135">
        <v>35.9</v>
      </c>
      <c r="I2908" s="32" t="s">
        <v>12</v>
      </c>
      <c r="J2908" s="34" t="s">
        <v>55</v>
      </c>
      <c r="K2908" s="34" t="s">
        <v>55</v>
      </c>
      <c r="L2908" s="26" t="s">
        <v>55</v>
      </c>
      <c r="M2908" s="31">
        <v>712</v>
      </c>
      <c r="N2908" s="31" t="s">
        <v>2509</v>
      </c>
      <c r="O2908" s="31" t="s">
        <v>54</v>
      </c>
    </row>
    <row r="2909" spans="1:15">
      <c r="A2909">
        <v>2908</v>
      </c>
      <c r="B2909" s="128">
        <v>44392</v>
      </c>
      <c r="C2909" s="29" t="s">
        <v>58</v>
      </c>
      <c r="D2909" s="129" t="s">
        <v>59</v>
      </c>
      <c r="E2909" s="31">
        <v>49</v>
      </c>
      <c r="F2909" s="12">
        <v>877</v>
      </c>
      <c r="G2909" s="31" t="s">
        <v>55</v>
      </c>
      <c r="H2909" s="2">
        <v>22.7</v>
      </c>
      <c r="I2909" s="32" t="s">
        <v>12</v>
      </c>
      <c r="J2909" s="137" t="s">
        <v>55</v>
      </c>
      <c r="K2909" s="137" t="s">
        <v>55</v>
      </c>
      <c r="L2909" s="26" t="s">
        <v>55</v>
      </c>
      <c r="M2909" s="31">
        <v>712</v>
      </c>
      <c r="N2909" s="31" t="s">
        <v>2509</v>
      </c>
      <c r="O2909" s="31" t="s">
        <v>54</v>
      </c>
    </row>
    <row r="2910" spans="1:15">
      <c r="A2910">
        <v>2909</v>
      </c>
      <c r="B2910" s="128">
        <v>44392</v>
      </c>
      <c r="C2910" s="29" t="s">
        <v>58</v>
      </c>
      <c r="D2910" s="129" t="s">
        <v>59</v>
      </c>
      <c r="E2910" s="31">
        <v>47</v>
      </c>
      <c r="F2910" s="12">
        <v>880</v>
      </c>
      <c r="G2910" s="31" t="s">
        <v>55</v>
      </c>
      <c r="H2910" s="2">
        <v>16.600000000000001</v>
      </c>
      <c r="I2910" s="32" t="s">
        <v>12</v>
      </c>
      <c r="J2910" s="137" t="s">
        <v>55</v>
      </c>
      <c r="K2910" s="34" t="s">
        <v>55</v>
      </c>
      <c r="L2910" s="26" t="s">
        <v>55</v>
      </c>
      <c r="M2910" s="31">
        <v>712</v>
      </c>
      <c r="N2910" s="31" t="s">
        <v>2509</v>
      </c>
      <c r="O2910" s="31" t="s">
        <v>54</v>
      </c>
    </row>
    <row r="2911" spans="1:15">
      <c r="A2911">
        <v>2910</v>
      </c>
      <c r="B2911" s="128">
        <v>44392</v>
      </c>
      <c r="C2911" s="29" t="s">
        <v>58</v>
      </c>
      <c r="D2911" s="129" t="s">
        <v>59</v>
      </c>
      <c r="E2911" s="1">
        <v>39</v>
      </c>
      <c r="F2911" s="12">
        <v>583</v>
      </c>
      <c r="G2911" s="31">
        <v>19</v>
      </c>
      <c r="H2911" s="31">
        <v>36.299999999999997</v>
      </c>
      <c r="I2911" s="32" t="s">
        <v>15</v>
      </c>
      <c r="J2911" s="31">
        <v>2</v>
      </c>
      <c r="K2911" s="3">
        <f>G2911/F2911</f>
        <v>3.2590051457975985E-2</v>
      </c>
      <c r="L2911" s="25">
        <f>G2911/H2911</f>
        <v>0.52341597796143258</v>
      </c>
      <c r="M2911" s="31">
        <v>712</v>
      </c>
      <c r="N2911" s="31" t="s">
        <v>2509</v>
      </c>
      <c r="O2911" s="31" t="s">
        <v>54</v>
      </c>
    </row>
    <row r="2912" spans="1:15">
      <c r="A2912">
        <v>2911</v>
      </c>
      <c r="B2912" s="128">
        <v>44392</v>
      </c>
      <c r="C2912" s="29" t="s">
        <v>58</v>
      </c>
      <c r="D2912" s="129" t="s">
        <v>59</v>
      </c>
      <c r="E2912" s="1">
        <v>40</v>
      </c>
      <c r="F2912" s="12">
        <v>831</v>
      </c>
      <c r="G2912" s="31" t="s">
        <v>55</v>
      </c>
      <c r="H2912" s="135">
        <v>30.3</v>
      </c>
      <c r="I2912" s="32" t="s">
        <v>12</v>
      </c>
      <c r="J2912" s="34" t="s">
        <v>55</v>
      </c>
      <c r="K2912" s="34" t="s">
        <v>55</v>
      </c>
      <c r="L2912" s="26" t="s">
        <v>55</v>
      </c>
      <c r="M2912" s="31">
        <v>712</v>
      </c>
      <c r="N2912" s="31" t="s">
        <v>2509</v>
      </c>
      <c r="O2912" s="31" t="s">
        <v>54</v>
      </c>
    </row>
    <row r="2913" spans="1:15">
      <c r="A2913">
        <v>2912</v>
      </c>
      <c r="B2913" s="128">
        <v>44392</v>
      </c>
      <c r="C2913" s="29" t="s">
        <v>58</v>
      </c>
      <c r="D2913" s="129" t="s">
        <v>59</v>
      </c>
      <c r="E2913" s="1">
        <v>41</v>
      </c>
      <c r="F2913" s="12">
        <v>829</v>
      </c>
      <c r="G2913" s="31" t="s">
        <v>55</v>
      </c>
      <c r="H2913" s="31">
        <v>56</v>
      </c>
      <c r="I2913" s="32" t="s">
        <v>12</v>
      </c>
      <c r="J2913" s="34" t="s">
        <v>55</v>
      </c>
      <c r="K2913" s="34" t="s">
        <v>55</v>
      </c>
      <c r="L2913" s="26" t="s">
        <v>55</v>
      </c>
      <c r="M2913" s="31">
        <v>712</v>
      </c>
      <c r="N2913" s="31" t="s">
        <v>2509</v>
      </c>
      <c r="O2913" s="31" t="s">
        <v>54</v>
      </c>
    </row>
    <row r="2914" spans="1:15">
      <c r="A2914">
        <v>2913</v>
      </c>
      <c r="B2914" s="128">
        <v>44392</v>
      </c>
      <c r="C2914" s="29" t="s">
        <v>57</v>
      </c>
      <c r="D2914" s="129" t="s">
        <v>63</v>
      </c>
      <c r="E2914" s="1">
        <v>37</v>
      </c>
      <c r="F2914" s="13">
        <v>570</v>
      </c>
      <c r="G2914" s="31" t="s">
        <v>55</v>
      </c>
      <c r="H2914" s="31">
        <v>61</v>
      </c>
      <c r="I2914" s="32" t="s">
        <v>12</v>
      </c>
      <c r="J2914" s="34" t="s">
        <v>55</v>
      </c>
      <c r="K2914" s="34" t="s">
        <v>55</v>
      </c>
      <c r="L2914" s="26" t="s">
        <v>55</v>
      </c>
      <c r="M2914" s="31">
        <v>712</v>
      </c>
      <c r="N2914" s="31" t="s">
        <v>2509</v>
      </c>
      <c r="O2914" s="31" t="s">
        <v>54</v>
      </c>
    </row>
    <row r="2915" spans="1:15">
      <c r="A2915">
        <v>2914</v>
      </c>
      <c r="B2915" s="128">
        <v>44392</v>
      </c>
      <c r="C2915" s="29" t="s">
        <v>57</v>
      </c>
      <c r="D2915" s="129" t="s">
        <v>63</v>
      </c>
      <c r="E2915" s="1">
        <v>35</v>
      </c>
      <c r="F2915" s="13">
        <v>520</v>
      </c>
      <c r="G2915" s="31" t="s">
        <v>55</v>
      </c>
      <c r="H2915" s="31">
        <v>40.4</v>
      </c>
      <c r="I2915" s="32" t="s">
        <v>12</v>
      </c>
      <c r="J2915" s="34" t="s">
        <v>55</v>
      </c>
      <c r="K2915" s="34" t="s">
        <v>55</v>
      </c>
      <c r="L2915" s="26" t="s">
        <v>55</v>
      </c>
      <c r="M2915" s="31">
        <v>712</v>
      </c>
      <c r="N2915" s="31" t="s">
        <v>2509</v>
      </c>
      <c r="O2915" s="31" t="s">
        <v>54</v>
      </c>
    </row>
    <row r="2916" spans="1:15">
      <c r="A2916">
        <v>2915</v>
      </c>
      <c r="B2916" s="128">
        <v>44392</v>
      </c>
      <c r="C2916" s="29" t="s">
        <v>57</v>
      </c>
      <c r="D2916" s="129" t="s">
        <v>63</v>
      </c>
      <c r="E2916" s="1">
        <v>41</v>
      </c>
      <c r="F2916" s="13">
        <v>809</v>
      </c>
      <c r="G2916" s="31" t="s">
        <v>55</v>
      </c>
      <c r="H2916" s="31">
        <v>52.3</v>
      </c>
      <c r="I2916" s="32" t="s">
        <v>12</v>
      </c>
      <c r="J2916" s="34" t="s">
        <v>55</v>
      </c>
      <c r="K2916" s="34" t="s">
        <v>55</v>
      </c>
      <c r="L2916" s="26" t="s">
        <v>55</v>
      </c>
      <c r="M2916" s="31">
        <v>712</v>
      </c>
      <c r="N2916" s="31" t="s">
        <v>2509</v>
      </c>
      <c r="O2916" s="31" t="s">
        <v>54</v>
      </c>
    </row>
    <row r="2917" spans="1:15">
      <c r="A2917">
        <v>2916</v>
      </c>
      <c r="B2917" s="128">
        <v>44392</v>
      </c>
      <c r="C2917" s="29" t="s">
        <v>57</v>
      </c>
      <c r="D2917" s="129" t="s">
        <v>63</v>
      </c>
      <c r="E2917" s="1">
        <v>36</v>
      </c>
      <c r="F2917" s="13">
        <v>628</v>
      </c>
      <c r="G2917" s="31">
        <v>29</v>
      </c>
      <c r="H2917" s="31">
        <v>70.5</v>
      </c>
      <c r="I2917" s="32" t="s">
        <v>15</v>
      </c>
      <c r="J2917" s="31">
        <v>3</v>
      </c>
      <c r="K2917" s="3">
        <f>G2917/F2917</f>
        <v>4.6178343949044583E-2</v>
      </c>
      <c r="L2917" s="25">
        <f>G2917/H2917</f>
        <v>0.41134751773049644</v>
      </c>
      <c r="M2917" s="31">
        <v>712</v>
      </c>
      <c r="N2917" s="31" t="s">
        <v>2509</v>
      </c>
      <c r="O2917" s="31" t="s">
        <v>54</v>
      </c>
    </row>
    <row r="2918" spans="1:15">
      <c r="A2918">
        <v>2917</v>
      </c>
      <c r="B2918" s="128">
        <v>44392</v>
      </c>
      <c r="C2918" s="29" t="s">
        <v>57</v>
      </c>
      <c r="D2918" s="129" t="s">
        <v>63</v>
      </c>
      <c r="E2918" s="1">
        <v>36</v>
      </c>
      <c r="F2918" s="12">
        <v>612</v>
      </c>
      <c r="G2918" s="31">
        <v>22</v>
      </c>
      <c r="H2918" s="31">
        <v>92.3</v>
      </c>
      <c r="I2918" s="32" t="s">
        <v>15</v>
      </c>
      <c r="J2918" s="31">
        <v>3</v>
      </c>
      <c r="K2918" s="3">
        <f>G2918/F2918</f>
        <v>3.5947712418300651E-2</v>
      </c>
      <c r="L2918" s="25">
        <f>G2918/H2918</f>
        <v>0.23835319609967498</v>
      </c>
      <c r="M2918" s="31">
        <v>712</v>
      </c>
      <c r="N2918" s="31" t="s">
        <v>2509</v>
      </c>
      <c r="O2918" s="31" t="s">
        <v>54</v>
      </c>
    </row>
    <row r="2919" spans="1:15">
      <c r="A2919">
        <v>2918</v>
      </c>
      <c r="B2919" s="128">
        <v>44394</v>
      </c>
      <c r="C2919" s="29" t="s">
        <v>51</v>
      </c>
      <c r="D2919" s="359" t="s">
        <v>10</v>
      </c>
      <c r="E2919" s="1">
        <v>32</v>
      </c>
      <c r="F2919" s="12">
        <v>570</v>
      </c>
      <c r="G2919" s="34" t="s">
        <v>55</v>
      </c>
      <c r="H2919" s="31">
        <v>68</v>
      </c>
      <c r="I2919" s="32" t="s">
        <v>12</v>
      </c>
      <c r="J2919" s="34" t="s">
        <v>55</v>
      </c>
      <c r="K2919" s="34" t="s">
        <v>55</v>
      </c>
      <c r="L2919" s="26" t="s">
        <v>55</v>
      </c>
      <c r="M2919" s="31">
        <v>712</v>
      </c>
      <c r="N2919" s="31" t="s">
        <v>2509</v>
      </c>
      <c r="O2919" s="31" t="s">
        <v>54</v>
      </c>
    </row>
    <row r="2920" spans="1:15">
      <c r="A2920">
        <v>2919</v>
      </c>
      <c r="B2920" s="128">
        <v>44394</v>
      </c>
      <c r="C2920" s="29" t="s">
        <v>51</v>
      </c>
      <c r="D2920" s="359" t="s">
        <v>10</v>
      </c>
      <c r="E2920" s="47">
        <v>31</v>
      </c>
      <c r="F2920" s="12">
        <v>580</v>
      </c>
      <c r="G2920" s="34" t="s">
        <v>55</v>
      </c>
      <c r="H2920" s="31">
        <v>74</v>
      </c>
      <c r="I2920" s="32" t="s">
        <v>12</v>
      </c>
      <c r="J2920" s="34" t="s">
        <v>55</v>
      </c>
      <c r="K2920" s="34" t="s">
        <v>55</v>
      </c>
      <c r="L2920" s="26" t="s">
        <v>55</v>
      </c>
      <c r="M2920" s="31">
        <v>712</v>
      </c>
      <c r="N2920" s="31" t="s">
        <v>2509</v>
      </c>
      <c r="O2920" s="31" t="s">
        <v>54</v>
      </c>
    </row>
    <row r="2921" spans="1:15">
      <c r="A2921">
        <v>2920</v>
      </c>
      <c r="B2921" s="128">
        <v>44394</v>
      </c>
      <c r="C2921" s="29" t="s">
        <v>51</v>
      </c>
      <c r="D2921" s="359" t="s">
        <v>10</v>
      </c>
      <c r="E2921" s="31">
        <v>44</v>
      </c>
      <c r="F2921" s="12">
        <v>780</v>
      </c>
      <c r="G2921" s="31">
        <v>27</v>
      </c>
      <c r="H2921" s="31">
        <v>117</v>
      </c>
      <c r="I2921" s="32" t="s">
        <v>15</v>
      </c>
      <c r="J2921" s="31">
        <v>4</v>
      </c>
      <c r="K2921" s="7">
        <f>G2921/F2921</f>
        <v>3.4615384615384617E-2</v>
      </c>
      <c r="L2921" s="25">
        <f>G2921/H2921</f>
        <v>0.23076923076923078</v>
      </c>
      <c r="M2921" s="31">
        <v>712</v>
      </c>
      <c r="N2921" s="31" t="s">
        <v>2509</v>
      </c>
      <c r="O2921" s="31" t="s">
        <v>54</v>
      </c>
    </row>
    <row r="2922" spans="1:15">
      <c r="A2922">
        <v>2921</v>
      </c>
      <c r="B2922" s="128">
        <v>44394</v>
      </c>
      <c r="C2922" s="29" t="s">
        <v>51</v>
      </c>
      <c r="D2922" s="359" t="s">
        <v>10</v>
      </c>
      <c r="E2922" s="31">
        <v>45</v>
      </c>
      <c r="F2922" s="12">
        <v>830</v>
      </c>
      <c r="G2922" s="34" t="s">
        <v>55</v>
      </c>
      <c r="H2922" s="31">
        <v>48</v>
      </c>
      <c r="I2922" s="32" t="s">
        <v>12</v>
      </c>
      <c r="J2922" s="34" t="s">
        <v>55</v>
      </c>
      <c r="K2922" s="34" t="s">
        <v>55</v>
      </c>
      <c r="L2922" s="138" t="s">
        <v>55</v>
      </c>
      <c r="M2922" s="31">
        <v>712</v>
      </c>
      <c r="N2922" s="31" t="s">
        <v>2509</v>
      </c>
      <c r="O2922" s="31" t="s">
        <v>54</v>
      </c>
    </row>
    <row r="2923" spans="1:15">
      <c r="A2923">
        <v>2922</v>
      </c>
      <c r="B2923" s="128">
        <v>44394</v>
      </c>
      <c r="C2923" s="29" t="s">
        <v>51</v>
      </c>
      <c r="D2923" s="359" t="s">
        <v>10</v>
      </c>
      <c r="E2923" s="31">
        <v>51</v>
      </c>
      <c r="F2923" s="12">
        <v>820</v>
      </c>
      <c r="G2923" s="34" t="s">
        <v>55</v>
      </c>
      <c r="H2923" s="31">
        <v>109</v>
      </c>
      <c r="I2923" s="32" t="s">
        <v>12</v>
      </c>
      <c r="J2923" s="34" t="s">
        <v>55</v>
      </c>
      <c r="K2923" s="34" t="s">
        <v>55</v>
      </c>
      <c r="L2923" s="138" t="s">
        <v>55</v>
      </c>
      <c r="M2923" s="31">
        <v>712</v>
      </c>
      <c r="N2923" s="31" t="s">
        <v>2509</v>
      </c>
      <c r="O2923" s="31" t="s">
        <v>54</v>
      </c>
    </row>
    <row r="2924" spans="1:15">
      <c r="A2924">
        <v>2923</v>
      </c>
      <c r="B2924" s="128">
        <v>44394</v>
      </c>
      <c r="C2924" s="29" t="s">
        <v>58</v>
      </c>
      <c r="D2924" s="129" t="s">
        <v>59</v>
      </c>
      <c r="E2924" s="31">
        <v>44</v>
      </c>
      <c r="F2924" s="12">
        <v>840</v>
      </c>
      <c r="G2924" s="1">
        <v>13</v>
      </c>
      <c r="H2924" s="50">
        <v>52.2</v>
      </c>
      <c r="I2924" s="32" t="s">
        <v>15</v>
      </c>
      <c r="J2924" s="31">
        <v>3</v>
      </c>
      <c r="K2924" s="7">
        <f>G2924/F2924</f>
        <v>1.5476190476190477E-2</v>
      </c>
      <c r="L2924" s="25">
        <f>+G2924/H2924</f>
        <v>0.24904214559386972</v>
      </c>
      <c r="M2924" s="31">
        <v>712</v>
      </c>
      <c r="N2924" s="31" t="s">
        <v>2509</v>
      </c>
      <c r="O2924" s="31" t="s">
        <v>54</v>
      </c>
    </row>
    <row r="2925" spans="1:15">
      <c r="A2925">
        <v>2924</v>
      </c>
      <c r="B2925" s="128">
        <v>44394</v>
      </c>
      <c r="C2925" s="29" t="s">
        <v>58</v>
      </c>
      <c r="D2925" s="129" t="s">
        <v>59</v>
      </c>
      <c r="E2925" s="31">
        <v>41</v>
      </c>
      <c r="F2925" s="12">
        <v>890</v>
      </c>
      <c r="G2925" s="31" t="s">
        <v>55</v>
      </c>
      <c r="H2925" s="50">
        <v>26.2</v>
      </c>
      <c r="I2925" s="32" t="s">
        <v>12</v>
      </c>
      <c r="J2925" s="34" t="s">
        <v>55</v>
      </c>
      <c r="K2925" s="34" t="s">
        <v>55</v>
      </c>
      <c r="L2925" s="26" t="s">
        <v>55</v>
      </c>
      <c r="M2925" s="31">
        <v>712</v>
      </c>
      <c r="N2925" s="31" t="s">
        <v>2509</v>
      </c>
      <c r="O2925" s="31" t="s">
        <v>54</v>
      </c>
    </row>
    <row r="2926" spans="1:15">
      <c r="A2926">
        <v>2925</v>
      </c>
      <c r="B2926" s="128">
        <v>44394</v>
      </c>
      <c r="C2926" s="29" t="s">
        <v>58</v>
      </c>
      <c r="D2926" s="129" t="s">
        <v>59</v>
      </c>
      <c r="E2926" s="31">
        <v>51</v>
      </c>
      <c r="F2926" s="13">
        <v>520</v>
      </c>
      <c r="G2926" s="31" t="s">
        <v>55</v>
      </c>
      <c r="H2926" s="50">
        <v>20.6</v>
      </c>
      <c r="I2926" s="32" t="s">
        <v>12</v>
      </c>
      <c r="J2926" s="34" t="s">
        <v>55</v>
      </c>
      <c r="K2926" s="137" t="s">
        <v>55</v>
      </c>
      <c r="L2926" s="26" t="s">
        <v>55</v>
      </c>
      <c r="M2926" s="31">
        <v>712</v>
      </c>
      <c r="N2926" s="31" t="s">
        <v>2509</v>
      </c>
      <c r="O2926" s="31" t="s">
        <v>54</v>
      </c>
    </row>
    <row r="2927" spans="1:15">
      <c r="A2927">
        <v>2926</v>
      </c>
      <c r="B2927" s="128">
        <v>44394</v>
      </c>
      <c r="C2927" s="29" t="s">
        <v>58</v>
      </c>
      <c r="D2927" s="129" t="s">
        <v>59</v>
      </c>
      <c r="E2927" s="31">
        <v>49</v>
      </c>
      <c r="F2927" s="13">
        <v>1409</v>
      </c>
      <c r="G2927" s="1">
        <v>8</v>
      </c>
      <c r="H2927" s="50">
        <v>15</v>
      </c>
      <c r="I2927" s="32" t="s">
        <v>15</v>
      </c>
      <c r="J2927" s="31">
        <v>2</v>
      </c>
      <c r="K2927" s="7">
        <f>G2927/F2927</f>
        <v>5.6777856635911996E-3</v>
      </c>
      <c r="L2927" s="25">
        <f t="shared" ref="L2927" si="11">+G2927/H2927</f>
        <v>0.53333333333333333</v>
      </c>
      <c r="M2927" s="31">
        <v>712</v>
      </c>
      <c r="N2927" s="31" t="s">
        <v>2509</v>
      </c>
      <c r="O2927" s="31" t="s">
        <v>54</v>
      </c>
    </row>
    <row r="2928" spans="1:15">
      <c r="A2928">
        <v>2927</v>
      </c>
      <c r="B2928" s="128">
        <v>44394</v>
      </c>
      <c r="C2928" s="29" t="s">
        <v>58</v>
      </c>
      <c r="D2928" s="129" t="s">
        <v>59</v>
      </c>
      <c r="E2928" s="31">
        <v>50</v>
      </c>
      <c r="F2928" s="13">
        <v>1327</v>
      </c>
      <c r="G2928" s="31" t="s">
        <v>55</v>
      </c>
      <c r="H2928" s="50">
        <v>22.6</v>
      </c>
      <c r="I2928" s="32" t="s">
        <v>12</v>
      </c>
      <c r="J2928" s="34" t="s">
        <v>55</v>
      </c>
      <c r="K2928" s="7">
        <v>0</v>
      </c>
      <c r="L2928" s="26" t="s">
        <v>55</v>
      </c>
      <c r="M2928" s="31">
        <v>712</v>
      </c>
      <c r="N2928" s="31" t="s">
        <v>2509</v>
      </c>
      <c r="O2928" s="31" t="s">
        <v>54</v>
      </c>
    </row>
    <row r="2929" spans="1:15">
      <c r="A2929">
        <v>2928</v>
      </c>
      <c r="B2929" s="128">
        <v>44394</v>
      </c>
      <c r="C2929" s="29" t="s">
        <v>57</v>
      </c>
      <c r="D2929" s="129" t="s">
        <v>63</v>
      </c>
      <c r="E2929" s="31">
        <v>49</v>
      </c>
      <c r="F2929" s="12">
        <v>810</v>
      </c>
      <c r="G2929" s="1">
        <v>6</v>
      </c>
      <c r="H2929" s="50">
        <v>15.2</v>
      </c>
      <c r="I2929" s="32" t="s">
        <v>15</v>
      </c>
      <c r="J2929" s="31">
        <v>2</v>
      </c>
      <c r="K2929" s="7">
        <f>G2929/F2929</f>
        <v>7.4074074074074077E-3</v>
      </c>
      <c r="L2929" s="25">
        <f t="shared" ref="L2929" si="12">+G2929/H2929</f>
        <v>0.39473684210526316</v>
      </c>
      <c r="M2929" s="31">
        <v>712</v>
      </c>
      <c r="N2929" s="31" t="s">
        <v>2509</v>
      </c>
      <c r="O2929" s="31" t="s">
        <v>54</v>
      </c>
    </row>
    <row r="2930" spans="1:15">
      <c r="A2930">
        <v>2929</v>
      </c>
      <c r="B2930" s="128">
        <v>44394</v>
      </c>
      <c r="C2930" s="29" t="s">
        <v>57</v>
      </c>
      <c r="D2930" s="129" t="s">
        <v>63</v>
      </c>
      <c r="E2930" s="31">
        <v>49</v>
      </c>
      <c r="F2930" s="12">
        <v>974</v>
      </c>
      <c r="G2930" s="31" t="s">
        <v>55</v>
      </c>
      <c r="H2930" s="50">
        <v>37</v>
      </c>
      <c r="I2930" s="32" t="s">
        <v>12</v>
      </c>
      <c r="J2930" s="34" t="s">
        <v>55</v>
      </c>
      <c r="K2930" s="34" t="s">
        <v>55</v>
      </c>
      <c r="L2930" s="26" t="s">
        <v>55</v>
      </c>
      <c r="M2930" s="31">
        <v>712</v>
      </c>
      <c r="N2930" s="31" t="s">
        <v>2509</v>
      </c>
      <c r="O2930" s="31" t="s">
        <v>54</v>
      </c>
    </row>
    <row r="2931" spans="1:15">
      <c r="A2931">
        <v>2930</v>
      </c>
      <c r="B2931" s="128">
        <v>44394</v>
      </c>
      <c r="C2931" s="29" t="s">
        <v>57</v>
      </c>
      <c r="D2931" s="129" t="s">
        <v>63</v>
      </c>
      <c r="E2931" s="31">
        <v>47</v>
      </c>
      <c r="F2931" s="12">
        <v>880</v>
      </c>
      <c r="G2931" s="31" t="s">
        <v>55</v>
      </c>
      <c r="H2931" s="4">
        <v>22.6</v>
      </c>
      <c r="I2931" s="32" t="s">
        <v>12</v>
      </c>
      <c r="J2931" s="137" t="s">
        <v>55</v>
      </c>
      <c r="K2931" s="137" t="s">
        <v>55</v>
      </c>
      <c r="L2931" s="26" t="s">
        <v>55</v>
      </c>
      <c r="M2931" s="31">
        <v>712</v>
      </c>
      <c r="N2931" s="31" t="s">
        <v>2509</v>
      </c>
      <c r="O2931" s="31" t="s">
        <v>54</v>
      </c>
    </row>
    <row r="2932" spans="1:15">
      <c r="A2932">
        <v>2931</v>
      </c>
      <c r="B2932" s="128">
        <v>44394</v>
      </c>
      <c r="C2932" s="29" t="s">
        <v>57</v>
      </c>
      <c r="D2932" s="129" t="s">
        <v>63</v>
      </c>
      <c r="E2932" s="31">
        <v>50</v>
      </c>
      <c r="F2932" s="12">
        <v>1180</v>
      </c>
      <c r="G2932" s="31" t="s">
        <v>55</v>
      </c>
      <c r="H2932" s="4">
        <v>16.600000000000001</v>
      </c>
      <c r="I2932" s="32" t="s">
        <v>12</v>
      </c>
      <c r="J2932" s="137" t="s">
        <v>55</v>
      </c>
      <c r="K2932" s="34" t="s">
        <v>55</v>
      </c>
      <c r="L2932" s="26" t="s">
        <v>55</v>
      </c>
      <c r="M2932" s="31">
        <v>712</v>
      </c>
      <c r="N2932" s="31" t="s">
        <v>2509</v>
      </c>
      <c r="O2932" s="31" t="s">
        <v>54</v>
      </c>
    </row>
    <row r="2933" spans="1:15">
      <c r="A2933">
        <v>2932</v>
      </c>
      <c r="B2933" s="128">
        <v>44394</v>
      </c>
      <c r="C2933" s="29" t="s">
        <v>57</v>
      </c>
      <c r="D2933" s="129" t="s">
        <v>63</v>
      </c>
      <c r="E2933" s="31">
        <v>49</v>
      </c>
      <c r="F2933" s="12">
        <v>880</v>
      </c>
      <c r="G2933" s="31" t="s">
        <v>55</v>
      </c>
      <c r="H2933" s="50">
        <v>14.6</v>
      </c>
      <c r="I2933" s="32" t="s">
        <v>12</v>
      </c>
      <c r="J2933" s="34" t="s">
        <v>55</v>
      </c>
      <c r="K2933" s="137" t="s">
        <v>55</v>
      </c>
      <c r="L2933" s="26" t="s">
        <v>55</v>
      </c>
      <c r="M2933" s="31">
        <v>712</v>
      </c>
      <c r="N2933" s="31" t="s">
        <v>2509</v>
      </c>
      <c r="O2933" s="31" t="s">
        <v>54</v>
      </c>
    </row>
    <row r="2934" spans="1:15">
      <c r="A2934">
        <v>2933</v>
      </c>
      <c r="B2934" s="128">
        <v>44398</v>
      </c>
      <c r="C2934" s="29" t="s">
        <v>51</v>
      </c>
      <c r="D2934" s="359" t="s">
        <v>10</v>
      </c>
      <c r="E2934" s="31">
        <v>49</v>
      </c>
      <c r="F2934" s="12">
        <v>920</v>
      </c>
      <c r="G2934" s="31" t="s">
        <v>55</v>
      </c>
      <c r="H2934" s="31">
        <v>35</v>
      </c>
      <c r="I2934" s="32" t="s">
        <v>12</v>
      </c>
      <c r="J2934" s="34" t="s">
        <v>55</v>
      </c>
      <c r="K2934" s="34" t="s">
        <v>55</v>
      </c>
      <c r="L2934" s="26" t="s">
        <v>55</v>
      </c>
      <c r="M2934" s="31">
        <v>712</v>
      </c>
      <c r="N2934" s="31" t="s">
        <v>2509</v>
      </c>
      <c r="O2934" s="31" t="s">
        <v>54</v>
      </c>
    </row>
    <row r="2935" spans="1:15">
      <c r="A2935">
        <v>2934</v>
      </c>
      <c r="B2935" s="128">
        <v>44398</v>
      </c>
      <c r="C2935" s="29" t="s">
        <v>51</v>
      </c>
      <c r="D2935" s="359" t="s">
        <v>10</v>
      </c>
      <c r="E2935" s="31">
        <v>52</v>
      </c>
      <c r="F2935" s="13">
        <v>1520</v>
      </c>
      <c r="G2935" s="31" t="s">
        <v>55</v>
      </c>
      <c r="H2935" s="31">
        <v>56</v>
      </c>
      <c r="I2935" s="32" t="s">
        <v>12</v>
      </c>
      <c r="J2935" s="34" t="s">
        <v>55</v>
      </c>
      <c r="K2935" s="34" t="s">
        <v>55</v>
      </c>
      <c r="L2935" s="26" t="s">
        <v>55</v>
      </c>
      <c r="M2935" s="31">
        <v>712</v>
      </c>
      <c r="N2935" s="31" t="s">
        <v>2509</v>
      </c>
      <c r="O2935" s="31" t="s">
        <v>54</v>
      </c>
    </row>
    <row r="2936" spans="1:15">
      <c r="A2936">
        <v>2935</v>
      </c>
      <c r="B2936" s="128">
        <v>44398</v>
      </c>
      <c r="C2936" s="29" t="s">
        <v>51</v>
      </c>
      <c r="D2936" s="359" t="s">
        <v>10</v>
      </c>
      <c r="E2936" s="1">
        <v>39</v>
      </c>
      <c r="F2936" s="13">
        <v>709</v>
      </c>
      <c r="G2936" s="31" t="s">
        <v>55</v>
      </c>
      <c r="H2936" s="31">
        <v>61</v>
      </c>
      <c r="I2936" s="32" t="s">
        <v>12</v>
      </c>
      <c r="J2936" s="34" t="s">
        <v>55</v>
      </c>
      <c r="K2936" s="34" t="s">
        <v>55</v>
      </c>
      <c r="L2936" s="26" t="s">
        <v>55</v>
      </c>
      <c r="M2936" s="31">
        <v>712</v>
      </c>
      <c r="N2936" s="31" t="s">
        <v>2509</v>
      </c>
      <c r="O2936" s="31" t="s">
        <v>54</v>
      </c>
    </row>
    <row r="2937" spans="1:15">
      <c r="A2937">
        <v>2936</v>
      </c>
      <c r="B2937" s="128">
        <v>44398</v>
      </c>
      <c r="C2937" s="29" t="s">
        <v>51</v>
      </c>
      <c r="D2937" s="359" t="s">
        <v>10</v>
      </c>
      <c r="E2937" s="1">
        <v>40</v>
      </c>
      <c r="F2937" s="13">
        <v>827</v>
      </c>
      <c r="G2937" s="1">
        <v>13</v>
      </c>
      <c r="H2937" s="135">
        <v>52.8</v>
      </c>
      <c r="I2937" s="32" t="s">
        <v>15</v>
      </c>
      <c r="J2937" s="31">
        <v>3</v>
      </c>
      <c r="K2937" s="7">
        <f>G2937/F2937</f>
        <v>1.5719467956469165E-2</v>
      </c>
      <c r="L2937" s="25">
        <f>+G2937/H2937</f>
        <v>0.24621212121212122</v>
      </c>
      <c r="M2937" s="31">
        <v>712</v>
      </c>
      <c r="N2937" s="31" t="s">
        <v>2509</v>
      </c>
      <c r="O2937" s="31" t="s">
        <v>54</v>
      </c>
    </row>
    <row r="2938" spans="1:15">
      <c r="A2938">
        <v>2937</v>
      </c>
      <c r="B2938" s="128">
        <v>44398</v>
      </c>
      <c r="C2938" s="29" t="s">
        <v>51</v>
      </c>
      <c r="D2938" s="359" t="s">
        <v>10</v>
      </c>
      <c r="E2938" s="1">
        <v>41</v>
      </c>
      <c r="F2938" s="13">
        <v>820</v>
      </c>
      <c r="G2938" s="31" t="s">
        <v>55</v>
      </c>
      <c r="H2938" s="31">
        <v>50</v>
      </c>
      <c r="I2938" s="32" t="s">
        <v>12</v>
      </c>
      <c r="J2938" s="34" t="s">
        <v>55</v>
      </c>
      <c r="K2938" s="34" t="s">
        <v>55</v>
      </c>
      <c r="L2938" s="26" t="s">
        <v>55</v>
      </c>
      <c r="M2938" s="31">
        <v>712</v>
      </c>
      <c r="N2938" s="31" t="s">
        <v>2509</v>
      </c>
      <c r="O2938" s="31" t="s">
        <v>54</v>
      </c>
    </row>
    <row r="2939" spans="1:15">
      <c r="A2939">
        <v>2938</v>
      </c>
      <c r="B2939" s="128">
        <v>44398</v>
      </c>
      <c r="C2939" s="29" t="s">
        <v>58</v>
      </c>
      <c r="D2939" s="129" t="s">
        <v>59</v>
      </c>
      <c r="E2939" s="1">
        <v>37</v>
      </c>
      <c r="F2939" s="13">
        <v>609</v>
      </c>
      <c r="G2939" s="31">
        <v>27</v>
      </c>
      <c r="H2939" s="31">
        <v>75</v>
      </c>
      <c r="I2939" s="32" t="s">
        <v>15</v>
      </c>
      <c r="J2939" s="31">
        <v>3</v>
      </c>
      <c r="K2939" s="3">
        <f>G2939/F2939</f>
        <v>4.4334975369458129E-2</v>
      </c>
      <c r="L2939" s="25">
        <f>G2939/H2939</f>
        <v>0.36</v>
      </c>
      <c r="M2939" s="31">
        <v>712</v>
      </c>
      <c r="N2939" s="31" t="s">
        <v>2509</v>
      </c>
      <c r="O2939" s="31" t="s">
        <v>54</v>
      </c>
    </row>
    <row r="2940" spans="1:15">
      <c r="A2940">
        <v>2939</v>
      </c>
      <c r="B2940" s="128">
        <v>44398</v>
      </c>
      <c r="C2940" s="29" t="s">
        <v>58</v>
      </c>
      <c r="D2940" s="129" t="s">
        <v>59</v>
      </c>
      <c r="E2940" s="1">
        <v>35</v>
      </c>
      <c r="F2940" s="13">
        <v>637</v>
      </c>
      <c r="G2940" s="31">
        <v>24</v>
      </c>
      <c r="H2940" s="31">
        <v>96</v>
      </c>
      <c r="I2940" s="32" t="s">
        <v>15</v>
      </c>
      <c r="J2940" s="31">
        <v>3</v>
      </c>
      <c r="K2940" s="3">
        <f>G2940/F2940</f>
        <v>3.7676609105180531E-2</v>
      </c>
      <c r="L2940" s="25">
        <f>G2940/H2940</f>
        <v>0.25</v>
      </c>
      <c r="M2940" s="31">
        <v>712</v>
      </c>
      <c r="N2940" s="31" t="s">
        <v>2509</v>
      </c>
      <c r="O2940" s="31" t="s">
        <v>54</v>
      </c>
    </row>
    <row r="2941" spans="1:15">
      <c r="A2941">
        <v>2940</v>
      </c>
      <c r="B2941" s="128">
        <v>44398</v>
      </c>
      <c r="C2941" s="29" t="s">
        <v>58</v>
      </c>
      <c r="D2941" s="129" t="s">
        <v>59</v>
      </c>
      <c r="E2941" s="1">
        <v>41</v>
      </c>
      <c r="F2941" s="12">
        <v>810</v>
      </c>
      <c r="G2941" s="34" t="s">
        <v>55</v>
      </c>
      <c r="H2941" s="31">
        <v>68</v>
      </c>
      <c r="I2941" s="32" t="s">
        <v>12</v>
      </c>
      <c r="J2941" s="34" t="s">
        <v>55</v>
      </c>
      <c r="K2941" s="34" t="s">
        <v>55</v>
      </c>
      <c r="L2941" s="26" t="s">
        <v>55</v>
      </c>
      <c r="M2941" s="31">
        <v>712</v>
      </c>
      <c r="N2941" s="31" t="s">
        <v>2509</v>
      </c>
      <c r="O2941" s="31" t="s">
        <v>54</v>
      </c>
    </row>
    <row r="2942" spans="1:15">
      <c r="A2942">
        <v>2941</v>
      </c>
      <c r="B2942" s="128">
        <v>44398</v>
      </c>
      <c r="C2942" s="29" t="s">
        <v>58</v>
      </c>
      <c r="D2942" s="129" t="s">
        <v>59</v>
      </c>
      <c r="E2942" s="1">
        <v>36</v>
      </c>
      <c r="F2942" s="12">
        <v>670</v>
      </c>
      <c r="G2942" s="34" t="s">
        <v>55</v>
      </c>
      <c r="H2942" s="31">
        <v>74</v>
      </c>
      <c r="I2942" s="32" t="s">
        <v>12</v>
      </c>
      <c r="J2942" s="34" t="s">
        <v>55</v>
      </c>
      <c r="K2942" s="34" t="s">
        <v>55</v>
      </c>
      <c r="L2942" s="26" t="s">
        <v>55</v>
      </c>
      <c r="M2942" s="31">
        <v>712</v>
      </c>
      <c r="N2942" s="31" t="s">
        <v>2509</v>
      </c>
      <c r="O2942" s="31" t="s">
        <v>54</v>
      </c>
    </row>
    <row r="2943" spans="1:15">
      <c r="A2943">
        <v>2942</v>
      </c>
      <c r="B2943" s="128">
        <v>44398</v>
      </c>
      <c r="C2943" s="29" t="s">
        <v>58</v>
      </c>
      <c r="D2943" s="129" t="s">
        <v>59</v>
      </c>
      <c r="E2943" s="1">
        <v>36</v>
      </c>
      <c r="F2943" s="12">
        <v>680</v>
      </c>
      <c r="G2943" s="31">
        <v>26</v>
      </c>
      <c r="H2943" s="31">
        <v>117</v>
      </c>
      <c r="I2943" s="32" t="s">
        <v>15</v>
      </c>
      <c r="J2943" s="31">
        <v>2</v>
      </c>
      <c r="K2943" s="7">
        <f>G2943/F2943</f>
        <v>3.8235294117647062E-2</v>
      </c>
      <c r="L2943" s="25">
        <f>G2943/H2943</f>
        <v>0.22222222222222221</v>
      </c>
      <c r="M2943" s="31">
        <v>712</v>
      </c>
      <c r="N2943" s="31" t="s">
        <v>2509</v>
      </c>
      <c r="O2943" s="31" t="s">
        <v>54</v>
      </c>
    </row>
    <row r="2944" spans="1:15">
      <c r="A2944">
        <v>2943</v>
      </c>
      <c r="B2944" s="128">
        <v>44398</v>
      </c>
      <c r="C2944" s="29" t="s">
        <v>57</v>
      </c>
      <c r="D2944" s="129" t="s">
        <v>63</v>
      </c>
      <c r="E2944" s="1">
        <v>32</v>
      </c>
      <c r="F2944" s="12">
        <v>680</v>
      </c>
      <c r="G2944" s="34" t="s">
        <v>55</v>
      </c>
      <c r="H2944" s="31">
        <v>48</v>
      </c>
      <c r="I2944" s="32" t="s">
        <v>12</v>
      </c>
      <c r="J2944" s="34" t="s">
        <v>55</v>
      </c>
      <c r="K2944" s="34" t="s">
        <v>55</v>
      </c>
      <c r="L2944" s="138" t="s">
        <v>55</v>
      </c>
      <c r="M2944" s="31">
        <v>712</v>
      </c>
      <c r="N2944" s="31" t="s">
        <v>2509</v>
      </c>
      <c r="O2944" s="31" t="s">
        <v>54</v>
      </c>
    </row>
    <row r="2945" spans="1:15">
      <c r="A2945">
        <v>2944</v>
      </c>
      <c r="B2945" s="128">
        <v>44398</v>
      </c>
      <c r="C2945" s="29" t="s">
        <v>57</v>
      </c>
      <c r="D2945" s="129" t="s">
        <v>63</v>
      </c>
      <c r="E2945" s="47">
        <v>31</v>
      </c>
      <c r="F2945" s="12">
        <v>630</v>
      </c>
      <c r="G2945" s="34" t="s">
        <v>55</v>
      </c>
      <c r="H2945" s="31">
        <v>109</v>
      </c>
      <c r="I2945" s="32" t="s">
        <v>12</v>
      </c>
      <c r="J2945" s="34" t="s">
        <v>55</v>
      </c>
      <c r="K2945" s="34" t="s">
        <v>55</v>
      </c>
      <c r="L2945" s="138" t="s">
        <v>55</v>
      </c>
      <c r="M2945" s="31">
        <v>712</v>
      </c>
      <c r="N2945" s="31" t="s">
        <v>2509</v>
      </c>
      <c r="O2945" s="31" t="s">
        <v>54</v>
      </c>
    </row>
    <row r="2946" spans="1:15">
      <c r="A2946">
        <v>2945</v>
      </c>
      <c r="B2946" s="128">
        <v>44398</v>
      </c>
      <c r="C2946" s="29" t="s">
        <v>57</v>
      </c>
      <c r="D2946" s="129" t="s">
        <v>63</v>
      </c>
      <c r="E2946" s="31">
        <v>44</v>
      </c>
      <c r="F2946" s="12">
        <v>820</v>
      </c>
      <c r="G2946" s="1">
        <v>12</v>
      </c>
      <c r="H2946" s="135">
        <v>52.2</v>
      </c>
      <c r="I2946" s="32" t="s">
        <v>15</v>
      </c>
      <c r="J2946" s="31">
        <v>3</v>
      </c>
      <c r="K2946" s="7">
        <f>G2946/F2946</f>
        <v>1.4634146341463415E-2</v>
      </c>
      <c r="L2946" s="25">
        <f>+G2946/H2946</f>
        <v>0.22988505747126436</v>
      </c>
      <c r="M2946" s="31">
        <v>712</v>
      </c>
      <c r="N2946" s="31" t="s">
        <v>2509</v>
      </c>
      <c r="O2946" s="31" t="s">
        <v>54</v>
      </c>
    </row>
    <row r="2947" spans="1:15">
      <c r="A2947">
        <v>2946</v>
      </c>
      <c r="B2947" s="128">
        <v>44398</v>
      </c>
      <c r="C2947" s="29" t="s">
        <v>57</v>
      </c>
      <c r="D2947" s="129" t="s">
        <v>63</v>
      </c>
      <c r="E2947" s="31">
        <v>45</v>
      </c>
      <c r="F2947" s="12">
        <v>840</v>
      </c>
      <c r="G2947" s="31" t="s">
        <v>55</v>
      </c>
      <c r="H2947" s="135">
        <v>26.2</v>
      </c>
      <c r="I2947" s="32" t="s">
        <v>12</v>
      </c>
      <c r="J2947" s="34" t="s">
        <v>55</v>
      </c>
      <c r="K2947" s="34" t="s">
        <v>55</v>
      </c>
      <c r="L2947" s="26" t="s">
        <v>55</v>
      </c>
      <c r="M2947" s="31">
        <v>712</v>
      </c>
      <c r="N2947" s="31" t="s">
        <v>2509</v>
      </c>
      <c r="O2947" s="31" t="s">
        <v>54</v>
      </c>
    </row>
    <row r="2948" spans="1:15">
      <c r="A2948">
        <v>2947</v>
      </c>
      <c r="B2948" s="128">
        <v>44398</v>
      </c>
      <c r="C2948" s="29" t="s">
        <v>57</v>
      </c>
      <c r="D2948" s="129" t="s">
        <v>63</v>
      </c>
      <c r="E2948" s="31">
        <v>51</v>
      </c>
      <c r="F2948" s="12">
        <v>1190</v>
      </c>
      <c r="G2948" s="31" t="s">
        <v>55</v>
      </c>
      <c r="H2948" s="135">
        <v>20.6</v>
      </c>
      <c r="I2948" s="32" t="s">
        <v>12</v>
      </c>
      <c r="J2948" s="34" t="s">
        <v>55</v>
      </c>
      <c r="K2948" s="137" t="s">
        <v>55</v>
      </c>
      <c r="L2948" s="26" t="s">
        <v>55</v>
      </c>
      <c r="M2948" s="31">
        <v>712</v>
      </c>
      <c r="N2948" s="31" t="s">
        <v>2509</v>
      </c>
      <c r="O2948" s="31" t="s">
        <v>54</v>
      </c>
    </row>
    <row r="2949" spans="1:15">
      <c r="A2949">
        <v>2948</v>
      </c>
      <c r="B2949" s="128">
        <v>44417</v>
      </c>
      <c r="C2949" s="29" t="s">
        <v>51</v>
      </c>
      <c r="D2949" s="359" t="s">
        <v>10</v>
      </c>
      <c r="E2949" s="31">
        <v>44</v>
      </c>
      <c r="F2949" s="13">
        <v>809</v>
      </c>
      <c r="G2949" s="1">
        <v>6</v>
      </c>
      <c r="H2949" s="135">
        <v>15</v>
      </c>
      <c r="I2949" s="32" t="s">
        <v>15</v>
      </c>
      <c r="J2949" s="31">
        <v>2</v>
      </c>
      <c r="K2949" s="7">
        <f>G2949/F2949</f>
        <v>7.4165636588380719E-3</v>
      </c>
      <c r="L2949" s="25">
        <f t="shared" ref="L2949" si="13">+G2949/H2949</f>
        <v>0.4</v>
      </c>
      <c r="M2949" s="31">
        <v>712</v>
      </c>
      <c r="N2949" s="31" t="s">
        <v>2509</v>
      </c>
      <c r="O2949" s="31" t="s">
        <v>54</v>
      </c>
    </row>
    <row r="2950" spans="1:15">
      <c r="A2950">
        <v>2949</v>
      </c>
      <c r="B2950" s="128">
        <v>44417</v>
      </c>
      <c r="C2950" s="29" t="s">
        <v>51</v>
      </c>
      <c r="D2950" s="359" t="s">
        <v>10</v>
      </c>
      <c r="E2950" s="31">
        <v>41</v>
      </c>
      <c r="F2950" s="13">
        <v>827</v>
      </c>
      <c r="G2950" s="31" t="s">
        <v>55</v>
      </c>
      <c r="H2950" s="135">
        <v>22.6</v>
      </c>
      <c r="I2950" s="32" t="s">
        <v>12</v>
      </c>
      <c r="J2950" s="34" t="s">
        <v>55</v>
      </c>
      <c r="K2950" s="34" t="s">
        <v>55</v>
      </c>
      <c r="L2950" s="26" t="s">
        <v>55</v>
      </c>
      <c r="M2950" s="31">
        <v>712</v>
      </c>
      <c r="N2950" s="31" t="s">
        <v>2509</v>
      </c>
      <c r="O2950" s="31" t="s">
        <v>54</v>
      </c>
    </row>
    <row r="2951" spans="1:15">
      <c r="A2951">
        <v>2950</v>
      </c>
      <c r="B2951" s="128">
        <v>44417</v>
      </c>
      <c r="C2951" s="29" t="s">
        <v>51</v>
      </c>
      <c r="D2951" s="359" t="s">
        <v>10</v>
      </c>
      <c r="E2951" s="31">
        <v>51</v>
      </c>
      <c r="F2951" s="12">
        <v>710</v>
      </c>
      <c r="G2951" s="1">
        <v>4</v>
      </c>
      <c r="H2951" s="135">
        <v>15.2</v>
      </c>
      <c r="I2951" s="32" t="s">
        <v>15</v>
      </c>
      <c r="J2951" s="31">
        <v>2</v>
      </c>
      <c r="K2951" s="7">
        <f>G2951/F2951</f>
        <v>5.6338028169014088E-3</v>
      </c>
      <c r="L2951" s="25">
        <f t="shared" ref="L2951" si="14">+G2951/H2951</f>
        <v>0.26315789473684209</v>
      </c>
      <c r="M2951" s="31">
        <v>712</v>
      </c>
      <c r="N2951" s="31" t="s">
        <v>2509</v>
      </c>
      <c r="O2951" s="31" t="s">
        <v>54</v>
      </c>
    </row>
    <row r="2952" spans="1:15">
      <c r="A2952">
        <v>2951</v>
      </c>
      <c r="B2952" s="128">
        <v>44417</v>
      </c>
      <c r="C2952" s="29" t="s">
        <v>51</v>
      </c>
      <c r="D2952" s="359" t="s">
        <v>10</v>
      </c>
      <c r="E2952" s="31">
        <v>49</v>
      </c>
      <c r="F2952" s="12">
        <v>570</v>
      </c>
      <c r="G2952" s="31" t="s">
        <v>55</v>
      </c>
      <c r="H2952" s="135">
        <v>37</v>
      </c>
      <c r="I2952" s="32" t="s">
        <v>12</v>
      </c>
      <c r="J2952" s="34" t="s">
        <v>55</v>
      </c>
      <c r="K2952" s="34" t="s">
        <v>55</v>
      </c>
      <c r="L2952" s="26" t="s">
        <v>55</v>
      </c>
      <c r="M2952" s="31">
        <v>712</v>
      </c>
      <c r="N2952" s="31" t="s">
        <v>2509</v>
      </c>
      <c r="O2952" s="31" t="s">
        <v>54</v>
      </c>
    </row>
    <row r="2953" spans="1:15">
      <c r="A2953">
        <v>2952</v>
      </c>
      <c r="B2953" s="128">
        <v>44417</v>
      </c>
      <c r="C2953" s="29" t="s">
        <v>51</v>
      </c>
      <c r="D2953" s="359" t="s">
        <v>10</v>
      </c>
      <c r="E2953" s="31">
        <v>50</v>
      </c>
      <c r="F2953" s="12">
        <v>880</v>
      </c>
      <c r="G2953" s="31" t="s">
        <v>55</v>
      </c>
      <c r="H2953" s="2">
        <v>22.6</v>
      </c>
      <c r="I2953" s="32" t="s">
        <v>12</v>
      </c>
      <c r="J2953" s="137" t="s">
        <v>55</v>
      </c>
      <c r="K2953" s="137" t="s">
        <v>55</v>
      </c>
      <c r="L2953" s="26" t="s">
        <v>55</v>
      </c>
      <c r="M2953" s="31">
        <v>712</v>
      </c>
      <c r="N2953" s="31" t="s">
        <v>2509</v>
      </c>
      <c r="O2953" s="31" t="s">
        <v>54</v>
      </c>
    </row>
    <row r="2954" spans="1:15">
      <c r="A2954">
        <v>2953</v>
      </c>
      <c r="B2954" s="128">
        <v>44417</v>
      </c>
      <c r="C2954" s="29" t="s">
        <v>58</v>
      </c>
      <c r="D2954" s="129" t="s">
        <v>59</v>
      </c>
      <c r="E2954" s="31">
        <v>49</v>
      </c>
      <c r="F2954" s="12">
        <v>780</v>
      </c>
      <c r="G2954" s="31" t="s">
        <v>55</v>
      </c>
      <c r="H2954" s="2">
        <v>16.600000000000001</v>
      </c>
      <c r="I2954" s="32" t="s">
        <v>12</v>
      </c>
      <c r="J2954" s="137" t="s">
        <v>55</v>
      </c>
      <c r="K2954" s="34" t="s">
        <v>55</v>
      </c>
      <c r="L2954" s="26" t="s">
        <v>55</v>
      </c>
      <c r="M2954" s="31">
        <v>712</v>
      </c>
      <c r="N2954" s="31" t="s">
        <v>2509</v>
      </c>
      <c r="O2954" s="31" t="s">
        <v>54</v>
      </c>
    </row>
    <row r="2955" spans="1:15">
      <c r="A2955">
        <v>2954</v>
      </c>
      <c r="B2955" s="128">
        <v>44417</v>
      </c>
      <c r="C2955" s="29" t="s">
        <v>58</v>
      </c>
      <c r="D2955" s="129" t="s">
        <v>59</v>
      </c>
      <c r="E2955" s="31">
        <v>49</v>
      </c>
      <c r="F2955" s="12">
        <v>830</v>
      </c>
      <c r="G2955" s="1">
        <v>7</v>
      </c>
      <c r="H2955" s="135">
        <v>15.1</v>
      </c>
      <c r="I2955" s="32" t="s">
        <v>15</v>
      </c>
      <c r="J2955" s="31">
        <v>2</v>
      </c>
      <c r="K2955" s="7">
        <f>G2955/F2955</f>
        <v>8.4337349397590362E-3</v>
      </c>
      <c r="L2955" s="25">
        <f t="shared" ref="L2955" si="15">+G2955/H2955</f>
        <v>0.46357615894039739</v>
      </c>
      <c r="M2955" s="31">
        <v>712</v>
      </c>
      <c r="N2955" s="31" t="s">
        <v>2509</v>
      </c>
      <c r="O2955" s="31" t="s">
        <v>54</v>
      </c>
    </row>
    <row r="2956" spans="1:15">
      <c r="A2956">
        <v>2955</v>
      </c>
      <c r="B2956" s="128">
        <v>44417</v>
      </c>
      <c r="C2956" s="29" t="s">
        <v>58</v>
      </c>
      <c r="D2956" s="129" t="s">
        <v>59</v>
      </c>
      <c r="E2956" s="31">
        <v>47</v>
      </c>
      <c r="F2956" s="12">
        <v>820</v>
      </c>
      <c r="G2956" s="31" t="s">
        <v>55</v>
      </c>
      <c r="H2956" s="31">
        <v>35</v>
      </c>
      <c r="I2956" s="32" t="s">
        <v>12</v>
      </c>
      <c r="J2956" s="34" t="s">
        <v>55</v>
      </c>
      <c r="K2956" s="34" t="s">
        <v>55</v>
      </c>
      <c r="L2956" s="26" t="s">
        <v>55</v>
      </c>
      <c r="M2956" s="31">
        <v>712</v>
      </c>
      <c r="N2956" s="31" t="s">
        <v>2509</v>
      </c>
      <c r="O2956" s="31" t="s">
        <v>54</v>
      </c>
    </row>
    <row r="2957" spans="1:15">
      <c r="A2957">
        <v>2956</v>
      </c>
      <c r="B2957" s="128">
        <v>44417</v>
      </c>
      <c r="C2957" s="29" t="s">
        <v>58</v>
      </c>
      <c r="D2957" s="129" t="s">
        <v>59</v>
      </c>
      <c r="E2957" s="31">
        <v>50</v>
      </c>
      <c r="F2957" s="12">
        <v>840</v>
      </c>
      <c r="G2957" s="31" t="s">
        <v>55</v>
      </c>
      <c r="H2957" s="31">
        <v>56</v>
      </c>
      <c r="I2957" s="32" t="s">
        <v>12</v>
      </c>
      <c r="J2957" s="34" t="s">
        <v>55</v>
      </c>
      <c r="K2957" s="34" t="s">
        <v>55</v>
      </c>
      <c r="L2957" s="26" t="s">
        <v>55</v>
      </c>
      <c r="M2957" s="31">
        <v>712</v>
      </c>
      <c r="N2957" s="31" t="s">
        <v>2509</v>
      </c>
      <c r="O2957" s="31" t="s">
        <v>54</v>
      </c>
    </row>
    <row r="2958" spans="1:15">
      <c r="A2958">
        <v>2957</v>
      </c>
      <c r="B2958" s="128">
        <v>44417</v>
      </c>
      <c r="C2958" s="29" t="s">
        <v>58</v>
      </c>
      <c r="D2958" s="129" t="s">
        <v>59</v>
      </c>
      <c r="E2958" s="31">
        <v>49</v>
      </c>
      <c r="F2958" s="12">
        <v>890</v>
      </c>
      <c r="G2958" s="31" t="s">
        <v>55</v>
      </c>
      <c r="H2958" s="31">
        <v>61</v>
      </c>
      <c r="I2958" s="32" t="s">
        <v>12</v>
      </c>
      <c r="J2958" s="34" t="s">
        <v>55</v>
      </c>
      <c r="K2958" s="34" t="s">
        <v>55</v>
      </c>
      <c r="L2958" s="26" t="s">
        <v>55</v>
      </c>
      <c r="M2958" s="31">
        <v>712</v>
      </c>
      <c r="N2958" s="31" t="s">
        <v>2509</v>
      </c>
      <c r="O2958" s="31" t="s">
        <v>54</v>
      </c>
    </row>
    <row r="2959" spans="1:15">
      <c r="A2959">
        <v>2958</v>
      </c>
      <c r="B2959" s="128">
        <v>44417</v>
      </c>
      <c r="C2959" s="29" t="s">
        <v>57</v>
      </c>
      <c r="D2959" s="129" t="s">
        <v>63</v>
      </c>
      <c r="E2959" s="31">
        <v>49</v>
      </c>
      <c r="F2959" s="130">
        <v>1023</v>
      </c>
      <c r="G2959" s="31" t="s">
        <v>55</v>
      </c>
      <c r="H2959" s="31">
        <v>41</v>
      </c>
      <c r="I2959" s="32" t="s">
        <v>12</v>
      </c>
      <c r="J2959" s="34" t="s">
        <v>55</v>
      </c>
      <c r="K2959" s="34" t="s">
        <v>55</v>
      </c>
      <c r="L2959" s="26" t="s">
        <v>55</v>
      </c>
      <c r="M2959" s="31">
        <v>712</v>
      </c>
      <c r="N2959" s="31" t="s">
        <v>2509</v>
      </c>
      <c r="O2959" s="31" t="s">
        <v>54</v>
      </c>
    </row>
    <row r="2960" spans="1:15">
      <c r="A2960">
        <v>2959</v>
      </c>
      <c r="B2960" s="128">
        <v>44417</v>
      </c>
      <c r="C2960" s="29" t="s">
        <v>57</v>
      </c>
      <c r="D2960" s="129" t="s">
        <v>63</v>
      </c>
      <c r="E2960" s="31">
        <v>52</v>
      </c>
      <c r="F2960" s="13">
        <v>520</v>
      </c>
      <c r="G2960" s="31" t="s">
        <v>55</v>
      </c>
      <c r="H2960" s="31">
        <v>50</v>
      </c>
      <c r="I2960" s="32" t="s">
        <v>12</v>
      </c>
      <c r="J2960" s="34" t="s">
        <v>55</v>
      </c>
      <c r="K2960" s="34" t="s">
        <v>55</v>
      </c>
      <c r="L2960" s="26" t="s">
        <v>55</v>
      </c>
      <c r="M2960" s="31">
        <v>712</v>
      </c>
      <c r="N2960" s="31" t="s">
        <v>2509</v>
      </c>
      <c r="O2960" s="31" t="s">
        <v>54</v>
      </c>
    </row>
    <row r="2961" spans="1:15">
      <c r="A2961">
        <v>2960</v>
      </c>
      <c r="B2961" s="128">
        <v>44417</v>
      </c>
      <c r="C2961" s="29" t="s">
        <v>57</v>
      </c>
      <c r="D2961" s="129" t="s">
        <v>63</v>
      </c>
      <c r="E2961" s="31">
        <v>50</v>
      </c>
      <c r="F2961" s="13">
        <v>1409</v>
      </c>
      <c r="G2961" s="31">
        <v>30</v>
      </c>
      <c r="H2961" s="31">
        <v>75</v>
      </c>
      <c r="I2961" s="32" t="s">
        <v>15</v>
      </c>
      <c r="J2961" s="31">
        <v>3</v>
      </c>
      <c r="K2961" s="3">
        <f>G2961/F2961</f>
        <v>2.1291696238466998E-2</v>
      </c>
      <c r="L2961" s="25">
        <f>G2961/H2961</f>
        <v>0.4</v>
      </c>
      <c r="M2961" s="31">
        <v>712</v>
      </c>
      <c r="N2961" s="31" t="s">
        <v>2509</v>
      </c>
      <c r="O2961" s="31" t="s">
        <v>54</v>
      </c>
    </row>
    <row r="2962" spans="1:15">
      <c r="A2962">
        <v>2961</v>
      </c>
      <c r="B2962" s="128">
        <v>44417</v>
      </c>
      <c r="C2962" s="29" t="s">
        <v>57</v>
      </c>
      <c r="D2962" s="129" t="s">
        <v>63</v>
      </c>
      <c r="E2962" s="31">
        <v>49</v>
      </c>
      <c r="F2962" s="13">
        <v>927</v>
      </c>
      <c r="G2962" s="31">
        <v>27</v>
      </c>
      <c r="H2962" s="31">
        <v>96</v>
      </c>
      <c r="I2962" s="32" t="s">
        <v>15</v>
      </c>
      <c r="J2962" s="31">
        <v>3</v>
      </c>
      <c r="K2962" s="3">
        <f>G2962/F2962</f>
        <v>2.9126213592233011E-2</v>
      </c>
      <c r="L2962" s="25">
        <f>G2962/H2962</f>
        <v>0.28125</v>
      </c>
      <c r="M2962" s="31">
        <v>712</v>
      </c>
      <c r="N2962" s="31" t="s">
        <v>2509</v>
      </c>
      <c r="O2962" s="31" t="s">
        <v>54</v>
      </c>
    </row>
    <row r="2963" spans="1:15">
      <c r="A2963">
        <v>2962</v>
      </c>
      <c r="B2963" s="128">
        <v>44417</v>
      </c>
      <c r="C2963" s="29" t="s">
        <v>57</v>
      </c>
      <c r="D2963" s="129" t="s">
        <v>63</v>
      </c>
      <c r="E2963" s="31">
        <v>48</v>
      </c>
      <c r="F2963" s="12">
        <v>910</v>
      </c>
      <c r="G2963" s="34" t="s">
        <v>55</v>
      </c>
      <c r="H2963" s="31">
        <v>68</v>
      </c>
      <c r="I2963" s="32" t="s">
        <v>15</v>
      </c>
      <c r="J2963" s="34" t="s">
        <v>55</v>
      </c>
      <c r="K2963" s="34" t="s">
        <v>55</v>
      </c>
      <c r="L2963" s="26" t="s">
        <v>55</v>
      </c>
      <c r="M2963" s="31">
        <v>712</v>
      </c>
      <c r="N2963" s="31" t="s">
        <v>2509</v>
      </c>
      <c r="O2963" s="31" t="s">
        <v>54</v>
      </c>
    </row>
    <row r="2964" spans="1:15">
      <c r="A2964">
        <v>2963</v>
      </c>
      <c r="B2964" s="128">
        <v>44370</v>
      </c>
      <c r="C2964" s="29" t="s">
        <v>60</v>
      </c>
      <c r="D2964" s="129" t="s">
        <v>1819</v>
      </c>
      <c r="E2964" s="31">
        <v>40</v>
      </c>
      <c r="F2964" s="13">
        <v>1258</v>
      </c>
      <c r="G2964" s="31">
        <v>5</v>
      </c>
      <c r="H2964" s="31">
        <v>48</v>
      </c>
      <c r="I2964" s="32" t="s">
        <v>15</v>
      </c>
      <c r="J2964" s="31">
        <v>2</v>
      </c>
      <c r="K2964" s="7">
        <f t="shared" ref="K2964:K2965" si="16">G2964/F2964</f>
        <v>3.9745627980922096E-3</v>
      </c>
      <c r="L2964" s="25">
        <f>G2964/H2964</f>
        <v>0.10416666666666667</v>
      </c>
      <c r="M2964" s="31">
        <v>712</v>
      </c>
      <c r="N2964" s="31" t="s">
        <v>2509</v>
      </c>
      <c r="O2964" s="31" t="s">
        <v>56</v>
      </c>
    </row>
    <row r="2965" spans="1:15">
      <c r="A2965">
        <v>2964</v>
      </c>
      <c r="B2965" s="128">
        <v>44370</v>
      </c>
      <c r="C2965" s="29" t="s">
        <v>60</v>
      </c>
      <c r="D2965" s="129" t="s">
        <v>1819</v>
      </c>
      <c r="E2965" s="31">
        <v>40</v>
      </c>
      <c r="F2965" s="13">
        <v>1206</v>
      </c>
      <c r="G2965" s="31">
        <v>3</v>
      </c>
      <c r="H2965" s="31">
        <v>30</v>
      </c>
      <c r="I2965" s="32" t="s">
        <v>15</v>
      </c>
      <c r="J2965" s="31">
        <v>2</v>
      </c>
      <c r="K2965" s="7">
        <f t="shared" si="16"/>
        <v>2.4875621890547263E-3</v>
      </c>
      <c r="L2965" s="25">
        <f t="shared" ref="L2965:L2970" si="17">G2965/H2965</f>
        <v>0.1</v>
      </c>
      <c r="M2965" s="31">
        <v>712</v>
      </c>
      <c r="N2965" s="31" t="s">
        <v>2509</v>
      </c>
      <c r="O2965" s="31" t="s">
        <v>56</v>
      </c>
    </row>
    <row r="2966" spans="1:15">
      <c r="A2966">
        <v>2965</v>
      </c>
      <c r="B2966" s="128">
        <v>44370</v>
      </c>
      <c r="C2966" s="29" t="s">
        <v>60</v>
      </c>
      <c r="D2966" s="129" t="s">
        <v>1819</v>
      </c>
      <c r="E2966" s="31">
        <v>44</v>
      </c>
      <c r="F2966" s="13">
        <v>1295</v>
      </c>
      <c r="G2966" s="31" t="s">
        <v>55</v>
      </c>
      <c r="H2966" s="31">
        <v>32</v>
      </c>
      <c r="I2966" s="32" t="s">
        <v>12</v>
      </c>
      <c r="J2966" s="34" t="s">
        <v>55</v>
      </c>
      <c r="K2966" s="31" t="s">
        <v>55</v>
      </c>
      <c r="L2966" s="131" t="s">
        <v>55</v>
      </c>
      <c r="M2966" s="31">
        <v>712</v>
      </c>
      <c r="N2966" s="31" t="s">
        <v>2509</v>
      </c>
      <c r="O2966" s="31" t="s">
        <v>56</v>
      </c>
    </row>
    <row r="2967" spans="1:15">
      <c r="A2967">
        <v>2966</v>
      </c>
      <c r="B2967" s="128">
        <v>44370</v>
      </c>
      <c r="C2967" s="29" t="s">
        <v>60</v>
      </c>
      <c r="D2967" s="129" t="s">
        <v>1819</v>
      </c>
      <c r="E2967" s="31">
        <v>38</v>
      </c>
      <c r="F2967" s="13">
        <v>1306</v>
      </c>
      <c r="G2967" s="31" t="s">
        <v>55</v>
      </c>
      <c r="H2967" s="31">
        <v>41</v>
      </c>
      <c r="I2967" s="32" t="s">
        <v>12</v>
      </c>
      <c r="J2967" s="34" t="s">
        <v>55</v>
      </c>
      <c r="K2967" s="31" t="s">
        <v>55</v>
      </c>
      <c r="L2967" s="131" t="s">
        <v>55</v>
      </c>
      <c r="M2967" s="31">
        <v>712</v>
      </c>
      <c r="N2967" s="31" t="s">
        <v>2509</v>
      </c>
      <c r="O2967" s="31" t="s">
        <v>56</v>
      </c>
    </row>
    <row r="2968" spans="1:15">
      <c r="A2968">
        <v>2967</v>
      </c>
      <c r="B2968" s="128">
        <v>44370</v>
      </c>
      <c r="C2968" s="29" t="s">
        <v>60</v>
      </c>
      <c r="D2968" s="129" t="s">
        <v>1819</v>
      </c>
      <c r="E2968" s="31">
        <v>40</v>
      </c>
      <c r="F2968" s="13">
        <v>1265</v>
      </c>
      <c r="G2968" s="31" t="s">
        <v>55</v>
      </c>
      <c r="H2968" s="31">
        <v>29</v>
      </c>
      <c r="I2968" s="32" t="s">
        <v>12</v>
      </c>
      <c r="J2968" s="34" t="s">
        <v>55</v>
      </c>
      <c r="K2968" s="31" t="s">
        <v>55</v>
      </c>
      <c r="L2968" s="131" t="s">
        <v>55</v>
      </c>
      <c r="M2968" s="31">
        <v>712</v>
      </c>
      <c r="N2968" s="31" t="s">
        <v>2509</v>
      </c>
      <c r="O2968" s="31" t="s">
        <v>56</v>
      </c>
    </row>
    <row r="2969" spans="1:15">
      <c r="A2969">
        <v>2968</v>
      </c>
      <c r="B2969" s="128">
        <v>44370</v>
      </c>
      <c r="C2969" s="29" t="s">
        <v>60</v>
      </c>
      <c r="D2969" s="129" t="s">
        <v>1819</v>
      </c>
      <c r="E2969" s="31">
        <v>47</v>
      </c>
      <c r="F2969" s="13">
        <v>2104</v>
      </c>
      <c r="G2969" s="31">
        <v>23</v>
      </c>
      <c r="H2969" s="31">
        <v>72</v>
      </c>
      <c r="I2969" s="32" t="s">
        <v>15</v>
      </c>
      <c r="J2969" s="31">
        <v>3</v>
      </c>
      <c r="K2969" s="7">
        <f>G2969/F2969</f>
        <v>1.0931558935361217E-2</v>
      </c>
      <c r="L2969" s="25">
        <f t="shared" si="17"/>
        <v>0.31944444444444442</v>
      </c>
      <c r="M2969" s="31">
        <v>712</v>
      </c>
      <c r="N2969" s="31" t="s">
        <v>2509</v>
      </c>
      <c r="O2969" s="31" t="s">
        <v>56</v>
      </c>
    </row>
    <row r="2970" spans="1:15">
      <c r="A2970">
        <v>2969</v>
      </c>
      <c r="B2970" s="128">
        <v>44370</v>
      </c>
      <c r="C2970" s="29" t="s">
        <v>60</v>
      </c>
      <c r="D2970" s="129" t="s">
        <v>1819</v>
      </c>
      <c r="E2970" s="31">
        <v>45</v>
      </c>
      <c r="F2970" s="13">
        <v>1848</v>
      </c>
      <c r="G2970" s="31">
        <v>21</v>
      </c>
      <c r="H2970" s="31">
        <v>60</v>
      </c>
      <c r="I2970" s="32" t="s">
        <v>15</v>
      </c>
      <c r="J2970" s="31">
        <v>3</v>
      </c>
      <c r="K2970" s="7">
        <f>G2970/F2970</f>
        <v>1.1363636363636364E-2</v>
      </c>
      <c r="L2970" s="25">
        <f t="shared" si="17"/>
        <v>0.35</v>
      </c>
      <c r="M2970" s="31">
        <v>712</v>
      </c>
      <c r="N2970" s="31" t="s">
        <v>2509</v>
      </c>
      <c r="O2970" s="31" t="s">
        <v>56</v>
      </c>
    </row>
    <row r="2971" spans="1:15">
      <c r="A2971">
        <v>2970</v>
      </c>
      <c r="B2971" s="128">
        <v>44370</v>
      </c>
      <c r="C2971" s="29" t="s">
        <v>60</v>
      </c>
      <c r="D2971" s="129" t="s">
        <v>1819</v>
      </c>
      <c r="E2971" s="31">
        <v>40</v>
      </c>
      <c r="F2971" s="13">
        <v>1268</v>
      </c>
      <c r="G2971" s="31" t="s">
        <v>55</v>
      </c>
      <c r="H2971" s="31">
        <v>52</v>
      </c>
      <c r="I2971" s="32" t="s">
        <v>12</v>
      </c>
      <c r="J2971" s="34" t="s">
        <v>55</v>
      </c>
      <c r="K2971" s="31" t="s">
        <v>55</v>
      </c>
      <c r="L2971" s="131" t="s">
        <v>55</v>
      </c>
      <c r="M2971" s="31">
        <v>712</v>
      </c>
      <c r="N2971" s="31" t="s">
        <v>2509</v>
      </c>
      <c r="O2971" s="31" t="s">
        <v>56</v>
      </c>
    </row>
    <row r="2972" spans="1:15">
      <c r="A2972">
        <v>2971</v>
      </c>
      <c r="B2972" s="128">
        <v>44370</v>
      </c>
      <c r="C2972" s="29" t="s">
        <v>60</v>
      </c>
      <c r="D2972" s="129" t="s">
        <v>1819</v>
      </c>
      <c r="E2972" s="31">
        <v>41</v>
      </c>
      <c r="F2972" s="13">
        <v>1218</v>
      </c>
      <c r="G2972" s="31" t="s">
        <v>55</v>
      </c>
      <c r="H2972" s="31">
        <v>34</v>
      </c>
      <c r="I2972" s="32" t="s">
        <v>12</v>
      </c>
      <c r="J2972" s="34" t="s">
        <v>55</v>
      </c>
      <c r="K2972" s="31" t="s">
        <v>55</v>
      </c>
      <c r="L2972" s="131" t="s">
        <v>55</v>
      </c>
      <c r="M2972" s="31">
        <v>712</v>
      </c>
      <c r="N2972" s="31" t="s">
        <v>2509</v>
      </c>
      <c r="O2972" s="31" t="s">
        <v>56</v>
      </c>
    </row>
    <row r="2973" spans="1:15">
      <c r="A2973">
        <v>2972</v>
      </c>
      <c r="B2973" s="128">
        <v>44370</v>
      </c>
      <c r="C2973" s="29" t="s">
        <v>60</v>
      </c>
      <c r="D2973" s="129" t="s">
        <v>1819</v>
      </c>
      <c r="E2973" s="31">
        <v>40</v>
      </c>
      <c r="F2973" s="13">
        <v>1260</v>
      </c>
      <c r="G2973" s="31" t="s">
        <v>55</v>
      </c>
      <c r="H2973" s="31">
        <v>30</v>
      </c>
      <c r="I2973" s="32" t="s">
        <v>12</v>
      </c>
      <c r="J2973" s="34" t="s">
        <v>55</v>
      </c>
      <c r="K2973" s="31" t="s">
        <v>55</v>
      </c>
      <c r="L2973" s="131" t="s">
        <v>55</v>
      </c>
      <c r="M2973" s="31">
        <v>712</v>
      </c>
      <c r="N2973" s="31" t="s">
        <v>2509</v>
      </c>
      <c r="O2973" s="31" t="s">
        <v>56</v>
      </c>
    </row>
    <row r="2974" spans="1:15">
      <c r="A2974">
        <v>2973</v>
      </c>
      <c r="B2974" s="128">
        <v>44373</v>
      </c>
      <c r="C2974" s="29" t="s">
        <v>60</v>
      </c>
      <c r="D2974" s="129" t="s">
        <v>1819</v>
      </c>
      <c r="E2974" s="31">
        <v>40</v>
      </c>
      <c r="F2974" s="13">
        <v>1272</v>
      </c>
      <c r="G2974" s="34" t="s">
        <v>55</v>
      </c>
      <c r="H2974" s="31">
        <v>53</v>
      </c>
      <c r="I2974" s="32" t="s">
        <v>12</v>
      </c>
      <c r="J2974" s="34" t="s">
        <v>55</v>
      </c>
      <c r="K2974" s="34" t="s">
        <v>55</v>
      </c>
      <c r="L2974" s="138" t="s">
        <v>55</v>
      </c>
      <c r="M2974" s="31">
        <v>712</v>
      </c>
      <c r="N2974" s="31" t="s">
        <v>2509</v>
      </c>
      <c r="O2974" s="31" t="s">
        <v>56</v>
      </c>
    </row>
    <row r="2975" spans="1:15">
      <c r="A2975">
        <v>2974</v>
      </c>
      <c r="B2975" s="128">
        <v>44373</v>
      </c>
      <c r="C2975" s="29" t="s">
        <v>60</v>
      </c>
      <c r="D2975" s="129" t="s">
        <v>1819</v>
      </c>
      <c r="E2975" s="31">
        <v>41</v>
      </c>
      <c r="F2975" s="13">
        <v>1243</v>
      </c>
      <c r="G2975" s="34" t="s">
        <v>55</v>
      </c>
      <c r="H2975" s="31">
        <v>42</v>
      </c>
      <c r="I2975" s="32" t="s">
        <v>12</v>
      </c>
      <c r="J2975" s="34" t="s">
        <v>55</v>
      </c>
      <c r="K2975" s="34" t="s">
        <v>55</v>
      </c>
      <c r="L2975" s="138" t="s">
        <v>55</v>
      </c>
      <c r="M2975" s="31">
        <v>712</v>
      </c>
      <c r="N2975" s="31" t="s">
        <v>2509</v>
      </c>
      <c r="O2975" s="31" t="s">
        <v>56</v>
      </c>
    </row>
    <row r="2976" spans="1:15">
      <c r="A2976">
        <v>2975</v>
      </c>
      <c r="B2976" s="128">
        <v>44373</v>
      </c>
      <c r="C2976" s="29" t="s">
        <v>60</v>
      </c>
      <c r="D2976" s="129" t="s">
        <v>1819</v>
      </c>
      <c r="E2976" s="31">
        <v>40</v>
      </c>
      <c r="F2976" s="13">
        <v>1208</v>
      </c>
      <c r="G2976" s="34" t="s">
        <v>55</v>
      </c>
      <c r="H2976" s="31">
        <v>33</v>
      </c>
      <c r="I2976" s="32" t="s">
        <v>12</v>
      </c>
      <c r="J2976" s="34" t="s">
        <v>55</v>
      </c>
      <c r="K2976" s="34" t="s">
        <v>55</v>
      </c>
      <c r="L2976" s="138" t="s">
        <v>55</v>
      </c>
      <c r="M2976" s="31">
        <v>712</v>
      </c>
      <c r="N2976" s="31" t="s">
        <v>2509</v>
      </c>
      <c r="O2976" s="31" t="s">
        <v>56</v>
      </c>
    </row>
    <row r="2977" spans="1:15">
      <c r="A2977">
        <v>2976</v>
      </c>
      <c r="B2977" s="128">
        <v>44373</v>
      </c>
      <c r="C2977" s="29" t="s">
        <v>60</v>
      </c>
      <c r="D2977" s="129" t="s">
        <v>1819</v>
      </c>
      <c r="E2977" s="31">
        <v>42</v>
      </c>
      <c r="F2977" s="13">
        <v>1312</v>
      </c>
      <c r="G2977" s="34" t="s">
        <v>55</v>
      </c>
      <c r="H2977" s="31">
        <v>42</v>
      </c>
      <c r="I2977" s="32" t="s">
        <v>12</v>
      </c>
      <c r="J2977" s="34" t="s">
        <v>55</v>
      </c>
      <c r="K2977" s="34" t="s">
        <v>55</v>
      </c>
      <c r="L2977" s="138" t="s">
        <v>55</v>
      </c>
      <c r="M2977" s="31">
        <v>712</v>
      </c>
      <c r="N2977" s="31" t="s">
        <v>2509</v>
      </c>
      <c r="O2977" s="31" t="s">
        <v>56</v>
      </c>
    </row>
    <row r="2978" spans="1:15">
      <c r="A2978">
        <v>2977</v>
      </c>
      <c r="B2978" s="128">
        <v>44373</v>
      </c>
      <c r="C2978" s="29" t="s">
        <v>60</v>
      </c>
      <c r="D2978" s="129" t="s">
        <v>1819</v>
      </c>
      <c r="E2978" s="31">
        <v>41</v>
      </c>
      <c r="F2978" s="13">
        <v>1364</v>
      </c>
      <c r="G2978" s="34" t="s">
        <v>55</v>
      </c>
      <c r="H2978" s="31">
        <v>44</v>
      </c>
      <c r="I2978" s="32" t="s">
        <v>12</v>
      </c>
      <c r="J2978" s="34" t="s">
        <v>55</v>
      </c>
      <c r="K2978" s="34" t="s">
        <v>55</v>
      </c>
      <c r="L2978" s="138" t="s">
        <v>55</v>
      </c>
      <c r="M2978" s="31">
        <v>712</v>
      </c>
      <c r="N2978" s="31" t="s">
        <v>2509</v>
      </c>
      <c r="O2978" s="31" t="s">
        <v>56</v>
      </c>
    </row>
    <row r="2979" spans="1:15">
      <c r="A2979">
        <v>2978</v>
      </c>
      <c r="B2979" s="128">
        <v>44373</v>
      </c>
      <c r="C2979" s="29" t="s">
        <v>60</v>
      </c>
      <c r="D2979" s="129" t="s">
        <v>1819</v>
      </c>
      <c r="E2979" s="31">
        <v>40</v>
      </c>
      <c r="F2979" s="13">
        <v>1218</v>
      </c>
      <c r="G2979" s="34" t="s">
        <v>55</v>
      </c>
      <c r="H2979" s="31">
        <v>42</v>
      </c>
      <c r="I2979" s="32" t="s">
        <v>12</v>
      </c>
      <c r="J2979" s="34" t="s">
        <v>55</v>
      </c>
      <c r="K2979" s="34" t="s">
        <v>55</v>
      </c>
      <c r="L2979" s="138" t="s">
        <v>55</v>
      </c>
      <c r="M2979" s="31">
        <v>712</v>
      </c>
      <c r="N2979" s="31" t="s">
        <v>2509</v>
      </c>
      <c r="O2979" s="31" t="s">
        <v>56</v>
      </c>
    </row>
    <row r="2980" spans="1:15">
      <c r="A2980">
        <v>2979</v>
      </c>
      <c r="B2980" s="128">
        <v>44373</v>
      </c>
      <c r="C2980" s="29" t="s">
        <v>60</v>
      </c>
      <c r="D2980" s="129" t="s">
        <v>1819</v>
      </c>
      <c r="E2980" s="31">
        <v>40</v>
      </c>
      <c r="F2980" s="13">
        <v>1210</v>
      </c>
      <c r="G2980" s="34" t="s">
        <v>55</v>
      </c>
      <c r="H2980" s="31">
        <v>39</v>
      </c>
      <c r="I2980" s="32" t="s">
        <v>12</v>
      </c>
      <c r="J2980" s="34" t="s">
        <v>55</v>
      </c>
      <c r="K2980" s="34" t="s">
        <v>55</v>
      </c>
      <c r="L2980" s="138" t="s">
        <v>55</v>
      </c>
      <c r="M2980" s="31">
        <v>712</v>
      </c>
      <c r="N2980" s="31" t="s">
        <v>2509</v>
      </c>
      <c r="O2980" s="31" t="s">
        <v>56</v>
      </c>
    </row>
    <row r="2981" spans="1:15">
      <c r="A2981">
        <v>2980</v>
      </c>
      <c r="B2981" s="128">
        <v>44373</v>
      </c>
      <c r="C2981" s="29" t="s">
        <v>60</v>
      </c>
      <c r="D2981" s="129" t="s">
        <v>1819</v>
      </c>
      <c r="E2981" s="31">
        <v>41</v>
      </c>
      <c r="F2981" s="13">
        <v>1200</v>
      </c>
      <c r="G2981" s="34" t="s">
        <v>55</v>
      </c>
      <c r="H2981" s="31">
        <v>70</v>
      </c>
      <c r="I2981" s="32" t="s">
        <v>12</v>
      </c>
      <c r="J2981" s="34" t="s">
        <v>55</v>
      </c>
      <c r="K2981" s="34" t="s">
        <v>55</v>
      </c>
      <c r="L2981" s="138" t="s">
        <v>55</v>
      </c>
      <c r="M2981" s="31">
        <v>712</v>
      </c>
      <c r="N2981" s="31" t="s">
        <v>2509</v>
      </c>
      <c r="O2981" s="31" t="s">
        <v>56</v>
      </c>
    </row>
    <row r="2982" spans="1:15">
      <c r="A2982">
        <v>2981</v>
      </c>
      <c r="B2982" s="128">
        <v>44373</v>
      </c>
      <c r="C2982" s="29" t="s">
        <v>60</v>
      </c>
      <c r="D2982" s="129" t="s">
        <v>1819</v>
      </c>
      <c r="E2982" s="31">
        <v>40</v>
      </c>
      <c r="F2982" s="13">
        <v>1272</v>
      </c>
      <c r="G2982" s="34" t="s">
        <v>55</v>
      </c>
      <c r="H2982" s="31">
        <v>36</v>
      </c>
      <c r="I2982" s="32" t="s">
        <v>12</v>
      </c>
      <c r="J2982" s="34" t="s">
        <v>55</v>
      </c>
      <c r="K2982" s="34" t="s">
        <v>55</v>
      </c>
      <c r="L2982" s="138" t="s">
        <v>55</v>
      </c>
      <c r="M2982" s="31">
        <v>712</v>
      </c>
      <c r="N2982" s="31" t="s">
        <v>2509</v>
      </c>
      <c r="O2982" s="31" t="s">
        <v>56</v>
      </c>
    </row>
    <row r="2983" spans="1:15">
      <c r="A2983">
        <v>2982</v>
      </c>
      <c r="B2983" s="139">
        <v>44418</v>
      </c>
      <c r="C2983" s="140" t="s">
        <v>51</v>
      </c>
      <c r="D2983" s="360" t="s">
        <v>10</v>
      </c>
      <c r="E2983" s="141">
        <v>35</v>
      </c>
      <c r="F2983" s="142">
        <v>953</v>
      </c>
      <c r="G2983" s="143" t="s">
        <v>55</v>
      </c>
      <c r="I2983" s="32" t="s">
        <v>12</v>
      </c>
      <c r="J2983" s="143" t="s">
        <v>55</v>
      </c>
      <c r="K2983" s="143" t="s">
        <v>55</v>
      </c>
      <c r="L2983" s="131"/>
      <c r="M2983" s="344">
        <v>713</v>
      </c>
      <c r="N2983" s="31" t="s">
        <v>2505</v>
      </c>
    </row>
    <row r="2984" spans="1:15">
      <c r="A2984">
        <v>2983</v>
      </c>
      <c r="B2984" s="139">
        <v>44418</v>
      </c>
      <c r="C2984" s="140" t="s">
        <v>51</v>
      </c>
      <c r="D2984" s="360" t="s">
        <v>10</v>
      </c>
      <c r="E2984" s="141">
        <v>34</v>
      </c>
      <c r="F2984" s="142">
        <v>940</v>
      </c>
      <c r="G2984" s="143">
        <v>2</v>
      </c>
      <c r="I2984" s="32" t="s">
        <v>15</v>
      </c>
      <c r="J2984" s="143">
        <v>1</v>
      </c>
      <c r="K2984" s="143">
        <v>0.21</v>
      </c>
      <c r="L2984" s="131"/>
      <c r="M2984" s="344">
        <v>713</v>
      </c>
      <c r="N2984" s="31" t="s">
        <v>2505</v>
      </c>
    </row>
    <row r="2985" spans="1:15">
      <c r="A2985">
        <v>2984</v>
      </c>
      <c r="B2985" s="139">
        <v>44420</v>
      </c>
      <c r="C2985" s="140" t="s">
        <v>51</v>
      </c>
      <c r="D2985" s="360" t="s">
        <v>10</v>
      </c>
      <c r="E2985" s="141">
        <v>34</v>
      </c>
      <c r="F2985" s="142">
        <v>928</v>
      </c>
      <c r="G2985" s="143">
        <v>2</v>
      </c>
      <c r="I2985" s="32" t="s">
        <v>15</v>
      </c>
      <c r="J2985" s="143">
        <v>1</v>
      </c>
      <c r="K2985" s="143">
        <v>0.21</v>
      </c>
      <c r="L2985" s="131"/>
      <c r="M2985" s="344">
        <v>713</v>
      </c>
      <c r="N2985" s="31" t="s">
        <v>2505</v>
      </c>
    </row>
    <row r="2986" spans="1:15">
      <c r="A2986">
        <v>2985</v>
      </c>
      <c r="B2986" s="139">
        <v>44420</v>
      </c>
      <c r="C2986" s="140" t="s">
        <v>51</v>
      </c>
      <c r="D2986" s="360" t="s">
        <v>10</v>
      </c>
      <c r="E2986" s="141">
        <v>32</v>
      </c>
      <c r="F2986" s="142">
        <v>767</v>
      </c>
      <c r="G2986" s="143" t="s">
        <v>55</v>
      </c>
      <c r="I2986" s="32" t="s">
        <v>12</v>
      </c>
      <c r="J2986" s="143" t="s">
        <v>55</v>
      </c>
      <c r="K2986" s="143" t="s">
        <v>55</v>
      </c>
      <c r="L2986" s="131"/>
      <c r="M2986" s="344">
        <v>713</v>
      </c>
      <c r="N2986" s="31" t="s">
        <v>2505</v>
      </c>
    </row>
    <row r="2987" spans="1:15">
      <c r="A2987">
        <v>2986</v>
      </c>
      <c r="B2987" s="139">
        <v>44420</v>
      </c>
      <c r="C2987" s="140" t="s">
        <v>51</v>
      </c>
      <c r="D2987" s="360" t="s">
        <v>10</v>
      </c>
      <c r="E2987" s="141">
        <v>32</v>
      </c>
      <c r="F2987" s="142">
        <v>841</v>
      </c>
      <c r="G2987" s="143" t="s">
        <v>55</v>
      </c>
      <c r="I2987" s="32" t="s">
        <v>12</v>
      </c>
      <c r="J2987" s="143" t="s">
        <v>55</v>
      </c>
      <c r="K2987" s="143" t="s">
        <v>55</v>
      </c>
      <c r="L2987" s="131"/>
      <c r="M2987" s="344">
        <v>713</v>
      </c>
      <c r="N2987" s="31" t="s">
        <v>2505</v>
      </c>
    </row>
    <row r="2988" spans="1:15">
      <c r="A2988">
        <v>2987</v>
      </c>
      <c r="B2988" s="139">
        <v>44420</v>
      </c>
      <c r="C2988" s="140" t="s">
        <v>51</v>
      </c>
      <c r="D2988" s="360" t="s">
        <v>10</v>
      </c>
      <c r="E2988" s="141">
        <v>33.5</v>
      </c>
      <c r="F2988" s="142">
        <v>840</v>
      </c>
      <c r="G2988" s="143" t="s">
        <v>55</v>
      </c>
      <c r="I2988" s="32" t="s">
        <v>12</v>
      </c>
      <c r="J2988" s="143" t="s">
        <v>55</v>
      </c>
      <c r="K2988" s="143" t="s">
        <v>55</v>
      </c>
      <c r="L2988" s="131"/>
      <c r="M2988" s="344">
        <v>713</v>
      </c>
      <c r="N2988" s="31" t="s">
        <v>2505</v>
      </c>
    </row>
    <row r="2989" spans="1:15">
      <c r="A2989">
        <v>2988</v>
      </c>
      <c r="B2989" s="139">
        <v>44420</v>
      </c>
      <c r="C2989" s="140" t="s">
        <v>51</v>
      </c>
      <c r="D2989" s="360" t="s">
        <v>10</v>
      </c>
      <c r="E2989" s="141">
        <v>33</v>
      </c>
      <c r="F2989" s="142">
        <v>891</v>
      </c>
      <c r="G2989" s="143" t="s">
        <v>55</v>
      </c>
      <c r="I2989" s="32" t="s">
        <v>12</v>
      </c>
      <c r="J2989" s="143" t="s">
        <v>55</v>
      </c>
      <c r="K2989" s="143" t="s">
        <v>55</v>
      </c>
      <c r="L2989" s="131"/>
      <c r="M2989" s="344">
        <v>713</v>
      </c>
      <c r="N2989" s="31" t="s">
        <v>2505</v>
      </c>
    </row>
    <row r="2990" spans="1:15">
      <c r="A2990">
        <v>2989</v>
      </c>
      <c r="B2990" s="139">
        <v>44420</v>
      </c>
      <c r="C2990" s="140" t="s">
        <v>51</v>
      </c>
      <c r="D2990" s="360" t="s">
        <v>10</v>
      </c>
      <c r="E2990" s="141">
        <v>32</v>
      </c>
      <c r="F2990" s="142">
        <v>703</v>
      </c>
      <c r="G2990" s="143" t="s">
        <v>55</v>
      </c>
      <c r="I2990" s="32" t="s">
        <v>12</v>
      </c>
      <c r="J2990" s="143" t="s">
        <v>55</v>
      </c>
      <c r="K2990" s="143" t="s">
        <v>55</v>
      </c>
      <c r="L2990" s="131"/>
      <c r="M2990" s="344">
        <v>713</v>
      </c>
      <c r="N2990" s="31" t="s">
        <v>2505</v>
      </c>
    </row>
    <row r="2991" spans="1:15">
      <c r="A2991">
        <v>2990</v>
      </c>
      <c r="B2991" s="139">
        <v>44420</v>
      </c>
      <c r="C2991" s="140" t="s">
        <v>51</v>
      </c>
      <c r="D2991" s="360" t="s">
        <v>10</v>
      </c>
      <c r="E2991" s="141">
        <v>32</v>
      </c>
      <c r="F2991" s="142">
        <v>737</v>
      </c>
      <c r="G2991" s="143" t="s">
        <v>55</v>
      </c>
      <c r="I2991" s="32" t="s">
        <v>12</v>
      </c>
      <c r="J2991" s="143" t="s">
        <v>55</v>
      </c>
      <c r="K2991" s="143" t="s">
        <v>55</v>
      </c>
      <c r="L2991" s="131"/>
      <c r="M2991" s="344">
        <v>713</v>
      </c>
      <c r="N2991" s="31" t="s">
        <v>2505</v>
      </c>
    </row>
    <row r="2992" spans="1:15">
      <c r="A2992">
        <v>2991</v>
      </c>
      <c r="B2992" s="139">
        <v>44420</v>
      </c>
      <c r="C2992" s="140" t="s">
        <v>51</v>
      </c>
      <c r="D2992" s="360" t="s">
        <v>10</v>
      </c>
      <c r="E2992" s="141">
        <v>34</v>
      </c>
      <c r="F2992" s="142">
        <v>772</v>
      </c>
      <c r="G2992" s="143" t="s">
        <v>55</v>
      </c>
      <c r="I2992" s="32" t="s">
        <v>12</v>
      </c>
      <c r="J2992" s="143" t="s">
        <v>55</v>
      </c>
      <c r="K2992" s="143" t="s">
        <v>55</v>
      </c>
      <c r="L2992" s="131"/>
      <c r="M2992" s="344">
        <v>713</v>
      </c>
      <c r="N2992" s="31" t="s">
        <v>2505</v>
      </c>
    </row>
    <row r="2993" spans="1:14">
      <c r="A2993">
        <v>2992</v>
      </c>
      <c r="B2993" s="139">
        <v>44420</v>
      </c>
      <c r="C2993" s="140" t="s">
        <v>51</v>
      </c>
      <c r="D2993" s="360" t="s">
        <v>10</v>
      </c>
      <c r="E2993" s="141">
        <v>35</v>
      </c>
      <c r="F2993" s="142">
        <v>875</v>
      </c>
      <c r="G2993" s="141">
        <v>3</v>
      </c>
      <c r="I2993" s="32" t="s">
        <v>15</v>
      </c>
      <c r="J2993" s="141">
        <v>1</v>
      </c>
      <c r="K2993" s="141">
        <v>0.34</v>
      </c>
      <c r="L2993" s="131"/>
      <c r="M2993" s="344">
        <v>713</v>
      </c>
      <c r="N2993" s="31" t="s">
        <v>2505</v>
      </c>
    </row>
    <row r="2994" spans="1:14">
      <c r="A2994">
        <v>2993</v>
      </c>
      <c r="B2994" s="139">
        <v>44420</v>
      </c>
      <c r="C2994" s="140" t="s">
        <v>51</v>
      </c>
      <c r="D2994" s="360" t="s">
        <v>10</v>
      </c>
      <c r="E2994" s="141">
        <v>31</v>
      </c>
      <c r="F2994" s="142">
        <v>674</v>
      </c>
      <c r="G2994" s="141">
        <v>2</v>
      </c>
      <c r="I2994" s="32" t="s">
        <v>15</v>
      </c>
      <c r="J2994" s="141">
        <v>1</v>
      </c>
      <c r="K2994" s="141">
        <v>0.28999999999999998</v>
      </c>
      <c r="L2994" s="131"/>
      <c r="M2994" s="344">
        <v>713</v>
      </c>
      <c r="N2994" s="31" t="s">
        <v>2505</v>
      </c>
    </row>
    <row r="2995" spans="1:14">
      <c r="A2995">
        <v>2994</v>
      </c>
      <c r="B2995" s="139">
        <v>44422</v>
      </c>
      <c r="C2995" s="140" t="s">
        <v>51</v>
      </c>
      <c r="D2995" s="360" t="s">
        <v>10</v>
      </c>
      <c r="E2995" s="141">
        <v>30</v>
      </c>
      <c r="F2995" s="142">
        <v>630</v>
      </c>
      <c r="G2995" s="143" t="s">
        <v>55</v>
      </c>
      <c r="I2995" s="32" t="s">
        <v>12</v>
      </c>
      <c r="J2995" s="143" t="s">
        <v>55</v>
      </c>
      <c r="K2995" s="143" t="s">
        <v>55</v>
      </c>
      <c r="L2995" s="131"/>
      <c r="M2995" s="344">
        <v>713</v>
      </c>
      <c r="N2995" s="31" t="s">
        <v>2505</v>
      </c>
    </row>
    <row r="2996" spans="1:14">
      <c r="A2996">
        <v>2995</v>
      </c>
      <c r="B2996" s="139">
        <v>44422</v>
      </c>
      <c r="C2996" s="140" t="s">
        <v>51</v>
      </c>
      <c r="D2996" s="360" t="s">
        <v>10</v>
      </c>
      <c r="E2996" s="141">
        <v>30.5</v>
      </c>
      <c r="F2996" s="142">
        <v>683</v>
      </c>
      <c r="G2996" s="143" t="s">
        <v>55</v>
      </c>
      <c r="I2996" s="32" t="s">
        <v>12</v>
      </c>
      <c r="J2996" s="143" t="s">
        <v>55</v>
      </c>
      <c r="K2996" s="143" t="s">
        <v>55</v>
      </c>
      <c r="L2996" s="131"/>
      <c r="M2996" s="344">
        <v>713</v>
      </c>
      <c r="N2996" s="31" t="s">
        <v>2505</v>
      </c>
    </row>
    <row r="2997" spans="1:14">
      <c r="A2997">
        <v>2996</v>
      </c>
      <c r="B2997" s="139">
        <v>44422</v>
      </c>
      <c r="C2997" s="140" t="s">
        <v>51</v>
      </c>
      <c r="D2997" s="360" t="s">
        <v>10</v>
      </c>
      <c r="E2997" s="141">
        <v>34</v>
      </c>
      <c r="F2997" s="142">
        <v>853</v>
      </c>
      <c r="G2997" s="143">
        <v>6</v>
      </c>
      <c r="I2997" s="32" t="s">
        <v>15</v>
      </c>
      <c r="J2997" s="143">
        <v>2</v>
      </c>
      <c r="K2997" s="143">
        <v>0.7</v>
      </c>
      <c r="L2997" s="131"/>
      <c r="M2997" s="344">
        <v>713</v>
      </c>
      <c r="N2997" s="31" t="s">
        <v>2505</v>
      </c>
    </row>
    <row r="2998" spans="1:14">
      <c r="A2998">
        <v>2997</v>
      </c>
      <c r="B2998" s="139">
        <v>44422</v>
      </c>
      <c r="C2998" s="140" t="s">
        <v>51</v>
      </c>
      <c r="D2998" s="360" t="s">
        <v>10</v>
      </c>
      <c r="E2998" s="141">
        <v>34</v>
      </c>
      <c r="F2998" s="142">
        <v>869</v>
      </c>
      <c r="G2998" s="143" t="s">
        <v>55</v>
      </c>
      <c r="I2998" s="32" t="s">
        <v>12</v>
      </c>
      <c r="J2998" s="143" t="s">
        <v>55</v>
      </c>
      <c r="K2998" s="143" t="s">
        <v>55</v>
      </c>
      <c r="L2998" s="131"/>
      <c r="M2998" s="344">
        <v>713</v>
      </c>
      <c r="N2998" s="31" t="s">
        <v>2505</v>
      </c>
    </row>
    <row r="2999" spans="1:14">
      <c r="A2999">
        <v>2998</v>
      </c>
      <c r="B2999" s="139">
        <v>44422</v>
      </c>
      <c r="C2999" s="140" t="s">
        <v>51</v>
      </c>
      <c r="D2999" s="360" t="s">
        <v>10</v>
      </c>
      <c r="E2999" s="141">
        <v>33</v>
      </c>
      <c r="F2999" s="142">
        <v>793</v>
      </c>
      <c r="G2999" s="143" t="s">
        <v>55</v>
      </c>
      <c r="I2999" s="32" t="s">
        <v>12</v>
      </c>
      <c r="J2999" s="143" t="s">
        <v>55</v>
      </c>
      <c r="K2999" s="143" t="s">
        <v>55</v>
      </c>
      <c r="L2999" s="131"/>
      <c r="M2999" s="344">
        <v>713</v>
      </c>
      <c r="N2999" s="31" t="s">
        <v>2505</v>
      </c>
    </row>
    <row r="3000" spans="1:14">
      <c r="A3000">
        <v>2999</v>
      </c>
      <c r="B3000" s="139">
        <v>44422</v>
      </c>
      <c r="C3000" s="140" t="s">
        <v>51</v>
      </c>
      <c r="D3000" s="360" t="s">
        <v>10</v>
      </c>
      <c r="E3000" s="141">
        <v>31</v>
      </c>
      <c r="F3000" s="142">
        <v>625</v>
      </c>
      <c r="G3000" s="143" t="s">
        <v>55</v>
      </c>
      <c r="I3000" s="32" t="s">
        <v>12</v>
      </c>
      <c r="J3000" s="143" t="s">
        <v>55</v>
      </c>
      <c r="K3000" s="143" t="s">
        <v>55</v>
      </c>
      <c r="L3000" s="131"/>
      <c r="M3000" s="344">
        <v>713</v>
      </c>
      <c r="N3000" s="31" t="s">
        <v>2505</v>
      </c>
    </row>
    <row r="3001" spans="1:14">
      <c r="A3001">
        <v>3000</v>
      </c>
      <c r="B3001" s="139">
        <v>44422</v>
      </c>
      <c r="C3001" s="140" t="s">
        <v>51</v>
      </c>
      <c r="D3001" s="360" t="s">
        <v>10</v>
      </c>
      <c r="E3001" s="141">
        <v>32</v>
      </c>
      <c r="F3001" s="142">
        <v>713</v>
      </c>
      <c r="G3001" s="143" t="s">
        <v>55</v>
      </c>
      <c r="I3001" s="32" t="s">
        <v>12</v>
      </c>
      <c r="J3001" s="143" t="s">
        <v>55</v>
      </c>
      <c r="K3001" s="143" t="s">
        <v>55</v>
      </c>
      <c r="L3001" s="131"/>
      <c r="M3001" s="344">
        <v>713</v>
      </c>
      <c r="N3001" s="31" t="s">
        <v>2505</v>
      </c>
    </row>
    <row r="3002" spans="1:14">
      <c r="A3002">
        <v>3001</v>
      </c>
      <c r="B3002" s="139">
        <v>44422</v>
      </c>
      <c r="C3002" s="140" t="s">
        <v>51</v>
      </c>
      <c r="D3002" s="360" t="s">
        <v>10</v>
      </c>
      <c r="E3002" s="141">
        <v>32</v>
      </c>
      <c r="F3002" s="142">
        <v>780</v>
      </c>
      <c r="G3002" s="143">
        <v>1</v>
      </c>
      <c r="I3002" s="32" t="s">
        <v>15</v>
      </c>
      <c r="J3002" s="143">
        <v>1</v>
      </c>
      <c r="K3002" s="143">
        <v>0.12</v>
      </c>
      <c r="L3002" s="131"/>
      <c r="M3002" s="344">
        <v>713</v>
      </c>
      <c r="N3002" s="31" t="s">
        <v>2505</v>
      </c>
    </row>
    <row r="3003" spans="1:14">
      <c r="A3003">
        <v>3002</v>
      </c>
      <c r="B3003" s="139">
        <v>44422</v>
      </c>
      <c r="C3003" s="140" t="s">
        <v>51</v>
      </c>
      <c r="D3003" s="360" t="s">
        <v>10</v>
      </c>
      <c r="E3003" s="141">
        <v>32</v>
      </c>
      <c r="F3003" s="142">
        <v>731</v>
      </c>
      <c r="G3003" s="143" t="s">
        <v>55</v>
      </c>
      <c r="I3003" s="32" t="s">
        <v>12</v>
      </c>
      <c r="J3003" s="143" t="s">
        <v>55</v>
      </c>
      <c r="K3003" s="143" t="s">
        <v>55</v>
      </c>
      <c r="L3003" s="131"/>
      <c r="M3003" s="344">
        <v>713</v>
      </c>
      <c r="N3003" s="31" t="s">
        <v>2505</v>
      </c>
    </row>
    <row r="3004" spans="1:14">
      <c r="A3004">
        <v>3004</v>
      </c>
      <c r="B3004" s="139">
        <v>44424</v>
      </c>
      <c r="C3004" s="140" t="s">
        <v>51</v>
      </c>
      <c r="D3004" s="360" t="s">
        <v>10</v>
      </c>
      <c r="E3004" s="141">
        <v>33</v>
      </c>
      <c r="F3004" s="142">
        <v>702</v>
      </c>
      <c r="G3004" s="143" t="s">
        <v>55</v>
      </c>
      <c r="I3004" s="32" t="s">
        <v>12</v>
      </c>
      <c r="J3004" s="143" t="s">
        <v>55</v>
      </c>
      <c r="K3004" s="143" t="s">
        <v>55</v>
      </c>
      <c r="L3004" s="131"/>
      <c r="M3004" s="344">
        <v>713</v>
      </c>
      <c r="N3004" s="31" t="s">
        <v>2505</v>
      </c>
    </row>
    <row r="3005" spans="1:14">
      <c r="A3005">
        <v>3005</v>
      </c>
      <c r="B3005" s="139">
        <v>44424</v>
      </c>
      <c r="C3005" s="140" t="s">
        <v>51</v>
      </c>
      <c r="D3005" s="360" t="s">
        <v>10</v>
      </c>
      <c r="E3005" s="141">
        <v>35</v>
      </c>
      <c r="F3005" s="142">
        <v>1007</v>
      </c>
      <c r="G3005" s="143">
        <v>2</v>
      </c>
      <c r="I3005" s="32" t="s">
        <v>15</v>
      </c>
      <c r="J3005" s="143">
        <v>1</v>
      </c>
      <c r="K3005" s="143">
        <v>0.19</v>
      </c>
      <c r="L3005" s="131"/>
      <c r="M3005" s="344">
        <v>713</v>
      </c>
      <c r="N3005" s="31" t="s">
        <v>2505</v>
      </c>
    </row>
    <row r="3006" spans="1:14">
      <c r="A3006">
        <v>3006</v>
      </c>
      <c r="B3006" s="139">
        <v>44424</v>
      </c>
      <c r="C3006" s="140" t="s">
        <v>51</v>
      </c>
      <c r="D3006" s="360" t="s">
        <v>10</v>
      </c>
      <c r="E3006" s="141">
        <v>34</v>
      </c>
      <c r="F3006" s="142">
        <v>910</v>
      </c>
      <c r="G3006" s="143" t="s">
        <v>55</v>
      </c>
      <c r="I3006" s="32" t="s">
        <v>12</v>
      </c>
      <c r="J3006" s="143" t="s">
        <v>55</v>
      </c>
      <c r="K3006" s="143" t="s">
        <v>55</v>
      </c>
      <c r="L3006" s="131"/>
      <c r="M3006" s="344">
        <v>713</v>
      </c>
      <c r="N3006" s="31" t="s">
        <v>2505</v>
      </c>
    </row>
    <row r="3007" spans="1:14">
      <c r="A3007">
        <v>3007</v>
      </c>
      <c r="B3007" s="139">
        <v>44424</v>
      </c>
      <c r="C3007" s="140" t="s">
        <v>51</v>
      </c>
      <c r="D3007" s="360" t="s">
        <v>10</v>
      </c>
      <c r="E3007" s="141">
        <v>35</v>
      </c>
      <c r="F3007" s="142">
        <v>930</v>
      </c>
      <c r="G3007" s="143" t="s">
        <v>55</v>
      </c>
      <c r="I3007" s="32" t="s">
        <v>12</v>
      </c>
      <c r="J3007" s="143" t="s">
        <v>55</v>
      </c>
      <c r="K3007" s="143" t="s">
        <v>55</v>
      </c>
      <c r="L3007" s="131"/>
      <c r="M3007" s="344">
        <v>713</v>
      </c>
      <c r="N3007" s="31" t="s">
        <v>2505</v>
      </c>
    </row>
    <row r="3008" spans="1:14">
      <c r="A3008">
        <v>3008</v>
      </c>
      <c r="B3008" s="139">
        <v>44424</v>
      </c>
      <c r="C3008" s="140" t="s">
        <v>51</v>
      </c>
      <c r="D3008" s="360" t="s">
        <v>10</v>
      </c>
      <c r="E3008" s="141">
        <v>30</v>
      </c>
      <c r="F3008" s="142">
        <v>712</v>
      </c>
      <c r="G3008" s="143" t="s">
        <v>55</v>
      </c>
      <c r="I3008" s="32" t="s">
        <v>12</v>
      </c>
      <c r="J3008" s="143" t="s">
        <v>55</v>
      </c>
      <c r="K3008" s="143" t="s">
        <v>55</v>
      </c>
      <c r="L3008" s="131"/>
      <c r="M3008" s="344">
        <v>713</v>
      </c>
      <c r="N3008" s="31" t="s">
        <v>2505</v>
      </c>
    </row>
    <row r="3009" spans="1:14">
      <c r="A3009">
        <v>3009</v>
      </c>
      <c r="B3009" s="139">
        <v>44424</v>
      </c>
      <c r="C3009" s="140" t="s">
        <v>51</v>
      </c>
      <c r="D3009" s="360" t="s">
        <v>10</v>
      </c>
      <c r="E3009" s="141">
        <v>34.5</v>
      </c>
      <c r="F3009" s="142">
        <v>807</v>
      </c>
      <c r="G3009" s="143" t="s">
        <v>55</v>
      </c>
      <c r="I3009" s="32" t="s">
        <v>12</v>
      </c>
      <c r="J3009" s="143" t="s">
        <v>55</v>
      </c>
      <c r="K3009" s="143" t="s">
        <v>55</v>
      </c>
      <c r="L3009" s="131"/>
      <c r="M3009" s="344">
        <v>713</v>
      </c>
      <c r="N3009" s="31" t="s">
        <v>2505</v>
      </c>
    </row>
    <row r="3010" spans="1:14">
      <c r="A3010">
        <v>3014</v>
      </c>
      <c r="B3010" s="139">
        <v>44426</v>
      </c>
      <c r="C3010" s="140" t="s">
        <v>51</v>
      </c>
      <c r="D3010" s="360" t="s">
        <v>10</v>
      </c>
      <c r="E3010" s="141">
        <v>32</v>
      </c>
      <c r="F3010" s="142">
        <v>763</v>
      </c>
      <c r="G3010" s="143">
        <v>2</v>
      </c>
      <c r="I3010" s="32" t="s">
        <v>15</v>
      </c>
      <c r="J3010" s="143">
        <v>1</v>
      </c>
      <c r="K3010" s="143">
        <v>0.26</v>
      </c>
      <c r="L3010" s="131"/>
      <c r="M3010" s="344">
        <v>713</v>
      </c>
      <c r="N3010" s="31" t="s">
        <v>2505</v>
      </c>
    </row>
    <row r="3011" spans="1:14">
      <c r="A3011">
        <v>3015</v>
      </c>
      <c r="B3011" s="139">
        <v>44426</v>
      </c>
      <c r="C3011" s="140" t="s">
        <v>51</v>
      </c>
      <c r="D3011" s="360" t="s">
        <v>10</v>
      </c>
      <c r="E3011" s="141">
        <v>33.5</v>
      </c>
      <c r="F3011" s="142">
        <v>830</v>
      </c>
      <c r="G3011" s="143" t="s">
        <v>55</v>
      </c>
      <c r="I3011" s="32" t="s">
        <v>12</v>
      </c>
      <c r="J3011" s="143" t="s">
        <v>55</v>
      </c>
      <c r="K3011" s="143" t="s">
        <v>55</v>
      </c>
      <c r="L3011" s="131"/>
      <c r="M3011" s="344">
        <v>713</v>
      </c>
      <c r="N3011" s="31" t="s">
        <v>2505</v>
      </c>
    </row>
    <row r="3012" spans="1:14">
      <c r="A3012">
        <v>3016</v>
      </c>
      <c r="B3012" s="139">
        <v>44426</v>
      </c>
      <c r="C3012" s="140" t="s">
        <v>51</v>
      </c>
      <c r="D3012" s="360" t="s">
        <v>10</v>
      </c>
      <c r="E3012" s="141">
        <v>31</v>
      </c>
      <c r="F3012" s="142">
        <v>769</v>
      </c>
      <c r="G3012" s="143">
        <v>2</v>
      </c>
      <c r="I3012" s="32" t="s">
        <v>15</v>
      </c>
      <c r="J3012" s="143">
        <v>1</v>
      </c>
      <c r="K3012" s="143">
        <v>0.26</v>
      </c>
      <c r="L3012" s="131"/>
      <c r="M3012" s="344">
        <v>713</v>
      </c>
      <c r="N3012" s="31" t="s">
        <v>2505</v>
      </c>
    </row>
    <row r="3013" spans="1:14">
      <c r="A3013">
        <v>3017</v>
      </c>
      <c r="B3013" s="139">
        <v>44426</v>
      </c>
      <c r="C3013" s="140" t="s">
        <v>51</v>
      </c>
      <c r="D3013" s="360" t="s">
        <v>10</v>
      </c>
      <c r="E3013" s="141">
        <v>31</v>
      </c>
      <c r="F3013" s="142">
        <v>680</v>
      </c>
      <c r="G3013" s="143">
        <v>2</v>
      </c>
      <c r="I3013" s="32" t="s">
        <v>15</v>
      </c>
      <c r="J3013" s="143" t="s">
        <v>55</v>
      </c>
      <c r="K3013" s="143">
        <v>0.28999999999999998</v>
      </c>
      <c r="L3013" s="131"/>
      <c r="M3013" s="344">
        <v>713</v>
      </c>
      <c r="N3013" s="31" t="s">
        <v>2505</v>
      </c>
    </row>
    <row r="3014" spans="1:14">
      <c r="A3014">
        <v>3018</v>
      </c>
      <c r="B3014" s="139">
        <v>44426</v>
      </c>
      <c r="C3014" s="140" t="s">
        <v>51</v>
      </c>
      <c r="D3014" s="360" t="s">
        <v>10</v>
      </c>
      <c r="E3014" s="141">
        <v>30.5</v>
      </c>
      <c r="F3014" s="142">
        <v>655</v>
      </c>
      <c r="G3014" s="143" t="s">
        <v>55</v>
      </c>
      <c r="I3014" s="32" t="s">
        <v>12</v>
      </c>
      <c r="J3014" s="143" t="s">
        <v>55</v>
      </c>
      <c r="K3014" s="143" t="s">
        <v>55</v>
      </c>
      <c r="L3014" s="131"/>
      <c r="M3014" s="344">
        <v>713</v>
      </c>
      <c r="N3014" s="31" t="s">
        <v>2505</v>
      </c>
    </row>
    <row r="3015" spans="1:14">
      <c r="A3015">
        <v>3019</v>
      </c>
      <c r="B3015" s="139">
        <v>44426</v>
      </c>
      <c r="C3015" s="140" t="s">
        <v>51</v>
      </c>
      <c r="D3015" s="360" t="s">
        <v>10</v>
      </c>
      <c r="E3015" s="141">
        <v>30</v>
      </c>
      <c r="F3015" s="142">
        <v>667</v>
      </c>
      <c r="G3015" s="143" t="s">
        <v>55</v>
      </c>
      <c r="I3015" s="32" t="s">
        <v>12</v>
      </c>
      <c r="J3015" s="143" t="s">
        <v>55</v>
      </c>
      <c r="K3015" s="143" t="s">
        <v>55</v>
      </c>
      <c r="L3015" s="131"/>
      <c r="M3015" s="344">
        <v>713</v>
      </c>
      <c r="N3015" s="31" t="s">
        <v>2505</v>
      </c>
    </row>
    <row r="3016" spans="1:14">
      <c r="A3016">
        <v>3020</v>
      </c>
      <c r="B3016" s="139">
        <v>44426</v>
      </c>
      <c r="C3016" s="140" t="s">
        <v>51</v>
      </c>
      <c r="D3016" s="360" t="s">
        <v>10</v>
      </c>
      <c r="E3016" s="141">
        <v>34</v>
      </c>
      <c r="F3016" s="142">
        <v>848</v>
      </c>
      <c r="G3016" s="143" t="s">
        <v>55</v>
      </c>
      <c r="I3016" s="32" t="s">
        <v>12</v>
      </c>
      <c r="J3016" s="143" t="s">
        <v>55</v>
      </c>
      <c r="K3016" s="143" t="s">
        <v>55</v>
      </c>
      <c r="L3016" s="131"/>
      <c r="M3016" s="344">
        <v>713</v>
      </c>
      <c r="N3016" s="31" t="s">
        <v>2505</v>
      </c>
    </row>
    <row r="3017" spans="1:14">
      <c r="A3017">
        <v>3021</v>
      </c>
      <c r="B3017" s="139">
        <v>44426</v>
      </c>
      <c r="C3017" s="140" t="s">
        <v>51</v>
      </c>
      <c r="D3017" s="360" t="s">
        <v>10</v>
      </c>
      <c r="E3017" s="141">
        <v>35</v>
      </c>
      <c r="F3017" s="142">
        <v>867</v>
      </c>
      <c r="G3017" s="143" t="s">
        <v>55</v>
      </c>
      <c r="I3017" s="32" t="s">
        <v>12</v>
      </c>
      <c r="J3017" s="143" t="s">
        <v>55</v>
      </c>
      <c r="K3017" s="143" t="s">
        <v>55</v>
      </c>
      <c r="L3017" s="131"/>
      <c r="M3017" s="344">
        <v>713</v>
      </c>
      <c r="N3017" s="31" t="s">
        <v>2505</v>
      </c>
    </row>
    <row r="3018" spans="1:14">
      <c r="A3018">
        <v>3022</v>
      </c>
      <c r="B3018" s="139">
        <v>44426</v>
      </c>
      <c r="C3018" s="140" t="s">
        <v>51</v>
      </c>
      <c r="D3018" s="360" t="s">
        <v>10</v>
      </c>
      <c r="E3018" s="141">
        <v>31</v>
      </c>
      <c r="F3018" s="142">
        <v>733</v>
      </c>
      <c r="G3018" s="143" t="s">
        <v>55</v>
      </c>
      <c r="I3018" s="32" t="s">
        <v>12</v>
      </c>
      <c r="J3018" s="143" t="s">
        <v>55</v>
      </c>
      <c r="K3018" s="143" t="s">
        <v>55</v>
      </c>
      <c r="L3018" s="131"/>
      <c r="M3018" s="344">
        <v>713</v>
      </c>
      <c r="N3018" s="31" t="s">
        <v>2505</v>
      </c>
    </row>
    <row r="3019" spans="1:14">
      <c r="A3019">
        <v>3023</v>
      </c>
      <c r="B3019" s="139">
        <v>44426</v>
      </c>
      <c r="C3019" s="140" t="s">
        <v>51</v>
      </c>
      <c r="D3019" s="360" t="s">
        <v>10</v>
      </c>
      <c r="E3019" s="141">
        <v>31</v>
      </c>
      <c r="F3019" s="142">
        <v>731</v>
      </c>
      <c r="G3019" s="143" t="s">
        <v>55</v>
      </c>
      <c r="I3019" s="32" t="s">
        <v>12</v>
      </c>
      <c r="J3019" s="143" t="s">
        <v>55</v>
      </c>
      <c r="K3019" s="143" t="s">
        <v>55</v>
      </c>
      <c r="L3019" s="131"/>
      <c r="M3019" s="344">
        <v>713</v>
      </c>
      <c r="N3019" s="31" t="s">
        <v>2505</v>
      </c>
    </row>
    <row r="3020" spans="1:14">
      <c r="A3020">
        <v>3024</v>
      </c>
      <c r="B3020" s="139">
        <v>44428</v>
      </c>
      <c r="C3020" s="140" t="s">
        <v>51</v>
      </c>
      <c r="D3020" s="360" t="s">
        <v>10</v>
      </c>
      <c r="E3020" s="141">
        <v>33</v>
      </c>
      <c r="F3020" s="142">
        <v>752</v>
      </c>
      <c r="G3020" s="143" t="s">
        <v>55</v>
      </c>
      <c r="I3020" s="32" t="s">
        <v>12</v>
      </c>
      <c r="J3020" s="143" t="s">
        <v>55</v>
      </c>
      <c r="K3020" s="143" t="s">
        <v>55</v>
      </c>
      <c r="L3020" s="131"/>
      <c r="M3020" s="344">
        <v>713</v>
      </c>
      <c r="N3020" s="31" t="s">
        <v>2505</v>
      </c>
    </row>
    <row r="3021" spans="1:14">
      <c r="A3021">
        <v>3025</v>
      </c>
      <c r="B3021" s="139">
        <v>44428</v>
      </c>
      <c r="C3021" s="140" t="s">
        <v>51</v>
      </c>
      <c r="D3021" s="360" t="s">
        <v>10</v>
      </c>
      <c r="E3021" s="141">
        <v>33</v>
      </c>
      <c r="F3021" s="142">
        <v>777</v>
      </c>
      <c r="G3021" s="143" t="s">
        <v>55</v>
      </c>
      <c r="I3021" s="32" t="s">
        <v>12</v>
      </c>
      <c r="J3021" s="143" t="s">
        <v>55</v>
      </c>
      <c r="K3021" s="143" t="s">
        <v>55</v>
      </c>
      <c r="L3021" s="131"/>
      <c r="M3021" s="344">
        <v>713</v>
      </c>
      <c r="N3021" s="31" t="s">
        <v>2505</v>
      </c>
    </row>
    <row r="3022" spans="1:14">
      <c r="A3022">
        <v>3026</v>
      </c>
      <c r="B3022" s="139">
        <v>44428</v>
      </c>
      <c r="C3022" s="140" t="s">
        <v>51</v>
      </c>
      <c r="D3022" s="360" t="s">
        <v>10</v>
      </c>
      <c r="E3022" s="141">
        <v>31</v>
      </c>
      <c r="F3022" s="142">
        <v>596</v>
      </c>
      <c r="G3022" s="143" t="s">
        <v>55</v>
      </c>
      <c r="I3022" s="32" t="s">
        <v>15</v>
      </c>
      <c r="J3022" s="143" t="s">
        <v>55</v>
      </c>
      <c r="K3022" s="143" t="s">
        <v>55</v>
      </c>
      <c r="L3022" s="131"/>
      <c r="M3022" s="344">
        <v>713</v>
      </c>
      <c r="N3022" s="31" t="s">
        <v>2505</v>
      </c>
    </row>
    <row r="3023" spans="1:14">
      <c r="A3023">
        <v>3027</v>
      </c>
      <c r="B3023" s="139">
        <v>44428</v>
      </c>
      <c r="C3023" s="140" t="s">
        <v>51</v>
      </c>
      <c r="D3023" s="360" t="s">
        <v>10</v>
      </c>
      <c r="E3023" s="141">
        <v>33</v>
      </c>
      <c r="F3023" s="142">
        <v>767</v>
      </c>
      <c r="G3023" s="143">
        <v>7</v>
      </c>
      <c r="I3023" s="32" t="s">
        <v>12</v>
      </c>
      <c r="J3023" s="143">
        <v>3</v>
      </c>
      <c r="K3023" s="143">
        <v>0.91</v>
      </c>
      <c r="L3023" s="131"/>
      <c r="M3023" s="344">
        <v>713</v>
      </c>
      <c r="N3023" s="31" t="s">
        <v>2505</v>
      </c>
    </row>
    <row r="3024" spans="1:14">
      <c r="A3024">
        <v>3028</v>
      </c>
      <c r="B3024" s="139">
        <v>44428</v>
      </c>
      <c r="C3024" s="140" t="s">
        <v>51</v>
      </c>
      <c r="D3024" s="360" t="s">
        <v>10</v>
      </c>
      <c r="E3024" s="141">
        <v>34</v>
      </c>
      <c r="F3024" s="142">
        <v>830</v>
      </c>
      <c r="G3024" s="143" t="s">
        <v>55</v>
      </c>
      <c r="I3024" s="32" t="s">
        <v>12</v>
      </c>
      <c r="J3024" s="143" t="s">
        <v>55</v>
      </c>
      <c r="K3024" s="143" t="s">
        <v>55</v>
      </c>
      <c r="L3024" s="131"/>
      <c r="M3024" s="344">
        <v>713</v>
      </c>
      <c r="N3024" s="31" t="s">
        <v>2505</v>
      </c>
    </row>
    <row r="3025" spans="1:14">
      <c r="A3025">
        <v>3029</v>
      </c>
      <c r="B3025" s="139">
        <v>44428</v>
      </c>
      <c r="C3025" s="140" t="s">
        <v>51</v>
      </c>
      <c r="D3025" s="360" t="s">
        <v>10</v>
      </c>
      <c r="E3025" s="141">
        <v>31</v>
      </c>
      <c r="F3025" s="142">
        <v>617</v>
      </c>
      <c r="G3025" s="143" t="s">
        <v>55</v>
      </c>
      <c r="I3025" s="32" t="s">
        <v>12</v>
      </c>
      <c r="J3025" s="143" t="s">
        <v>55</v>
      </c>
      <c r="K3025" s="143" t="s">
        <v>55</v>
      </c>
      <c r="L3025" s="131"/>
      <c r="M3025" s="344">
        <v>713</v>
      </c>
      <c r="N3025" s="31" t="s">
        <v>2505</v>
      </c>
    </row>
    <row r="3026" spans="1:14">
      <c r="A3026">
        <v>3030</v>
      </c>
      <c r="B3026" s="139">
        <v>44428</v>
      </c>
      <c r="C3026" s="140" t="s">
        <v>51</v>
      </c>
      <c r="D3026" s="360" t="s">
        <v>10</v>
      </c>
      <c r="E3026" s="141">
        <v>31</v>
      </c>
      <c r="F3026" s="142">
        <v>586</v>
      </c>
      <c r="G3026" s="143" t="s">
        <v>55</v>
      </c>
      <c r="I3026" s="32" t="s">
        <v>12</v>
      </c>
      <c r="J3026" s="143" t="s">
        <v>55</v>
      </c>
      <c r="K3026" s="143" t="s">
        <v>55</v>
      </c>
      <c r="L3026" s="131"/>
      <c r="M3026" s="344">
        <v>713</v>
      </c>
      <c r="N3026" s="31" t="s">
        <v>2505</v>
      </c>
    </row>
    <row r="3027" spans="1:14">
      <c r="A3027">
        <v>3031</v>
      </c>
      <c r="B3027" s="139">
        <v>44428</v>
      </c>
      <c r="C3027" s="140" t="s">
        <v>51</v>
      </c>
      <c r="D3027" s="360" t="s">
        <v>10</v>
      </c>
      <c r="E3027" s="141">
        <v>32</v>
      </c>
      <c r="F3027" s="142">
        <v>714</v>
      </c>
      <c r="G3027" s="143" t="s">
        <v>55</v>
      </c>
      <c r="I3027" s="32" t="s">
        <v>12</v>
      </c>
      <c r="J3027" s="143" t="s">
        <v>55</v>
      </c>
      <c r="K3027" s="143" t="s">
        <v>55</v>
      </c>
      <c r="L3027" s="131"/>
      <c r="M3027" s="344">
        <v>713</v>
      </c>
      <c r="N3027" s="31" t="s">
        <v>2505</v>
      </c>
    </row>
    <row r="3028" spans="1:14">
      <c r="A3028">
        <v>3032</v>
      </c>
      <c r="B3028" s="139">
        <v>44428</v>
      </c>
      <c r="C3028" s="140" t="s">
        <v>51</v>
      </c>
      <c r="D3028" s="360" t="s">
        <v>10</v>
      </c>
      <c r="E3028" s="141">
        <v>30</v>
      </c>
      <c r="F3028" s="142">
        <v>622</v>
      </c>
      <c r="G3028" s="143" t="s">
        <v>55</v>
      </c>
      <c r="I3028" s="32" t="s">
        <v>12</v>
      </c>
      <c r="J3028" s="143" t="s">
        <v>55</v>
      </c>
      <c r="K3028" s="143" t="s">
        <v>55</v>
      </c>
      <c r="L3028" s="131"/>
      <c r="M3028" s="344">
        <v>713</v>
      </c>
      <c r="N3028" s="31" t="s">
        <v>2505</v>
      </c>
    </row>
    <row r="3029" spans="1:14">
      <c r="A3029">
        <v>3033</v>
      </c>
      <c r="B3029" s="139">
        <v>44428</v>
      </c>
      <c r="C3029" s="140" t="s">
        <v>51</v>
      </c>
      <c r="D3029" s="360" t="s">
        <v>10</v>
      </c>
      <c r="E3029" s="141">
        <v>29</v>
      </c>
      <c r="F3029" s="142">
        <v>628</v>
      </c>
      <c r="G3029" s="143" t="s">
        <v>55</v>
      </c>
      <c r="I3029" s="32" t="s">
        <v>12</v>
      </c>
      <c r="J3029" s="143" t="s">
        <v>55</v>
      </c>
      <c r="K3029" s="143" t="s">
        <v>55</v>
      </c>
      <c r="L3029" s="131"/>
      <c r="M3029" s="344">
        <v>713</v>
      </c>
      <c r="N3029" s="31" t="s">
        <v>2505</v>
      </c>
    </row>
    <row r="3030" spans="1:14">
      <c r="A3030">
        <v>3034</v>
      </c>
      <c r="B3030" s="139">
        <v>44366</v>
      </c>
      <c r="C3030" s="140" t="s">
        <v>51</v>
      </c>
      <c r="D3030" s="360" t="s">
        <v>10</v>
      </c>
      <c r="E3030" s="141">
        <v>33</v>
      </c>
      <c r="F3030" s="142">
        <v>909</v>
      </c>
      <c r="G3030" s="143" t="s">
        <v>55</v>
      </c>
      <c r="I3030" s="32" t="s">
        <v>12</v>
      </c>
      <c r="J3030" s="143" t="s">
        <v>55</v>
      </c>
      <c r="K3030" s="143" t="s">
        <v>55</v>
      </c>
      <c r="L3030" s="131"/>
      <c r="M3030" s="344">
        <v>713</v>
      </c>
      <c r="N3030" s="31" t="s">
        <v>2505</v>
      </c>
    </row>
    <row r="3031" spans="1:14">
      <c r="A3031">
        <v>3035</v>
      </c>
      <c r="B3031" s="139">
        <v>44366</v>
      </c>
      <c r="C3031" s="140" t="s">
        <v>51</v>
      </c>
      <c r="D3031" s="360" t="s">
        <v>10</v>
      </c>
      <c r="E3031" s="141">
        <v>32</v>
      </c>
      <c r="F3031" s="142">
        <v>860</v>
      </c>
      <c r="G3031" s="143" t="s">
        <v>55</v>
      </c>
      <c r="I3031" s="32" t="s">
        <v>12</v>
      </c>
      <c r="J3031" s="143" t="s">
        <v>55</v>
      </c>
      <c r="K3031" s="143" t="s">
        <v>55</v>
      </c>
      <c r="L3031" s="131"/>
      <c r="M3031" s="344">
        <v>713</v>
      </c>
      <c r="N3031" s="31" t="s">
        <v>2505</v>
      </c>
    </row>
    <row r="3032" spans="1:14">
      <c r="A3032">
        <v>3036</v>
      </c>
      <c r="B3032" s="139">
        <v>44366</v>
      </c>
      <c r="C3032" s="140" t="s">
        <v>51</v>
      </c>
      <c r="D3032" s="360" t="s">
        <v>10</v>
      </c>
      <c r="E3032" s="141">
        <v>32</v>
      </c>
      <c r="F3032" s="142">
        <v>822</v>
      </c>
      <c r="G3032" s="143" t="s">
        <v>55</v>
      </c>
      <c r="I3032" s="32" t="s">
        <v>12</v>
      </c>
      <c r="J3032" s="143" t="s">
        <v>55</v>
      </c>
      <c r="K3032" s="143" t="s">
        <v>55</v>
      </c>
      <c r="L3032" s="131"/>
      <c r="M3032" s="344">
        <v>713</v>
      </c>
      <c r="N3032" s="31" t="s">
        <v>2505</v>
      </c>
    </row>
    <row r="3033" spans="1:14">
      <c r="A3033">
        <v>3037</v>
      </c>
      <c r="B3033" s="139">
        <v>44366</v>
      </c>
      <c r="C3033" s="140" t="s">
        <v>51</v>
      </c>
      <c r="D3033" s="360" t="s">
        <v>10</v>
      </c>
      <c r="E3033" s="141">
        <v>35</v>
      </c>
      <c r="F3033" s="142">
        <v>989</v>
      </c>
      <c r="G3033" s="143" t="s">
        <v>55</v>
      </c>
      <c r="I3033" s="32" t="s">
        <v>12</v>
      </c>
      <c r="J3033" s="143" t="s">
        <v>55</v>
      </c>
      <c r="K3033" s="143" t="s">
        <v>55</v>
      </c>
      <c r="L3033" s="131"/>
      <c r="M3033" s="344">
        <v>713</v>
      </c>
      <c r="N3033" s="31" t="s">
        <v>2505</v>
      </c>
    </row>
    <row r="3034" spans="1:14">
      <c r="A3034">
        <v>3038</v>
      </c>
      <c r="B3034" s="139">
        <v>44366</v>
      </c>
      <c r="C3034" s="140" t="s">
        <v>51</v>
      </c>
      <c r="D3034" s="360" t="s">
        <v>10</v>
      </c>
      <c r="E3034" s="141">
        <v>33</v>
      </c>
      <c r="F3034" s="142">
        <v>836</v>
      </c>
      <c r="G3034" s="143" t="s">
        <v>55</v>
      </c>
      <c r="I3034" s="32" t="s">
        <v>12</v>
      </c>
      <c r="J3034" s="143" t="s">
        <v>55</v>
      </c>
      <c r="K3034" s="143" t="s">
        <v>55</v>
      </c>
      <c r="L3034" s="131"/>
      <c r="M3034" s="344">
        <v>713</v>
      </c>
      <c r="N3034" s="31" t="s">
        <v>2505</v>
      </c>
    </row>
    <row r="3035" spans="1:14">
      <c r="A3035">
        <v>3039</v>
      </c>
      <c r="B3035" s="139">
        <v>44366</v>
      </c>
      <c r="C3035" s="140" t="s">
        <v>51</v>
      </c>
      <c r="D3035" s="360" t="s">
        <v>10</v>
      </c>
      <c r="E3035" s="141">
        <v>29</v>
      </c>
      <c r="F3035" s="142">
        <v>658</v>
      </c>
      <c r="G3035" s="143" t="s">
        <v>55</v>
      </c>
      <c r="I3035" s="32" t="s">
        <v>12</v>
      </c>
      <c r="J3035" s="143" t="s">
        <v>55</v>
      </c>
      <c r="K3035" s="143" t="s">
        <v>55</v>
      </c>
      <c r="L3035" s="131"/>
      <c r="M3035" s="344">
        <v>713</v>
      </c>
      <c r="N3035" s="31" t="s">
        <v>2505</v>
      </c>
    </row>
    <row r="3036" spans="1:14">
      <c r="A3036">
        <v>3040</v>
      </c>
      <c r="B3036" s="139">
        <v>44366</v>
      </c>
      <c r="C3036" s="140" t="s">
        <v>51</v>
      </c>
      <c r="D3036" s="360" t="s">
        <v>10</v>
      </c>
      <c r="E3036" s="141">
        <v>34</v>
      </c>
      <c r="F3036" s="142">
        <v>965</v>
      </c>
      <c r="G3036" s="143" t="s">
        <v>55</v>
      </c>
      <c r="I3036" s="32" t="s">
        <v>12</v>
      </c>
      <c r="J3036" s="143" t="s">
        <v>55</v>
      </c>
      <c r="K3036" s="143" t="s">
        <v>55</v>
      </c>
      <c r="L3036" s="131"/>
      <c r="M3036" s="344">
        <v>713</v>
      </c>
      <c r="N3036" s="31" t="s">
        <v>2505</v>
      </c>
    </row>
    <row r="3037" spans="1:14">
      <c r="A3037">
        <v>3041</v>
      </c>
      <c r="B3037" s="139">
        <v>44366</v>
      </c>
      <c r="C3037" s="140" t="s">
        <v>51</v>
      </c>
      <c r="D3037" s="360" t="s">
        <v>10</v>
      </c>
      <c r="E3037" s="141">
        <v>33</v>
      </c>
      <c r="F3037" s="142">
        <v>908</v>
      </c>
      <c r="G3037" s="143" t="s">
        <v>55</v>
      </c>
      <c r="I3037" s="32" t="s">
        <v>12</v>
      </c>
      <c r="J3037" s="143" t="s">
        <v>55</v>
      </c>
      <c r="K3037" s="143" t="s">
        <v>55</v>
      </c>
      <c r="L3037" s="131"/>
      <c r="M3037" s="344">
        <v>713</v>
      </c>
      <c r="N3037" s="31" t="s">
        <v>2505</v>
      </c>
    </row>
    <row r="3038" spans="1:14">
      <c r="A3038">
        <v>3042</v>
      </c>
      <c r="B3038" s="139">
        <v>44366</v>
      </c>
      <c r="C3038" s="140" t="s">
        <v>51</v>
      </c>
      <c r="D3038" s="360" t="s">
        <v>10</v>
      </c>
      <c r="E3038" s="141">
        <v>32.5</v>
      </c>
      <c r="F3038" s="142">
        <v>918</v>
      </c>
      <c r="G3038" s="143">
        <v>2</v>
      </c>
      <c r="I3038" s="32" t="s">
        <v>15</v>
      </c>
      <c r="J3038" s="143">
        <v>1</v>
      </c>
      <c r="K3038" s="143">
        <v>0.21</v>
      </c>
      <c r="L3038" s="131"/>
      <c r="M3038" s="344">
        <v>713</v>
      </c>
      <c r="N3038" s="31" t="s">
        <v>2505</v>
      </c>
    </row>
    <row r="3039" spans="1:14">
      <c r="A3039">
        <v>3043</v>
      </c>
      <c r="B3039" s="139">
        <v>44366</v>
      </c>
      <c r="C3039" s="140" t="s">
        <v>51</v>
      </c>
      <c r="D3039" s="360" t="s">
        <v>10</v>
      </c>
      <c r="E3039" s="141">
        <v>31</v>
      </c>
      <c r="F3039" s="142">
        <v>747</v>
      </c>
      <c r="G3039" s="143">
        <v>2</v>
      </c>
      <c r="I3039" s="32" t="s">
        <v>15</v>
      </c>
      <c r="J3039" s="143">
        <v>1</v>
      </c>
      <c r="K3039" s="143">
        <v>0.26</v>
      </c>
      <c r="L3039" s="131"/>
      <c r="M3039" s="344">
        <v>713</v>
      </c>
      <c r="N3039" s="31" t="s">
        <v>2505</v>
      </c>
    </row>
    <row r="3040" spans="1:14">
      <c r="A3040">
        <v>3044</v>
      </c>
      <c r="B3040" s="139">
        <v>44228</v>
      </c>
      <c r="C3040" s="140" t="s">
        <v>51</v>
      </c>
      <c r="D3040" s="360" t="s">
        <v>10</v>
      </c>
      <c r="E3040" s="141">
        <v>35</v>
      </c>
      <c r="F3040" s="142">
        <v>840</v>
      </c>
      <c r="G3040" s="143" t="s">
        <v>55</v>
      </c>
      <c r="I3040" s="32" t="s">
        <v>12</v>
      </c>
      <c r="J3040" s="143" t="s">
        <v>55</v>
      </c>
      <c r="K3040" s="143" t="s">
        <v>55</v>
      </c>
      <c r="L3040" s="131"/>
      <c r="M3040" s="344">
        <v>713</v>
      </c>
      <c r="N3040" s="31" t="s">
        <v>2505</v>
      </c>
    </row>
    <row r="3041" spans="1:14">
      <c r="A3041">
        <v>3045</v>
      </c>
      <c r="B3041" s="139">
        <v>44228</v>
      </c>
      <c r="C3041" s="140" t="s">
        <v>51</v>
      </c>
      <c r="D3041" s="360" t="s">
        <v>10</v>
      </c>
      <c r="E3041" s="141">
        <v>37</v>
      </c>
      <c r="F3041" s="142">
        <v>950</v>
      </c>
      <c r="G3041" s="143">
        <v>3</v>
      </c>
      <c r="I3041" s="32" t="s">
        <v>15</v>
      </c>
      <c r="J3041" s="143">
        <v>1</v>
      </c>
      <c r="K3041" s="143">
        <v>0.31</v>
      </c>
      <c r="L3041" s="131"/>
      <c r="M3041" s="344">
        <v>713</v>
      </c>
      <c r="N3041" s="31" t="s">
        <v>2505</v>
      </c>
    </row>
    <row r="3042" spans="1:14">
      <c r="A3042">
        <v>3046</v>
      </c>
      <c r="B3042" s="139">
        <v>44228</v>
      </c>
      <c r="C3042" s="140" t="s">
        <v>51</v>
      </c>
      <c r="D3042" s="360" t="s">
        <v>10</v>
      </c>
      <c r="E3042" s="141">
        <v>36</v>
      </c>
      <c r="F3042" s="142">
        <v>895</v>
      </c>
      <c r="G3042" s="143" t="s">
        <v>55</v>
      </c>
      <c r="I3042" s="32" t="s">
        <v>12</v>
      </c>
      <c r="J3042" s="143" t="s">
        <v>55</v>
      </c>
      <c r="K3042" s="143" t="s">
        <v>55</v>
      </c>
      <c r="L3042" s="131"/>
      <c r="M3042" s="344">
        <v>713</v>
      </c>
      <c r="N3042" s="31" t="s">
        <v>2505</v>
      </c>
    </row>
    <row r="3043" spans="1:14">
      <c r="A3043">
        <v>3047</v>
      </c>
      <c r="B3043" s="139">
        <v>44228</v>
      </c>
      <c r="C3043" s="140" t="s">
        <v>51</v>
      </c>
      <c r="D3043" s="360" t="s">
        <v>10</v>
      </c>
      <c r="E3043" s="141">
        <v>33</v>
      </c>
      <c r="F3043" s="142">
        <v>760</v>
      </c>
      <c r="G3043" s="143" t="s">
        <v>55</v>
      </c>
      <c r="I3043" s="32" t="s">
        <v>12</v>
      </c>
      <c r="J3043" s="143" t="s">
        <v>55</v>
      </c>
      <c r="K3043" s="143" t="s">
        <v>55</v>
      </c>
      <c r="L3043" s="131"/>
      <c r="M3043" s="344">
        <v>713</v>
      </c>
      <c r="N3043" s="31" t="s">
        <v>2505</v>
      </c>
    </row>
    <row r="3044" spans="1:14">
      <c r="A3044">
        <v>3048</v>
      </c>
      <c r="B3044" s="139">
        <v>44228</v>
      </c>
      <c r="C3044" s="140" t="s">
        <v>51</v>
      </c>
      <c r="D3044" s="360" t="s">
        <v>10</v>
      </c>
      <c r="E3044" s="141">
        <v>36</v>
      </c>
      <c r="F3044" s="142">
        <v>885</v>
      </c>
      <c r="G3044" s="143">
        <v>2</v>
      </c>
      <c r="I3044" s="32" t="s">
        <v>15</v>
      </c>
      <c r="J3044" s="143">
        <v>1</v>
      </c>
      <c r="K3044" s="143">
        <v>0.22</v>
      </c>
      <c r="L3044" s="131"/>
      <c r="M3044" s="344">
        <v>713</v>
      </c>
      <c r="N3044" s="31" t="s">
        <v>2505</v>
      </c>
    </row>
    <row r="3045" spans="1:14">
      <c r="A3045">
        <v>3049</v>
      </c>
      <c r="B3045" s="139">
        <v>44228</v>
      </c>
      <c r="C3045" s="140" t="s">
        <v>51</v>
      </c>
      <c r="D3045" s="360" t="s">
        <v>10</v>
      </c>
      <c r="E3045" s="141">
        <v>39</v>
      </c>
      <c r="F3045" s="142">
        <v>1025</v>
      </c>
      <c r="G3045" s="143">
        <v>6</v>
      </c>
      <c r="I3045" s="32" t="s">
        <v>15</v>
      </c>
      <c r="J3045" s="143">
        <v>1</v>
      </c>
      <c r="K3045" s="143">
        <v>0.57999999999999996</v>
      </c>
      <c r="L3045" s="131"/>
      <c r="M3045" s="344">
        <v>713</v>
      </c>
      <c r="N3045" s="31" t="s">
        <v>2505</v>
      </c>
    </row>
    <row r="3046" spans="1:14">
      <c r="A3046">
        <v>3050</v>
      </c>
      <c r="B3046" s="139">
        <v>44228</v>
      </c>
      <c r="C3046" s="140" t="s">
        <v>51</v>
      </c>
      <c r="D3046" s="360" t="s">
        <v>10</v>
      </c>
      <c r="E3046" s="141">
        <v>33</v>
      </c>
      <c r="F3046" s="142">
        <v>700</v>
      </c>
      <c r="G3046" s="143" t="s">
        <v>55</v>
      </c>
      <c r="I3046" s="32" t="s">
        <v>12</v>
      </c>
      <c r="J3046" s="143" t="s">
        <v>55</v>
      </c>
      <c r="K3046" s="143" t="s">
        <v>55</v>
      </c>
      <c r="L3046" s="131"/>
      <c r="M3046" s="344">
        <v>713</v>
      </c>
      <c r="N3046" s="31" t="s">
        <v>2505</v>
      </c>
    </row>
    <row r="3047" spans="1:14">
      <c r="A3047">
        <v>3051</v>
      </c>
      <c r="B3047" s="139">
        <v>44228</v>
      </c>
      <c r="C3047" s="140" t="s">
        <v>51</v>
      </c>
      <c r="D3047" s="360" t="s">
        <v>10</v>
      </c>
      <c r="E3047" s="141">
        <v>35</v>
      </c>
      <c r="F3047" s="142">
        <v>799</v>
      </c>
      <c r="G3047" s="143">
        <v>2</v>
      </c>
      <c r="I3047" s="32" t="s">
        <v>15</v>
      </c>
      <c r="J3047" s="143">
        <v>1</v>
      </c>
      <c r="K3047" s="143">
        <v>0.25</v>
      </c>
      <c r="L3047" s="131"/>
      <c r="M3047" s="344">
        <v>713</v>
      </c>
      <c r="N3047" s="31" t="s">
        <v>2505</v>
      </c>
    </row>
    <row r="3048" spans="1:14">
      <c r="A3048">
        <v>3052</v>
      </c>
      <c r="B3048" s="139">
        <v>44228</v>
      </c>
      <c r="C3048" s="140" t="s">
        <v>51</v>
      </c>
      <c r="D3048" s="360" t="s">
        <v>10</v>
      </c>
      <c r="E3048" s="141">
        <v>39</v>
      </c>
      <c r="F3048" s="142">
        <v>1041</v>
      </c>
      <c r="G3048" s="143">
        <v>3</v>
      </c>
      <c r="I3048" s="32" t="s">
        <v>12</v>
      </c>
      <c r="J3048" s="143">
        <v>1</v>
      </c>
      <c r="K3048" s="143">
        <v>0.28000000000000003</v>
      </c>
      <c r="L3048" s="131"/>
      <c r="M3048" s="344">
        <v>713</v>
      </c>
      <c r="N3048" s="31" t="s">
        <v>2505</v>
      </c>
    </row>
    <row r="3049" spans="1:14">
      <c r="A3049">
        <v>3053</v>
      </c>
      <c r="B3049" s="139">
        <v>44228</v>
      </c>
      <c r="C3049" s="140" t="s">
        <v>51</v>
      </c>
      <c r="D3049" s="360" t="s">
        <v>10</v>
      </c>
      <c r="E3049" s="141">
        <v>38</v>
      </c>
      <c r="F3049" s="142">
        <v>980</v>
      </c>
      <c r="G3049" s="143">
        <v>3</v>
      </c>
      <c r="I3049" s="32" t="s">
        <v>12</v>
      </c>
      <c r="J3049" s="143">
        <v>1</v>
      </c>
      <c r="K3049" s="143">
        <v>0.3</v>
      </c>
      <c r="L3049" s="131"/>
      <c r="M3049" s="344">
        <v>713</v>
      </c>
      <c r="N3049" s="31" t="s">
        <v>2505</v>
      </c>
    </row>
    <row r="3050" spans="1:14">
      <c r="A3050">
        <v>3054</v>
      </c>
      <c r="B3050" s="139">
        <v>44228</v>
      </c>
      <c r="C3050" s="140" t="s">
        <v>51</v>
      </c>
      <c r="D3050" s="360" t="s">
        <v>10</v>
      </c>
      <c r="E3050" s="141">
        <v>33</v>
      </c>
      <c r="F3050" s="142">
        <v>725</v>
      </c>
      <c r="G3050" s="143" t="s">
        <v>55</v>
      </c>
      <c r="I3050" s="32" t="s">
        <v>12</v>
      </c>
      <c r="J3050" s="143" t="s">
        <v>55</v>
      </c>
      <c r="K3050" s="143" t="s">
        <v>55</v>
      </c>
      <c r="L3050" s="131"/>
      <c r="M3050" s="344">
        <v>713</v>
      </c>
      <c r="N3050" s="31" t="s">
        <v>2505</v>
      </c>
    </row>
    <row r="3051" spans="1:14">
      <c r="A3051">
        <v>3055</v>
      </c>
      <c r="B3051" s="139">
        <v>44228</v>
      </c>
      <c r="C3051" s="140" t="s">
        <v>51</v>
      </c>
      <c r="D3051" s="360" t="s">
        <v>10</v>
      </c>
      <c r="E3051" s="141">
        <v>35</v>
      </c>
      <c r="F3051" s="142">
        <v>815</v>
      </c>
      <c r="G3051" s="143" t="s">
        <v>55</v>
      </c>
      <c r="I3051" s="32" t="s">
        <v>12</v>
      </c>
      <c r="J3051" s="143" t="s">
        <v>55</v>
      </c>
      <c r="K3051" s="143" t="s">
        <v>55</v>
      </c>
      <c r="L3051" s="131"/>
      <c r="M3051" s="344">
        <v>713</v>
      </c>
      <c r="N3051" s="31" t="s">
        <v>2505</v>
      </c>
    </row>
    <row r="3052" spans="1:14">
      <c r="A3052">
        <v>3056</v>
      </c>
      <c r="B3052" s="139">
        <v>44228</v>
      </c>
      <c r="C3052" s="140" t="s">
        <v>51</v>
      </c>
      <c r="D3052" s="360" t="s">
        <v>10</v>
      </c>
      <c r="E3052" s="141">
        <v>37</v>
      </c>
      <c r="F3052" s="142">
        <v>922</v>
      </c>
      <c r="G3052" s="143">
        <v>3</v>
      </c>
      <c r="I3052" s="32" t="s">
        <v>15</v>
      </c>
      <c r="J3052" s="143">
        <v>1</v>
      </c>
      <c r="K3052" s="143">
        <v>0.32</v>
      </c>
      <c r="L3052" s="131"/>
      <c r="M3052" s="344">
        <v>713</v>
      </c>
      <c r="N3052" s="31" t="s">
        <v>2505</v>
      </c>
    </row>
    <row r="3053" spans="1:14">
      <c r="A3053">
        <v>3057</v>
      </c>
      <c r="B3053" s="139">
        <v>44228</v>
      </c>
      <c r="C3053" s="140" t="s">
        <v>51</v>
      </c>
      <c r="D3053" s="360" t="s">
        <v>10</v>
      </c>
      <c r="E3053" s="141">
        <v>34</v>
      </c>
      <c r="F3053" s="142">
        <v>855</v>
      </c>
      <c r="G3053" s="143" t="s">
        <v>55</v>
      </c>
      <c r="I3053" s="32" t="s">
        <v>12</v>
      </c>
      <c r="J3053" s="143" t="s">
        <v>55</v>
      </c>
      <c r="K3053" s="143" t="s">
        <v>55</v>
      </c>
      <c r="L3053" s="131"/>
      <c r="M3053" s="344">
        <v>713</v>
      </c>
      <c r="N3053" s="31" t="s">
        <v>2505</v>
      </c>
    </row>
    <row r="3054" spans="1:14">
      <c r="A3054">
        <v>3058</v>
      </c>
      <c r="B3054" s="139">
        <v>44228</v>
      </c>
      <c r="C3054" s="140" t="s">
        <v>51</v>
      </c>
      <c r="D3054" s="360" t="s">
        <v>10</v>
      </c>
      <c r="E3054" s="141">
        <v>32</v>
      </c>
      <c r="F3054" s="142">
        <v>700</v>
      </c>
      <c r="G3054" s="143" t="s">
        <v>55</v>
      </c>
      <c r="I3054" s="32" t="s">
        <v>12</v>
      </c>
      <c r="J3054" s="143" t="s">
        <v>55</v>
      </c>
      <c r="K3054" s="143" t="s">
        <v>55</v>
      </c>
      <c r="L3054" s="131"/>
      <c r="M3054" s="344">
        <v>713</v>
      </c>
      <c r="N3054" s="31" t="s">
        <v>2505</v>
      </c>
    </row>
    <row r="3055" spans="1:14">
      <c r="A3055">
        <v>3059</v>
      </c>
      <c r="B3055" s="139">
        <v>44228</v>
      </c>
      <c r="C3055" s="140" t="s">
        <v>51</v>
      </c>
      <c r="D3055" s="360" t="s">
        <v>10</v>
      </c>
      <c r="E3055" s="141">
        <v>35</v>
      </c>
      <c r="F3055" s="142">
        <v>825</v>
      </c>
      <c r="G3055" s="143">
        <v>5</v>
      </c>
      <c r="I3055" s="32" t="s">
        <v>15</v>
      </c>
      <c r="J3055" s="143">
        <v>1</v>
      </c>
      <c r="K3055" s="143">
        <v>0.6</v>
      </c>
      <c r="L3055" s="131"/>
      <c r="M3055" s="344">
        <v>713</v>
      </c>
      <c r="N3055" s="31" t="s">
        <v>2505</v>
      </c>
    </row>
    <row r="3056" spans="1:14">
      <c r="A3056">
        <v>3060</v>
      </c>
      <c r="B3056" s="139">
        <v>44228</v>
      </c>
      <c r="C3056" s="140" t="s">
        <v>51</v>
      </c>
      <c r="D3056" s="360" t="s">
        <v>10</v>
      </c>
      <c r="E3056" s="141">
        <v>34</v>
      </c>
      <c r="F3056" s="142">
        <v>790</v>
      </c>
      <c r="G3056" s="143" t="s">
        <v>55</v>
      </c>
      <c r="I3056" s="32" t="s">
        <v>12</v>
      </c>
      <c r="J3056" s="143" t="s">
        <v>55</v>
      </c>
      <c r="K3056" s="143" t="s">
        <v>55</v>
      </c>
      <c r="L3056" s="131"/>
      <c r="M3056" s="344">
        <v>713</v>
      </c>
      <c r="N3056" s="31" t="s">
        <v>2505</v>
      </c>
    </row>
    <row r="3057" spans="1:14">
      <c r="A3057">
        <v>3061</v>
      </c>
      <c r="B3057" s="139">
        <v>44228</v>
      </c>
      <c r="C3057" s="140" t="s">
        <v>51</v>
      </c>
      <c r="D3057" s="360" t="s">
        <v>10</v>
      </c>
      <c r="E3057" s="141">
        <v>37</v>
      </c>
      <c r="F3057" s="142">
        <v>950</v>
      </c>
      <c r="G3057" s="143">
        <v>3</v>
      </c>
      <c r="I3057" s="32" t="s">
        <v>12</v>
      </c>
      <c r="J3057" s="143">
        <v>1</v>
      </c>
      <c r="K3057" s="143">
        <v>0.31</v>
      </c>
      <c r="L3057" s="131"/>
      <c r="M3057" s="344">
        <v>713</v>
      </c>
      <c r="N3057" s="31" t="s">
        <v>2505</v>
      </c>
    </row>
    <row r="3058" spans="1:14">
      <c r="A3058">
        <v>3062</v>
      </c>
      <c r="B3058" s="139">
        <v>44228</v>
      </c>
      <c r="C3058" s="140" t="s">
        <v>51</v>
      </c>
      <c r="D3058" s="360" t="s">
        <v>10</v>
      </c>
      <c r="E3058" s="141">
        <v>33</v>
      </c>
      <c r="F3058" s="142">
        <v>715</v>
      </c>
      <c r="G3058" s="143">
        <v>2</v>
      </c>
      <c r="I3058" s="32" t="s">
        <v>15</v>
      </c>
      <c r="J3058" s="143">
        <v>1</v>
      </c>
      <c r="K3058" s="143">
        <v>0.21</v>
      </c>
      <c r="L3058" s="131"/>
      <c r="M3058" s="344">
        <v>713</v>
      </c>
      <c r="N3058" s="31" t="s">
        <v>2505</v>
      </c>
    </row>
    <row r="3059" spans="1:14">
      <c r="A3059">
        <v>3063</v>
      </c>
      <c r="B3059" s="139">
        <v>44228</v>
      </c>
      <c r="C3059" s="140" t="s">
        <v>51</v>
      </c>
      <c r="D3059" s="360" t="s">
        <v>10</v>
      </c>
      <c r="E3059" s="141">
        <v>35</v>
      </c>
      <c r="F3059" s="142">
        <v>795</v>
      </c>
      <c r="G3059" s="143" t="s">
        <v>55</v>
      </c>
      <c r="I3059" s="32" t="s">
        <v>12</v>
      </c>
      <c r="J3059" s="143" t="s">
        <v>55</v>
      </c>
      <c r="K3059" s="143" t="s">
        <v>55</v>
      </c>
      <c r="L3059" s="131"/>
      <c r="M3059" s="344">
        <v>713</v>
      </c>
      <c r="N3059" s="31" t="s">
        <v>2505</v>
      </c>
    </row>
    <row r="3060" spans="1:14">
      <c r="A3060">
        <v>3064</v>
      </c>
      <c r="B3060" s="139">
        <v>44229</v>
      </c>
      <c r="C3060" s="140" t="s">
        <v>51</v>
      </c>
      <c r="D3060" s="360" t="s">
        <v>10</v>
      </c>
      <c r="E3060" s="141">
        <v>35</v>
      </c>
      <c r="F3060" s="142">
        <v>815</v>
      </c>
      <c r="G3060" s="143" t="s">
        <v>55</v>
      </c>
      <c r="I3060" s="32" t="s">
        <v>12</v>
      </c>
      <c r="J3060" s="143" t="s">
        <v>55</v>
      </c>
      <c r="K3060" s="143" t="s">
        <v>55</v>
      </c>
      <c r="L3060" s="131"/>
      <c r="M3060" s="344">
        <v>713</v>
      </c>
      <c r="N3060" s="31" t="s">
        <v>2505</v>
      </c>
    </row>
    <row r="3061" spans="1:14">
      <c r="A3061">
        <v>3065</v>
      </c>
      <c r="B3061" s="139">
        <v>44229</v>
      </c>
      <c r="C3061" s="140" t="s">
        <v>51</v>
      </c>
      <c r="D3061" s="360" t="s">
        <v>10</v>
      </c>
      <c r="E3061" s="141">
        <v>34</v>
      </c>
      <c r="F3061" s="142">
        <v>795</v>
      </c>
      <c r="G3061" s="143">
        <v>5</v>
      </c>
      <c r="I3061" s="32" t="s">
        <v>15</v>
      </c>
      <c r="J3061" s="143">
        <v>1</v>
      </c>
      <c r="K3061" s="143">
        <v>0.62</v>
      </c>
      <c r="L3061" s="131"/>
      <c r="M3061" s="344">
        <v>713</v>
      </c>
      <c r="N3061" s="31" t="s">
        <v>2505</v>
      </c>
    </row>
    <row r="3062" spans="1:14">
      <c r="A3062">
        <v>3066</v>
      </c>
      <c r="B3062" s="139">
        <v>44229</v>
      </c>
      <c r="C3062" s="140" t="s">
        <v>51</v>
      </c>
      <c r="D3062" s="360" t="s">
        <v>10</v>
      </c>
      <c r="E3062" s="141">
        <v>35</v>
      </c>
      <c r="F3062" s="142">
        <v>825</v>
      </c>
      <c r="G3062" s="143">
        <v>4</v>
      </c>
      <c r="I3062" s="32" t="s">
        <v>15</v>
      </c>
      <c r="J3062" s="143">
        <v>1</v>
      </c>
      <c r="K3062" s="143">
        <v>0.48</v>
      </c>
      <c r="L3062" s="131"/>
      <c r="M3062" s="344">
        <v>713</v>
      </c>
      <c r="N3062" s="31" t="s">
        <v>2505</v>
      </c>
    </row>
    <row r="3063" spans="1:14">
      <c r="A3063">
        <v>3067</v>
      </c>
      <c r="B3063" s="139">
        <v>44229</v>
      </c>
      <c r="C3063" s="140" t="s">
        <v>51</v>
      </c>
      <c r="D3063" s="360" t="s">
        <v>10</v>
      </c>
      <c r="E3063" s="141">
        <v>36</v>
      </c>
      <c r="F3063" s="142">
        <v>871</v>
      </c>
      <c r="G3063" s="143" t="s">
        <v>55</v>
      </c>
      <c r="I3063" s="32" t="s">
        <v>12</v>
      </c>
      <c r="J3063" s="143" t="s">
        <v>55</v>
      </c>
      <c r="K3063" s="143" t="s">
        <v>55</v>
      </c>
      <c r="L3063" s="131"/>
      <c r="M3063" s="344">
        <v>713</v>
      </c>
      <c r="N3063" s="31" t="s">
        <v>2505</v>
      </c>
    </row>
    <row r="3064" spans="1:14">
      <c r="A3064">
        <v>3068</v>
      </c>
      <c r="B3064" s="139">
        <v>44229</v>
      </c>
      <c r="C3064" s="140" t="s">
        <v>51</v>
      </c>
      <c r="D3064" s="360" t="s">
        <v>10</v>
      </c>
      <c r="E3064" s="141">
        <v>34</v>
      </c>
      <c r="F3064" s="142">
        <v>701</v>
      </c>
      <c r="G3064" s="143">
        <v>3</v>
      </c>
      <c r="I3064" s="32" t="s">
        <v>15</v>
      </c>
      <c r="J3064" s="143">
        <v>1</v>
      </c>
      <c r="K3064" s="143">
        <v>0.42</v>
      </c>
      <c r="L3064" s="131"/>
      <c r="M3064" s="344">
        <v>713</v>
      </c>
      <c r="N3064" s="31" t="s">
        <v>2505</v>
      </c>
    </row>
    <row r="3065" spans="1:14">
      <c r="A3065">
        <v>3069</v>
      </c>
      <c r="B3065" s="139">
        <v>44229</v>
      </c>
      <c r="C3065" s="140" t="s">
        <v>51</v>
      </c>
      <c r="D3065" s="360" t="s">
        <v>10</v>
      </c>
      <c r="E3065" s="141">
        <v>35</v>
      </c>
      <c r="F3065" s="142">
        <v>812</v>
      </c>
      <c r="G3065" s="143" t="s">
        <v>55</v>
      </c>
      <c r="I3065" s="32" t="s">
        <v>12</v>
      </c>
      <c r="J3065" s="143" t="s">
        <v>55</v>
      </c>
      <c r="K3065" s="143" t="s">
        <v>55</v>
      </c>
      <c r="L3065" s="131"/>
      <c r="M3065" s="344">
        <v>713</v>
      </c>
      <c r="N3065" s="31" t="s">
        <v>2505</v>
      </c>
    </row>
    <row r="3066" spans="1:14">
      <c r="A3066">
        <v>3070</v>
      </c>
      <c r="B3066" s="139">
        <v>44229</v>
      </c>
      <c r="C3066" s="140" t="s">
        <v>51</v>
      </c>
      <c r="D3066" s="360" t="s">
        <v>10</v>
      </c>
      <c r="E3066" s="141">
        <v>34</v>
      </c>
      <c r="F3066" s="142">
        <v>800</v>
      </c>
      <c r="G3066" s="143">
        <v>10</v>
      </c>
      <c r="I3066" s="32" t="s">
        <v>15</v>
      </c>
      <c r="J3066" s="143">
        <v>2</v>
      </c>
      <c r="K3066" s="143">
        <v>1.25</v>
      </c>
      <c r="L3066" s="131"/>
      <c r="M3066" s="344">
        <v>713</v>
      </c>
      <c r="N3066" s="31" t="s">
        <v>2505</v>
      </c>
    </row>
    <row r="3067" spans="1:14">
      <c r="A3067">
        <v>3071</v>
      </c>
      <c r="B3067" s="139">
        <v>44229</v>
      </c>
      <c r="C3067" s="140" t="s">
        <v>51</v>
      </c>
      <c r="D3067" s="360" t="s">
        <v>10</v>
      </c>
      <c r="E3067" s="141">
        <v>37</v>
      </c>
      <c r="F3067" s="142">
        <v>910</v>
      </c>
      <c r="G3067" s="143">
        <v>3</v>
      </c>
      <c r="I3067" s="32" t="s">
        <v>15</v>
      </c>
      <c r="J3067" s="143">
        <v>1</v>
      </c>
      <c r="K3067" s="143">
        <v>0.33</v>
      </c>
      <c r="L3067" s="131"/>
      <c r="M3067" s="344">
        <v>713</v>
      </c>
      <c r="N3067" s="31" t="s">
        <v>2505</v>
      </c>
    </row>
    <row r="3068" spans="1:14">
      <c r="A3068">
        <v>3072</v>
      </c>
      <c r="B3068" s="139">
        <v>44229</v>
      </c>
      <c r="C3068" s="140" t="s">
        <v>51</v>
      </c>
      <c r="D3068" s="360" t="s">
        <v>10</v>
      </c>
      <c r="E3068" s="141">
        <v>35</v>
      </c>
      <c r="F3068" s="142">
        <v>822</v>
      </c>
      <c r="G3068" s="143" t="s">
        <v>55</v>
      </c>
      <c r="I3068" s="32" t="s">
        <v>12</v>
      </c>
      <c r="J3068" s="143" t="s">
        <v>55</v>
      </c>
      <c r="K3068" s="143" t="s">
        <v>55</v>
      </c>
      <c r="L3068" s="131"/>
      <c r="M3068" s="344">
        <v>713</v>
      </c>
      <c r="N3068" s="31" t="s">
        <v>2505</v>
      </c>
    </row>
    <row r="3069" spans="1:14">
      <c r="A3069">
        <v>3073</v>
      </c>
      <c r="B3069" s="139">
        <v>44229</v>
      </c>
      <c r="C3069" s="140" t="s">
        <v>51</v>
      </c>
      <c r="D3069" s="360" t="s">
        <v>10</v>
      </c>
      <c r="E3069" s="141">
        <v>34</v>
      </c>
      <c r="F3069" s="142">
        <v>790</v>
      </c>
      <c r="G3069" s="143" t="s">
        <v>55</v>
      </c>
      <c r="I3069" s="32" t="s">
        <v>12</v>
      </c>
      <c r="J3069" s="143" t="s">
        <v>55</v>
      </c>
      <c r="K3069" s="143" t="s">
        <v>55</v>
      </c>
      <c r="L3069" s="131"/>
      <c r="M3069" s="344">
        <v>713</v>
      </c>
      <c r="N3069" s="31" t="s">
        <v>2505</v>
      </c>
    </row>
    <row r="3070" spans="1:14">
      <c r="A3070">
        <v>3074</v>
      </c>
      <c r="B3070" s="139">
        <v>44229</v>
      </c>
      <c r="C3070" s="140" t="s">
        <v>51</v>
      </c>
      <c r="D3070" s="360" t="s">
        <v>10</v>
      </c>
      <c r="E3070" s="141">
        <v>35</v>
      </c>
      <c r="F3070" s="142">
        <v>810</v>
      </c>
      <c r="G3070" s="143">
        <v>5</v>
      </c>
      <c r="I3070" s="32" t="s">
        <v>15</v>
      </c>
      <c r="J3070" s="143">
        <v>1</v>
      </c>
      <c r="K3070" s="143">
        <v>0.61</v>
      </c>
      <c r="L3070" s="131"/>
      <c r="M3070" s="344">
        <v>713</v>
      </c>
      <c r="N3070" s="31" t="s">
        <v>2505</v>
      </c>
    </row>
    <row r="3071" spans="1:14">
      <c r="A3071">
        <v>3075</v>
      </c>
      <c r="B3071" s="139">
        <v>44229</v>
      </c>
      <c r="C3071" s="140" t="s">
        <v>51</v>
      </c>
      <c r="D3071" s="360" t="s">
        <v>10</v>
      </c>
      <c r="E3071" s="141">
        <v>35</v>
      </c>
      <c r="F3071" s="142">
        <v>812</v>
      </c>
      <c r="G3071" s="143">
        <v>3</v>
      </c>
      <c r="I3071" s="32" t="s">
        <v>15</v>
      </c>
      <c r="J3071" s="143">
        <v>1</v>
      </c>
      <c r="K3071" s="143">
        <v>0.36</v>
      </c>
      <c r="L3071" s="131"/>
      <c r="M3071" s="344">
        <v>713</v>
      </c>
      <c r="N3071" s="31" t="s">
        <v>2505</v>
      </c>
    </row>
    <row r="3072" spans="1:14">
      <c r="A3072">
        <v>3076</v>
      </c>
      <c r="B3072" s="139">
        <v>44229</v>
      </c>
      <c r="C3072" s="140" t="s">
        <v>51</v>
      </c>
      <c r="D3072" s="360" t="s">
        <v>10</v>
      </c>
      <c r="E3072" s="141">
        <v>34</v>
      </c>
      <c r="F3072" s="142">
        <v>835</v>
      </c>
      <c r="G3072" s="143" t="s">
        <v>55</v>
      </c>
      <c r="I3072" s="32" t="s">
        <v>12</v>
      </c>
      <c r="J3072" s="143" t="s">
        <v>55</v>
      </c>
      <c r="K3072" s="143" t="s">
        <v>55</v>
      </c>
      <c r="L3072" s="131"/>
      <c r="M3072" s="344">
        <v>713</v>
      </c>
      <c r="N3072" s="31" t="s">
        <v>2505</v>
      </c>
    </row>
    <row r="3073" spans="1:14">
      <c r="A3073">
        <v>3077</v>
      </c>
      <c r="B3073" s="139">
        <v>44229</v>
      </c>
      <c r="C3073" s="140" t="s">
        <v>51</v>
      </c>
      <c r="D3073" s="360" t="s">
        <v>10</v>
      </c>
      <c r="E3073" s="141">
        <v>35</v>
      </c>
      <c r="F3073" s="142">
        <v>840</v>
      </c>
      <c r="G3073" s="143" t="s">
        <v>55</v>
      </c>
      <c r="I3073" s="32" t="s">
        <v>12</v>
      </c>
      <c r="J3073" s="143" t="s">
        <v>55</v>
      </c>
      <c r="K3073" s="143" t="s">
        <v>55</v>
      </c>
      <c r="L3073" s="131"/>
      <c r="M3073" s="344">
        <v>713</v>
      </c>
      <c r="N3073" s="31" t="s">
        <v>2505</v>
      </c>
    </row>
    <row r="3074" spans="1:14">
      <c r="A3074">
        <v>3078</v>
      </c>
      <c r="B3074" s="139">
        <v>44229</v>
      </c>
      <c r="C3074" s="140" t="s">
        <v>51</v>
      </c>
      <c r="D3074" s="360" t="s">
        <v>10</v>
      </c>
      <c r="E3074" s="141">
        <v>37</v>
      </c>
      <c r="F3074" s="142">
        <v>897</v>
      </c>
      <c r="G3074" s="143" t="s">
        <v>55</v>
      </c>
      <c r="I3074" s="32" t="s">
        <v>12</v>
      </c>
      <c r="J3074" s="143" t="s">
        <v>55</v>
      </c>
      <c r="K3074" s="143" t="s">
        <v>55</v>
      </c>
      <c r="L3074" s="131"/>
      <c r="M3074" s="344">
        <v>713</v>
      </c>
      <c r="N3074" s="31" t="s">
        <v>2505</v>
      </c>
    </row>
    <row r="3075" spans="1:14">
      <c r="A3075">
        <v>3079</v>
      </c>
      <c r="B3075" s="139">
        <v>44229</v>
      </c>
      <c r="C3075" s="140" t="s">
        <v>51</v>
      </c>
      <c r="D3075" s="360" t="s">
        <v>10</v>
      </c>
      <c r="E3075" s="141">
        <v>38</v>
      </c>
      <c r="F3075" s="142">
        <v>925</v>
      </c>
      <c r="G3075" s="143">
        <v>3</v>
      </c>
      <c r="I3075" s="32" t="s">
        <v>12</v>
      </c>
      <c r="J3075" s="143">
        <v>1</v>
      </c>
      <c r="K3075" s="143">
        <v>0.32</v>
      </c>
      <c r="L3075" s="131"/>
      <c r="M3075" s="344">
        <v>713</v>
      </c>
      <c r="N3075" s="31" t="s">
        <v>2505</v>
      </c>
    </row>
    <row r="3076" spans="1:14">
      <c r="A3076">
        <v>3080</v>
      </c>
      <c r="B3076" s="139">
        <v>44229</v>
      </c>
      <c r="C3076" s="140" t="s">
        <v>51</v>
      </c>
      <c r="D3076" s="360" t="s">
        <v>10</v>
      </c>
      <c r="E3076" s="141">
        <v>35</v>
      </c>
      <c r="F3076" s="142">
        <v>824</v>
      </c>
      <c r="G3076" s="143" t="s">
        <v>55</v>
      </c>
      <c r="I3076" s="32" t="s">
        <v>12</v>
      </c>
      <c r="J3076" s="143" t="s">
        <v>55</v>
      </c>
      <c r="K3076" s="143" t="s">
        <v>55</v>
      </c>
      <c r="L3076" s="131"/>
      <c r="M3076" s="344">
        <v>713</v>
      </c>
      <c r="N3076" s="31" t="s">
        <v>2505</v>
      </c>
    </row>
    <row r="3077" spans="1:14">
      <c r="A3077">
        <v>3081</v>
      </c>
      <c r="B3077" s="139">
        <v>44229</v>
      </c>
      <c r="C3077" s="140" t="s">
        <v>51</v>
      </c>
      <c r="D3077" s="360" t="s">
        <v>10</v>
      </c>
      <c r="E3077" s="141">
        <v>36</v>
      </c>
      <c r="F3077" s="142">
        <v>895</v>
      </c>
      <c r="G3077" s="143">
        <v>3</v>
      </c>
      <c r="I3077" s="32" t="s">
        <v>15</v>
      </c>
      <c r="J3077" s="143">
        <v>1</v>
      </c>
      <c r="K3077" s="143">
        <v>0.33</v>
      </c>
      <c r="L3077" s="131"/>
      <c r="M3077" s="344">
        <v>713</v>
      </c>
      <c r="N3077" s="31" t="s">
        <v>2505</v>
      </c>
    </row>
    <row r="3078" spans="1:14">
      <c r="A3078">
        <v>3082</v>
      </c>
      <c r="B3078" s="139">
        <v>44229</v>
      </c>
      <c r="C3078" s="140" t="s">
        <v>51</v>
      </c>
      <c r="D3078" s="360" t="s">
        <v>10</v>
      </c>
      <c r="E3078" s="141">
        <v>36</v>
      </c>
      <c r="F3078" s="142">
        <v>893</v>
      </c>
      <c r="G3078" s="143">
        <v>4</v>
      </c>
      <c r="I3078" s="32" t="s">
        <v>15</v>
      </c>
      <c r="J3078" s="143">
        <v>1</v>
      </c>
      <c r="K3078" s="143">
        <v>0.44</v>
      </c>
      <c r="L3078" s="131"/>
      <c r="M3078" s="344">
        <v>713</v>
      </c>
      <c r="N3078" s="31" t="s">
        <v>2505</v>
      </c>
    </row>
    <row r="3079" spans="1:14">
      <c r="A3079">
        <v>3083</v>
      </c>
      <c r="B3079" s="139">
        <v>44229</v>
      </c>
      <c r="C3079" s="140" t="s">
        <v>51</v>
      </c>
      <c r="D3079" s="360" t="s">
        <v>10</v>
      </c>
      <c r="E3079" s="141">
        <v>35</v>
      </c>
      <c r="F3079" s="142">
        <v>840</v>
      </c>
      <c r="G3079" s="143">
        <v>7</v>
      </c>
      <c r="I3079" s="32" t="s">
        <v>15</v>
      </c>
      <c r="J3079" s="143">
        <v>1</v>
      </c>
      <c r="K3079" s="143">
        <v>0.83</v>
      </c>
      <c r="L3079" s="131"/>
      <c r="M3079" s="344">
        <v>713</v>
      </c>
      <c r="N3079" s="31" t="s">
        <v>2505</v>
      </c>
    </row>
    <row r="3080" spans="1:14">
      <c r="A3080">
        <v>3084</v>
      </c>
      <c r="B3080" s="139">
        <v>44230</v>
      </c>
      <c r="C3080" s="140" t="s">
        <v>51</v>
      </c>
      <c r="D3080" s="360" t="s">
        <v>10</v>
      </c>
      <c r="E3080" s="141">
        <v>35</v>
      </c>
      <c r="F3080" s="142">
        <v>815</v>
      </c>
      <c r="G3080" s="143">
        <v>5</v>
      </c>
      <c r="I3080" s="32" t="s">
        <v>15</v>
      </c>
      <c r="J3080" s="143">
        <v>1</v>
      </c>
      <c r="K3080" s="143">
        <v>0.61</v>
      </c>
      <c r="L3080" s="131"/>
      <c r="M3080" s="344">
        <v>713</v>
      </c>
      <c r="N3080" s="31" t="s">
        <v>2505</v>
      </c>
    </row>
    <row r="3081" spans="1:14">
      <c r="A3081">
        <v>3085</v>
      </c>
      <c r="B3081" s="139">
        <v>44230</v>
      </c>
      <c r="C3081" s="140" t="s">
        <v>51</v>
      </c>
      <c r="D3081" s="360" t="s">
        <v>10</v>
      </c>
      <c r="E3081" s="141">
        <v>37</v>
      </c>
      <c r="F3081" s="142">
        <v>922</v>
      </c>
      <c r="G3081" s="143">
        <v>2</v>
      </c>
      <c r="I3081" s="32" t="s">
        <v>15</v>
      </c>
      <c r="J3081" s="143">
        <v>1</v>
      </c>
      <c r="K3081" s="143">
        <v>0.21</v>
      </c>
      <c r="L3081" s="131"/>
      <c r="M3081" s="344">
        <v>713</v>
      </c>
      <c r="N3081" s="31" t="s">
        <v>2505</v>
      </c>
    </row>
    <row r="3082" spans="1:14">
      <c r="A3082">
        <v>3086</v>
      </c>
      <c r="B3082" s="139">
        <v>44230</v>
      </c>
      <c r="C3082" s="140" t="s">
        <v>51</v>
      </c>
      <c r="D3082" s="360" t="s">
        <v>10</v>
      </c>
      <c r="E3082" s="141">
        <v>34</v>
      </c>
      <c r="F3082" s="142">
        <v>794</v>
      </c>
      <c r="G3082" s="143" t="s">
        <v>55</v>
      </c>
      <c r="I3082" s="32" t="s">
        <v>12</v>
      </c>
      <c r="J3082" s="143" t="s">
        <v>55</v>
      </c>
      <c r="K3082" s="143" t="s">
        <v>55</v>
      </c>
      <c r="L3082" s="131"/>
      <c r="M3082" s="344">
        <v>713</v>
      </c>
      <c r="N3082" s="31" t="s">
        <v>2505</v>
      </c>
    </row>
    <row r="3083" spans="1:14">
      <c r="A3083">
        <v>3087</v>
      </c>
      <c r="B3083" s="139">
        <v>44230</v>
      </c>
      <c r="C3083" s="140" t="s">
        <v>51</v>
      </c>
      <c r="D3083" s="360" t="s">
        <v>10</v>
      </c>
      <c r="E3083" s="141">
        <v>35</v>
      </c>
      <c r="F3083" s="142">
        <v>821</v>
      </c>
      <c r="G3083" s="143" t="s">
        <v>55</v>
      </c>
      <c r="I3083" s="32" t="s">
        <v>12</v>
      </c>
      <c r="J3083" s="143" t="s">
        <v>55</v>
      </c>
      <c r="K3083" s="143" t="s">
        <v>55</v>
      </c>
      <c r="L3083" s="131"/>
      <c r="M3083" s="344">
        <v>713</v>
      </c>
      <c r="N3083" s="31" t="s">
        <v>2505</v>
      </c>
    </row>
    <row r="3084" spans="1:14">
      <c r="A3084">
        <v>3088</v>
      </c>
      <c r="B3084" s="139">
        <v>44230</v>
      </c>
      <c r="C3084" s="140" t="s">
        <v>51</v>
      </c>
      <c r="D3084" s="360" t="s">
        <v>10</v>
      </c>
      <c r="E3084" s="141">
        <v>37</v>
      </c>
      <c r="F3084" s="142">
        <v>933</v>
      </c>
      <c r="G3084" s="143">
        <v>5</v>
      </c>
      <c r="I3084" s="32" t="s">
        <v>15</v>
      </c>
      <c r="J3084" s="143">
        <v>1</v>
      </c>
      <c r="K3084" s="143">
        <v>0.53</v>
      </c>
      <c r="L3084" s="131"/>
      <c r="M3084" s="344">
        <v>713</v>
      </c>
      <c r="N3084" s="31" t="s">
        <v>2505</v>
      </c>
    </row>
    <row r="3085" spans="1:14">
      <c r="A3085">
        <v>3089</v>
      </c>
      <c r="B3085" s="139">
        <v>44230</v>
      </c>
      <c r="C3085" s="140" t="s">
        <v>51</v>
      </c>
      <c r="D3085" s="360" t="s">
        <v>10</v>
      </c>
      <c r="E3085" s="141">
        <v>38</v>
      </c>
      <c r="F3085" s="142">
        <v>954</v>
      </c>
      <c r="G3085" s="143" t="s">
        <v>55</v>
      </c>
      <c r="I3085" s="32" t="s">
        <v>12</v>
      </c>
      <c r="J3085" s="143" t="s">
        <v>55</v>
      </c>
      <c r="K3085" s="143" t="s">
        <v>55</v>
      </c>
      <c r="L3085" s="131"/>
      <c r="M3085" s="344">
        <v>713</v>
      </c>
      <c r="N3085" s="31" t="s">
        <v>2505</v>
      </c>
    </row>
    <row r="3086" spans="1:14">
      <c r="A3086">
        <v>3090</v>
      </c>
      <c r="B3086" s="139">
        <v>44230</v>
      </c>
      <c r="C3086" s="140" t="s">
        <v>51</v>
      </c>
      <c r="D3086" s="360" t="s">
        <v>10</v>
      </c>
      <c r="E3086" s="141">
        <v>35</v>
      </c>
      <c r="F3086" s="142">
        <v>815</v>
      </c>
      <c r="G3086" s="143" t="s">
        <v>55</v>
      </c>
      <c r="I3086" s="32" t="s">
        <v>12</v>
      </c>
      <c r="J3086" s="143" t="s">
        <v>55</v>
      </c>
      <c r="K3086" s="143" t="s">
        <v>55</v>
      </c>
      <c r="L3086" s="131"/>
      <c r="M3086" s="344">
        <v>713</v>
      </c>
      <c r="N3086" s="31" t="s">
        <v>2505</v>
      </c>
    </row>
    <row r="3087" spans="1:14">
      <c r="A3087">
        <v>3091</v>
      </c>
      <c r="B3087" s="139">
        <v>44230</v>
      </c>
      <c r="C3087" s="140" t="s">
        <v>51</v>
      </c>
      <c r="D3087" s="360" t="s">
        <v>10</v>
      </c>
      <c r="E3087" s="141">
        <v>35</v>
      </c>
      <c r="F3087" s="142">
        <v>826</v>
      </c>
      <c r="G3087" s="143" t="s">
        <v>55</v>
      </c>
      <c r="I3087" s="32" t="s">
        <v>12</v>
      </c>
      <c r="J3087" s="143" t="s">
        <v>55</v>
      </c>
      <c r="K3087" s="143" t="s">
        <v>55</v>
      </c>
      <c r="L3087" s="131"/>
      <c r="M3087" s="344">
        <v>713</v>
      </c>
      <c r="N3087" s="31" t="s">
        <v>2505</v>
      </c>
    </row>
    <row r="3088" spans="1:14">
      <c r="A3088">
        <v>3092</v>
      </c>
      <c r="B3088" s="139">
        <v>44230</v>
      </c>
      <c r="C3088" s="140" t="s">
        <v>51</v>
      </c>
      <c r="D3088" s="360" t="s">
        <v>10</v>
      </c>
      <c r="E3088" s="141">
        <v>33</v>
      </c>
      <c r="F3088" s="142">
        <v>725</v>
      </c>
      <c r="G3088" s="143">
        <v>2</v>
      </c>
      <c r="I3088" s="32" t="s">
        <v>15</v>
      </c>
      <c r="J3088" s="143">
        <v>1</v>
      </c>
      <c r="K3088" s="143">
        <v>0.27</v>
      </c>
      <c r="L3088" s="131"/>
      <c r="M3088" s="344">
        <v>713</v>
      </c>
      <c r="N3088" s="31" t="s">
        <v>2505</v>
      </c>
    </row>
    <row r="3089" spans="1:14">
      <c r="A3089">
        <v>3093</v>
      </c>
      <c r="B3089" s="139">
        <v>44230</v>
      </c>
      <c r="C3089" s="140" t="s">
        <v>51</v>
      </c>
      <c r="D3089" s="360" t="s">
        <v>10</v>
      </c>
      <c r="E3089" s="141">
        <v>37</v>
      </c>
      <c r="F3089" s="142">
        <v>920</v>
      </c>
      <c r="G3089" s="143">
        <v>4</v>
      </c>
      <c r="I3089" s="32" t="s">
        <v>15</v>
      </c>
      <c r="J3089" s="143">
        <v>1</v>
      </c>
      <c r="K3089" s="143">
        <v>0.43</v>
      </c>
      <c r="L3089" s="131"/>
      <c r="M3089" s="344">
        <v>713</v>
      </c>
      <c r="N3089" s="31" t="s">
        <v>2505</v>
      </c>
    </row>
    <row r="3090" spans="1:14">
      <c r="A3090">
        <v>3094</v>
      </c>
      <c r="B3090" s="139">
        <v>44230</v>
      </c>
      <c r="C3090" s="140" t="s">
        <v>51</v>
      </c>
      <c r="D3090" s="360" t="s">
        <v>10</v>
      </c>
      <c r="E3090" s="141">
        <v>41</v>
      </c>
      <c r="F3090" s="142">
        <v>1401</v>
      </c>
      <c r="G3090" s="143">
        <v>45</v>
      </c>
      <c r="I3090" s="32" t="s">
        <v>15</v>
      </c>
      <c r="J3090" s="143">
        <v>4</v>
      </c>
      <c r="K3090" s="143">
        <v>3.21</v>
      </c>
      <c r="L3090" s="131"/>
      <c r="M3090" s="344">
        <v>713</v>
      </c>
      <c r="N3090" s="31" t="s">
        <v>2505</v>
      </c>
    </row>
    <row r="3091" spans="1:14">
      <c r="A3091">
        <v>3095</v>
      </c>
      <c r="B3091" s="139">
        <v>44230</v>
      </c>
      <c r="C3091" s="140" t="s">
        <v>51</v>
      </c>
      <c r="D3091" s="360" t="s">
        <v>10</v>
      </c>
      <c r="E3091" s="141">
        <v>37</v>
      </c>
      <c r="F3091" s="142">
        <v>980</v>
      </c>
      <c r="G3091" s="143">
        <v>13</v>
      </c>
      <c r="I3091" s="32" t="s">
        <v>15</v>
      </c>
      <c r="J3091" s="143">
        <v>2</v>
      </c>
      <c r="K3091" s="143">
        <v>1.32</v>
      </c>
      <c r="L3091" s="131"/>
      <c r="M3091" s="344">
        <v>713</v>
      </c>
      <c r="N3091" s="31" t="s">
        <v>2505</v>
      </c>
    </row>
    <row r="3092" spans="1:14">
      <c r="A3092">
        <v>3096</v>
      </c>
      <c r="B3092" s="139">
        <v>44230</v>
      </c>
      <c r="C3092" s="140" t="s">
        <v>51</v>
      </c>
      <c r="D3092" s="360" t="s">
        <v>10</v>
      </c>
      <c r="E3092" s="141">
        <v>35</v>
      </c>
      <c r="F3092" s="142">
        <v>675</v>
      </c>
      <c r="G3092" s="143" t="s">
        <v>55</v>
      </c>
      <c r="I3092" s="32" t="s">
        <v>12</v>
      </c>
      <c r="J3092" s="143" t="s">
        <v>55</v>
      </c>
      <c r="K3092" s="143" t="s">
        <v>55</v>
      </c>
      <c r="L3092" s="131"/>
      <c r="M3092" s="344">
        <v>713</v>
      </c>
      <c r="N3092" s="31" t="s">
        <v>2505</v>
      </c>
    </row>
    <row r="3093" spans="1:14">
      <c r="A3093">
        <v>3097</v>
      </c>
      <c r="B3093" s="139">
        <v>44230</v>
      </c>
      <c r="C3093" s="140" t="s">
        <v>51</v>
      </c>
      <c r="D3093" s="360" t="s">
        <v>10</v>
      </c>
      <c r="E3093" s="141">
        <v>40</v>
      </c>
      <c r="F3093" s="142">
        <v>1499</v>
      </c>
      <c r="G3093" s="143">
        <v>5</v>
      </c>
      <c r="I3093" s="32" t="s">
        <v>15</v>
      </c>
      <c r="J3093" s="143">
        <v>1</v>
      </c>
      <c r="K3093" s="143">
        <v>0.33</v>
      </c>
      <c r="L3093" s="131"/>
      <c r="M3093" s="344">
        <v>713</v>
      </c>
      <c r="N3093" s="31" t="s">
        <v>2505</v>
      </c>
    </row>
    <row r="3094" spans="1:14">
      <c r="A3094">
        <v>3098</v>
      </c>
      <c r="B3094" s="139">
        <v>44230</v>
      </c>
      <c r="C3094" s="140" t="s">
        <v>51</v>
      </c>
      <c r="D3094" s="360" t="s">
        <v>10</v>
      </c>
      <c r="E3094" s="141">
        <v>35</v>
      </c>
      <c r="F3094" s="142">
        <v>815</v>
      </c>
      <c r="G3094" s="143" t="s">
        <v>55</v>
      </c>
      <c r="I3094" s="32" t="s">
        <v>12</v>
      </c>
      <c r="J3094" s="143" t="s">
        <v>55</v>
      </c>
      <c r="K3094" s="143" t="s">
        <v>55</v>
      </c>
      <c r="L3094" s="131"/>
      <c r="M3094" s="344">
        <v>713</v>
      </c>
      <c r="N3094" s="31" t="s">
        <v>2505</v>
      </c>
    </row>
    <row r="3095" spans="1:14">
      <c r="A3095">
        <v>3099</v>
      </c>
      <c r="B3095" s="139">
        <v>44230</v>
      </c>
      <c r="C3095" s="140" t="s">
        <v>51</v>
      </c>
      <c r="D3095" s="360" t="s">
        <v>10</v>
      </c>
      <c r="E3095" s="141">
        <v>40</v>
      </c>
      <c r="F3095" s="142">
        <v>1321</v>
      </c>
      <c r="G3095" s="143">
        <v>7</v>
      </c>
      <c r="I3095" s="32" t="s">
        <v>12</v>
      </c>
      <c r="J3095" s="143">
        <v>2</v>
      </c>
      <c r="K3095" s="143">
        <v>0.53</v>
      </c>
      <c r="L3095" s="131"/>
      <c r="M3095" s="344">
        <v>713</v>
      </c>
      <c r="N3095" s="31" t="s">
        <v>2505</v>
      </c>
    </row>
    <row r="3096" spans="1:14">
      <c r="A3096">
        <v>3100</v>
      </c>
      <c r="B3096" s="139">
        <v>44230</v>
      </c>
      <c r="C3096" s="140" t="s">
        <v>51</v>
      </c>
      <c r="D3096" s="360" t="s">
        <v>10</v>
      </c>
      <c r="E3096" s="141">
        <v>33</v>
      </c>
      <c r="F3096" s="142">
        <v>720</v>
      </c>
      <c r="G3096" s="143" t="s">
        <v>55</v>
      </c>
      <c r="I3096" s="32" t="s">
        <v>12</v>
      </c>
      <c r="J3096" s="143" t="s">
        <v>55</v>
      </c>
      <c r="K3096" s="143" t="s">
        <v>55</v>
      </c>
      <c r="L3096" s="131"/>
      <c r="M3096" s="344">
        <v>713</v>
      </c>
      <c r="N3096" s="31" t="s">
        <v>2505</v>
      </c>
    </row>
    <row r="3097" spans="1:14">
      <c r="A3097">
        <v>3101</v>
      </c>
      <c r="B3097" s="139">
        <v>44230</v>
      </c>
      <c r="C3097" s="140" t="s">
        <v>51</v>
      </c>
      <c r="D3097" s="360" t="s">
        <v>10</v>
      </c>
      <c r="E3097" s="141">
        <v>35</v>
      </c>
      <c r="F3097" s="142">
        <v>800</v>
      </c>
      <c r="G3097" s="143" t="s">
        <v>55</v>
      </c>
      <c r="I3097" s="32" t="s">
        <v>12</v>
      </c>
      <c r="J3097" s="143" t="s">
        <v>55</v>
      </c>
      <c r="K3097" s="143" t="s">
        <v>55</v>
      </c>
      <c r="L3097" s="131"/>
      <c r="M3097" s="344">
        <v>713</v>
      </c>
      <c r="N3097" s="31" t="s">
        <v>2505</v>
      </c>
    </row>
    <row r="3098" spans="1:14">
      <c r="A3098">
        <v>3102</v>
      </c>
      <c r="B3098" s="139">
        <v>44230</v>
      </c>
      <c r="C3098" s="140" t="s">
        <v>51</v>
      </c>
      <c r="D3098" s="360" t="s">
        <v>10</v>
      </c>
      <c r="E3098" s="141">
        <v>36</v>
      </c>
      <c r="F3098" s="142">
        <v>815</v>
      </c>
      <c r="G3098" s="143">
        <v>3</v>
      </c>
      <c r="I3098" s="32" t="s">
        <v>15</v>
      </c>
      <c r="J3098" s="143">
        <v>1</v>
      </c>
      <c r="K3098" s="143">
        <v>0.36</v>
      </c>
      <c r="L3098" s="131"/>
      <c r="M3098" s="344">
        <v>713</v>
      </c>
      <c r="N3098" s="31" t="s">
        <v>2505</v>
      </c>
    </row>
    <row r="3099" spans="1:14">
      <c r="A3099">
        <v>3103</v>
      </c>
      <c r="B3099" s="139">
        <v>44230</v>
      </c>
      <c r="C3099" s="140" t="s">
        <v>51</v>
      </c>
      <c r="D3099" s="360" t="s">
        <v>10</v>
      </c>
      <c r="E3099" s="141">
        <v>37</v>
      </c>
      <c r="F3099" s="142">
        <v>910</v>
      </c>
      <c r="G3099" s="143">
        <v>4</v>
      </c>
      <c r="I3099" s="32" t="s">
        <v>12</v>
      </c>
      <c r="J3099" s="143">
        <v>1</v>
      </c>
      <c r="K3099" s="143">
        <v>0.44</v>
      </c>
      <c r="L3099" s="131"/>
      <c r="M3099" s="344">
        <v>713</v>
      </c>
      <c r="N3099" s="31" t="s">
        <v>2505</v>
      </c>
    </row>
    <row r="3100" spans="1:14">
      <c r="A3100">
        <v>3104</v>
      </c>
      <c r="B3100" s="139">
        <v>44231</v>
      </c>
      <c r="C3100" s="140" t="s">
        <v>51</v>
      </c>
      <c r="D3100" s="360" t="s">
        <v>10</v>
      </c>
      <c r="E3100" s="141">
        <v>39</v>
      </c>
      <c r="F3100" s="142">
        <v>1345</v>
      </c>
      <c r="G3100" s="143">
        <v>10</v>
      </c>
      <c r="I3100" s="32" t="s">
        <v>15</v>
      </c>
      <c r="J3100" s="143">
        <v>1</v>
      </c>
      <c r="K3100" s="143">
        <v>0.74</v>
      </c>
      <c r="L3100" s="131"/>
      <c r="M3100" s="344">
        <v>713</v>
      </c>
      <c r="N3100" s="31" t="s">
        <v>2505</v>
      </c>
    </row>
    <row r="3101" spans="1:14">
      <c r="A3101">
        <v>3105</v>
      </c>
      <c r="B3101" s="139">
        <v>44231</v>
      </c>
      <c r="C3101" s="140" t="s">
        <v>51</v>
      </c>
      <c r="D3101" s="360" t="s">
        <v>10</v>
      </c>
      <c r="E3101" s="141">
        <v>40</v>
      </c>
      <c r="F3101" s="142">
        <v>1425</v>
      </c>
      <c r="G3101" s="143">
        <v>3</v>
      </c>
      <c r="I3101" s="32" t="s">
        <v>12</v>
      </c>
      <c r="J3101" s="143">
        <v>1</v>
      </c>
      <c r="K3101" s="143">
        <v>0.21</v>
      </c>
      <c r="L3101" s="131"/>
      <c r="M3101" s="344">
        <v>713</v>
      </c>
      <c r="N3101" s="31" t="s">
        <v>2505</v>
      </c>
    </row>
    <row r="3102" spans="1:14">
      <c r="A3102">
        <v>3106</v>
      </c>
      <c r="B3102" s="139">
        <v>44231</v>
      </c>
      <c r="C3102" s="140" t="s">
        <v>51</v>
      </c>
      <c r="D3102" s="360" t="s">
        <v>10</v>
      </c>
      <c r="E3102" s="141">
        <v>38</v>
      </c>
      <c r="F3102" s="142">
        <v>1280</v>
      </c>
      <c r="G3102" s="143">
        <v>22</v>
      </c>
      <c r="I3102" s="32" t="s">
        <v>15</v>
      </c>
      <c r="J3102" s="143">
        <v>3</v>
      </c>
      <c r="K3102" s="143">
        <v>1.71</v>
      </c>
      <c r="L3102" s="131"/>
      <c r="M3102" s="344">
        <v>713</v>
      </c>
      <c r="N3102" s="31" t="s">
        <v>2505</v>
      </c>
    </row>
    <row r="3103" spans="1:14">
      <c r="A3103">
        <v>3107</v>
      </c>
      <c r="B3103" s="139">
        <v>44231</v>
      </c>
      <c r="C3103" s="140" t="s">
        <v>51</v>
      </c>
      <c r="D3103" s="360" t="s">
        <v>10</v>
      </c>
      <c r="E3103" s="141">
        <v>34</v>
      </c>
      <c r="F3103" s="142">
        <v>1056</v>
      </c>
      <c r="G3103" s="143">
        <v>15</v>
      </c>
      <c r="I3103" s="32" t="s">
        <v>15</v>
      </c>
      <c r="J3103" s="143">
        <v>2</v>
      </c>
      <c r="K3103" s="143">
        <v>1.42</v>
      </c>
      <c r="L3103" s="131"/>
      <c r="M3103" s="344">
        <v>713</v>
      </c>
      <c r="N3103" s="31" t="s">
        <v>2505</v>
      </c>
    </row>
    <row r="3104" spans="1:14">
      <c r="A3104">
        <v>3108</v>
      </c>
      <c r="B3104" s="139">
        <v>44231</v>
      </c>
      <c r="C3104" s="140" t="s">
        <v>51</v>
      </c>
      <c r="D3104" s="360" t="s">
        <v>10</v>
      </c>
      <c r="E3104" s="141">
        <v>35</v>
      </c>
      <c r="F3104" s="142">
        <v>850</v>
      </c>
      <c r="G3104" s="143">
        <v>2</v>
      </c>
      <c r="I3104" s="32" t="s">
        <v>15</v>
      </c>
      <c r="J3104" s="143">
        <v>1</v>
      </c>
      <c r="K3104" s="143">
        <v>0.23</v>
      </c>
      <c r="L3104" s="131"/>
      <c r="M3104" s="344">
        <v>713</v>
      </c>
      <c r="N3104" s="31" t="s">
        <v>2505</v>
      </c>
    </row>
    <row r="3105" spans="1:14">
      <c r="A3105">
        <v>3109</v>
      </c>
      <c r="B3105" s="139">
        <v>44231</v>
      </c>
      <c r="C3105" s="140" t="s">
        <v>51</v>
      </c>
      <c r="D3105" s="360" t="s">
        <v>10</v>
      </c>
      <c r="E3105" s="141">
        <v>36</v>
      </c>
      <c r="F3105" s="142">
        <v>988</v>
      </c>
      <c r="G3105" s="143">
        <v>7</v>
      </c>
      <c r="I3105" s="32" t="s">
        <v>15</v>
      </c>
      <c r="J3105" s="143">
        <v>1</v>
      </c>
      <c r="K3105" s="143">
        <v>0.7</v>
      </c>
      <c r="L3105" s="131"/>
      <c r="M3105" s="344">
        <v>713</v>
      </c>
      <c r="N3105" s="31" t="s">
        <v>2505</v>
      </c>
    </row>
    <row r="3106" spans="1:14">
      <c r="A3106">
        <v>3110</v>
      </c>
      <c r="B3106" s="139">
        <v>44231</v>
      </c>
      <c r="C3106" s="140" t="s">
        <v>51</v>
      </c>
      <c r="D3106" s="360" t="s">
        <v>10</v>
      </c>
      <c r="E3106" s="141">
        <v>34</v>
      </c>
      <c r="F3106" s="142">
        <v>840</v>
      </c>
      <c r="G3106" s="143" t="s">
        <v>55</v>
      </c>
      <c r="I3106" s="32" t="s">
        <v>12</v>
      </c>
      <c r="J3106" s="143" t="s">
        <v>55</v>
      </c>
      <c r="K3106" s="143" t="s">
        <v>55</v>
      </c>
      <c r="L3106" s="131"/>
      <c r="M3106" s="344">
        <v>713</v>
      </c>
      <c r="N3106" s="31" t="s">
        <v>2505</v>
      </c>
    </row>
    <row r="3107" spans="1:14">
      <c r="A3107">
        <v>3111</v>
      </c>
      <c r="B3107" s="139">
        <v>44231</v>
      </c>
      <c r="C3107" s="140" t="s">
        <v>51</v>
      </c>
      <c r="D3107" s="360" t="s">
        <v>10</v>
      </c>
      <c r="E3107" s="141">
        <v>38</v>
      </c>
      <c r="F3107" s="142">
        <v>1235</v>
      </c>
      <c r="G3107" s="143">
        <v>20</v>
      </c>
      <c r="I3107" s="32" t="s">
        <v>15</v>
      </c>
      <c r="J3107" s="143">
        <v>3</v>
      </c>
      <c r="K3107" s="143">
        <v>1.61</v>
      </c>
      <c r="L3107" s="131"/>
      <c r="M3107" s="344">
        <v>713</v>
      </c>
      <c r="N3107" s="31" t="s">
        <v>2505</v>
      </c>
    </row>
    <row r="3108" spans="1:14">
      <c r="A3108">
        <v>3112</v>
      </c>
      <c r="B3108" s="139">
        <v>44231</v>
      </c>
      <c r="C3108" s="140" t="s">
        <v>51</v>
      </c>
      <c r="D3108" s="360" t="s">
        <v>10</v>
      </c>
      <c r="E3108" s="141">
        <v>34</v>
      </c>
      <c r="F3108" s="142">
        <v>1090</v>
      </c>
      <c r="G3108" s="143">
        <v>5</v>
      </c>
      <c r="I3108" s="32" t="s">
        <v>15</v>
      </c>
      <c r="J3108" s="143">
        <v>1</v>
      </c>
      <c r="K3108" s="143">
        <v>0.45</v>
      </c>
      <c r="L3108" s="131"/>
      <c r="M3108" s="344">
        <v>713</v>
      </c>
      <c r="N3108" s="31" t="s">
        <v>2505</v>
      </c>
    </row>
    <row r="3109" spans="1:14">
      <c r="A3109">
        <v>3113</v>
      </c>
      <c r="B3109" s="139">
        <v>44231</v>
      </c>
      <c r="C3109" s="140" t="s">
        <v>51</v>
      </c>
      <c r="D3109" s="360" t="s">
        <v>10</v>
      </c>
      <c r="E3109" s="141">
        <v>37</v>
      </c>
      <c r="F3109" s="142">
        <v>1240</v>
      </c>
      <c r="G3109" s="143">
        <v>8</v>
      </c>
      <c r="I3109" s="32" t="s">
        <v>12</v>
      </c>
      <c r="J3109" s="143">
        <v>2</v>
      </c>
      <c r="K3109" s="143">
        <v>0.64</v>
      </c>
      <c r="L3109" s="131"/>
      <c r="M3109" s="344">
        <v>713</v>
      </c>
      <c r="N3109" s="31" t="s">
        <v>2505</v>
      </c>
    </row>
    <row r="3110" spans="1:14">
      <c r="A3110">
        <v>3114</v>
      </c>
      <c r="B3110" s="139">
        <v>44231</v>
      </c>
      <c r="C3110" s="140" t="s">
        <v>51</v>
      </c>
      <c r="D3110" s="360" t="s">
        <v>10</v>
      </c>
      <c r="E3110" s="141">
        <v>37</v>
      </c>
      <c r="F3110" s="142">
        <v>1122</v>
      </c>
      <c r="G3110" s="143">
        <v>3</v>
      </c>
      <c r="I3110" s="32" t="s">
        <v>15</v>
      </c>
      <c r="J3110" s="143">
        <v>1</v>
      </c>
      <c r="K3110" s="143">
        <v>0.26</v>
      </c>
      <c r="L3110" s="131"/>
      <c r="M3110" s="344">
        <v>713</v>
      </c>
      <c r="N3110" s="31" t="s">
        <v>2505</v>
      </c>
    </row>
    <row r="3111" spans="1:14">
      <c r="A3111">
        <v>3115</v>
      </c>
      <c r="B3111" s="139">
        <v>44231</v>
      </c>
      <c r="C3111" s="140" t="s">
        <v>51</v>
      </c>
      <c r="D3111" s="360" t="s">
        <v>10</v>
      </c>
      <c r="E3111" s="141">
        <v>40</v>
      </c>
      <c r="F3111" s="142">
        <v>1325</v>
      </c>
      <c r="G3111" s="143">
        <v>10</v>
      </c>
      <c r="I3111" s="32" t="s">
        <v>15</v>
      </c>
      <c r="J3111" s="143">
        <v>2</v>
      </c>
      <c r="K3111" s="143" t="s">
        <v>61</v>
      </c>
      <c r="L3111" s="131"/>
      <c r="M3111" s="344">
        <v>713</v>
      </c>
      <c r="N3111" s="31" t="s">
        <v>2505</v>
      </c>
    </row>
    <row r="3112" spans="1:14">
      <c r="A3112">
        <v>3116</v>
      </c>
      <c r="B3112" s="139">
        <v>44231</v>
      </c>
      <c r="C3112" s="140" t="s">
        <v>51</v>
      </c>
      <c r="D3112" s="360" t="s">
        <v>10</v>
      </c>
      <c r="E3112" s="141">
        <v>38</v>
      </c>
      <c r="F3112" s="142">
        <v>1180</v>
      </c>
      <c r="G3112" s="143">
        <v>2</v>
      </c>
      <c r="I3112" s="32" t="s">
        <v>12</v>
      </c>
      <c r="J3112" s="143">
        <v>2</v>
      </c>
      <c r="K3112" s="143">
        <v>0.59</v>
      </c>
      <c r="L3112" s="131"/>
      <c r="M3112" s="344">
        <v>713</v>
      </c>
      <c r="N3112" s="31" t="s">
        <v>2505</v>
      </c>
    </row>
    <row r="3113" spans="1:14">
      <c r="A3113">
        <v>3117</v>
      </c>
      <c r="B3113" s="139">
        <v>44231</v>
      </c>
      <c r="C3113" s="140" t="s">
        <v>51</v>
      </c>
      <c r="D3113" s="360" t="s">
        <v>10</v>
      </c>
      <c r="E3113" s="141">
        <v>33</v>
      </c>
      <c r="F3113" s="142">
        <v>908</v>
      </c>
      <c r="G3113" s="143">
        <v>1</v>
      </c>
      <c r="I3113" s="32" t="s">
        <v>12</v>
      </c>
      <c r="J3113" s="143">
        <v>1</v>
      </c>
      <c r="K3113" s="143">
        <v>0.55000000000000004</v>
      </c>
      <c r="L3113" s="131"/>
      <c r="M3113" s="344">
        <v>713</v>
      </c>
      <c r="N3113" s="31" t="s">
        <v>2505</v>
      </c>
    </row>
    <row r="3114" spans="1:14">
      <c r="A3114">
        <v>3118</v>
      </c>
      <c r="B3114" s="139">
        <v>44231</v>
      </c>
      <c r="C3114" s="140" t="s">
        <v>51</v>
      </c>
      <c r="D3114" s="360" t="s">
        <v>10</v>
      </c>
      <c r="E3114" s="141">
        <v>32</v>
      </c>
      <c r="F3114" s="142">
        <v>860</v>
      </c>
      <c r="G3114" s="143" t="s">
        <v>55</v>
      </c>
      <c r="I3114" s="32" t="s">
        <v>12</v>
      </c>
      <c r="J3114" s="143" t="s">
        <v>55</v>
      </c>
      <c r="K3114" s="143" t="s">
        <v>55</v>
      </c>
      <c r="L3114" s="131"/>
      <c r="M3114" s="344">
        <v>713</v>
      </c>
      <c r="N3114" s="31" t="s">
        <v>2505</v>
      </c>
    </row>
    <row r="3115" spans="1:14">
      <c r="A3115">
        <v>3119</v>
      </c>
      <c r="B3115" s="139">
        <v>44231</v>
      </c>
      <c r="C3115" s="140" t="s">
        <v>51</v>
      </c>
      <c r="D3115" s="360" t="s">
        <v>10</v>
      </c>
      <c r="E3115" s="141">
        <v>35</v>
      </c>
      <c r="F3115" s="142">
        <v>1002</v>
      </c>
      <c r="G3115" s="143">
        <v>1</v>
      </c>
      <c r="I3115" s="32" t="s">
        <v>12</v>
      </c>
      <c r="J3115" s="143">
        <v>1</v>
      </c>
      <c r="K3115" s="143">
        <v>0.28999999999999998</v>
      </c>
      <c r="L3115" s="131"/>
      <c r="M3115" s="344">
        <v>713</v>
      </c>
      <c r="N3115" s="31" t="s">
        <v>2505</v>
      </c>
    </row>
    <row r="3116" spans="1:14">
      <c r="A3116">
        <v>3120</v>
      </c>
      <c r="B3116" s="139">
        <v>44231</v>
      </c>
      <c r="C3116" s="140" t="s">
        <v>51</v>
      </c>
      <c r="D3116" s="360" t="s">
        <v>10</v>
      </c>
      <c r="E3116" s="141">
        <v>36</v>
      </c>
      <c r="F3116" s="142">
        <v>1100</v>
      </c>
      <c r="G3116" s="143">
        <v>1</v>
      </c>
      <c r="I3116" s="32" t="s">
        <v>12</v>
      </c>
      <c r="J3116" s="143">
        <v>1</v>
      </c>
      <c r="K3116" s="143">
        <v>0.36</v>
      </c>
      <c r="L3116" s="131"/>
      <c r="M3116" s="344">
        <v>713</v>
      </c>
      <c r="N3116" s="31" t="s">
        <v>2505</v>
      </c>
    </row>
    <row r="3117" spans="1:14">
      <c r="A3117">
        <v>3121</v>
      </c>
      <c r="B3117" s="139">
        <v>44231</v>
      </c>
      <c r="C3117" s="140" t="s">
        <v>51</v>
      </c>
      <c r="D3117" s="360" t="s">
        <v>10</v>
      </c>
      <c r="E3117" s="141">
        <v>34</v>
      </c>
      <c r="F3117" s="142">
        <v>987</v>
      </c>
      <c r="G3117" s="143">
        <v>1</v>
      </c>
      <c r="I3117" s="32" t="s">
        <v>12</v>
      </c>
      <c r="J3117" s="143">
        <v>1</v>
      </c>
      <c r="K3117" s="143">
        <v>0.35199999999999998</v>
      </c>
      <c r="L3117" s="131"/>
      <c r="M3117" s="344">
        <v>713</v>
      </c>
      <c r="N3117" s="31" t="s">
        <v>2505</v>
      </c>
    </row>
    <row r="3118" spans="1:14">
      <c r="A3118">
        <v>3122</v>
      </c>
      <c r="B3118" s="139">
        <v>44231</v>
      </c>
      <c r="C3118" s="140" t="s">
        <v>51</v>
      </c>
      <c r="D3118" s="360" t="s">
        <v>10</v>
      </c>
      <c r="E3118" s="141">
        <v>39</v>
      </c>
      <c r="F3118" s="142">
        <v>1395</v>
      </c>
      <c r="G3118" s="143">
        <v>1</v>
      </c>
      <c r="I3118" s="32" t="s">
        <v>15</v>
      </c>
      <c r="J3118" s="143">
        <v>1</v>
      </c>
      <c r="K3118" s="143">
        <v>0.35</v>
      </c>
      <c r="L3118" s="131"/>
      <c r="M3118" s="344">
        <v>713</v>
      </c>
      <c r="N3118" s="31" t="s">
        <v>2505</v>
      </c>
    </row>
    <row r="3119" spans="1:14">
      <c r="A3119">
        <v>3123</v>
      </c>
      <c r="B3119" s="139">
        <v>44231</v>
      </c>
      <c r="C3119" s="140" t="s">
        <v>51</v>
      </c>
      <c r="D3119" s="360" t="s">
        <v>10</v>
      </c>
      <c r="E3119" s="141">
        <v>40</v>
      </c>
      <c r="F3119" s="142">
        <v>1400</v>
      </c>
      <c r="G3119" s="143">
        <v>1</v>
      </c>
      <c r="I3119" s="32" t="s">
        <v>15</v>
      </c>
      <c r="J3119" s="143">
        <v>1</v>
      </c>
      <c r="K3119" s="143">
        <v>0.47</v>
      </c>
      <c r="L3119" s="131"/>
      <c r="M3119" s="344">
        <v>713</v>
      </c>
      <c r="N3119" s="31" t="s">
        <v>2505</v>
      </c>
    </row>
    <row r="3120" spans="1:14">
      <c r="A3120">
        <v>3124</v>
      </c>
      <c r="B3120" s="139">
        <v>44232</v>
      </c>
      <c r="C3120" s="140" t="s">
        <v>51</v>
      </c>
      <c r="D3120" s="360" t="s">
        <v>10</v>
      </c>
      <c r="E3120" s="141">
        <v>35</v>
      </c>
      <c r="F3120" s="142">
        <v>811</v>
      </c>
      <c r="G3120" s="143">
        <v>5</v>
      </c>
      <c r="I3120" s="32" t="s">
        <v>15</v>
      </c>
      <c r="J3120" s="143">
        <v>1</v>
      </c>
      <c r="K3120" s="143">
        <v>0.61</v>
      </c>
      <c r="L3120" s="131"/>
      <c r="M3120" s="344">
        <v>713</v>
      </c>
      <c r="N3120" s="31" t="s">
        <v>2505</v>
      </c>
    </row>
    <row r="3121" spans="1:14">
      <c r="A3121">
        <v>3125</v>
      </c>
      <c r="B3121" s="139">
        <v>44232</v>
      </c>
      <c r="C3121" s="140" t="s">
        <v>51</v>
      </c>
      <c r="D3121" s="360" t="s">
        <v>10</v>
      </c>
      <c r="E3121" s="141">
        <v>37</v>
      </c>
      <c r="F3121" s="142">
        <v>925</v>
      </c>
      <c r="G3121" s="143">
        <v>2</v>
      </c>
      <c r="I3121" s="32" t="s">
        <v>15</v>
      </c>
      <c r="J3121" s="143">
        <v>1</v>
      </c>
      <c r="K3121" s="143">
        <v>0.21</v>
      </c>
      <c r="L3121" s="131"/>
      <c r="M3121" s="344">
        <v>713</v>
      </c>
      <c r="N3121" s="31" t="s">
        <v>2505</v>
      </c>
    </row>
    <row r="3122" spans="1:14">
      <c r="A3122">
        <v>3126</v>
      </c>
      <c r="B3122" s="139">
        <v>44232</v>
      </c>
      <c r="C3122" s="140" t="s">
        <v>51</v>
      </c>
      <c r="D3122" s="360" t="s">
        <v>10</v>
      </c>
      <c r="E3122" s="141">
        <v>34</v>
      </c>
      <c r="F3122" s="142">
        <v>794</v>
      </c>
      <c r="G3122" s="143" t="s">
        <v>55</v>
      </c>
      <c r="I3122" s="32" t="s">
        <v>12</v>
      </c>
      <c r="J3122" s="143" t="s">
        <v>55</v>
      </c>
      <c r="K3122" s="143" t="s">
        <v>55</v>
      </c>
      <c r="L3122" s="131"/>
      <c r="M3122" s="344">
        <v>713</v>
      </c>
      <c r="N3122" s="31" t="s">
        <v>2505</v>
      </c>
    </row>
    <row r="3123" spans="1:14">
      <c r="A3123">
        <v>3127</v>
      </c>
      <c r="B3123" s="139">
        <v>44232</v>
      </c>
      <c r="C3123" s="140" t="s">
        <v>51</v>
      </c>
      <c r="D3123" s="360" t="s">
        <v>10</v>
      </c>
      <c r="E3123" s="141">
        <v>35</v>
      </c>
      <c r="F3123" s="142">
        <v>821</v>
      </c>
      <c r="G3123" s="143" t="s">
        <v>55</v>
      </c>
      <c r="I3123" s="32" t="s">
        <v>12</v>
      </c>
      <c r="J3123" s="143" t="s">
        <v>55</v>
      </c>
      <c r="K3123" s="143" t="s">
        <v>55</v>
      </c>
      <c r="L3123" s="131"/>
      <c r="M3123" s="344">
        <v>713</v>
      </c>
      <c r="N3123" s="31" t="s">
        <v>2505</v>
      </c>
    </row>
    <row r="3124" spans="1:14">
      <c r="A3124">
        <v>3128</v>
      </c>
      <c r="B3124" s="139">
        <v>44232</v>
      </c>
      <c r="C3124" s="140" t="s">
        <v>51</v>
      </c>
      <c r="D3124" s="360" t="s">
        <v>10</v>
      </c>
      <c r="E3124" s="141">
        <v>37</v>
      </c>
      <c r="F3124" s="142">
        <v>935</v>
      </c>
      <c r="G3124" s="143">
        <v>5</v>
      </c>
      <c r="I3124" s="32" t="s">
        <v>15</v>
      </c>
      <c r="J3124" s="143">
        <v>1</v>
      </c>
      <c r="K3124" s="143">
        <v>0.53</v>
      </c>
      <c r="L3124" s="131"/>
      <c r="M3124" s="344">
        <v>713</v>
      </c>
      <c r="N3124" s="31" t="s">
        <v>2505</v>
      </c>
    </row>
    <row r="3125" spans="1:14">
      <c r="A3125">
        <v>3129</v>
      </c>
      <c r="B3125" s="139">
        <v>44232</v>
      </c>
      <c r="C3125" s="140" t="s">
        <v>51</v>
      </c>
      <c r="D3125" s="360" t="s">
        <v>10</v>
      </c>
      <c r="E3125" s="141">
        <v>38</v>
      </c>
      <c r="F3125" s="142">
        <v>954</v>
      </c>
      <c r="G3125" s="143">
        <v>3</v>
      </c>
      <c r="I3125" s="32" t="s">
        <v>12</v>
      </c>
      <c r="J3125" s="143">
        <v>1</v>
      </c>
      <c r="K3125" s="143">
        <v>0.31</v>
      </c>
      <c r="L3125" s="131"/>
      <c r="M3125" s="344">
        <v>713</v>
      </c>
      <c r="N3125" s="31" t="s">
        <v>2505</v>
      </c>
    </row>
    <row r="3126" spans="1:14">
      <c r="A3126">
        <v>3130</v>
      </c>
      <c r="B3126" s="139">
        <v>44232</v>
      </c>
      <c r="C3126" s="140" t="s">
        <v>51</v>
      </c>
      <c r="D3126" s="360" t="s">
        <v>10</v>
      </c>
      <c r="E3126" s="141">
        <v>35</v>
      </c>
      <c r="F3126" s="142">
        <v>801</v>
      </c>
      <c r="G3126" s="143" t="s">
        <v>55</v>
      </c>
      <c r="I3126" s="32" t="s">
        <v>12</v>
      </c>
      <c r="J3126" s="143" t="s">
        <v>55</v>
      </c>
      <c r="K3126" s="143" t="s">
        <v>55</v>
      </c>
      <c r="L3126" s="131"/>
      <c r="M3126" s="344">
        <v>713</v>
      </c>
      <c r="N3126" s="31" t="s">
        <v>2505</v>
      </c>
    </row>
    <row r="3127" spans="1:14">
      <c r="A3127">
        <v>3131</v>
      </c>
      <c r="B3127" s="139">
        <v>44232</v>
      </c>
      <c r="C3127" s="140" t="s">
        <v>51</v>
      </c>
      <c r="D3127" s="360" t="s">
        <v>10</v>
      </c>
      <c r="E3127" s="141">
        <v>35</v>
      </c>
      <c r="F3127" s="142">
        <v>821</v>
      </c>
      <c r="G3127" s="143" t="s">
        <v>55</v>
      </c>
      <c r="I3127" s="32" t="s">
        <v>12</v>
      </c>
      <c r="J3127" s="143" t="s">
        <v>55</v>
      </c>
      <c r="K3127" s="143" t="s">
        <v>55</v>
      </c>
      <c r="L3127" s="131"/>
      <c r="M3127" s="344">
        <v>713</v>
      </c>
      <c r="N3127" s="31" t="s">
        <v>2505</v>
      </c>
    </row>
    <row r="3128" spans="1:14">
      <c r="A3128">
        <v>3132</v>
      </c>
      <c r="B3128" s="139">
        <v>44232</v>
      </c>
      <c r="C3128" s="140" t="s">
        <v>51</v>
      </c>
      <c r="D3128" s="360" t="s">
        <v>10</v>
      </c>
      <c r="E3128" s="141">
        <v>33</v>
      </c>
      <c r="F3128" s="142">
        <v>721</v>
      </c>
      <c r="G3128" s="143" t="s">
        <v>55</v>
      </c>
      <c r="I3128" s="32" t="s">
        <v>12</v>
      </c>
      <c r="J3128" s="143" t="s">
        <v>55</v>
      </c>
      <c r="K3128" s="143" t="s">
        <v>55</v>
      </c>
      <c r="L3128" s="131"/>
      <c r="M3128" s="344">
        <v>713</v>
      </c>
      <c r="N3128" s="31" t="s">
        <v>2505</v>
      </c>
    </row>
    <row r="3129" spans="1:14">
      <c r="A3129">
        <v>3133</v>
      </c>
      <c r="B3129" s="139">
        <v>44232</v>
      </c>
      <c r="C3129" s="140" t="s">
        <v>51</v>
      </c>
      <c r="D3129" s="360" t="s">
        <v>10</v>
      </c>
      <c r="E3129" s="141">
        <v>37</v>
      </c>
      <c r="F3129" s="142">
        <v>933</v>
      </c>
      <c r="G3129" s="143">
        <v>4</v>
      </c>
      <c r="I3129" s="32" t="s">
        <v>15</v>
      </c>
      <c r="J3129" s="143">
        <v>1</v>
      </c>
      <c r="K3129" s="143">
        <v>0.42</v>
      </c>
      <c r="L3129" s="131"/>
      <c r="M3129" s="344">
        <v>713</v>
      </c>
      <c r="N3129" s="31" t="s">
        <v>2505</v>
      </c>
    </row>
    <row r="3130" spans="1:14">
      <c r="A3130">
        <v>3134</v>
      </c>
      <c r="B3130" s="139">
        <v>44232</v>
      </c>
      <c r="C3130" s="140" t="s">
        <v>51</v>
      </c>
      <c r="D3130" s="360" t="s">
        <v>10</v>
      </c>
      <c r="E3130" s="141">
        <v>41</v>
      </c>
      <c r="F3130" s="142">
        <v>1401</v>
      </c>
      <c r="G3130" s="143">
        <v>45</v>
      </c>
      <c r="I3130" s="32" t="s">
        <v>15</v>
      </c>
      <c r="J3130" s="143">
        <v>4</v>
      </c>
      <c r="K3130" s="143">
        <v>3.21</v>
      </c>
      <c r="L3130" s="131"/>
      <c r="M3130" s="344">
        <v>713</v>
      </c>
      <c r="N3130" s="31" t="s">
        <v>2505</v>
      </c>
    </row>
    <row r="3131" spans="1:14">
      <c r="A3131">
        <v>3135</v>
      </c>
      <c r="B3131" s="139">
        <v>44232</v>
      </c>
      <c r="C3131" s="140" t="s">
        <v>51</v>
      </c>
      <c r="D3131" s="360" t="s">
        <v>10</v>
      </c>
      <c r="E3131" s="141">
        <v>35</v>
      </c>
      <c r="F3131" s="142">
        <v>980</v>
      </c>
      <c r="G3131" s="143">
        <v>13</v>
      </c>
      <c r="I3131" s="32" t="s">
        <v>15</v>
      </c>
      <c r="J3131" s="143">
        <v>2</v>
      </c>
      <c r="K3131" s="143">
        <v>1.32</v>
      </c>
      <c r="L3131" s="131"/>
      <c r="M3131" s="344">
        <v>713</v>
      </c>
      <c r="N3131" s="31" t="s">
        <v>2505</v>
      </c>
    </row>
    <row r="3132" spans="1:14">
      <c r="A3132">
        <v>3136</v>
      </c>
      <c r="B3132" s="139">
        <v>44232</v>
      </c>
      <c r="C3132" s="140" t="s">
        <v>51</v>
      </c>
      <c r="D3132" s="360" t="s">
        <v>10</v>
      </c>
      <c r="E3132" s="141">
        <v>34</v>
      </c>
      <c r="F3132" s="142">
        <v>671</v>
      </c>
      <c r="G3132" s="143" t="s">
        <v>55</v>
      </c>
      <c r="I3132" s="32" t="s">
        <v>12</v>
      </c>
      <c r="J3132" s="143" t="s">
        <v>55</v>
      </c>
      <c r="K3132" s="143" t="s">
        <v>55</v>
      </c>
      <c r="L3132" s="131"/>
      <c r="M3132" s="344">
        <v>713</v>
      </c>
      <c r="N3132" s="31" t="s">
        <v>2505</v>
      </c>
    </row>
    <row r="3133" spans="1:14">
      <c r="A3133">
        <v>3137</v>
      </c>
      <c r="B3133" s="139">
        <v>44232</v>
      </c>
      <c r="C3133" s="140" t="s">
        <v>51</v>
      </c>
      <c r="D3133" s="360" t="s">
        <v>10</v>
      </c>
      <c r="E3133" s="141">
        <v>40</v>
      </c>
      <c r="F3133" s="142">
        <v>1499</v>
      </c>
      <c r="G3133" s="143">
        <v>3</v>
      </c>
      <c r="I3133" s="32" t="s">
        <v>15</v>
      </c>
      <c r="J3133" s="143">
        <v>1</v>
      </c>
      <c r="K3133" s="143">
        <v>0.2</v>
      </c>
      <c r="L3133" s="131"/>
      <c r="M3133" s="344">
        <v>713</v>
      </c>
      <c r="N3133" s="31" t="s">
        <v>2505</v>
      </c>
    </row>
    <row r="3134" spans="1:14">
      <c r="A3134">
        <v>3138</v>
      </c>
      <c r="B3134" s="139">
        <v>44232</v>
      </c>
      <c r="C3134" s="140" t="s">
        <v>51</v>
      </c>
      <c r="D3134" s="360" t="s">
        <v>10</v>
      </c>
      <c r="E3134" s="141">
        <v>37</v>
      </c>
      <c r="F3134" s="142">
        <v>915</v>
      </c>
      <c r="G3134" s="143">
        <v>4</v>
      </c>
      <c r="I3134" s="32" t="s">
        <v>12</v>
      </c>
      <c r="J3134" s="143">
        <v>1</v>
      </c>
      <c r="K3134" s="143">
        <v>0.43</v>
      </c>
      <c r="L3134" s="131"/>
      <c r="M3134" s="344">
        <v>713</v>
      </c>
      <c r="N3134" s="31" t="s">
        <v>2505</v>
      </c>
    </row>
    <row r="3135" spans="1:14">
      <c r="A3135">
        <v>3139</v>
      </c>
      <c r="B3135" s="139">
        <v>44232</v>
      </c>
      <c r="C3135" s="140" t="s">
        <v>51</v>
      </c>
      <c r="D3135" s="360" t="s">
        <v>10</v>
      </c>
      <c r="E3135" s="141">
        <v>38</v>
      </c>
      <c r="F3135" s="142">
        <v>955</v>
      </c>
      <c r="G3135" s="143">
        <v>2</v>
      </c>
      <c r="I3135" s="32" t="s">
        <v>15</v>
      </c>
      <c r="J3135" s="143">
        <v>1</v>
      </c>
      <c r="K3135" s="143">
        <v>0.2</v>
      </c>
      <c r="L3135" s="131"/>
      <c r="M3135" s="344">
        <v>713</v>
      </c>
      <c r="N3135" s="31" t="s">
        <v>2505</v>
      </c>
    </row>
    <row r="3136" spans="1:14">
      <c r="A3136">
        <v>3140</v>
      </c>
      <c r="B3136" s="139">
        <v>44232</v>
      </c>
      <c r="C3136" s="140" t="s">
        <v>51</v>
      </c>
      <c r="D3136" s="360" t="s">
        <v>10</v>
      </c>
      <c r="E3136" s="141">
        <v>35</v>
      </c>
      <c r="F3136" s="142">
        <v>810</v>
      </c>
      <c r="G3136" s="143" t="s">
        <v>55</v>
      </c>
      <c r="I3136" s="32" t="s">
        <v>12</v>
      </c>
      <c r="J3136" s="143" t="s">
        <v>55</v>
      </c>
      <c r="K3136" s="143" t="s">
        <v>55</v>
      </c>
      <c r="L3136" s="131"/>
      <c r="M3136" s="344">
        <v>713</v>
      </c>
      <c r="N3136" s="31" t="s">
        <v>2505</v>
      </c>
    </row>
    <row r="3137" spans="1:14">
      <c r="A3137">
        <v>3141</v>
      </c>
      <c r="B3137" s="139">
        <v>44232</v>
      </c>
      <c r="C3137" s="140" t="s">
        <v>51</v>
      </c>
      <c r="D3137" s="360" t="s">
        <v>10</v>
      </c>
      <c r="E3137" s="141">
        <v>35</v>
      </c>
      <c r="F3137" s="142">
        <v>824</v>
      </c>
      <c r="G3137" s="143" t="s">
        <v>55</v>
      </c>
      <c r="I3137" s="32" t="s">
        <v>12</v>
      </c>
      <c r="J3137" s="143" t="s">
        <v>55</v>
      </c>
      <c r="K3137" s="143" t="s">
        <v>55</v>
      </c>
      <c r="L3137" s="131"/>
      <c r="M3137" s="344">
        <v>713</v>
      </c>
      <c r="N3137" s="31" t="s">
        <v>2505</v>
      </c>
    </row>
    <row r="3138" spans="1:14">
      <c r="A3138">
        <v>3142</v>
      </c>
      <c r="B3138" s="139">
        <v>44232</v>
      </c>
      <c r="C3138" s="140" t="s">
        <v>51</v>
      </c>
      <c r="D3138" s="360" t="s">
        <v>10</v>
      </c>
      <c r="E3138" s="141">
        <v>33</v>
      </c>
      <c r="F3138" s="142">
        <v>651</v>
      </c>
      <c r="G3138" s="143" t="s">
        <v>55</v>
      </c>
      <c r="I3138" s="32" t="s">
        <v>12</v>
      </c>
      <c r="J3138" s="143" t="s">
        <v>55</v>
      </c>
      <c r="K3138" s="143" t="s">
        <v>55</v>
      </c>
      <c r="L3138" s="131"/>
      <c r="M3138" s="344">
        <v>713</v>
      </c>
      <c r="N3138" s="31" t="s">
        <v>2505</v>
      </c>
    </row>
    <row r="3139" spans="1:14">
      <c r="A3139">
        <v>3143</v>
      </c>
      <c r="B3139" s="139">
        <v>44232</v>
      </c>
      <c r="C3139" s="140" t="s">
        <v>51</v>
      </c>
      <c r="D3139" s="360" t="s">
        <v>10</v>
      </c>
      <c r="E3139" s="141">
        <v>37</v>
      </c>
      <c r="F3139" s="142">
        <v>924</v>
      </c>
      <c r="G3139" s="143">
        <v>4</v>
      </c>
      <c r="I3139" s="32" t="s">
        <v>12</v>
      </c>
      <c r="J3139" s="143">
        <v>1</v>
      </c>
      <c r="K3139" s="143">
        <v>0.43</v>
      </c>
      <c r="L3139" s="131"/>
      <c r="M3139" s="344">
        <v>713</v>
      </c>
      <c r="N3139" s="31" t="s">
        <v>2505</v>
      </c>
    </row>
    <row r="3140" spans="1:14">
      <c r="A3140">
        <v>3144</v>
      </c>
      <c r="B3140" s="139">
        <v>44233</v>
      </c>
      <c r="C3140" s="140" t="s">
        <v>51</v>
      </c>
      <c r="D3140" s="360" t="s">
        <v>10</v>
      </c>
      <c r="E3140" s="141">
        <v>35</v>
      </c>
      <c r="F3140" s="142">
        <v>820</v>
      </c>
      <c r="G3140" s="143">
        <v>5</v>
      </c>
      <c r="I3140" s="32" t="s">
        <v>15</v>
      </c>
      <c r="J3140" s="143">
        <v>1</v>
      </c>
      <c r="K3140" s="143">
        <v>0.61</v>
      </c>
      <c r="L3140" s="131"/>
      <c r="M3140" s="344">
        <v>713</v>
      </c>
      <c r="N3140" s="31" t="s">
        <v>2505</v>
      </c>
    </row>
    <row r="3141" spans="1:14">
      <c r="A3141">
        <v>3145</v>
      </c>
      <c r="B3141" s="139">
        <v>44233</v>
      </c>
      <c r="C3141" s="140" t="s">
        <v>51</v>
      </c>
      <c r="D3141" s="360" t="s">
        <v>10</v>
      </c>
      <c r="E3141" s="141">
        <v>34</v>
      </c>
      <c r="F3141" s="142">
        <v>791</v>
      </c>
      <c r="G3141" s="143" t="s">
        <v>55</v>
      </c>
      <c r="I3141" s="32" t="s">
        <v>12</v>
      </c>
      <c r="J3141" s="143" t="s">
        <v>55</v>
      </c>
      <c r="K3141" s="143" t="s">
        <v>55</v>
      </c>
      <c r="L3141" s="131"/>
      <c r="M3141" s="344">
        <v>713</v>
      </c>
      <c r="N3141" s="31" t="s">
        <v>2505</v>
      </c>
    </row>
    <row r="3142" spans="1:14">
      <c r="A3142">
        <v>3146</v>
      </c>
      <c r="B3142" s="139">
        <v>44233</v>
      </c>
      <c r="C3142" s="140" t="s">
        <v>51</v>
      </c>
      <c r="D3142" s="360" t="s">
        <v>10</v>
      </c>
      <c r="E3142" s="141">
        <v>35</v>
      </c>
      <c r="F3142" s="142">
        <v>820</v>
      </c>
      <c r="G3142" s="143">
        <v>3</v>
      </c>
      <c r="I3142" s="32" t="s">
        <v>15</v>
      </c>
      <c r="J3142" s="143">
        <v>1</v>
      </c>
      <c r="K3142" s="143">
        <v>0.36</v>
      </c>
      <c r="L3142" s="131"/>
      <c r="M3142" s="344">
        <v>713</v>
      </c>
      <c r="N3142" s="31" t="s">
        <v>2505</v>
      </c>
    </row>
    <row r="3143" spans="1:14">
      <c r="A3143">
        <v>3147</v>
      </c>
      <c r="B3143" s="139">
        <v>44233</v>
      </c>
      <c r="C3143" s="140" t="s">
        <v>51</v>
      </c>
      <c r="D3143" s="360" t="s">
        <v>10</v>
      </c>
      <c r="E3143" s="141">
        <v>36</v>
      </c>
      <c r="F3143" s="142">
        <v>875</v>
      </c>
      <c r="G3143" s="143">
        <v>2</v>
      </c>
      <c r="I3143" s="32" t="s">
        <v>15</v>
      </c>
      <c r="J3143" s="143">
        <v>1</v>
      </c>
      <c r="K3143" s="143">
        <v>0.22</v>
      </c>
      <c r="L3143" s="131"/>
      <c r="M3143" s="344">
        <v>713</v>
      </c>
      <c r="N3143" s="31" t="s">
        <v>2505</v>
      </c>
    </row>
    <row r="3144" spans="1:14">
      <c r="A3144">
        <v>3148</v>
      </c>
      <c r="B3144" s="139">
        <v>44233</v>
      </c>
      <c r="C3144" s="140" t="s">
        <v>51</v>
      </c>
      <c r="D3144" s="360" t="s">
        <v>10</v>
      </c>
      <c r="E3144" s="141">
        <v>33</v>
      </c>
      <c r="F3144" s="142">
        <v>701</v>
      </c>
      <c r="G3144" s="143" t="s">
        <v>55</v>
      </c>
      <c r="I3144" s="32" t="s">
        <v>12</v>
      </c>
      <c r="J3144" s="143" t="s">
        <v>55</v>
      </c>
      <c r="K3144" s="143" t="s">
        <v>55</v>
      </c>
      <c r="L3144" s="131"/>
      <c r="M3144" s="344">
        <v>713</v>
      </c>
      <c r="N3144" s="31" t="s">
        <v>2505</v>
      </c>
    </row>
    <row r="3145" spans="1:14">
      <c r="A3145">
        <v>3149</v>
      </c>
      <c r="B3145" s="139">
        <v>44233</v>
      </c>
      <c r="C3145" s="140" t="s">
        <v>51</v>
      </c>
      <c r="D3145" s="360" t="s">
        <v>10</v>
      </c>
      <c r="E3145" s="141">
        <v>35</v>
      </c>
      <c r="F3145" s="142">
        <v>815</v>
      </c>
      <c r="G3145" s="143" t="s">
        <v>55</v>
      </c>
      <c r="I3145" s="32" t="s">
        <v>12</v>
      </c>
      <c r="J3145" s="143" t="s">
        <v>55</v>
      </c>
      <c r="K3145" s="143" t="s">
        <v>55</v>
      </c>
      <c r="L3145" s="131"/>
      <c r="M3145" s="344">
        <v>713</v>
      </c>
      <c r="N3145" s="31" t="s">
        <v>2505</v>
      </c>
    </row>
    <row r="3146" spans="1:14">
      <c r="A3146">
        <v>3150</v>
      </c>
      <c r="B3146" s="139">
        <v>44233</v>
      </c>
      <c r="C3146" s="140" t="s">
        <v>51</v>
      </c>
      <c r="D3146" s="360" t="s">
        <v>10</v>
      </c>
      <c r="E3146" s="141">
        <v>34</v>
      </c>
      <c r="F3146" s="142">
        <v>800</v>
      </c>
      <c r="G3146" s="143" t="s">
        <v>55</v>
      </c>
      <c r="I3146" s="32" t="s">
        <v>12</v>
      </c>
      <c r="J3146" s="143" t="s">
        <v>55</v>
      </c>
      <c r="K3146" s="143" t="s">
        <v>55</v>
      </c>
      <c r="L3146" s="131"/>
      <c r="M3146" s="344">
        <v>713</v>
      </c>
      <c r="N3146" s="31" t="s">
        <v>2505</v>
      </c>
    </row>
    <row r="3147" spans="1:14">
      <c r="A3147">
        <v>3151</v>
      </c>
      <c r="B3147" s="139">
        <v>44233</v>
      </c>
      <c r="C3147" s="140" t="s">
        <v>51</v>
      </c>
      <c r="D3147" s="360" t="s">
        <v>10</v>
      </c>
      <c r="E3147" s="141">
        <v>37</v>
      </c>
      <c r="F3147" s="142">
        <v>915</v>
      </c>
      <c r="G3147" s="143">
        <v>4</v>
      </c>
      <c r="I3147" s="32" t="s">
        <v>12</v>
      </c>
      <c r="J3147" s="143">
        <v>1</v>
      </c>
      <c r="K3147" s="143">
        <v>0.43</v>
      </c>
      <c r="L3147" s="131"/>
      <c r="M3147" s="344">
        <v>713</v>
      </c>
      <c r="N3147" s="31" t="s">
        <v>2505</v>
      </c>
    </row>
    <row r="3148" spans="1:14">
      <c r="A3148">
        <v>3152</v>
      </c>
      <c r="B3148" s="139">
        <v>44233</v>
      </c>
      <c r="C3148" s="140" t="s">
        <v>51</v>
      </c>
      <c r="D3148" s="360" t="s">
        <v>10</v>
      </c>
      <c r="E3148" s="141">
        <v>35</v>
      </c>
      <c r="F3148" s="142">
        <v>822</v>
      </c>
      <c r="G3148" s="143">
        <v>8</v>
      </c>
      <c r="I3148" s="32" t="s">
        <v>15</v>
      </c>
      <c r="J3148" s="143">
        <v>2</v>
      </c>
      <c r="K3148" s="143">
        <v>0.97</v>
      </c>
      <c r="L3148" s="131"/>
      <c r="M3148" s="344">
        <v>713</v>
      </c>
      <c r="N3148" s="31" t="s">
        <v>2505</v>
      </c>
    </row>
    <row r="3149" spans="1:14">
      <c r="A3149">
        <v>3153</v>
      </c>
      <c r="B3149" s="139">
        <v>44233</v>
      </c>
      <c r="C3149" s="140" t="s">
        <v>51</v>
      </c>
      <c r="D3149" s="360" t="s">
        <v>10</v>
      </c>
      <c r="E3149" s="141">
        <v>34</v>
      </c>
      <c r="F3149" s="142">
        <v>790</v>
      </c>
      <c r="G3149" s="143">
        <v>3</v>
      </c>
      <c r="I3149" s="32" t="s">
        <v>15</v>
      </c>
      <c r="J3149" s="143">
        <v>1</v>
      </c>
      <c r="K3149" s="143">
        <v>0.38</v>
      </c>
      <c r="L3149" s="131"/>
      <c r="M3149" s="344">
        <v>713</v>
      </c>
      <c r="N3149" s="31" t="s">
        <v>2505</v>
      </c>
    </row>
    <row r="3150" spans="1:14">
      <c r="A3150">
        <v>3154</v>
      </c>
      <c r="B3150" s="139">
        <v>44233</v>
      </c>
      <c r="C3150" s="140" t="s">
        <v>51</v>
      </c>
      <c r="D3150" s="360" t="s">
        <v>10</v>
      </c>
      <c r="E3150" s="141">
        <v>35</v>
      </c>
      <c r="F3150" s="142">
        <v>815</v>
      </c>
      <c r="G3150" s="143">
        <v>5</v>
      </c>
      <c r="I3150" s="32" t="s">
        <v>15</v>
      </c>
      <c r="J3150" s="143">
        <v>1</v>
      </c>
      <c r="K3150" s="143">
        <v>0.61</v>
      </c>
      <c r="L3150" s="131"/>
      <c r="M3150" s="344">
        <v>713</v>
      </c>
      <c r="N3150" s="31" t="s">
        <v>2505</v>
      </c>
    </row>
    <row r="3151" spans="1:14">
      <c r="A3151">
        <v>3155</v>
      </c>
      <c r="B3151" s="139">
        <v>44233</v>
      </c>
      <c r="C3151" s="140" t="s">
        <v>51</v>
      </c>
      <c r="D3151" s="360" t="s">
        <v>10</v>
      </c>
      <c r="E3151" s="141">
        <v>37</v>
      </c>
      <c r="F3151" s="142">
        <v>924</v>
      </c>
      <c r="G3151" s="143">
        <v>2</v>
      </c>
      <c r="I3151" s="32" t="s">
        <v>15</v>
      </c>
      <c r="J3151" s="143">
        <v>1</v>
      </c>
      <c r="K3151" s="143">
        <v>0.21</v>
      </c>
      <c r="L3151" s="131"/>
      <c r="M3151" s="344">
        <v>713</v>
      </c>
      <c r="N3151" s="31" t="s">
        <v>2505</v>
      </c>
    </row>
    <row r="3152" spans="1:14">
      <c r="A3152">
        <v>3156</v>
      </c>
      <c r="B3152" s="139">
        <v>44233</v>
      </c>
      <c r="C3152" s="140" t="s">
        <v>51</v>
      </c>
      <c r="D3152" s="360" t="s">
        <v>10</v>
      </c>
      <c r="E3152" s="141">
        <v>34</v>
      </c>
      <c r="F3152" s="142">
        <v>794</v>
      </c>
      <c r="G3152" s="143" t="s">
        <v>55</v>
      </c>
      <c r="I3152" s="32" t="s">
        <v>12</v>
      </c>
      <c r="J3152" s="143" t="s">
        <v>55</v>
      </c>
      <c r="K3152" s="143" t="s">
        <v>55</v>
      </c>
      <c r="L3152" s="131"/>
      <c r="M3152" s="344">
        <v>713</v>
      </c>
      <c r="N3152" s="31" t="s">
        <v>2505</v>
      </c>
    </row>
    <row r="3153" spans="1:14">
      <c r="A3153">
        <v>3157</v>
      </c>
      <c r="B3153" s="139">
        <v>44233</v>
      </c>
      <c r="C3153" s="140" t="s">
        <v>51</v>
      </c>
      <c r="D3153" s="360" t="s">
        <v>10</v>
      </c>
      <c r="E3153" s="141">
        <v>35</v>
      </c>
      <c r="F3153" s="142">
        <v>821</v>
      </c>
      <c r="G3153" s="143" t="s">
        <v>55</v>
      </c>
      <c r="I3153" s="32" t="s">
        <v>12</v>
      </c>
      <c r="J3153" s="143" t="s">
        <v>55</v>
      </c>
      <c r="K3153" s="143" t="s">
        <v>55</v>
      </c>
      <c r="L3153" s="131"/>
      <c r="M3153" s="344">
        <v>713</v>
      </c>
      <c r="N3153" s="31" t="s">
        <v>2505</v>
      </c>
    </row>
    <row r="3154" spans="1:14">
      <c r="A3154">
        <v>3158</v>
      </c>
      <c r="B3154" s="139">
        <v>44233</v>
      </c>
      <c r="C3154" s="140" t="s">
        <v>51</v>
      </c>
      <c r="D3154" s="360" t="s">
        <v>10</v>
      </c>
      <c r="E3154" s="141">
        <v>37</v>
      </c>
      <c r="F3154" s="142">
        <v>933</v>
      </c>
      <c r="G3154" s="143">
        <v>5</v>
      </c>
      <c r="I3154" s="32" t="s">
        <v>15</v>
      </c>
      <c r="J3154" s="143">
        <v>1</v>
      </c>
      <c r="K3154" s="143">
        <v>0.53</v>
      </c>
      <c r="L3154" s="131"/>
      <c r="M3154" s="344">
        <v>713</v>
      </c>
      <c r="N3154" s="31" t="s">
        <v>2505</v>
      </c>
    </row>
    <row r="3155" spans="1:14">
      <c r="A3155">
        <v>3159</v>
      </c>
      <c r="B3155" s="139">
        <v>44233</v>
      </c>
      <c r="C3155" s="140" t="s">
        <v>51</v>
      </c>
      <c r="D3155" s="360" t="s">
        <v>10</v>
      </c>
      <c r="E3155" s="141">
        <v>38</v>
      </c>
      <c r="F3155" s="142">
        <v>951</v>
      </c>
      <c r="G3155" s="143">
        <v>4</v>
      </c>
      <c r="I3155" s="32" t="s">
        <v>15</v>
      </c>
      <c r="J3155" s="143">
        <v>1</v>
      </c>
      <c r="K3155" s="143">
        <v>0.42</v>
      </c>
      <c r="L3155" s="131"/>
      <c r="M3155" s="344">
        <v>713</v>
      </c>
      <c r="N3155" s="31" t="s">
        <v>2505</v>
      </c>
    </row>
    <row r="3156" spans="1:14">
      <c r="A3156">
        <v>3160</v>
      </c>
      <c r="B3156" s="139">
        <v>44233</v>
      </c>
      <c r="C3156" s="140" t="s">
        <v>51</v>
      </c>
      <c r="D3156" s="360" t="s">
        <v>10</v>
      </c>
      <c r="E3156" s="141">
        <v>35</v>
      </c>
      <c r="F3156" s="142">
        <v>801</v>
      </c>
      <c r="G3156" s="143">
        <v>4</v>
      </c>
      <c r="I3156" s="32" t="s">
        <v>12</v>
      </c>
      <c r="J3156" s="143">
        <v>1</v>
      </c>
      <c r="K3156" s="143">
        <v>0.49</v>
      </c>
      <c r="L3156" s="131"/>
      <c r="M3156" s="344">
        <v>713</v>
      </c>
      <c r="N3156" s="31" t="s">
        <v>2505</v>
      </c>
    </row>
    <row r="3157" spans="1:14">
      <c r="A3157">
        <v>3161</v>
      </c>
      <c r="B3157" s="139">
        <v>44233</v>
      </c>
      <c r="C3157" s="140" t="s">
        <v>51</v>
      </c>
      <c r="D3157" s="360" t="s">
        <v>10</v>
      </c>
      <c r="E3157" s="141">
        <v>35</v>
      </c>
      <c r="F3157" s="142">
        <v>821</v>
      </c>
      <c r="G3157" s="143" t="s">
        <v>55</v>
      </c>
      <c r="I3157" s="32" t="s">
        <v>12</v>
      </c>
      <c r="J3157" s="143" t="s">
        <v>55</v>
      </c>
      <c r="K3157" s="143" t="s">
        <v>55</v>
      </c>
      <c r="L3157" s="131"/>
      <c r="M3157" s="344">
        <v>713</v>
      </c>
      <c r="N3157" s="31" t="s">
        <v>2505</v>
      </c>
    </row>
    <row r="3158" spans="1:14">
      <c r="A3158">
        <v>3162</v>
      </c>
      <c r="B3158" s="139">
        <v>44233</v>
      </c>
      <c r="C3158" s="140" t="s">
        <v>51</v>
      </c>
      <c r="D3158" s="360" t="s">
        <v>10</v>
      </c>
      <c r="E3158" s="141">
        <v>33</v>
      </c>
      <c r="F3158" s="142">
        <v>725</v>
      </c>
      <c r="G3158" s="143" t="s">
        <v>55</v>
      </c>
      <c r="I3158" s="32" t="s">
        <v>12</v>
      </c>
      <c r="J3158" s="143" t="s">
        <v>55</v>
      </c>
      <c r="K3158" s="143" t="s">
        <v>55</v>
      </c>
      <c r="L3158" s="131"/>
      <c r="M3158" s="344">
        <v>713</v>
      </c>
      <c r="N3158" s="31" t="s">
        <v>2505</v>
      </c>
    </row>
    <row r="3159" spans="1:14">
      <c r="A3159">
        <v>3163</v>
      </c>
      <c r="B3159" s="139">
        <v>44233</v>
      </c>
      <c r="C3159" s="140" t="s">
        <v>51</v>
      </c>
      <c r="D3159" s="360" t="s">
        <v>10</v>
      </c>
      <c r="E3159" s="141">
        <v>37</v>
      </c>
      <c r="F3159" s="142">
        <v>925</v>
      </c>
      <c r="G3159" s="143">
        <v>4</v>
      </c>
      <c r="I3159" s="32" t="s">
        <v>12</v>
      </c>
      <c r="J3159" s="143">
        <v>1</v>
      </c>
      <c r="K3159" s="143">
        <v>0.43</v>
      </c>
      <c r="L3159" s="131"/>
      <c r="M3159" s="344">
        <v>713</v>
      </c>
      <c r="N3159" s="31" t="s">
        <v>2505</v>
      </c>
    </row>
    <row r="3160" spans="1:14">
      <c r="A3160">
        <v>3164</v>
      </c>
      <c r="B3160" s="139">
        <v>44235</v>
      </c>
      <c r="C3160" s="140" t="s">
        <v>51</v>
      </c>
      <c r="D3160" s="360" t="s">
        <v>10</v>
      </c>
      <c r="E3160" s="141">
        <v>35</v>
      </c>
      <c r="F3160" s="142">
        <v>899</v>
      </c>
      <c r="G3160" s="143">
        <v>17</v>
      </c>
      <c r="I3160" s="32" t="s">
        <v>15</v>
      </c>
      <c r="J3160" s="143">
        <v>2</v>
      </c>
      <c r="K3160" s="143">
        <v>1.89</v>
      </c>
      <c r="L3160" s="131"/>
      <c r="M3160" s="344">
        <v>713</v>
      </c>
      <c r="N3160" s="31" t="s">
        <v>2505</v>
      </c>
    </row>
    <row r="3161" spans="1:14">
      <c r="A3161">
        <v>3165</v>
      </c>
      <c r="B3161" s="139">
        <v>44235</v>
      </c>
      <c r="C3161" s="140" t="s">
        <v>51</v>
      </c>
      <c r="D3161" s="360" t="s">
        <v>10</v>
      </c>
      <c r="E3161" s="141">
        <v>33</v>
      </c>
      <c r="F3161" s="142">
        <v>807</v>
      </c>
      <c r="G3161" s="143" t="s">
        <v>55</v>
      </c>
      <c r="I3161" s="32" t="s">
        <v>12</v>
      </c>
      <c r="J3161" s="143" t="s">
        <v>55</v>
      </c>
      <c r="K3161" s="143" t="s">
        <v>55</v>
      </c>
      <c r="L3161" s="131"/>
      <c r="M3161" s="344">
        <v>713</v>
      </c>
      <c r="N3161" s="31" t="s">
        <v>2505</v>
      </c>
    </row>
    <row r="3162" spans="1:14">
      <c r="A3162">
        <v>3166</v>
      </c>
      <c r="B3162" s="139">
        <v>44235</v>
      </c>
      <c r="C3162" s="140" t="s">
        <v>51</v>
      </c>
      <c r="D3162" s="360" t="s">
        <v>10</v>
      </c>
      <c r="E3162" s="141">
        <v>37</v>
      </c>
      <c r="F3162" s="142">
        <v>980</v>
      </c>
      <c r="G3162" s="143">
        <v>3</v>
      </c>
      <c r="I3162" s="32" t="s">
        <v>12</v>
      </c>
      <c r="J3162" s="143">
        <v>1</v>
      </c>
      <c r="K3162" s="143">
        <v>0.3</v>
      </c>
      <c r="L3162" s="131"/>
      <c r="M3162" s="344">
        <v>713</v>
      </c>
      <c r="N3162" s="31" t="s">
        <v>2505</v>
      </c>
    </row>
    <row r="3163" spans="1:14">
      <c r="A3163">
        <v>3167</v>
      </c>
      <c r="B3163" s="139">
        <v>44235</v>
      </c>
      <c r="C3163" s="140" t="s">
        <v>51</v>
      </c>
      <c r="D3163" s="360" t="s">
        <v>10</v>
      </c>
      <c r="E3163" s="141">
        <v>34</v>
      </c>
      <c r="F3163" s="142">
        <v>877</v>
      </c>
      <c r="G3163" s="143">
        <v>5</v>
      </c>
      <c r="I3163" s="32" t="s">
        <v>15</v>
      </c>
      <c r="J3163" s="143">
        <v>1</v>
      </c>
      <c r="K3163" s="143">
        <v>0.56999999999999995</v>
      </c>
      <c r="L3163" s="131"/>
      <c r="M3163" s="344">
        <v>713</v>
      </c>
      <c r="N3163" s="31" t="s">
        <v>2505</v>
      </c>
    </row>
    <row r="3164" spans="1:14">
      <c r="A3164">
        <v>3168</v>
      </c>
      <c r="B3164" s="139">
        <v>44235</v>
      </c>
      <c r="C3164" s="140" t="s">
        <v>51</v>
      </c>
      <c r="D3164" s="360" t="s">
        <v>10</v>
      </c>
      <c r="E3164" s="141">
        <v>39</v>
      </c>
      <c r="F3164" s="142">
        <v>1020</v>
      </c>
      <c r="G3164" s="143">
        <v>29</v>
      </c>
      <c r="I3164" s="32" t="s">
        <v>15</v>
      </c>
      <c r="J3164" s="143">
        <v>2</v>
      </c>
      <c r="K3164" s="143">
        <v>2.84</v>
      </c>
      <c r="L3164" s="131"/>
      <c r="M3164" s="344">
        <v>713</v>
      </c>
      <c r="N3164" s="31" t="s">
        <v>2505</v>
      </c>
    </row>
    <row r="3165" spans="1:14">
      <c r="A3165">
        <v>3169</v>
      </c>
      <c r="B3165" s="139">
        <v>44235</v>
      </c>
      <c r="C3165" s="140" t="s">
        <v>51</v>
      </c>
      <c r="D3165" s="360" t="s">
        <v>10</v>
      </c>
      <c r="E3165" s="141">
        <v>35</v>
      </c>
      <c r="F3165" s="142">
        <v>879</v>
      </c>
      <c r="G3165" s="143" t="s">
        <v>55</v>
      </c>
      <c r="I3165" s="32" t="s">
        <v>12</v>
      </c>
      <c r="J3165" s="143" t="s">
        <v>55</v>
      </c>
      <c r="K3165" s="143" t="s">
        <v>55</v>
      </c>
      <c r="L3165" s="131"/>
      <c r="M3165" s="344">
        <v>713</v>
      </c>
      <c r="N3165" s="31" t="s">
        <v>2505</v>
      </c>
    </row>
    <row r="3166" spans="1:14">
      <c r="A3166">
        <v>3170</v>
      </c>
      <c r="B3166" s="139">
        <v>44235</v>
      </c>
      <c r="C3166" s="140" t="s">
        <v>51</v>
      </c>
      <c r="D3166" s="360" t="s">
        <v>10</v>
      </c>
      <c r="E3166" s="141">
        <v>33</v>
      </c>
      <c r="F3166" s="142">
        <v>815</v>
      </c>
      <c r="G3166" s="143" t="s">
        <v>55</v>
      </c>
      <c r="I3166" s="32" t="s">
        <v>12</v>
      </c>
      <c r="J3166" s="143" t="s">
        <v>55</v>
      </c>
      <c r="K3166" s="143" t="s">
        <v>55</v>
      </c>
      <c r="L3166" s="131"/>
      <c r="M3166" s="344">
        <v>713</v>
      </c>
      <c r="N3166" s="31" t="s">
        <v>2505</v>
      </c>
    </row>
    <row r="3167" spans="1:14">
      <c r="A3167">
        <v>3171</v>
      </c>
      <c r="B3167" s="139">
        <v>44235</v>
      </c>
      <c r="C3167" s="140" t="s">
        <v>51</v>
      </c>
      <c r="D3167" s="360" t="s">
        <v>10</v>
      </c>
      <c r="E3167" s="141">
        <v>37</v>
      </c>
      <c r="F3167" s="142">
        <v>820</v>
      </c>
      <c r="G3167" s="143" t="s">
        <v>55</v>
      </c>
      <c r="I3167" s="32" t="s">
        <v>12</v>
      </c>
      <c r="J3167" s="143" t="s">
        <v>55</v>
      </c>
      <c r="K3167" s="143" t="s">
        <v>55</v>
      </c>
      <c r="L3167" s="131"/>
      <c r="M3167" s="344">
        <v>713</v>
      </c>
      <c r="N3167" s="31" t="s">
        <v>2505</v>
      </c>
    </row>
    <row r="3168" spans="1:14">
      <c r="A3168">
        <v>3172</v>
      </c>
      <c r="B3168" s="139">
        <v>44235</v>
      </c>
      <c r="C3168" s="140" t="s">
        <v>51</v>
      </c>
      <c r="D3168" s="360" t="s">
        <v>10</v>
      </c>
      <c r="E3168" s="141">
        <v>38</v>
      </c>
      <c r="F3168" s="142">
        <v>975</v>
      </c>
      <c r="G3168" s="143">
        <v>23</v>
      </c>
      <c r="I3168" s="32" t="s">
        <v>15</v>
      </c>
      <c r="J3168" s="143">
        <v>2</v>
      </c>
      <c r="K3168" s="143">
        <v>2.35</v>
      </c>
      <c r="L3168" s="131"/>
      <c r="M3168" s="344">
        <v>713</v>
      </c>
      <c r="N3168" s="31" t="s">
        <v>2505</v>
      </c>
    </row>
    <row r="3169" spans="1:14">
      <c r="A3169">
        <v>3173</v>
      </c>
      <c r="B3169" s="139">
        <v>44235</v>
      </c>
      <c r="C3169" s="140" t="s">
        <v>51</v>
      </c>
      <c r="D3169" s="360" t="s">
        <v>10</v>
      </c>
      <c r="E3169" s="141">
        <v>37</v>
      </c>
      <c r="F3169" s="142">
        <v>991</v>
      </c>
      <c r="G3169" s="143">
        <v>4</v>
      </c>
      <c r="I3169" s="32" t="s">
        <v>12</v>
      </c>
      <c r="J3169" s="143">
        <v>1</v>
      </c>
      <c r="K3169" s="143">
        <v>0.4</v>
      </c>
      <c r="L3169" s="131"/>
      <c r="M3169" s="344">
        <v>713</v>
      </c>
      <c r="N3169" s="31" t="s">
        <v>2505</v>
      </c>
    </row>
    <row r="3170" spans="1:14">
      <c r="A3170">
        <v>3174</v>
      </c>
      <c r="B3170" s="139">
        <v>44235</v>
      </c>
      <c r="C3170" s="140" t="s">
        <v>51</v>
      </c>
      <c r="D3170" s="360" t="s">
        <v>10</v>
      </c>
      <c r="E3170" s="141">
        <v>39</v>
      </c>
      <c r="F3170" s="142">
        <v>1002</v>
      </c>
      <c r="G3170" s="143">
        <v>31</v>
      </c>
      <c r="I3170" s="32" t="s">
        <v>15</v>
      </c>
      <c r="J3170" s="143">
        <v>3</v>
      </c>
      <c r="K3170" s="143">
        <v>3.09</v>
      </c>
      <c r="L3170" s="131"/>
      <c r="M3170" s="344">
        <v>713</v>
      </c>
      <c r="N3170" s="31" t="s">
        <v>2505</v>
      </c>
    </row>
    <row r="3171" spans="1:14">
      <c r="A3171">
        <v>3175</v>
      </c>
      <c r="B3171" s="139">
        <v>44235</v>
      </c>
      <c r="C3171" s="140" t="s">
        <v>51</v>
      </c>
      <c r="D3171" s="360" t="s">
        <v>10</v>
      </c>
      <c r="E3171" s="141">
        <v>40</v>
      </c>
      <c r="F3171" s="142">
        <v>1320</v>
      </c>
      <c r="G3171" s="143">
        <v>40</v>
      </c>
      <c r="I3171" s="32" t="s">
        <v>15</v>
      </c>
      <c r="J3171" s="143">
        <v>4</v>
      </c>
      <c r="K3171" s="143">
        <v>3.03</v>
      </c>
      <c r="L3171" s="131"/>
      <c r="M3171" s="344">
        <v>713</v>
      </c>
      <c r="N3171" s="31" t="s">
        <v>2505</v>
      </c>
    </row>
    <row r="3172" spans="1:14">
      <c r="A3172">
        <v>3176</v>
      </c>
      <c r="B3172" s="139">
        <v>44235</v>
      </c>
      <c r="C3172" s="140" t="s">
        <v>51</v>
      </c>
      <c r="D3172" s="360" t="s">
        <v>10</v>
      </c>
      <c r="E3172" s="141">
        <v>42</v>
      </c>
      <c r="F3172" s="142">
        <v>1450</v>
      </c>
      <c r="G3172" s="143">
        <v>3</v>
      </c>
      <c r="I3172" s="32" t="s">
        <v>12</v>
      </c>
      <c r="J3172" s="143">
        <v>1</v>
      </c>
      <c r="K3172" s="143">
        <v>0.2</v>
      </c>
      <c r="L3172" s="131"/>
      <c r="M3172" s="344">
        <v>713</v>
      </c>
      <c r="N3172" s="31" t="s">
        <v>2505</v>
      </c>
    </row>
    <row r="3173" spans="1:14">
      <c r="A3173">
        <v>3177</v>
      </c>
      <c r="B3173" s="139">
        <v>44235</v>
      </c>
      <c r="C3173" s="140" t="s">
        <v>51</v>
      </c>
      <c r="D3173" s="360" t="s">
        <v>10</v>
      </c>
      <c r="E3173" s="141">
        <v>41</v>
      </c>
      <c r="F3173" s="142">
        <v>1401</v>
      </c>
      <c r="G3173" s="143">
        <v>27</v>
      </c>
      <c r="I3173" s="32" t="s">
        <v>15</v>
      </c>
      <c r="J3173" s="143">
        <v>2</v>
      </c>
      <c r="K3173" s="143">
        <v>1.92</v>
      </c>
      <c r="L3173" s="131"/>
      <c r="M3173" s="344">
        <v>713</v>
      </c>
      <c r="N3173" s="31" t="s">
        <v>2505</v>
      </c>
    </row>
    <row r="3174" spans="1:14">
      <c r="A3174">
        <v>3178</v>
      </c>
      <c r="B3174" s="139">
        <v>44235</v>
      </c>
      <c r="C3174" s="140" t="s">
        <v>51</v>
      </c>
      <c r="D3174" s="360" t="s">
        <v>10</v>
      </c>
      <c r="E3174" s="141">
        <v>40</v>
      </c>
      <c r="F3174" s="142">
        <v>1400</v>
      </c>
      <c r="G3174" s="143">
        <v>3</v>
      </c>
      <c r="I3174" s="32" t="s">
        <v>12</v>
      </c>
      <c r="J3174" s="143">
        <v>1</v>
      </c>
      <c r="K3174" s="143">
        <v>0.21</v>
      </c>
      <c r="L3174" s="131"/>
      <c r="M3174" s="344">
        <v>713</v>
      </c>
      <c r="N3174" s="31" t="s">
        <v>2505</v>
      </c>
    </row>
    <row r="3175" spans="1:14">
      <c r="A3175">
        <v>3179</v>
      </c>
      <c r="B3175" s="139">
        <v>44235</v>
      </c>
      <c r="C3175" s="140" t="s">
        <v>51</v>
      </c>
      <c r="D3175" s="360" t="s">
        <v>10</v>
      </c>
      <c r="E3175" s="141">
        <v>39</v>
      </c>
      <c r="F3175" s="142">
        <v>1220</v>
      </c>
      <c r="G3175" s="143">
        <v>5</v>
      </c>
      <c r="I3175" s="32" t="s">
        <v>12</v>
      </c>
      <c r="J3175" s="143">
        <v>1</v>
      </c>
      <c r="K3175" s="143">
        <v>0.41</v>
      </c>
      <c r="L3175" s="131"/>
      <c r="M3175" s="344">
        <v>713</v>
      </c>
      <c r="N3175" s="31" t="s">
        <v>2505</v>
      </c>
    </row>
    <row r="3176" spans="1:14">
      <c r="A3176">
        <v>3180</v>
      </c>
      <c r="B3176" s="139">
        <v>44235</v>
      </c>
      <c r="C3176" s="140" t="s">
        <v>51</v>
      </c>
      <c r="D3176" s="360" t="s">
        <v>10</v>
      </c>
      <c r="E3176" s="141">
        <v>38</v>
      </c>
      <c r="F3176" s="142">
        <v>1002</v>
      </c>
      <c r="G3176" s="143">
        <v>5</v>
      </c>
      <c r="I3176" s="32" t="s">
        <v>12</v>
      </c>
      <c r="J3176" s="143">
        <v>1</v>
      </c>
      <c r="K3176" s="143">
        <v>0.49</v>
      </c>
      <c r="L3176" s="131"/>
      <c r="M3176" s="344">
        <v>713</v>
      </c>
      <c r="N3176" s="31" t="s">
        <v>2505</v>
      </c>
    </row>
    <row r="3177" spans="1:14">
      <c r="A3177">
        <v>3181</v>
      </c>
      <c r="B3177" s="139">
        <v>44235</v>
      </c>
      <c r="C3177" s="140" t="s">
        <v>51</v>
      </c>
      <c r="D3177" s="360" t="s">
        <v>10</v>
      </c>
      <c r="E3177" s="141">
        <v>39</v>
      </c>
      <c r="F3177" s="142">
        <v>1100</v>
      </c>
      <c r="G3177" s="143">
        <v>3</v>
      </c>
      <c r="I3177" s="32" t="s">
        <v>12</v>
      </c>
      <c r="J3177" s="143">
        <v>1</v>
      </c>
      <c r="K3177" s="143">
        <v>0.27</v>
      </c>
      <c r="L3177" s="131"/>
      <c r="M3177" s="344">
        <v>713</v>
      </c>
      <c r="N3177" s="31" t="s">
        <v>2505</v>
      </c>
    </row>
    <row r="3178" spans="1:14">
      <c r="A3178">
        <v>3182</v>
      </c>
      <c r="B3178" s="139">
        <v>44235</v>
      </c>
      <c r="C3178" s="140" t="s">
        <v>51</v>
      </c>
      <c r="D3178" s="360" t="s">
        <v>10</v>
      </c>
      <c r="E3178" s="141">
        <v>40</v>
      </c>
      <c r="F3178" s="142">
        <v>1420</v>
      </c>
      <c r="G3178" s="143">
        <v>50</v>
      </c>
      <c r="I3178" s="32" t="s">
        <v>15</v>
      </c>
      <c r="J3178" s="143">
        <v>4</v>
      </c>
      <c r="K3178" s="143">
        <v>3.52</v>
      </c>
      <c r="L3178" s="131"/>
      <c r="M3178" s="344">
        <v>713</v>
      </c>
      <c r="N3178" s="31" t="s">
        <v>2505</v>
      </c>
    </row>
    <row r="3179" spans="1:14">
      <c r="A3179">
        <v>3183</v>
      </c>
      <c r="B3179" s="139">
        <v>44235</v>
      </c>
      <c r="C3179" s="140" t="s">
        <v>51</v>
      </c>
      <c r="D3179" s="360" t="s">
        <v>10</v>
      </c>
      <c r="E3179" s="141">
        <v>40</v>
      </c>
      <c r="F3179" s="142">
        <v>1320</v>
      </c>
      <c r="G3179" s="143">
        <v>3</v>
      </c>
      <c r="I3179" s="32" t="s">
        <v>12</v>
      </c>
      <c r="J3179" s="143">
        <v>1</v>
      </c>
      <c r="K3179" s="143">
        <v>0.22</v>
      </c>
      <c r="L3179" s="131"/>
      <c r="M3179" s="344">
        <v>713</v>
      </c>
      <c r="N3179" s="31" t="s">
        <v>2505</v>
      </c>
    </row>
    <row r="3180" spans="1:14">
      <c r="A3180">
        <v>3184</v>
      </c>
      <c r="B3180" s="139">
        <v>44236</v>
      </c>
      <c r="C3180" s="140" t="s">
        <v>51</v>
      </c>
      <c r="D3180" s="360" t="s">
        <v>10</v>
      </c>
      <c r="E3180" s="141">
        <v>40</v>
      </c>
      <c r="F3180" s="142">
        <v>1238</v>
      </c>
      <c r="G3180" s="143">
        <v>5</v>
      </c>
      <c r="I3180" s="32" t="s">
        <v>12</v>
      </c>
      <c r="J3180" s="143">
        <v>2</v>
      </c>
      <c r="K3180" s="143">
        <v>0.4</v>
      </c>
      <c r="L3180" s="131"/>
      <c r="M3180" s="344">
        <v>713</v>
      </c>
      <c r="N3180" s="31" t="s">
        <v>2505</v>
      </c>
    </row>
    <row r="3181" spans="1:14">
      <c r="A3181">
        <v>3185</v>
      </c>
      <c r="B3181" s="139">
        <v>44236</v>
      </c>
      <c r="C3181" s="140" t="s">
        <v>51</v>
      </c>
      <c r="D3181" s="360" t="s">
        <v>10</v>
      </c>
      <c r="E3181" s="141">
        <v>36</v>
      </c>
      <c r="F3181" s="142">
        <v>1043</v>
      </c>
      <c r="G3181" s="143">
        <v>7</v>
      </c>
      <c r="I3181" s="32" t="s">
        <v>12</v>
      </c>
      <c r="J3181" s="143">
        <v>2</v>
      </c>
      <c r="K3181" s="143">
        <v>0.67</v>
      </c>
      <c r="L3181" s="131"/>
      <c r="M3181" s="344">
        <v>713</v>
      </c>
      <c r="N3181" s="31" t="s">
        <v>2505</v>
      </c>
    </row>
    <row r="3182" spans="1:14">
      <c r="A3182">
        <v>3186</v>
      </c>
      <c r="B3182" s="139">
        <v>44236</v>
      </c>
      <c r="C3182" s="140" t="s">
        <v>51</v>
      </c>
      <c r="D3182" s="360" t="s">
        <v>10</v>
      </c>
      <c r="E3182" s="141">
        <v>38</v>
      </c>
      <c r="F3182" s="142">
        <v>1181</v>
      </c>
      <c r="G3182" s="143">
        <v>10</v>
      </c>
      <c r="I3182" s="32" t="s">
        <v>15</v>
      </c>
      <c r="J3182" s="143">
        <v>1</v>
      </c>
      <c r="K3182" s="143">
        <v>0.84</v>
      </c>
      <c r="L3182" s="131"/>
      <c r="M3182" s="344">
        <v>713</v>
      </c>
      <c r="N3182" s="31" t="s">
        <v>2505</v>
      </c>
    </row>
    <row r="3183" spans="1:14">
      <c r="A3183">
        <v>3187</v>
      </c>
      <c r="B3183" s="139">
        <v>44236</v>
      </c>
      <c r="C3183" s="140" t="s">
        <v>51</v>
      </c>
      <c r="D3183" s="360" t="s">
        <v>10</v>
      </c>
      <c r="E3183" s="141">
        <v>41</v>
      </c>
      <c r="F3183" s="142">
        <v>1409</v>
      </c>
      <c r="G3183" s="143">
        <v>12</v>
      </c>
      <c r="I3183" s="32" t="s">
        <v>15</v>
      </c>
      <c r="J3183" s="143">
        <v>1</v>
      </c>
      <c r="K3183" s="143">
        <v>0.85</v>
      </c>
      <c r="L3183" s="131"/>
      <c r="M3183" s="344">
        <v>713</v>
      </c>
      <c r="N3183" s="31" t="s">
        <v>2505</v>
      </c>
    </row>
    <row r="3184" spans="1:14">
      <c r="A3184">
        <v>3188</v>
      </c>
      <c r="B3184" s="139">
        <v>44236</v>
      </c>
      <c r="C3184" s="140" t="s">
        <v>51</v>
      </c>
      <c r="D3184" s="360" t="s">
        <v>10</v>
      </c>
      <c r="E3184" s="141">
        <v>38</v>
      </c>
      <c r="F3184" s="142">
        <v>1146</v>
      </c>
      <c r="G3184" s="143">
        <v>7</v>
      </c>
      <c r="I3184" s="32" t="s">
        <v>12</v>
      </c>
      <c r="J3184" s="143">
        <v>2</v>
      </c>
      <c r="K3184" s="143">
        <v>0.61</v>
      </c>
      <c r="L3184" s="131"/>
      <c r="M3184" s="344">
        <v>713</v>
      </c>
      <c r="N3184" s="31" t="s">
        <v>2505</v>
      </c>
    </row>
    <row r="3185" spans="1:14">
      <c r="A3185">
        <v>3189</v>
      </c>
      <c r="B3185" s="139">
        <v>44236</v>
      </c>
      <c r="C3185" s="140" t="s">
        <v>51</v>
      </c>
      <c r="D3185" s="360" t="s">
        <v>10</v>
      </c>
      <c r="E3185" s="141">
        <v>33</v>
      </c>
      <c r="F3185" s="142">
        <v>948</v>
      </c>
      <c r="G3185" s="143">
        <v>3</v>
      </c>
      <c r="I3185" s="32" t="s">
        <v>12</v>
      </c>
      <c r="J3185" s="143">
        <v>1</v>
      </c>
      <c r="K3185" s="143">
        <v>0.31</v>
      </c>
      <c r="L3185" s="131"/>
      <c r="M3185" s="344">
        <v>713</v>
      </c>
      <c r="N3185" s="31" t="s">
        <v>2505</v>
      </c>
    </row>
    <row r="3186" spans="1:14">
      <c r="A3186">
        <v>3190</v>
      </c>
      <c r="B3186" s="139">
        <v>44236</v>
      </c>
      <c r="C3186" s="140" t="s">
        <v>51</v>
      </c>
      <c r="D3186" s="360" t="s">
        <v>10</v>
      </c>
      <c r="E3186" s="141">
        <v>32</v>
      </c>
      <c r="F3186" s="142">
        <v>864</v>
      </c>
      <c r="G3186" s="143">
        <v>2</v>
      </c>
      <c r="I3186" s="32" t="s">
        <v>12</v>
      </c>
      <c r="J3186" s="143">
        <v>1</v>
      </c>
      <c r="K3186" s="143">
        <v>0.23</v>
      </c>
      <c r="L3186" s="131"/>
      <c r="M3186" s="344">
        <v>713</v>
      </c>
      <c r="N3186" s="31" t="s">
        <v>2505</v>
      </c>
    </row>
    <row r="3187" spans="1:14">
      <c r="A3187">
        <v>3191</v>
      </c>
      <c r="B3187" s="139">
        <v>44236</v>
      </c>
      <c r="C3187" s="140" t="s">
        <v>51</v>
      </c>
      <c r="D3187" s="360" t="s">
        <v>10</v>
      </c>
      <c r="E3187" s="141">
        <v>37</v>
      </c>
      <c r="F3187" s="142">
        <v>1080</v>
      </c>
      <c r="G3187" s="143">
        <v>3</v>
      </c>
      <c r="I3187" s="32" t="s">
        <v>15</v>
      </c>
      <c r="J3187" s="143">
        <v>1</v>
      </c>
      <c r="K3187" s="143">
        <v>0.27</v>
      </c>
      <c r="L3187" s="131"/>
      <c r="M3187" s="344">
        <v>713</v>
      </c>
      <c r="N3187" s="31" t="s">
        <v>2505</v>
      </c>
    </row>
    <row r="3188" spans="1:14">
      <c r="A3188">
        <v>3192</v>
      </c>
      <c r="B3188" s="139">
        <v>44236</v>
      </c>
      <c r="C3188" s="140" t="s">
        <v>51</v>
      </c>
      <c r="D3188" s="360" t="s">
        <v>10</v>
      </c>
      <c r="E3188" s="141">
        <v>32</v>
      </c>
      <c r="F3188" s="142">
        <v>815</v>
      </c>
      <c r="G3188" s="143">
        <v>3</v>
      </c>
      <c r="I3188" s="32" t="s">
        <v>12</v>
      </c>
      <c r="J3188" s="143">
        <v>1</v>
      </c>
      <c r="K3188" s="143">
        <v>0.36</v>
      </c>
      <c r="L3188" s="131"/>
      <c r="M3188" s="344">
        <v>713</v>
      </c>
      <c r="N3188" s="31" t="s">
        <v>2505</v>
      </c>
    </row>
    <row r="3189" spans="1:14">
      <c r="A3189">
        <v>3193</v>
      </c>
      <c r="B3189" s="139">
        <v>44236</v>
      </c>
      <c r="C3189" s="140" t="s">
        <v>51</v>
      </c>
      <c r="D3189" s="360" t="s">
        <v>10</v>
      </c>
      <c r="E3189" s="141">
        <v>34</v>
      </c>
      <c r="F3189" s="142">
        <v>974</v>
      </c>
      <c r="G3189" s="143">
        <v>3</v>
      </c>
      <c r="I3189" s="32" t="s">
        <v>12</v>
      </c>
      <c r="J3189" s="143">
        <v>1</v>
      </c>
      <c r="K3189" s="143">
        <v>0.3</v>
      </c>
      <c r="L3189" s="131"/>
      <c r="M3189" s="344">
        <v>713</v>
      </c>
      <c r="N3189" s="31" t="s">
        <v>2505</v>
      </c>
    </row>
    <row r="3190" spans="1:14">
      <c r="A3190">
        <v>3194</v>
      </c>
      <c r="B3190" s="139">
        <v>44236</v>
      </c>
      <c r="C3190" s="140" t="s">
        <v>51</v>
      </c>
      <c r="D3190" s="360" t="s">
        <v>10</v>
      </c>
      <c r="E3190" s="141">
        <v>40</v>
      </c>
      <c r="F3190" s="142">
        <v>1364</v>
      </c>
      <c r="G3190" s="143">
        <v>56</v>
      </c>
      <c r="I3190" s="32" t="s">
        <v>15</v>
      </c>
      <c r="J3190" s="143">
        <v>4</v>
      </c>
      <c r="K3190" s="143">
        <v>4.0999999999999996</v>
      </c>
      <c r="L3190" s="131"/>
      <c r="M3190" s="344">
        <v>713</v>
      </c>
      <c r="N3190" s="31" t="s">
        <v>2505</v>
      </c>
    </row>
    <row r="3191" spans="1:14">
      <c r="A3191">
        <v>3195</v>
      </c>
      <c r="B3191" s="139">
        <v>44236</v>
      </c>
      <c r="C3191" s="140" t="s">
        <v>51</v>
      </c>
      <c r="D3191" s="360" t="s">
        <v>10</v>
      </c>
      <c r="E3191" s="141">
        <v>37</v>
      </c>
      <c r="F3191" s="142">
        <v>1192</v>
      </c>
      <c r="G3191" s="143">
        <v>5</v>
      </c>
      <c r="I3191" s="32" t="s">
        <v>12</v>
      </c>
      <c r="J3191" s="143">
        <v>1</v>
      </c>
      <c r="K3191" s="143">
        <v>0.41</v>
      </c>
      <c r="L3191" s="131"/>
      <c r="M3191" s="344">
        <v>713</v>
      </c>
      <c r="N3191" s="31" t="s">
        <v>2505</v>
      </c>
    </row>
    <row r="3192" spans="1:14">
      <c r="A3192">
        <v>3196</v>
      </c>
      <c r="B3192" s="139">
        <v>44236</v>
      </c>
      <c r="C3192" s="140" t="s">
        <v>51</v>
      </c>
      <c r="D3192" s="360" t="s">
        <v>10</v>
      </c>
      <c r="E3192" s="141">
        <v>39</v>
      </c>
      <c r="F3192" s="142">
        <v>1444</v>
      </c>
      <c r="G3192" s="143">
        <v>50</v>
      </c>
      <c r="I3192" s="32" t="s">
        <v>15</v>
      </c>
      <c r="J3192" s="143">
        <v>4</v>
      </c>
      <c r="K3192" s="143">
        <v>3.46</v>
      </c>
      <c r="L3192" s="131"/>
      <c r="M3192" s="344">
        <v>713</v>
      </c>
      <c r="N3192" s="31" t="s">
        <v>2505</v>
      </c>
    </row>
    <row r="3193" spans="1:14">
      <c r="A3193">
        <v>3197</v>
      </c>
      <c r="B3193" s="139">
        <v>44236</v>
      </c>
      <c r="C3193" s="140" t="s">
        <v>51</v>
      </c>
      <c r="D3193" s="360" t="s">
        <v>10</v>
      </c>
      <c r="E3193" s="141">
        <v>38</v>
      </c>
      <c r="F3193" s="142">
        <v>1226</v>
      </c>
      <c r="G3193" s="143">
        <v>3</v>
      </c>
      <c r="I3193" s="32" t="s">
        <v>12</v>
      </c>
      <c r="J3193" s="143">
        <v>1</v>
      </c>
      <c r="K3193" s="143">
        <v>0.24</v>
      </c>
      <c r="L3193" s="131"/>
      <c r="M3193" s="344">
        <v>713</v>
      </c>
      <c r="N3193" s="31" t="s">
        <v>2505</v>
      </c>
    </row>
    <row r="3194" spans="1:14">
      <c r="A3194">
        <v>3198</v>
      </c>
      <c r="B3194" s="139">
        <v>44236</v>
      </c>
      <c r="C3194" s="140" t="s">
        <v>51</v>
      </c>
      <c r="D3194" s="360" t="s">
        <v>10</v>
      </c>
      <c r="E3194" s="141">
        <v>40</v>
      </c>
      <c r="F3194" s="142">
        <v>1481</v>
      </c>
      <c r="G3194" s="143">
        <v>17</v>
      </c>
      <c r="I3194" s="32" t="s">
        <v>15</v>
      </c>
      <c r="J3194" s="143">
        <v>2</v>
      </c>
      <c r="K3194" s="143">
        <v>1.1399999999999999</v>
      </c>
      <c r="L3194" s="131"/>
      <c r="M3194" s="344">
        <v>713</v>
      </c>
      <c r="N3194" s="31" t="s">
        <v>2505</v>
      </c>
    </row>
    <row r="3195" spans="1:14">
      <c r="A3195">
        <v>3199</v>
      </c>
      <c r="B3195" s="139">
        <v>44236</v>
      </c>
      <c r="C3195" s="140" t="s">
        <v>51</v>
      </c>
      <c r="D3195" s="360" t="s">
        <v>10</v>
      </c>
      <c r="E3195" s="141">
        <v>37</v>
      </c>
      <c r="F3195" s="142">
        <v>1123</v>
      </c>
      <c r="G3195" s="143">
        <v>10</v>
      </c>
      <c r="I3195" s="32" t="s">
        <v>15</v>
      </c>
      <c r="J3195" s="143">
        <v>1</v>
      </c>
      <c r="K3195" s="143">
        <v>0.89</v>
      </c>
      <c r="L3195" s="131"/>
      <c r="M3195" s="344">
        <v>713</v>
      </c>
      <c r="N3195" s="31" t="s">
        <v>2505</v>
      </c>
    </row>
    <row r="3196" spans="1:14">
      <c r="A3196">
        <v>3200</v>
      </c>
      <c r="B3196" s="139">
        <v>44236</v>
      </c>
      <c r="C3196" s="140" t="s">
        <v>51</v>
      </c>
      <c r="D3196" s="360" t="s">
        <v>10</v>
      </c>
      <c r="E3196" s="141">
        <v>33</v>
      </c>
      <c r="F3196" s="142">
        <v>735</v>
      </c>
      <c r="G3196" s="143" t="s">
        <v>55</v>
      </c>
      <c r="I3196" s="32" t="s">
        <v>12</v>
      </c>
      <c r="J3196" s="143" t="s">
        <v>55</v>
      </c>
      <c r="K3196" s="143" t="s">
        <v>55</v>
      </c>
      <c r="L3196" s="131"/>
      <c r="M3196" s="344">
        <v>713</v>
      </c>
      <c r="N3196" s="31" t="s">
        <v>2505</v>
      </c>
    </row>
    <row r="3197" spans="1:14">
      <c r="A3197">
        <v>3201</v>
      </c>
      <c r="B3197" s="139">
        <v>44236</v>
      </c>
      <c r="C3197" s="140" t="s">
        <v>51</v>
      </c>
      <c r="D3197" s="360" t="s">
        <v>10</v>
      </c>
      <c r="E3197" s="141">
        <v>36</v>
      </c>
      <c r="F3197" s="142">
        <v>926</v>
      </c>
      <c r="G3197" s="143">
        <v>5</v>
      </c>
      <c r="I3197" s="32" t="s">
        <v>12</v>
      </c>
      <c r="J3197" s="143">
        <v>1</v>
      </c>
      <c r="K3197" s="143">
        <v>0.54</v>
      </c>
      <c r="L3197" s="131"/>
      <c r="M3197" s="344">
        <v>713</v>
      </c>
      <c r="N3197" s="31" t="s">
        <v>2505</v>
      </c>
    </row>
    <row r="3198" spans="1:14">
      <c r="A3198">
        <v>3202</v>
      </c>
      <c r="B3198" s="139">
        <v>44236</v>
      </c>
      <c r="C3198" s="140" t="s">
        <v>51</v>
      </c>
      <c r="D3198" s="360" t="s">
        <v>10</v>
      </c>
      <c r="E3198" s="141">
        <v>35</v>
      </c>
      <c r="F3198" s="142">
        <v>986</v>
      </c>
      <c r="G3198" s="143">
        <v>3</v>
      </c>
      <c r="I3198" s="32" t="s">
        <v>12</v>
      </c>
      <c r="J3198" s="143">
        <v>1</v>
      </c>
      <c r="K3198" s="143">
        <v>0.3</v>
      </c>
      <c r="L3198" s="131"/>
      <c r="M3198" s="344">
        <v>713</v>
      </c>
      <c r="N3198" s="31" t="s">
        <v>2505</v>
      </c>
    </row>
    <row r="3199" spans="1:14">
      <c r="A3199">
        <v>3203</v>
      </c>
      <c r="B3199" s="139">
        <v>44236</v>
      </c>
      <c r="C3199" s="140" t="s">
        <v>51</v>
      </c>
      <c r="D3199" s="360" t="s">
        <v>10</v>
      </c>
      <c r="E3199" s="141">
        <v>33</v>
      </c>
      <c r="F3199" s="142">
        <v>1043</v>
      </c>
      <c r="G3199" s="143">
        <v>4</v>
      </c>
      <c r="I3199" s="32" t="s">
        <v>12</v>
      </c>
      <c r="J3199" s="143">
        <v>1</v>
      </c>
      <c r="K3199" s="143">
        <v>0.38</v>
      </c>
      <c r="L3199" s="131"/>
      <c r="M3199" s="344">
        <v>713</v>
      </c>
      <c r="N3199" s="31" t="s">
        <v>2505</v>
      </c>
    </row>
    <row r="3200" spans="1:14">
      <c r="A3200">
        <v>3204</v>
      </c>
      <c r="B3200" s="139">
        <v>44237</v>
      </c>
      <c r="C3200" s="140" t="s">
        <v>51</v>
      </c>
      <c r="D3200" s="360" t="s">
        <v>10</v>
      </c>
      <c r="E3200" s="141">
        <v>39</v>
      </c>
      <c r="F3200" s="142">
        <v>1320</v>
      </c>
      <c r="G3200" s="143">
        <v>40</v>
      </c>
      <c r="I3200" s="32" t="s">
        <v>15</v>
      </c>
      <c r="J3200" s="143">
        <v>4</v>
      </c>
      <c r="K3200" s="143">
        <v>3.03</v>
      </c>
      <c r="L3200" s="131"/>
      <c r="M3200" s="344">
        <v>713</v>
      </c>
      <c r="N3200" s="31" t="s">
        <v>2505</v>
      </c>
    </row>
    <row r="3201" spans="1:14">
      <c r="A3201">
        <v>3205</v>
      </c>
      <c r="B3201" s="139">
        <v>44237</v>
      </c>
      <c r="C3201" s="140" t="s">
        <v>51</v>
      </c>
      <c r="D3201" s="360" t="s">
        <v>10</v>
      </c>
      <c r="E3201" s="141">
        <v>40</v>
      </c>
      <c r="F3201" s="142">
        <v>1410</v>
      </c>
      <c r="G3201" s="143">
        <v>25</v>
      </c>
      <c r="I3201" s="32" t="s">
        <v>15</v>
      </c>
      <c r="J3201" s="143">
        <v>2</v>
      </c>
      <c r="K3201" s="143">
        <v>1.77</v>
      </c>
      <c r="L3201" s="131"/>
      <c r="M3201" s="344">
        <v>713</v>
      </c>
      <c r="N3201" s="31" t="s">
        <v>2505</v>
      </c>
    </row>
    <row r="3202" spans="1:14">
      <c r="A3202">
        <v>3206</v>
      </c>
      <c r="B3202" s="139">
        <v>44237</v>
      </c>
      <c r="C3202" s="140" t="s">
        <v>51</v>
      </c>
      <c r="D3202" s="360" t="s">
        <v>10</v>
      </c>
      <c r="E3202" s="141">
        <v>33</v>
      </c>
      <c r="F3202" s="142">
        <v>820</v>
      </c>
      <c r="G3202" s="143" t="s">
        <v>55</v>
      </c>
      <c r="I3202" s="32" t="s">
        <v>12</v>
      </c>
      <c r="J3202" s="143" t="s">
        <v>55</v>
      </c>
      <c r="K3202" s="143" t="s">
        <v>55</v>
      </c>
      <c r="L3202" s="131"/>
      <c r="M3202" s="344">
        <v>713</v>
      </c>
      <c r="N3202" s="31" t="s">
        <v>2505</v>
      </c>
    </row>
    <row r="3203" spans="1:14">
      <c r="A3203">
        <v>3207</v>
      </c>
      <c r="B3203" s="139">
        <v>44237</v>
      </c>
      <c r="C3203" s="140" t="s">
        <v>51</v>
      </c>
      <c r="D3203" s="360" t="s">
        <v>10</v>
      </c>
      <c r="E3203" s="141">
        <v>40</v>
      </c>
      <c r="F3203" s="142">
        <v>1498</v>
      </c>
      <c r="G3203" s="143">
        <v>8</v>
      </c>
      <c r="I3203" s="32" t="s">
        <v>12</v>
      </c>
      <c r="J3203" s="143">
        <v>2</v>
      </c>
      <c r="K3203" s="143">
        <v>0.53</v>
      </c>
      <c r="L3203" s="131"/>
      <c r="M3203" s="344">
        <v>713</v>
      </c>
      <c r="N3203" s="31" t="s">
        <v>2505</v>
      </c>
    </row>
    <row r="3204" spans="1:14">
      <c r="A3204">
        <v>3208</v>
      </c>
      <c r="B3204" s="139">
        <v>44237</v>
      </c>
      <c r="C3204" s="140" t="s">
        <v>51</v>
      </c>
      <c r="D3204" s="360" t="s">
        <v>10</v>
      </c>
      <c r="E3204" s="141">
        <v>38</v>
      </c>
      <c r="F3204" s="142">
        <v>1102</v>
      </c>
      <c r="G3204" s="143">
        <v>47</v>
      </c>
      <c r="I3204" s="32" t="s">
        <v>15</v>
      </c>
      <c r="J3204" s="143">
        <v>4</v>
      </c>
      <c r="K3204" s="143">
        <v>4.26</v>
      </c>
      <c r="L3204" s="131"/>
      <c r="M3204" s="344">
        <v>713</v>
      </c>
      <c r="N3204" s="31" t="s">
        <v>2505</v>
      </c>
    </row>
    <row r="3205" spans="1:14">
      <c r="A3205">
        <v>3209</v>
      </c>
      <c r="B3205" s="139">
        <v>44237</v>
      </c>
      <c r="C3205" s="140" t="s">
        <v>51</v>
      </c>
      <c r="D3205" s="360" t="s">
        <v>10</v>
      </c>
      <c r="E3205" s="141">
        <v>39</v>
      </c>
      <c r="F3205" s="142">
        <v>1289</v>
      </c>
      <c r="G3205" s="143" t="s">
        <v>55</v>
      </c>
      <c r="I3205" s="32" t="s">
        <v>12</v>
      </c>
      <c r="J3205" s="143" t="s">
        <v>55</v>
      </c>
      <c r="K3205" s="143" t="s">
        <v>55</v>
      </c>
      <c r="L3205" s="131"/>
      <c r="M3205" s="344">
        <v>713</v>
      </c>
      <c r="N3205" s="31" t="s">
        <v>2505</v>
      </c>
    </row>
    <row r="3206" spans="1:14">
      <c r="A3206">
        <v>3210</v>
      </c>
      <c r="B3206" s="139">
        <v>44237</v>
      </c>
      <c r="C3206" s="140" t="s">
        <v>51</v>
      </c>
      <c r="D3206" s="360" t="s">
        <v>10</v>
      </c>
      <c r="E3206" s="141">
        <v>35</v>
      </c>
      <c r="F3206" s="142">
        <v>987</v>
      </c>
      <c r="G3206" s="143">
        <v>27</v>
      </c>
      <c r="I3206" s="32" t="s">
        <v>15</v>
      </c>
      <c r="J3206" s="143">
        <v>2</v>
      </c>
      <c r="K3206" s="143">
        <v>2.73</v>
      </c>
      <c r="L3206" s="131"/>
      <c r="M3206" s="344">
        <v>713</v>
      </c>
      <c r="N3206" s="31" t="s">
        <v>2505</v>
      </c>
    </row>
    <row r="3207" spans="1:14">
      <c r="A3207">
        <v>3211</v>
      </c>
      <c r="B3207" s="139">
        <v>44237</v>
      </c>
      <c r="C3207" s="140" t="s">
        <v>51</v>
      </c>
      <c r="D3207" s="360" t="s">
        <v>10</v>
      </c>
      <c r="E3207" s="141">
        <v>38</v>
      </c>
      <c r="F3207" s="142">
        <v>1099</v>
      </c>
      <c r="G3207" s="143">
        <v>9</v>
      </c>
      <c r="I3207" s="32" t="s">
        <v>12</v>
      </c>
      <c r="J3207" s="143">
        <v>2</v>
      </c>
      <c r="K3207" s="143">
        <v>0.81</v>
      </c>
      <c r="L3207" s="131"/>
      <c r="M3207" s="344">
        <v>713</v>
      </c>
      <c r="N3207" s="31" t="s">
        <v>2505</v>
      </c>
    </row>
    <row r="3208" spans="1:14">
      <c r="A3208">
        <v>3212</v>
      </c>
      <c r="B3208" s="139">
        <v>44237</v>
      </c>
      <c r="C3208" s="140" t="s">
        <v>51</v>
      </c>
      <c r="D3208" s="360" t="s">
        <v>10</v>
      </c>
      <c r="E3208" s="141">
        <v>39</v>
      </c>
      <c r="F3208" s="142">
        <v>1108</v>
      </c>
      <c r="G3208" s="143">
        <v>4</v>
      </c>
      <c r="I3208" s="32" t="s">
        <v>12</v>
      </c>
      <c r="J3208" s="143">
        <v>1</v>
      </c>
      <c r="K3208" s="143">
        <v>0.36</v>
      </c>
      <c r="L3208" s="131"/>
      <c r="M3208" s="344">
        <v>713</v>
      </c>
      <c r="N3208" s="31" t="s">
        <v>2505</v>
      </c>
    </row>
    <row r="3209" spans="1:14">
      <c r="A3209">
        <v>3213</v>
      </c>
      <c r="B3209" s="139">
        <v>44237</v>
      </c>
      <c r="C3209" s="140" t="s">
        <v>51</v>
      </c>
      <c r="D3209" s="360" t="s">
        <v>10</v>
      </c>
      <c r="E3209" s="141">
        <v>33</v>
      </c>
      <c r="F3209" s="142">
        <v>860</v>
      </c>
      <c r="G3209" s="143">
        <v>4</v>
      </c>
      <c r="I3209" s="32" t="s">
        <v>12</v>
      </c>
      <c r="J3209" s="143">
        <v>1</v>
      </c>
      <c r="K3209" s="143">
        <v>0.46</v>
      </c>
      <c r="L3209" s="131"/>
      <c r="M3209" s="344">
        <v>713</v>
      </c>
      <c r="N3209" s="31" t="s">
        <v>2505</v>
      </c>
    </row>
    <row r="3210" spans="1:14">
      <c r="A3210">
        <v>3214</v>
      </c>
      <c r="B3210" s="139">
        <v>44237</v>
      </c>
      <c r="C3210" s="140" t="s">
        <v>51</v>
      </c>
      <c r="D3210" s="360" t="s">
        <v>10</v>
      </c>
      <c r="E3210" s="141">
        <v>35</v>
      </c>
      <c r="F3210" s="142">
        <v>811</v>
      </c>
      <c r="G3210" s="143" t="s">
        <v>55</v>
      </c>
      <c r="I3210" s="32" t="s">
        <v>12</v>
      </c>
      <c r="J3210" s="143" t="s">
        <v>55</v>
      </c>
      <c r="K3210" s="143" t="s">
        <v>55</v>
      </c>
      <c r="L3210" s="131"/>
      <c r="M3210" s="344">
        <v>713</v>
      </c>
      <c r="N3210" s="31" t="s">
        <v>2505</v>
      </c>
    </row>
    <row r="3211" spans="1:14">
      <c r="A3211">
        <v>3215</v>
      </c>
      <c r="B3211" s="139">
        <v>44237</v>
      </c>
      <c r="C3211" s="140" t="s">
        <v>51</v>
      </c>
      <c r="D3211" s="360" t="s">
        <v>10</v>
      </c>
      <c r="E3211" s="141">
        <v>34</v>
      </c>
      <c r="F3211" s="142">
        <v>793</v>
      </c>
      <c r="G3211" s="143">
        <v>5</v>
      </c>
      <c r="I3211" s="32" t="s">
        <v>15</v>
      </c>
      <c r="J3211" s="143">
        <v>1</v>
      </c>
      <c r="K3211" s="143">
        <v>0.63</v>
      </c>
      <c r="L3211" s="131"/>
      <c r="M3211" s="344">
        <v>713</v>
      </c>
      <c r="N3211" s="31" t="s">
        <v>2505</v>
      </c>
    </row>
    <row r="3212" spans="1:14">
      <c r="A3212">
        <v>3216</v>
      </c>
      <c r="B3212" s="139">
        <v>44237</v>
      </c>
      <c r="C3212" s="140" t="s">
        <v>51</v>
      </c>
      <c r="D3212" s="360" t="s">
        <v>10</v>
      </c>
      <c r="E3212" s="141">
        <v>35</v>
      </c>
      <c r="F3212" s="142">
        <v>820</v>
      </c>
      <c r="G3212" s="143">
        <v>5</v>
      </c>
      <c r="I3212" s="32" t="s">
        <v>15</v>
      </c>
      <c r="J3212" s="143">
        <v>1</v>
      </c>
      <c r="K3212" s="143">
        <v>0.61</v>
      </c>
      <c r="L3212" s="131"/>
      <c r="M3212" s="344">
        <v>713</v>
      </c>
      <c r="N3212" s="31" t="s">
        <v>2505</v>
      </c>
    </row>
    <row r="3213" spans="1:14">
      <c r="A3213">
        <v>3217</v>
      </c>
      <c r="B3213" s="139">
        <v>44237</v>
      </c>
      <c r="C3213" s="140" t="s">
        <v>51</v>
      </c>
      <c r="D3213" s="360" t="s">
        <v>10</v>
      </c>
      <c r="E3213" s="141">
        <v>36</v>
      </c>
      <c r="F3213" s="142">
        <v>871</v>
      </c>
      <c r="G3213" s="143">
        <v>3</v>
      </c>
      <c r="I3213" s="32" t="s">
        <v>15</v>
      </c>
      <c r="J3213" s="143">
        <v>1</v>
      </c>
      <c r="K3213" s="143">
        <v>0.34</v>
      </c>
      <c r="L3213" s="131"/>
      <c r="M3213" s="344">
        <v>713</v>
      </c>
      <c r="N3213" s="31" t="s">
        <v>2505</v>
      </c>
    </row>
    <row r="3214" spans="1:14">
      <c r="A3214">
        <v>3218</v>
      </c>
      <c r="B3214" s="139">
        <v>44237</v>
      </c>
      <c r="C3214" s="140" t="s">
        <v>51</v>
      </c>
      <c r="D3214" s="360" t="s">
        <v>10</v>
      </c>
      <c r="E3214" s="141">
        <v>33</v>
      </c>
      <c r="F3214" s="142">
        <v>701</v>
      </c>
      <c r="G3214" s="143" t="s">
        <v>55</v>
      </c>
      <c r="I3214" s="32" t="s">
        <v>12</v>
      </c>
      <c r="J3214" s="143" t="s">
        <v>55</v>
      </c>
      <c r="K3214" s="143" t="s">
        <v>55</v>
      </c>
      <c r="L3214" s="131"/>
      <c r="M3214" s="344">
        <v>713</v>
      </c>
      <c r="N3214" s="31" t="s">
        <v>2505</v>
      </c>
    </row>
    <row r="3215" spans="1:14">
      <c r="A3215">
        <v>3219</v>
      </c>
      <c r="B3215" s="139">
        <v>44237</v>
      </c>
      <c r="C3215" s="140" t="s">
        <v>51</v>
      </c>
      <c r="D3215" s="360" t="s">
        <v>10</v>
      </c>
      <c r="E3215" s="141">
        <v>35</v>
      </c>
      <c r="F3215" s="142">
        <v>812</v>
      </c>
      <c r="G3215" s="143" t="s">
        <v>55</v>
      </c>
      <c r="I3215" s="32" t="s">
        <v>12</v>
      </c>
      <c r="J3215" s="143" t="s">
        <v>55</v>
      </c>
      <c r="K3215" s="143" t="s">
        <v>55</v>
      </c>
      <c r="L3215" s="131"/>
      <c r="M3215" s="344">
        <v>713</v>
      </c>
      <c r="N3215" s="31" t="s">
        <v>2505</v>
      </c>
    </row>
    <row r="3216" spans="1:14">
      <c r="A3216">
        <v>3220</v>
      </c>
      <c r="B3216" s="139">
        <v>44237</v>
      </c>
      <c r="C3216" s="140" t="s">
        <v>51</v>
      </c>
      <c r="D3216" s="360" t="s">
        <v>10</v>
      </c>
      <c r="E3216" s="141">
        <v>34</v>
      </c>
      <c r="F3216" s="142">
        <v>800</v>
      </c>
      <c r="G3216" s="143" t="s">
        <v>55</v>
      </c>
      <c r="I3216" s="32" t="s">
        <v>12</v>
      </c>
      <c r="J3216" s="143" t="s">
        <v>55</v>
      </c>
      <c r="K3216" s="143" t="s">
        <v>55</v>
      </c>
      <c r="L3216" s="131"/>
      <c r="M3216" s="344">
        <v>713</v>
      </c>
      <c r="N3216" s="31" t="s">
        <v>2505</v>
      </c>
    </row>
    <row r="3217" spans="1:14">
      <c r="A3217">
        <v>3221</v>
      </c>
      <c r="B3217" s="139">
        <v>44237</v>
      </c>
      <c r="C3217" s="140" t="s">
        <v>51</v>
      </c>
      <c r="D3217" s="360" t="s">
        <v>10</v>
      </c>
      <c r="E3217" s="141">
        <v>37</v>
      </c>
      <c r="F3217" s="142">
        <v>910</v>
      </c>
      <c r="G3217" s="143">
        <v>10</v>
      </c>
      <c r="I3217" s="32" t="s">
        <v>15</v>
      </c>
      <c r="J3217" s="143">
        <v>2</v>
      </c>
      <c r="K3217" s="143">
        <v>1.0900000000000001</v>
      </c>
      <c r="L3217" s="131"/>
      <c r="M3217" s="344">
        <v>713</v>
      </c>
      <c r="N3217" s="31" t="s">
        <v>2505</v>
      </c>
    </row>
    <row r="3218" spans="1:14">
      <c r="A3218">
        <v>3222</v>
      </c>
      <c r="B3218" s="139">
        <v>44237</v>
      </c>
      <c r="C3218" s="140" t="s">
        <v>51</v>
      </c>
      <c r="D3218" s="360" t="s">
        <v>10</v>
      </c>
      <c r="E3218" s="141">
        <v>35</v>
      </c>
      <c r="F3218" s="142">
        <v>822</v>
      </c>
      <c r="G3218" s="143">
        <v>3</v>
      </c>
      <c r="I3218" s="32" t="s">
        <v>15</v>
      </c>
      <c r="J3218" s="143">
        <v>1</v>
      </c>
      <c r="K3218" s="143">
        <v>0.36</v>
      </c>
      <c r="L3218" s="131"/>
      <c r="M3218" s="344">
        <v>713</v>
      </c>
      <c r="N3218" s="31" t="s">
        <v>2505</v>
      </c>
    </row>
    <row r="3219" spans="1:14">
      <c r="A3219">
        <v>3223</v>
      </c>
      <c r="B3219" s="139">
        <v>44237</v>
      </c>
      <c r="C3219" s="140" t="s">
        <v>51</v>
      </c>
      <c r="D3219" s="360" t="s">
        <v>10</v>
      </c>
      <c r="E3219" s="141">
        <v>34</v>
      </c>
      <c r="F3219" s="142">
        <v>790</v>
      </c>
      <c r="G3219" s="143">
        <v>5</v>
      </c>
      <c r="I3219" s="32" t="s">
        <v>15</v>
      </c>
      <c r="J3219" s="143">
        <v>1</v>
      </c>
      <c r="K3219" s="143">
        <v>0.63</v>
      </c>
      <c r="L3219" s="131"/>
      <c r="M3219" s="344">
        <v>713</v>
      </c>
      <c r="N3219" s="31" t="s">
        <v>2505</v>
      </c>
    </row>
    <row r="3220" spans="1:14">
      <c r="A3220">
        <v>3224</v>
      </c>
      <c r="B3220" s="139">
        <v>44238</v>
      </c>
      <c r="C3220" s="140" t="s">
        <v>51</v>
      </c>
      <c r="D3220" s="360" t="s">
        <v>10</v>
      </c>
      <c r="E3220" s="141">
        <v>34</v>
      </c>
      <c r="F3220" s="142">
        <v>790</v>
      </c>
      <c r="G3220" s="143" t="s">
        <v>55</v>
      </c>
      <c r="I3220" s="32" t="s">
        <v>12</v>
      </c>
      <c r="J3220" s="143" t="s">
        <v>55</v>
      </c>
      <c r="K3220" s="143" t="s">
        <v>55</v>
      </c>
      <c r="L3220" s="131"/>
      <c r="M3220" s="344">
        <v>713</v>
      </c>
      <c r="N3220" s="31" t="s">
        <v>2505</v>
      </c>
    </row>
    <row r="3221" spans="1:14">
      <c r="A3221">
        <v>3225</v>
      </c>
      <c r="B3221" s="139">
        <v>44238</v>
      </c>
      <c r="C3221" s="140" t="s">
        <v>51</v>
      </c>
      <c r="D3221" s="360" t="s">
        <v>10</v>
      </c>
      <c r="E3221" s="141">
        <v>39</v>
      </c>
      <c r="F3221" s="142">
        <v>975</v>
      </c>
      <c r="G3221" s="143">
        <v>23</v>
      </c>
      <c r="I3221" s="32" t="s">
        <v>15</v>
      </c>
      <c r="J3221" s="143">
        <v>2</v>
      </c>
      <c r="K3221" s="143">
        <v>2.35</v>
      </c>
      <c r="L3221" s="131"/>
      <c r="M3221" s="344">
        <v>713</v>
      </c>
      <c r="N3221" s="31" t="s">
        <v>2505</v>
      </c>
    </row>
    <row r="3222" spans="1:14">
      <c r="A3222">
        <v>3226</v>
      </c>
      <c r="B3222" s="139">
        <v>44238</v>
      </c>
      <c r="C3222" s="140" t="s">
        <v>51</v>
      </c>
      <c r="D3222" s="360" t="s">
        <v>10</v>
      </c>
      <c r="E3222" s="141">
        <v>35</v>
      </c>
      <c r="F3222" s="142">
        <v>820</v>
      </c>
      <c r="G3222" s="143">
        <v>3</v>
      </c>
      <c r="I3222" s="32" t="s">
        <v>12</v>
      </c>
      <c r="J3222" s="143">
        <v>1</v>
      </c>
      <c r="K3222" s="143">
        <v>0.36</v>
      </c>
      <c r="L3222" s="131"/>
      <c r="M3222" s="344">
        <v>713</v>
      </c>
      <c r="N3222" s="31" t="s">
        <v>2505</v>
      </c>
    </row>
    <row r="3223" spans="1:14">
      <c r="A3223">
        <v>3227</v>
      </c>
      <c r="B3223" s="139">
        <v>44238</v>
      </c>
      <c r="C3223" s="140" t="s">
        <v>51</v>
      </c>
      <c r="D3223" s="360" t="s">
        <v>10</v>
      </c>
      <c r="E3223" s="141">
        <v>37</v>
      </c>
      <c r="F3223" s="142">
        <v>955</v>
      </c>
      <c r="G3223" s="143">
        <v>4</v>
      </c>
      <c r="I3223" s="32" t="s">
        <v>12</v>
      </c>
      <c r="J3223" s="143">
        <v>1</v>
      </c>
      <c r="K3223" s="143">
        <v>0.41</v>
      </c>
      <c r="L3223" s="131"/>
      <c r="M3223" s="344">
        <v>713</v>
      </c>
      <c r="N3223" s="31" t="s">
        <v>2505</v>
      </c>
    </row>
    <row r="3224" spans="1:14">
      <c r="A3224">
        <v>3228</v>
      </c>
      <c r="B3224" s="139">
        <v>44238</v>
      </c>
      <c r="C3224" s="140" t="s">
        <v>51</v>
      </c>
      <c r="D3224" s="360" t="s">
        <v>10</v>
      </c>
      <c r="E3224" s="141">
        <v>40</v>
      </c>
      <c r="F3224" s="142">
        <v>1154</v>
      </c>
      <c r="G3224" s="143">
        <v>30</v>
      </c>
      <c r="I3224" s="32" t="s">
        <v>15</v>
      </c>
      <c r="J3224" s="143">
        <v>3</v>
      </c>
      <c r="K3224" s="143">
        <v>2.6</v>
      </c>
      <c r="L3224" s="131"/>
      <c r="M3224" s="344">
        <v>713</v>
      </c>
      <c r="N3224" s="31" t="s">
        <v>2505</v>
      </c>
    </row>
    <row r="3225" spans="1:14">
      <c r="A3225">
        <v>3229</v>
      </c>
      <c r="B3225" s="139">
        <v>44238</v>
      </c>
      <c r="C3225" s="140" t="s">
        <v>51</v>
      </c>
      <c r="D3225" s="360" t="s">
        <v>10</v>
      </c>
      <c r="E3225" s="141">
        <v>41</v>
      </c>
      <c r="F3225" s="142">
        <v>1375</v>
      </c>
      <c r="G3225" s="143">
        <v>37</v>
      </c>
      <c r="I3225" s="32" t="s">
        <v>15</v>
      </c>
      <c r="J3225" s="143">
        <v>4</v>
      </c>
      <c r="K3225" s="143">
        <v>2.69</v>
      </c>
      <c r="L3225" s="131"/>
      <c r="M3225" s="344">
        <v>713</v>
      </c>
      <c r="N3225" s="31" t="s">
        <v>2505</v>
      </c>
    </row>
    <row r="3226" spans="1:14">
      <c r="A3226">
        <v>3230</v>
      </c>
      <c r="B3226" s="139">
        <v>44238</v>
      </c>
      <c r="C3226" s="140" t="s">
        <v>51</v>
      </c>
      <c r="D3226" s="360" t="s">
        <v>10</v>
      </c>
      <c r="E3226" s="141">
        <v>36</v>
      </c>
      <c r="F3226" s="142">
        <v>910</v>
      </c>
      <c r="G3226" s="143">
        <v>4</v>
      </c>
      <c r="I3226" s="32" t="s">
        <v>12</v>
      </c>
      <c r="J3226" s="143">
        <v>1</v>
      </c>
      <c r="K3226" s="143">
        <v>0.44</v>
      </c>
      <c r="L3226" s="131"/>
      <c r="M3226" s="344">
        <v>713</v>
      </c>
      <c r="N3226" s="31" t="s">
        <v>2505</v>
      </c>
    </row>
    <row r="3227" spans="1:14">
      <c r="A3227">
        <v>3231</v>
      </c>
      <c r="B3227" s="139">
        <v>44238</v>
      </c>
      <c r="C3227" s="140" t="s">
        <v>51</v>
      </c>
      <c r="D3227" s="360" t="s">
        <v>10</v>
      </c>
      <c r="E3227" s="141">
        <v>35</v>
      </c>
      <c r="F3227" s="142">
        <v>795</v>
      </c>
      <c r="G3227" s="143" t="s">
        <v>55</v>
      </c>
      <c r="I3227" s="32" t="s">
        <v>12</v>
      </c>
      <c r="J3227" s="143" t="s">
        <v>55</v>
      </c>
      <c r="K3227" s="143" t="s">
        <v>55</v>
      </c>
      <c r="L3227" s="131"/>
      <c r="M3227" s="344">
        <v>713</v>
      </c>
      <c r="N3227" s="31" t="s">
        <v>2505</v>
      </c>
    </row>
    <row r="3228" spans="1:14">
      <c r="A3228">
        <v>3232</v>
      </c>
      <c r="B3228" s="139">
        <v>44238</v>
      </c>
      <c r="C3228" s="140" t="s">
        <v>51</v>
      </c>
      <c r="D3228" s="360" t="s">
        <v>10</v>
      </c>
      <c r="E3228" s="141">
        <v>35</v>
      </c>
      <c r="F3228" s="142">
        <v>805</v>
      </c>
      <c r="G3228" s="143" t="s">
        <v>55</v>
      </c>
      <c r="I3228" s="32" t="s">
        <v>12</v>
      </c>
      <c r="J3228" s="143" t="s">
        <v>55</v>
      </c>
      <c r="K3228" s="143" t="s">
        <v>55</v>
      </c>
      <c r="L3228" s="131"/>
      <c r="M3228" s="344">
        <v>713</v>
      </c>
      <c r="N3228" s="31" t="s">
        <v>2505</v>
      </c>
    </row>
    <row r="3229" spans="1:14">
      <c r="A3229">
        <v>3233</v>
      </c>
      <c r="B3229" s="139">
        <v>44238</v>
      </c>
      <c r="C3229" s="140" t="s">
        <v>51</v>
      </c>
      <c r="D3229" s="360" t="s">
        <v>10</v>
      </c>
      <c r="E3229" s="141">
        <v>37</v>
      </c>
      <c r="F3229" s="142">
        <v>965</v>
      </c>
      <c r="G3229" s="143">
        <v>23</v>
      </c>
      <c r="I3229" s="32" t="s">
        <v>15</v>
      </c>
      <c r="J3229" s="143">
        <v>3</v>
      </c>
      <c r="K3229" s="143">
        <v>2.38</v>
      </c>
      <c r="L3229" s="131"/>
      <c r="M3229" s="344">
        <v>713</v>
      </c>
      <c r="N3229" s="31" t="s">
        <v>2505</v>
      </c>
    </row>
    <row r="3230" spans="1:14">
      <c r="A3230">
        <v>3234</v>
      </c>
      <c r="B3230" s="139">
        <v>44238</v>
      </c>
      <c r="C3230" s="140" t="s">
        <v>51</v>
      </c>
      <c r="D3230" s="360" t="s">
        <v>10</v>
      </c>
      <c r="E3230" s="141">
        <v>29</v>
      </c>
      <c r="F3230" s="142">
        <v>668</v>
      </c>
      <c r="G3230" s="143">
        <v>3</v>
      </c>
      <c r="I3230" s="32" t="s">
        <v>15</v>
      </c>
      <c r="J3230" s="143">
        <v>1</v>
      </c>
      <c r="K3230" s="143">
        <v>0.44</v>
      </c>
      <c r="L3230" s="131"/>
      <c r="M3230" s="344">
        <v>713</v>
      </c>
      <c r="N3230" s="31" t="s">
        <v>2505</v>
      </c>
    </row>
    <row r="3231" spans="1:14">
      <c r="A3231">
        <v>3235</v>
      </c>
      <c r="B3231" s="139">
        <v>44238</v>
      </c>
      <c r="C3231" s="140" t="s">
        <v>51</v>
      </c>
      <c r="D3231" s="360" t="s">
        <v>10</v>
      </c>
      <c r="E3231" s="141">
        <v>34</v>
      </c>
      <c r="F3231" s="142">
        <v>1023</v>
      </c>
      <c r="G3231" s="143">
        <v>8</v>
      </c>
      <c r="I3231" s="32" t="s">
        <v>12</v>
      </c>
      <c r="J3231" s="143">
        <v>2</v>
      </c>
      <c r="K3231" s="143">
        <v>0.78</v>
      </c>
      <c r="L3231" s="131"/>
      <c r="M3231" s="344">
        <v>713</v>
      </c>
      <c r="N3231" s="31" t="s">
        <v>2505</v>
      </c>
    </row>
    <row r="3232" spans="1:14">
      <c r="A3232">
        <v>3236</v>
      </c>
      <c r="B3232" s="139">
        <v>44238</v>
      </c>
      <c r="C3232" s="140" t="s">
        <v>51</v>
      </c>
      <c r="D3232" s="360" t="s">
        <v>10</v>
      </c>
      <c r="E3232" s="141">
        <v>33</v>
      </c>
      <c r="F3232" s="142">
        <v>1059</v>
      </c>
      <c r="G3232" s="143">
        <v>2</v>
      </c>
      <c r="I3232" s="32" t="s">
        <v>15</v>
      </c>
      <c r="J3232" s="143">
        <v>1</v>
      </c>
      <c r="K3232" s="143">
        <v>0.18</v>
      </c>
      <c r="L3232" s="131"/>
      <c r="M3232" s="344">
        <v>713</v>
      </c>
      <c r="N3232" s="31" t="s">
        <v>2505</v>
      </c>
    </row>
    <row r="3233" spans="1:14">
      <c r="A3233">
        <v>3237</v>
      </c>
      <c r="B3233" s="139">
        <v>44238</v>
      </c>
      <c r="C3233" s="140" t="s">
        <v>51</v>
      </c>
      <c r="D3233" s="360" t="s">
        <v>10</v>
      </c>
      <c r="E3233" s="141">
        <v>32</v>
      </c>
      <c r="F3233" s="142">
        <v>927</v>
      </c>
      <c r="G3233" s="143">
        <v>4</v>
      </c>
      <c r="I3233" s="32" t="s">
        <v>12</v>
      </c>
      <c r="J3233" s="143">
        <v>1</v>
      </c>
      <c r="K3233" s="143">
        <v>0.43</v>
      </c>
      <c r="L3233" s="131"/>
      <c r="M3233" s="344">
        <v>713</v>
      </c>
      <c r="N3233" s="31" t="s">
        <v>2505</v>
      </c>
    </row>
    <row r="3234" spans="1:14">
      <c r="A3234">
        <v>3238</v>
      </c>
      <c r="B3234" s="139">
        <v>44238</v>
      </c>
      <c r="C3234" s="140" t="s">
        <v>51</v>
      </c>
      <c r="D3234" s="360" t="s">
        <v>10</v>
      </c>
      <c r="E3234" s="141">
        <v>30</v>
      </c>
      <c r="F3234" s="142">
        <v>687</v>
      </c>
      <c r="G3234" s="143" t="s">
        <v>55</v>
      </c>
      <c r="I3234" s="32" t="s">
        <v>12</v>
      </c>
      <c r="J3234" s="143" t="s">
        <v>55</v>
      </c>
      <c r="K3234" s="143" t="s">
        <v>55</v>
      </c>
      <c r="L3234" s="131"/>
      <c r="M3234" s="344">
        <v>713</v>
      </c>
      <c r="N3234" s="31" t="s">
        <v>2505</v>
      </c>
    </row>
    <row r="3235" spans="1:14">
      <c r="A3235">
        <v>3239</v>
      </c>
      <c r="B3235" s="139">
        <v>44238</v>
      </c>
      <c r="C3235" s="140" t="s">
        <v>51</v>
      </c>
      <c r="D3235" s="360" t="s">
        <v>10</v>
      </c>
      <c r="E3235" s="141">
        <v>36</v>
      </c>
      <c r="F3235" s="142">
        <v>1121</v>
      </c>
      <c r="G3235" s="143">
        <v>4</v>
      </c>
      <c r="I3235" s="32" t="s">
        <v>12</v>
      </c>
      <c r="J3235" s="143">
        <v>1</v>
      </c>
      <c r="K3235" s="143">
        <v>0.35</v>
      </c>
      <c r="L3235" s="131"/>
      <c r="M3235" s="344">
        <v>713</v>
      </c>
      <c r="N3235" s="31" t="s">
        <v>2505</v>
      </c>
    </row>
    <row r="3236" spans="1:14">
      <c r="A3236">
        <v>3240</v>
      </c>
      <c r="B3236" s="139">
        <v>44238</v>
      </c>
      <c r="C3236" s="140" t="s">
        <v>51</v>
      </c>
      <c r="D3236" s="360" t="s">
        <v>10</v>
      </c>
      <c r="E3236" s="141">
        <v>35</v>
      </c>
      <c r="F3236" s="142">
        <v>1002</v>
      </c>
      <c r="G3236" s="143">
        <v>5</v>
      </c>
      <c r="I3236" s="32" t="s">
        <v>12</v>
      </c>
      <c r="J3236" s="143">
        <v>1</v>
      </c>
      <c r="K3236" s="143">
        <v>0.49</v>
      </c>
      <c r="L3236" s="131"/>
      <c r="M3236" s="344">
        <v>713</v>
      </c>
      <c r="N3236" s="31" t="s">
        <v>2505</v>
      </c>
    </row>
    <row r="3237" spans="1:14">
      <c r="A3237">
        <v>3241</v>
      </c>
      <c r="B3237" s="139">
        <v>44238</v>
      </c>
      <c r="C3237" s="140" t="s">
        <v>51</v>
      </c>
      <c r="D3237" s="360" t="s">
        <v>10</v>
      </c>
      <c r="E3237" s="141">
        <v>39</v>
      </c>
      <c r="F3237" s="142">
        <v>1407</v>
      </c>
      <c r="G3237" s="143">
        <v>10</v>
      </c>
      <c r="I3237" s="32" t="s">
        <v>12</v>
      </c>
      <c r="J3237" s="143">
        <v>2</v>
      </c>
      <c r="K3237" s="143">
        <v>0.71</v>
      </c>
      <c r="L3237" s="131"/>
      <c r="M3237" s="344">
        <v>713</v>
      </c>
      <c r="N3237" s="31" t="s">
        <v>2505</v>
      </c>
    </row>
    <row r="3238" spans="1:14">
      <c r="A3238">
        <v>3242</v>
      </c>
      <c r="B3238" s="139">
        <v>44238</v>
      </c>
      <c r="C3238" s="140" t="s">
        <v>51</v>
      </c>
      <c r="D3238" s="360" t="s">
        <v>10</v>
      </c>
      <c r="E3238" s="141">
        <v>32</v>
      </c>
      <c r="F3238" s="142">
        <v>821</v>
      </c>
      <c r="G3238" s="143">
        <v>3</v>
      </c>
      <c r="I3238" s="32" t="s">
        <v>12</v>
      </c>
      <c r="J3238" s="143">
        <v>1</v>
      </c>
      <c r="K3238" s="143">
        <v>0.36</v>
      </c>
      <c r="L3238" s="131"/>
      <c r="M3238" s="344">
        <v>713</v>
      </c>
      <c r="N3238" s="31" t="s">
        <v>2505</v>
      </c>
    </row>
    <row r="3239" spans="1:14">
      <c r="A3239">
        <v>3243</v>
      </c>
      <c r="B3239" s="139">
        <v>44238</v>
      </c>
      <c r="C3239" s="140" t="s">
        <v>51</v>
      </c>
      <c r="D3239" s="360" t="s">
        <v>10</v>
      </c>
      <c r="E3239" s="141">
        <v>35</v>
      </c>
      <c r="F3239" s="142">
        <v>1203</v>
      </c>
      <c r="G3239" s="143">
        <v>10</v>
      </c>
      <c r="I3239" s="32" t="s">
        <v>15</v>
      </c>
      <c r="J3239" s="143">
        <v>1</v>
      </c>
      <c r="K3239" s="143">
        <v>0.83</v>
      </c>
      <c r="L3239" s="131"/>
      <c r="M3239" s="344">
        <v>713</v>
      </c>
      <c r="N3239" s="31" t="s">
        <v>2505</v>
      </c>
    </row>
    <row r="3240" spans="1:14">
      <c r="A3240">
        <v>3244</v>
      </c>
      <c r="B3240" s="139">
        <v>44239</v>
      </c>
      <c r="C3240" s="140" t="s">
        <v>51</v>
      </c>
      <c r="D3240" s="360" t="s">
        <v>10</v>
      </c>
      <c r="E3240" s="141">
        <v>39</v>
      </c>
      <c r="F3240" s="142">
        <v>1045</v>
      </c>
      <c r="G3240" s="143">
        <v>14</v>
      </c>
      <c r="I3240" s="32" t="s">
        <v>15</v>
      </c>
      <c r="J3240" s="143">
        <v>2</v>
      </c>
      <c r="K3240" s="143">
        <v>1.34</v>
      </c>
      <c r="L3240" s="131"/>
      <c r="M3240" s="344">
        <v>713</v>
      </c>
      <c r="N3240" s="31" t="s">
        <v>2505</v>
      </c>
    </row>
    <row r="3241" spans="1:14">
      <c r="A3241">
        <v>3245</v>
      </c>
      <c r="B3241" s="139">
        <v>44239</v>
      </c>
      <c r="C3241" s="140" t="s">
        <v>51</v>
      </c>
      <c r="D3241" s="360" t="s">
        <v>10</v>
      </c>
      <c r="E3241" s="141">
        <v>37</v>
      </c>
      <c r="F3241" s="142">
        <v>955</v>
      </c>
      <c r="G3241" s="143">
        <v>2</v>
      </c>
      <c r="I3241" s="32" t="s">
        <v>15</v>
      </c>
      <c r="J3241" s="143">
        <v>1</v>
      </c>
      <c r="K3241" s="143">
        <v>0.2</v>
      </c>
      <c r="L3241" s="131"/>
      <c r="M3241" s="344">
        <v>713</v>
      </c>
      <c r="N3241" s="31" t="s">
        <v>2505</v>
      </c>
    </row>
    <row r="3242" spans="1:14">
      <c r="A3242">
        <v>3246</v>
      </c>
      <c r="B3242" s="139">
        <v>44239</v>
      </c>
      <c r="C3242" s="140" t="s">
        <v>51</v>
      </c>
      <c r="D3242" s="360" t="s">
        <v>10</v>
      </c>
      <c r="E3242" s="141">
        <v>35</v>
      </c>
      <c r="F3242" s="142">
        <v>790</v>
      </c>
      <c r="G3242" s="143" t="s">
        <v>55</v>
      </c>
      <c r="I3242" s="32" t="s">
        <v>12</v>
      </c>
      <c r="J3242" s="143" t="s">
        <v>55</v>
      </c>
      <c r="K3242" s="143" t="s">
        <v>55</v>
      </c>
      <c r="L3242" s="131"/>
      <c r="M3242" s="344">
        <v>713</v>
      </c>
      <c r="N3242" s="31" t="s">
        <v>2505</v>
      </c>
    </row>
    <row r="3243" spans="1:14">
      <c r="A3243">
        <v>3247</v>
      </c>
      <c r="B3243" s="139">
        <v>44239</v>
      </c>
      <c r="C3243" s="140" t="s">
        <v>51</v>
      </c>
      <c r="D3243" s="360" t="s">
        <v>10</v>
      </c>
      <c r="E3243" s="141">
        <v>36</v>
      </c>
      <c r="F3243" s="142">
        <v>882</v>
      </c>
      <c r="G3243" s="143" t="s">
        <v>55</v>
      </c>
      <c r="I3243" s="32" t="s">
        <v>12</v>
      </c>
      <c r="J3243" s="143" t="s">
        <v>55</v>
      </c>
      <c r="K3243" s="143" t="s">
        <v>55</v>
      </c>
      <c r="L3243" s="131"/>
      <c r="M3243" s="344">
        <v>713</v>
      </c>
      <c r="N3243" s="31" t="s">
        <v>2505</v>
      </c>
    </row>
    <row r="3244" spans="1:14">
      <c r="A3244">
        <v>3248</v>
      </c>
      <c r="B3244" s="139">
        <v>44239</v>
      </c>
      <c r="C3244" s="140" t="s">
        <v>51</v>
      </c>
      <c r="D3244" s="360" t="s">
        <v>10</v>
      </c>
      <c r="E3244" s="141">
        <v>33</v>
      </c>
      <c r="F3244" s="142">
        <v>710</v>
      </c>
      <c r="G3244" s="143" t="s">
        <v>55</v>
      </c>
      <c r="I3244" s="32" t="s">
        <v>12</v>
      </c>
      <c r="J3244" s="143" t="s">
        <v>55</v>
      </c>
      <c r="K3244" s="143" t="s">
        <v>55</v>
      </c>
      <c r="L3244" s="131"/>
      <c r="M3244" s="344">
        <v>713</v>
      </c>
      <c r="N3244" s="31" t="s">
        <v>2505</v>
      </c>
    </row>
    <row r="3245" spans="1:14">
      <c r="A3245">
        <v>3249</v>
      </c>
      <c r="B3245" s="139">
        <v>44239</v>
      </c>
      <c r="C3245" s="140" t="s">
        <v>51</v>
      </c>
      <c r="D3245" s="360" t="s">
        <v>10</v>
      </c>
      <c r="E3245" s="141">
        <v>30</v>
      </c>
      <c r="F3245" s="142">
        <v>600</v>
      </c>
      <c r="G3245" s="143" t="s">
        <v>55</v>
      </c>
      <c r="I3245" s="32" t="s">
        <v>12</v>
      </c>
      <c r="J3245" s="143" t="s">
        <v>55</v>
      </c>
      <c r="K3245" s="143" t="s">
        <v>55</v>
      </c>
      <c r="L3245" s="131"/>
      <c r="M3245" s="344">
        <v>713</v>
      </c>
      <c r="N3245" s="31" t="s">
        <v>2505</v>
      </c>
    </row>
    <row r="3246" spans="1:14">
      <c r="A3246">
        <v>3250</v>
      </c>
      <c r="B3246" s="139">
        <v>44239</v>
      </c>
      <c r="C3246" s="140" t="s">
        <v>51</v>
      </c>
      <c r="D3246" s="360" t="s">
        <v>10</v>
      </c>
      <c r="E3246" s="141">
        <v>36</v>
      </c>
      <c r="F3246" s="142">
        <v>879</v>
      </c>
      <c r="G3246" s="143" t="s">
        <v>55</v>
      </c>
      <c r="I3246" s="32" t="s">
        <v>12</v>
      </c>
      <c r="J3246" s="143" t="s">
        <v>55</v>
      </c>
      <c r="K3246" s="143" t="s">
        <v>55</v>
      </c>
      <c r="L3246" s="131"/>
      <c r="M3246" s="344">
        <v>713</v>
      </c>
      <c r="N3246" s="31" t="s">
        <v>2505</v>
      </c>
    </row>
    <row r="3247" spans="1:14">
      <c r="A3247">
        <v>3251</v>
      </c>
      <c r="B3247" s="139">
        <v>44239</v>
      </c>
      <c r="C3247" s="140" t="s">
        <v>51</v>
      </c>
      <c r="D3247" s="360" t="s">
        <v>10</v>
      </c>
      <c r="E3247" s="141">
        <v>32</v>
      </c>
      <c r="F3247" s="142">
        <v>625</v>
      </c>
      <c r="G3247" s="143" t="s">
        <v>55</v>
      </c>
      <c r="I3247" s="32" t="s">
        <v>12</v>
      </c>
      <c r="J3247" s="143" t="s">
        <v>55</v>
      </c>
      <c r="K3247" s="143" t="s">
        <v>55</v>
      </c>
      <c r="L3247" s="131"/>
      <c r="M3247" s="344">
        <v>713</v>
      </c>
      <c r="N3247" s="31" t="s">
        <v>2505</v>
      </c>
    </row>
    <row r="3248" spans="1:14">
      <c r="A3248">
        <v>3252</v>
      </c>
      <c r="B3248" s="139">
        <v>44239</v>
      </c>
      <c r="C3248" s="140" t="s">
        <v>51</v>
      </c>
      <c r="D3248" s="360" t="s">
        <v>10</v>
      </c>
      <c r="E3248" s="141">
        <v>31</v>
      </c>
      <c r="F3248" s="142">
        <v>610</v>
      </c>
      <c r="G3248" s="143" t="s">
        <v>55</v>
      </c>
      <c r="I3248" s="32" t="s">
        <v>12</v>
      </c>
      <c r="J3248" s="143" t="s">
        <v>55</v>
      </c>
      <c r="K3248" s="143" t="s">
        <v>55</v>
      </c>
      <c r="L3248" s="131"/>
      <c r="M3248" s="344">
        <v>713</v>
      </c>
      <c r="N3248" s="31" t="s">
        <v>2505</v>
      </c>
    </row>
    <row r="3249" spans="1:14">
      <c r="A3249">
        <v>3253</v>
      </c>
      <c r="B3249" s="139">
        <v>44239</v>
      </c>
      <c r="C3249" s="140" t="s">
        <v>51</v>
      </c>
      <c r="D3249" s="360" t="s">
        <v>10</v>
      </c>
      <c r="E3249" s="141">
        <v>36</v>
      </c>
      <c r="F3249" s="142">
        <v>888</v>
      </c>
      <c r="G3249" s="143">
        <v>2</v>
      </c>
      <c r="I3249" s="32" t="s">
        <v>15</v>
      </c>
      <c r="J3249" s="143">
        <v>1</v>
      </c>
      <c r="K3249" s="143">
        <v>0.22</v>
      </c>
      <c r="L3249" s="131"/>
      <c r="M3249" s="344">
        <v>713</v>
      </c>
      <c r="N3249" s="31" t="s">
        <v>2505</v>
      </c>
    </row>
    <row r="3250" spans="1:14">
      <c r="A3250">
        <v>3254</v>
      </c>
      <c r="B3250" s="139">
        <v>44239</v>
      </c>
      <c r="C3250" s="140" t="s">
        <v>51</v>
      </c>
      <c r="D3250" s="360" t="s">
        <v>10</v>
      </c>
      <c r="E3250" s="141">
        <v>35</v>
      </c>
      <c r="F3250" s="142">
        <v>899</v>
      </c>
      <c r="G3250" s="143">
        <v>3</v>
      </c>
      <c r="I3250" s="32" t="s">
        <v>15</v>
      </c>
      <c r="J3250" s="143">
        <v>1</v>
      </c>
      <c r="K3250" s="143">
        <v>0.33</v>
      </c>
      <c r="L3250" s="131"/>
      <c r="M3250" s="344">
        <v>713</v>
      </c>
      <c r="N3250" s="31" t="s">
        <v>2505</v>
      </c>
    </row>
    <row r="3251" spans="1:14">
      <c r="A3251">
        <v>3255</v>
      </c>
      <c r="B3251" s="139">
        <v>44239</v>
      </c>
      <c r="C3251" s="140" t="s">
        <v>51</v>
      </c>
      <c r="D3251" s="360" t="s">
        <v>10</v>
      </c>
      <c r="E3251" s="141">
        <v>33</v>
      </c>
      <c r="F3251" s="142">
        <v>807</v>
      </c>
      <c r="G3251" s="143" t="s">
        <v>55</v>
      </c>
      <c r="I3251" s="32" t="s">
        <v>12</v>
      </c>
      <c r="J3251" s="143" t="s">
        <v>55</v>
      </c>
      <c r="K3251" s="143" t="s">
        <v>55</v>
      </c>
      <c r="L3251" s="131"/>
      <c r="M3251" s="344">
        <v>713</v>
      </c>
      <c r="N3251" s="31" t="s">
        <v>2505</v>
      </c>
    </row>
    <row r="3252" spans="1:14">
      <c r="A3252">
        <v>3256</v>
      </c>
      <c r="B3252" s="139">
        <v>44239</v>
      </c>
      <c r="C3252" s="140" t="s">
        <v>51</v>
      </c>
      <c r="D3252" s="360" t="s">
        <v>10</v>
      </c>
      <c r="E3252" s="141">
        <v>37</v>
      </c>
      <c r="F3252" s="142">
        <v>980</v>
      </c>
      <c r="G3252" s="143">
        <v>3</v>
      </c>
      <c r="I3252" s="32" t="s">
        <v>12</v>
      </c>
      <c r="J3252" s="143">
        <v>1</v>
      </c>
      <c r="K3252" s="143">
        <v>0.3</v>
      </c>
      <c r="L3252" s="131"/>
      <c r="M3252" s="344">
        <v>713</v>
      </c>
      <c r="N3252" s="31" t="s">
        <v>2505</v>
      </c>
    </row>
    <row r="3253" spans="1:14">
      <c r="A3253">
        <v>3257</v>
      </c>
      <c r="B3253" s="139">
        <v>44239</v>
      </c>
      <c r="C3253" s="140" t="s">
        <v>51</v>
      </c>
      <c r="D3253" s="360" t="s">
        <v>10</v>
      </c>
      <c r="E3253" s="141">
        <v>34</v>
      </c>
      <c r="F3253" s="142">
        <v>877</v>
      </c>
      <c r="G3253" s="143" t="s">
        <v>55</v>
      </c>
      <c r="I3253" s="32" t="s">
        <v>12</v>
      </c>
      <c r="J3253" s="143" t="s">
        <v>55</v>
      </c>
      <c r="K3253" s="143" t="s">
        <v>55</v>
      </c>
      <c r="L3253" s="131"/>
      <c r="M3253" s="344">
        <v>713</v>
      </c>
      <c r="N3253" s="31" t="s">
        <v>2505</v>
      </c>
    </row>
    <row r="3254" spans="1:14">
      <c r="A3254">
        <v>3258</v>
      </c>
      <c r="B3254" s="139">
        <v>44239</v>
      </c>
      <c r="C3254" s="140" t="s">
        <v>51</v>
      </c>
      <c r="D3254" s="360" t="s">
        <v>10</v>
      </c>
      <c r="E3254" s="141">
        <v>39</v>
      </c>
      <c r="F3254" s="142">
        <v>1020</v>
      </c>
      <c r="G3254" s="143">
        <v>29</v>
      </c>
      <c r="I3254" s="32" t="s">
        <v>15</v>
      </c>
      <c r="J3254" s="143">
        <v>2</v>
      </c>
      <c r="K3254" s="143">
        <v>2.84</v>
      </c>
      <c r="L3254" s="131"/>
      <c r="M3254" s="344">
        <v>713</v>
      </c>
      <c r="N3254" s="31" t="s">
        <v>2505</v>
      </c>
    </row>
    <row r="3255" spans="1:14">
      <c r="A3255">
        <v>3259</v>
      </c>
      <c r="B3255" s="139">
        <v>44239</v>
      </c>
      <c r="C3255" s="140" t="s">
        <v>51</v>
      </c>
      <c r="D3255" s="360" t="s">
        <v>10</v>
      </c>
      <c r="E3255" s="141">
        <v>35</v>
      </c>
      <c r="F3255" s="142">
        <v>879</v>
      </c>
      <c r="G3255" s="143" t="s">
        <v>55</v>
      </c>
      <c r="I3255" s="32" t="s">
        <v>12</v>
      </c>
      <c r="J3255" s="143" t="s">
        <v>55</v>
      </c>
      <c r="K3255" s="143" t="s">
        <v>55</v>
      </c>
      <c r="L3255" s="131"/>
      <c r="M3255" s="344">
        <v>713</v>
      </c>
      <c r="N3255" s="31" t="s">
        <v>2505</v>
      </c>
    </row>
    <row r="3256" spans="1:14">
      <c r="A3256">
        <v>3260</v>
      </c>
      <c r="B3256" s="139">
        <v>44239</v>
      </c>
      <c r="C3256" s="140" t="s">
        <v>51</v>
      </c>
      <c r="D3256" s="360" t="s">
        <v>10</v>
      </c>
      <c r="E3256" s="141">
        <v>33</v>
      </c>
      <c r="F3256" s="142">
        <v>815</v>
      </c>
      <c r="G3256" s="143" t="s">
        <v>55</v>
      </c>
      <c r="I3256" s="32" t="s">
        <v>12</v>
      </c>
      <c r="J3256" s="143" t="s">
        <v>55</v>
      </c>
      <c r="K3256" s="143" t="s">
        <v>55</v>
      </c>
      <c r="L3256" s="131"/>
      <c r="M3256" s="344">
        <v>713</v>
      </c>
      <c r="N3256" s="31" t="s">
        <v>2505</v>
      </c>
    </row>
    <row r="3257" spans="1:14">
      <c r="A3257">
        <v>3261</v>
      </c>
      <c r="B3257" s="139">
        <v>44239</v>
      </c>
      <c r="C3257" s="140" t="s">
        <v>51</v>
      </c>
      <c r="D3257" s="360" t="s">
        <v>10</v>
      </c>
      <c r="E3257" s="141">
        <v>37</v>
      </c>
      <c r="F3257" s="142">
        <v>820</v>
      </c>
      <c r="G3257" s="143" t="s">
        <v>55</v>
      </c>
      <c r="I3257" s="32" t="s">
        <v>12</v>
      </c>
      <c r="J3257" s="143" t="s">
        <v>55</v>
      </c>
      <c r="K3257" s="143" t="s">
        <v>55</v>
      </c>
      <c r="L3257" s="131"/>
      <c r="M3257" s="344">
        <v>713</v>
      </c>
      <c r="N3257" s="31" t="s">
        <v>2505</v>
      </c>
    </row>
    <row r="3258" spans="1:14">
      <c r="A3258">
        <v>3262</v>
      </c>
      <c r="B3258" s="139">
        <v>44239</v>
      </c>
      <c r="C3258" s="140" t="s">
        <v>51</v>
      </c>
      <c r="D3258" s="360" t="s">
        <v>10</v>
      </c>
      <c r="E3258" s="141">
        <v>38</v>
      </c>
      <c r="F3258" s="142">
        <v>975</v>
      </c>
      <c r="G3258" s="143">
        <v>23</v>
      </c>
      <c r="I3258" s="32" t="s">
        <v>15</v>
      </c>
      <c r="J3258" s="143">
        <v>2</v>
      </c>
      <c r="K3258" s="143">
        <v>2.35</v>
      </c>
      <c r="L3258" s="131"/>
      <c r="M3258" s="344">
        <v>713</v>
      </c>
      <c r="N3258" s="31" t="s">
        <v>2505</v>
      </c>
    </row>
    <row r="3259" spans="1:14">
      <c r="A3259">
        <v>3263</v>
      </c>
      <c r="B3259" s="139">
        <v>44239</v>
      </c>
      <c r="C3259" s="140" t="s">
        <v>51</v>
      </c>
      <c r="D3259" s="360" t="s">
        <v>10</v>
      </c>
      <c r="E3259" s="141">
        <v>37</v>
      </c>
      <c r="F3259" s="142">
        <v>991</v>
      </c>
      <c r="G3259" s="143" t="s">
        <v>55</v>
      </c>
      <c r="I3259" s="32" t="s">
        <v>12</v>
      </c>
      <c r="J3259" s="143" t="s">
        <v>55</v>
      </c>
      <c r="K3259" s="143" t="s">
        <v>55</v>
      </c>
      <c r="L3259" s="131"/>
      <c r="M3259" s="344">
        <v>713</v>
      </c>
      <c r="N3259" s="31" t="s">
        <v>2505</v>
      </c>
    </row>
    <row r="3260" spans="1:14">
      <c r="A3260">
        <v>3264</v>
      </c>
      <c r="B3260" s="139">
        <v>44242</v>
      </c>
      <c r="C3260" s="140" t="s">
        <v>51</v>
      </c>
      <c r="D3260" s="360" t="s">
        <v>10</v>
      </c>
      <c r="E3260" s="141">
        <v>35</v>
      </c>
      <c r="F3260" s="142">
        <v>795</v>
      </c>
      <c r="G3260" s="143">
        <v>3</v>
      </c>
      <c r="I3260" s="32" t="s">
        <v>15</v>
      </c>
      <c r="J3260" s="143">
        <v>1</v>
      </c>
      <c r="K3260" s="143">
        <v>0.37</v>
      </c>
      <c r="L3260" s="131"/>
      <c r="M3260" s="344">
        <v>713</v>
      </c>
      <c r="N3260" s="31" t="s">
        <v>2505</v>
      </c>
    </row>
    <row r="3261" spans="1:14">
      <c r="A3261">
        <v>3265</v>
      </c>
      <c r="B3261" s="139">
        <v>44242</v>
      </c>
      <c r="C3261" s="140" t="s">
        <v>51</v>
      </c>
      <c r="D3261" s="360" t="s">
        <v>10</v>
      </c>
      <c r="E3261" s="141">
        <v>37</v>
      </c>
      <c r="F3261" s="142">
        <v>954</v>
      </c>
      <c r="G3261" s="143">
        <v>4</v>
      </c>
      <c r="I3261" s="32" t="s">
        <v>15</v>
      </c>
      <c r="J3261" s="143">
        <v>1</v>
      </c>
      <c r="K3261" s="143">
        <v>0.41</v>
      </c>
      <c r="L3261" s="131"/>
      <c r="M3261" s="344">
        <v>713</v>
      </c>
      <c r="N3261" s="31" t="s">
        <v>2505</v>
      </c>
    </row>
    <row r="3262" spans="1:14">
      <c r="A3262">
        <v>3266</v>
      </c>
      <c r="B3262" s="139">
        <v>44242</v>
      </c>
      <c r="C3262" s="140" t="s">
        <v>51</v>
      </c>
      <c r="D3262" s="360" t="s">
        <v>10</v>
      </c>
      <c r="E3262" s="141">
        <v>33</v>
      </c>
      <c r="F3262" s="142">
        <v>720</v>
      </c>
      <c r="G3262" s="143" t="s">
        <v>55</v>
      </c>
      <c r="I3262" s="32" t="s">
        <v>12</v>
      </c>
      <c r="J3262" s="143" t="s">
        <v>55</v>
      </c>
      <c r="K3262" s="143" t="s">
        <v>55</v>
      </c>
      <c r="L3262" s="131"/>
      <c r="M3262" s="344">
        <v>713</v>
      </c>
      <c r="N3262" s="31" t="s">
        <v>2505</v>
      </c>
    </row>
    <row r="3263" spans="1:14">
      <c r="A3263">
        <v>3267</v>
      </c>
      <c r="B3263" s="139">
        <v>44242</v>
      </c>
      <c r="C3263" s="140" t="s">
        <v>51</v>
      </c>
      <c r="D3263" s="360" t="s">
        <v>10</v>
      </c>
      <c r="E3263" s="141">
        <v>34</v>
      </c>
      <c r="F3263" s="142">
        <v>851</v>
      </c>
      <c r="G3263" s="143" t="s">
        <v>55</v>
      </c>
      <c r="I3263" s="32" t="s">
        <v>12</v>
      </c>
      <c r="J3263" s="143" t="s">
        <v>55</v>
      </c>
      <c r="K3263" s="143" t="s">
        <v>55</v>
      </c>
      <c r="L3263" s="131"/>
      <c r="M3263" s="344">
        <v>713</v>
      </c>
      <c r="N3263" s="31" t="s">
        <v>2505</v>
      </c>
    </row>
    <row r="3264" spans="1:14">
      <c r="A3264">
        <v>3268</v>
      </c>
      <c r="B3264" s="139">
        <v>44242</v>
      </c>
      <c r="C3264" s="140" t="s">
        <v>51</v>
      </c>
      <c r="D3264" s="360" t="s">
        <v>10</v>
      </c>
      <c r="E3264" s="141">
        <v>35</v>
      </c>
      <c r="F3264" s="142">
        <v>815</v>
      </c>
      <c r="G3264" s="143">
        <v>2</v>
      </c>
      <c r="I3264" s="32" t="s">
        <v>15</v>
      </c>
      <c r="J3264" s="143">
        <v>1</v>
      </c>
      <c r="K3264" s="143">
        <v>0.24</v>
      </c>
      <c r="L3264" s="131"/>
      <c r="M3264" s="344">
        <v>713</v>
      </c>
      <c r="N3264" s="31" t="s">
        <v>2505</v>
      </c>
    </row>
    <row r="3265" spans="1:14">
      <c r="A3265">
        <v>3269</v>
      </c>
      <c r="B3265" s="139">
        <v>44242</v>
      </c>
      <c r="C3265" s="140" t="s">
        <v>51</v>
      </c>
      <c r="D3265" s="360" t="s">
        <v>10</v>
      </c>
      <c r="E3265" s="141">
        <v>32</v>
      </c>
      <c r="F3265" s="142">
        <v>700</v>
      </c>
      <c r="G3265" s="143" t="s">
        <v>55</v>
      </c>
      <c r="I3265" s="32" t="s">
        <v>12</v>
      </c>
      <c r="J3265" s="143" t="s">
        <v>55</v>
      </c>
      <c r="K3265" s="143" t="s">
        <v>55</v>
      </c>
      <c r="L3265" s="131"/>
      <c r="M3265" s="344">
        <v>713</v>
      </c>
      <c r="N3265" s="31" t="s">
        <v>2505</v>
      </c>
    </row>
    <row r="3266" spans="1:14">
      <c r="A3266">
        <v>3270</v>
      </c>
      <c r="B3266" s="139">
        <v>44242</v>
      </c>
      <c r="C3266" s="140" t="s">
        <v>51</v>
      </c>
      <c r="D3266" s="360" t="s">
        <v>10</v>
      </c>
      <c r="E3266" s="141">
        <v>33</v>
      </c>
      <c r="F3266" s="142">
        <v>720</v>
      </c>
      <c r="G3266" s="143" t="s">
        <v>55</v>
      </c>
      <c r="I3266" s="32" t="s">
        <v>12</v>
      </c>
      <c r="J3266" s="143" t="s">
        <v>55</v>
      </c>
      <c r="K3266" s="143" t="s">
        <v>55</v>
      </c>
      <c r="L3266" s="131"/>
      <c r="M3266" s="344">
        <v>713</v>
      </c>
      <c r="N3266" s="31" t="s">
        <v>2505</v>
      </c>
    </row>
    <row r="3267" spans="1:14">
      <c r="A3267">
        <v>3271</v>
      </c>
      <c r="B3267" s="139">
        <v>44242</v>
      </c>
      <c r="C3267" s="140" t="s">
        <v>51</v>
      </c>
      <c r="D3267" s="360" t="s">
        <v>10</v>
      </c>
      <c r="E3267" s="141">
        <v>37</v>
      </c>
      <c r="F3267" s="142">
        <v>951</v>
      </c>
      <c r="G3267" s="143">
        <v>3</v>
      </c>
      <c r="I3267" s="32" t="s">
        <v>15</v>
      </c>
      <c r="J3267" s="143">
        <v>1</v>
      </c>
      <c r="K3267" s="143">
        <v>0.31</v>
      </c>
      <c r="L3267" s="131"/>
      <c r="M3267" s="344">
        <v>713</v>
      </c>
      <c r="N3267" s="31" t="s">
        <v>2505</v>
      </c>
    </row>
    <row r="3268" spans="1:14">
      <c r="A3268">
        <v>3272</v>
      </c>
      <c r="B3268" s="139">
        <v>44242</v>
      </c>
      <c r="C3268" s="140" t="s">
        <v>51</v>
      </c>
      <c r="D3268" s="360" t="s">
        <v>10</v>
      </c>
      <c r="E3268" s="141">
        <v>32</v>
      </c>
      <c r="F3268" s="142">
        <v>700</v>
      </c>
      <c r="G3268" s="143" t="s">
        <v>55</v>
      </c>
      <c r="I3268" s="32" t="s">
        <v>12</v>
      </c>
      <c r="J3268" s="143" t="s">
        <v>55</v>
      </c>
      <c r="K3268" s="143" t="s">
        <v>55</v>
      </c>
      <c r="L3268" s="131"/>
      <c r="M3268" s="344">
        <v>713</v>
      </c>
      <c r="N3268" s="31" t="s">
        <v>2505</v>
      </c>
    </row>
    <row r="3269" spans="1:14">
      <c r="A3269">
        <v>3273</v>
      </c>
      <c r="B3269" s="139">
        <v>44242</v>
      </c>
      <c r="C3269" s="140" t="s">
        <v>51</v>
      </c>
      <c r="D3269" s="360" t="s">
        <v>10</v>
      </c>
      <c r="E3269" s="141">
        <v>31</v>
      </c>
      <c r="F3269" s="142">
        <v>710</v>
      </c>
      <c r="G3269" s="143" t="s">
        <v>55</v>
      </c>
      <c r="I3269" s="32" t="s">
        <v>12</v>
      </c>
      <c r="J3269" s="143" t="s">
        <v>55</v>
      </c>
      <c r="K3269" s="143" t="s">
        <v>55</v>
      </c>
      <c r="L3269" s="131"/>
      <c r="M3269" s="344">
        <v>713</v>
      </c>
      <c r="N3269" s="31" t="s">
        <v>2505</v>
      </c>
    </row>
    <row r="3270" spans="1:14">
      <c r="A3270">
        <v>3274</v>
      </c>
      <c r="B3270" s="139">
        <v>44242</v>
      </c>
      <c r="C3270" s="140" t="s">
        <v>51</v>
      </c>
      <c r="D3270" s="360" t="s">
        <v>10</v>
      </c>
      <c r="E3270" s="141">
        <v>33</v>
      </c>
      <c r="F3270" s="142">
        <v>720</v>
      </c>
      <c r="G3270" s="143" t="s">
        <v>55</v>
      </c>
      <c r="I3270" s="32" t="s">
        <v>12</v>
      </c>
      <c r="J3270" s="143" t="s">
        <v>55</v>
      </c>
      <c r="K3270" s="143" t="s">
        <v>55</v>
      </c>
      <c r="L3270" s="131"/>
      <c r="M3270" s="344">
        <v>713</v>
      </c>
      <c r="N3270" s="31" t="s">
        <v>2505</v>
      </c>
    </row>
    <row r="3271" spans="1:14">
      <c r="A3271">
        <v>3275</v>
      </c>
      <c r="B3271" s="139">
        <v>44242</v>
      </c>
      <c r="C3271" s="140" t="s">
        <v>51</v>
      </c>
      <c r="D3271" s="360" t="s">
        <v>10</v>
      </c>
      <c r="E3271" s="141">
        <v>37</v>
      </c>
      <c r="F3271" s="142">
        <v>920</v>
      </c>
      <c r="G3271" s="143">
        <v>2</v>
      </c>
      <c r="I3271" s="32" t="s">
        <v>15</v>
      </c>
      <c r="J3271" s="143">
        <v>1</v>
      </c>
      <c r="K3271" s="143">
        <v>0.21</v>
      </c>
      <c r="L3271" s="131"/>
      <c r="M3271" s="344">
        <v>713</v>
      </c>
      <c r="N3271" s="31" t="s">
        <v>2505</v>
      </c>
    </row>
    <row r="3272" spans="1:14">
      <c r="A3272">
        <v>3276</v>
      </c>
      <c r="B3272" s="139">
        <v>44242</v>
      </c>
      <c r="C3272" s="140" t="s">
        <v>51</v>
      </c>
      <c r="D3272" s="360" t="s">
        <v>10</v>
      </c>
      <c r="E3272" s="141">
        <v>34</v>
      </c>
      <c r="F3272" s="142">
        <v>855</v>
      </c>
      <c r="G3272" s="143">
        <v>3</v>
      </c>
      <c r="I3272" s="32" t="s">
        <v>15</v>
      </c>
      <c r="J3272" s="143">
        <v>1</v>
      </c>
      <c r="K3272" s="143">
        <v>0.35</v>
      </c>
      <c r="L3272" s="131"/>
      <c r="M3272" s="344">
        <v>713</v>
      </c>
      <c r="N3272" s="31" t="s">
        <v>2505</v>
      </c>
    </row>
    <row r="3273" spans="1:14">
      <c r="A3273">
        <v>3277</v>
      </c>
      <c r="B3273" s="139">
        <v>44242</v>
      </c>
      <c r="C3273" s="140" t="s">
        <v>51</v>
      </c>
      <c r="D3273" s="360" t="s">
        <v>10</v>
      </c>
      <c r="E3273" s="141">
        <v>35</v>
      </c>
      <c r="F3273" s="142">
        <v>815</v>
      </c>
      <c r="G3273" s="143" t="s">
        <v>55</v>
      </c>
      <c r="I3273" s="32" t="s">
        <v>12</v>
      </c>
      <c r="J3273" s="143" t="s">
        <v>55</v>
      </c>
      <c r="K3273" s="143" t="s">
        <v>55</v>
      </c>
      <c r="L3273" s="131"/>
      <c r="M3273" s="344">
        <v>713</v>
      </c>
      <c r="N3273" s="31" t="s">
        <v>2505</v>
      </c>
    </row>
    <row r="3274" spans="1:14">
      <c r="A3274">
        <v>3278</v>
      </c>
      <c r="B3274" s="139">
        <v>44242</v>
      </c>
      <c r="C3274" s="140" t="s">
        <v>51</v>
      </c>
      <c r="D3274" s="360" t="s">
        <v>10</v>
      </c>
      <c r="E3274" s="141">
        <v>37</v>
      </c>
      <c r="F3274" s="142">
        <v>950</v>
      </c>
      <c r="G3274" s="143">
        <v>14</v>
      </c>
      <c r="I3274" s="32" t="s">
        <v>15</v>
      </c>
      <c r="J3274" s="143">
        <v>2</v>
      </c>
      <c r="K3274" s="143">
        <v>1.47</v>
      </c>
      <c r="L3274" s="131"/>
      <c r="M3274" s="344">
        <v>713</v>
      </c>
      <c r="N3274" s="31" t="s">
        <v>2505</v>
      </c>
    </row>
    <row r="3275" spans="1:14">
      <c r="A3275">
        <v>3279</v>
      </c>
      <c r="B3275" s="139">
        <v>44242</v>
      </c>
      <c r="C3275" s="140" t="s">
        <v>51</v>
      </c>
      <c r="D3275" s="360" t="s">
        <v>10</v>
      </c>
      <c r="E3275" s="141">
        <v>33</v>
      </c>
      <c r="F3275" s="142">
        <v>715</v>
      </c>
      <c r="G3275" s="143" t="s">
        <v>55</v>
      </c>
      <c r="I3275" s="32" t="s">
        <v>12</v>
      </c>
      <c r="J3275" s="143" t="s">
        <v>55</v>
      </c>
      <c r="K3275" s="143" t="s">
        <v>55</v>
      </c>
      <c r="L3275" s="131"/>
      <c r="M3275" s="344">
        <v>713</v>
      </c>
      <c r="N3275" s="31" t="s">
        <v>2505</v>
      </c>
    </row>
    <row r="3276" spans="1:14">
      <c r="A3276">
        <v>3280</v>
      </c>
      <c r="B3276" s="139">
        <v>44242</v>
      </c>
      <c r="C3276" s="140" t="s">
        <v>51</v>
      </c>
      <c r="D3276" s="360" t="s">
        <v>10</v>
      </c>
      <c r="E3276" s="141">
        <v>35</v>
      </c>
      <c r="F3276" s="142">
        <v>795</v>
      </c>
      <c r="G3276" s="143" t="s">
        <v>55</v>
      </c>
      <c r="I3276" s="32" t="s">
        <v>12</v>
      </c>
      <c r="J3276" s="143" t="s">
        <v>55</v>
      </c>
      <c r="K3276" s="143" t="s">
        <v>55</v>
      </c>
      <c r="L3276" s="131"/>
      <c r="M3276" s="344">
        <v>713</v>
      </c>
      <c r="N3276" s="31" t="s">
        <v>2505</v>
      </c>
    </row>
    <row r="3277" spans="1:14">
      <c r="A3277">
        <v>3281</v>
      </c>
      <c r="B3277" s="139">
        <v>44242</v>
      </c>
      <c r="C3277" s="140" t="s">
        <v>51</v>
      </c>
      <c r="D3277" s="360" t="s">
        <v>10</v>
      </c>
      <c r="E3277" s="141">
        <v>34</v>
      </c>
      <c r="F3277" s="142">
        <v>790</v>
      </c>
      <c r="G3277" s="143" t="s">
        <v>55</v>
      </c>
      <c r="I3277" s="32" t="s">
        <v>12</v>
      </c>
      <c r="J3277" s="143" t="s">
        <v>55</v>
      </c>
      <c r="K3277" s="143" t="s">
        <v>55</v>
      </c>
      <c r="L3277" s="131"/>
      <c r="M3277" s="344">
        <v>713</v>
      </c>
      <c r="N3277" s="31" t="s">
        <v>2505</v>
      </c>
    </row>
    <row r="3278" spans="1:14">
      <c r="A3278">
        <v>3282</v>
      </c>
      <c r="B3278" s="139">
        <v>44242</v>
      </c>
      <c r="C3278" s="140" t="s">
        <v>51</v>
      </c>
      <c r="D3278" s="360" t="s">
        <v>10</v>
      </c>
      <c r="E3278" s="141">
        <v>32</v>
      </c>
      <c r="F3278" s="142">
        <v>700</v>
      </c>
      <c r="G3278" s="143" t="s">
        <v>55</v>
      </c>
      <c r="I3278" s="32" t="s">
        <v>12</v>
      </c>
      <c r="J3278" s="143" t="s">
        <v>55</v>
      </c>
      <c r="K3278" s="143" t="s">
        <v>55</v>
      </c>
      <c r="L3278" s="131"/>
      <c r="M3278" s="344">
        <v>713</v>
      </c>
      <c r="N3278" s="31" t="s">
        <v>2505</v>
      </c>
    </row>
    <row r="3279" spans="1:14">
      <c r="A3279">
        <v>3283</v>
      </c>
      <c r="B3279" s="139">
        <v>44242</v>
      </c>
      <c r="C3279" s="140" t="s">
        <v>51</v>
      </c>
      <c r="D3279" s="360" t="s">
        <v>10</v>
      </c>
      <c r="E3279" s="141">
        <v>33</v>
      </c>
      <c r="F3279" s="142">
        <v>725</v>
      </c>
      <c r="G3279" s="143" t="s">
        <v>55</v>
      </c>
      <c r="I3279" s="32" t="s">
        <v>12</v>
      </c>
      <c r="J3279" s="143" t="s">
        <v>55</v>
      </c>
      <c r="K3279" s="143" t="s">
        <v>55</v>
      </c>
      <c r="L3279" s="131"/>
      <c r="M3279" s="344">
        <v>713</v>
      </c>
      <c r="N3279" s="31" t="s">
        <v>2505</v>
      </c>
    </row>
    <row r="3280" spans="1:14">
      <c r="A3280">
        <v>3284</v>
      </c>
      <c r="B3280" s="139">
        <v>44243</v>
      </c>
      <c r="C3280" s="140" t="s">
        <v>51</v>
      </c>
      <c r="D3280" s="360" t="s">
        <v>10</v>
      </c>
      <c r="E3280" s="141">
        <v>34</v>
      </c>
      <c r="F3280" s="142">
        <v>790</v>
      </c>
      <c r="G3280" s="143">
        <v>2</v>
      </c>
      <c r="I3280" s="32" t="s">
        <v>15</v>
      </c>
      <c r="J3280" s="143">
        <v>1</v>
      </c>
      <c r="K3280" s="143">
        <v>0.25</v>
      </c>
      <c r="L3280" s="131"/>
      <c r="M3280" s="344">
        <v>713</v>
      </c>
      <c r="N3280" s="31" t="s">
        <v>2505</v>
      </c>
    </row>
    <row r="3281" spans="1:14">
      <c r="A3281">
        <v>3285</v>
      </c>
      <c r="B3281" s="139">
        <v>44243</v>
      </c>
      <c r="C3281" s="140" t="s">
        <v>51</v>
      </c>
      <c r="D3281" s="360" t="s">
        <v>10</v>
      </c>
      <c r="E3281" s="141">
        <v>37</v>
      </c>
      <c r="F3281" s="142">
        <v>910</v>
      </c>
      <c r="G3281" s="143">
        <v>3</v>
      </c>
      <c r="I3281" s="32" t="s">
        <v>12</v>
      </c>
      <c r="J3281" s="143">
        <v>1</v>
      </c>
      <c r="K3281" s="143">
        <v>0.33</v>
      </c>
      <c r="L3281" s="131"/>
      <c r="M3281" s="344">
        <v>713</v>
      </c>
      <c r="N3281" s="31" t="s">
        <v>2505</v>
      </c>
    </row>
    <row r="3282" spans="1:14">
      <c r="A3282">
        <v>3286</v>
      </c>
      <c r="B3282" s="139">
        <v>44243</v>
      </c>
      <c r="C3282" s="140" t="s">
        <v>51</v>
      </c>
      <c r="D3282" s="360" t="s">
        <v>10</v>
      </c>
      <c r="E3282" s="141">
        <v>35</v>
      </c>
      <c r="F3282" s="142">
        <v>822</v>
      </c>
      <c r="G3282" s="143">
        <v>3</v>
      </c>
      <c r="I3282" s="32" t="s">
        <v>15</v>
      </c>
      <c r="J3282" s="143">
        <v>1</v>
      </c>
      <c r="K3282" s="143">
        <v>0.36</v>
      </c>
      <c r="L3282" s="131"/>
      <c r="M3282" s="344">
        <v>713</v>
      </c>
      <c r="N3282" s="31" t="s">
        <v>2505</v>
      </c>
    </row>
    <row r="3283" spans="1:14">
      <c r="A3283">
        <v>3287</v>
      </c>
      <c r="B3283" s="139">
        <v>44243</v>
      </c>
      <c r="C3283" s="140" t="s">
        <v>51</v>
      </c>
      <c r="D3283" s="360" t="s">
        <v>10</v>
      </c>
      <c r="E3283" s="141">
        <v>36</v>
      </c>
      <c r="F3283" s="142">
        <v>871</v>
      </c>
      <c r="G3283" s="143" t="s">
        <v>55</v>
      </c>
      <c r="I3283" s="32" t="s">
        <v>12</v>
      </c>
      <c r="J3283" s="143" t="s">
        <v>55</v>
      </c>
      <c r="K3283" s="143" t="s">
        <v>55</v>
      </c>
      <c r="L3283" s="131"/>
      <c r="M3283" s="344">
        <v>713</v>
      </c>
      <c r="N3283" s="31" t="s">
        <v>2505</v>
      </c>
    </row>
    <row r="3284" spans="1:14">
      <c r="A3284">
        <v>3288</v>
      </c>
      <c r="B3284" s="139">
        <v>44243</v>
      </c>
      <c r="C3284" s="140" t="s">
        <v>51</v>
      </c>
      <c r="D3284" s="360" t="s">
        <v>10</v>
      </c>
      <c r="E3284" s="141">
        <v>35</v>
      </c>
      <c r="F3284" s="142">
        <v>815</v>
      </c>
      <c r="G3284" s="143" t="s">
        <v>55</v>
      </c>
      <c r="I3284" s="32" t="s">
        <v>12</v>
      </c>
      <c r="J3284" s="143" t="s">
        <v>55</v>
      </c>
      <c r="K3284" s="143" t="s">
        <v>55</v>
      </c>
      <c r="L3284" s="131"/>
      <c r="M3284" s="344">
        <v>713</v>
      </c>
      <c r="N3284" s="31" t="s">
        <v>2505</v>
      </c>
    </row>
    <row r="3285" spans="1:14">
      <c r="A3285">
        <v>3289</v>
      </c>
      <c r="B3285" s="139">
        <v>44243</v>
      </c>
      <c r="C3285" s="140" t="s">
        <v>51</v>
      </c>
      <c r="D3285" s="360" t="s">
        <v>10</v>
      </c>
      <c r="E3285" s="141">
        <v>34</v>
      </c>
      <c r="F3285" s="142">
        <v>795</v>
      </c>
      <c r="G3285" s="143">
        <v>2</v>
      </c>
      <c r="I3285" s="32" t="s">
        <v>15</v>
      </c>
      <c r="J3285" s="143">
        <v>1</v>
      </c>
      <c r="K3285" s="143">
        <v>0.25</v>
      </c>
      <c r="L3285" s="131"/>
      <c r="M3285" s="344">
        <v>713</v>
      </c>
      <c r="N3285" s="31" t="s">
        <v>2505</v>
      </c>
    </row>
    <row r="3286" spans="1:14">
      <c r="A3286">
        <v>3290</v>
      </c>
      <c r="B3286" s="139">
        <v>44243</v>
      </c>
      <c r="C3286" s="140" t="s">
        <v>51</v>
      </c>
      <c r="D3286" s="360" t="s">
        <v>10</v>
      </c>
      <c r="E3286" s="141">
        <v>37</v>
      </c>
      <c r="F3286" s="142">
        <v>910</v>
      </c>
      <c r="G3286" s="143">
        <v>3</v>
      </c>
      <c r="I3286" s="32" t="s">
        <v>15</v>
      </c>
      <c r="J3286" s="143">
        <v>1</v>
      </c>
      <c r="K3286" s="143">
        <v>0.33</v>
      </c>
      <c r="L3286" s="131"/>
      <c r="M3286" s="344">
        <v>713</v>
      </c>
      <c r="N3286" s="31" t="s">
        <v>2505</v>
      </c>
    </row>
    <row r="3287" spans="1:14">
      <c r="A3287">
        <v>3291</v>
      </c>
      <c r="B3287" s="139">
        <v>44243</v>
      </c>
      <c r="C3287" s="140" t="s">
        <v>51</v>
      </c>
      <c r="D3287" s="360" t="s">
        <v>10</v>
      </c>
      <c r="E3287" s="141">
        <v>34</v>
      </c>
      <c r="F3287" s="142">
        <v>800</v>
      </c>
      <c r="G3287" s="143">
        <v>10</v>
      </c>
      <c r="I3287" s="32" t="s">
        <v>15</v>
      </c>
      <c r="J3287" s="143">
        <v>2</v>
      </c>
      <c r="K3287" s="143">
        <v>1.25</v>
      </c>
      <c r="L3287" s="131"/>
      <c r="M3287" s="344">
        <v>713</v>
      </c>
      <c r="N3287" s="31" t="s">
        <v>2505</v>
      </c>
    </row>
    <row r="3288" spans="1:14">
      <c r="A3288">
        <v>3292</v>
      </c>
      <c r="B3288" s="139">
        <v>44243</v>
      </c>
      <c r="C3288" s="140" t="s">
        <v>51</v>
      </c>
      <c r="D3288" s="360" t="s">
        <v>10</v>
      </c>
      <c r="E3288" s="141">
        <v>35</v>
      </c>
      <c r="F3288" s="142">
        <v>812</v>
      </c>
      <c r="G3288" s="143" t="s">
        <v>55</v>
      </c>
      <c r="I3288" s="32" t="s">
        <v>12</v>
      </c>
      <c r="J3288" s="143" t="s">
        <v>55</v>
      </c>
      <c r="K3288" s="143" t="s">
        <v>55</v>
      </c>
      <c r="L3288" s="131"/>
      <c r="M3288" s="344">
        <v>713</v>
      </c>
      <c r="N3288" s="31" t="s">
        <v>2505</v>
      </c>
    </row>
    <row r="3289" spans="1:14">
      <c r="A3289">
        <v>3293</v>
      </c>
      <c r="B3289" s="139">
        <v>44243</v>
      </c>
      <c r="C3289" s="140" t="s">
        <v>51</v>
      </c>
      <c r="D3289" s="360" t="s">
        <v>10</v>
      </c>
      <c r="E3289" s="141">
        <v>37</v>
      </c>
      <c r="F3289" s="142">
        <v>922</v>
      </c>
      <c r="G3289" s="143">
        <v>5</v>
      </c>
      <c r="I3289" s="32" t="s">
        <v>15</v>
      </c>
      <c r="J3289" s="143">
        <v>1</v>
      </c>
      <c r="K3289" s="143">
        <v>0.54</v>
      </c>
      <c r="L3289" s="131"/>
      <c r="M3289" s="344">
        <v>713</v>
      </c>
      <c r="N3289" s="31" t="s">
        <v>2505</v>
      </c>
    </row>
    <row r="3290" spans="1:14">
      <c r="A3290">
        <v>3294</v>
      </c>
      <c r="B3290" s="139">
        <v>44243</v>
      </c>
      <c r="C3290" s="140" t="s">
        <v>51</v>
      </c>
      <c r="D3290" s="360" t="s">
        <v>10</v>
      </c>
      <c r="E3290" s="141">
        <v>35</v>
      </c>
      <c r="F3290" s="142">
        <v>822</v>
      </c>
      <c r="G3290" s="143">
        <v>3</v>
      </c>
      <c r="I3290" s="32" t="s">
        <v>15</v>
      </c>
      <c r="J3290" s="143">
        <v>1</v>
      </c>
      <c r="K3290" s="143">
        <v>0.36</v>
      </c>
      <c r="L3290" s="131"/>
      <c r="M3290" s="344">
        <v>713</v>
      </c>
      <c r="N3290" s="31" t="s">
        <v>2505</v>
      </c>
    </row>
    <row r="3291" spans="1:14">
      <c r="A3291">
        <v>3295</v>
      </c>
      <c r="B3291" s="139">
        <v>44243</v>
      </c>
      <c r="C3291" s="140" t="s">
        <v>51</v>
      </c>
      <c r="D3291" s="360" t="s">
        <v>10</v>
      </c>
      <c r="E3291" s="141">
        <v>37</v>
      </c>
      <c r="F3291" s="142">
        <v>910</v>
      </c>
      <c r="G3291" s="143">
        <v>10</v>
      </c>
      <c r="I3291" s="32" t="s">
        <v>15</v>
      </c>
      <c r="J3291" s="143">
        <v>2</v>
      </c>
      <c r="K3291" s="143">
        <v>1.0900000000000001</v>
      </c>
      <c r="L3291" s="131"/>
      <c r="M3291" s="344">
        <v>713</v>
      </c>
      <c r="N3291" s="31" t="s">
        <v>2505</v>
      </c>
    </row>
    <row r="3292" spans="1:14">
      <c r="A3292">
        <v>3296</v>
      </c>
      <c r="B3292" s="139">
        <v>44243</v>
      </c>
      <c r="C3292" s="140" t="s">
        <v>51</v>
      </c>
      <c r="D3292" s="360" t="s">
        <v>10</v>
      </c>
      <c r="E3292" s="141">
        <v>34</v>
      </c>
      <c r="F3292" s="142">
        <v>800</v>
      </c>
      <c r="G3292" s="143" t="s">
        <v>55</v>
      </c>
      <c r="I3292" s="32" t="s">
        <v>12</v>
      </c>
      <c r="J3292" s="143" t="s">
        <v>55</v>
      </c>
      <c r="K3292" s="143" t="s">
        <v>55</v>
      </c>
      <c r="L3292" s="131"/>
      <c r="M3292" s="344">
        <v>713</v>
      </c>
      <c r="N3292" s="31" t="s">
        <v>2505</v>
      </c>
    </row>
    <row r="3293" spans="1:14">
      <c r="A3293">
        <v>3297</v>
      </c>
      <c r="B3293" s="139">
        <v>44243</v>
      </c>
      <c r="C3293" s="140" t="s">
        <v>51</v>
      </c>
      <c r="D3293" s="360" t="s">
        <v>10</v>
      </c>
      <c r="E3293" s="141">
        <v>35</v>
      </c>
      <c r="F3293" s="142">
        <v>822</v>
      </c>
      <c r="G3293" s="143">
        <v>2</v>
      </c>
      <c r="I3293" s="32" t="s">
        <v>15</v>
      </c>
      <c r="J3293" s="143">
        <v>1</v>
      </c>
      <c r="K3293" s="143">
        <v>0.24</v>
      </c>
      <c r="L3293" s="131"/>
      <c r="M3293" s="344">
        <v>713</v>
      </c>
      <c r="N3293" s="31" t="s">
        <v>2505</v>
      </c>
    </row>
    <row r="3294" spans="1:14">
      <c r="A3294">
        <v>3298</v>
      </c>
      <c r="B3294" s="139">
        <v>44243</v>
      </c>
      <c r="C3294" s="140" t="s">
        <v>51</v>
      </c>
      <c r="D3294" s="360" t="s">
        <v>10</v>
      </c>
      <c r="E3294" s="141">
        <v>36</v>
      </c>
      <c r="F3294" s="142">
        <v>877</v>
      </c>
      <c r="G3294" s="143" t="s">
        <v>55</v>
      </c>
      <c r="I3294" s="32" t="s">
        <v>12</v>
      </c>
      <c r="J3294" s="143" t="s">
        <v>55</v>
      </c>
      <c r="K3294" s="143" t="s">
        <v>55</v>
      </c>
      <c r="L3294" s="131"/>
      <c r="M3294" s="344">
        <v>713</v>
      </c>
      <c r="N3294" s="31" t="s">
        <v>2505</v>
      </c>
    </row>
    <row r="3295" spans="1:14">
      <c r="A3295">
        <v>3299</v>
      </c>
      <c r="B3295" s="139">
        <v>44243</v>
      </c>
      <c r="C3295" s="140" t="s">
        <v>51</v>
      </c>
      <c r="D3295" s="360" t="s">
        <v>10</v>
      </c>
      <c r="E3295" s="141">
        <v>34</v>
      </c>
      <c r="F3295" s="142">
        <v>790</v>
      </c>
      <c r="G3295" s="143" t="s">
        <v>55</v>
      </c>
      <c r="I3295" s="32" t="s">
        <v>12</v>
      </c>
      <c r="J3295" s="143" t="s">
        <v>55</v>
      </c>
      <c r="K3295" s="143" t="s">
        <v>55</v>
      </c>
      <c r="L3295" s="131"/>
      <c r="M3295" s="344">
        <v>713</v>
      </c>
      <c r="N3295" s="31" t="s">
        <v>2505</v>
      </c>
    </row>
    <row r="3296" spans="1:14">
      <c r="A3296">
        <v>3300</v>
      </c>
      <c r="B3296" s="139">
        <v>44243</v>
      </c>
      <c r="C3296" s="140" t="s">
        <v>51</v>
      </c>
      <c r="D3296" s="360" t="s">
        <v>10</v>
      </c>
      <c r="E3296" s="141">
        <v>35</v>
      </c>
      <c r="F3296" s="142">
        <v>822</v>
      </c>
      <c r="G3296" s="143">
        <v>3</v>
      </c>
      <c r="I3296" s="32" t="s">
        <v>12</v>
      </c>
      <c r="J3296" s="143">
        <v>1</v>
      </c>
      <c r="K3296" s="143">
        <v>0.36</v>
      </c>
      <c r="L3296" s="131"/>
      <c r="M3296" s="344">
        <v>713</v>
      </c>
      <c r="N3296" s="31" t="s">
        <v>2505</v>
      </c>
    </row>
    <row r="3297" spans="1:14">
      <c r="A3297">
        <v>3301</v>
      </c>
      <c r="B3297" s="139">
        <v>44243</v>
      </c>
      <c r="C3297" s="140" t="s">
        <v>51</v>
      </c>
      <c r="D3297" s="360" t="s">
        <v>10</v>
      </c>
      <c r="E3297" s="141">
        <v>37</v>
      </c>
      <c r="F3297" s="142">
        <v>915</v>
      </c>
      <c r="G3297" s="143">
        <v>3</v>
      </c>
      <c r="I3297" s="32" t="s">
        <v>15</v>
      </c>
      <c r="J3297" s="143">
        <v>1</v>
      </c>
      <c r="K3297" s="143">
        <v>0.32</v>
      </c>
      <c r="L3297" s="131"/>
      <c r="M3297" s="344">
        <v>713</v>
      </c>
      <c r="N3297" s="31" t="s">
        <v>2505</v>
      </c>
    </row>
    <row r="3298" spans="1:14">
      <c r="A3298">
        <v>3302</v>
      </c>
      <c r="B3298" s="139">
        <v>44243</v>
      </c>
      <c r="C3298" s="140" t="s">
        <v>51</v>
      </c>
      <c r="D3298" s="360" t="s">
        <v>10</v>
      </c>
      <c r="E3298" s="141">
        <v>35</v>
      </c>
      <c r="F3298" s="142">
        <v>812</v>
      </c>
      <c r="G3298" s="143">
        <v>2</v>
      </c>
      <c r="I3298" s="32" t="s">
        <v>15</v>
      </c>
      <c r="J3298" s="143">
        <v>1</v>
      </c>
      <c r="K3298" s="143">
        <v>0.24</v>
      </c>
      <c r="L3298" s="131"/>
      <c r="M3298" s="344">
        <v>713</v>
      </c>
      <c r="N3298" s="31" t="s">
        <v>2505</v>
      </c>
    </row>
    <row r="3299" spans="1:14">
      <c r="A3299">
        <v>3303</v>
      </c>
      <c r="B3299" s="139">
        <v>44243</v>
      </c>
      <c r="C3299" s="140" t="s">
        <v>51</v>
      </c>
      <c r="D3299" s="360" t="s">
        <v>10</v>
      </c>
      <c r="E3299" s="141">
        <v>33</v>
      </c>
      <c r="F3299" s="142">
        <v>790</v>
      </c>
      <c r="G3299" s="143" t="s">
        <v>55</v>
      </c>
      <c r="I3299" s="32" t="s">
        <v>12</v>
      </c>
      <c r="J3299" s="143" t="s">
        <v>55</v>
      </c>
      <c r="K3299" s="143" t="s">
        <v>55</v>
      </c>
      <c r="L3299" s="131"/>
      <c r="M3299" s="344">
        <v>713</v>
      </c>
      <c r="N3299" s="31" t="s">
        <v>2505</v>
      </c>
    </row>
    <row r="3300" spans="1:14">
      <c r="A3300">
        <v>3304</v>
      </c>
      <c r="B3300" s="139">
        <v>44244</v>
      </c>
      <c r="C3300" s="140" t="s">
        <v>51</v>
      </c>
      <c r="D3300" s="360" t="s">
        <v>10</v>
      </c>
      <c r="E3300" s="141">
        <v>38</v>
      </c>
      <c r="F3300" s="142">
        <v>925</v>
      </c>
      <c r="G3300" s="143">
        <v>5</v>
      </c>
      <c r="I3300" s="32" t="s">
        <v>15</v>
      </c>
      <c r="J3300" s="143">
        <v>1</v>
      </c>
      <c r="K3300" s="143">
        <v>0.54</v>
      </c>
      <c r="L3300" s="131"/>
      <c r="M3300" s="344">
        <v>713</v>
      </c>
      <c r="N3300" s="31" t="s">
        <v>2505</v>
      </c>
    </row>
    <row r="3301" spans="1:14">
      <c r="A3301">
        <v>3305</v>
      </c>
      <c r="B3301" s="139">
        <v>44244</v>
      </c>
      <c r="C3301" s="140" t="s">
        <v>51</v>
      </c>
      <c r="D3301" s="360" t="s">
        <v>10</v>
      </c>
      <c r="E3301" s="141">
        <v>35</v>
      </c>
      <c r="F3301" s="142">
        <v>810</v>
      </c>
      <c r="G3301" s="143">
        <v>3</v>
      </c>
      <c r="I3301" s="32" t="s">
        <v>15</v>
      </c>
      <c r="J3301" s="143">
        <v>1</v>
      </c>
      <c r="K3301" s="143">
        <v>0.37</v>
      </c>
      <c r="L3301" s="131"/>
      <c r="M3301" s="344">
        <v>713</v>
      </c>
      <c r="N3301" s="31" t="s">
        <v>2505</v>
      </c>
    </row>
    <row r="3302" spans="1:14">
      <c r="A3302">
        <v>3306</v>
      </c>
      <c r="B3302" s="139">
        <v>44244</v>
      </c>
      <c r="C3302" s="140" t="s">
        <v>51</v>
      </c>
      <c r="D3302" s="360" t="s">
        <v>10</v>
      </c>
      <c r="E3302" s="141">
        <v>34</v>
      </c>
      <c r="F3302" s="142">
        <v>835</v>
      </c>
      <c r="G3302" s="143" t="s">
        <v>55</v>
      </c>
      <c r="I3302" s="32" t="s">
        <v>12</v>
      </c>
      <c r="J3302" s="143" t="s">
        <v>55</v>
      </c>
      <c r="K3302" s="143" t="s">
        <v>55</v>
      </c>
      <c r="L3302" s="131"/>
      <c r="M3302" s="344">
        <v>713</v>
      </c>
      <c r="N3302" s="31" t="s">
        <v>2505</v>
      </c>
    </row>
    <row r="3303" spans="1:14">
      <c r="A3303">
        <v>3307</v>
      </c>
      <c r="B3303" s="139">
        <v>44244</v>
      </c>
      <c r="C3303" s="140" t="s">
        <v>51</v>
      </c>
      <c r="D3303" s="360" t="s">
        <v>10</v>
      </c>
      <c r="E3303" s="141">
        <v>35</v>
      </c>
      <c r="F3303" s="142">
        <v>840</v>
      </c>
      <c r="G3303" s="143">
        <v>2</v>
      </c>
      <c r="I3303" s="32" t="s">
        <v>15</v>
      </c>
      <c r="J3303" s="143">
        <v>1</v>
      </c>
      <c r="K3303" s="143">
        <v>0.23</v>
      </c>
      <c r="L3303" s="131"/>
      <c r="M3303" s="344">
        <v>713</v>
      </c>
      <c r="N3303" s="31" t="s">
        <v>2505</v>
      </c>
    </row>
    <row r="3304" spans="1:14">
      <c r="A3304">
        <v>3308</v>
      </c>
      <c r="B3304" s="139">
        <v>44244</v>
      </c>
      <c r="C3304" s="140" t="s">
        <v>51</v>
      </c>
      <c r="D3304" s="360" t="s">
        <v>10</v>
      </c>
      <c r="E3304" s="141">
        <v>37</v>
      </c>
      <c r="F3304" s="142">
        <v>897</v>
      </c>
      <c r="G3304" s="143" t="s">
        <v>55</v>
      </c>
      <c r="I3304" s="32" t="s">
        <v>12</v>
      </c>
      <c r="J3304" s="143" t="s">
        <v>55</v>
      </c>
      <c r="K3304" s="143" t="s">
        <v>55</v>
      </c>
      <c r="L3304" s="131"/>
      <c r="M3304" s="344">
        <v>713</v>
      </c>
      <c r="N3304" s="31" t="s">
        <v>2505</v>
      </c>
    </row>
    <row r="3305" spans="1:14">
      <c r="A3305">
        <v>3309</v>
      </c>
      <c r="B3305" s="139">
        <v>44244</v>
      </c>
      <c r="C3305" s="140" t="s">
        <v>51</v>
      </c>
      <c r="D3305" s="360" t="s">
        <v>10</v>
      </c>
      <c r="E3305" s="141">
        <v>38</v>
      </c>
      <c r="F3305" s="142">
        <v>925</v>
      </c>
      <c r="G3305" s="143">
        <v>4</v>
      </c>
      <c r="I3305" s="32" t="s">
        <v>15</v>
      </c>
      <c r="J3305" s="143">
        <v>1</v>
      </c>
      <c r="K3305" s="143">
        <v>0.43</v>
      </c>
      <c r="L3305" s="131"/>
      <c r="M3305" s="344">
        <v>713</v>
      </c>
      <c r="N3305" s="31" t="s">
        <v>2505</v>
      </c>
    </row>
    <row r="3306" spans="1:14">
      <c r="A3306">
        <v>3310</v>
      </c>
      <c r="B3306" s="139">
        <v>44244</v>
      </c>
      <c r="C3306" s="140" t="s">
        <v>51</v>
      </c>
      <c r="D3306" s="360" t="s">
        <v>10</v>
      </c>
      <c r="E3306" s="141">
        <v>35</v>
      </c>
      <c r="F3306" s="142">
        <v>824</v>
      </c>
      <c r="G3306" s="143" t="s">
        <v>55</v>
      </c>
      <c r="I3306" s="32" t="s">
        <v>12</v>
      </c>
      <c r="J3306" s="143" t="s">
        <v>55</v>
      </c>
      <c r="K3306" s="143" t="s">
        <v>55</v>
      </c>
      <c r="L3306" s="131"/>
      <c r="M3306" s="344">
        <v>713</v>
      </c>
      <c r="N3306" s="31" t="s">
        <v>2505</v>
      </c>
    </row>
    <row r="3307" spans="1:14">
      <c r="A3307">
        <v>3311</v>
      </c>
      <c r="B3307" s="139">
        <v>44244</v>
      </c>
      <c r="C3307" s="140" t="s">
        <v>51</v>
      </c>
      <c r="D3307" s="360" t="s">
        <v>10</v>
      </c>
      <c r="E3307" s="141">
        <v>36</v>
      </c>
      <c r="F3307" s="142">
        <v>895</v>
      </c>
      <c r="G3307" s="143">
        <v>3</v>
      </c>
      <c r="I3307" s="32" t="s">
        <v>15</v>
      </c>
      <c r="J3307" s="143">
        <v>1</v>
      </c>
      <c r="K3307" s="143">
        <v>0.33</v>
      </c>
      <c r="L3307" s="131"/>
      <c r="M3307" s="344">
        <v>713</v>
      </c>
      <c r="N3307" s="31" t="s">
        <v>2505</v>
      </c>
    </row>
    <row r="3308" spans="1:14">
      <c r="A3308">
        <v>3312</v>
      </c>
      <c r="B3308" s="139">
        <v>44244</v>
      </c>
      <c r="C3308" s="140" t="s">
        <v>51</v>
      </c>
      <c r="D3308" s="360" t="s">
        <v>10</v>
      </c>
      <c r="E3308" s="141">
        <v>36</v>
      </c>
      <c r="F3308" s="142">
        <v>893</v>
      </c>
      <c r="G3308" s="143">
        <v>4</v>
      </c>
      <c r="I3308" s="32" t="s">
        <v>15</v>
      </c>
      <c r="J3308" s="143">
        <v>1</v>
      </c>
      <c r="K3308" s="143">
        <v>0.44</v>
      </c>
      <c r="L3308" s="131"/>
      <c r="M3308" s="344">
        <v>713</v>
      </c>
      <c r="N3308" s="31" t="s">
        <v>2505</v>
      </c>
    </row>
    <row r="3309" spans="1:14">
      <c r="A3309">
        <v>3313</v>
      </c>
      <c r="B3309" s="139">
        <v>44244</v>
      </c>
      <c r="C3309" s="140" t="s">
        <v>51</v>
      </c>
      <c r="D3309" s="360" t="s">
        <v>10</v>
      </c>
      <c r="E3309" s="141">
        <v>35</v>
      </c>
      <c r="F3309" s="142">
        <v>840</v>
      </c>
      <c r="G3309" s="143">
        <v>7</v>
      </c>
      <c r="I3309" s="32" t="s">
        <v>15</v>
      </c>
      <c r="J3309" s="143">
        <v>1</v>
      </c>
      <c r="K3309" s="143">
        <v>0.83</v>
      </c>
      <c r="L3309" s="131"/>
      <c r="M3309" s="344">
        <v>713</v>
      </c>
      <c r="N3309" s="31" t="s">
        <v>2505</v>
      </c>
    </row>
    <row r="3310" spans="1:14">
      <c r="A3310">
        <v>3314</v>
      </c>
      <c r="B3310" s="139">
        <v>44244</v>
      </c>
      <c r="C3310" s="140" t="s">
        <v>51</v>
      </c>
      <c r="D3310" s="360" t="s">
        <v>10</v>
      </c>
      <c r="E3310" s="141">
        <v>33</v>
      </c>
      <c r="F3310" s="142">
        <v>725</v>
      </c>
      <c r="G3310" s="143">
        <v>2</v>
      </c>
      <c r="I3310" s="32" t="s">
        <v>15</v>
      </c>
      <c r="J3310" s="143">
        <v>1</v>
      </c>
      <c r="K3310" s="143">
        <v>0.27</v>
      </c>
      <c r="L3310" s="131"/>
      <c r="M3310" s="344">
        <v>713</v>
      </c>
      <c r="N3310" s="31" t="s">
        <v>2505</v>
      </c>
    </row>
    <row r="3311" spans="1:14">
      <c r="A3311">
        <v>3315</v>
      </c>
      <c r="B3311" s="139">
        <v>44244</v>
      </c>
      <c r="C3311" s="140" t="s">
        <v>51</v>
      </c>
      <c r="D3311" s="360" t="s">
        <v>10</v>
      </c>
      <c r="E3311" s="141">
        <v>37</v>
      </c>
      <c r="F3311" s="142">
        <v>920</v>
      </c>
      <c r="G3311" s="143">
        <v>4</v>
      </c>
      <c r="I3311" s="32" t="s">
        <v>15</v>
      </c>
      <c r="J3311" s="143">
        <v>1</v>
      </c>
      <c r="K3311" s="143">
        <v>0.43</v>
      </c>
      <c r="L3311" s="131"/>
      <c r="M3311" s="344">
        <v>713</v>
      </c>
      <c r="N3311" s="31" t="s">
        <v>2505</v>
      </c>
    </row>
    <row r="3312" spans="1:14">
      <c r="A3312">
        <v>3316</v>
      </c>
      <c r="B3312" s="139">
        <v>44244</v>
      </c>
      <c r="C3312" s="140" t="s">
        <v>51</v>
      </c>
      <c r="D3312" s="360" t="s">
        <v>10</v>
      </c>
      <c r="E3312" s="141">
        <v>34</v>
      </c>
      <c r="F3312" s="142">
        <v>794</v>
      </c>
      <c r="G3312" s="143" t="s">
        <v>55</v>
      </c>
      <c r="I3312" s="32" t="s">
        <v>12</v>
      </c>
      <c r="J3312" s="143" t="s">
        <v>55</v>
      </c>
      <c r="K3312" s="143" t="s">
        <v>55</v>
      </c>
      <c r="L3312" s="131"/>
      <c r="M3312" s="344">
        <v>713</v>
      </c>
      <c r="N3312" s="31" t="s">
        <v>2505</v>
      </c>
    </row>
    <row r="3313" spans="1:14">
      <c r="A3313">
        <v>3317</v>
      </c>
      <c r="B3313" s="139">
        <v>44244</v>
      </c>
      <c r="C3313" s="140" t="s">
        <v>51</v>
      </c>
      <c r="D3313" s="360" t="s">
        <v>10</v>
      </c>
      <c r="E3313" s="141">
        <v>35</v>
      </c>
      <c r="F3313" s="142">
        <v>821</v>
      </c>
      <c r="G3313" s="143" t="s">
        <v>55</v>
      </c>
      <c r="I3313" s="32" t="s">
        <v>12</v>
      </c>
      <c r="J3313" s="143" t="s">
        <v>55</v>
      </c>
      <c r="K3313" s="143" t="s">
        <v>55</v>
      </c>
      <c r="L3313" s="131"/>
      <c r="M3313" s="344">
        <v>713</v>
      </c>
      <c r="N3313" s="31" t="s">
        <v>2505</v>
      </c>
    </row>
    <row r="3314" spans="1:14">
      <c r="A3314">
        <v>3318</v>
      </c>
      <c r="B3314" s="139">
        <v>44244</v>
      </c>
      <c r="C3314" s="140" t="s">
        <v>51</v>
      </c>
      <c r="D3314" s="360" t="s">
        <v>10</v>
      </c>
      <c r="E3314" s="141">
        <v>38</v>
      </c>
      <c r="F3314" s="142">
        <v>954</v>
      </c>
      <c r="G3314" s="143">
        <v>14</v>
      </c>
      <c r="I3314" s="32" t="s">
        <v>15</v>
      </c>
      <c r="J3314" s="143">
        <v>2</v>
      </c>
      <c r="K3314" s="143">
        <v>1.46</v>
      </c>
      <c r="L3314" s="131"/>
      <c r="M3314" s="344">
        <v>713</v>
      </c>
      <c r="N3314" s="31" t="s">
        <v>2505</v>
      </c>
    </row>
    <row r="3315" spans="1:14">
      <c r="A3315">
        <v>3319</v>
      </c>
      <c r="B3315" s="139">
        <v>44244</v>
      </c>
      <c r="C3315" s="140" t="s">
        <v>51</v>
      </c>
      <c r="D3315" s="360" t="s">
        <v>10</v>
      </c>
      <c r="E3315" s="141">
        <v>35</v>
      </c>
      <c r="F3315" s="142">
        <v>796</v>
      </c>
      <c r="G3315" s="143" t="s">
        <v>55</v>
      </c>
      <c r="I3315" s="32" t="s">
        <v>12</v>
      </c>
      <c r="J3315" s="143" t="s">
        <v>55</v>
      </c>
      <c r="K3315" s="143" t="s">
        <v>55</v>
      </c>
      <c r="L3315" s="131"/>
      <c r="M3315" s="344">
        <v>713</v>
      </c>
      <c r="N3315" s="31" t="s">
        <v>2505</v>
      </c>
    </row>
    <row r="3316" spans="1:14">
      <c r="A3316">
        <v>3320</v>
      </c>
      <c r="B3316" s="139">
        <v>44244</v>
      </c>
      <c r="C3316" s="140" t="s">
        <v>51</v>
      </c>
      <c r="D3316" s="360" t="s">
        <v>10</v>
      </c>
      <c r="E3316" s="141">
        <v>35</v>
      </c>
      <c r="F3316" s="142">
        <v>825</v>
      </c>
      <c r="G3316" s="143" t="s">
        <v>55</v>
      </c>
      <c r="I3316" s="32" t="s">
        <v>12</v>
      </c>
      <c r="J3316" s="143" t="s">
        <v>55</v>
      </c>
      <c r="K3316" s="143" t="s">
        <v>55</v>
      </c>
      <c r="L3316" s="131"/>
      <c r="M3316" s="344">
        <v>713</v>
      </c>
      <c r="N3316" s="31" t="s">
        <v>2505</v>
      </c>
    </row>
    <row r="3317" spans="1:14">
      <c r="A3317">
        <v>3321</v>
      </c>
      <c r="B3317" s="139">
        <v>44244</v>
      </c>
      <c r="C3317" s="140" t="s">
        <v>51</v>
      </c>
      <c r="D3317" s="360" t="s">
        <v>10</v>
      </c>
      <c r="E3317" s="141">
        <v>33</v>
      </c>
      <c r="F3317" s="142">
        <v>715</v>
      </c>
      <c r="G3317" s="143" t="s">
        <v>55</v>
      </c>
      <c r="I3317" s="32" t="s">
        <v>12</v>
      </c>
      <c r="J3317" s="143" t="s">
        <v>55</v>
      </c>
      <c r="K3317" s="143" t="s">
        <v>55</v>
      </c>
      <c r="L3317" s="131"/>
      <c r="M3317" s="344">
        <v>713</v>
      </c>
      <c r="N3317" s="31" t="s">
        <v>2505</v>
      </c>
    </row>
    <row r="3318" spans="1:14">
      <c r="A3318">
        <v>3322</v>
      </c>
      <c r="B3318" s="139">
        <v>44244</v>
      </c>
      <c r="C3318" s="140" t="s">
        <v>51</v>
      </c>
      <c r="D3318" s="360" t="s">
        <v>10</v>
      </c>
      <c r="E3318" s="141">
        <v>37</v>
      </c>
      <c r="F3318" s="142">
        <v>930</v>
      </c>
      <c r="G3318" s="143">
        <v>3</v>
      </c>
      <c r="I3318" s="32" t="s">
        <v>15</v>
      </c>
      <c r="J3318" s="143">
        <v>1</v>
      </c>
      <c r="K3318" s="143">
        <v>0.32</v>
      </c>
      <c r="L3318" s="131"/>
      <c r="M3318" s="344">
        <v>713</v>
      </c>
      <c r="N3318" s="31" t="s">
        <v>2505</v>
      </c>
    </row>
    <row r="3319" spans="1:14">
      <c r="A3319">
        <v>3323</v>
      </c>
      <c r="B3319" s="139">
        <v>44244</v>
      </c>
      <c r="C3319" s="140" t="s">
        <v>51</v>
      </c>
      <c r="D3319" s="360" t="s">
        <v>10</v>
      </c>
      <c r="E3319" s="141">
        <v>35</v>
      </c>
      <c r="F3319" s="142">
        <v>815</v>
      </c>
      <c r="G3319" s="143" t="s">
        <v>55</v>
      </c>
      <c r="I3319" s="32" t="s">
        <v>12</v>
      </c>
      <c r="J3319" s="143" t="s">
        <v>55</v>
      </c>
      <c r="K3319" s="143" t="s">
        <v>55</v>
      </c>
      <c r="L3319" s="131"/>
      <c r="M3319" s="344">
        <v>713</v>
      </c>
      <c r="N3319" s="31" t="s">
        <v>2505</v>
      </c>
    </row>
    <row r="3320" spans="1:14">
      <c r="A3320">
        <v>3324</v>
      </c>
      <c r="B3320" s="139">
        <v>44245</v>
      </c>
      <c r="C3320" s="140" t="s">
        <v>51</v>
      </c>
      <c r="D3320" s="360" t="s">
        <v>10</v>
      </c>
      <c r="E3320" s="141">
        <v>37</v>
      </c>
      <c r="F3320" s="142">
        <v>1122</v>
      </c>
      <c r="G3320" s="143">
        <v>3</v>
      </c>
      <c r="I3320" s="32" t="s">
        <v>15</v>
      </c>
      <c r="J3320" s="143">
        <v>1</v>
      </c>
      <c r="K3320" s="143">
        <v>0.26</v>
      </c>
      <c r="L3320" s="131"/>
      <c r="M3320" s="344">
        <v>713</v>
      </c>
      <c r="N3320" s="31" t="s">
        <v>2505</v>
      </c>
    </row>
    <row r="3321" spans="1:14">
      <c r="A3321">
        <v>3325</v>
      </c>
      <c r="B3321" s="139">
        <v>44245</v>
      </c>
      <c r="C3321" s="140" t="s">
        <v>51</v>
      </c>
      <c r="D3321" s="360" t="s">
        <v>10</v>
      </c>
      <c r="E3321" s="141">
        <v>40</v>
      </c>
      <c r="F3321" s="142">
        <v>1325</v>
      </c>
      <c r="G3321" s="143">
        <v>10</v>
      </c>
      <c r="I3321" s="32" t="s">
        <v>15</v>
      </c>
      <c r="J3321" s="143">
        <v>2</v>
      </c>
      <c r="K3321" s="143">
        <v>0.75</v>
      </c>
      <c r="L3321" s="131"/>
      <c r="M3321" s="344">
        <v>713</v>
      </c>
      <c r="N3321" s="31" t="s">
        <v>2505</v>
      </c>
    </row>
    <row r="3322" spans="1:14">
      <c r="A3322">
        <v>3326</v>
      </c>
      <c r="B3322" s="139">
        <v>44245</v>
      </c>
      <c r="C3322" s="140" t="s">
        <v>51</v>
      </c>
      <c r="D3322" s="360" t="s">
        <v>10</v>
      </c>
      <c r="E3322" s="141">
        <v>38</v>
      </c>
      <c r="F3322" s="142">
        <v>1180</v>
      </c>
      <c r="G3322" s="143">
        <v>10</v>
      </c>
      <c r="I3322" s="32" t="s">
        <v>12</v>
      </c>
      <c r="J3322" s="143">
        <v>2</v>
      </c>
      <c r="K3322" s="143">
        <v>0.84</v>
      </c>
      <c r="L3322" s="131"/>
      <c r="M3322" s="344">
        <v>713</v>
      </c>
      <c r="N3322" s="31" t="s">
        <v>2505</v>
      </c>
    </row>
    <row r="3323" spans="1:14">
      <c r="A3323">
        <v>3327</v>
      </c>
      <c r="B3323" s="139">
        <v>44245</v>
      </c>
      <c r="C3323" s="140" t="s">
        <v>51</v>
      </c>
      <c r="D3323" s="360" t="s">
        <v>10</v>
      </c>
      <c r="E3323" s="141">
        <v>33</v>
      </c>
      <c r="F3323" s="142">
        <v>908</v>
      </c>
      <c r="G3323" s="143">
        <v>2</v>
      </c>
      <c r="I3323" s="32" t="s">
        <v>15</v>
      </c>
      <c r="J3323" s="143">
        <v>1</v>
      </c>
      <c r="K3323" s="143">
        <v>0.22</v>
      </c>
      <c r="L3323" s="131"/>
      <c r="M3323" s="344">
        <v>713</v>
      </c>
      <c r="N3323" s="31" t="s">
        <v>2505</v>
      </c>
    </row>
    <row r="3324" spans="1:14">
      <c r="A3324">
        <v>3328</v>
      </c>
      <c r="B3324" s="139">
        <v>44245</v>
      </c>
      <c r="C3324" s="140" t="s">
        <v>51</v>
      </c>
      <c r="D3324" s="360" t="s">
        <v>10</v>
      </c>
      <c r="E3324" s="141">
        <v>32</v>
      </c>
      <c r="F3324" s="142">
        <v>860</v>
      </c>
      <c r="G3324" s="143">
        <v>4</v>
      </c>
      <c r="I3324" s="32" t="s">
        <v>12</v>
      </c>
      <c r="J3324" s="143">
        <v>1</v>
      </c>
      <c r="K3324" s="143">
        <v>0.46</v>
      </c>
      <c r="L3324" s="131"/>
      <c r="M3324" s="344">
        <v>713</v>
      </c>
      <c r="N3324" s="31" t="s">
        <v>2505</v>
      </c>
    </row>
    <row r="3325" spans="1:14">
      <c r="A3325">
        <v>3329</v>
      </c>
      <c r="B3325" s="139">
        <v>44245</v>
      </c>
      <c r="C3325" s="140" t="s">
        <v>51</v>
      </c>
      <c r="D3325" s="360" t="s">
        <v>10</v>
      </c>
      <c r="E3325" s="141">
        <v>35</v>
      </c>
      <c r="F3325" s="142">
        <v>1002</v>
      </c>
      <c r="G3325" s="143">
        <v>15</v>
      </c>
      <c r="I3325" s="32" t="s">
        <v>15</v>
      </c>
      <c r="J3325" s="143">
        <v>2</v>
      </c>
      <c r="K3325" s="143">
        <v>1.49</v>
      </c>
      <c r="L3325" s="131"/>
      <c r="M3325" s="344">
        <v>713</v>
      </c>
      <c r="N3325" s="31" t="s">
        <v>2505</v>
      </c>
    </row>
    <row r="3326" spans="1:14">
      <c r="A3326">
        <v>3330</v>
      </c>
      <c r="B3326" s="139">
        <v>44245</v>
      </c>
      <c r="C3326" s="140" t="s">
        <v>51</v>
      </c>
      <c r="D3326" s="360" t="s">
        <v>10</v>
      </c>
      <c r="E3326" s="141">
        <v>36</v>
      </c>
      <c r="F3326" s="142">
        <v>1100</v>
      </c>
      <c r="G3326" s="143">
        <v>10</v>
      </c>
      <c r="I3326" s="32" t="s">
        <v>15</v>
      </c>
      <c r="J3326" s="143">
        <v>2</v>
      </c>
      <c r="K3326" s="143">
        <v>0.9</v>
      </c>
      <c r="L3326" s="131"/>
      <c r="M3326" s="344">
        <v>713</v>
      </c>
      <c r="N3326" s="31" t="s">
        <v>2505</v>
      </c>
    </row>
    <row r="3327" spans="1:14">
      <c r="A3327">
        <v>3331</v>
      </c>
      <c r="B3327" s="139">
        <v>44245</v>
      </c>
      <c r="C3327" s="140" t="s">
        <v>51</v>
      </c>
      <c r="D3327" s="360" t="s">
        <v>10</v>
      </c>
      <c r="E3327" s="141">
        <v>34</v>
      </c>
      <c r="F3327" s="142">
        <v>987</v>
      </c>
      <c r="G3327" s="143">
        <v>4</v>
      </c>
      <c r="I3327" s="32" t="s">
        <v>15</v>
      </c>
      <c r="J3327" s="143">
        <v>1</v>
      </c>
      <c r="K3327" s="143">
        <v>0.4</v>
      </c>
      <c r="L3327" s="131"/>
      <c r="M3327" s="344">
        <v>713</v>
      </c>
      <c r="N3327" s="31" t="s">
        <v>2505</v>
      </c>
    </row>
    <row r="3328" spans="1:14">
      <c r="A3328">
        <v>3332</v>
      </c>
      <c r="B3328" s="139">
        <v>44245</v>
      </c>
      <c r="C3328" s="140" t="s">
        <v>51</v>
      </c>
      <c r="D3328" s="360" t="s">
        <v>10</v>
      </c>
      <c r="E3328" s="141">
        <v>39</v>
      </c>
      <c r="F3328" s="142">
        <v>1395</v>
      </c>
      <c r="G3328" s="143">
        <v>2</v>
      </c>
      <c r="I3328" s="32" t="s">
        <v>15</v>
      </c>
      <c r="J3328" s="143">
        <v>1</v>
      </c>
      <c r="K3328" s="143">
        <v>0.14000000000000001</v>
      </c>
      <c r="L3328" s="131"/>
      <c r="M3328" s="344">
        <v>713</v>
      </c>
      <c r="N3328" s="31" t="s">
        <v>2505</v>
      </c>
    </row>
    <row r="3329" spans="1:14">
      <c r="A3329">
        <v>3333</v>
      </c>
      <c r="B3329" s="139">
        <v>44245</v>
      </c>
      <c r="C3329" s="140" t="s">
        <v>51</v>
      </c>
      <c r="D3329" s="360" t="s">
        <v>10</v>
      </c>
      <c r="E3329" s="141">
        <v>40</v>
      </c>
      <c r="F3329" s="142">
        <v>1400</v>
      </c>
      <c r="G3329" s="143">
        <v>5</v>
      </c>
      <c r="I3329" s="32" t="s">
        <v>15</v>
      </c>
      <c r="J3329" s="143">
        <v>1</v>
      </c>
      <c r="K3329" s="143">
        <v>0.35</v>
      </c>
      <c r="L3329" s="131"/>
      <c r="M3329" s="344">
        <v>713</v>
      </c>
      <c r="N3329" s="31" t="s">
        <v>2505</v>
      </c>
    </row>
    <row r="3330" spans="1:14">
      <c r="A3330">
        <v>3334</v>
      </c>
      <c r="B3330" s="139">
        <v>44245</v>
      </c>
      <c r="C3330" s="140" t="s">
        <v>51</v>
      </c>
      <c r="D3330" s="360" t="s">
        <v>10</v>
      </c>
      <c r="E3330" s="141">
        <v>40</v>
      </c>
      <c r="F3330" s="142">
        <v>1415</v>
      </c>
      <c r="G3330" s="143">
        <v>7</v>
      </c>
      <c r="I3330" s="32" t="s">
        <v>15</v>
      </c>
      <c r="J3330" s="143">
        <v>1</v>
      </c>
      <c r="K3330" s="143">
        <v>0.49</v>
      </c>
      <c r="L3330" s="131"/>
      <c r="M3330" s="344">
        <v>713</v>
      </c>
      <c r="N3330" s="31" t="s">
        <v>2505</v>
      </c>
    </row>
    <row r="3331" spans="1:14">
      <c r="A3331">
        <v>3335</v>
      </c>
      <c r="B3331" s="139">
        <v>44245</v>
      </c>
      <c r="C3331" s="140" t="s">
        <v>51</v>
      </c>
      <c r="D3331" s="360" t="s">
        <v>10</v>
      </c>
      <c r="E3331" s="141">
        <v>39</v>
      </c>
      <c r="F3331" s="142">
        <v>1390</v>
      </c>
      <c r="G3331" s="143">
        <v>4</v>
      </c>
      <c r="I3331" s="32" t="s">
        <v>15</v>
      </c>
      <c r="J3331" s="143">
        <v>1</v>
      </c>
      <c r="K3331" s="143">
        <v>0.28000000000000003</v>
      </c>
      <c r="L3331" s="131"/>
      <c r="M3331" s="344">
        <v>713</v>
      </c>
      <c r="N3331" s="31" t="s">
        <v>2505</v>
      </c>
    </row>
    <row r="3332" spans="1:14">
      <c r="A3332">
        <v>3336</v>
      </c>
      <c r="B3332" s="139">
        <v>44245</v>
      </c>
      <c r="C3332" s="140" t="s">
        <v>51</v>
      </c>
      <c r="D3332" s="360" t="s">
        <v>10</v>
      </c>
      <c r="E3332" s="141">
        <v>34</v>
      </c>
      <c r="F3332" s="142">
        <v>980</v>
      </c>
      <c r="G3332" s="143">
        <v>3</v>
      </c>
      <c r="I3332" s="32" t="s">
        <v>12</v>
      </c>
      <c r="J3332" s="143">
        <v>1</v>
      </c>
      <c r="K3332" s="143">
        <v>0.3</v>
      </c>
      <c r="L3332" s="131"/>
      <c r="M3332" s="344">
        <v>713</v>
      </c>
      <c r="N3332" s="31" t="s">
        <v>2505</v>
      </c>
    </row>
    <row r="3333" spans="1:14">
      <c r="A3333">
        <v>3337</v>
      </c>
      <c r="B3333" s="139">
        <v>44245</v>
      </c>
      <c r="C3333" s="140" t="s">
        <v>51</v>
      </c>
      <c r="D3333" s="360" t="s">
        <v>10</v>
      </c>
      <c r="E3333" s="141">
        <v>35</v>
      </c>
      <c r="F3333" s="142">
        <v>1000</v>
      </c>
      <c r="G3333" s="143">
        <v>2</v>
      </c>
      <c r="I3333" s="32" t="s">
        <v>15</v>
      </c>
      <c r="J3333" s="143">
        <v>1</v>
      </c>
      <c r="K3333" s="143">
        <v>0.2</v>
      </c>
      <c r="L3333" s="131"/>
      <c r="M3333" s="344">
        <v>713</v>
      </c>
      <c r="N3333" s="31" t="s">
        <v>2505</v>
      </c>
    </row>
    <row r="3334" spans="1:14">
      <c r="A3334">
        <v>3338</v>
      </c>
      <c r="B3334" s="139">
        <v>44245</v>
      </c>
      <c r="C3334" s="140" t="s">
        <v>51</v>
      </c>
      <c r="D3334" s="360" t="s">
        <v>10</v>
      </c>
      <c r="E3334" s="141">
        <v>38</v>
      </c>
      <c r="F3334" s="142">
        <v>1180</v>
      </c>
      <c r="G3334" s="143">
        <v>10</v>
      </c>
      <c r="I3334" s="32" t="s">
        <v>12</v>
      </c>
      <c r="J3334" s="143">
        <v>2</v>
      </c>
      <c r="K3334" s="143">
        <v>0.84</v>
      </c>
      <c r="L3334" s="131"/>
      <c r="M3334" s="344">
        <v>713</v>
      </c>
      <c r="N3334" s="31" t="s">
        <v>2505</v>
      </c>
    </row>
    <row r="3335" spans="1:14">
      <c r="A3335">
        <v>3339</v>
      </c>
      <c r="B3335" s="139">
        <v>44245</v>
      </c>
      <c r="C3335" s="140" t="s">
        <v>51</v>
      </c>
      <c r="D3335" s="360" t="s">
        <v>10</v>
      </c>
      <c r="E3335" s="141">
        <v>37</v>
      </c>
      <c r="F3335" s="142">
        <v>1122</v>
      </c>
      <c r="G3335" s="143">
        <v>3</v>
      </c>
      <c r="I3335" s="32" t="s">
        <v>15</v>
      </c>
      <c r="J3335" s="143">
        <v>1</v>
      </c>
      <c r="K3335" s="143">
        <v>0.26</v>
      </c>
      <c r="L3335" s="131"/>
      <c r="M3335" s="344">
        <v>713</v>
      </c>
      <c r="N3335" s="31" t="s">
        <v>2505</v>
      </c>
    </row>
    <row r="3336" spans="1:14">
      <c r="A3336">
        <v>3340</v>
      </c>
      <c r="B3336" s="139">
        <v>44245</v>
      </c>
      <c r="C3336" s="140" t="s">
        <v>51</v>
      </c>
      <c r="D3336" s="360" t="s">
        <v>10</v>
      </c>
      <c r="E3336" s="141">
        <v>33</v>
      </c>
      <c r="F3336" s="142">
        <v>900</v>
      </c>
      <c r="G3336" s="143">
        <v>2</v>
      </c>
      <c r="I3336" s="32" t="s">
        <v>15</v>
      </c>
      <c r="J3336" s="143">
        <v>1</v>
      </c>
      <c r="K3336" s="143">
        <v>0.22</v>
      </c>
      <c r="L3336" s="131"/>
      <c r="M3336" s="344">
        <v>713</v>
      </c>
      <c r="N3336" s="31" t="s">
        <v>2505</v>
      </c>
    </row>
    <row r="3337" spans="1:14">
      <c r="A3337">
        <v>3341</v>
      </c>
      <c r="B3337" s="139">
        <v>44245</v>
      </c>
      <c r="C3337" s="140" t="s">
        <v>51</v>
      </c>
      <c r="D3337" s="360" t="s">
        <v>10</v>
      </c>
      <c r="E3337" s="141">
        <v>32</v>
      </c>
      <c r="F3337" s="142">
        <v>880</v>
      </c>
      <c r="G3337" s="143">
        <v>2</v>
      </c>
      <c r="I3337" s="32" t="s">
        <v>15</v>
      </c>
      <c r="J3337" s="143">
        <v>1</v>
      </c>
      <c r="K3337" s="143">
        <v>0.22</v>
      </c>
      <c r="L3337" s="131"/>
      <c r="M3337" s="344">
        <v>713</v>
      </c>
      <c r="N3337" s="31" t="s">
        <v>2505</v>
      </c>
    </row>
    <row r="3338" spans="1:14">
      <c r="A3338">
        <v>3342</v>
      </c>
      <c r="B3338" s="139">
        <v>44245</v>
      </c>
      <c r="C3338" s="140" t="s">
        <v>51</v>
      </c>
      <c r="D3338" s="360" t="s">
        <v>10</v>
      </c>
      <c r="E3338" s="141">
        <v>39</v>
      </c>
      <c r="F3338" s="142">
        <v>1370</v>
      </c>
      <c r="G3338" s="143">
        <v>10</v>
      </c>
      <c r="I3338" s="32" t="s">
        <v>12</v>
      </c>
      <c r="J3338" s="143">
        <v>2</v>
      </c>
      <c r="K3338" s="143">
        <v>0.73</v>
      </c>
      <c r="L3338" s="131"/>
      <c r="M3338" s="344">
        <v>713</v>
      </c>
      <c r="N3338" s="31" t="s">
        <v>2505</v>
      </c>
    </row>
    <row r="3339" spans="1:14">
      <c r="A3339">
        <v>3343</v>
      </c>
      <c r="B3339" s="139">
        <v>44245</v>
      </c>
      <c r="C3339" s="140" t="s">
        <v>51</v>
      </c>
      <c r="D3339" s="360" t="s">
        <v>10</v>
      </c>
      <c r="E3339" s="141">
        <v>40</v>
      </c>
      <c r="F3339" s="142">
        <v>1485</v>
      </c>
      <c r="G3339" s="143">
        <v>25</v>
      </c>
      <c r="I3339" s="32" t="s">
        <v>15</v>
      </c>
      <c r="J3339" s="143">
        <v>3</v>
      </c>
      <c r="K3339" s="143">
        <v>1.68</v>
      </c>
      <c r="L3339" s="131"/>
      <c r="M3339" s="344">
        <v>713</v>
      </c>
      <c r="N3339" s="31" t="s">
        <v>2505</v>
      </c>
    </row>
    <row r="3340" spans="1:14">
      <c r="A3340">
        <v>3344</v>
      </c>
      <c r="B3340" s="139">
        <v>44246</v>
      </c>
      <c r="C3340" s="140" t="s">
        <v>51</v>
      </c>
      <c r="D3340" s="360" t="s">
        <v>10</v>
      </c>
      <c r="E3340" s="141">
        <v>40</v>
      </c>
      <c r="F3340" s="142">
        <v>1425</v>
      </c>
      <c r="G3340" s="143">
        <v>26</v>
      </c>
      <c r="I3340" s="32" t="s">
        <v>15</v>
      </c>
      <c r="J3340" s="143">
        <v>3</v>
      </c>
      <c r="K3340" s="143">
        <v>1.82</v>
      </c>
      <c r="L3340" s="131"/>
      <c r="M3340" s="344">
        <v>713</v>
      </c>
      <c r="N3340" s="31" t="s">
        <v>2505</v>
      </c>
    </row>
    <row r="3341" spans="1:14">
      <c r="A3341">
        <v>3345</v>
      </c>
      <c r="B3341" s="139">
        <v>44246</v>
      </c>
      <c r="C3341" s="140" t="s">
        <v>51</v>
      </c>
      <c r="D3341" s="360" t="s">
        <v>10</v>
      </c>
      <c r="E3341" s="141">
        <v>38</v>
      </c>
      <c r="F3341" s="142">
        <v>1280</v>
      </c>
      <c r="G3341" s="143">
        <v>16</v>
      </c>
      <c r="I3341" s="32" t="s">
        <v>15</v>
      </c>
      <c r="J3341" s="143">
        <v>2</v>
      </c>
      <c r="K3341" s="143">
        <v>1.25</v>
      </c>
      <c r="L3341" s="131"/>
      <c r="M3341" s="344">
        <v>713</v>
      </c>
      <c r="N3341" s="31" t="s">
        <v>2505</v>
      </c>
    </row>
    <row r="3342" spans="1:14">
      <c r="A3342">
        <v>3346</v>
      </c>
      <c r="B3342" s="139">
        <v>44246</v>
      </c>
      <c r="C3342" s="140" t="s">
        <v>51</v>
      </c>
      <c r="D3342" s="360" t="s">
        <v>10</v>
      </c>
      <c r="E3342" s="141">
        <v>37</v>
      </c>
      <c r="F3342" s="142">
        <v>1056</v>
      </c>
      <c r="G3342" s="143">
        <v>3</v>
      </c>
      <c r="I3342" s="32" t="s">
        <v>12</v>
      </c>
      <c r="J3342" s="143">
        <v>1</v>
      </c>
      <c r="K3342" s="143">
        <v>0.28000000000000003</v>
      </c>
      <c r="L3342" s="131"/>
      <c r="M3342" s="344">
        <v>713</v>
      </c>
      <c r="N3342" s="31" t="s">
        <v>2505</v>
      </c>
    </row>
    <row r="3343" spans="1:14">
      <c r="A3343">
        <v>3347</v>
      </c>
      <c r="B3343" s="139">
        <v>44246</v>
      </c>
      <c r="C3343" s="140" t="s">
        <v>51</v>
      </c>
      <c r="D3343" s="360" t="s">
        <v>10</v>
      </c>
      <c r="E3343" s="141">
        <v>35</v>
      </c>
      <c r="F3343" s="142">
        <v>850</v>
      </c>
      <c r="G3343" s="143">
        <v>2</v>
      </c>
      <c r="I3343" s="32" t="s">
        <v>15</v>
      </c>
      <c r="J3343" s="143">
        <v>1</v>
      </c>
      <c r="K3343" s="143">
        <v>0.23</v>
      </c>
      <c r="L3343" s="131"/>
      <c r="M3343" s="344">
        <v>713</v>
      </c>
      <c r="N3343" s="31" t="s">
        <v>2505</v>
      </c>
    </row>
    <row r="3344" spans="1:14">
      <c r="A3344">
        <v>3348</v>
      </c>
      <c r="B3344" s="139">
        <v>44246</v>
      </c>
      <c r="C3344" s="140" t="s">
        <v>51</v>
      </c>
      <c r="D3344" s="360" t="s">
        <v>10</v>
      </c>
      <c r="E3344" s="141">
        <v>36</v>
      </c>
      <c r="F3344" s="142">
        <v>956</v>
      </c>
      <c r="G3344" s="143" t="s">
        <v>55</v>
      </c>
      <c r="I3344" s="32" t="s">
        <v>12</v>
      </c>
      <c r="J3344" s="143" t="s">
        <v>55</v>
      </c>
      <c r="K3344" s="143" t="s">
        <v>55</v>
      </c>
      <c r="L3344" s="131"/>
      <c r="M3344" s="344">
        <v>713</v>
      </c>
      <c r="N3344" s="31" t="s">
        <v>2505</v>
      </c>
    </row>
    <row r="3345" spans="1:14">
      <c r="A3345">
        <v>3349</v>
      </c>
      <c r="B3345" s="139">
        <v>44246</v>
      </c>
      <c r="C3345" s="140" t="s">
        <v>51</v>
      </c>
      <c r="D3345" s="360" t="s">
        <v>10</v>
      </c>
      <c r="E3345" s="141">
        <v>34</v>
      </c>
      <c r="F3345" s="142">
        <v>840</v>
      </c>
      <c r="G3345" s="143" t="s">
        <v>55</v>
      </c>
      <c r="I3345" s="32" t="s">
        <v>12</v>
      </c>
      <c r="J3345" s="143" t="s">
        <v>55</v>
      </c>
      <c r="K3345" s="143" t="s">
        <v>55</v>
      </c>
      <c r="L3345" s="131"/>
      <c r="M3345" s="344">
        <v>713</v>
      </c>
      <c r="N3345" s="31" t="s">
        <v>2505</v>
      </c>
    </row>
    <row r="3346" spans="1:14">
      <c r="A3346">
        <v>3350</v>
      </c>
      <c r="B3346" s="139">
        <v>44246</v>
      </c>
      <c r="C3346" s="140" t="s">
        <v>51</v>
      </c>
      <c r="D3346" s="360" t="s">
        <v>10</v>
      </c>
      <c r="E3346" s="141">
        <v>38</v>
      </c>
      <c r="F3346" s="142">
        <v>1235</v>
      </c>
      <c r="G3346" s="143">
        <v>17</v>
      </c>
      <c r="I3346" s="32" t="s">
        <v>15</v>
      </c>
      <c r="J3346" s="143">
        <v>2</v>
      </c>
      <c r="K3346" s="143">
        <v>1.37</v>
      </c>
      <c r="L3346" s="131"/>
      <c r="M3346" s="344">
        <v>713</v>
      </c>
      <c r="N3346" s="31" t="s">
        <v>2505</v>
      </c>
    </row>
    <row r="3347" spans="1:14">
      <c r="A3347">
        <v>3351</v>
      </c>
      <c r="B3347" s="139">
        <v>44246</v>
      </c>
      <c r="C3347" s="140" t="s">
        <v>51</v>
      </c>
      <c r="D3347" s="360" t="s">
        <v>10</v>
      </c>
      <c r="E3347" s="141">
        <v>35</v>
      </c>
      <c r="F3347" s="142">
        <v>842</v>
      </c>
      <c r="G3347" s="143">
        <v>2</v>
      </c>
      <c r="I3347" s="32" t="s">
        <v>15</v>
      </c>
      <c r="J3347" s="143">
        <v>1</v>
      </c>
      <c r="K3347" s="143">
        <v>0.23</v>
      </c>
      <c r="L3347" s="131"/>
      <c r="M3347" s="344">
        <v>713</v>
      </c>
      <c r="N3347" s="31" t="s">
        <v>2505</v>
      </c>
    </row>
    <row r="3348" spans="1:14">
      <c r="A3348">
        <v>3352</v>
      </c>
      <c r="B3348" s="139">
        <v>44246</v>
      </c>
      <c r="C3348" s="140" t="s">
        <v>51</v>
      </c>
      <c r="D3348" s="360" t="s">
        <v>10</v>
      </c>
      <c r="E3348" s="141">
        <v>34</v>
      </c>
      <c r="F3348" s="142">
        <v>820</v>
      </c>
      <c r="G3348" s="143">
        <v>2</v>
      </c>
      <c r="I3348" s="32" t="s">
        <v>15</v>
      </c>
      <c r="J3348" s="143">
        <v>1</v>
      </c>
      <c r="K3348" s="143">
        <v>0.24</v>
      </c>
      <c r="L3348" s="131"/>
      <c r="M3348" s="344">
        <v>713</v>
      </c>
      <c r="N3348" s="31" t="s">
        <v>2505</v>
      </c>
    </row>
    <row r="3349" spans="1:14">
      <c r="A3349">
        <v>3353</v>
      </c>
      <c r="B3349" s="139">
        <v>44246</v>
      </c>
      <c r="C3349" s="140" t="s">
        <v>51</v>
      </c>
      <c r="D3349" s="360" t="s">
        <v>10</v>
      </c>
      <c r="E3349" s="141">
        <v>37</v>
      </c>
      <c r="F3349" s="142">
        <v>1240</v>
      </c>
      <c r="G3349" s="143">
        <v>7</v>
      </c>
      <c r="I3349" s="32" t="s">
        <v>12</v>
      </c>
      <c r="J3349" s="143">
        <v>2</v>
      </c>
      <c r="K3349" s="143">
        <v>0.56000000000000005</v>
      </c>
      <c r="L3349" s="131"/>
      <c r="M3349" s="344">
        <v>713</v>
      </c>
      <c r="N3349" s="31" t="s">
        <v>2505</v>
      </c>
    </row>
    <row r="3350" spans="1:14">
      <c r="A3350">
        <v>3354</v>
      </c>
      <c r="B3350" s="139">
        <v>44246</v>
      </c>
      <c r="C3350" s="140" t="s">
        <v>51</v>
      </c>
      <c r="D3350" s="360" t="s">
        <v>10</v>
      </c>
      <c r="E3350" s="141">
        <v>39</v>
      </c>
      <c r="F3350" s="142">
        <v>1345</v>
      </c>
      <c r="G3350" s="143">
        <v>19</v>
      </c>
      <c r="I3350" s="32" t="s">
        <v>15</v>
      </c>
      <c r="J3350" s="143">
        <v>2</v>
      </c>
      <c r="K3350" s="143">
        <v>1.41</v>
      </c>
      <c r="L3350" s="131"/>
      <c r="M3350" s="344">
        <v>713</v>
      </c>
      <c r="N3350" s="31" t="s">
        <v>2505</v>
      </c>
    </row>
    <row r="3351" spans="1:14">
      <c r="A3351">
        <v>3355</v>
      </c>
      <c r="B3351" s="139">
        <v>44246</v>
      </c>
      <c r="C3351" s="140" t="s">
        <v>51</v>
      </c>
      <c r="D3351" s="360" t="s">
        <v>10</v>
      </c>
      <c r="E3351" s="141">
        <v>30</v>
      </c>
      <c r="F3351" s="142">
        <v>700</v>
      </c>
      <c r="G3351" s="143">
        <v>2</v>
      </c>
      <c r="I3351" s="32" t="s">
        <v>15</v>
      </c>
      <c r="J3351" s="143">
        <v>1</v>
      </c>
      <c r="K3351" s="143">
        <v>0.28000000000000003</v>
      </c>
      <c r="L3351" s="131"/>
      <c r="M3351" s="344">
        <v>713</v>
      </c>
      <c r="N3351" s="31" t="s">
        <v>2505</v>
      </c>
    </row>
    <row r="3352" spans="1:14">
      <c r="A3352">
        <v>3356</v>
      </c>
      <c r="B3352" s="139">
        <v>44246</v>
      </c>
      <c r="C3352" s="140" t="s">
        <v>51</v>
      </c>
      <c r="D3352" s="360" t="s">
        <v>10</v>
      </c>
      <c r="E3352" s="141">
        <v>38</v>
      </c>
      <c r="F3352" s="142">
        <v>1280</v>
      </c>
      <c r="G3352" s="143">
        <v>25</v>
      </c>
      <c r="I3352" s="32" t="s">
        <v>15</v>
      </c>
      <c r="J3352" s="143">
        <v>3</v>
      </c>
      <c r="K3352" s="143">
        <v>1.95</v>
      </c>
      <c r="L3352" s="131"/>
      <c r="M3352" s="344">
        <v>713</v>
      </c>
      <c r="N3352" s="31" t="s">
        <v>2505</v>
      </c>
    </row>
    <row r="3353" spans="1:14">
      <c r="A3353">
        <v>3357</v>
      </c>
      <c r="B3353" s="139">
        <v>44246</v>
      </c>
      <c r="C3353" s="140" t="s">
        <v>51</v>
      </c>
      <c r="D3353" s="360" t="s">
        <v>10</v>
      </c>
      <c r="E3353" s="141">
        <v>37</v>
      </c>
      <c r="F3353" s="142">
        <v>1056</v>
      </c>
      <c r="G3353" s="143">
        <v>10</v>
      </c>
      <c r="I3353" s="32" t="s">
        <v>15</v>
      </c>
      <c r="J3353" s="143">
        <v>1</v>
      </c>
      <c r="K3353" s="143">
        <v>0.94</v>
      </c>
      <c r="L3353" s="131"/>
      <c r="M3353" s="344">
        <v>713</v>
      </c>
      <c r="N3353" s="31" t="s">
        <v>2505</v>
      </c>
    </row>
    <row r="3354" spans="1:14">
      <c r="A3354">
        <v>3358</v>
      </c>
      <c r="B3354" s="139">
        <v>44246</v>
      </c>
      <c r="C3354" s="140" t="s">
        <v>51</v>
      </c>
      <c r="D3354" s="360" t="s">
        <v>10</v>
      </c>
      <c r="E3354" s="141">
        <v>35</v>
      </c>
      <c r="F3354" s="142">
        <v>850</v>
      </c>
      <c r="G3354" s="143" t="s">
        <v>55</v>
      </c>
      <c r="I3354" s="32" t="s">
        <v>12</v>
      </c>
      <c r="J3354" s="143" t="s">
        <v>55</v>
      </c>
      <c r="K3354" s="143" t="s">
        <v>55</v>
      </c>
      <c r="L3354" s="131"/>
      <c r="M3354" s="344">
        <v>713</v>
      </c>
      <c r="N3354" s="31" t="s">
        <v>2505</v>
      </c>
    </row>
    <row r="3355" spans="1:14">
      <c r="A3355">
        <v>3359</v>
      </c>
      <c r="B3355" s="139">
        <v>44246</v>
      </c>
      <c r="C3355" s="140" t="s">
        <v>51</v>
      </c>
      <c r="D3355" s="360" t="s">
        <v>10</v>
      </c>
      <c r="E3355" s="141">
        <v>36</v>
      </c>
      <c r="F3355" s="142">
        <v>955</v>
      </c>
      <c r="G3355" s="143" t="s">
        <v>55</v>
      </c>
      <c r="I3355" s="32" t="s">
        <v>12</v>
      </c>
      <c r="J3355" s="143">
        <v>1</v>
      </c>
      <c r="K3355" s="143" t="s">
        <v>55</v>
      </c>
      <c r="L3355" s="131"/>
      <c r="M3355" s="344">
        <v>713</v>
      </c>
      <c r="N3355" s="31" t="s">
        <v>2505</v>
      </c>
    </row>
    <row r="3356" spans="1:14">
      <c r="A3356">
        <v>3360</v>
      </c>
      <c r="B3356" s="139">
        <v>44246</v>
      </c>
      <c r="C3356" s="140" t="s">
        <v>51</v>
      </c>
      <c r="D3356" s="360" t="s">
        <v>10</v>
      </c>
      <c r="E3356" s="141">
        <v>34</v>
      </c>
      <c r="F3356" s="142">
        <v>840</v>
      </c>
      <c r="G3356" s="143" t="s">
        <v>55</v>
      </c>
      <c r="I3356" s="32" t="s">
        <v>12</v>
      </c>
      <c r="J3356" s="143" t="s">
        <v>55</v>
      </c>
      <c r="K3356" s="143" t="s">
        <v>55</v>
      </c>
      <c r="L3356" s="131"/>
      <c r="M3356" s="344">
        <v>713</v>
      </c>
      <c r="N3356" s="31" t="s">
        <v>2505</v>
      </c>
    </row>
    <row r="3357" spans="1:14">
      <c r="A3357">
        <v>3361</v>
      </c>
      <c r="B3357" s="139">
        <v>44246</v>
      </c>
      <c r="C3357" s="140" t="s">
        <v>51</v>
      </c>
      <c r="D3357" s="360" t="s">
        <v>10</v>
      </c>
      <c r="E3357" s="141">
        <v>37</v>
      </c>
      <c r="F3357" s="142">
        <v>1240</v>
      </c>
      <c r="G3357" s="143">
        <v>15</v>
      </c>
      <c r="I3357" s="32" t="s">
        <v>15</v>
      </c>
      <c r="J3357" s="143">
        <v>2</v>
      </c>
      <c r="K3357" s="143">
        <v>1.21</v>
      </c>
      <c r="L3357" s="131"/>
      <c r="M3357" s="344">
        <v>713</v>
      </c>
      <c r="N3357" s="31" t="s">
        <v>2505</v>
      </c>
    </row>
    <row r="3358" spans="1:14">
      <c r="A3358">
        <v>3362</v>
      </c>
      <c r="B3358" s="139">
        <v>44246</v>
      </c>
      <c r="C3358" s="140" t="s">
        <v>51</v>
      </c>
      <c r="D3358" s="360" t="s">
        <v>10</v>
      </c>
      <c r="E3358" s="141">
        <v>34</v>
      </c>
      <c r="F3358" s="142">
        <v>890</v>
      </c>
      <c r="G3358" s="143" t="s">
        <v>55</v>
      </c>
      <c r="I3358" s="32" t="s">
        <v>12</v>
      </c>
      <c r="J3358" s="143" t="s">
        <v>55</v>
      </c>
      <c r="K3358" s="143" t="s">
        <v>55</v>
      </c>
      <c r="L3358" s="131"/>
      <c r="M3358" s="344">
        <v>713</v>
      </c>
      <c r="N3358" s="31" t="s">
        <v>2505</v>
      </c>
    </row>
    <row r="3359" spans="1:14">
      <c r="A3359">
        <v>3363</v>
      </c>
      <c r="B3359" s="139">
        <v>44246</v>
      </c>
      <c r="C3359" s="140" t="s">
        <v>51</v>
      </c>
      <c r="D3359" s="360" t="s">
        <v>10</v>
      </c>
      <c r="E3359" s="141">
        <v>36</v>
      </c>
      <c r="F3359" s="142">
        <v>956</v>
      </c>
      <c r="G3359" s="143">
        <v>5</v>
      </c>
      <c r="I3359" s="32" t="s">
        <v>12</v>
      </c>
      <c r="J3359" s="143">
        <v>1</v>
      </c>
      <c r="K3359" s="143">
        <v>0.52</v>
      </c>
      <c r="L3359" s="131"/>
      <c r="M3359" s="344">
        <v>713</v>
      </c>
      <c r="N3359" s="31" t="s">
        <v>2505</v>
      </c>
    </row>
    <row r="3360" spans="1:14">
      <c r="A3360">
        <v>3364</v>
      </c>
      <c r="B3360" s="139">
        <v>44247</v>
      </c>
      <c r="C3360" s="140" t="s">
        <v>51</v>
      </c>
      <c r="D3360" s="360" t="s">
        <v>10</v>
      </c>
      <c r="E3360" s="141">
        <v>35</v>
      </c>
      <c r="F3360" s="142">
        <v>811</v>
      </c>
      <c r="G3360" s="143">
        <v>5</v>
      </c>
      <c r="I3360" s="32" t="s">
        <v>15</v>
      </c>
      <c r="J3360" s="143">
        <v>1</v>
      </c>
      <c r="K3360" s="143">
        <v>0.61</v>
      </c>
      <c r="L3360" s="131"/>
      <c r="M3360" s="344">
        <v>713</v>
      </c>
      <c r="N3360" s="31" t="s">
        <v>2505</v>
      </c>
    </row>
    <row r="3361" spans="1:14">
      <c r="A3361">
        <v>3365</v>
      </c>
      <c r="B3361" s="139">
        <v>44247</v>
      </c>
      <c r="C3361" s="140" t="s">
        <v>51</v>
      </c>
      <c r="D3361" s="360" t="s">
        <v>10</v>
      </c>
      <c r="E3361" s="141">
        <v>37</v>
      </c>
      <c r="F3361" s="142">
        <v>925</v>
      </c>
      <c r="G3361" s="143">
        <v>2</v>
      </c>
      <c r="I3361" s="32" t="s">
        <v>15</v>
      </c>
      <c r="J3361" s="143">
        <v>1</v>
      </c>
      <c r="K3361" s="143">
        <v>0.21</v>
      </c>
      <c r="L3361" s="131"/>
      <c r="M3361" s="344">
        <v>713</v>
      </c>
      <c r="N3361" s="31" t="s">
        <v>2505</v>
      </c>
    </row>
    <row r="3362" spans="1:14">
      <c r="A3362">
        <v>3366</v>
      </c>
      <c r="B3362" s="139">
        <v>44247</v>
      </c>
      <c r="C3362" s="140" t="s">
        <v>51</v>
      </c>
      <c r="D3362" s="360" t="s">
        <v>10</v>
      </c>
      <c r="E3362" s="141">
        <v>34</v>
      </c>
      <c r="F3362" s="142">
        <v>794</v>
      </c>
      <c r="G3362" s="143" t="s">
        <v>55</v>
      </c>
      <c r="I3362" s="32" t="s">
        <v>12</v>
      </c>
      <c r="J3362" s="143" t="s">
        <v>55</v>
      </c>
      <c r="K3362" s="143" t="s">
        <v>55</v>
      </c>
      <c r="L3362" s="131"/>
      <c r="M3362" s="344">
        <v>713</v>
      </c>
      <c r="N3362" s="31" t="s">
        <v>2505</v>
      </c>
    </row>
    <row r="3363" spans="1:14">
      <c r="A3363">
        <v>3367</v>
      </c>
      <c r="B3363" s="139">
        <v>44247</v>
      </c>
      <c r="C3363" s="140" t="s">
        <v>51</v>
      </c>
      <c r="D3363" s="360" t="s">
        <v>10</v>
      </c>
      <c r="E3363" s="141">
        <v>35</v>
      </c>
      <c r="F3363" s="142">
        <v>821</v>
      </c>
      <c r="G3363" s="143" t="s">
        <v>55</v>
      </c>
      <c r="I3363" s="32" t="s">
        <v>12</v>
      </c>
      <c r="J3363" s="143" t="s">
        <v>55</v>
      </c>
      <c r="K3363" s="143" t="s">
        <v>55</v>
      </c>
      <c r="L3363" s="131"/>
      <c r="M3363" s="344">
        <v>713</v>
      </c>
      <c r="N3363" s="31" t="s">
        <v>2505</v>
      </c>
    </row>
    <row r="3364" spans="1:14">
      <c r="A3364">
        <v>3368</v>
      </c>
      <c r="B3364" s="139">
        <v>44247</v>
      </c>
      <c r="C3364" s="140" t="s">
        <v>51</v>
      </c>
      <c r="D3364" s="360" t="s">
        <v>10</v>
      </c>
      <c r="E3364" s="141">
        <v>38</v>
      </c>
      <c r="F3364" s="142">
        <v>954</v>
      </c>
      <c r="G3364" s="143">
        <v>4</v>
      </c>
      <c r="I3364" s="32" t="s">
        <v>15</v>
      </c>
      <c r="J3364" s="143">
        <v>1</v>
      </c>
      <c r="K3364" s="143">
        <v>0.41</v>
      </c>
      <c r="L3364" s="131"/>
      <c r="M3364" s="344">
        <v>713</v>
      </c>
      <c r="N3364" s="31" t="s">
        <v>2505</v>
      </c>
    </row>
    <row r="3365" spans="1:14">
      <c r="A3365">
        <v>3369</v>
      </c>
      <c r="B3365" s="139">
        <v>44247</v>
      </c>
      <c r="C3365" s="140" t="s">
        <v>51</v>
      </c>
      <c r="D3365" s="360" t="s">
        <v>10</v>
      </c>
      <c r="E3365" s="141">
        <v>37</v>
      </c>
      <c r="F3365" s="142">
        <v>935</v>
      </c>
      <c r="G3365" s="143">
        <v>4</v>
      </c>
      <c r="I3365" s="32" t="s">
        <v>12</v>
      </c>
      <c r="J3365" s="143">
        <v>1</v>
      </c>
      <c r="K3365" s="143">
        <v>0.42</v>
      </c>
      <c r="L3365" s="131"/>
      <c r="M3365" s="344">
        <v>713</v>
      </c>
      <c r="N3365" s="31" t="s">
        <v>2505</v>
      </c>
    </row>
    <row r="3366" spans="1:14">
      <c r="A3366">
        <v>3370</v>
      </c>
      <c r="B3366" s="139">
        <v>44247</v>
      </c>
      <c r="C3366" s="140" t="s">
        <v>51</v>
      </c>
      <c r="D3366" s="360" t="s">
        <v>10</v>
      </c>
      <c r="E3366" s="141">
        <v>35</v>
      </c>
      <c r="F3366" s="142">
        <v>822</v>
      </c>
      <c r="G3366" s="143" t="s">
        <v>55</v>
      </c>
      <c r="I3366" s="32" t="s">
        <v>12</v>
      </c>
      <c r="J3366" s="143" t="s">
        <v>55</v>
      </c>
      <c r="K3366" s="143" t="s">
        <v>55</v>
      </c>
      <c r="L3366" s="131"/>
      <c r="M3366" s="344">
        <v>713</v>
      </c>
      <c r="N3366" s="31" t="s">
        <v>2505</v>
      </c>
    </row>
    <row r="3367" spans="1:14">
      <c r="A3367">
        <v>3371</v>
      </c>
      <c r="B3367" s="139">
        <v>44247</v>
      </c>
      <c r="C3367" s="140" t="s">
        <v>51</v>
      </c>
      <c r="D3367" s="360" t="s">
        <v>10</v>
      </c>
      <c r="E3367" s="141">
        <v>34</v>
      </c>
      <c r="F3367" s="142">
        <v>790</v>
      </c>
      <c r="G3367" s="143" t="s">
        <v>55</v>
      </c>
      <c r="I3367" s="32" t="s">
        <v>12</v>
      </c>
      <c r="J3367" s="143" t="s">
        <v>55</v>
      </c>
      <c r="K3367" s="143" t="s">
        <v>55</v>
      </c>
      <c r="L3367" s="131"/>
      <c r="M3367" s="344">
        <v>713</v>
      </c>
      <c r="N3367" s="31" t="s">
        <v>2505</v>
      </c>
    </row>
    <row r="3368" spans="1:14">
      <c r="A3368">
        <v>3372</v>
      </c>
      <c r="B3368" s="139">
        <v>44247</v>
      </c>
      <c r="C3368" s="140" t="s">
        <v>51</v>
      </c>
      <c r="D3368" s="360" t="s">
        <v>10</v>
      </c>
      <c r="E3368" s="141">
        <v>37</v>
      </c>
      <c r="F3368" s="142">
        <v>925</v>
      </c>
      <c r="G3368" s="143">
        <v>3</v>
      </c>
      <c r="I3368" s="32" t="s">
        <v>12</v>
      </c>
      <c r="J3368" s="143">
        <v>1</v>
      </c>
      <c r="K3368" s="143">
        <v>0.32</v>
      </c>
      <c r="L3368" s="131"/>
      <c r="M3368" s="344">
        <v>713</v>
      </c>
      <c r="N3368" s="31" t="s">
        <v>2505</v>
      </c>
    </row>
    <row r="3369" spans="1:14">
      <c r="A3369">
        <v>3373</v>
      </c>
      <c r="B3369" s="139">
        <v>44247</v>
      </c>
      <c r="C3369" s="140" t="s">
        <v>51</v>
      </c>
      <c r="D3369" s="360" t="s">
        <v>10</v>
      </c>
      <c r="E3369" s="141">
        <v>37</v>
      </c>
      <c r="F3369" s="142">
        <v>933</v>
      </c>
      <c r="G3369" s="143">
        <v>4</v>
      </c>
      <c r="I3369" s="32" t="s">
        <v>15</v>
      </c>
      <c r="J3369" s="143">
        <v>1</v>
      </c>
      <c r="K3369" s="143">
        <v>0.42</v>
      </c>
      <c r="L3369" s="131"/>
      <c r="M3369" s="344">
        <v>713</v>
      </c>
      <c r="N3369" s="31" t="s">
        <v>2505</v>
      </c>
    </row>
    <row r="3370" spans="1:14">
      <c r="A3370">
        <v>3374</v>
      </c>
      <c r="B3370" s="139">
        <v>44247</v>
      </c>
      <c r="C3370" s="140" t="s">
        <v>51</v>
      </c>
      <c r="D3370" s="360" t="s">
        <v>10</v>
      </c>
      <c r="E3370" s="141">
        <v>41</v>
      </c>
      <c r="F3370" s="142">
        <v>1401</v>
      </c>
      <c r="G3370" s="143">
        <v>45</v>
      </c>
      <c r="I3370" s="32" t="s">
        <v>15</v>
      </c>
      <c r="J3370" s="143">
        <v>4</v>
      </c>
      <c r="K3370" s="143">
        <v>3.21</v>
      </c>
      <c r="L3370" s="131"/>
      <c r="M3370" s="344">
        <v>713</v>
      </c>
      <c r="N3370" s="31" t="s">
        <v>2505</v>
      </c>
    </row>
    <row r="3371" spans="1:14">
      <c r="A3371">
        <v>3375</v>
      </c>
      <c r="B3371" s="139">
        <v>44247</v>
      </c>
      <c r="C3371" s="140" t="s">
        <v>51</v>
      </c>
      <c r="D3371" s="360" t="s">
        <v>10</v>
      </c>
      <c r="E3371" s="141">
        <v>35</v>
      </c>
      <c r="F3371" s="142">
        <v>980</v>
      </c>
      <c r="G3371" s="143">
        <v>13</v>
      </c>
      <c r="I3371" s="32" t="s">
        <v>15</v>
      </c>
      <c r="J3371" s="143">
        <v>2</v>
      </c>
      <c r="K3371" s="143">
        <v>1.32</v>
      </c>
      <c r="L3371" s="131"/>
      <c r="M3371" s="344">
        <v>713</v>
      </c>
      <c r="N3371" s="31" t="s">
        <v>2505</v>
      </c>
    </row>
    <row r="3372" spans="1:14">
      <c r="A3372">
        <v>3376</v>
      </c>
      <c r="B3372" s="139">
        <v>44247</v>
      </c>
      <c r="C3372" s="140" t="s">
        <v>51</v>
      </c>
      <c r="D3372" s="360" t="s">
        <v>10</v>
      </c>
      <c r="E3372" s="141">
        <v>34</v>
      </c>
      <c r="F3372" s="142">
        <v>671</v>
      </c>
      <c r="G3372" s="143" t="s">
        <v>55</v>
      </c>
      <c r="I3372" s="32" t="s">
        <v>12</v>
      </c>
      <c r="J3372" s="143" t="s">
        <v>55</v>
      </c>
      <c r="K3372" s="143" t="s">
        <v>55</v>
      </c>
      <c r="L3372" s="131"/>
      <c r="M3372" s="344">
        <v>713</v>
      </c>
      <c r="N3372" s="31" t="s">
        <v>2505</v>
      </c>
    </row>
    <row r="3373" spans="1:14">
      <c r="A3373">
        <v>3377</v>
      </c>
      <c r="B3373" s="139">
        <v>44247</v>
      </c>
      <c r="C3373" s="140" t="s">
        <v>51</v>
      </c>
      <c r="D3373" s="360" t="s">
        <v>10</v>
      </c>
      <c r="E3373" s="141">
        <v>40</v>
      </c>
      <c r="F3373" s="142">
        <v>1399</v>
      </c>
      <c r="G3373" s="143">
        <v>3</v>
      </c>
      <c r="I3373" s="32" t="s">
        <v>15</v>
      </c>
      <c r="J3373" s="143">
        <v>1</v>
      </c>
      <c r="K3373" s="143">
        <v>0.21</v>
      </c>
      <c r="L3373" s="131"/>
      <c r="M3373" s="344">
        <v>713</v>
      </c>
      <c r="N3373" s="31" t="s">
        <v>2505</v>
      </c>
    </row>
    <row r="3374" spans="1:14">
      <c r="A3374">
        <v>3378</v>
      </c>
      <c r="B3374" s="139">
        <v>44247</v>
      </c>
      <c r="C3374" s="140" t="s">
        <v>51</v>
      </c>
      <c r="D3374" s="360" t="s">
        <v>10</v>
      </c>
      <c r="E3374" s="141">
        <v>37</v>
      </c>
      <c r="F3374" s="142">
        <v>915</v>
      </c>
      <c r="G3374" s="143" t="s">
        <v>55</v>
      </c>
      <c r="I3374" s="32" t="s">
        <v>12</v>
      </c>
      <c r="J3374" s="143" t="s">
        <v>55</v>
      </c>
      <c r="K3374" s="143" t="s">
        <v>55</v>
      </c>
      <c r="L3374" s="131"/>
      <c r="M3374" s="344">
        <v>713</v>
      </c>
      <c r="N3374" s="31" t="s">
        <v>2505</v>
      </c>
    </row>
    <row r="3375" spans="1:14">
      <c r="A3375">
        <v>3379</v>
      </c>
      <c r="B3375" s="139">
        <v>44247</v>
      </c>
      <c r="C3375" s="140" t="s">
        <v>51</v>
      </c>
      <c r="D3375" s="360" t="s">
        <v>10</v>
      </c>
      <c r="E3375" s="141">
        <v>38</v>
      </c>
      <c r="F3375" s="142">
        <v>955</v>
      </c>
      <c r="G3375" s="143">
        <v>2</v>
      </c>
      <c r="I3375" s="32" t="s">
        <v>15</v>
      </c>
      <c r="J3375" s="143">
        <v>1</v>
      </c>
      <c r="K3375" s="143">
        <v>0.2</v>
      </c>
      <c r="L3375" s="131"/>
      <c r="M3375" s="344">
        <v>713</v>
      </c>
      <c r="N3375" s="31" t="s">
        <v>2505</v>
      </c>
    </row>
    <row r="3376" spans="1:14">
      <c r="A3376">
        <v>3380</v>
      </c>
      <c r="B3376" s="139">
        <v>44247</v>
      </c>
      <c r="C3376" s="140" t="s">
        <v>51</v>
      </c>
      <c r="D3376" s="360" t="s">
        <v>10</v>
      </c>
      <c r="E3376" s="141">
        <v>35</v>
      </c>
      <c r="F3376" s="142">
        <v>810</v>
      </c>
      <c r="G3376" s="143" t="s">
        <v>55</v>
      </c>
      <c r="I3376" s="32" t="s">
        <v>12</v>
      </c>
      <c r="J3376" s="143" t="s">
        <v>55</v>
      </c>
      <c r="K3376" s="143" t="s">
        <v>55</v>
      </c>
      <c r="L3376" s="131"/>
      <c r="M3376" s="344">
        <v>713</v>
      </c>
      <c r="N3376" s="31" t="s">
        <v>2505</v>
      </c>
    </row>
    <row r="3377" spans="1:14">
      <c r="A3377">
        <v>3381</v>
      </c>
      <c r="B3377" s="139">
        <v>44247</v>
      </c>
      <c r="C3377" s="140" t="s">
        <v>51</v>
      </c>
      <c r="D3377" s="360" t="s">
        <v>10</v>
      </c>
      <c r="E3377" s="141">
        <v>35</v>
      </c>
      <c r="F3377" s="142">
        <v>824</v>
      </c>
      <c r="G3377" s="143" t="s">
        <v>55</v>
      </c>
      <c r="I3377" s="32" t="s">
        <v>12</v>
      </c>
      <c r="J3377" s="143" t="s">
        <v>55</v>
      </c>
      <c r="K3377" s="143" t="s">
        <v>55</v>
      </c>
      <c r="L3377" s="131"/>
      <c r="M3377" s="344">
        <v>713</v>
      </c>
      <c r="N3377" s="31" t="s">
        <v>2505</v>
      </c>
    </row>
    <row r="3378" spans="1:14">
      <c r="A3378">
        <v>3382</v>
      </c>
      <c r="B3378" s="139">
        <v>44249</v>
      </c>
      <c r="C3378" s="140" t="s">
        <v>51</v>
      </c>
      <c r="D3378" s="360" t="s">
        <v>10</v>
      </c>
      <c r="E3378" s="141">
        <v>35</v>
      </c>
      <c r="F3378" s="142">
        <v>899</v>
      </c>
      <c r="G3378" s="143">
        <v>17</v>
      </c>
      <c r="I3378" s="32" t="s">
        <v>15</v>
      </c>
      <c r="J3378" s="143">
        <v>2</v>
      </c>
      <c r="K3378" s="143">
        <v>1.89</v>
      </c>
      <c r="L3378" s="131"/>
      <c r="M3378" s="344">
        <v>713</v>
      </c>
      <c r="N3378" s="31" t="s">
        <v>2505</v>
      </c>
    </row>
    <row r="3379" spans="1:14">
      <c r="A3379">
        <v>3383</v>
      </c>
      <c r="B3379" s="139">
        <v>44249</v>
      </c>
      <c r="C3379" s="140" t="s">
        <v>51</v>
      </c>
      <c r="D3379" s="360" t="s">
        <v>10</v>
      </c>
      <c r="E3379" s="141">
        <v>33</v>
      </c>
      <c r="F3379" s="142">
        <v>807</v>
      </c>
      <c r="G3379" s="143">
        <v>3</v>
      </c>
      <c r="I3379" s="32" t="s">
        <v>12</v>
      </c>
      <c r="J3379" s="143">
        <v>1</v>
      </c>
      <c r="K3379" s="143">
        <v>0.37</v>
      </c>
      <c r="L3379" s="131"/>
      <c r="M3379" s="344">
        <v>713</v>
      </c>
      <c r="N3379" s="31" t="s">
        <v>2505</v>
      </c>
    </row>
    <row r="3380" spans="1:14">
      <c r="A3380">
        <v>3384</v>
      </c>
      <c r="B3380" s="139">
        <v>44249</v>
      </c>
      <c r="C3380" s="140" t="s">
        <v>51</v>
      </c>
      <c r="D3380" s="360" t="s">
        <v>10</v>
      </c>
      <c r="E3380" s="141">
        <v>37</v>
      </c>
      <c r="F3380" s="142">
        <v>980</v>
      </c>
      <c r="G3380" s="143">
        <v>3</v>
      </c>
      <c r="I3380" s="32" t="s">
        <v>12</v>
      </c>
      <c r="J3380" s="143">
        <v>1</v>
      </c>
      <c r="K3380" s="143">
        <v>0.3</v>
      </c>
      <c r="L3380" s="131"/>
      <c r="M3380" s="344">
        <v>713</v>
      </c>
      <c r="N3380" s="31" t="s">
        <v>2505</v>
      </c>
    </row>
    <row r="3381" spans="1:14">
      <c r="A3381">
        <v>3385</v>
      </c>
      <c r="B3381" s="139">
        <v>44249</v>
      </c>
      <c r="C3381" s="140" t="s">
        <v>51</v>
      </c>
      <c r="D3381" s="360" t="s">
        <v>10</v>
      </c>
      <c r="E3381" s="141">
        <v>34</v>
      </c>
      <c r="F3381" s="142">
        <v>877</v>
      </c>
      <c r="G3381" s="143">
        <v>5</v>
      </c>
      <c r="I3381" s="32" t="s">
        <v>15</v>
      </c>
      <c r="J3381" s="143">
        <v>1</v>
      </c>
      <c r="K3381" s="143">
        <v>0.56999999999999995</v>
      </c>
      <c r="L3381" s="131"/>
      <c r="M3381" s="344">
        <v>713</v>
      </c>
      <c r="N3381" s="31" t="s">
        <v>2505</v>
      </c>
    </row>
    <row r="3382" spans="1:14">
      <c r="A3382">
        <v>3386</v>
      </c>
      <c r="B3382" s="139">
        <v>44249</v>
      </c>
      <c r="C3382" s="140" t="s">
        <v>51</v>
      </c>
      <c r="D3382" s="360" t="s">
        <v>10</v>
      </c>
      <c r="E3382" s="141">
        <v>39</v>
      </c>
      <c r="F3382" s="142">
        <v>1020</v>
      </c>
      <c r="G3382" s="143">
        <v>29</v>
      </c>
      <c r="I3382" s="32" t="s">
        <v>15</v>
      </c>
      <c r="J3382" s="143">
        <v>2</v>
      </c>
      <c r="K3382" s="143">
        <v>2.84</v>
      </c>
      <c r="L3382" s="131"/>
      <c r="M3382" s="344">
        <v>713</v>
      </c>
      <c r="N3382" s="31" t="s">
        <v>2505</v>
      </c>
    </row>
    <row r="3383" spans="1:14">
      <c r="A3383">
        <v>3387</v>
      </c>
      <c r="B3383" s="139">
        <v>44249</v>
      </c>
      <c r="C3383" s="140" t="s">
        <v>51</v>
      </c>
      <c r="D3383" s="360" t="s">
        <v>10</v>
      </c>
      <c r="E3383" s="141">
        <v>35</v>
      </c>
      <c r="F3383" s="142">
        <v>879</v>
      </c>
      <c r="G3383" s="143">
        <v>4</v>
      </c>
      <c r="I3383" s="32" t="s">
        <v>12</v>
      </c>
      <c r="J3383" s="143">
        <v>1</v>
      </c>
      <c r="K3383" s="143">
        <v>0.45</v>
      </c>
      <c r="L3383" s="131"/>
      <c r="M3383" s="344">
        <v>713</v>
      </c>
      <c r="N3383" s="31" t="s">
        <v>2505</v>
      </c>
    </row>
    <row r="3384" spans="1:14">
      <c r="A3384">
        <v>3388</v>
      </c>
      <c r="B3384" s="139">
        <v>44249</v>
      </c>
      <c r="C3384" s="140" t="s">
        <v>51</v>
      </c>
      <c r="D3384" s="360" t="s">
        <v>10</v>
      </c>
      <c r="E3384" s="141">
        <v>33</v>
      </c>
      <c r="F3384" s="142">
        <v>815</v>
      </c>
      <c r="G3384" s="143">
        <v>3</v>
      </c>
      <c r="I3384" s="32" t="s">
        <v>12</v>
      </c>
      <c r="J3384" s="143">
        <v>1</v>
      </c>
      <c r="K3384" s="143">
        <v>0.36</v>
      </c>
      <c r="L3384" s="131"/>
      <c r="M3384" s="344">
        <v>713</v>
      </c>
      <c r="N3384" s="31" t="s">
        <v>2505</v>
      </c>
    </row>
    <row r="3385" spans="1:14">
      <c r="A3385">
        <v>3389</v>
      </c>
      <c r="B3385" s="139">
        <v>44249</v>
      </c>
      <c r="C3385" s="140" t="s">
        <v>51</v>
      </c>
      <c r="D3385" s="360" t="s">
        <v>10</v>
      </c>
      <c r="E3385" s="141">
        <v>37</v>
      </c>
      <c r="F3385" s="142">
        <v>820</v>
      </c>
      <c r="G3385" s="143">
        <v>4</v>
      </c>
      <c r="I3385" s="32" t="s">
        <v>12</v>
      </c>
      <c r="J3385" s="143">
        <v>1</v>
      </c>
      <c r="K3385" s="143">
        <v>0.48</v>
      </c>
      <c r="L3385" s="131"/>
      <c r="M3385" s="344">
        <v>713</v>
      </c>
      <c r="N3385" s="31" t="s">
        <v>2505</v>
      </c>
    </row>
    <row r="3386" spans="1:14">
      <c r="A3386">
        <v>3390</v>
      </c>
      <c r="B3386" s="139">
        <v>44249</v>
      </c>
      <c r="C3386" s="140" t="s">
        <v>51</v>
      </c>
      <c r="D3386" s="360" t="s">
        <v>10</v>
      </c>
      <c r="E3386" s="141">
        <v>38</v>
      </c>
      <c r="F3386" s="142">
        <v>975</v>
      </c>
      <c r="G3386" s="143">
        <v>23</v>
      </c>
      <c r="I3386" s="32" t="s">
        <v>15</v>
      </c>
      <c r="J3386" s="143">
        <v>2</v>
      </c>
      <c r="K3386" s="143">
        <v>2.35</v>
      </c>
      <c r="L3386" s="131"/>
      <c r="M3386" s="344">
        <v>713</v>
      </c>
      <c r="N3386" s="31" t="s">
        <v>2505</v>
      </c>
    </row>
    <row r="3387" spans="1:14">
      <c r="A3387">
        <v>3391</v>
      </c>
      <c r="B3387" s="139">
        <v>44249</v>
      </c>
      <c r="C3387" s="140" t="s">
        <v>51</v>
      </c>
      <c r="D3387" s="360" t="s">
        <v>10</v>
      </c>
      <c r="E3387" s="141">
        <v>37</v>
      </c>
      <c r="F3387" s="142">
        <v>991</v>
      </c>
      <c r="G3387" s="143">
        <v>3</v>
      </c>
      <c r="I3387" s="32" t="s">
        <v>12</v>
      </c>
      <c r="J3387" s="143">
        <v>1</v>
      </c>
      <c r="K3387" s="143">
        <v>0.3</v>
      </c>
      <c r="L3387" s="131"/>
      <c r="M3387" s="344">
        <v>713</v>
      </c>
      <c r="N3387" s="31" t="s">
        <v>2505</v>
      </c>
    </row>
    <row r="3388" spans="1:14">
      <c r="A3388">
        <v>3392</v>
      </c>
      <c r="B3388" s="139">
        <v>44249</v>
      </c>
      <c r="C3388" s="140" t="s">
        <v>51</v>
      </c>
      <c r="D3388" s="360" t="s">
        <v>10</v>
      </c>
      <c r="E3388" s="141">
        <v>39</v>
      </c>
      <c r="F3388" s="142">
        <v>1002</v>
      </c>
      <c r="G3388" s="143">
        <v>31</v>
      </c>
      <c r="I3388" s="32" t="s">
        <v>15</v>
      </c>
      <c r="J3388" s="143">
        <v>3</v>
      </c>
      <c r="K3388" s="143">
        <v>3.09</v>
      </c>
      <c r="L3388" s="131"/>
      <c r="M3388" s="344">
        <v>713</v>
      </c>
      <c r="N3388" s="31" t="s">
        <v>2505</v>
      </c>
    </row>
    <row r="3389" spans="1:14">
      <c r="A3389">
        <v>3393</v>
      </c>
      <c r="B3389" s="139">
        <v>44249</v>
      </c>
      <c r="C3389" s="140" t="s">
        <v>51</v>
      </c>
      <c r="D3389" s="360" t="s">
        <v>10</v>
      </c>
      <c r="E3389" s="141">
        <v>40</v>
      </c>
      <c r="F3389" s="142">
        <v>1320</v>
      </c>
      <c r="G3389" s="143">
        <v>40</v>
      </c>
      <c r="I3389" s="32" t="s">
        <v>15</v>
      </c>
      <c r="J3389" s="143">
        <v>4</v>
      </c>
      <c r="K3389" s="143">
        <v>3.03</v>
      </c>
      <c r="L3389" s="131"/>
      <c r="M3389" s="344">
        <v>713</v>
      </c>
      <c r="N3389" s="31" t="s">
        <v>2505</v>
      </c>
    </row>
    <row r="3390" spans="1:14">
      <c r="A3390">
        <v>3394</v>
      </c>
      <c r="B3390" s="139">
        <v>44249</v>
      </c>
      <c r="C3390" s="140" t="s">
        <v>51</v>
      </c>
      <c r="D3390" s="360" t="s">
        <v>10</v>
      </c>
      <c r="E3390" s="141">
        <v>42</v>
      </c>
      <c r="F3390" s="142">
        <v>1450</v>
      </c>
      <c r="G3390" s="143">
        <v>10</v>
      </c>
      <c r="I3390" s="32" t="s">
        <v>12</v>
      </c>
      <c r="J3390" s="143">
        <v>2</v>
      </c>
      <c r="K3390" s="143">
        <v>0.69</v>
      </c>
      <c r="L3390" s="131"/>
      <c r="M3390" s="344">
        <v>713</v>
      </c>
      <c r="N3390" s="31" t="s">
        <v>2505</v>
      </c>
    </row>
    <row r="3391" spans="1:14">
      <c r="A3391">
        <v>3395</v>
      </c>
      <c r="B3391" s="139">
        <v>44249</v>
      </c>
      <c r="C3391" s="140" t="s">
        <v>51</v>
      </c>
      <c r="D3391" s="360" t="s">
        <v>10</v>
      </c>
      <c r="E3391" s="141">
        <v>41</v>
      </c>
      <c r="F3391" s="142">
        <v>1401</v>
      </c>
      <c r="G3391" s="143">
        <v>27</v>
      </c>
      <c r="I3391" s="32" t="s">
        <v>15</v>
      </c>
      <c r="J3391" s="143">
        <v>2</v>
      </c>
      <c r="K3391" s="143">
        <v>1.91</v>
      </c>
      <c r="L3391" s="131"/>
      <c r="M3391" s="344">
        <v>713</v>
      </c>
      <c r="N3391" s="31" t="s">
        <v>2505</v>
      </c>
    </row>
    <row r="3392" spans="1:14">
      <c r="A3392">
        <v>3396</v>
      </c>
      <c r="B3392" s="139">
        <v>44249</v>
      </c>
      <c r="C3392" s="140" t="s">
        <v>51</v>
      </c>
      <c r="D3392" s="360" t="s">
        <v>10</v>
      </c>
      <c r="E3392" s="141">
        <v>40</v>
      </c>
      <c r="F3392" s="142">
        <v>1400</v>
      </c>
      <c r="G3392" s="143">
        <v>10</v>
      </c>
      <c r="I3392" s="32" t="s">
        <v>12</v>
      </c>
      <c r="J3392" s="143">
        <v>2</v>
      </c>
      <c r="K3392" s="143">
        <v>0.71</v>
      </c>
      <c r="L3392" s="131"/>
      <c r="M3392" s="344">
        <v>713</v>
      </c>
      <c r="N3392" s="31" t="s">
        <v>2505</v>
      </c>
    </row>
    <row r="3393" spans="1:14">
      <c r="A3393">
        <v>3397</v>
      </c>
      <c r="B3393" s="139">
        <v>44249</v>
      </c>
      <c r="C3393" s="140" t="s">
        <v>51</v>
      </c>
      <c r="D3393" s="360" t="s">
        <v>10</v>
      </c>
      <c r="E3393" s="141">
        <v>39</v>
      </c>
      <c r="F3393" s="142">
        <v>1220</v>
      </c>
      <c r="G3393" s="143">
        <v>3</v>
      </c>
      <c r="I3393" s="32" t="s">
        <v>12</v>
      </c>
      <c r="J3393" s="143">
        <v>1</v>
      </c>
      <c r="K3393" s="143">
        <v>0.24</v>
      </c>
      <c r="L3393" s="131"/>
      <c r="M3393" s="344">
        <v>713</v>
      </c>
      <c r="N3393" s="31" t="s">
        <v>2505</v>
      </c>
    </row>
    <row r="3394" spans="1:14">
      <c r="A3394">
        <v>3398</v>
      </c>
      <c r="B3394" s="139">
        <v>44249</v>
      </c>
      <c r="C3394" s="140" t="s">
        <v>51</v>
      </c>
      <c r="D3394" s="360" t="s">
        <v>10</v>
      </c>
      <c r="E3394" s="141">
        <v>38</v>
      </c>
      <c r="F3394" s="142">
        <v>1002</v>
      </c>
      <c r="G3394" s="143">
        <v>3</v>
      </c>
      <c r="I3394" s="32" t="s">
        <v>12</v>
      </c>
      <c r="J3394" s="143">
        <v>1</v>
      </c>
      <c r="K3394" s="143">
        <v>0.28999999999999998</v>
      </c>
      <c r="L3394" s="131"/>
      <c r="M3394" s="344">
        <v>713</v>
      </c>
      <c r="N3394" s="31" t="s">
        <v>2505</v>
      </c>
    </row>
    <row r="3395" spans="1:14">
      <c r="A3395">
        <v>3399</v>
      </c>
      <c r="B3395" s="139">
        <v>44249</v>
      </c>
      <c r="C3395" s="140" t="s">
        <v>51</v>
      </c>
      <c r="D3395" s="360" t="s">
        <v>10</v>
      </c>
      <c r="E3395" s="141">
        <v>39</v>
      </c>
      <c r="F3395" s="142">
        <v>1100</v>
      </c>
      <c r="G3395" s="143">
        <v>4</v>
      </c>
      <c r="I3395" s="32" t="s">
        <v>12</v>
      </c>
      <c r="J3395" s="143">
        <v>1</v>
      </c>
      <c r="K3395" s="143">
        <v>0.36</v>
      </c>
      <c r="L3395" s="131"/>
      <c r="M3395" s="344">
        <v>713</v>
      </c>
      <c r="N3395" s="31" t="s">
        <v>2505</v>
      </c>
    </row>
    <row r="3396" spans="1:14">
      <c r="A3396">
        <v>3400</v>
      </c>
      <c r="B3396" s="139">
        <v>44249</v>
      </c>
      <c r="C3396" s="140" t="s">
        <v>51</v>
      </c>
      <c r="D3396" s="360" t="s">
        <v>10</v>
      </c>
      <c r="E3396" s="141">
        <v>40</v>
      </c>
      <c r="F3396" s="142">
        <v>1420</v>
      </c>
      <c r="G3396" s="143">
        <v>50</v>
      </c>
      <c r="I3396" s="32" t="s">
        <v>15</v>
      </c>
      <c r="J3396" s="143">
        <v>4</v>
      </c>
      <c r="K3396" s="143">
        <v>3.52</v>
      </c>
      <c r="L3396" s="131"/>
      <c r="M3396" s="344">
        <v>713</v>
      </c>
      <c r="N3396" s="31" t="s">
        <v>2505</v>
      </c>
    </row>
    <row r="3397" spans="1:14">
      <c r="A3397">
        <v>3401</v>
      </c>
      <c r="B3397" s="139">
        <v>44249</v>
      </c>
      <c r="C3397" s="140" t="s">
        <v>51</v>
      </c>
      <c r="D3397" s="360" t="s">
        <v>10</v>
      </c>
      <c r="E3397" s="141">
        <v>40</v>
      </c>
      <c r="F3397" s="142">
        <v>1320</v>
      </c>
      <c r="G3397" s="143">
        <v>5</v>
      </c>
      <c r="I3397" s="32" t="s">
        <v>12</v>
      </c>
      <c r="J3397" s="143">
        <v>1</v>
      </c>
      <c r="K3397" s="143">
        <v>0.37</v>
      </c>
      <c r="L3397" s="131"/>
      <c r="M3397" s="344">
        <v>713</v>
      </c>
      <c r="N3397" s="31" t="s">
        <v>2505</v>
      </c>
    </row>
    <row r="3398" spans="1:14">
      <c r="A3398">
        <v>3402</v>
      </c>
      <c r="B3398" s="139">
        <v>44250</v>
      </c>
      <c r="C3398" s="140" t="s">
        <v>51</v>
      </c>
      <c r="D3398" s="360" t="s">
        <v>10</v>
      </c>
      <c r="E3398" s="141">
        <v>39</v>
      </c>
      <c r="F3398" s="142">
        <v>1045</v>
      </c>
      <c r="G3398" s="143">
        <v>10</v>
      </c>
      <c r="I3398" s="32" t="s">
        <v>15</v>
      </c>
      <c r="J3398" s="143">
        <v>2</v>
      </c>
      <c r="K3398" s="143">
        <v>0.95</v>
      </c>
      <c r="L3398" s="131"/>
      <c r="M3398" s="344">
        <v>713</v>
      </c>
      <c r="N3398" s="31" t="s">
        <v>2505</v>
      </c>
    </row>
    <row r="3399" spans="1:14">
      <c r="A3399">
        <v>3403</v>
      </c>
      <c r="B3399" s="139">
        <v>44250</v>
      </c>
      <c r="C3399" s="140" t="s">
        <v>51</v>
      </c>
      <c r="D3399" s="360" t="s">
        <v>10</v>
      </c>
      <c r="E3399" s="141">
        <v>37</v>
      </c>
      <c r="F3399" s="142">
        <v>955</v>
      </c>
      <c r="G3399" s="143">
        <v>7</v>
      </c>
      <c r="I3399" s="32" t="s">
        <v>15</v>
      </c>
      <c r="J3399" s="143">
        <v>2</v>
      </c>
      <c r="K3399" s="143">
        <v>0.73</v>
      </c>
      <c r="L3399" s="131"/>
      <c r="M3399" s="344">
        <v>713</v>
      </c>
      <c r="N3399" s="31" t="s">
        <v>2505</v>
      </c>
    </row>
    <row r="3400" spans="1:14">
      <c r="A3400">
        <v>3404</v>
      </c>
      <c r="B3400" s="139">
        <v>44250</v>
      </c>
      <c r="C3400" s="140" t="s">
        <v>51</v>
      </c>
      <c r="D3400" s="360" t="s">
        <v>10</v>
      </c>
      <c r="E3400" s="141">
        <v>35</v>
      </c>
      <c r="F3400" s="142">
        <v>790</v>
      </c>
      <c r="G3400" s="143" t="s">
        <v>55</v>
      </c>
      <c r="I3400" s="32" t="s">
        <v>12</v>
      </c>
      <c r="J3400" s="143" t="s">
        <v>55</v>
      </c>
      <c r="K3400" s="143" t="s">
        <v>55</v>
      </c>
      <c r="L3400" s="131"/>
      <c r="M3400" s="344">
        <v>713</v>
      </c>
      <c r="N3400" s="31" t="s">
        <v>2505</v>
      </c>
    </row>
    <row r="3401" spans="1:14">
      <c r="A3401">
        <v>3405</v>
      </c>
      <c r="B3401" s="139">
        <v>44250</v>
      </c>
      <c r="C3401" s="140" t="s">
        <v>51</v>
      </c>
      <c r="D3401" s="360" t="s">
        <v>10</v>
      </c>
      <c r="E3401" s="141">
        <v>36</v>
      </c>
      <c r="F3401" s="142">
        <v>882</v>
      </c>
      <c r="G3401" s="143" t="s">
        <v>55</v>
      </c>
      <c r="I3401" s="32" t="s">
        <v>12</v>
      </c>
      <c r="J3401" s="143" t="s">
        <v>55</v>
      </c>
      <c r="K3401" s="143" t="s">
        <v>55</v>
      </c>
      <c r="L3401" s="131"/>
      <c r="M3401" s="344">
        <v>713</v>
      </c>
      <c r="N3401" s="31" t="s">
        <v>2505</v>
      </c>
    </row>
    <row r="3402" spans="1:14">
      <c r="A3402">
        <v>3406</v>
      </c>
      <c r="B3402" s="139">
        <v>44250</v>
      </c>
      <c r="C3402" s="140" t="s">
        <v>51</v>
      </c>
      <c r="D3402" s="360" t="s">
        <v>10</v>
      </c>
      <c r="E3402" s="141">
        <v>33</v>
      </c>
      <c r="F3402" s="142">
        <v>710</v>
      </c>
      <c r="G3402" s="143" t="s">
        <v>55</v>
      </c>
      <c r="I3402" s="32" t="s">
        <v>12</v>
      </c>
      <c r="J3402" s="143" t="s">
        <v>55</v>
      </c>
      <c r="K3402" s="143" t="s">
        <v>55</v>
      </c>
      <c r="L3402" s="131"/>
      <c r="M3402" s="344">
        <v>713</v>
      </c>
      <c r="N3402" s="31" t="s">
        <v>2505</v>
      </c>
    </row>
    <row r="3403" spans="1:14">
      <c r="A3403">
        <v>3407</v>
      </c>
      <c r="B3403" s="139">
        <v>44250</v>
      </c>
      <c r="C3403" s="140" t="s">
        <v>51</v>
      </c>
      <c r="D3403" s="360" t="s">
        <v>10</v>
      </c>
      <c r="E3403" s="141">
        <v>30</v>
      </c>
      <c r="F3403" s="142">
        <v>600</v>
      </c>
      <c r="G3403" s="143" t="s">
        <v>55</v>
      </c>
      <c r="I3403" s="32" t="s">
        <v>12</v>
      </c>
      <c r="J3403" s="143" t="s">
        <v>55</v>
      </c>
      <c r="K3403" s="143" t="s">
        <v>55</v>
      </c>
      <c r="L3403" s="131"/>
      <c r="M3403" s="344">
        <v>713</v>
      </c>
      <c r="N3403" s="31" t="s">
        <v>2505</v>
      </c>
    </row>
    <row r="3404" spans="1:14">
      <c r="A3404">
        <v>3408</v>
      </c>
      <c r="B3404" s="139">
        <v>44250</v>
      </c>
      <c r="C3404" s="140" t="s">
        <v>51</v>
      </c>
      <c r="D3404" s="360" t="s">
        <v>10</v>
      </c>
      <c r="E3404" s="141">
        <v>36</v>
      </c>
      <c r="F3404" s="142">
        <v>879</v>
      </c>
      <c r="G3404" s="143" t="s">
        <v>55</v>
      </c>
      <c r="I3404" s="32" t="s">
        <v>12</v>
      </c>
      <c r="J3404" s="143" t="s">
        <v>55</v>
      </c>
      <c r="K3404" s="143" t="s">
        <v>55</v>
      </c>
      <c r="L3404" s="131"/>
      <c r="M3404" s="344">
        <v>713</v>
      </c>
      <c r="N3404" s="31" t="s">
        <v>2505</v>
      </c>
    </row>
    <row r="3405" spans="1:14">
      <c r="A3405">
        <v>3409</v>
      </c>
      <c r="B3405" s="139">
        <v>44250</v>
      </c>
      <c r="C3405" s="140" t="s">
        <v>51</v>
      </c>
      <c r="D3405" s="360" t="s">
        <v>10</v>
      </c>
      <c r="E3405" s="141">
        <v>32</v>
      </c>
      <c r="F3405" s="142">
        <v>625</v>
      </c>
      <c r="G3405" s="143" t="s">
        <v>55</v>
      </c>
      <c r="I3405" s="32" t="s">
        <v>12</v>
      </c>
      <c r="J3405" s="143" t="s">
        <v>55</v>
      </c>
      <c r="K3405" s="143" t="s">
        <v>55</v>
      </c>
      <c r="L3405" s="131"/>
      <c r="M3405" s="344">
        <v>713</v>
      </c>
      <c r="N3405" s="31" t="s">
        <v>2505</v>
      </c>
    </row>
    <row r="3406" spans="1:14">
      <c r="A3406">
        <v>3410</v>
      </c>
      <c r="B3406" s="139">
        <v>44250</v>
      </c>
      <c r="C3406" s="140" t="s">
        <v>51</v>
      </c>
      <c r="D3406" s="360" t="s">
        <v>10</v>
      </c>
      <c r="E3406" s="141">
        <v>31</v>
      </c>
      <c r="F3406" s="142">
        <v>610</v>
      </c>
      <c r="G3406" s="143">
        <v>2</v>
      </c>
      <c r="I3406" s="32" t="s">
        <v>15</v>
      </c>
      <c r="J3406" s="143">
        <v>1</v>
      </c>
      <c r="K3406" s="143">
        <v>0.32</v>
      </c>
      <c r="L3406" s="131"/>
      <c r="M3406" s="344">
        <v>713</v>
      </c>
      <c r="N3406" s="31" t="s">
        <v>2505</v>
      </c>
    </row>
    <row r="3407" spans="1:14">
      <c r="A3407">
        <v>3411</v>
      </c>
      <c r="B3407" s="139">
        <v>44250</v>
      </c>
      <c r="C3407" s="140" t="s">
        <v>51</v>
      </c>
      <c r="D3407" s="360" t="s">
        <v>10</v>
      </c>
      <c r="E3407" s="141">
        <v>36</v>
      </c>
      <c r="F3407" s="142">
        <v>888</v>
      </c>
      <c r="G3407" s="143">
        <v>3</v>
      </c>
      <c r="I3407" s="32" t="s">
        <v>15</v>
      </c>
      <c r="J3407" s="143">
        <v>1</v>
      </c>
      <c r="K3407" s="143">
        <v>0.33</v>
      </c>
      <c r="L3407" s="131"/>
      <c r="M3407" s="344">
        <v>713</v>
      </c>
      <c r="N3407" s="31" t="s">
        <v>2505</v>
      </c>
    </row>
    <row r="3408" spans="1:14">
      <c r="A3408">
        <v>3412</v>
      </c>
      <c r="B3408" s="139">
        <v>44250</v>
      </c>
      <c r="C3408" s="140" t="s">
        <v>51</v>
      </c>
      <c r="D3408" s="360" t="s">
        <v>10</v>
      </c>
      <c r="E3408" s="141">
        <v>36</v>
      </c>
      <c r="F3408" s="142">
        <v>887</v>
      </c>
      <c r="G3408" s="143">
        <v>3</v>
      </c>
      <c r="I3408" s="32" t="s">
        <v>15</v>
      </c>
      <c r="J3408" s="143">
        <v>1</v>
      </c>
      <c r="K3408" s="143">
        <v>0.33</v>
      </c>
      <c r="L3408" s="131"/>
      <c r="M3408" s="344">
        <v>713</v>
      </c>
      <c r="N3408" s="31" t="s">
        <v>2505</v>
      </c>
    </row>
    <row r="3409" spans="1:14">
      <c r="A3409">
        <v>3413</v>
      </c>
      <c r="B3409" s="139">
        <v>44250</v>
      </c>
      <c r="C3409" s="140" t="s">
        <v>51</v>
      </c>
      <c r="D3409" s="360" t="s">
        <v>10</v>
      </c>
      <c r="E3409" s="141">
        <v>31</v>
      </c>
      <c r="F3409" s="142">
        <v>612</v>
      </c>
      <c r="G3409" s="143" t="s">
        <v>55</v>
      </c>
      <c r="I3409" s="32" t="s">
        <v>12</v>
      </c>
      <c r="J3409" s="143" t="s">
        <v>55</v>
      </c>
      <c r="K3409" s="143" t="s">
        <v>55</v>
      </c>
      <c r="L3409" s="131"/>
      <c r="M3409" s="344">
        <v>713</v>
      </c>
      <c r="N3409" s="31" t="s">
        <v>2505</v>
      </c>
    </row>
    <row r="3410" spans="1:14">
      <c r="A3410">
        <v>3414</v>
      </c>
      <c r="B3410" s="139">
        <v>44250</v>
      </c>
      <c r="C3410" s="140" t="s">
        <v>51</v>
      </c>
      <c r="D3410" s="360" t="s">
        <v>10</v>
      </c>
      <c r="E3410" s="141">
        <v>32</v>
      </c>
      <c r="F3410" s="142">
        <v>630</v>
      </c>
      <c r="G3410" s="143" t="s">
        <v>55</v>
      </c>
      <c r="I3410" s="32" t="s">
        <v>12</v>
      </c>
      <c r="J3410" s="143" t="s">
        <v>55</v>
      </c>
      <c r="K3410" s="143" t="s">
        <v>55</v>
      </c>
      <c r="L3410" s="131"/>
      <c r="M3410" s="344">
        <v>713</v>
      </c>
      <c r="N3410" s="31" t="s">
        <v>2505</v>
      </c>
    </row>
    <row r="3411" spans="1:14">
      <c r="A3411">
        <v>3415</v>
      </c>
      <c r="B3411" s="139">
        <v>44250</v>
      </c>
      <c r="C3411" s="140" t="s">
        <v>51</v>
      </c>
      <c r="D3411" s="360" t="s">
        <v>10</v>
      </c>
      <c r="E3411" s="141">
        <v>36</v>
      </c>
      <c r="F3411" s="142">
        <v>880</v>
      </c>
      <c r="G3411" s="143">
        <v>4</v>
      </c>
      <c r="I3411" s="32" t="s">
        <v>15</v>
      </c>
      <c r="J3411" s="143">
        <v>1</v>
      </c>
      <c r="K3411" s="143">
        <v>0.45</v>
      </c>
      <c r="L3411" s="131"/>
      <c r="M3411" s="344">
        <v>713</v>
      </c>
      <c r="N3411" s="31" t="s">
        <v>2505</v>
      </c>
    </row>
    <row r="3412" spans="1:14">
      <c r="A3412">
        <v>3416</v>
      </c>
      <c r="B3412" s="139">
        <v>44250</v>
      </c>
      <c r="C3412" s="140" t="s">
        <v>51</v>
      </c>
      <c r="D3412" s="360" t="s">
        <v>10</v>
      </c>
      <c r="E3412" s="141">
        <v>39</v>
      </c>
      <c r="F3412" s="142">
        <v>1045</v>
      </c>
      <c r="G3412" s="143">
        <v>14</v>
      </c>
      <c r="I3412" s="32" t="s">
        <v>15</v>
      </c>
      <c r="J3412" s="143">
        <v>2</v>
      </c>
      <c r="K3412" s="143">
        <v>1.34</v>
      </c>
      <c r="L3412" s="131"/>
      <c r="M3412" s="344">
        <v>713</v>
      </c>
      <c r="N3412" s="31" t="s">
        <v>2505</v>
      </c>
    </row>
    <row r="3413" spans="1:14">
      <c r="A3413">
        <v>3417</v>
      </c>
      <c r="B3413" s="139">
        <v>44250</v>
      </c>
      <c r="C3413" s="140" t="s">
        <v>51</v>
      </c>
      <c r="D3413" s="360" t="s">
        <v>10</v>
      </c>
      <c r="E3413" s="141">
        <v>37</v>
      </c>
      <c r="F3413" s="142">
        <v>955</v>
      </c>
      <c r="G3413" s="143">
        <v>10</v>
      </c>
      <c r="I3413" s="32" t="s">
        <v>15</v>
      </c>
      <c r="J3413" s="143">
        <v>2</v>
      </c>
      <c r="K3413" s="143">
        <v>1.04</v>
      </c>
      <c r="L3413" s="131"/>
      <c r="M3413" s="344">
        <v>713</v>
      </c>
      <c r="N3413" s="31" t="s">
        <v>2505</v>
      </c>
    </row>
    <row r="3414" spans="1:14">
      <c r="A3414">
        <v>3418</v>
      </c>
      <c r="B3414" s="139">
        <v>44250</v>
      </c>
      <c r="C3414" s="140" t="s">
        <v>51</v>
      </c>
      <c r="D3414" s="360" t="s">
        <v>10</v>
      </c>
      <c r="E3414" s="141">
        <v>35</v>
      </c>
      <c r="F3414" s="142">
        <v>790</v>
      </c>
      <c r="G3414" s="143" t="s">
        <v>55</v>
      </c>
      <c r="I3414" s="32" t="s">
        <v>12</v>
      </c>
      <c r="J3414" s="143" t="s">
        <v>55</v>
      </c>
      <c r="K3414" s="143" t="s">
        <v>55</v>
      </c>
      <c r="L3414" s="131"/>
      <c r="M3414" s="344">
        <v>713</v>
      </c>
      <c r="N3414" s="31" t="s">
        <v>2505</v>
      </c>
    </row>
    <row r="3415" spans="1:14">
      <c r="A3415">
        <v>3419</v>
      </c>
      <c r="B3415" s="139">
        <v>44250</v>
      </c>
      <c r="C3415" s="140" t="s">
        <v>51</v>
      </c>
      <c r="D3415" s="360" t="s">
        <v>10</v>
      </c>
      <c r="E3415" s="141">
        <v>33</v>
      </c>
      <c r="F3415" s="142">
        <v>710</v>
      </c>
      <c r="G3415" s="143" t="s">
        <v>55</v>
      </c>
      <c r="I3415" s="32" t="s">
        <v>12</v>
      </c>
      <c r="J3415" s="143" t="s">
        <v>55</v>
      </c>
      <c r="K3415" s="143" t="s">
        <v>55</v>
      </c>
      <c r="L3415" s="131"/>
      <c r="M3415" s="344">
        <v>713</v>
      </c>
      <c r="N3415" s="31" t="s">
        <v>2505</v>
      </c>
    </row>
    <row r="3416" spans="1:14">
      <c r="A3416">
        <v>3420</v>
      </c>
      <c r="B3416" s="139">
        <v>44250</v>
      </c>
      <c r="C3416" s="140" t="s">
        <v>51</v>
      </c>
      <c r="D3416" s="360" t="s">
        <v>10</v>
      </c>
      <c r="E3416" s="141">
        <v>30</v>
      </c>
      <c r="F3416" s="142">
        <v>612</v>
      </c>
      <c r="G3416" s="143" t="s">
        <v>55</v>
      </c>
      <c r="I3416" s="32" t="s">
        <v>12</v>
      </c>
      <c r="J3416" s="143" t="s">
        <v>55</v>
      </c>
      <c r="K3416" s="143" t="s">
        <v>55</v>
      </c>
      <c r="L3416" s="131"/>
      <c r="M3416" s="344">
        <v>713</v>
      </c>
      <c r="N3416" s="31" t="s">
        <v>2505</v>
      </c>
    </row>
    <row r="3417" spans="1:14">
      <c r="A3417">
        <v>3421</v>
      </c>
      <c r="B3417" s="139">
        <v>44250</v>
      </c>
      <c r="C3417" s="140" t="s">
        <v>51</v>
      </c>
      <c r="D3417" s="360" t="s">
        <v>10</v>
      </c>
      <c r="E3417" s="141">
        <v>32</v>
      </c>
      <c r="F3417" s="142">
        <v>700</v>
      </c>
      <c r="G3417" s="143" t="s">
        <v>55</v>
      </c>
      <c r="I3417" s="32" t="s">
        <v>12</v>
      </c>
      <c r="J3417" s="143" t="s">
        <v>55</v>
      </c>
      <c r="K3417" s="143" t="s">
        <v>55</v>
      </c>
      <c r="L3417" s="131"/>
      <c r="M3417" s="344">
        <v>713</v>
      </c>
      <c r="N3417" s="31" t="s">
        <v>2505</v>
      </c>
    </row>
    <row r="3418" spans="1:14">
      <c r="A3418">
        <v>3422</v>
      </c>
      <c r="B3418" s="139">
        <v>44251</v>
      </c>
      <c r="C3418" s="140" t="s">
        <v>51</v>
      </c>
      <c r="D3418" s="360" t="s">
        <v>10</v>
      </c>
      <c r="E3418" s="141">
        <v>37</v>
      </c>
      <c r="F3418" s="142">
        <v>1192</v>
      </c>
      <c r="G3418" s="143">
        <v>12</v>
      </c>
      <c r="I3418" s="32" t="s">
        <v>15</v>
      </c>
      <c r="J3418" s="143">
        <v>2</v>
      </c>
      <c r="K3418" s="143">
        <v>1</v>
      </c>
      <c r="L3418" s="131"/>
      <c r="M3418" s="344">
        <v>713</v>
      </c>
      <c r="N3418" s="31" t="s">
        <v>2505</v>
      </c>
    </row>
    <row r="3419" spans="1:14">
      <c r="A3419">
        <v>3423</v>
      </c>
      <c r="B3419" s="139">
        <v>44251</v>
      </c>
      <c r="C3419" s="140" t="s">
        <v>51</v>
      </c>
      <c r="D3419" s="360" t="s">
        <v>10</v>
      </c>
      <c r="E3419" s="141">
        <v>40</v>
      </c>
      <c r="F3419" s="142">
        <v>1364</v>
      </c>
      <c r="G3419" s="143">
        <v>56</v>
      </c>
      <c r="I3419" s="32" t="s">
        <v>15</v>
      </c>
      <c r="J3419" s="143">
        <v>4</v>
      </c>
      <c r="K3419" s="143">
        <v>4.0999999999999996</v>
      </c>
      <c r="L3419" s="131"/>
      <c r="M3419" s="344">
        <v>713</v>
      </c>
      <c r="N3419" s="31" t="s">
        <v>2505</v>
      </c>
    </row>
    <row r="3420" spans="1:14">
      <c r="A3420">
        <v>3424</v>
      </c>
      <c r="B3420" s="139">
        <v>44251</v>
      </c>
      <c r="C3420" s="140" t="s">
        <v>51</v>
      </c>
      <c r="D3420" s="360" t="s">
        <v>10</v>
      </c>
      <c r="E3420" s="141">
        <v>39</v>
      </c>
      <c r="F3420" s="142">
        <v>1400</v>
      </c>
      <c r="G3420" s="143">
        <v>50</v>
      </c>
      <c r="I3420" s="32" t="s">
        <v>15</v>
      </c>
      <c r="J3420" s="143">
        <v>4</v>
      </c>
      <c r="K3420" s="143">
        <v>3.57</v>
      </c>
      <c r="L3420" s="131"/>
      <c r="M3420" s="344">
        <v>713</v>
      </c>
      <c r="N3420" s="31" t="s">
        <v>2505</v>
      </c>
    </row>
    <row r="3421" spans="1:14">
      <c r="A3421">
        <v>3425</v>
      </c>
      <c r="B3421" s="139">
        <v>44251</v>
      </c>
      <c r="C3421" s="140" t="s">
        <v>51</v>
      </c>
      <c r="D3421" s="360" t="s">
        <v>10</v>
      </c>
      <c r="E3421" s="141">
        <v>38</v>
      </c>
      <c r="F3421" s="142">
        <v>1220</v>
      </c>
      <c r="G3421" s="143">
        <v>3</v>
      </c>
      <c r="I3421" s="32" t="s">
        <v>12</v>
      </c>
      <c r="J3421" s="143">
        <v>1</v>
      </c>
      <c r="K3421" s="143">
        <v>0.24</v>
      </c>
      <c r="L3421" s="131"/>
      <c r="M3421" s="344">
        <v>713</v>
      </c>
      <c r="N3421" s="31" t="s">
        <v>2505</v>
      </c>
    </row>
    <row r="3422" spans="1:14">
      <c r="A3422">
        <v>3426</v>
      </c>
      <c r="B3422" s="139">
        <v>44251</v>
      </c>
      <c r="C3422" s="140" t="s">
        <v>51</v>
      </c>
      <c r="D3422" s="360" t="s">
        <v>10</v>
      </c>
      <c r="E3422" s="141">
        <v>40</v>
      </c>
      <c r="F3422" s="142">
        <v>1481</v>
      </c>
      <c r="G3422" s="143">
        <v>17</v>
      </c>
      <c r="I3422" s="32" t="s">
        <v>15</v>
      </c>
      <c r="J3422" s="143">
        <v>2</v>
      </c>
      <c r="K3422" s="143">
        <v>1.1399999999999999</v>
      </c>
      <c r="L3422" s="131"/>
      <c r="M3422" s="344">
        <v>713</v>
      </c>
      <c r="N3422" s="31" t="s">
        <v>2505</v>
      </c>
    </row>
    <row r="3423" spans="1:14">
      <c r="A3423">
        <v>3427</v>
      </c>
      <c r="B3423" s="139">
        <v>44251</v>
      </c>
      <c r="C3423" s="140" t="s">
        <v>51</v>
      </c>
      <c r="D3423" s="360" t="s">
        <v>10</v>
      </c>
      <c r="E3423" s="141">
        <v>37</v>
      </c>
      <c r="F3423" s="142">
        <v>1123</v>
      </c>
      <c r="G3423" s="143">
        <v>10</v>
      </c>
      <c r="I3423" s="32" t="s">
        <v>15</v>
      </c>
      <c r="J3423" s="143">
        <v>1</v>
      </c>
      <c r="K3423" s="143">
        <v>0.89</v>
      </c>
      <c r="L3423" s="131"/>
      <c r="M3423" s="344">
        <v>713</v>
      </c>
      <c r="N3423" s="31" t="s">
        <v>2505</v>
      </c>
    </row>
    <row r="3424" spans="1:14">
      <c r="A3424">
        <v>3428</v>
      </c>
      <c r="B3424" s="139">
        <v>44251</v>
      </c>
      <c r="C3424" s="140" t="s">
        <v>51</v>
      </c>
      <c r="D3424" s="360" t="s">
        <v>10</v>
      </c>
      <c r="E3424" s="141">
        <v>36</v>
      </c>
      <c r="F3424" s="142">
        <v>926</v>
      </c>
      <c r="G3424" s="143">
        <v>3</v>
      </c>
      <c r="I3424" s="32" t="s">
        <v>12</v>
      </c>
      <c r="J3424" s="143">
        <v>1</v>
      </c>
      <c r="K3424" s="143">
        <v>0.32</v>
      </c>
      <c r="L3424" s="131"/>
      <c r="M3424" s="344">
        <v>713</v>
      </c>
      <c r="N3424" s="31" t="s">
        <v>2505</v>
      </c>
    </row>
    <row r="3425" spans="1:14">
      <c r="A3425">
        <v>3429</v>
      </c>
      <c r="B3425" s="139">
        <v>44251</v>
      </c>
      <c r="C3425" s="140" t="s">
        <v>51</v>
      </c>
      <c r="D3425" s="360" t="s">
        <v>10</v>
      </c>
      <c r="E3425" s="141">
        <v>33</v>
      </c>
      <c r="F3425" s="142">
        <v>735</v>
      </c>
      <c r="G3425" s="143" t="s">
        <v>55</v>
      </c>
      <c r="I3425" s="32" t="s">
        <v>12</v>
      </c>
      <c r="J3425" s="143" t="s">
        <v>55</v>
      </c>
      <c r="K3425" s="143" t="s">
        <v>55</v>
      </c>
      <c r="L3425" s="131"/>
      <c r="M3425" s="344">
        <v>713</v>
      </c>
      <c r="N3425" s="31" t="s">
        <v>2505</v>
      </c>
    </row>
    <row r="3426" spans="1:14">
      <c r="A3426">
        <v>3430</v>
      </c>
      <c r="B3426" s="139">
        <v>44251</v>
      </c>
      <c r="C3426" s="140" t="s">
        <v>51</v>
      </c>
      <c r="D3426" s="360" t="s">
        <v>10</v>
      </c>
      <c r="E3426" s="141">
        <v>35</v>
      </c>
      <c r="F3426" s="142">
        <v>986</v>
      </c>
      <c r="G3426" s="143">
        <v>3</v>
      </c>
      <c r="I3426" s="32" t="s">
        <v>12</v>
      </c>
      <c r="J3426" s="143">
        <v>1</v>
      </c>
      <c r="K3426" s="143">
        <v>0.3</v>
      </c>
      <c r="L3426" s="131"/>
      <c r="M3426" s="344">
        <v>713</v>
      </c>
      <c r="N3426" s="31" t="s">
        <v>2505</v>
      </c>
    </row>
    <row r="3427" spans="1:14">
      <c r="A3427">
        <v>3431</v>
      </c>
      <c r="B3427" s="139">
        <v>44251</v>
      </c>
      <c r="C3427" s="140" t="s">
        <v>51</v>
      </c>
      <c r="D3427" s="360" t="s">
        <v>10</v>
      </c>
      <c r="E3427" s="141">
        <v>33</v>
      </c>
      <c r="F3427" s="142">
        <v>705</v>
      </c>
      <c r="G3427" s="143" t="s">
        <v>55</v>
      </c>
      <c r="I3427" s="32" t="s">
        <v>12</v>
      </c>
      <c r="J3427" s="143" t="s">
        <v>55</v>
      </c>
      <c r="K3427" s="143" t="s">
        <v>55</v>
      </c>
      <c r="L3427" s="131"/>
      <c r="M3427" s="344">
        <v>713</v>
      </c>
      <c r="N3427" s="31" t="s">
        <v>2505</v>
      </c>
    </row>
    <row r="3428" spans="1:14">
      <c r="A3428">
        <v>3432</v>
      </c>
      <c r="B3428" s="139">
        <v>44251</v>
      </c>
      <c r="C3428" s="140" t="s">
        <v>51</v>
      </c>
      <c r="D3428" s="360" t="s">
        <v>10</v>
      </c>
      <c r="E3428" s="141">
        <v>36</v>
      </c>
      <c r="F3428" s="142">
        <v>885</v>
      </c>
      <c r="G3428" s="143">
        <v>3</v>
      </c>
      <c r="I3428" s="32" t="s">
        <v>15</v>
      </c>
      <c r="J3428" s="143">
        <v>1</v>
      </c>
      <c r="K3428" s="143">
        <v>0.33</v>
      </c>
      <c r="L3428" s="131"/>
      <c r="M3428" s="344">
        <v>713</v>
      </c>
      <c r="N3428" s="31" t="s">
        <v>2505</v>
      </c>
    </row>
    <row r="3429" spans="1:14">
      <c r="A3429">
        <v>3433</v>
      </c>
      <c r="B3429" s="139">
        <v>44251</v>
      </c>
      <c r="C3429" s="140" t="s">
        <v>51</v>
      </c>
      <c r="D3429" s="360" t="s">
        <v>10</v>
      </c>
      <c r="E3429" s="141">
        <v>31</v>
      </c>
      <c r="F3429" s="142">
        <v>612</v>
      </c>
      <c r="G3429" s="143" t="s">
        <v>55</v>
      </c>
      <c r="I3429" s="32" t="s">
        <v>12</v>
      </c>
      <c r="J3429" s="143" t="s">
        <v>55</v>
      </c>
      <c r="K3429" s="143" t="s">
        <v>55</v>
      </c>
      <c r="L3429" s="131"/>
      <c r="M3429" s="344">
        <v>713</v>
      </c>
      <c r="N3429" s="31" t="s">
        <v>2505</v>
      </c>
    </row>
    <row r="3430" spans="1:14">
      <c r="A3430">
        <v>3434</v>
      </c>
      <c r="B3430" s="139">
        <v>44251</v>
      </c>
      <c r="C3430" s="140" t="s">
        <v>51</v>
      </c>
      <c r="D3430" s="360" t="s">
        <v>10</v>
      </c>
      <c r="E3430" s="141">
        <v>32</v>
      </c>
      <c r="F3430" s="142">
        <v>620</v>
      </c>
      <c r="G3430" s="143" t="s">
        <v>55</v>
      </c>
      <c r="I3430" s="32" t="s">
        <v>12</v>
      </c>
      <c r="J3430" s="143" t="s">
        <v>55</v>
      </c>
      <c r="K3430" s="143" t="s">
        <v>55</v>
      </c>
      <c r="L3430" s="131"/>
      <c r="M3430" s="344">
        <v>713</v>
      </c>
      <c r="N3430" s="31" t="s">
        <v>2505</v>
      </c>
    </row>
    <row r="3431" spans="1:14">
      <c r="A3431">
        <v>3435</v>
      </c>
      <c r="B3431" s="139">
        <v>44251</v>
      </c>
      <c r="C3431" s="140" t="s">
        <v>51</v>
      </c>
      <c r="D3431" s="360" t="s">
        <v>10</v>
      </c>
      <c r="E3431" s="141">
        <v>36</v>
      </c>
      <c r="F3431" s="142">
        <v>870</v>
      </c>
      <c r="G3431" s="143" t="s">
        <v>55</v>
      </c>
      <c r="I3431" s="32" t="s">
        <v>12</v>
      </c>
      <c r="J3431" s="143" t="s">
        <v>55</v>
      </c>
      <c r="K3431" s="143" t="s">
        <v>55</v>
      </c>
      <c r="L3431" s="131"/>
      <c r="M3431" s="344">
        <v>713</v>
      </c>
      <c r="N3431" s="31" t="s">
        <v>2505</v>
      </c>
    </row>
    <row r="3432" spans="1:14">
      <c r="A3432">
        <v>3436</v>
      </c>
      <c r="B3432" s="139">
        <v>44251</v>
      </c>
      <c r="C3432" s="140" t="s">
        <v>51</v>
      </c>
      <c r="D3432" s="360" t="s">
        <v>10</v>
      </c>
      <c r="E3432" s="141">
        <v>30</v>
      </c>
      <c r="F3432" s="142">
        <v>600</v>
      </c>
      <c r="G3432" s="143" t="s">
        <v>55</v>
      </c>
      <c r="I3432" s="32" t="s">
        <v>12</v>
      </c>
      <c r="J3432" s="143" t="s">
        <v>55</v>
      </c>
      <c r="K3432" s="143" t="s">
        <v>55</v>
      </c>
      <c r="L3432" s="131"/>
      <c r="M3432" s="344">
        <v>713</v>
      </c>
      <c r="N3432" s="31" t="s">
        <v>2505</v>
      </c>
    </row>
    <row r="3433" spans="1:14">
      <c r="A3433">
        <v>3437</v>
      </c>
      <c r="B3433" s="139">
        <v>44251</v>
      </c>
      <c r="C3433" s="140" t="s">
        <v>51</v>
      </c>
      <c r="D3433" s="360" t="s">
        <v>10</v>
      </c>
      <c r="E3433" s="141">
        <v>33</v>
      </c>
      <c r="F3433" s="142">
        <v>710</v>
      </c>
      <c r="G3433" s="143" t="s">
        <v>55</v>
      </c>
      <c r="I3433" s="32" t="s">
        <v>12</v>
      </c>
      <c r="J3433" s="143" t="s">
        <v>55</v>
      </c>
      <c r="K3433" s="143" t="s">
        <v>55</v>
      </c>
      <c r="L3433" s="131"/>
      <c r="M3433" s="344">
        <v>713</v>
      </c>
      <c r="N3433" s="31" t="s">
        <v>2505</v>
      </c>
    </row>
    <row r="3434" spans="1:14">
      <c r="A3434">
        <v>3438</v>
      </c>
      <c r="B3434" s="139">
        <v>44251</v>
      </c>
      <c r="C3434" s="140" t="s">
        <v>51</v>
      </c>
      <c r="D3434" s="360" t="s">
        <v>10</v>
      </c>
      <c r="E3434" s="141">
        <v>36</v>
      </c>
      <c r="F3434" s="142">
        <v>880</v>
      </c>
      <c r="G3434" s="143" t="s">
        <v>55</v>
      </c>
      <c r="I3434" s="32" t="s">
        <v>12</v>
      </c>
      <c r="J3434" s="143" t="s">
        <v>55</v>
      </c>
      <c r="K3434" s="143" t="s">
        <v>55</v>
      </c>
      <c r="L3434" s="131"/>
      <c r="M3434" s="344">
        <v>713</v>
      </c>
      <c r="N3434" s="31" t="s">
        <v>2505</v>
      </c>
    </row>
    <row r="3435" spans="1:14">
      <c r="A3435">
        <v>3439</v>
      </c>
      <c r="B3435" s="139">
        <v>44251</v>
      </c>
      <c r="C3435" s="140" t="s">
        <v>51</v>
      </c>
      <c r="D3435" s="360" t="s">
        <v>10</v>
      </c>
      <c r="E3435" s="141">
        <v>35</v>
      </c>
      <c r="F3435" s="142">
        <v>790</v>
      </c>
      <c r="G3435" s="143" t="s">
        <v>55</v>
      </c>
      <c r="I3435" s="32" t="s">
        <v>12</v>
      </c>
      <c r="J3435" s="143" t="s">
        <v>55</v>
      </c>
      <c r="K3435" s="143" t="s">
        <v>55</v>
      </c>
      <c r="L3435" s="131"/>
      <c r="M3435" s="344">
        <v>713</v>
      </c>
      <c r="N3435" s="31" t="s">
        <v>2505</v>
      </c>
    </row>
    <row r="3436" spans="1:14">
      <c r="A3436">
        <v>3440</v>
      </c>
      <c r="B3436" s="139">
        <v>44251</v>
      </c>
      <c r="C3436" s="140" t="s">
        <v>51</v>
      </c>
      <c r="D3436" s="360" t="s">
        <v>10</v>
      </c>
      <c r="E3436" s="141">
        <v>37</v>
      </c>
      <c r="F3436" s="142">
        <v>955</v>
      </c>
      <c r="G3436" s="143">
        <v>2</v>
      </c>
      <c r="I3436" s="32" t="s">
        <v>15</v>
      </c>
      <c r="J3436" s="143">
        <v>1</v>
      </c>
      <c r="K3436" s="143">
        <v>0.2</v>
      </c>
      <c r="L3436" s="131"/>
      <c r="M3436" s="344">
        <v>713</v>
      </c>
      <c r="N3436" s="31" t="s">
        <v>2505</v>
      </c>
    </row>
    <row r="3437" spans="1:14">
      <c r="A3437">
        <v>3441</v>
      </c>
      <c r="B3437" s="139">
        <v>44251</v>
      </c>
      <c r="C3437" s="140" t="s">
        <v>51</v>
      </c>
      <c r="D3437" s="360" t="s">
        <v>10</v>
      </c>
      <c r="E3437" s="141">
        <v>39</v>
      </c>
      <c r="F3437" s="142">
        <v>1045</v>
      </c>
      <c r="G3437" s="143">
        <v>14</v>
      </c>
      <c r="I3437" s="32" t="s">
        <v>15</v>
      </c>
      <c r="J3437" s="143">
        <v>2</v>
      </c>
      <c r="K3437" s="143">
        <v>1.34</v>
      </c>
      <c r="L3437" s="131"/>
      <c r="M3437" s="344">
        <v>713</v>
      </c>
      <c r="N3437" s="31" t="s">
        <v>2505</v>
      </c>
    </row>
    <row r="3438" spans="1:14">
      <c r="A3438">
        <v>3442</v>
      </c>
      <c r="B3438" s="139">
        <v>44252</v>
      </c>
      <c r="C3438" s="140" t="s">
        <v>51</v>
      </c>
      <c r="D3438" s="360" t="s">
        <v>10</v>
      </c>
      <c r="E3438" s="141">
        <v>35</v>
      </c>
      <c r="F3438" s="142">
        <v>810</v>
      </c>
      <c r="G3438" s="143">
        <v>2</v>
      </c>
      <c r="I3438" s="32" t="s">
        <v>15</v>
      </c>
      <c r="J3438" s="143">
        <v>1</v>
      </c>
      <c r="K3438" s="143">
        <v>0.24</v>
      </c>
      <c r="L3438" s="131"/>
      <c r="M3438" s="344">
        <v>713</v>
      </c>
      <c r="N3438" s="31" t="s">
        <v>2505</v>
      </c>
    </row>
    <row r="3439" spans="1:14">
      <c r="A3439">
        <v>3443</v>
      </c>
      <c r="B3439" s="139">
        <v>44252</v>
      </c>
      <c r="C3439" s="140" t="s">
        <v>51</v>
      </c>
      <c r="D3439" s="360" t="s">
        <v>10</v>
      </c>
      <c r="E3439" s="141">
        <v>36</v>
      </c>
      <c r="F3439" s="142">
        <v>895</v>
      </c>
      <c r="G3439" s="143">
        <v>4</v>
      </c>
      <c r="I3439" s="32" t="s">
        <v>15</v>
      </c>
      <c r="J3439" s="143">
        <v>1</v>
      </c>
      <c r="K3439" s="143">
        <v>0.44</v>
      </c>
      <c r="L3439" s="131"/>
      <c r="M3439" s="344">
        <v>713</v>
      </c>
      <c r="N3439" s="31" t="s">
        <v>2505</v>
      </c>
    </row>
    <row r="3440" spans="1:14">
      <c r="A3440">
        <v>3444</v>
      </c>
      <c r="B3440" s="139">
        <v>44252</v>
      </c>
      <c r="C3440" s="140" t="s">
        <v>51</v>
      </c>
      <c r="D3440" s="360" t="s">
        <v>10</v>
      </c>
      <c r="E3440" s="141">
        <v>34</v>
      </c>
      <c r="F3440" s="142">
        <v>812</v>
      </c>
      <c r="G3440" s="143" t="s">
        <v>55</v>
      </c>
      <c r="I3440" s="32" t="s">
        <v>12</v>
      </c>
      <c r="J3440" s="143" t="s">
        <v>55</v>
      </c>
      <c r="K3440" s="143" t="s">
        <v>55</v>
      </c>
      <c r="L3440" s="131"/>
      <c r="M3440" s="344">
        <v>713</v>
      </c>
      <c r="N3440" s="31" t="s">
        <v>2505</v>
      </c>
    </row>
    <row r="3441" spans="1:14">
      <c r="A3441">
        <v>3445</v>
      </c>
      <c r="B3441" s="139">
        <v>44252</v>
      </c>
      <c r="C3441" s="140" t="s">
        <v>51</v>
      </c>
      <c r="D3441" s="360" t="s">
        <v>10</v>
      </c>
      <c r="E3441" s="141">
        <v>35</v>
      </c>
      <c r="F3441" s="142">
        <v>833</v>
      </c>
      <c r="G3441" s="143">
        <v>7</v>
      </c>
      <c r="I3441" s="32" t="s">
        <v>15</v>
      </c>
      <c r="J3441" s="143">
        <v>1</v>
      </c>
      <c r="K3441" s="143">
        <v>0.84</v>
      </c>
      <c r="L3441" s="131"/>
      <c r="M3441" s="344">
        <v>713</v>
      </c>
      <c r="N3441" s="31" t="s">
        <v>2505</v>
      </c>
    </row>
    <row r="3442" spans="1:14">
      <c r="A3442">
        <v>3446</v>
      </c>
      <c r="B3442" s="139">
        <v>44252</v>
      </c>
      <c r="C3442" s="140" t="s">
        <v>51</v>
      </c>
      <c r="D3442" s="360" t="s">
        <v>10</v>
      </c>
      <c r="E3442" s="141">
        <v>38</v>
      </c>
      <c r="F3442" s="142">
        <v>924</v>
      </c>
      <c r="G3442" s="143">
        <v>5</v>
      </c>
      <c r="I3442" s="32" t="s">
        <v>15</v>
      </c>
      <c r="J3442" s="143">
        <v>1</v>
      </c>
      <c r="K3442" s="143">
        <v>0.54</v>
      </c>
      <c r="L3442" s="131"/>
      <c r="M3442" s="344">
        <v>713</v>
      </c>
      <c r="N3442" s="31" t="s">
        <v>2505</v>
      </c>
    </row>
    <row r="3443" spans="1:14">
      <c r="A3443">
        <v>3447</v>
      </c>
      <c r="B3443" s="139">
        <v>44252</v>
      </c>
      <c r="C3443" s="140" t="s">
        <v>51</v>
      </c>
      <c r="D3443" s="360" t="s">
        <v>10</v>
      </c>
      <c r="E3443" s="141">
        <v>35</v>
      </c>
      <c r="F3443" s="142">
        <v>822</v>
      </c>
      <c r="G3443" s="143" t="s">
        <v>55</v>
      </c>
      <c r="I3443" s="32" t="s">
        <v>12</v>
      </c>
      <c r="J3443" s="143" t="s">
        <v>55</v>
      </c>
      <c r="K3443" s="143" t="s">
        <v>55</v>
      </c>
      <c r="L3443" s="131"/>
      <c r="M3443" s="344">
        <v>713</v>
      </c>
      <c r="N3443" s="31" t="s">
        <v>2505</v>
      </c>
    </row>
    <row r="3444" spans="1:14">
      <c r="A3444">
        <v>3448</v>
      </c>
      <c r="B3444" s="139">
        <v>44252</v>
      </c>
      <c r="C3444" s="140" t="s">
        <v>51</v>
      </c>
      <c r="D3444" s="360" t="s">
        <v>10</v>
      </c>
      <c r="E3444" s="141">
        <v>35</v>
      </c>
      <c r="F3444" s="142">
        <v>833</v>
      </c>
      <c r="G3444" s="143" t="s">
        <v>55</v>
      </c>
      <c r="I3444" s="32" t="s">
        <v>12</v>
      </c>
      <c r="J3444" s="143" t="s">
        <v>55</v>
      </c>
      <c r="K3444" s="143" t="s">
        <v>55</v>
      </c>
      <c r="L3444" s="131"/>
      <c r="M3444" s="344">
        <v>713</v>
      </c>
      <c r="N3444" s="31" t="s">
        <v>2505</v>
      </c>
    </row>
    <row r="3445" spans="1:14">
      <c r="A3445">
        <v>3449</v>
      </c>
      <c r="B3445" s="139">
        <v>44252</v>
      </c>
      <c r="C3445" s="140" t="s">
        <v>51</v>
      </c>
      <c r="D3445" s="360" t="s">
        <v>10</v>
      </c>
      <c r="E3445" s="141">
        <v>34</v>
      </c>
      <c r="F3445" s="142">
        <v>820</v>
      </c>
      <c r="G3445" s="143" t="s">
        <v>55</v>
      </c>
      <c r="I3445" s="32" t="s">
        <v>12</v>
      </c>
      <c r="J3445" s="143" t="s">
        <v>55</v>
      </c>
      <c r="K3445" s="143" t="s">
        <v>55</v>
      </c>
      <c r="L3445" s="131"/>
      <c r="M3445" s="344">
        <v>713</v>
      </c>
      <c r="N3445" s="31" t="s">
        <v>2505</v>
      </c>
    </row>
    <row r="3446" spans="1:14">
      <c r="A3446">
        <v>3450</v>
      </c>
      <c r="B3446" s="139">
        <v>44252</v>
      </c>
      <c r="C3446" s="140" t="s">
        <v>51</v>
      </c>
      <c r="D3446" s="360" t="s">
        <v>10</v>
      </c>
      <c r="E3446" s="141">
        <v>38</v>
      </c>
      <c r="F3446" s="142">
        <v>926</v>
      </c>
      <c r="G3446" s="143">
        <v>6</v>
      </c>
      <c r="I3446" s="32" t="s">
        <v>15</v>
      </c>
      <c r="J3446" s="143">
        <v>1</v>
      </c>
      <c r="K3446" s="143">
        <v>0.64</v>
      </c>
      <c r="L3446" s="131"/>
      <c r="M3446" s="344">
        <v>713</v>
      </c>
      <c r="N3446" s="31" t="s">
        <v>2505</v>
      </c>
    </row>
    <row r="3447" spans="1:14">
      <c r="A3447">
        <v>3451</v>
      </c>
      <c r="B3447" s="139">
        <v>44252</v>
      </c>
      <c r="C3447" s="140" t="s">
        <v>51</v>
      </c>
      <c r="D3447" s="360" t="s">
        <v>10</v>
      </c>
      <c r="E3447" s="141">
        <v>30</v>
      </c>
      <c r="F3447" s="142">
        <v>615</v>
      </c>
      <c r="G3447" s="143" t="s">
        <v>55</v>
      </c>
      <c r="I3447" s="32" t="s">
        <v>12</v>
      </c>
      <c r="J3447" s="143" t="s">
        <v>55</v>
      </c>
      <c r="K3447" s="143" t="s">
        <v>55</v>
      </c>
      <c r="L3447" s="131"/>
      <c r="M3447" s="344">
        <v>713</v>
      </c>
      <c r="N3447" s="31" t="s">
        <v>2505</v>
      </c>
    </row>
    <row r="3448" spans="1:14">
      <c r="A3448">
        <v>3452</v>
      </c>
      <c r="B3448" s="139">
        <v>44252</v>
      </c>
      <c r="C3448" s="140" t="s">
        <v>51</v>
      </c>
      <c r="D3448" s="360" t="s">
        <v>10</v>
      </c>
      <c r="E3448" s="141">
        <v>37</v>
      </c>
      <c r="F3448" s="142">
        <v>921</v>
      </c>
      <c r="G3448" s="143">
        <v>3</v>
      </c>
      <c r="I3448" s="32" t="s">
        <v>12</v>
      </c>
      <c r="J3448" s="143">
        <v>1</v>
      </c>
      <c r="K3448" s="143">
        <v>0.32</v>
      </c>
      <c r="L3448" s="131"/>
      <c r="M3448" s="344">
        <v>713</v>
      </c>
      <c r="N3448" s="31" t="s">
        <v>2505</v>
      </c>
    </row>
    <row r="3449" spans="1:14">
      <c r="A3449">
        <v>3453</v>
      </c>
      <c r="B3449" s="139">
        <v>44252</v>
      </c>
      <c r="C3449" s="140" t="s">
        <v>51</v>
      </c>
      <c r="D3449" s="360" t="s">
        <v>10</v>
      </c>
      <c r="E3449" s="141">
        <v>33</v>
      </c>
      <c r="F3449" s="142">
        <v>721</v>
      </c>
      <c r="G3449" s="143" t="s">
        <v>55</v>
      </c>
      <c r="I3449" s="32" t="s">
        <v>12</v>
      </c>
      <c r="J3449" s="143" t="s">
        <v>55</v>
      </c>
      <c r="K3449" s="143" t="s">
        <v>55</v>
      </c>
      <c r="L3449" s="131"/>
      <c r="M3449" s="344">
        <v>713</v>
      </c>
      <c r="N3449" s="31" t="s">
        <v>2505</v>
      </c>
    </row>
    <row r="3450" spans="1:14">
      <c r="A3450">
        <v>3454</v>
      </c>
      <c r="B3450" s="139">
        <v>44252</v>
      </c>
      <c r="C3450" s="140" t="s">
        <v>51</v>
      </c>
      <c r="D3450" s="360" t="s">
        <v>10</v>
      </c>
      <c r="E3450" s="141">
        <v>35</v>
      </c>
      <c r="F3450" s="142">
        <v>820</v>
      </c>
      <c r="G3450" s="143">
        <v>2</v>
      </c>
      <c r="I3450" s="32" t="s">
        <v>15</v>
      </c>
      <c r="J3450" s="143">
        <v>1</v>
      </c>
      <c r="K3450" s="143">
        <v>0.24</v>
      </c>
      <c r="L3450" s="131"/>
      <c r="M3450" s="344">
        <v>713</v>
      </c>
      <c r="N3450" s="31" t="s">
        <v>2505</v>
      </c>
    </row>
    <row r="3451" spans="1:14">
      <c r="A3451">
        <v>3455</v>
      </c>
      <c r="B3451" s="139">
        <v>44252</v>
      </c>
      <c r="C3451" s="140" t="s">
        <v>51</v>
      </c>
      <c r="D3451" s="360" t="s">
        <v>10</v>
      </c>
      <c r="E3451" s="141">
        <v>35</v>
      </c>
      <c r="F3451" s="142">
        <v>801</v>
      </c>
      <c r="G3451" s="143" t="s">
        <v>55</v>
      </c>
      <c r="I3451" s="32" t="s">
        <v>12</v>
      </c>
      <c r="J3451" s="143" t="s">
        <v>55</v>
      </c>
      <c r="K3451" s="143" t="s">
        <v>55</v>
      </c>
      <c r="L3451" s="131"/>
      <c r="M3451" s="344">
        <v>713</v>
      </c>
      <c r="N3451" s="31" t="s">
        <v>2505</v>
      </c>
    </row>
    <row r="3452" spans="1:14">
      <c r="A3452">
        <v>3456</v>
      </c>
      <c r="B3452" s="139">
        <v>44252</v>
      </c>
      <c r="C3452" s="140" t="s">
        <v>51</v>
      </c>
      <c r="D3452" s="360" t="s">
        <v>10</v>
      </c>
      <c r="E3452" s="141">
        <v>38</v>
      </c>
      <c r="F3452" s="142">
        <v>955</v>
      </c>
      <c r="G3452" s="143">
        <v>6</v>
      </c>
      <c r="I3452" s="32" t="s">
        <v>15</v>
      </c>
      <c r="J3452" s="143">
        <v>1</v>
      </c>
      <c r="K3452" s="143">
        <v>0.62</v>
      </c>
      <c r="L3452" s="131"/>
      <c r="M3452" s="344">
        <v>713</v>
      </c>
      <c r="N3452" s="31" t="s">
        <v>2505</v>
      </c>
    </row>
    <row r="3453" spans="1:14">
      <c r="A3453">
        <v>3457</v>
      </c>
      <c r="B3453" s="139">
        <v>44252</v>
      </c>
      <c r="C3453" s="140" t="s">
        <v>51</v>
      </c>
      <c r="D3453" s="360" t="s">
        <v>10</v>
      </c>
      <c r="E3453" s="141">
        <v>37</v>
      </c>
      <c r="F3453" s="142">
        <v>933</v>
      </c>
      <c r="G3453" s="143">
        <v>4</v>
      </c>
      <c r="I3453" s="32" t="s">
        <v>15</v>
      </c>
      <c r="J3453" s="143">
        <v>1</v>
      </c>
      <c r="K3453" s="143">
        <v>0.42</v>
      </c>
      <c r="L3453" s="131"/>
      <c r="M3453" s="344">
        <v>713</v>
      </c>
      <c r="N3453" s="31" t="s">
        <v>2505</v>
      </c>
    </row>
    <row r="3454" spans="1:14">
      <c r="A3454">
        <v>3458</v>
      </c>
      <c r="B3454" s="139">
        <v>44252</v>
      </c>
      <c r="C3454" s="140" t="s">
        <v>51</v>
      </c>
      <c r="D3454" s="360" t="s">
        <v>10</v>
      </c>
      <c r="E3454" s="141">
        <v>35</v>
      </c>
      <c r="F3454" s="142">
        <v>820</v>
      </c>
      <c r="G3454" s="143">
        <v>3</v>
      </c>
      <c r="I3454" s="32" t="s">
        <v>15</v>
      </c>
      <c r="J3454" s="143">
        <v>1</v>
      </c>
      <c r="K3454" s="143">
        <v>0.36</v>
      </c>
      <c r="L3454" s="131"/>
      <c r="M3454" s="344">
        <v>713</v>
      </c>
      <c r="N3454" s="31" t="s">
        <v>2505</v>
      </c>
    </row>
    <row r="3455" spans="1:14">
      <c r="A3455">
        <v>3459</v>
      </c>
      <c r="B3455" s="139">
        <v>44252</v>
      </c>
      <c r="C3455" s="140" t="s">
        <v>51</v>
      </c>
      <c r="D3455" s="360" t="s">
        <v>10</v>
      </c>
      <c r="E3455" s="141">
        <v>34</v>
      </c>
      <c r="F3455" s="142">
        <v>794</v>
      </c>
      <c r="G3455" s="143" t="s">
        <v>55</v>
      </c>
      <c r="I3455" s="32" t="s">
        <v>12</v>
      </c>
      <c r="J3455" s="143" t="s">
        <v>55</v>
      </c>
      <c r="K3455" s="143" t="s">
        <v>55</v>
      </c>
      <c r="L3455" s="131"/>
      <c r="M3455" s="344">
        <v>713</v>
      </c>
      <c r="N3455" s="31" t="s">
        <v>2505</v>
      </c>
    </row>
    <row r="3456" spans="1:14">
      <c r="A3456">
        <v>3460</v>
      </c>
      <c r="B3456" s="139">
        <v>44252</v>
      </c>
      <c r="C3456" s="140" t="s">
        <v>51</v>
      </c>
      <c r="D3456" s="360" t="s">
        <v>10</v>
      </c>
      <c r="E3456" s="141">
        <v>37</v>
      </c>
      <c r="F3456" s="142">
        <v>920</v>
      </c>
      <c r="G3456" s="143">
        <v>5</v>
      </c>
      <c r="I3456" s="32" t="s">
        <v>15</v>
      </c>
      <c r="J3456" s="143">
        <v>1</v>
      </c>
      <c r="K3456" s="143">
        <v>0.54</v>
      </c>
      <c r="L3456" s="131"/>
      <c r="M3456" s="344">
        <v>713</v>
      </c>
      <c r="N3456" s="31" t="s">
        <v>2505</v>
      </c>
    </row>
    <row r="3457" spans="1:14">
      <c r="A3457">
        <v>3461</v>
      </c>
      <c r="B3457" s="139">
        <v>44252</v>
      </c>
      <c r="C3457" s="140" t="s">
        <v>51</v>
      </c>
      <c r="D3457" s="360" t="s">
        <v>10</v>
      </c>
      <c r="E3457" s="141">
        <v>35</v>
      </c>
      <c r="F3457" s="142">
        <v>810</v>
      </c>
      <c r="G3457" s="143" t="s">
        <v>55</v>
      </c>
      <c r="I3457" s="32" t="s">
        <v>12</v>
      </c>
      <c r="J3457" s="143" t="s">
        <v>55</v>
      </c>
      <c r="K3457" s="143" t="s">
        <v>55</v>
      </c>
      <c r="L3457" s="131"/>
      <c r="M3457" s="344">
        <v>713</v>
      </c>
      <c r="N3457" s="31" t="s">
        <v>2505</v>
      </c>
    </row>
    <row r="3458" spans="1:14">
      <c r="A3458">
        <v>3462</v>
      </c>
      <c r="B3458" s="139">
        <v>44254</v>
      </c>
      <c r="C3458" s="140" t="s">
        <v>51</v>
      </c>
      <c r="D3458" s="360" t="s">
        <v>10</v>
      </c>
      <c r="E3458" s="141">
        <v>35</v>
      </c>
      <c r="F3458" s="142">
        <v>810</v>
      </c>
      <c r="G3458" s="143">
        <v>5</v>
      </c>
      <c r="I3458" s="32" t="s">
        <v>15</v>
      </c>
      <c r="J3458" s="143">
        <v>1</v>
      </c>
      <c r="K3458" s="143">
        <v>0.61</v>
      </c>
      <c r="L3458" s="131"/>
      <c r="M3458" s="344">
        <v>713</v>
      </c>
      <c r="N3458" s="31" t="s">
        <v>2505</v>
      </c>
    </row>
    <row r="3459" spans="1:14">
      <c r="A3459">
        <v>3463</v>
      </c>
      <c r="B3459" s="139">
        <v>44254</v>
      </c>
      <c r="C3459" s="140" t="s">
        <v>51</v>
      </c>
      <c r="D3459" s="360" t="s">
        <v>10</v>
      </c>
      <c r="E3459" s="141">
        <v>37</v>
      </c>
      <c r="F3459" s="142">
        <v>920</v>
      </c>
      <c r="G3459" s="143">
        <v>2</v>
      </c>
      <c r="I3459" s="32" t="s">
        <v>15</v>
      </c>
      <c r="J3459" s="143">
        <v>1</v>
      </c>
      <c r="K3459" s="143">
        <v>0.21</v>
      </c>
      <c r="L3459" s="131"/>
      <c r="M3459" s="344">
        <v>713</v>
      </c>
      <c r="N3459" s="31" t="s">
        <v>2505</v>
      </c>
    </row>
    <row r="3460" spans="1:14">
      <c r="A3460">
        <v>3464</v>
      </c>
      <c r="B3460" s="139">
        <v>44254</v>
      </c>
      <c r="C3460" s="140" t="s">
        <v>51</v>
      </c>
      <c r="D3460" s="360" t="s">
        <v>10</v>
      </c>
      <c r="E3460" s="141">
        <v>34</v>
      </c>
      <c r="F3460" s="142">
        <v>794</v>
      </c>
      <c r="G3460" s="143" t="s">
        <v>55</v>
      </c>
      <c r="I3460" s="32" t="s">
        <v>12</v>
      </c>
      <c r="J3460" s="143" t="s">
        <v>55</v>
      </c>
      <c r="K3460" s="143" t="s">
        <v>55</v>
      </c>
      <c r="L3460" s="131"/>
      <c r="M3460" s="344">
        <v>713</v>
      </c>
      <c r="N3460" s="31" t="s">
        <v>2505</v>
      </c>
    </row>
    <row r="3461" spans="1:14">
      <c r="A3461">
        <v>3465</v>
      </c>
      <c r="B3461" s="139">
        <v>44254</v>
      </c>
      <c r="C3461" s="140" t="s">
        <v>51</v>
      </c>
      <c r="D3461" s="360" t="s">
        <v>10</v>
      </c>
      <c r="E3461" s="141">
        <v>35</v>
      </c>
      <c r="F3461" s="142">
        <v>820</v>
      </c>
      <c r="G3461" s="143" t="s">
        <v>55</v>
      </c>
      <c r="I3461" s="32" t="s">
        <v>12</v>
      </c>
      <c r="J3461" s="143" t="s">
        <v>55</v>
      </c>
      <c r="K3461" s="143" t="s">
        <v>55</v>
      </c>
      <c r="L3461" s="131"/>
      <c r="M3461" s="344">
        <v>713</v>
      </c>
      <c r="N3461" s="31" t="s">
        <v>2505</v>
      </c>
    </row>
    <row r="3462" spans="1:14">
      <c r="A3462">
        <v>3466</v>
      </c>
      <c r="B3462" s="139">
        <v>44254</v>
      </c>
      <c r="C3462" s="140" t="s">
        <v>51</v>
      </c>
      <c r="D3462" s="360" t="s">
        <v>10</v>
      </c>
      <c r="E3462" s="141">
        <v>37</v>
      </c>
      <c r="F3462" s="142">
        <v>933</v>
      </c>
      <c r="G3462" s="143" t="s">
        <v>55</v>
      </c>
      <c r="I3462" s="32" t="s">
        <v>12</v>
      </c>
      <c r="J3462" s="143" t="s">
        <v>55</v>
      </c>
      <c r="K3462" s="143" t="s">
        <v>55</v>
      </c>
      <c r="L3462" s="131"/>
      <c r="M3462" s="344">
        <v>713</v>
      </c>
      <c r="N3462" s="31" t="s">
        <v>2505</v>
      </c>
    </row>
    <row r="3463" spans="1:14">
      <c r="A3463">
        <v>3467</v>
      </c>
      <c r="B3463" s="139">
        <v>44254</v>
      </c>
      <c r="C3463" s="140" t="s">
        <v>51</v>
      </c>
      <c r="D3463" s="360" t="s">
        <v>10</v>
      </c>
      <c r="E3463" s="141">
        <v>38</v>
      </c>
      <c r="F3463" s="142">
        <v>955</v>
      </c>
      <c r="G3463" s="143">
        <v>3</v>
      </c>
      <c r="I3463" s="32" t="s">
        <v>15</v>
      </c>
      <c r="J3463" s="143">
        <v>1</v>
      </c>
      <c r="K3463" s="143">
        <v>0.31</v>
      </c>
      <c r="L3463" s="131"/>
      <c r="M3463" s="344">
        <v>713</v>
      </c>
      <c r="N3463" s="31" t="s">
        <v>2505</v>
      </c>
    </row>
    <row r="3464" spans="1:14">
      <c r="A3464">
        <v>3468</v>
      </c>
      <c r="B3464" s="139">
        <v>44254</v>
      </c>
      <c r="C3464" s="140" t="s">
        <v>51</v>
      </c>
      <c r="D3464" s="360" t="s">
        <v>10</v>
      </c>
      <c r="E3464" s="141">
        <v>35</v>
      </c>
      <c r="F3464" s="142">
        <v>801</v>
      </c>
      <c r="G3464" s="143" t="s">
        <v>55</v>
      </c>
      <c r="I3464" s="32" t="s">
        <v>12</v>
      </c>
      <c r="J3464" s="143" t="s">
        <v>55</v>
      </c>
      <c r="K3464" s="143" t="s">
        <v>55</v>
      </c>
      <c r="L3464" s="131"/>
      <c r="M3464" s="344">
        <v>713</v>
      </c>
      <c r="N3464" s="31" t="s">
        <v>2505</v>
      </c>
    </row>
    <row r="3465" spans="1:14">
      <c r="A3465">
        <v>3469</v>
      </c>
      <c r="B3465" s="139">
        <v>44254</v>
      </c>
      <c r="C3465" s="140" t="s">
        <v>51</v>
      </c>
      <c r="D3465" s="360" t="s">
        <v>10</v>
      </c>
      <c r="E3465" s="141">
        <v>35</v>
      </c>
      <c r="F3465" s="142">
        <v>820</v>
      </c>
      <c r="G3465" s="143" t="s">
        <v>55</v>
      </c>
      <c r="I3465" s="32" t="s">
        <v>12</v>
      </c>
      <c r="J3465" s="143" t="s">
        <v>55</v>
      </c>
      <c r="K3465" s="143" t="s">
        <v>55</v>
      </c>
      <c r="L3465" s="131"/>
      <c r="M3465" s="344">
        <v>713</v>
      </c>
      <c r="N3465" s="31" t="s">
        <v>2505</v>
      </c>
    </row>
    <row r="3466" spans="1:14">
      <c r="A3466">
        <v>3470</v>
      </c>
      <c r="B3466" s="139">
        <v>44254</v>
      </c>
      <c r="C3466" s="140" t="s">
        <v>51</v>
      </c>
      <c r="D3466" s="360" t="s">
        <v>10</v>
      </c>
      <c r="E3466" s="141">
        <v>33</v>
      </c>
      <c r="F3466" s="142">
        <v>721</v>
      </c>
      <c r="G3466" s="143" t="s">
        <v>55</v>
      </c>
      <c r="I3466" s="32" t="s">
        <v>12</v>
      </c>
      <c r="J3466" s="143" t="s">
        <v>55</v>
      </c>
      <c r="K3466" s="143" t="s">
        <v>55</v>
      </c>
      <c r="L3466" s="131"/>
      <c r="M3466" s="344">
        <v>713</v>
      </c>
      <c r="N3466" s="31" t="s">
        <v>2505</v>
      </c>
    </row>
    <row r="3467" spans="1:14">
      <c r="A3467">
        <v>3471</v>
      </c>
      <c r="B3467" s="139">
        <v>44254</v>
      </c>
      <c r="C3467" s="140" t="s">
        <v>51</v>
      </c>
      <c r="D3467" s="360" t="s">
        <v>10</v>
      </c>
      <c r="E3467" s="141">
        <v>37</v>
      </c>
      <c r="F3467" s="142">
        <v>921</v>
      </c>
      <c r="G3467" s="143" t="s">
        <v>55</v>
      </c>
      <c r="I3467" s="32" t="s">
        <v>12</v>
      </c>
      <c r="J3467" s="143" t="s">
        <v>55</v>
      </c>
      <c r="K3467" s="143" t="s">
        <v>55</v>
      </c>
      <c r="L3467" s="131"/>
      <c r="M3467" s="344">
        <v>713</v>
      </c>
      <c r="N3467" s="31" t="s">
        <v>2505</v>
      </c>
    </row>
    <row r="3468" spans="1:14">
      <c r="A3468">
        <v>3472</v>
      </c>
      <c r="B3468" s="139">
        <v>44254</v>
      </c>
      <c r="C3468" s="140" t="s">
        <v>51</v>
      </c>
      <c r="D3468" s="360" t="s">
        <v>10</v>
      </c>
      <c r="E3468" s="141">
        <v>35</v>
      </c>
      <c r="F3468" s="142">
        <v>810</v>
      </c>
      <c r="G3468" s="143">
        <v>5</v>
      </c>
      <c r="I3468" s="32" t="s">
        <v>15</v>
      </c>
      <c r="J3468" s="143">
        <v>1</v>
      </c>
      <c r="K3468" s="143">
        <v>0.61</v>
      </c>
      <c r="L3468" s="131"/>
      <c r="M3468" s="344">
        <v>713</v>
      </c>
      <c r="N3468" s="31" t="s">
        <v>2505</v>
      </c>
    </row>
    <row r="3469" spans="1:14">
      <c r="A3469">
        <v>3473</v>
      </c>
      <c r="B3469" s="139">
        <v>44254</v>
      </c>
      <c r="C3469" s="140" t="s">
        <v>51</v>
      </c>
      <c r="D3469" s="360" t="s">
        <v>10</v>
      </c>
      <c r="E3469" s="141">
        <v>35</v>
      </c>
      <c r="F3469" s="142">
        <v>835</v>
      </c>
      <c r="G3469" s="143">
        <v>3</v>
      </c>
      <c r="I3469" s="32" t="s">
        <v>15</v>
      </c>
      <c r="J3469" s="143">
        <v>1</v>
      </c>
      <c r="K3469" s="143">
        <v>0.35</v>
      </c>
      <c r="L3469" s="131"/>
      <c r="M3469" s="344">
        <v>713</v>
      </c>
      <c r="N3469" s="31" t="s">
        <v>2505</v>
      </c>
    </row>
    <row r="3470" spans="1:14">
      <c r="A3470">
        <v>3474</v>
      </c>
      <c r="B3470" s="139">
        <v>44254</v>
      </c>
      <c r="C3470" s="140" t="s">
        <v>51</v>
      </c>
      <c r="D3470" s="360" t="s">
        <v>10</v>
      </c>
      <c r="E3470" s="141">
        <v>34</v>
      </c>
      <c r="F3470" s="142">
        <v>812</v>
      </c>
      <c r="G3470" s="143" t="s">
        <v>55</v>
      </c>
      <c r="I3470" s="32" t="s">
        <v>12</v>
      </c>
      <c r="J3470" s="143" t="s">
        <v>55</v>
      </c>
      <c r="K3470" s="143" t="s">
        <v>55</v>
      </c>
      <c r="L3470" s="131"/>
      <c r="M3470" s="344">
        <v>713</v>
      </c>
      <c r="N3470" s="31" t="s">
        <v>2505</v>
      </c>
    </row>
    <row r="3471" spans="1:14">
      <c r="A3471">
        <v>3475</v>
      </c>
      <c r="B3471" s="139">
        <v>44254</v>
      </c>
      <c r="C3471" s="140" t="s">
        <v>51</v>
      </c>
      <c r="D3471" s="360" t="s">
        <v>10</v>
      </c>
      <c r="E3471" s="141">
        <v>35</v>
      </c>
      <c r="F3471" s="142">
        <v>833</v>
      </c>
      <c r="G3471" s="143" t="s">
        <v>55</v>
      </c>
      <c r="I3471" s="32" t="s">
        <v>12</v>
      </c>
      <c r="J3471" s="143" t="s">
        <v>55</v>
      </c>
      <c r="K3471" s="143" t="s">
        <v>55</v>
      </c>
      <c r="L3471" s="131"/>
      <c r="M3471" s="344">
        <v>713</v>
      </c>
      <c r="N3471" s="31" t="s">
        <v>2505</v>
      </c>
    </row>
    <row r="3472" spans="1:14">
      <c r="A3472">
        <v>3476</v>
      </c>
      <c r="B3472" s="139">
        <v>44254</v>
      </c>
      <c r="C3472" s="140" t="s">
        <v>51</v>
      </c>
      <c r="D3472" s="360" t="s">
        <v>10</v>
      </c>
      <c r="E3472" s="141">
        <v>37</v>
      </c>
      <c r="F3472" s="142">
        <v>895</v>
      </c>
      <c r="G3472" s="143" t="s">
        <v>55</v>
      </c>
      <c r="I3472" s="32" t="s">
        <v>12</v>
      </c>
      <c r="J3472" s="143" t="s">
        <v>55</v>
      </c>
      <c r="K3472" s="143" t="s">
        <v>55</v>
      </c>
      <c r="L3472" s="131"/>
      <c r="M3472" s="344">
        <v>713</v>
      </c>
      <c r="N3472" s="31" t="s">
        <v>2505</v>
      </c>
    </row>
    <row r="3473" spans="1:15">
      <c r="A3473">
        <v>3477</v>
      </c>
      <c r="B3473" s="139">
        <v>44254</v>
      </c>
      <c r="C3473" s="140" t="s">
        <v>51</v>
      </c>
      <c r="D3473" s="360" t="s">
        <v>10</v>
      </c>
      <c r="E3473" s="141">
        <v>38</v>
      </c>
      <c r="F3473" s="142">
        <v>921</v>
      </c>
      <c r="G3473" s="143" t="s">
        <v>55</v>
      </c>
      <c r="I3473" s="32" t="s">
        <v>12</v>
      </c>
      <c r="J3473" s="143" t="s">
        <v>55</v>
      </c>
      <c r="K3473" s="143" t="s">
        <v>55</v>
      </c>
      <c r="L3473" s="131"/>
      <c r="M3473" s="344">
        <v>713</v>
      </c>
      <c r="N3473" s="31" t="s">
        <v>2505</v>
      </c>
    </row>
    <row r="3474" spans="1:15">
      <c r="A3474">
        <v>3478</v>
      </c>
      <c r="B3474" s="139">
        <v>44254</v>
      </c>
      <c r="C3474" s="140" t="s">
        <v>51</v>
      </c>
      <c r="D3474" s="360" t="s">
        <v>10</v>
      </c>
      <c r="E3474" s="141">
        <v>35</v>
      </c>
      <c r="F3474" s="142">
        <v>821</v>
      </c>
      <c r="G3474" s="143" t="s">
        <v>55</v>
      </c>
      <c r="I3474" s="32" t="s">
        <v>12</v>
      </c>
      <c r="J3474" s="143" t="s">
        <v>55</v>
      </c>
      <c r="K3474" s="143" t="s">
        <v>55</v>
      </c>
      <c r="L3474" s="131"/>
      <c r="M3474" s="344">
        <v>713</v>
      </c>
      <c r="N3474" s="31" t="s">
        <v>2505</v>
      </c>
    </row>
    <row r="3475" spans="1:15">
      <c r="A3475">
        <v>3479</v>
      </c>
      <c r="B3475" s="139">
        <v>44254</v>
      </c>
      <c r="C3475" s="140" t="s">
        <v>51</v>
      </c>
      <c r="D3475" s="360" t="s">
        <v>10</v>
      </c>
      <c r="E3475" s="141">
        <v>36</v>
      </c>
      <c r="F3475" s="142">
        <v>897</v>
      </c>
      <c r="G3475" s="143">
        <v>3</v>
      </c>
      <c r="I3475" s="32" t="s">
        <v>15</v>
      </c>
      <c r="J3475" s="143">
        <v>1</v>
      </c>
      <c r="K3475" s="143">
        <v>0.33</v>
      </c>
      <c r="L3475" s="131"/>
      <c r="M3475" s="344">
        <v>713</v>
      </c>
      <c r="N3475" s="31" t="s">
        <v>2505</v>
      </c>
    </row>
    <row r="3476" spans="1:15">
      <c r="A3476">
        <v>3480</v>
      </c>
      <c r="B3476" s="139">
        <v>44254</v>
      </c>
      <c r="C3476" s="140" t="s">
        <v>51</v>
      </c>
      <c r="D3476" s="360" t="s">
        <v>10</v>
      </c>
      <c r="E3476" s="141">
        <v>36</v>
      </c>
      <c r="F3476" s="142">
        <v>895</v>
      </c>
      <c r="G3476" s="143">
        <v>4</v>
      </c>
      <c r="I3476" s="32" t="s">
        <v>15</v>
      </c>
      <c r="J3476" s="143">
        <v>1</v>
      </c>
      <c r="K3476" s="143">
        <v>0.44</v>
      </c>
      <c r="L3476" s="131"/>
      <c r="M3476" s="344">
        <v>713</v>
      </c>
      <c r="N3476" s="31" t="s">
        <v>2505</v>
      </c>
    </row>
    <row r="3477" spans="1:15">
      <c r="A3477">
        <v>3481</v>
      </c>
      <c r="B3477" s="139">
        <v>44254</v>
      </c>
      <c r="C3477" s="140" t="s">
        <v>51</v>
      </c>
      <c r="D3477" s="360" t="s">
        <v>10</v>
      </c>
      <c r="E3477" s="141">
        <v>35</v>
      </c>
      <c r="F3477" s="142">
        <v>830</v>
      </c>
      <c r="G3477" s="143">
        <v>7</v>
      </c>
      <c r="I3477" s="32" t="s">
        <v>15</v>
      </c>
      <c r="J3477" s="143">
        <v>1</v>
      </c>
      <c r="K3477" s="143">
        <v>0.84</v>
      </c>
      <c r="L3477" s="131"/>
      <c r="M3477" s="344">
        <v>713</v>
      </c>
      <c r="N3477" s="31" t="s">
        <v>2505</v>
      </c>
    </row>
    <row r="3478" spans="1:15">
      <c r="A3478">
        <v>3482</v>
      </c>
      <c r="B3478" s="139">
        <v>44237</v>
      </c>
      <c r="C3478" s="136" t="s">
        <v>9</v>
      </c>
      <c r="D3478" s="360" t="s">
        <v>10</v>
      </c>
      <c r="E3478" s="32"/>
      <c r="F3478" s="14">
        <v>3000</v>
      </c>
      <c r="G3478" s="144"/>
      <c r="H3478" s="32"/>
      <c r="I3478" s="32" t="s">
        <v>18</v>
      </c>
      <c r="J3478" s="32"/>
      <c r="K3478" s="5"/>
      <c r="L3478" s="131"/>
      <c r="M3478" s="31">
        <v>718</v>
      </c>
      <c r="N3478" s="263" t="s">
        <v>104</v>
      </c>
      <c r="O3478" s="145"/>
    </row>
    <row r="3479" spans="1:15">
      <c r="A3479">
        <v>3483</v>
      </c>
      <c r="B3479" s="139">
        <v>44237</v>
      </c>
      <c r="C3479" s="136" t="s">
        <v>9</v>
      </c>
      <c r="D3479" s="360" t="s">
        <v>10</v>
      </c>
      <c r="E3479" s="32"/>
      <c r="F3479" s="14">
        <v>3500</v>
      </c>
      <c r="G3479" s="144"/>
      <c r="H3479" s="32"/>
      <c r="I3479" s="32" t="s">
        <v>18</v>
      </c>
      <c r="J3479" s="32"/>
      <c r="K3479" s="5"/>
      <c r="L3479" s="131"/>
      <c r="M3479" s="31">
        <v>718</v>
      </c>
      <c r="N3479" s="263" t="s">
        <v>104</v>
      </c>
      <c r="O3479" s="32"/>
    </row>
    <row r="3480" spans="1:15">
      <c r="A3480">
        <v>3484</v>
      </c>
      <c r="B3480" s="139">
        <v>44237</v>
      </c>
      <c r="C3480" s="136" t="s">
        <v>9</v>
      </c>
      <c r="D3480" s="360" t="s">
        <v>10</v>
      </c>
      <c r="E3480" s="32"/>
      <c r="F3480" s="14">
        <v>5100</v>
      </c>
      <c r="G3480" s="144"/>
      <c r="H3480" s="32"/>
      <c r="I3480" s="32" t="s">
        <v>18</v>
      </c>
      <c r="J3480" s="32"/>
      <c r="K3480" s="5"/>
      <c r="L3480" s="131"/>
      <c r="M3480" s="31">
        <v>718</v>
      </c>
      <c r="N3480" s="263" t="s">
        <v>104</v>
      </c>
      <c r="O3480" s="32"/>
    </row>
    <row r="3481" spans="1:15">
      <c r="A3481">
        <v>3485</v>
      </c>
      <c r="B3481" s="139">
        <v>44237</v>
      </c>
      <c r="C3481" s="136" t="s">
        <v>9</v>
      </c>
      <c r="D3481" s="360" t="s">
        <v>10</v>
      </c>
      <c r="E3481" s="32"/>
      <c r="F3481" s="14">
        <v>5620</v>
      </c>
      <c r="G3481" s="144"/>
      <c r="H3481" s="32"/>
      <c r="I3481" s="32" t="s">
        <v>18</v>
      </c>
      <c r="J3481" s="32"/>
      <c r="K3481" s="5"/>
      <c r="L3481" s="131"/>
      <c r="M3481" s="31">
        <v>718</v>
      </c>
      <c r="N3481" s="263" t="s">
        <v>104</v>
      </c>
      <c r="O3481" s="32"/>
    </row>
    <row r="3482" spans="1:15">
      <c r="A3482">
        <v>3486</v>
      </c>
      <c r="B3482" s="139">
        <v>44237</v>
      </c>
      <c r="C3482" s="136" t="s">
        <v>9</v>
      </c>
      <c r="D3482" s="360" t="s">
        <v>10</v>
      </c>
      <c r="E3482" s="32"/>
      <c r="F3482" s="14">
        <v>5120</v>
      </c>
      <c r="G3482" s="144"/>
      <c r="H3482" s="32"/>
      <c r="I3482" s="32" t="s">
        <v>18</v>
      </c>
      <c r="J3482" s="32"/>
      <c r="K3482" s="5"/>
      <c r="L3482" s="131"/>
      <c r="M3482" s="31">
        <v>718</v>
      </c>
      <c r="N3482" s="263" t="s">
        <v>104</v>
      </c>
      <c r="O3482" s="32"/>
    </row>
    <row r="3483" spans="1:15">
      <c r="A3483">
        <v>3487</v>
      </c>
      <c r="B3483" s="139">
        <v>44237</v>
      </c>
      <c r="C3483" s="136" t="s">
        <v>9</v>
      </c>
      <c r="D3483" s="360" t="s">
        <v>10</v>
      </c>
      <c r="E3483" s="32"/>
      <c r="F3483" s="14">
        <v>4350</v>
      </c>
      <c r="G3483" s="144"/>
      <c r="H3483" s="32"/>
      <c r="I3483" s="32" t="s">
        <v>18</v>
      </c>
      <c r="J3483" s="32"/>
      <c r="K3483" s="5"/>
      <c r="L3483" s="25"/>
      <c r="M3483" s="31">
        <v>718</v>
      </c>
      <c r="N3483" s="263" t="s">
        <v>104</v>
      </c>
      <c r="O3483" s="32"/>
    </row>
    <row r="3484" spans="1:15">
      <c r="A3484">
        <v>3488</v>
      </c>
      <c r="B3484" s="139">
        <v>44237</v>
      </c>
      <c r="C3484" s="136" t="s">
        <v>9</v>
      </c>
      <c r="D3484" s="360" t="s">
        <v>10</v>
      </c>
      <c r="E3484" s="32"/>
      <c r="F3484" s="14">
        <v>5210</v>
      </c>
      <c r="G3484" s="146"/>
      <c r="H3484" s="32"/>
      <c r="I3484" s="32" t="s">
        <v>18</v>
      </c>
      <c r="J3484" s="32"/>
      <c r="K3484" s="5"/>
      <c r="L3484" s="25"/>
      <c r="M3484" s="31">
        <v>718</v>
      </c>
      <c r="N3484" s="263" t="s">
        <v>104</v>
      </c>
      <c r="O3484" s="32"/>
    </row>
    <row r="3485" spans="1:15">
      <c r="A3485">
        <v>3489</v>
      </c>
      <c r="B3485" s="139">
        <v>44237</v>
      </c>
      <c r="C3485" s="136" t="s">
        <v>9</v>
      </c>
      <c r="D3485" s="360" t="s">
        <v>10</v>
      </c>
      <c r="E3485" s="32"/>
      <c r="F3485" s="14">
        <v>5200</v>
      </c>
      <c r="G3485" s="144"/>
      <c r="H3485" s="32"/>
      <c r="I3485" s="32" t="s">
        <v>18</v>
      </c>
      <c r="J3485" s="32"/>
      <c r="K3485" s="5"/>
      <c r="L3485" s="131"/>
      <c r="M3485" s="31">
        <v>718</v>
      </c>
      <c r="N3485" s="263" t="s">
        <v>104</v>
      </c>
      <c r="O3485" s="32"/>
    </row>
    <row r="3486" spans="1:15">
      <c r="A3486">
        <v>3490</v>
      </c>
      <c r="B3486" s="139">
        <v>44237</v>
      </c>
      <c r="C3486" s="136" t="s">
        <v>9</v>
      </c>
      <c r="D3486" s="360" t="s">
        <v>10</v>
      </c>
      <c r="E3486" s="32"/>
      <c r="F3486" s="14">
        <v>4300</v>
      </c>
      <c r="G3486" s="144"/>
      <c r="H3486" s="32"/>
      <c r="I3486" s="32" t="s">
        <v>18</v>
      </c>
      <c r="J3486" s="32"/>
      <c r="K3486" s="5"/>
      <c r="L3486" s="131"/>
      <c r="M3486" s="31">
        <v>718</v>
      </c>
      <c r="N3486" s="263" t="s">
        <v>104</v>
      </c>
      <c r="O3486" s="32"/>
    </row>
    <row r="3487" spans="1:15">
      <c r="A3487">
        <v>3491</v>
      </c>
      <c r="B3487" s="139">
        <v>44237</v>
      </c>
      <c r="C3487" s="136" t="s">
        <v>9</v>
      </c>
      <c r="D3487" s="360" t="s">
        <v>10</v>
      </c>
      <c r="E3487" s="32"/>
      <c r="F3487" s="15">
        <v>3200</v>
      </c>
      <c r="G3487" s="144"/>
      <c r="H3487" s="32"/>
      <c r="I3487" s="32" t="s">
        <v>18</v>
      </c>
      <c r="J3487" s="32"/>
      <c r="K3487" s="5"/>
      <c r="L3487" s="131"/>
      <c r="M3487" s="31">
        <v>718</v>
      </c>
      <c r="N3487" s="263" t="s">
        <v>104</v>
      </c>
      <c r="O3487" s="32"/>
    </row>
    <row r="3488" spans="1:15">
      <c r="A3488">
        <v>3492</v>
      </c>
      <c r="B3488" s="139">
        <v>44237</v>
      </c>
      <c r="C3488" s="136" t="s">
        <v>9</v>
      </c>
      <c r="D3488" s="360" t="s">
        <v>10</v>
      </c>
      <c r="E3488" s="32"/>
      <c r="F3488" s="14">
        <v>3420</v>
      </c>
      <c r="G3488" s="144"/>
      <c r="H3488" s="32"/>
      <c r="I3488" s="32" t="s">
        <v>18</v>
      </c>
      <c r="J3488" s="32"/>
      <c r="K3488" s="5"/>
      <c r="L3488" s="131"/>
      <c r="M3488" s="31">
        <v>718</v>
      </c>
      <c r="N3488" s="263" t="s">
        <v>104</v>
      </c>
      <c r="O3488" s="32"/>
    </row>
    <row r="3489" spans="1:18">
      <c r="A3489">
        <v>3493</v>
      </c>
      <c r="B3489" s="139">
        <v>44237</v>
      </c>
      <c r="C3489" s="136" t="s">
        <v>9</v>
      </c>
      <c r="D3489" s="360" t="s">
        <v>10</v>
      </c>
      <c r="E3489" s="32"/>
      <c r="F3489" s="14">
        <v>4100</v>
      </c>
      <c r="G3489" s="144"/>
      <c r="H3489" s="32"/>
      <c r="I3489" s="32" t="s">
        <v>18</v>
      </c>
      <c r="J3489" s="32"/>
      <c r="K3489" s="5"/>
      <c r="L3489" s="131"/>
      <c r="M3489" s="31">
        <v>718</v>
      </c>
      <c r="N3489" s="263" t="s">
        <v>104</v>
      </c>
      <c r="O3489" s="32"/>
    </row>
    <row r="3490" spans="1:18">
      <c r="A3490">
        <v>3494</v>
      </c>
      <c r="B3490" s="139">
        <v>44237</v>
      </c>
      <c r="C3490" s="136" t="s">
        <v>9</v>
      </c>
      <c r="D3490" s="360" t="s">
        <v>10</v>
      </c>
      <c r="E3490" s="32"/>
      <c r="F3490" s="14">
        <v>5300</v>
      </c>
      <c r="G3490" s="144"/>
      <c r="H3490" s="32"/>
      <c r="I3490" s="32" t="s">
        <v>18</v>
      </c>
      <c r="J3490" s="32"/>
      <c r="K3490" s="5"/>
      <c r="L3490" s="131"/>
      <c r="M3490" s="31">
        <v>718</v>
      </c>
      <c r="N3490" s="263" t="s">
        <v>104</v>
      </c>
      <c r="O3490" s="32"/>
    </row>
    <row r="3491" spans="1:18">
      <c r="A3491">
        <v>3495</v>
      </c>
      <c r="B3491" s="139">
        <v>44237</v>
      </c>
      <c r="C3491" s="136" t="s">
        <v>9</v>
      </c>
      <c r="D3491" s="360" t="s">
        <v>10</v>
      </c>
      <c r="E3491" s="32"/>
      <c r="F3491" s="14">
        <v>3420</v>
      </c>
      <c r="G3491" s="32"/>
      <c r="H3491" s="32"/>
      <c r="I3491" s="32" t="s">
        <v>18</v>
      </c>
      <c r="J3491" s="32"/>
      <c r="K3491" s="5"/>
      <c r="L3491" s="131"/>
      <c r="M3491" s="31">
        <v>718</v>
      </c>
      <c r="N3491" s="263" t="s">
        <v>104</v>
      </c>
      <c r="O3491" s="32"/>
    </row>
    <row r="3492" spans="1:18">
      <c r="A3492">
        <v>3496</v>
      </c>
      <c r="B3492" s="139">
        <v>44237</v>
      </c>
      <c r="C3492" s="136" t="s">
        <v>9</v>
      </c>
      <c r="D3492" s="360" t="s">
        <v>10</v>
      </c>
      <c r="E3492" s="32"/>
      <c r="F3492" s="14">
        <v>5430</v>
      </c>
      <c r="G3492" s="146"/>
      <c r="H3492" s="32"/>
      <c r="I3492" s="32" t="s">
        <v>18</v>
      </c>
      <c r="J3492" s="32"/>
      <c r="K3492" s="5"/>
      <c r="L3492" s="25"/>
      <c r="M3492" s="31">
        <v>718</v>
      </c>
      <c r="N3492" s="263" t="s">
        <v>104</v>
      </c>
      <c r="O3492" s="32"/>
    </row>
    <row r="3493" spans="1:18">
      <c r="A3493">
        <v>3497</v>
      </c>
      <c r="B3493" s="139">
        <v>44237</v>
      </c>
      <c r="C3493" s="136" t="s">
        <v>9</v>
      </c>
      <c r="D3493" s="360" t="s">
        <v>10</v>
      </c>
      <c r="E3493" s="32"/>
      <c r="F3493" s="14">
        <v>3150</v>
      </c>
      <c r="G3493" s="144"/>
      <c r="H3493" s="32"/>
      <c r="I3493" s="32" t="s">
        <v>18</v>
      </c>
      <c r="J3493" s="32"/>
      <c r="K3493" s="5"/>
      <c r="L3493" s="25"/>
      <c r="M3493" s="31">
        <v>718</v>
      </c>
      <c r="N3493" s="263" t="s">
        <v>104</v>
      </c>
      <c r="O3493" s="32"/>
    </row>
    <row r="3494" spans="1:18">
      <c r="A3494">
        <v>3498</v>
      </c>
      <c r="B3494" s="139">
        <v>44237</v>
      </c>
      <c r="C3494" s="136" t="s">
        <v>9</v>
      </c>
      <c r="D3494" s="360" t="s">
        <v>10</v>
      </c>
      <c r="E3494" s="32"/>
      <c r="F3494" s="14">
        <v>5421</v>
      </c>
      <c r="G3494" s="146"/>
      <c r="H3494" s="32"/>
      <c r="I3494" s="32" t="s">
        <v>18</v>
      </c>
      <c r="J3494" s="32"/>
      <c r="K3494" s="5"/>
      <c r="L3494" s="25"/>
      <c r="M3494" s="31">
        <v>718</v>
      </c>
      <c r="N3494" s="263" t="s">
        <v>104</v>
      </c>
      <c r="O3494" s="32"/>
    </row>
    <row r="3495" spans="1:18">
      <c r="A3495">
        <v>3499</v>
      </c>
      <c r="B3495" s="147">
        <v>44200</v>
      </c>
      <c r="C3495" s="136" t="s">
        <v>51</v>
      </c>
      <c r="D3495" s="360" t="s">
        <v>10</v>
      </c>
      <c r="E3495" s="6"/>
      <c r="F3495" s="14">
        <v>364</v>
      </c>
      <c r="G3495" s="6"/>
      <c r="H3495" s="6"/>
      <c r="I3495" s="32" t="s">
        <v>18</v>
      </c>
      <c r="J3495" s="32"/>
      <c r="K3495" s="9"/>
      <c r="L3495" s="25"/>
      <c r="M3495" s="344">
        <v>713</v>
      </c>
      <c r="N3495" s="31" t="s">
        <v>1845</v>
      </c>
      <c r="O3495" s="32" t="s">
        <v>62</v>
      </c>
      <c r="P3495" s="32"/>
    </row>
    <row r="3496" spans="1:18">
      <c r="A3496">
        <v>3500</v>
      </c>
      <c r="B3496" s="147">
        <v>44201</v>
      </c>
      <c r="C3496" s="136" t="s">
        <v>51</v>
      </c>
      <c r="D3496" s="28" t="s">
        <v>63</v>
      </c>
      <c r="E3496" s="6"/>
      <c r="F3496" s="14">
        <v>581</v>
      </c>
      <c r="G3496" s="6"/>
      <c r="H3496" s="6"/>
      <c r="I3496" s="32" t="s">
        <v>18</v>
      </c>
      <c r="J3496" s="32"/>
      <c r="K3496" s="9"/>
      <c r="L3496" s="25"/>
      <c r="M3496" s="344">
        <v>713</v>
      </c>
      <c r="N3496" s="31" t="s">
        <v>1845</v>
      </c>
      <c r="O3496" s="32" t="s">
        <v>62</v>
      </c>
      <c r="P3496" s="32"/>
    </row>
    <row r="3497" spans="1:18">
      <c r="A3497">
        <v>3501</v>
      </c>
      <c r="B3497" s="147">
        <v>44201</v>
      </c>
      <c r="C3497" s="136" t="s">
        <v>51</v>
      </c>
      <c r="D3497" s="28" t="s">
        <v>63</v>
      </c>
      <c r="E3497" s="6"/>
      <c r="F3497" s="14">
        <v>45</v>
      </c>
      <c r="G3497" s="6"/>
      <c r="H3497" s="6"/>
      <c r="I3497" s="32" t="s">
        <v>18</v>
      </c>
      <c r="J3497" s="32"/>
      <c r="K3497" s="9"/>
      <c r="L3497" s="25"/>
      <c r="M3497" s="344">
        <v>713</v>
      </c>
      <c r="N3497" s="31" t="s">
        <v>1845</v>
      </c>
      <c r="O3497" s="32" t="s">
        <v>62</v>
      </c>
      <c r="P3497" s="32"/>
    </row>
    <row r="3498" spans="1:18">
      <c r="A3498">
        <v>3502</v>
      </c>
      <c r="B3498" s="147">
        <v>44202</v>
      </c>
      <c r="C3498" s="136" t="s">
        <v>51</v>
      </c>
      <c r="D3498" s="360" t="s">
        <v>10</v>
      </c>
      <c r="E3498" s="6"/>
      <c r="F3498" s="14">
        <v>111</v>
      </c>
      <c r="G3498" s="6"/>
      <c r="H3498" s="6"/>
      <c r="I3498" s="32" t="s">
        <v>18</v>
      </c>
      <c r="J3498" s="32"/>
      <c r="K3498" s="9"/>
      <c r="L3498" s="25"/>
      <c r="M3498" s="344">
        <v>713</v>
      </c>
      <c r="N3498" s="31" t="s">
        <v>1845</v>
      </c>
      <c r="O3498" s="32" t="s">
        <v>62</v>
      </c>
      <c r="P3498" s="32"/>
    </row>
    <row r="3499" spans="1:18">
      <c r="A3499">
        <v>3503</v>
      </c>
      <c r="B3499" s="147">
        <v>44209</v>
      </c>
      <c r="C3499" s="136" t="s">
        <v>51</v>
      </c>
      <c r="D3499" s="28" t="s">
        <v>63</v>
      </c>
      <c r="E3499" s="6"/>
      <c r="F3499" s="14">
        <f>1297+1197</f>
        <v>2494</v>
      </c>
      <c r="G3499" s="6"/>
      <c r="H3499" s="6"/>
      <c r="I3499" s="32" t="s">
        <v>18</v>
      </c>
      <c r="J3499" s="32"/>
      <c r="K3499" s="9"/>
      <c r="L3499" s="25"/>
      <c r="M3499" s="344">
        <v>713</v>
      </c>
      <c r="N3499" s="31" t="s">
        <v>1845</v>
      </c>
      <c r="O3499" s="32" t="s">
        <v>62</v>
      </c>
      <c r="P3499" s="32"/>
      <c r="R3499" s="345"/>
    </row>
    <row r="3500" spans="1:18">
      <c r="A3500">
        <v>3504</v>
      </c>
      <c r="B3500" s="147">
        <v>44210</v>
      </c>
      <c r="C3500" s="136" t="s">
        <v>51</v>
      </c>
      <c r="D3500" s="360" t="s">
        <v>10</v>
      </c>
      <c r="E3500" s="6"/>
      <c r="F3500" s="14">
        <v>627</v>
      </c>
      <c r="G3500" s="6"/>
      <c r="H3500" s="6"/>
      <c r="I3500" s="32" t="s">
        <v>18</v>
      </c>
      <c r="J3500" s="32"/>
      <c r="K3500" s="9"/>
      <c r="L3500" s="25"/>
      <c r="M3500" s="31">
        <v>712</v>
      </c>
      <c r="N3500" s="31" t="s">
        <v>1845</v>
      </c>
      <c r="O3500" s="32" t="s">
        <v>62</v>
      </c>
      <c r="P3500" s="32"/>
    </row>
    <row r="3501" spans="1:18">
      <c r="A3501">
        <v>3505</v>
      </c>
      <c r="B3501" s="147">
        <v>44212</v>
      </c>
      <c r="C3501" s="136" t="s">
        <v>51</v>
      </c>
      <c r="D3501" s="28" t="s">
        <v>63</v>
      </c>
      <c r="E3501" s="6"/>
      <c r="F3501" s="14">
        <v>1085</v>
      </c>
      <c r="G3501" s="6"/>
      <c r="H3501" s="6"/>
      <c r="I3501" s="32" t="s">
        <v>18</v>
      </c>
      <c r="J3501" s="32"/>
      <c r="K3501" s="9"/>
      <c r="L3501" s="25"/>
      <c r="M3501" s="344">
        <v>713</v>
      </c>
      <c r="N3501" s="31" t="s">
        <v>1845</v>
      </c>
      <c r="O3501" s="32" t="s">
        <v>62</v>
      </c>
      <c r="P3501" s="32"/>
    </row>
    <row r="3502" spans="1:18">
      <c r="A3502">
        <v>3506</v>
      </c>
      <c r="B3502" s="147">
        <v>44214</v>
      </c>
      <c r="C3502" s="136" t="s">
        <v>51</v>
      </c>
      <c r="D3502" s="28" t="s">
        <v>63</v>
      </c>
      <c r="E3502" s="6"/>
      <c r="F3502" s="14">
        <v>2021</v>
      </c>
      <c r="G3502" s="6"/>
      <c r="H3502" s="6"/>
      <c r="I3502" s="32" t="s">
        <v>18</v>
      </c>
      <c r="J3502" s="32"/>
      <c r="K3502" s="9"/>
      <c r="L3502" s="25"/>
      <c r="M3502" s="31">
        <v>712</v>
      </c>
      <c r="N3502" s="31" t="s">
        <v>1845</v>
      </c>
      <c r="O3502" s="32" t="s">
        <v>62</v>
      </c>
      <c r="P3502" s="32"/>
    </row>
    <row r="3503" spans="1:18">
      <c r="A3503">
        <v>3507</v>
      </c>
      <c r="B3503" s="147">
        <v>44215</v>
      </c>
      <c r="C3503" s="136" t="s">
        <v>51</v>
      </c>
      <c r="D3503" s="28" t="s">
        <v>63</v>
      </c>
      <c r="E3503" s="6"/>
      <c r="F3503" s="14">
        <v>2242</v>
      </c>
      <c r="G3503" s="6"/>
      <c r="H3503" s="6"/>
      <c r="I3503" s="32" t="s">
        <v>18</v>
      </c>
      <c r="J3503" s="32"/>
      <c r="K3503" s="9"/>
      <c r="L3503" s="25"/>
      <c r="M3503" s="31">
        <v>712</v>
      </c>
      <c r="N3503" s="31" t="s">
        <v>1845</v>
      </c>
      <c r="O3503" s="32" t="s">
        <v>62</v>
      </c>
      <c r="P3503" s="32"/>
    </row>
    <row r="3504" spans="1:18">
      <c r="A3504">
        <v>3508</v>
      </c>
      <c r="B3504" s="147">
        <v>44216</v>
      </c>
      <c r="C3504" s="136" t="s">
        <v>51</v>
      </c>
      <c r="D3504" s="28" t="s">
        <v>63</v>
      </c>
      <c r="E3504" s="6"/>
      <c r="F3504" s="14">
        <v>1361</v>
      </c>
      <c r="G3504" s="6"/>
      <c r="H3504" s="6"/>
      <c r="I3504" s="32" t="s">
        <v>18</v>
      </c>
      <c r="J3504" s="32"/>
      <c r="K3504" s="9"/>
      <c r="L3504" s="25"/>
      <c r="M3504" s="344">
        <v>713</v>
      </c>
      <c r="N3504" s="31" t="s">
        <v>1845</v>
      </c>
      <c r="O3504" s="32" t="s">
        <v>62</v>
      </c>
      <c r="P3504" s="32"/>
    </row>
    <row r="3505" spans="1:16">
      <c r="A3505">
        <v>3509</v>
      </c>
      <c r="B3505" s="147">
        <v>44246</v>
      </c>
      <c r="C3505" s="136" t="s">
        <v>51</v>
      </c>
      <c r="D3505" s="28" t="s">
        <v>63</v>
      </c>
      <c r="E3505" s="6"/>
      <c r="F3505" s="14">
        <v>209</v>
      </c>
      <c r="G3505" s="6"/>
      <c r="H3505" s="6"/>
      <c r="I3505" s="32" t="s">
        <v>18</v>
      </c>
      <c r="J3505" s="32"/>
      <c r="K3505" s="9"/>
      <c r="L3505" s="25"/>
      <c r="M3505" s="31">
        <v>712</v>
      </c>
      <c r="N3505" s="31" t="s">
        <v>1845</v>
      </c>
      <c r="O3505" s="32" t="s">
        <v>62</v>
      </c>
      <c r="P3505" s="32"/>
    </row>
    <row r="3506" spans="1:16">
      <c r="A3506">
        <v>3510</v>
      </c>
      <c r="B3506" s="147">
        <v>44247</v>
      </c>
      <c r="C3506" s="136" t="s">
        <v>51</v>
      </c>
      <c r="D3506" s="28" t="s">
        <v>63</v>
      </c>
      <c r="E3506" s="6"/>
      <c r="F3506" s="14">
        <f>812+117</f>
        <v>929</v>
      </c>
      <c r="G3506" s="6"/>
      <c r="H3506" s="6"/>
      <c r="I3506" s="32" t="s">
        <v>18</v>
      </c>
      <c r="J3506" s="32"/>
      <c r="K3506" s="9"/>
      <c r="L3506" s="25"/>
      <c r="M3506" s="31">
        <v>712</v>
      </c>
      <c r="N3506" s="31" t="s">
        <v>1845</v>
      </c>
      <c r="O3506" s="32" t="s">
        <v>62</v>
      </c>
      <c r="P3506" s="32"/>
    </row>
    <row r="3507" spans="1:16">
      <c r="A3507">
        <v>3511</v>
      </c>
      <c r="B3507" s="147">
        <v>44250</v>
      </c>
      <c r="C3507" s="136" t="s">
        <v>51</v>
      </c>
      <c r="D3507" s="28" t="s">
        <v>63</v>
      </c>
      <c r="E3507" s="6"/>
      <c r="F3507" s="14">
        <f>215+380</f>
        <v>595</v>
      </c>
      <c r="G3507" s="6"/>
      <c r="H3507" s="6"/>
      <c r="I3507" s="32" t="s">
        <v>18</v>
      </c>
      <c r="J3507" s="32"/>
      <c r="K3507" s="9"/>
      <c r="L3507" s="25"/>
      <c r="M3507" s="344">
        <v>713</v>
      </c>
      <c r="N3507" s="31" t="s">
        <v>1845</v>
      </c>
      <c r="O3507" s="32" t="s">
        <v>62</v>
      </c>
      <c r="P3507" s="32"/>
    </row>
    <row r="3508" spans="1:16">
      <c r="A3508">
        <v>3512</v>
      </c>
      <c r="B3508" s="147">
        <v>44251</v>
      </c>
      <c r="C3508" s="136" t="s">
        <v>51</v>
      </c>
      <c r="D3508" s="360" t="s">
        <v>10</v>
      </c>
      <c r="E3508" s="6"/>
      <c r="F3508" s="14">
        <v>418</v>
      </c>
      <c r="G3508" s="6"/>
      <c r="H3508" s="6"/>
      <c r="I3508" s="32" t="s">
        <v>18</v>
      </c>
      <c r="J3508" s="32"/>
      <c r="K3508" s="9"/>
      <c r="L3508" s="25"/>
      <c r="M3508" s="344">
        <v>713</v>
      </c>
      <c r="N3508" s="31" t="s">
        <v>1845</v>
      </c>
      <c r="O3508" s="32" t="s">
        <v>62</v>
      </c>
      <c r="P3508" s="32"/>
    </row>
    <row r="3509" spans="1:16">
      <c r="A3509">
        <v>3513</v>
      </c>
      <c r="B3509" s="147">
        <v>44260</v>
      </c>
      <c r="C3509" s="136" t="s">
        <v>51</v>
      </c>
      <c r="D3509" s="360" t="s">
        <v>10</v>
      </c>
      <c r="E3509" s="6"/>
      <c r="F3509" s="14">
        <f>1704+319+1395</f>
        <v>3418</v>
      </c>
      <c r="G3509" s="6"/>
      <c r="H3509" s="6"/>
      <c r="I3509" s="32" t="s">
        <v>18</v>
      </c>
      <c r="J3509" s="32"/>
      <c r="K3509" s="9"/>
      <c r="L3509" s="25"/>
      <c r="M3509" s="31">
        <v>718</v>
      </c>
      <c r="N3509" s="31" t="s">
        <v>1845</v>
      </c>
      <c r="O3509" s="32" t="s">
        <v>62</v>
      </c>
      <c r="P3509" s="32"/>
    </row>
    <row r="3510" spans="1:16">
      <c r="A3510">
        <v>3514</v>
      </c>
      <c r="B3510" s="147">
        <v>44267</v>
      </c>
      <c r="C3510" s="136" t="s">
        <v>51</v>
      </c>
      <c r="D3510" s="360" t="s">
        <v>10</v>
      </c>
      <c r="E3510" s="6"/>
      <c r="F3510" s="14">
        <v>1832</v>
      </c>
      <c r="G3510" s="6"/>
      <c r="H3510" s="6"/>
      <c r="I3510" s="32" t="s">
        <v>18</v>
      </c>
      <c r="J3510" s="32"/>
      <c r="K3510" s="9"/>
      <c r="L3510" s="25"/>
      <c r="M3510" s="31">
        <v>718</v>
      </c>
      <c r="N3510" s="31" t="s">
        <v>1845</v>
      </c>
      <c r="O3510" s="32" t="s">
        <v>62</v>
      </c>
      <c r="P3510" s="32"/>
    </row>
    <row r="3511" spans="1:16">
      <c r="A3511">
        <v>3515</v>
      </c>
      <c r="B3511" s="147">
        <v>44268</v>
      </c>
      <c r="C3511" s="136" t="s">
        <v>51</v>
      </c>
      <c r="D3511" s="360" t="s">
        <v>10</v>
      </c>
      <c r="E3511" s="6"/>
      <c r="F3511" s="14">
        <v>587</v>
      </c>
      <c r="G3511" s="6"/>
      <c r="H3511" s="6"/>
      <c r="I3511" s="32" t="s">
        <v>18</v>
      </c>
      <c r="J3511" s="32"/>
      <c r="K3511" s="9"/>
      <c r="L3511" s="25"/>
      <c r="M3511" s="31">
        <v>718</v>
      </c>
      <c r="N3511" s="31" t="s">
        <v>1845</v>
      </c>
      <c r="O3511" s="32" t="s">
        <v>62</v>
      </c>
      <c r="P3511" s="32"/>
    </row>
    <row r="3512" spans="1:16">
      <c r="A3512">
        <v>3516</v>
      </c>
      <c r="B3512" s="147">
        <v>44271</v>
      </c>
      <c r="C3512" s="136" t="s">
        <v>51</v>
      </c>
      <c r="D3512" s="360" t="s">
        <v>10</v>
      </c>
      <c r="E3512" s="6"/>
      <c r="F3512" s="14">
        <v>165</v>
      </c>
      <c r="G3512" s="6"/>
      <c r="H3512" s="6"/>
      <c r="I3512" s="32" t="s">
        <v>18</v>
      </c>
      <c r="J3512" s="32"/>
      <c r="K3512" s="9"/>
      <c r="L3512" s="25"/>
      <c r="M3512" s="31">
        <v>712</v>
      </c>
      <c r="N3512" s="31" t="s">
        <v>1845</v>
      </c>
      <c r="O3512" s="32" t="s">
        <v>62</v>
      </c>
      <c r="P3512" s="32"/>
    </row>
    <row r="3513" spans="1:16">
      <c r="A3513">
        <v>3517</v>
      </c>
      <c r="B3513" s="147">
        <v>44272</v>
      </c>
      <c r="C3513" s="136" t="s">
        <v>51</v>
      </c>
      <c r="D3513" s="360" t="s">
        <v>10</v>
      </c>
      <c r="E3513" s="6"/>
      <c r="F3513" s="14">
        <v>75</v>
      </c>
      <c r="G3513" s="6"/>
      <c r="H3513" s="6"/>
      <c r="I3513" s="32" t="s">
        <v>18</v>
      </c>
      <c r="J3513" s="32"/>
      <c r="K3513" s="9"/>
      <c r="L3513" s="25"/>
      <c r="M3513" s="31">
        <v>712</v>
      </c>
      <c r="N3513" s="31" t="s">
        <v>1845</v>
      </c>
      <c r="O3513" s="32" t="s">
        <v>62</v>
      </c>
      <c r="P3513" s="32"/>
    </row>
    <row r="3514" spans="1:16">
      <c r="A3514">
        <v>3518</v>
      </c>
      <c r="B3514" s="147">
        <v>44273</v>
      </c>
      <c r="C3514" s="136" t="s">
        <v>51</v>
      </c>
      <c r="D3514" s="360" t="s">
        <v>10</v>
      </c>
      <c r="E3514" s="6"/>
      <c r="F3514" s="14">
        <v>106</v>
      </c>
      <c r="G3514" s="6"/>
      <c r="H3514" s="6"/>
      <c r="I3514" s="32" t="s">
        <v>18</v>
      </c>
      <c r="J3514" s="32"/>
      <c r="K3514" s="9"/>
      <c r="L3514" s="25"/>
      <c r="M3514" s="31">
        <v>712</v>
      </c>
      <c r="N3514" s="31" t="s">
        <v>1845</v>
      </c>
      <c r="O3514" s="32" t="s">
        <v>62</v>
      </c>
      <c r="P3514" s="32"/>
    </row>
    <row r="3515" spans="1:16">
      <c r="A3515">
        <v>3519</v>
      </c>
      <c r="B3515" s="147">
        <v>44274</v>
      </c>
      <c r="C3515" s="136" t="s">
        <v>51</v>
      </c>
      <c r="D3515" s="360" t="s">
        <v>10</v>
      </c>
      <c r="E3515" s="6"/>
      <c r="F3515" s="14">
        <v>60</v>
      </c>
      <c r="G3515" s="6"/>
      <c r="H3515" s="6"/>
      <c r="I3515" s="32" t="s">
        <v>18</v>
      </c>
      <c r="J3515" s="32"/>
      <c r="K3515" s="9"/>
      <c r="L3515" s="25"/>
      <c r="M3515" s="31">
        <v>712</v>
      </c>
      <c r="N3515" s="31" t="s">
        <v>1845</v>
      </c>
      <c r="O3515" s="32" t="s">
        <v>62</v>
      </c>
      <c r="P3515" s="32"/>
    </row>
    <row r="3516" spans="1:16">
      <c r="A3516">
        <v>3520</v>
      </c>
      <c r="B3516" s="147">
        <v>44275</v>
      </c>
      <c r="C3516" s="136" t="s">
        <v>51</v>
      </c>
      <c r="D3516" s="28" t="s">
        <v>63</v>
      </c>
      <c r="E3516" s="6"/>
      <c r="F3516" s="14">
        <v>150</v>
      </c>
      <c r="G3516" s="6"/>
      <c r="H3516" s="6"/>
      <c r="I3516" s="32" t="s">
        <v>18</v>
      </c>
      <c r="J3516" s="32"/>
      <c r="K3516" s="9"/>
      <c r="L3516" s="25"/>
      <c r="M3516" s="31">
        <v>712</v>
      </c>
      <c r="N3516" s="31" t="s">
        <v>1845</v>
      </c>
      <c r="O3516" s="32" t="s">
        <v>62</v>
      </c>
      <c r="P3516" s="32"/>
    </row>
    <row r="3517" spans="1:16">
      <c r="A3517">
        <v>3521</v>
      </c>
      <c r="B3517" s="147">
        <v>44277</v>
      </c>
      <c r="C3517" s="136" t="s">
        <v>51</v>
      </c>
      <c r="D3517" s="28" t="s">
        <v>63</v>
      </c>
      <c r="E3517" s="6"/>
      <c r="F3517" s="14">
        <v>155</v>
      </c>
      <c r="G3517" s="6"/>
      <c r="H3517" s="6"/>
      <c r="I3517" s="32" t="s">
        <v>18</v>
      </c>
      <c r="J3517" s="32"/>
      <c r="K3517" s="9"/>
      <c r="L3517" s="25"/>
      <c r="M3517" s="31">
        <v>712</v>
      </c>
      <c r="N3517" s="31" t="s">
        <v>1845</v>
      </c>
      <c r="O3517" s="32" t="s">
        <v>62</v>
      </c>
      <c r="P3517" s="32"/>
    </row>
    <row r="3518" spans="1:16">
      <c r="A3518">
        <v>3522</v>
      </c>
      <c r="B3518" s="147">
        <v>44279</v>
      </c>
      <c r="C3518" s="136" t="s">
        <v>51</v>
      </c>
      <c r="D3518" s="360" t="s">
        <v>10</v>
      </c>
      <c r="E3518" s="6"/>
      <c r="F3518" s="14">
        <v>55</v>
      </c>
      <c r="G3518" s="6"/>
      <c r="H3518" s="6"/>
      <c r="I3518" s="32" t="s">
        <v>18</v>
      </c>
      <c r="J3518" s="32"/>
      <c r="K3518" s="9"/>
      <c r="L3518" s="25"/>
      <c r="M3518" s="31">
        <v>712</v>
      </c>
      <c r="N3518" s="31" t="s">
        <v>1845</v>
      </c>
      <c r="O3518" s="32" t="s">
        <v>62</v>
      </c>
      <c r="P3518" s="32"/>
    </row>
    <row r="3519" spans="1:16">
      <c r="A3519">
        <v>3523</v>
      </c>
      <c r="B3519" s="147">
        <v>44280</v>
      </c>
      <c r="C3519" s="136" t="s">
        <v>51</v>
      </c>
      <c r="D3519" s="360" t="s">
        <v>10</v>
      </c>
      <c r="E3519" s="6"/>
      <c r="F3519" s="14">
        <v>2077</v>
      </c>
      <c r="G3519" s="6"/>
      <c r="H3519" s="6"/>
      <c r="I3519" s="32" t="s">
        <v>18</v>
      </c>
      <c r="J3519" s="32"/>
      <c r="K3519" s="9"/>
      <c r="L3519" s="25"/>
      <c r="M3519" s="31">
        <v>718</v>
      </c>
      <c r="N3519" s="31" t="s">
        <v>1845</v>
      </c>
      <c r="O3519" s="32" t="s">
        <v>62</v>
      </c>
      <c r="P3519" s="32"/>
    </row>
    <row r="3520" spans="1:16">
      <c r="A3520">
        <v>3524</v>
      </c>
      <c r="B3520" s="147">
        <v>44281</v>
      </c>
      <c r="C3520" s="136" t="s">
        <v>51</v>
      </c>
      <c r="D3520" s="360" t="s">
        <v>10</v>
      </c>
      <c r="E3520" s="6"/>
      <c r="F3520" s="14">
        <v>2072</v>
      </c>
      <c r="G3520" s="6"/>
      <c r="H3520" s="6"/>
      <c r="I3520" s="32" t="s">
        <v>18</v>
      </c>
      <c r="J3520" s="32"/>
      <c r="K3520" s="9"/>
      <c r="L3520" s="25"/>
      <c r="M3520" s="344">
        <v>713</v>
      </c>
      <c r="N3520" s="31" t="s">
        <v>1845</v>
      </c>
      <c r="O3520" s="32" t="s">
        <v>62</v>
      </c>
      <c r="P3520" s="32"/>
    </row>
    <row r="3521" spans="1:16">
      <c r="A3521">
        <v>3525</v>
      </c>
      <c r="B3521" s="147">
        <v>44282</v>
      </c>
      <c r="C3521" s="136" t="s">
        <v>51</v>
      </c>
      <c r="D3521" s="360" t="s">
        <v>10</v>
      </c>
      <c r="E3521" s="6"/>
      <c r="F3521" s="14">
        <v>69</v>
      </c>
      <c r="G3521" s="6"/>
      <c r="H3521" s="6"/>
      <c r="I3521" s="32" t="s">
        <v>18</v>
      </c>
      <c r="J3521" s="32"/>
      <c r="K3521" s="9"/>
      <c r="L3521" s="25"/>
      <c r="M3521" s="31">
        <v>712</v>
      </c>
      <c r="N3521" s="31" t="s">
        <v>1845</v>
      </c>
      <c r="O3521" s="32" t="s">
        <v>62</v>
      </c>
      <c r="P3521" s="32"/>
    </row>
    <row r="3522" spans="1:16">
      <c r="A3522">
        <v>3526</v>
      </c>
      <c r="B3522" s="147">
        <v>44282</v>
      </c>
      <c r="C3522" s="136" t="s">
        <v>51</v>
      </c>
      <c r="D3522" s="28" t="s">
        <v>63</v>
      </c>
      <c r="E3522" s="6"/>
      <c r="F3522" s="14">
        <v>95</v>
      </c>
      <c r="G3522" s="6"/>
      <c r="H3522" s="6"/>
      <c r="I3522" s="32" t="s">
        <v>18</v>
      </c>
      <c r="J3522" s="32"/>
      <c r="K3522" s="9"/>
      <c r="L3522" s="25"/>
      <c r="M3522" s="31">
        <v>712</v>
      </c>
      <c r="N3522" s="31" t="s">
        <v>1845</v>
      </c>
      <c r="O3522" s="32" t="s">
        <v>62</v>
      </c>
      <c r="P3522" s="32"/>
    </row>
    <row r="3523" spans="1:16">
      <c r="A3523">
        <v>3527</v>
      </c>
      <c r="B3523" s="147">
        <v>44282</v>
      </c>
      <c r="C3523" s="136" t="s">
        <v>51</v>
      </c>
      <c r="D3523" s="28" t="s">
        <v>63</v>
      </c>
      <c r="E3523" s="6"/>
      <c r="F3523" s="14">
        <v>1376</v>
      </c>
      <c r="G3523" s="6"/>
      <c r="H3523" s="6"/>
      <c r="I3523" s="32" t="s">
        <v>18</v>
      </c>
      <c r="J3523" s="32"/>
      <c r="K3523" s="9"/>
      <c r="L3523" s="25"/>
      <c r="M3523" s="344">
        <v>713</v>
      </c>
      <c r="N3523" s="31" t="s">
        <v>1845</v>
      </c>
      <c r="O3523" s="32" t="s">
        <v>62</v>
      </c>
      <c r="P3523" s="32"/>
    </row>
    <row r="3524" spans="1:16">
      <c r="A3524">
        <v>3528</v>
      </c>
      <c r="B3524" s="147">
        <v>44284</v>
      </c>
      <c r="C3524" s="136" t="s">
        <v>51</v>
      </c>
      <c r="D3524" s="360" t="s">
        <v>10</v>
      </c>
      <c r="E3524" s="6"/>
      <c r="F3524" s="14">
        <f>221+502+74</f>
        <v>797</v>
      </c>
      <c r="G3524" s="6"/>
      <c r="H3524" s="6"/>
      <c r="I3524" s="32" t="s">
        <v>18</v>
      </c>
      <c r="J3524" s="32"/>
      <c r="K3524" s="9"/>
      <c r="L3524" s="25"/>
      <c r="M3524" s="31">
        <v>718</v>
      </c>
      <c r="N3524" s="31" t="s">
        <v>1845</v>
      </c>
      <c r="O3524" s="32" t="s">
        <v>62</v>
      </c>
      <c r="P3524" s="32"/>
    </row>
    <row r="3525" spans="1:16">
      <c r="A3525">
        <v>3529</v>
      </c>
      <c r="B3525" s="147">
        <v>44285</v>
      </c>
      <c r="C3525" s="136" t="s">
        <v>51</v>
      </c>
      <c r="D3525" s="360" t="s">
        <v>10</v>
      </c>
      <c r="E3525" s="6"/>
      <c r="F3525" s="14">
        <v>71</v>
      </c>
      <c r="G3525" s="6"/>
      <c r="H3525" s="6"/>
      <c r="I3525" s="32" t="s">
        <v>18</v>
      </c>
      <c r="J3525" s="32"/>
      <c r="K3525" s="9"/>
      <c r="L3525" s="25"/>
      <c r="M3525" s="31">
        <v>712</v>
      </c>
      <c r="N3525" s="31" t="s">
        <v>1845</v>
      </c>
      <c r="O3525" s="32" t="s">
        <v>62</v>
      </c>
      <c r="P3525" s="32"/>
    </row>
    <row r="3526" spans="1:16">
      <c r="A3526">
        <v>3530</v>
      </c>
      <c r="B3526" s="147">
        <v>44285</v>
      </c>
      <c r="C3526" s="136" t="s">
        <v>51</v>
      </c>
      <c r="D3526" s="360" t="s">
        <v>10</v>
      </c>
      <c r="E3526" s="6"/>
      <c r="F3526" s="14">
        <f>483+61+1552+191</f>
        <v>2287</v>
      </c>
      <c r="G3526" s="6"/>
      <c r="H3526" s="6"/>
      <c r="I3526" s="32" t="s">
        <v>18</v>
      </c>
      <c r="J3526" s="32"/>
      <c r="K3526" s="9"/>
      <c r="L3526" s="25"/>
      <c r="M3526" s="344">
        <v>713</v>
      </c>
      <c r="N3526" s="31" t="s">
        <v>1845</v>
      </c>
      <c r="O3526" s="32" t="s">
        <v>62</v>
      </c>
      <c r="P3526" s="32"/>
    </row>
    <row r="3527" spans="1:16">
      <c r="A3527">
        <v>3531</v>
      </c>
      <c r="B3527" s="147">
        <v>44285</v>
      </c>
      <c r="C3527" s="136" t="s">
        <v>51</v>
      </c>
      <c r="D3527" s="28" t="s">
        <v>63</v>
      </c>
      <c r="E3527" s="6"/>
      <c r="F3527" s="14">
        <f>53+353</f>
        <v>406</v>
      </c>
      <c r="G3527" s="6"/>
      <c r="H3527" s="6"/>
      <c r="I3527" s="32" t="s">
        <v>18</v>
      </c>
      <c r="J3527" s="32"/>
      <c r="K3527" s="9"/>
      <c r="L3527" s="25"/>
      <c r="M3527" s="344">
        <v>713</v>
      </c>
      <c r="N3527" s="31" t="s">
        <v>1845</v>
      </c>
      <c r="O3527" s="32" t="s">
        <v>62</v>
      </c>
      <c r="P3527" s="32"/>
    </row>
    <row r="3528" spans="1:16">
      <c r="A3528">
        <v>3532</v>
      </c>
      <c r="B3528" s="147">
        <v>44289</v>
      </c>
      <c r="C3528" s="136" t="s">
        <v>51</v>
      </c>
      <c r="D3528" s="360" t="s">
        <v>10</v>
      </c>
      <c r="E3528" s="6"/>
      <c r="F3528" s="14">
        <f>887+1642+84+1280+167+840</f>
        <v>4900</v>
      </c>
      <c r="G3528" s="6"/>
      <c r="H3528" s="6"/>
      <c r="I3528" s="32" t="s">
        <v>18</v>
      </c>
      <c r="J3528" s="32"/>
      <c r="K3528" s="9"/>
      <c r="L3528" s="25"/>
      <c r="M3528" s="344">
        <v>713</v>
      </c>
      <c r="N3528" s="31" t="s">
        <v>1845</v>
      </c>
      <c r="O3528" s="32" t="s">
        <v>62</v>
      </c>
      <c r="P3528" s="32"/>
    </row>
    <row r="3529" spans="1:16">
      <c r="A3529">
        <v>3533</v>
      </c>
      <c r="B3529" s="147">
        <v>44289</v>
      </c>
      <c r="C3529" s="136" t="s">
        <v>51</v>
      </c>
      <c r="D3529" s="28" t="s">
        <v>63</v>
      </c>
      <c r="E3529" s="6"/>
      <c r="F3529" s="14">
        <v>166</v>
      </c>
      <c r="G3529" s="6"/>
      <c r="H3529" s="6"/>
      <c r="I3529" s="32" t="s">
        <v>18</v>
      </c>
      <c r="J3529" s="32"/>
      <c r="K3529" s="9"/>
      <c r="L3529" s="25"/>
      <c r="M3529" s="31">
        <v>718</v>
      </c>
      <c r="N3529" s="31" t="s">
        <v>1845</v>
      </c>
      <c r="O3529" s="32" t="s">
        <v>62</v>
      </c>
      <c r="P3529" s="32"/>
    </row>
    <row r="3530" spans="1:16">
      <c r="A3530">
        <v>3534</v>
      </c>
      <c r="B3530" s="147">
        <v>44289</v>
      </c>
      <c r="C3530" s="136" t="s">
        <v>51</v>
      </c>
      <c r="D3530" s="360" t="s">
        <v>10</v>
      </c>
      <c r="E3530" s="6"/>
      <c r="F3530" s="14">
        <v>45</v>
      </c>
      <c r="G3530" s="6"/>
      <c r="H3530" s="6"/>
      <c r="I3530" s="32" t="s">
        <v>18</v>
      </c>
      <c r="J3530" s="32"/>
      <c r="K3530" s="9"/>
      <c r="L3530" s="25"/>
      <c r="M3530" s="31">
        <v>712</v>
      </c>
      <c r="N3530" s="31" t="s">
        <v>1845</v>
      </c>
      <c r="O3530" s="32" t="s">
        <v>62</v>
      </c>
      <c r="P3530" s="32"/>
    </row>
    <row r="3531" spans="1:16">
      <c r="A3531">
        <v>3535</v>
      </c>
      <c r="B3531" s="147">
        <v>44289</v>
      </c>
      <c r="C3531" s="136" t="s">
        <v>51</v>
      </c>
      <c r="D3531" s="28" t="s">
        <v>63</v>
      </c>
      <c r="E3531" s="6"/>
      <c r="F3531" s="14">
        <v>49</v>
      </c>
      <c r="G3531" s="6"/>
      <c r="H3531" s="6"/>
      <c r="I3531" s="32" t="s">
        <v>18</v>
      </c>
      <c r="J3531" s="32"/>
      <c r="K3531" s="9"/>
      <c r="L3531" s="25"/>
      <c r="M3531" s="31">
        <v>712</v>
      </c>
      <c r="N3531" s="31" t="s">
        <v>1845</v>
      </c>
      <c r="O3531" s="32" t="s">
        <v>62</v>
      </c>
      <c r="P3531" s="32"/>
    </row>
    <row r="3532" spans="1:16">
      <c r="A3532">
        <v>3536</v>
      </c>
      <c r="B3532" s="147">
        <v>44291</v>
      </c>
      <c r="C3532" s="136" t="s">
        <v>51</v>
      </c>
      <c r="D3532" s="28" t="s">
        <v>63</v>
      </c>
      <c r="E3532" s="6"/>
      <c r="F3532" s="14">
        <v>401</v>
      </c>
      <c r="G3532" s="6"/>
      <c r="H3532" s="6"/>
      <c r="I3532" s="32" t="s">
        <v>18</v>
      </c>
      <c r="J3532" s="32"/>
      <c r="K3532" s="9"/>
      <c r="L3532" s="25"/>
      <c r="M3532" s="31">
        <v>712</v>
      </c>
      <c r="N3532" s="31" t="s">
        <v>1845</v>
      </c>
      <c r="O3532" s="32" t="s">
        <v>62</v>
      </c>
      <c r="P3532" s="32"/>
    </row>
    <row r="3533" spans="1:16">
      <c r="A3533">
        <v>3537</v>
      </c>
      <c r="B3533" s="147">
        <v>44299</v>
      </c>
      <c r="C3533" s="136" t="s">
        <v>51</v>
      </c>
      <c r="D3533" s="360" t="s">
        <v>10</v>
      </c>
      <c r="E3533" s="6"/>
      <c r="F3533" s="14">
        <v>43</v>
      </c>
      <c r="G3533" s="6"/>
      <c r="H3533" s="6"/>
      <c r="I3533" s="32" t="s">
        <v>18</v>
      </c>
      <c r="J3533" s="32"/>
      <c r="K3533" s="9"/>
      <c r="L3533" s="25"/>
      <c r="M3533" s="31">
        <v>712</v>
      </c>
      <c r="N3533" s="31" t="s">
        <v>1845</v>
      </c>
      <c r="O3533" s="32" t="s">
        <v>62</v>
      </c>
      <c r="P3533" s="32"/>
    </row>
    <row r="3534" spans="1:16">
      <c r="A3534">
        <v>3538</v>
      </c>
      <c r="B3534" s="147">
        <v>44299</v>
      </c>
      <c r="C3534" s="136" t="s">
        <v>51</v>
      </c>
      <c r="D3534" s="28" t="s">
        <v>63</v>
      </c>
      <c r="E3534" s="6"/>
      <c r="F3534" s="14">
        <v>45</v>
      </c>
      <c r="G3534" s="6"/>
      <c r="H3534" s="6"/>
      <c r="I3534" s="32" t="s">
        <v>18</v>
      </c>
      <c r="J3534" s="32"/>
      <c r="K3534" s="9"/>
      <c r="L3534" s="25"/>
      <c r="M3534" s="31">
        <v>712</v>
      </c>
      <c r="N3534" s="31" t="s">
        <v>1845</v>
      </c>
      <c r="O3534" s="32" t="s">
        <v>62</v>
      </c>
      <c r="P3534" s="32"/>
    </row>
    <row r="3535" spans="1:16">
      <c r="A3535">
        <v>3539</v>
      </c>
      <c r="B3535" s="147">
        <v>44307</v>
      </c>
      <c r="C3535" s="136" t="s">
        <v>51</v>
      </c>
      <c r="D3535" s="360" t="s">
        <v>10</v>
      </c>
      <c r="E3535" s="6"/>
      <c r="F3535" s="14">
        <f>2099+260</f>
        <v>2359</v>
      </c>
      <c r="G3535" s="6"/>
      <c r="H3535" s="6"/>
      <c r="I3535" s="32" t="s">
        <v>18</v>
      </c>
      <c r="J3535" s="32"/>
      <c r="K3535" s="9"/>
      <c r="L3535" s="25"/>
      <c r="M3535" s="31">
        <v>718</v>
      </c>
      <c r="N3535" s="31" t="s">
        <v>1845</v>
      </c>
      <c r="O3535" s="32" t="s">
        <v>62</v>
      </c>
      <c r="P3535" s="32"/>
    </row>
    <row r="3536" spans="1:16">
      <c r="A3536">
        <v>3540</v>
      </c>
      <c r="B3536" s="147">
        <v>44309</v>
      </c>
      <c r="C3536" s="136" t="s">
        <v>51</v>
      </c>
      <c r="D3536" s="28" t="s">
        <v>63</v>
      </c>
      <c r="E3536" s="6"/>
      <c r="F3536" s="14">
        <v>82</v>
      </c>
      <c r="G3536" s="6"/>
      <c r="H3536" s="6"/>
      <c r="I3536" s="32" t="s">
        <v>18</v>
      </c>
      <c r="J3536" s="32"/>
      <c r="K3536" s="9"/>
      <c r="L3536" s="25"/>
      <c r="M3536" s="31">
        <v>712</v>
      </c>
      <c r="N3536" s="31" t="s">
        <v>1845</v>
      </c>
      <c r="O3536" s="32" t="s">
        <v>62</v>
      </c>
      <c r="P3536" s="32"/>
    </row>
    <row r="3537" spans="1:16">
      <c r="A3537">
        <v>3541</v>
      </c>
      <c r="B3537" s="147">
        <v>44309</v>
      </c>
      <c r="C3537" s="136" t="s">
        <v>51</v>
      </c>
      <c r="D3537" s="360" t="s">
        <v>10</v>
      </c>
      <c r="E3537" s="6"/>
      <c r="F3537" s="14">
        <v>106</v>
      </c>
      <c r="G3537" s="6"/>
      <c r="H3537" s="6"/>
      <c r="I3537" s="32" t="s">
        <v>18</v>
      </c>
      <c r="J3537" s="32"/>
      <c r="K3537" s="9"/>
      <c r="L3537" s="25"/>
      <c r="M3537" s="31">
        <v>712</v>
      </c>
      <c r="N3537" s="31" t="s">
        <v>1845</v>
      </c>
      <c r="O3537" s="32" t="s">
        <v>62</v>
      </c>
      <c r="P3537" s="32"/>
    </row>
    <row r="3538" spans="1:16">
      <c r="A3538">
        <v>3542</v>
      </c>
      <c r="B3538" s="147">
        <v>44333</v>
      </c>
      <c r="C3538" s="136" t="s">
        <v>51</v>
      </c>
      <c r="D3538" s="28" t="s">
        <v>63</v>
      </c>
      <c r="E3538" s="6"/>
      <c r="F3538" s="14">
        <f>1367+499+1041+1130+101+274</f>
        <v>4412</v>
      </c>
      <c r="G3538" s="6"/>
      <c r="H3538" s="6"/>
      <c r="I3538" s="32" t="s">
        <v>18</v>
      </c>
      <c r="J3538" s="32"/>
      <c r="K3538" s="9"/>
      <c r="L3538" s="25"/>
      <c r="M3538" s="31">
        <v>718</v>
      </c>
      <c r="N3538" s="31" t="s">
        <v>1845</v>
      </c>
      <c r="O3538" s="32" t="s">
        <v>62</v>
      </c>
      <c r="P3538" s="32"/>
    </row>
    <row r="3539" spans="1:16">
      <c r="A3539">
        <v>3543</v>
      </c>
      <c r="B3539" s="147">
        <v>44338</v>
      </c>
      <c r="C3539" s="136" t="s">
        <v>51</v>
      </c>
      <c r="D3539" s="28" t="s">
        <v>63</v>
      </c>
      <c r="E3539" s="6"/>
      <c r="F3539" s="14">
        <v>1159</v>
      </c>
      <c r="G3539" s="6"/>
      <c r="H3539" s="6"/>
      <c r="I3539" s="32" t="s">
        <v>18</v>
      </c>
      <c r="J3539" s="32"/>
      <c r="K3539" s="9"/>
      <c r="L3539" s="25"/>
      <c r="M3539" s="31">
        <v>712</v>
      </c>
      <c r="N3539" s="31" t="s">
        <v>1845</v>
      </c>
      <c r="O3539" s="32" t="s">
        <v>62</v>
      </c>
      <c r="P3539" s="32"/>
    </row>
    <row r="3540" spans="1:16">
      <c r="A3540">
        <v>3544</v>
      </c>
      <c r="B3540" s="147">
        <v>44343</v>
      </c>
      <c r="C3540" s="136" t="s">
        <v>51</v>
      </c>
      <c r="D3540" s="28" t="s">
        <v>63</v>
      </c>
      <c r="E3540" s="6"/>
      <c r="F3540" s="14">
        <v>50</v>
      </c>
      <c r="G3540" s="6"/>
      <c r="H3540" s="6"/>
      <c r="I3540" s="32" t="s">
        <v>18</v>
      </c>
      <c r="J3540" s="32"/>
      <c r="K3540" s="9"/>
      <c r="L3540" s="25"/>
      <c r="M3540" s="31">
        <v>712</v>
      </c>
      <c r="N3540" s="31" t="s">
        <v>1845</v>
      </c>
      <c r="O3540" s="32" t="s">
        <v>62</v>
      </c>
      <c r="P3540" s="32"/>
    </row>
    <row r="3541" spans="1:16">
      <c r="A3541">
        <v>3545</v>
      </c>
      <c r="B3541" s="147">
        <v>44347</v>
      </c>
      <c r="C3541" s="136" t="s">
        <v>51</v>
      </c>
      <c r="D3541" s="360" t="s">
        <v>10</v>
      </c>
      <c r="E3541" s="6"/>
      <c r="F3541" s="14">
        <v>103</v>
      </c>
      <c r="G3541" s="6"/>
      <c r="H3541" s="6"/>
      <c r="I3541" s="32" t="s">
        <v>18</v>
      </c>
      <c r="J3541" s="32"/>
      <c r="K3541" s="9"/>
      <c r="L3541" s="25"/>
      <c r="M3541" s="31">
        <v>712</v>
      </c>
      <c r="N3541" s="31" t="s">
        <v>1845</v>
      </c>
      <c r="O3541" s="32" t="s">
        <v>62</v>
      </c>
      <c r="P3541" s="32"/>
    </row>
    <row r="3542" spans="1:16">
      <c r="A3542">
        <v>3546</v>
      </c>
      <c r="B3542" s="147">
        <v>44350</v>
      </c>
      <c r="C3542" s="136" t="s">
        <v>51</v>
      </c>
      <c r="D3542" s="360" t="s">
        <v>10</v>
      </c>
      <c r="E3542" s="6"/>
      <c r="F3542" s="14">
        <f>1286+11</f>
        <v>1297</v>
      </c>
      <c r="G3542" s="6"/>
      <c r="H3542" s="6"/>
      <c r="I3542" s="32" t="s">
        <v>18</v>
      </c>
      <c r="J3542" s="32"/>
      <c r="K3542" s="9"/>
      <c r="L3542" s="25"/>
      <c r="M3542" s="31">
        <v>718</v>
      </c>
      <c r="N3542" s="31" t="s">
        <v>1845</v>
      </c>
      <c r="O3542" s="32" t="s">
        <v>62</v>
      </c>
      <c r="P3542" s="32"/>
    </row>
    <row r="3543" spans="1:16">
      <c r="A3543">
        <v>3547</v>
      </c>
      <c r="B3543" s="147">
        <v>44350</v>
      </c>
      <c r="C3543" s="136" t="s">
        <v>51</v>
      </c>
      <c r="D3543" s="28" t="s">
        <v>59</v>
      </c>
      <c r="E3543" s="6"/>
      <c r="F3543" s="14">
        <f>285+56</f>
        <v>341</v>
      </c>
      <c r="G3543" s="6"/>
      <c r="H3543" s="6"/>
      <c r="I3543" s="32" t="s">
        <v>18</v>
      </c>
      <c r="J3543" s="32"/>
      <c r="K3543" s="9"/>
      <c r="L3543" s="25"/>
      <c r="M3543" s="31">
        <v>718</v>
      </c>
      <c r="N3543" s="31" t="s">
        <v>1845</v>
      </c>
      <c r="O3543" s="32" t="s">
        <v>62</v>
      </c>
      <c r="P3543" s="32"/>
    </row>
    <row r="3544" spans="1:16">
      <c r="A3544">
        <v>3548</v>
      </c>
      <c r="B3544" s="147">
        <v>44350</v>
      </c>
      <c r="C3544" s="136" t="s">
        <v>51</v>
      </c>
      <c r="D3544" s="28" t="s">
        <v>63</v>
      </c>
      <c r="E3544" s="6"/>
      <c r="F3544" s="14">
        <f>43+21+1937+367+2548+1751+1012+2004+1900</f>
        <v>11583</v>
      </c>
      <c r="G3544" s="6"/>
      <c r="H3544" s="6"/>
      <c r="I3544" s="32" t="s">
        <v>18</v>
      </c>
      <c r="J3544" s="32"/>
      <c r="K3544" s="9"/>
      <c r="L3544" s="25"/>
      <c r="M3544" s="31">
        <v>718</v>
      </c>
      <c r="N3544" s="31" t="s">
        <v>1845</v>
      </c>
      <c r="O3544" s="32" t="s">
        <v>62</v>
      </c>
      <c r="P3544" s="32"/>
    </row>
    <row r="3545" spans="1:16">
      <c r="A3545">
        <v>3549</v>
      </c>
      <c r="B3545" s="147">
        <v>44352</v>
      </c>
      <c r="C3545" s="136" t="s">
        <v>51</v>
      </c>
      <c r="D3545" s="360" t="s">
        <v>10</v>
      </c>
      <c r="E3545" s="6"/>
      <c r="F3545" s="14">
        <v>30</v>
      </c>
      <c r="G3545" s="6"/>
      <c r="H3545" s="6"/>
      <c r="I3545" s="32" t="s">
        <v>18</v>
      </c>
      <c r="J3545" s="32"/>
      <c r="K3545" s="9"/>
      <c r="L3545" s="25"/>
      <c r="M3545" s="31">
        <v>712</v>
      </c>
      <c r="N3545" s="31" t="s">
        <v>1845</v>
      </c>
      <c r="O3545" s="32" t="s">
        <v>62</v>
      </c>
      <c r="P3545" s="32"/>
    </row>
    <row r="3546" spans="1:16">
      <c r="A3546">
        <v>3550</v>
      </c>
      <c r="B3546" s="147">
        <v>44352</v>
      </c>
      <c r="C3546" s="136" t="s">
        <v>51</v>
      </c>
      <c r="D3546" s="28" t="s">
        <v>63</v>
      </c>
      <c r="E3546" s="6"/>
      <c r="F3546" s="14">
        <v>50</v>
      </c>
      <c r="G3546" s="6"/>
      <c r="H3546" s="6"/>
      <c r="I3546" s="32" t="s">
        <v>18</v>
      </c>
      <c r="J3546" s="32"/>
      <c r="K3546" s="9"/>
      <c r="L3546" s="25"/>
      <c r="M3546" s="31">
        <v>712</v>
      </c>
      <c r="N3546" s="31" t="s">
        <v>1845</v>
      </c>
      <c r="O3546" s="32" t="s">
        <v>62</v>
      </c>
      <c r="P3546" s="32"/>
    </row>
    <row r="3547" spans="1:16">
      <c r="A3547">
        <v>3551</v>
      </c>
      <c r="B3547" s="147">
        <v>44355</v>
      </c>
      <c r="C3547" s="136" t="s">
        <v>51</v>
      </c>
      <c r="D3547" s="360" t="s">
        <v>10</v>
      </c>
      <c r="E3547" s="6"/>
      <c r="F3547" s="14">
        <v>73</v>
      </c>
      <c r="G3547" s="6"/>
      <c r="H3547" s="6"/>
      <c r="I3547" s="32" t="s">
        <v>18</v>
      </c>
      <c r="J3547" s="32"/>
      <c r="K3547" s="9"/>
      <c r="L3547" s="25"/>
      <c r="M3547" s="31">
        <v>712</v>
      </c>
      <c r="N3547" s="31" t="s">
        <v>1845</v>
      </c>
      <c r="O3547" s="32" t="s">
        <v>62</v>
      </c>
      <c r="P3547" s="32"/>
    </row>
    <row r="3548" spans="1:16">
      <c r="A3548">
        <v>3552</v>
      </c>
      <c r="B3548" s="147">
        <v>44355</v>
      </c>
      <c r="C3548" s="136" t="s">
        <v>51</v>
      </c>
      <c r="D3548" s="28" t="s">
        <v>63</v>
      </c>
      <c r="E3548" s="6"/>
      <c r="F3548" s="14">
        <v>155</v>
      </c>
      <c r="G3548" s="6"/>
      <c r="H3548" s="6"/>
      <c r="I3548" s="32" t="s">
        <v>18</v>
      </c>
      <c r="J3548" s="32"/>
      <c r="K3548" s="9"/>
      <c r="L3548" s="25"/>
      <c r="M3548" s="31">
        <v>712</v>
      </c>
      <c r="N3548" s="31" t="s">
        <v>1845</v>
      </c>
      <c r="O3548" s="32" t="s">
        <v>62</v>
      </c>
      <c r="P3548" s="32"/>
    </row>
    <row r="3549" spans="1:16">
      <c r="A3549">
        <v>3553</v>
      </c>
      <c r="B3549" s="147">
        <v>44359</v>
      </c>
      <c r="C3549" s="136" t="s">
        <v>51</v>
      </c>
      <c r="D3549" s="360" t="s">
        <v>10</v>
      </c>
      <c r="E3549" s="6"/>
      <c r="F3549" s="14">
        <v>125</v>
      </c>
      <c r="G3549" s="6"/>
      <c r="H3549" s="6"/>
      <c r="I3549" s="32" t="s">
        <v>18</v>
      </c>
      <c r="J3549" s="32"/>
      <c r="K3549" s="9"/>
      <c r="L3549" s="25"/>
      <c r="M3549" s="31">
        <v>712</v>
      </c>
      <c r="N3549" s="31" t="s">
        <v>1845</v>
      </c>
      <c r="O3549" s="32" t="s">
        <v>62</v>
      </c>
      <c r="P3549" s="32"/>
    </row>
    <row r="3550" spans="1:16">
      <c r="A3550">
        <v>3554</v>
      </c>
      <c r="B3550" s="147">
        <v>44359</v>
      </c>
      <c r="C3550" s="136" t="s">
        <v>51</v>
      </c>
      <c r="D3550" s="28" t="s">
        <v>63</v>
      </c>
      <c r="E3550" s="6"/>
      <c r="F3550" s="14">
        <v>139</v>
      </c>
      <c r="G3550" s="6"/>
      <c r="H3550" s="6"/>
      <c r="I3550" s="32" t="s">
        <v>18</v>
      </c>
      <c r="J3550" s="32"/>
      <c r="K3550" s="9"/>
      <c r="L3550" s="25"/>
      <c r="M3550" s="31">
        <v>712</v>
      </c>
      <c r="N3550" s="31" t="s">
        <v>1845</v>
      </c>
      <c r="O3550" s="32" t="s">
        <v>62</v>
      </c>
      <c r="P3550" s="32"/>
    </row>
    <row r="3551" spans="1:16">
      <c r="A3551">
        <v>3555</v>
      </c>
      <c r="B3551" s="147">
        <v>44361</v>
      </c>
      <c r="C3551" s="136" t="s">
        <v>51</v>
      </c>
      <c r="D3551" s="360" t="s">
        <v>10</v>
      </c>
      <c r="E3551" s="6"/>
      <c r="F3551" s="14">
        <v>140</v>
      </c>
      <c r="G3551" s="6"/>
      <c r="H3551" s="6"/>
      <c r="I3551" s="32" t="s">
        <v>18</v>
      </c>
      <c r="J3551" s="32"/>
      <c r="K3551" s="9"/>
      <c r="L3551" s="25"/>
      <c r="M3551" s="31">
        <v>712</v>
      </c>
      <c r="N3551" s="31" t="s">
        <v>1845</v>
      </c>
      <c r="O3551" s="32" t="s">
        <v>62</v>
      </c>
      <c r="P3551" s="32"/>
    </row>
    <row r="3552" spans="1:16">
      <c r="A3552">
        <v>3556</v>
      </c>
      <c r="B3552" s="147">
        <v>44361</v>
      </c>
      <c r="C3552" s="136" t="s">
        <v>51</v>
      </c>
      <c r="D3552" s="28" t="s">
        <v>63</v>
      </c>
      <c r="E3552" s="6"/>
      <c r="F3552" s="14">
        <v>81</v>
      </c>
      <c r="G3552" s="6"/>
      <c r="H3552" s="6"/>
      <c r="I3552" s="32" t="s">
        <v>18</v>
      </c>
      <c r="J3552" s="32"/>
      <c r="K3552" s="9"/>
      <c r="L3552" s="25"/>
      <c r="M3552" s="31">
        <v>712</v>
      </c>
      <c r="N3552" s="31" t="s">
        <v>1845</v>
      </c>
      <c r="O3552" s="32" t="s">
        <v>62</v>
      </c>
      <c r="P3552" s="32"/>
    </row>
    <row r="3553" spans="1:16">
      <c r="A3553">
        <v>3557</v>
      </c>
      <c r="B3553" s="147">
        <v>44363</v>
      </c>
      <c r="C3553" s="136" t="s">
        <v>51</v>
      </c>
      <c r="D3553" s="360" t="s">
        <v>10</v>
      </c>
      <c r="E3553" s="6"/>
      <c r="F3553" s="14">
        <f>1754+148</f>
        <v>1902</v>
      </c>
      <c r="G3553" s="6"/>
      <c r="H3553" s="6"/>
      <c r="I3553" s="32" t="s">
        <v>18</v>
      </c>
      <c r="J3553" s="32"/>
      <c r="K3553" s="9"/>
      <c r="L3553" s="25"/>
      <c r="M3553" s="31">
        <v>718</v>
      </c>
      <c r="N3553" s="31" t="s">
        <v>1845</v>
      </c>
      <c r="O3553" s="32" t="s">
        <v>62</v>
      </c>
      <c r="P3553" s="32"/>
    </row>
    <row r="3554" spans="1:16">
      <c r="A3554">
        <v>3558</v>
      </c>
      <c r="B3554" s="147">
        <v>44363</v>
      </c>
      <c r="C3554" s="136" t="s">
        <v>51</v>
      </c>
      <c r="D3554" s="28" t="s">
        <v>63</v>
      </c>
      <c r="E3554" s="6"/>
      <c r="F3554" s="14">
        <f>190+520+2733+2883+824</f>
        <v>7150</v>
      </c>
      <c r="G3554" s="6"/>
      <c r="H3554" s="6"/>
      <c r="I3554" s="32" t="s">
        <v>18</v>
      </c>
      <c r="J3554" s="32"/>
      <c r="K3554" s="9"/>
      <c r="L3554" s="25"/>
      <c r="M3554" s="31">
        <v>718</v>
      </c>
      <c r="N3554" s="31" t="s">
        <v>1845</v>
      </c>
      <c r="O3554" s="32" t="s">
        <v>62</v>
      </c>
      <c r="P3554" s="32"/>
    </row>
    <row r="3555" spans="1:16">
      <c r="A3555">
        <v>3559</v>
      </c>
      <c r="B3555" s="147">
        <v>44365</v>
      </c>
      <c r="C3555" s="136" t="s">
        <v>51</v>
      </c>
      <c r="D3555" s="360" t="s">
        <v>10</v>
      </c>
      <c r="E3555" s="6"/>
      <c r="F3555" s="14">
        <v>142</v>
      </c>
      <c r="G3555" s="6"/>
      <c r="H3555" s="6"/>
      <c r="I3555" s="32" t="s">
        <v>18</v>
      </c>
      <c r="J3555" s="32"/>
      <c r="K3555" s="9"/>
      <c r="L3555" s="25"/>
      <c r="M3555" s="31">
        <v>712</v>
      </c>
      <c r="N3555" s="31" t="s">
        <v>1845</v>
      </c>
      <c r="O3555" s="32" t="s">
        <v>62</v>
      </c>
      <c r="P3555" s="32"/>
    </row>
    <row r="3556" spans="1:16">
      <c r="A3556">
        <v>3560</v>
      </c>
      <c r="B3556" s="147">
        <v>44365</v>
      </c>
      <c r="C3556" s="136" t="s">
        <v>51</v>
      </c>
      <c r="D3556" s="28" t="s">
        <v>63</v>
      </c>
      <c r="E3556" s="6"/>
      <c r="F3556" s="14">
        <f>79+75</f>
        <v>154</v>
      </c>
      <c r="G3556" s="6"/>
      <c r="H3556" s="6"/>
      <c r="I3556" s="32" t="s">
        <v>18</v>
      </c>
      <c r="J3556" s="32"/>
      <c r="K3556" s="9"/>
      <c r="L3556" s="25"/>
      <c r="M3556" s="31">
        <v>712</v>
      </c>
      <c r="N3556" s="31" t="s">
        <v>1845</v>
      </c>
      <c r="O3556" s="32" t="s">
        <v>62</v>
      </c>
      <c r="P3556" s="32"/>
    </row>
    <row r="3557" spans="1:16">
      <c r="A3557">
        <v>3561</v>
      </c>
      <c r="B3557" s="147">
        <v>44371</v>
      </c>
      <c r="C3557" s="136" t="s">
        <v>51</v>
      </c>
      <c r="D3557" s="360" t="s">
        <v>10</v>
      </c>
      <c r="E3557" s="6"/>
      <c r="F3557" s="14">
        <f>717+62+2481+1004+1278+72+970+43+1377+611</f>
        <v>8615</v>
      </c>
      <c r="G3557" s="6"/>
      <c r="H3557" s="6"/>
      <c r="I3557" s="32" t="s">
        <v>18</v>
      </c>
      <c r="J3557" s="32"/>
      <c r="K3557" s="9"/>
      <c r="L3557" s="25"/>
      <c r="M3557" s="31">
        <v>718</v>
      </c>
      <c r="N3557" s="31" t="s">
        <v>1845</v>
      </c>
      <c r="O3557" s="32" t="s">
        <v>62</v>
      </c>
      <c r="P3557" s="32"/>
    </row>
    <row r="3558" spans="1:16">
      <c r="A3558">
        <v>3562</v>
      </c>
      <c r="B3558" s="147">
        <v>44371</v>
      </c>
      <c r="C3558" s="136" t="s">
        <v>51</v>
      </c>
      <c r="D3558" s="28" t="s">
        <v>63</v>
      </c>
      <c r="E3558" s="6"/>
      <c r="F3558" s="14">
        <f>524+314+490+87</f>
        <v>1415</v>
      </c>
      <c r="G3558" s="6"/>
      <c r="H3558" s="6"/>
      <c r="I3558" s="32" t="s">
        <v>18</v>
      </c>
      <c r="J3558" s="32"/>
      <c r="K3558" s="9"/>
      <c r="L3558" s="25"/>
      <c r="M3558" s="31">
        <v>718</v>
      </c>
      <c r="N3558" s="31" t="s">
        <v>1845</v>
      </c>
      <c r="O3558" s="32" t="s">
        <v>62</v>
      </c>
      <c r="P3558" s="32"/>
    </row>
    <row r="3559" spans="1:16">
      <c r="A3559">
        <v>3563</v>
      </c>
      <c r="B3559" s="147">
        <v>44375</v>
      </c>
      <c r="C3559" s="136" t="s">
        <v>51</v>
      </c>
      <c r="D3559" s="360" t="s">
        <v>10</v>
      </c>
      <c r="E3559" s="6"/>
      <c r="F3559" s="14">
        <v>122</v>
      </c>
      <c r="G3559" s="6"/>
      <c r="H3559" s="6"/>
      <c r="I3559" s="32" t="s">
        <v>18</v>
      </c>
      <c r="J3559" s="32"/>
      <c r="K3559" s="9"/>
      <c r="L3559" s="25"/>
      <c r="M3559" s="31">
        <v>712</v>
      </c>
      <c r="N3559" s="31" t="s">
        <v>1845</v>
      </c>
      <c r="O3559" s="32" t="s">
        <v>62</v>
      </c>
      <c r="P3559" s="32"/>
    </row>
    <row r="3560" spans="1:16">
      <c r="A3560">
        <v>3564</v>
      </c>
      <c r="B3560" s="147">
        <v>44375</v>
      </c>
      <c r="C3560" s="136" t="s">
        <v>51</v>
      </c>
      <c r="D3560" s="28" t="s">
        <v>63</v>
      </c>
      <c r="E3560" s="6"/>
      <c r="F3560" s="14">
        <v>47</v>
      </c>
      <c r="G3560" s="6"/>
      <c r="H3560" s="6"/>
      <c r="I3560" s="32" t="s">
        <v>18</v>
      </c>
      <c r="J3560" s="32"/>
      <c r="K3560" s="9"/>
      <c r="L3560" s="25"/>
      <c r="M3560" s="31">
        <v>712</v>
      </c>
      <c r="N3560" s="31" t="s">
        <v>1845</v>
      </c>
      <c r="O3560" s="32" t="s">
        <v>62</v>
      </c>
      <c r="P3560" s="32"/>
    </row>
    <row r="3561" spans="1:16">
      <c r="A3561">
        <v>3565</v>
      </c>
      <c r="B3561" s="147">
        <v>44384</v>
      </c>
      <c r="C3561" s="136" t="s">
        <v>51</v>
      </c>
      <c r="D3561" s="28" t="s">
        <v>63</v>
      </c>
      <c r="E3561" s="6"/>
      <c r="F3561" s="14">
        <v>102</v>
      </c>
      <c r="G3561" s="6"/>
      <c r="H3561" s="6"/>
      <c r="I3561" s="32" t="s">
        <v>18</v>
      </c>
      <c r="J3561" s="32"/>
      <c r="K3561" s="9"/>
      <c r="L3561" s="25"/>
      <c r="M3561" s="31">
        <v>712</v>
      </c>
      <c r="N3561" s="31" t="s">
        <v>1845</v>
      </c>
      <c r="O3561" s="32" t="s">
        <v>62</v>
      </c>
      <c r="P3561" s="32"/>
    </row>
    <row r="3562" spans="1:16">
      <c r="A3562">
        <v>3566</v>
      </c>
      <c r="B3562" s="147">
        <v>44384</v>
      </c>
      <c r="C3562" s="136" t="s">
        <v>51</v>
      </c>
      <c r="D3562" s="360" t="s">
        <v>10</v>
      </c>
      <c r="E3562" s="6"/>
      <c r="F3562" s="14">
        <f>1862+658+1247+178+190</f>
        <v>4135</v>
      </c>
      <c r="G3562" s="6"/>
      <c r="H3562" s="6"/>
      <c r="I3562" s="32" t="s">
        <v>18</v>
      </c>
      <c r="J3562" s="32"/>
      <c r="K3562" s="9"/>
      <c r="L3562" s="25"/>
      <c r="M3562" s="31">
        <v>718</v>
      </c>
      <c r="N3562" s="31" t="s">
        <v>1845</v>
      </c>
      <c r="O3562" s="32" t="s">
        <v>62</v>
      </c>
      <c r="P3562" s="32"/>
    </row>
    <row r="3563" spans="1:16">
      <c r="A3563">
        <v>3567</v>
      </c>
      <c r="B3563" s="147">
        <v>44391</v>
      </c>
      <c r="C3563" s="136" t="s">
        <v>51</v>
      </c>
      <c r="D3563" s="360" t="s">
        <v>10</v>
      </c>
      <c r="E3563" s="6"/>
      <c r="F3563" s="14">
        <f>483+2395+628+1302</f>
        <v>4808</v>
      </c>
      <c r="G3563" s="6"/>
      <c r="H3563" s="6"/>
      <c r="I3563" s="32" t="s">
        <v>18</v>
      </c>
      <c r="J3563" s="32"/>
      <c r="K3563" s="9"/>
      <c r="L3563" s="25"/>
      <c r="M3563" s="31">
        <v>718</v>
      </c>
      <c r="N3563" s="31" t="s">
        <v>1845</v>
      </c>
      <c r="O3563" s="32" t="s">
        <v>62</v>
      </c>
      <c r="P3563" s="32"/>
    </row>
    <row r="3564" spans="1:16">
      <c r="A3564">
        <v>3568</v>
      </c>
      <c r="B3564" s="147">
        <v>44391</v>
      </c>
      <c r="C3564" s="136" t="s">
        <v>51</v>
      </c>
      <c r="D3564" s="28" t="s">
        <v>63</v>
      </c>
      <c r="E3564" s="6"/>
      <c r="F3564" s="14">
        <f>193+22+186</f>
        <v>401</v>
      </c>
      <c r="G3564" s="6"/>
      <c r="H3564" s="6"/>
      <c r="I3564" s="32" t="s">
        <v>18</v>
      </c>
      <c r="J3564" s="32"/>
      <c r="K3564" s="9"/>
      <c r="L3564" s="25"/>
      <c r="M3564" s="31">
        <v>718</v>
      </c>
      <c r="N3564" s="31" t="s">
        <v>1845</v>
      </c>
      <c r="O3564" s="32" t="s">
        <v>62</v>
      </c>
      <c r="P3564" s="32"/>
    </row>
    <row r="3565" spans="1:16">
      <c r="A3565">
        <v>3569</v>
      </c>
      <c r="B3565" s="147">
        <v>44398</v>
      </c>
      <c r="C3565" s="136" t="s">
        <v>51</v>
      </c>
      <c r="D3565" s="360" t="s">
        <v>10</v>
      </c>
      <c r="E3565" s="6"/>
      <c r="F3565" s="14">
        <f>995+665+1334+1645+292+807+14+2309+178</f>
        <v>8239</v>
      </c>
      <c r="G3565" s="6"/>
      <c r="H3565" s="6"/>
      <c r="I3565" s="32" t="s">
        <v>18</v>
      </c>
      <c r="J3565" s="32"/>
      <c r="K3565" s="9"/>
      <c r="L3565" s="25"/>
      <c r="M3565" s="31">
        <v>712</v>
      </c>
      <c r="N3565" s="31" t="s">
        <v>1845</v>
      </c>
      <c r="O3565" s="32" t="s">
        <v>62</v>
      </c>
      <c r="P3565" s="32"/>
    </row>
    <row r="3566" spans="1:16">
      <c r="A3566">
        <v>3570</v>
      </c>
      <c r="B3566" s="147">
        <v>44398</v>
      </c>
      <c r="C3566" s="136" t="s">
        <v>51</v>
      </c>
      <c r="D3566" s="28" t="s">
        <v>63</v>
      </c>
      <c r="E3566" s="6"/>
      <c r="F3566" s="14">
        <f>993</f>
        <v>993</v>
      </c>
      <c r="G3566" s="6"/>
      <c r="H3566" s="6"/>
      <c r="I3566" s="32" t="s">
        <v>18</v>
      </c>
      <c r="J3566" s="32"/>
      <c r="K3566" s="9"/>
      <c r="L3566" s="25"/>
      <c r="M3566" s="31">
        <v>712</v>
      </c>
      <c r="N3566" s="31" t="s">
        <v>1845</v>
      </c>
      <c r="O3566" s="32" t="s">
        <v>62</v>
      </c>
      <c r="P3566" s="32"/>
    </row>
    <row r="3567" spans="1:16">
      <c r="A3567">
        <v>3571</v>
      </c>
      <c r="B3567" s="147">
        <v>44398</v>
      </c>
      <c r="C3567" s="136" t="s">
        <v>51</v>
      </c>
      <c r="D3567" s="360" t="s">
        <v>10</v>
      </c>
      <c r="E3567" s="6"/>
      <c r="F3567" s="14">
        <f>57+23</f>
        <v>80</v>
      </c>
      <c r="G3567" s="6"/>
      <c r="H3567" s="6"/>
      <c r="I3567" s="32" t="s">
        <v>18</v>
      </c>
      <c r="J3567" s="32"/>
      <c r="K3567" s="9"/>
      <c r="L3567" s="25"/>
      <c r="M3567" s="31">
        <v>712</v>
      </c>
      <c r="N3567" s="31" t="s">
        <v>1845</v>
      </c>
      <c r="O3567" s="32" t="s">
        <v>62</v>
      </c>
      <c r="P3567" s="32"/>
    </row>
    <row r="3568" spans="1:16">
      <c r="A3568">
        <v>3572</v>
      </c>
      <c r="B3568" s="147">
        <v>44412</v>
      </c>
      <c r="C3568" s="136" t="s">
        <v>51</v>
      </c>
      <c r="D3568" s="360" t="s">
        <v>10</v>
      </c>
      <c r="E3568" s="6"/>
      <c r="F3568" s="14">
        <f>2028+200</f>
        <v>2228</v>
      </c>
      <c r="G3568" s="6"/>
      <c r="H3568" s="6"/>
      <c r="I3568" s="32" t="s">
        <v>18</v>
      </c>
      <c r="J3568" s="32"/>
      <c r="K3568" s="9"/>
      <c r="L3568" s="25"/>
      <c r="M3568" s="31">
        <v>718</v>
      </c>
      <c r="N3568" s="31" t="s">
        <v>1845</v>
      </c>
      <c r="O3568" s="32" t="s">
        <v>62</v>
      </c>
      <c r="P3568" s="32"/>
    </row>
    <row r="3569" spans="1:16">
      <c r="A3569">
        <v>3573</v>
      </c>
      <c r="B3569" s="147">
        <v>44412</v>
      </c>
      <c r="C3569" s="136" t="s">
        <v>51</v>
      </c>
      <c r="D3569" s="28" t="s">
        <v>63</v>
      </c>
      <c r="E3569" s="6"/>
      <c r="F3569" s="14">
        <f>556</f>
        <v>556</v>
      </c>
      <c r="G3569" s="6"/>
      <c r="H3569" s="6"/>
      <c r="I3569" s="32" t="s">
        <v>18</v>
      </c>
      <c r="J3569" s="32"/>
      <c r="K3569" s="9"/>
      <c r="L3569" s="25"/>
      <c r="M3569" s="31">
        <v>718</v>
      </c>
      <c r="N3569" s="31" t="s">
        <v>1845</v>
      </c>
      <c r="O3569" s="32" t="s">
        <v>62</v>
      </c>
      <c r="P3569" s="32"/>
    </row>
    <row r="3570" spans="1:16">
      <c r="A3570">
        <v>3574</v>
      </c>
      <c r="B3570" s="147">
        <v>44412</v>
      </c>
      <c r="C3570" s="136" t="s">
        <v>51</v>
      </c>
      <c r="D3570" s="28" t="s">
        <v>59</v>
      </c>
      <c r="E3570" s="6"/>
      <c r="F3570" s="14">
        <v>161</v>
      </c>
      <c r="G3570" s="6"/>
      <c r="H3570" s="6"/>
      <c r="I3570" s="32" t="s">
        <v>18</v>
      </c>
      <c r="J3570" s="32"/>
      <c r="K3570" s="9"/>
      <c r="L3570" s="25"/>
      <c r="M3570" s="31">
        <v>718</v>
      </c>
      <c r="N3570" s="31" t="s">
        <v>1845</v>
      </c>
      <c r="O3570" s="32" t="s">
        <v>62</v>
      </c>
      <c r="P3570" s="32"/>
    </row>
    <row r="3571" spans="1:16">
      <c r="A3571">
        <v>3575</v>
      </c>
      <c r="B3571" s="147">
        <v>44429</v>
      </c>
      <c r="C3571" s="136" t="s">
        <v>51</v>
      </c>
      <c r="D3571" s="360" t="s">
        <v>10</v>
      </c>
      <c r="E3571" s="6"/>
      <c r="F3571" s="14">
        <f>1707+527+1213+384+196+89</f>
        <v>4116</v>
      </c>
      <c r="G3571" s="6"/>
      <c r="H3571" s="6"/>
      <c r="I3571" s="32" t="s">
        <v>18</v>
      </c>
      <c r="J3571" s="32"/>
      <c r="K3571" s="9"/>
      <c r="L3571" s="25"/>
      <c r="M3571" s="31">
        <v>718</v>
      </c>
      <c r="N3571" s="31" t="s">
        <v>1845</v>
      </c>
      <c r="O3571" s="32" t="s">
        <v>62</v>
      </c>
      <c r="P3571" s="32"/>
    </row>
    <row r="3572" spans="1:16">
      <c r="A3572">
        <v>3576</v>
      </c>
      <c r="B3572" s="147">
        <v>44429</v>
      </c>
      <c r="C3572" s="136" t="s">
        <v>51</v>
      </c>
      <c r="D3572" s="28" t="s">
        <v>63</v>
      </c>
      <c r="E3572" s="6"/>
      <c r="F3572" s="14">
        <f>361</f>
        <v>361</v>
      </c>
      <c r="G3572" s="6"/>
      <c r="H3572" s="6"/>
      <c r="I3572" s="32" t="s">
        <v>18</v>
      </c>
      <c r="J3572" s="32"/>
      <c r="K3572" s="9"/>
      <c r="L3572" s="25"/>
      <c r="M3572" s="31">
        <v>718</v>
      </c>
      <c r="N3572" s="31" t="s">
        <v>1845</v>
      </c>
      <c r="O3572" s="32" t="s">
        <v>62</v>
      </c>
      <c r="P3572" s="32"/>
    </row>
    <row r="3573" spans="1:16">
      <c r="A3573">
        <v>3577</v>
      </c>
      <c r="B3573" s="128">
        <v>44435</v>
      </c>
      <c r="C3573" s="29" t="s">
        <v>9</v>
      </c>
      <c r="D3573" s="30" t="s">
        <v>10</v>
      </c>
      <c r="E3573" s="31">
        <v>37</v>
      </c>
      <c r="F3573" s="16">
        <v>733</v>
      </c>
      <c r="G3573" s="34" t="s">
        <v>55</v>
      </c>
      <c r="H3573" s="31">
        <v>1.4999999999999999E-2</v>
      </c>
      <c r="I3573" s="31" t="s">
        <v>18</v>
      </c>
      <c r="K3573" s="10"/>
      <c r="L3573" s="131"/>
      <c r="M3573" s="31">
        <v>718</v>
      </c>
      <c r="N3573" s="31" t="s">
        <v>1845</v>
      </c>
      <c r="O3573" s="32" t="s">
        <v>62</v>
      </c>
    </row>
    <row r="3574" spans="1:16">
      <c r="A3574">
        <v>3578</v>
      </c>
      <c r="B3574" s="128">
        <v>44435</v>
      </c>
      <c r="C3574" s="29" t="s">
        <v>9</v>
      </c>
      <c r="D3574" s="30" t="s">
        <v>10</v>
      </c>
      <c r="E3574" s="31">
        <v>38</v>
      </c>
      <c r="F3574" s="17">
        <v>804</v>
      </c>
      <c r="G3574" s="34" t="s">
        <v>55</v>
      </c>
      <c r="H3574" s="31">
        <v>0.02</v>
      </c>
      <c r="I3574" s="31" t="s">
        <v>18</v>
      </c>
      <c r="K3574" s="10"/>
      <c r="L3574" s="131"/>
      <c r="M3574" s="31">
        <v>718</v>
      </c>
      <c r="N3574" s="31" t="s">
        <v>1845</v>
      </c>
      <c r="O3574" s="32" t="s">
        <v>62</v>
      </c>
    </row>
    <row r="3575" spans="1:16">
      <c r="A3575">
        <v>3579</v>
      </c>
      <c r="B3575" s="128">
        <v>44435</v>
      </c>
      <c r="C3575" s="29" t="s">
        <v>9</v>
      </c>
      <c r="D3575" s="30" t="s">
        <v>10</v>
      </c>
      <c r="E3575" s="31">
        <v>41</v>
      </c>
      <c r="F3575" s="17">
        <v>895</v>
      </c>
      <c r="G3575" s="34" t="s">
        <v>55</v>
      </c>
      <c r="H3575" s="31">
        <v>2.1999999999999999E-2</v>
      </c>
      <c r="I3575" s="31" t="s">
        <v>18</v>
      </c>
      <c r="K3575" s="10"/>
      <c r="L3575" s="131"/>
      <c r="M3575" s="31">
        <v>718</v>
      </c>
      <c r="N3575" s="31" t="s">
        <v>1845</v>
      </c>
      <c r="O3575" s="32" t="s">
        <v>62</v>
      </c>
    </row>
    <row r="3576" spans="1:16">
      <c r="A3576">
        <v>3580</v>
      </c>
      <c r="B3576" s="128">
        <v>44435</v>
      </c>
      <c r="C3576" s="29" t="s">
        <v>9</v>
      </c>
      <c r="D3576" s="30" t="s">
        <v>10</v>
      </c>
      <c r="E3576" s="31">
        <v>43</v>
      </c>
      <c r="F3576" s="17">
        <v>1075</v>
      </c>
      <c r="G3576" s="34">
        <v>1E-3</v>
      </c>
      <c r="H3576" s="31">
        <v>2.5000000000000001E-2</v>
      </c>
      <c r="I3576" s="32" t="s">
        <v>15</v>
      </c>
      <c r="K3576" s="11">
        <f>+G3576/F3576</f>
        <v>9.3023255813953486E-7</v>
      </c>
      <c r="L3576" s="25">
        <f>+G3576/H3576</f>
        <v>0.04</v>
      </c>
      <c r="M3576" s="31">
        <v>718</v>
      </c>
      <c r="N3576" s="31" t="s">
        <v>1845</v>
      </c>
      <c r="O3576" s="32" t="s">
        <v>62</v>
      </c>
    </row>
    <row r="3577" spans="1:16">
      <c r="A3577">
        <v>3581</v>
      </c>
      <c r="B3577" s="128">
        <v>44435</v>
      </c>
      <c r="C3577" s="29" t="s">
        <v>9</v>
      </c>
      <c r="D3577" s="30" t="s">
        <v>10</v>
      </c>
      <c r="E3577" s="31">
        <v>45</v>
      </c>
      <c r="F3577" s="17">
        <v>1105</v>
      </c>
      <c r="G3577" s="34" t="s">
        <v>55</v>
      </c>
      <c r="H3577" s="31">
        <v>2.7E-2</v>
      </c>
      <c r="I3577" s="31" t="s">
        <v>18</v>
      </c>
      <c r="K3577" s="10"/>
      <c r="L3577" s="131"/>
      <c r="M3577" s="31">
        <v>718</v>
      </c>
      <c r="N3577" s="31" t="s">
        <v>1845</v>
      </c>
      <c r="O3577" s="32" t="s">
        <v>62</v>
      </c>
    </row>
    <row r="3578" spans="1:16">
      <c r="A3578">
        <v>3582</v>
      </c>
      <c r="B3578" s="128">
        <v>44435</v>
      </c>
      <c r="C3578" s="29" t="s">
        <v>9</v>
      </c>
      <c r="D3578" s="30" t="s">
        <v>10</v>
      </c>
      <c r="E3578" s="31">
        <v>44</v>
      </c>
      <c r="F3578" s="17">
        <v>1232</v>
      </c>
      <c r="G3578" s="34" t="s">
        <v>55</v>
      </c>
      <c r="H3578" s="31">
        <v>1.7000000000000001E-2</v>
      </c>
      <c r="I3578" s="31" t="s">
        <v>18</v>
      </c>
      <c r="K3578" s="10"/>
      <c r="L3578" s="131"/>
      <c r="M3578" s="31">
        <v>718</v>
      </c>
      <c r="N3578" s="31" t="s">
        <v>1845</v>
      </c>
      <c r="O3578" s="32" t="s">
        <v>62</v>
      </c>
    </row>
    <row r="3579" spans="1:16">
      <c r="A3579">
        <v>3583</v>
      </c>
      <c r="B3579" s="128">
        <v>44435</v>
      </c>
      <c r="C3579" s="29" t="s">
        <v>9</v>
      </c>
      <c r="D3579" s="30" t="s">
        <v>10</v>
      </c>
      <c r="E3579" s="31">
        <v>48.5</v>
      </c>
      <c r="F3579" s="17">
        <v>1737</v>
      </c>
      <c r="G3579" s="31">
        <v>6.0000000000000001E-3</v>
      </c>
      <c r="H3579" s="31">
        <v>4.8000000000000001E-2</v>
      </c>
      <c r="I3579" s="32" t="s">
        <v>15</v>
      </c>
      <c r="K3579" s="11">
        <f>+G3579/F3579</f>
        <v>3.4542314335060449E-6</v>
      </c>
      <c r="L3579" s="25">
        <f>+G3579/H3579</f>
        <v>0.125</v>
      </c>
      <c r="M3579" s="31">
        <v>718</v>
      </c>
      <c r="N3579" s="31" t="s">
        <v>1845</v>
      </c>
      <c r="O3579" s="32" t="s">
        <v>62</v>
      </c>
    </row>
    <row r="3580" spans="1:16">
      <c r="A3580">
        <v>3584</v>
      </c>
      <c r="B3580" s="128">
        <v>44435</v>
      </c>
      <c r="C3580" s="29" t="s">
        <v>9</v>
      </c>
      <c r="D3580" s="30" t="s">
        <v>10</v>
      </c>
      <c r="E3580" s="31">
        <v>58.8</v>
      </c>
      <c r="F3580" s="17">
        <v>2441</v>
      </c>
      <c r="G3580" s="34" t="s">
        <v>55</v>
      </c>
      <c r="H3580" s="31">
        <v>0.06</v>
      </c>
      <c r="I3580" s="32" t="s">
        <v>12</v>
      </c>
      <c r="K3580" s="10"/>
      <c r="L3580" s="131"/>
      <c r="M3580" s="31">
        <v>718</v>
      </c>
      <c r="N3580" s="31" t="s">
        <v>1845</v>
      </c>
      <c r="O3580" s="32" t="s">
        <v>62</v>
      </c>
    </row>
    <row r="3581" spans="1:16">
      <c r="A3581">
        <v>3585</v>
      </c>
      <c r="B3581" s="128">
        <v>44435</v>
      </c>
      <c r="C3581" s="29" t="s">
        <v>9</v>
      </c>
      <c r="D3581" s="30" t="s">
        <v>10</v>
      </c>
      <c r="E3581" s="31">
        <v>58</v>
      </c>
      <c r="F3581" s="17">
        <v>2666</v>
      </c>
      <c r="G3581" s="31">
        <v>1.2E-2</v>
      </c>
      <c r="H3581" s="31">
        <v>8.5999999999999993E-2</v>
      </c>
      <c r="I3581" s="32" t="s">
        <v>15</v>
      </c>
      <c r="K3581" s="11">
        <f t="shared" ref="K3581:K3583" si="18">+G3581/F3581</f>
        <v>4.5011252813203298E-6</v>
      </c>
      <c r="L3581" s="25">
        <f t="shared" ref="L3581:L3583" si="19">+G3581/H3581</f>
        <v>0.13953488372093026</v>
      </c>
      <c r="M3581" s="31">
        <v>718</v>
      </c>
      <c r="N3581" s="31" t="s">
        <v>1845</v>
      </c>
      <c r="O3581" s="32" t="s">
        <v>62</v>
      </c>
    </row>
    <row r="3582" spans="1:16">
      <c r="A3582">
        <v>3586</v>
      </c>
      <c r="B3582" s="128">
        <v>44435</v>
      </c>
      <c r="C3582" s="29" t="s">
        <v>9</v>
      </c>
      <c r="D3582" s="30" t="s">
        <v>10</v>
      </c>
      <c r="E3582" s="31">
        <v>60</v>
      </c>
      <c r="F3582" s="17">
        <v>3088</v>
      </c>
      <c r="G3582" s="31">
        <v>1.7999999999999999E-2</v>
      </c>
      <c r="H3582" s="31">
        <v>0.14399999999999999</v>
      </c>
      <c r="I3582" s="32" t="s">
        <v>12</v>
      </c>
      <c r="K3582" s="11">
        <f t="shared" si="18"/>
        <v>5.8290155440414505E-6</v>
      </c>
      <c r="L3582" s="25">
        <f t="shared" si="19"/>
        <v>0.125</v>
      </c>
      <c r="M3582" s="31">
        <v>718</v>
      </c>
      <c r="N3582" s="31" t="s">
        <v>1845</v>
      </c>
      <c r="O3582" s="32" t="s">
        <v>62</v>
      </c>
    </row>
    <row r="3583" spans="1:16">
      <c r="A3583">
        <v>3587</v>
      </c>
      <c r="B3583" s="128">
        <v>44435</v>
      </c>
      <c r="C3583" s="29" t="s">
        <v>9</v>
      </c>
      <c r="D3583" s="30" t="s">
        <v>10</v>
      </c>
      <c r="E3583" s="31">
        <v>66</v>
      </c>
      <c r="F3583" s="17">
        <v>3274</v>
      </c>
      <c r="G3583" s="31">
        <v>0.05</v>
      </c>
      <c r="H3583" s="31">
        <v>0.13900000000000001</v>
      </c>
      <c r="I3583" s="32" t="s">
        <v>15</v>
      </c>
      <c r="K3583" s="11">
        <f t="shared" si="18"/>
        <v>1.5271838729383018E-5</v>
      </c>
      <c r="L3583" s="25">
        <f t="shared" si="19"/>
        <v>0.35971223021582732</v>
      </c>
      <c r="M3583" s="31">
        <v>718</v>
      </c>
      <c r="N3583" s="31" t="s">
        <v>1845</v>
      </c>
      <c r="O3583" s="32" t="s">
        <v>62</v>
      </c>
    </row>
    <row r="3584" spans="1:16">
      <c r="A3584">
        <v>3588</v>
      </c>
      <c r="B3584" s="128">
        <v>44435</v>
      </c>
      <c r="C3584" s="29" t="s">
        <v>9</v>
      </c>
      <c r="D3584" s="30" t="s">
        <v>10</v>
      </c>
      <c r="E3584" s="31">
        <v>69</v>
      </c>
      <c r="F3584" s="17">
        <v>4454</v>
      </c>
      <c r="G3584" s="34" t="s">
        <v>55</v>
      </c>
      <c r="H3584" s="31">
        <v>7.2999999999999995E-2</v>
      </c>
      <c r="I3584" s="32" t="s">
        <v>12</v>
      </c>
      <c r="K3584" s="10"/>
      <c r="L3584" s="131"/>
      <c r="M3584" s="31">
        <v>718</v>
      </c>
      <c r="N3584" s="31" t="s">
        <v>1845</v>
      </c>
      <c r="O3584" s="32" t="s">
        <v>62</v>
      </c>
    </row>
    <row r="3585" spans="1:16">
      <c r="A3585">
        <v>3589</v>
      </c>
      <c r="B3585" s="128">
        <v>44435</v>
      </c>
      <c r="C3585" s="29" t="s">
        <v>9</v>
      </c>
      <c r="D3585" s="30" t="s">
        <v>10</v>
      </c>
      <c r="E3585" s="31">
        <v>76.5</v>
      </c>
      <c r="F3585" s="17">
        <v>5978</v>
      </c>
      <c r="G3585" s="31">
        <v>3.0000000000000001E-3</v>
      </c>
      <c r="H3585" s="31">
        <v>0.21</v>
      </c>
      <c r="I3585" s="32" t="s">
        <v>12</v>
      </c>
      <c r="K3585" s="11">
        <f>+G3585/F3585</f>
        <v>5.018400802944129E-7</v>
      </c>
      <c r="L3585" s="25">
        <f>+G3585/H3585</f>
        <v>1.4285714285714287E-2</v>
      </c>
      <c r="M3585" s="31">
        <v>718</v>
      </c>
      <c r="N3585" s="31" t="s">
        <v>1845</v>
      </c>
      <c r="O3585" s="32" t="s">
        <v>62</v>
      </c>
    </row>
    <row r="3586" spans="1:16">
      <c r="A3586">
        <v>3590</v>
      </c>
      <c r="B3586" s="128">
        <v>44410</v>
      </c>
      <c r="C3586" s="29" t="s">
        <v>9</v>
      </c>
      <c r="D3586" s="30" t="s">
        <v>10</v>
      </c>
      <c r="E3586" s="31">
        <v>97</v>
      </c>
      <c r="F3586" s="130">
        <v>18200</v>
      </c>
      <c r="I3586" s="32" t="s">
        <v>18</v>
      </c>
      <c r="M3586" s="344">
        <v>713</v>
      </c>
      <c r="N3586" s="31" t="s">
        <v>2508</v>
      </c>
      <c r="O3586" s="32" t="s">
        <v>64</v>
      </c>
    </row>
    <row r="3587" spans="1:16">
      <c r="A3587">
        <v>3591</v>
      </c>
      <c r="B3587" s="128">
        <v>44410</v>
      </c>
      <c r="C3587" s="29" t="s">
        <v>9</v>
      </c>
      <c r="D3587" s="30" t="s">
        <v>10</v>
      </c>
      <c r="E3587" s="31">
        <v>95</v>
      </c>
      <c r="F3587" s="130">
        <v>15250</v>
      </c>
      <c r="I3587" s="32" t="s">
        <v>18</v>
      </c>
      <c r="M3587" s="344">
        <v>713</v>
      </c>
      <c r="N3587" s="31" t="s">
        <v>2508</v>
      </c>
      <c r="O3587" s="32" t="s">
        <v>64</v>
      </c>
    </row>
    <row r="3588" spans="1:16">
      <c r="A3588">
        <v>3592</v>
      </c>
      <c r="B3588" s="128">
        <v>44410</v>
      </c>
      <c r="C3588" s="29" t="s">
        <v>9</v>
      </c>
      <c r="D3588" s="30" t="s">
        <v>10</v>
      </c>
      <c r="E3588" s="31">
        <v>74</v>
      </c>
      <c r="F3588" s="130">
        <v>7475</v>
      </c>
      <c r="I3588" s="32" t="s">
        <v>18</v>
      </c>
      <c r="M3588" s="344">
        <v>713</v>
      </c>
      <c r="N3588" s="31" t="s">
        <v>2508</v>
      </c>
      <c r="O3588" s="32" t="s">
        <v>64</v>
      </c>
    </row>
    <row r="3589" spans="1:16">
      <c r="A3589">
        <v>3593</v>
      </c>
      <c r="B3589" s="128">
        <v>44412</v>
      </c>
      <c r="C3589" s="29" t="s">
        <v>9</v>
      </c>
      <c r="D3589" s="30" t="s">
        <v>10</v>
      </c>
      <c r="E3589" s="31">
        <v>68</v>
      </c>
      <c r="F3589" s="130">
        <v>4905</v>
      </c>
      <c r="I3589" s="32" t="s">
        <v>18</v>
      </c>
      <c r="M3589" s="344">
        <v>713</v>
      </c>
      <c r="N3589" s="31" t="s">
        <v>2508</v>
      </c>
      <c r="O3589" s="32" t="s">
        <v>64</v>
      </c>
    </row>
    <row r="3590" spans="1:16">
      <c r="A3590">
        <v>3594</v>
      </c>
      <c r="B3590" s="128">
        <v>44412</v>
      </c>
      <c r="C3590" s="29" t="s">
        <v>9</v>
      </c>
      <c r="D3590" s="30" t="s">
        <v>10</v>
      </c>
      <c r="E3590" s="31">
        <v>59</v>
      </c>
      <c r="F3590" s="130">
        <v>3685</v>
      </c>
      <c r="I3590" s="32" t="s">
        <v>18</v>
      </c>
      <c r="M3590" s="344">
        <v>713</v>
      </c>
      <c r="N3590" s="31" t="s">
        <v>2508</v>
      </c>
      <c r="O3590" s="32" t="s">
        <v>64</v>
      </c>
    </row>
    <row r="3591" spans="1:16">
      <c r="A3591">
        <v>3595</v>
      </c>
      <c r="B3591" s="128">
        <v>44412</v>
      </c>
      <c r="C3591" s="29" t="s">
        <v>9</v>
      </c>
      <c r="D3591" s="30" t="s">
        <v>10</v>
      </c>
      <c r="E3591" s="31">
        <v>74</v>
      </c>
      <c r="F3591" s="130">
        <v>7475</v>
      </c>
      <c r="I3591" s="32" t="s">
        <v>18</v>
      </c>
      <c r="M3591" s="344">
        <v>713</v>
      </c>
      <c r="N3591" s="31" t="s">
        <v>2508</v>
      </c>
      <c r="O3591" s="32" t="s">
        <v>64</v>
      </c>
    </row>
    <row r="3592" spans="1:16">
      <c r="A3592">
        <v>3596</v>
      </c>
      <c r="B3592" s="128">
        <v>44412</v>
      </c>
      <c r="C3592" s="29" t="s">
        <v>9</v>
      </c>
      <c r="D3592" s="30" t="s">
        <v>10</v>
      </c>
      <c r="E3592" s="31">
        <v>60</v>
      </c>
      <c r="F3592" s="130">
        <v>3495</v>
      </c>
      <c r="I3592" s="32" t="s">
        <v>18</v>
      </c>
      <c r="M3592" s="344">
        <v>713</v>
      </c>
      <c r="N3592" s="31" t="s">
        <v>2508</v>
      </c>
      <c r="O3592" s="32" t="s">
        <v>64</v>
      </c>
    </row>
    <row r="3593" spans="1:16">
      <c r="A3593">
        <v>3597</v>
      </c>
      <c r="B3593" s="148">
        <v>44484</v>
      </c>
      <c r="C3593" s="29" t="s">
        <v>9</v>
      </c>
      <c r="D3593" s="30" t="s">
        <v>10</v>
      </c>
      <c r="E3593" s="38">
        <v>36</v>
      </c>
      <c r="F3593" s="37">
        <v>1064</v>
      </c>
      <c r="G3593" s="149">
        <v>6</v>
      </c>
      <c r="I3593" s="149" t="s">
        <v>15</v>
      </c>
      <c r="J3593" s="149">
        <v>3</v>
      </c>
      <c r="L3593" s="150"/>
      <c r="M3593" s="344">
        <v>713</v>
      </c>
      <c r="N3593" s="31" t="s">
        <v>2505</v>
      </c>
      <c r="P3593" s="29"/>
    </row>
    <row r="3594" spans="1:16">
      <c r="A3594">
        <v>3598</v>
      </c>
      <c r="B3594" s="148">
        <v>44484</v>
      </c>
      <c r="C3594" s="29" t="s">
        <v>9</v>
      </c>
      <c r="D3594" s="30" t="s">
        <v>10</v>
      </c>
      <c r="E3594" s="38" t="s">
        <v>86</v>
      </c>
      <c r="F3594" s="37">
        <v>908</v>
      </c>
      <c r="G3594" s="149"/>
      <c r="I3594" s="149" t="s">
        <v>12</v>
      </c>
      <c r="J3594" s="149"/>
      <c r="L3594" s="150"/>
      <c r="M3594" s="344">
        <v>713</v>
      </c>
      <c r="N3594" s="31" t="s">
        <v>2505</v>
      </c>
      <c r="P3594" s="29"/>
    </row>
    <row r="3595" spans="1:16">
      <c r="A3595">
        <v>3599</v>
      </c>
      <c r="B3595" s="148">
        <v>44484</v>
      </c>
      <c r="C3595" s="29" t="s">
        <v>9</v>
      </c>
      <c r="D3595" s="30" t="s">
        <v>10</v>
      </c>
      <c r="E3595" s="38">
        <v>33</v>
      </c>
      <c r="F3595" s="37">
        <v>773</v>
      </c>
      <c r="G3595" s="149"/>
      <c r="I3595" s="149" t="s">
        <v>12</v>
      </c>
      <c r="J3595" s="149"/>
      <c r="L3595" s="150"/>
      <c r="M3595" s="344">
        <v>713</v>
      </c>
      <c r="N3595" s="31" t="s">
        <v>2505</v>
      </c>
      <c r="P3595" s="29"/>
    </row>
    <row r="3596" spans="1:16">
      <c r="A3596">
        <v>3600</v>
      </c>
      <c r="B3596" s="148">
        <v>44484</v>
      </c>
      <c r="C3596" s="29" t="s">
        <v>9</v>
      </c>
      <c r="D3596" s="30" t="s">
        <v>10</v>
      </c>
      <c r="E3596" s="38">
        <v>35</v>
      </c>
      <c r="F3596" s="37">
        <v>950</v>
      </c>
      <c r="G3596" s="149"/>
      <c r="I3596" s="149" t="s">
        <v>12</v>
      </c>
      <c r="J3596" s="149"/>
      <c r="L3596" s="150"/>
      <c r="M3596" s="344">
        <v>713</v>
      </c>
      <c r="N3596" s="31" t="s">
        <v>2505</v>
      </c>
      <c r="P3596" s="29"/>
    </row>
    <row r="3597" spans="1:16">
      <c r="A3597">
        <v>3601</v>
      </c>
      <c r="B3597" s="148">
        <v>44484</v>
      </c>
      <c r="C3597" s="29" t="s">
        <v>9</v>
      </c>
      <c r="D3597" s="30" t="s">
        <v>10</v>
      </c>
      <c r="E3597" s="38">
        <v>32</v>
      </c>
      <c r="F3597" s="37">
        <v>784</v>
      </c>
      <c r="G3597" s="149"/>
      <c r="I3597" s="149" t="s">
        <v>12</v>
      </c>
      <c r="J3597" s="149"/>
      <c r="L3597" s="150"/>
      <c r="M3597" s="344">
        <v>713</v>
      </c>
      <c r="N3597" s="31" t="s">
        <v>2505</v>
      </c>
      <c r="P3597" s="29"/>
    </row>
    <row r="3598" spans="1:16">
      <c r="A3598">
        <v>3602</v>
      </c>
      <c r="B3598" s="148">
        <v>44484</v>
      </c>
      <c r="C3598" s="29" t="s">
        <v>9</v>
      </c>
      <c r="D3598" s="30" t="s">
        <v>10</v>
      </c>
      <c r="E3598" s="38">
        <v>29</v>
      </c>
      <c r="F3598" s="37">
        <v>647</v>
      </c>
      <c r="G3598" s="149">
        <v>8</v>
      </c>
      <c r="I3598" s="149" t="s">
        <v>15</v>
      </c>
      <c r="J3598" s="149">
        <v>3</v>
      </c>
      <c r="L3598" s="150"/>
      <c r="M3598" s="344">
        <v>713</v>
      </c>
      <c r="N3598" s="31" t="s">
        <v>2505</v>
      </c>
      <c r="P3598" s="29"/>
    </row>
    <row r="3599" spans="1:16">
      <c r="A3599">
        <v>3603</v>
      </c>
      <c r="B3599" s="148">
        <v>44484</v>
      </c>
      <c r="C3599" s="29" t="s">
        <v>9</v>
      </c>
      <c r="D3599" s="30" t="s">
        <v>10</v>
      </c>
      <c r="E3599" s="38">
        <v>36</v>
      </c>
      <c r="F3599" s="37">
        <v>984</v>
      </c>
      <c r="G3599" s="149"/>
      <c r="I3599" s="149" t="s">
        <v>12</v>
      </c>
      <c r="J3599" s="149"/>
      <c r="L3599" s="150"/>
      <c r="M3599" s="344">
        <v>713</v>
      </c>
      <c r="N3599" s="31" t="s">
        <v>2505</v>
      </c>
      <c r="P3599" s="29"/>
    </row>
    <row r="3600" spans="1:16">
      <c r="A3600">
        <v>3604</v>
      </c>
      <c r="B3600" s="36">
        <v>18102021</v>
      </c>
      <c r="C3600" s="29" t="s">
        <v>9</v>
      </c>
      <c r="D3600" s="30" t="s">
        <v>10</v>
      </c>
      <c r="E3600" s="38">
        <v>34</v>
      </c>
      <c r="F3600" s="38">
        <v>927</v>
      </c>
      <c r="G3600" s="41"/>
      <c r="I3600" s="32" t="s">
        <v>18</v>
      </c>
      <c r="J3600" s="41"/>
      <c r="L3600" s="39"/>
      <c r="M3600" s="344">
        <v>713</v>
      </c>
      <c r="N3600" s="31" t="s">
        <v>2505</v>
      </c>
      <c r="P3600" s="29"/>
    </row>
    <row r="3601" spans="1:16">
      <c r="A3601">
        <v>3605</v>
      </c>
      <c r="B3601" s="36">
        <v>18102021</v>
      </c>
      <c r="C3601" s="29" t="s">
        <v>9</v>
      </c>
      <c r="D3601" s="30" t="s">
        <v>10</v>
      </c>
      <c r="E3601" s="38">
        <v>33</v>
      </c>
      <c r="F3601" s="38">
        <v>835</v>
      </c>
      <c r="G3601" s="41"/>
      <c r="I3601" s="32" t="s">
        <v>18</v>
      </c>
      <c r="J3601" s="41"/>
      <c r="L3601" s="39"/>
      <c r="M3601" s="344">
        <v>713</v>
      </c>
      <c r="N3601" s="31" t="s">
        <v>2505</v>
      </c>
      <c r="P3601" s="29"/>
    </row>
    <row r="3602" spans="1:16">
      <c r="A3602">
        <v>3606</v>
      </c>
      <c r="B3602" s="36">
        <v>18102021</v>
      </c>
      <c r="C3602" s="29" t="s">
        <v>9</v>
      </c>
      <c r="D3602" s="30" t="s">
        <v>10</v>
      </c>
      <c r="E3602" s="38">
        <v>32</v>
      </c>
      <c r="F3602" s="38">
        <v>749</v>
      </c>
      <c r="G3602" s="41"/>
      <c r="I3602" s="32" t="s">
        <v>18</v>
      </c>
      <c r="J3602" s="41"/>
      <c r="L3602" s="39"/>
      <c r="M3602" s="344">
        <v>713</v>
      </c>
      <c r="N3602" s="31" t="s">
        <v>2505</v>
      </c>
      <c r="P3602" s="29"/>
    </row>
    <row r="3603" spans="1:16">
      <c r="A3603">
        <v>3607</v>
      </c>
      <c r="B3603" s="36">
        <v>18102021</v>
      </c>
      <c r="C3603" s="29" t="s">
        <v>9</v>
      </c>
      <c r="D3603" s="30" t="s">
        <v>10</v>
      </c>
      <c r="E3603" s="38">
        <v>31</v>
      </c>
      <c r="F3603" s="38">
        <v>652</v>
      </c>
      <c r="G3603" s="41">
        <v>1</v>
      </c>
      <c r="I3603" s="41" t="s">
        <v>12</v>
      </c>
      <c r="J3603" s="41">
        <v>1</v>
      </c>
      <c r="L3603" s="39"/>
      <c r="M3603" s="344">
        <v>713</v>
      </c>
      <c r="N3603" s="31" t="s">
        <v>2505</v>
      </c>
      <c r="P3603" s="29"/>
    </row>
    <row r="3604" spans="1:16">
      <c r="A3604">
        <v>3608</v>
      </c>
      <c r="B3604" s="36">
        <v>18102021</v>
      </c>
      <c r="C3604" s="29" t="s">
        <v>9</v>
      </c>
      <c r="D3604" s="30" t="s">
        <v>10</v>
      </c>
      <c r="E3604" s="38">
        <v>34</v>
      </c>
      <c r="F3604" s="37">
        <v>902</v>
      </c>
      <c r="G3604" s="41"/>
      <c r="I3604" s="32" t="s">
        <v>18</v>
      </c>
      <c r="J3604" s="41"/>
      <c r="L3604" s="39"/>
      <c r="M3604" s="344">
        <v>713</v>
      </c>
      <c r="N3604" s="31" t="s">
        <v>2505</v>
      </c>
      <c r="P3604" s="29"/>
    </row>
    <row r="3605" spans="1:16">
      <c r="A3605">
        <v>3609</v>
      </c>
      <c r="B3605" s="36">
        <v>18102021</v>
      </c>
      <c r="C3605" s="29" t="s">
        <v>9</v>
      </c>
      <c r="D3605" s="30" t="s">
        <v>10</v>
      </c>
      <c r="E3605" s="38">
        <v>33</v>
      </c>
      <c r="F3605" s="37">
        <v>845</v>
      </c>
      <c r="G3605" s="41"/>
      <c r="I3605" s="32" t="s">
        <v>18</v>
      </c>
      <c r="J3605" s="41"/>
      <c r="L3605" s="39"/>
      <c r="M3605" s="344">
        <v>713</v>
      </c>
      <c r="N3605" s="31" t="s">
        <v>2505</v>
      </c>
      <c r="P3605" s="29"/>
    </row>
    <row r="3606" spans="1:16">
      <c r="A3606">
        <v>3610</v>
      </c>
      <c r="B3606" s="36">
        <v>18102021</v>
      </c>
      <c r="C3606" s="29" t="s">
        <v>9</v>
      </c>
      <c r="D3606" s="30" t="s">
        <v>10</v>
      </c>
      <c r="E3606" s="38">
        <v>36</v>
      </c>
      <c r="F3606" s="37">
        <v>978</v>
      </c>
      <c r="G3606" s="41"/>
      <c r="I3606" s="32" t="s">
        <v>18</v>
      </c>
      <c r="J3606" s="41"/>
      <c r="L3606" s="39"/>
      <c r="M3606" s="344">
        <v>713</v>
      </c>
      <c r="N3606" s="31" t="s">
        <v>2505</v>
      </c>
      <c r="P3606" s="29"/>
    </row>
    <row r="3607" spans="1:16">
      <c r="A3607">
        <v>3611</v>
      </c>
      <c r="B3607" s="36">
        <v>18102021</v>
      </c>
      <c r="C3607" s="29" t="s">
        <v>9</v>
      </c>
      <c r="D3607" s="30" t="s">
        <v>10</v>
      </c>
      <c r="E3607" s="38">
        <v>37</v>
      </c>
      <c r="F3607" s="37">
        <v>994</v>
      </c>
      <c r="G3607" s="41"/>
      <c r="I3607" s="32" t="s">
        <v>18</v>
      </c>
      <c r="J3607" s="41"/>
      <c r="L3607" s="39"/>
      <c r="M3607" s="344">
        <v>713</v>
      </c>
      <c r="N3607" s="31" t="s">
        <v>2505</v>
      </c>
      <c r="P3607" s="29"/>
    </row>
    <row r="3608" spans="1:16">
      <c r="A3608">
        <v>3612</v>
      </c>
      <c r="B3608" s="36">
        <v>18102021</v>
      </c>
      <c r="C3608" s="29" t="s">
        <v>9</v>
      </c>
      <c r="D3608" s="30" t="s">
        <v>10</v>
      </c>
      <c r="E3608" s="38">
        <v>34</v>
      </c>
      <c r="F3608" s="37">
        <v>905</v>
      </c>
      <c r="G3608" s="41"/>
      <c r="I3608" s="32" t="s">
        <v>18</v>
      </c>
      <c r="J3608" s="41"/>
      <c r="L3608" s="39"/>
      <c r="M3608" s="344">
        <v>713</v>
      </c>
      <c r="N3608" s="31" t="s">
        <v>2505</v>
      </c>
      <c r="P3608" s="29"/>
    </row>
    <row r="3609" spans="1:16">
      <c r="A3609">
        <v>3613</v>
      </c>
      <c r="B3609" s="36">
        <v>21102021</v>
      </c>
      <c r="C3609" s="29" t="s">
        <v>9</v>
      </c>
      <c r="D3609" s="30" t="s">
        <v>10</v>
      </c>
      <c r="E3609" s="38">
        <v>33</v>
      </c>
      <c r="F3609" s="37">
        <v>825</v>
      </c>
      <c r="G3609" s="151"/>
      <c r="I3609" s="32" t="s">
        <v>18</v>
      </c>
      <c r="J3609" s="151"/>
      <c r="L3609" s="152"/>
      <c r="M3609" s="344">
        <v>713</v>
      </c>
      <c r="N3609" s="31" t="s">
        <v>2505</v>
      </c>
      <c r="P3609" s="29"/>
    </row>
    <row r="3610" spans="1:16">
      <c r="A3610">
        <v>3614</v>
      </c>
      <c r="B3610" s="36">
        <v>21102021</v>
      </c>
      <c r="C3610" s="29" t="s">
        <v>9</v>
      </c>
      <c r="D3610" s="30" t="s">
        <v>10</v>
      </c>
      <c r="E3610" s="38">
        <v>34</v>
      </c>
      <c r="F3610" s="37">
        <v>959</v>
      </c>
      <c r="G3610" s="151"/>
      <c r="I3610" s="32" t="s">
        <v>18</v>
      </c>
      <c r="J3610" s="151"/>
      <c r="L3610" s="152"/>
      <c r="M3610" s="344">
        <v>713</v>
      </c>
      <c r="N3610" s="31" t="s">
        <v>2505</v>
      </c>
      <c r="P3610" s="29"/>
    </row>
    <row r="3611" spans="1:16">
      <c r="A3611">
        <v>3615</v>
      </c>
      <c r="B3611" s="36">
        <v>21102021</v>
      </c>
      <c r="C3611" s="29" t="s">
        <v>9</v>
      </c>
      <c r="D3611" s="30" t="s">
        <v>10</v>
      </c>
      <c r="E3611" s="38">
        <v>34</v>
      </c>
      <c r="F3611" s="37">
        <v>951</v>
      </c>
      <c r="G3611" s="151">
        <v>1</v>
      </c>
      <c r="I3611" s="151" t="s">
        <v>15</v>
      </c>
      <c r="J3611" s="151">
        <v>1</v>
      </c>
      <c r="L3611" s="152"/>
      <c r="M3611" s="344">
        <v>713</v>
      </c>
      <c r="N3611" s="31" t="s">
        <v>2505</v>
      </c>
      <c r="P3611" s="29"/>
    </row>
    <row r="3612" spans="1:16">
      <c r="A3612">
        <v>3616</v>
      </c>
      <c r="B3612" s="36">
        <v>21102021</v>
      </c>
      <c r="C3612" s="29" t="s">
        <v>9</v>
      </c>
      <c r="D3612" s="30" t="s">
        <v>10</v>
      </c>
      <c r="E3612" s="38" t="s">
        <v>87</v>
      </c>
      <c r="F3612" s="37">
        <v>1003</v>
      </c>
      <c r="G3612" s="151"/>
      <c r="I3612" s="32" t="s">
        <v>18</v>
      </c>
      <c r="J3612" s="151"/>
      <c r="L3612" s="152"/>
      <c r="M3612" s="344">
        <v>713</v>
      </c>
      <c r="N3612" s="31" t="s">
        <v>2505</v>
      </c>
      <c r="P3612" s="29"/>
    </row>
    <row r="3613" spans="1:16">
      <c r="A3613">
        <v>3617</v>
      </c>
      <c r="B3613" s="36">
        <v>21102021</v>
      </c>
      <c r="C3613" s="29" t="s">
        <v>9</v>
      </c>
      <c r="D3613" s="30" t="s">
        <v>10</v>
      </c>
      <c r="E3613" s="38">
        <v>31</v>
      </c>
      <c r="F3613" s="37">
        <v>722</v>
      </c>
      <c r="G3613" s="151"/>
      <c r="I3613" s="32" t="s">
        <v>18</v>
      </c>
      <c r="J3613" s="151"/>
      <c r="L3613" s="152"/>
      <c r="M3613" s="344">
        <v>713</v>
      </c>
      <c r="N3613" s="31" t="s">
        <v>2505</v>
      </c>
      <c r="P3613" s="29"/>
    </row>
    <row r="3614" spans="1:16">
      <c r="A3614">
        <v>3618</v>
      </c>
      <c r="B3614" s="36">
        <v>21102021</v>
      </c>
      <c r="C3614" s="29" t="s">
        <v>9</v>
      </c>
      <c r="D3614" s="30" t="s">
        <v>10</v>
      </c>
      <c r="E3614" s="38">
        <v>34</v>
      </c>
      <c r="F3614" s="37">
        <v>868</v>
      </c>
      <c r="G3614" s="151"/>
      <c r="I3614" s="32" t="s">
        <v>18</v>
      </c>
      <c r="J3614" s="151"/>
      <c r="L3614" s="152"/>
      <c r="M3614" s="344">
        <v>713</v>
      </c>
      <c r="N3614" s="31" t="s">
        <v>2505</v>
      </c>
      <c r="P3614" s="29"/>
    </row>
    <row r="3615" spans="1:16">
      <c r="A3615">
        <v>3619</v>
      </c>
      <c r="B3615" s="36">
        <v>21102021</v>
      </c>
      <c r="C3615" s="29" t="s">
        <v>9</v>
      </c>
      <c r="D3615" s="30" t="s">
        <v>10</v>
      </c>
      <c r="E3615" s="38">
        <v>28</v>
      </c>
      <c r="F3615" s="37">
        <v>630</v>
      </c>
      <c r="G3615" s="151">
        <v>2</v>
      </c>
      <c r="I3615" s="151" t="s">
        <v>15</v>
      </c>
      <c r="J3615" s="151">
        <v>1</v>
      </c>
      <c r="L3615" s="152"/>
      <c r="M3615" s="344">
        <v>713</v>
      </c>
      <c r="N3615" s="31" t="s">
        <v>2505</v>
      </c>
      <c r="P3615" s="29"/>
    </row>
    <row r="3616" spans="1:16">
      <c r="A3616">
        <v>3620</v>
      </c>
      <c r="B3616" s="36">
        <v>21102021</v>
      </c>
      <c r="C3616" s="29" t="s">
        <v>9</v>
      </c>
      <c r="D3616" s="30" t="s">
        <v>10</v>
      </c>
      <c r="E3616" s="38">
        <v>34</v>
      </c>
      <c r="F3616" s="37">
        <v>851</v>
      </c>
      <c r="G3616" s="151"/>
      <c r="I3616" s="32" t="s">
        <v>18</v>
      </c>
      <c r="J3616" s="151"/>
      <c r="L3616" s="152"/>
      <c r="M3616" s="344">
        <v>713</v>
      </c>
      <c r="N3616" s="31" t="s">
        <v>2505</v>
      </c>
      <c r="P3616" s="29"/>
    </row>
    <row r="3617" spans="1:16">
      <c r="A3617">
        <v>3621</v>
      </c>
      <c r="B3617" s="36">
        <v>21102021</v>
      </c>
      <c r="C3617" s="29" t="s">
        <v>9</v>
      </c>
      <c r="D3617" s="30" t="s">
        <v>10</v>
      </c>
      <c r="E3617" s="38">
        <v>30</v>
      </c>
      <c r="F3617" s="37">
        <v>647</v>
      </c>
      <c r="G3617" s="151"/>
      <c r="I3617" s="32" t="s">
        <v>18</v>
      </c>
      <c r="J3617" s="151"/>
      <c r="L3617" s="152"/>
      <c r="M3617" s="344">
        <v>713</v>
      </c>
      <c r="N3617" s="31" t="s">
        <v>2505</v>
      </c>
      <c r="P3617" s="29"/>
    </row>
    <row r="3618" spans="1:16">
      <c r="A3618">
        <v>3622</v>
      </c>
      <c r="B3618" s="36">
        <v>21102021</v>
      </c>
      <c r="C3618" s="29" t="s">
        <v>9</v>
      </c>
      <c r="D3618" s="30" t="s">
        <v>10</v>
      </c>
      <c r="E3618" s="38">
        <v>33</v>
      </c>
      <c r="F3618" s="37">
        <v>902</v>
      </c>
      <c r="G3618" s="151"/>
      <c r="I3618" s="32" t="s">
        <v>18</v>
      </c>
      <c r="J3618" s="151"/>
      <c r="L3618" s="152"/>
      <c r="M3618" s="344">
        <v>713</v>
      </c>
      <c r="N3618" s="31" t="s">
        <v>2505</v>
      </c>
      <c r="P3618" s="29"/>
    </row>
    <row r="3619" spans="1:16">
      <c r="A3619">
        <v>3623</v>
      </c>
      <c r="B3619" s="36">
        <v>10112021</v>
      </c>
      <c r="C3619" s="29" t="s">
        <v>9</v>
      </c>
      <c r="D3619" s="30" t="s">
        <v>10</v>
      </c>
      <c r="E3619" s="38">
        <v>33</v>
      </c>
      <c r="F3619" s="37">
        <v>793</v>
      </c>
      <c r="G3619" s="153">
        <v>9</v>
      </c>
      <c r="I3619" s="153" t="s">
        <v>15</v>
      </c>
      <c r="J3619" s="153">
        <v>3</v>
      </c>
      <c r="L3619" s="154" t="s">
        <v>88</v>
      </c>
      <c r="M3619" s="344">
        <v>713</v>
      </c>
      <c r="N3619" s="31" t="s">
        <v>2505</v>
      </c>
      <c r="P3619" s="29"/>
    </row>
    <row r="3620" spans="1:16">
      <c r="A3620">
        <v>3624</v>
      </c>
      <c r="B3620" s="36">
        <v>10112021</v>
      </c>
      <c r="C3620" s="29" t="s">
        <v>9</v>
      </c>
      <c r="D3620" s="30" t="s">
        <v>10</v>
      </c>
      <c r="E3620" s="38">
        <v>29</v>
      </c>
      <c r="F3620" s="37">
        <v>637</v>
      </c>
      <c r="G3620" s="153"/>
      <c r="I3620" s="32" t="s">
        <v>18</v>
      </c>
      <c r="J3620" s="153"/>
      <c r="L3620" s="154"/>
      <c r="M3620" s="344">
        <v>713</v>
      </c>
      <c r="N3620" s="31" t="s">
        <v>2505</v>
      </c>
      <c r="P3620" s="29"/>
    </row>
    <row r="3621" spans="1:16">
      <c r="A3621">
        <v>3625</v>
      </c>
      <c r="B3621" s="36">
        <v>10112021</v>
      </c>
      <c r="C3621" s="29" t="s">
        <v>9</v>
      </c>
      <c r="D3621" s="30" t="s">
        <v>10</v>
      </c>
      <c r="E3621" s="38">
        <v>33</v>
      </c>
      <c r="F3621" s="37">
        <v>864</v>
      </c>
      <c r="G3621" s="153"/>
      <c r="I3621" s="32" t="s">
        <v>18</v>
      </c>
      <c r="J3621" s="153"/>
      <c r="L3621" s="154"/>
      <c r="M3621" s="344">
        <v>713</v>
      </c>
      <c r="N3621" s="31" t="s">
        <v>2505</v>
      </c>
      <c r="P3621" s="29"/>
    </row>
    <row r="3622" spans="1:16">
      <c r="A3622">
        <v>3626</v>
      </c>
      <c r="B3622" s="36">
        <v>10112021</v>
      </c>
      <c r="C3622" s="29" t="s">
        <v>9</v>
      </c>
      <c r="D3622" s="30" t="s">
        <v>10</v>
      </c>
      <c r="E3622" s="38">
        <v>33</v>
      </c>
      <c r="F3622" s="37">
        <v>825</v>
      </c>
      <c r="G3622" s="153"/>
      <c r="I3622" s="32" t="s">
        <v>18</v>
      </c>
      <c r="J3622" s="153"/>
      <c r="L3622" s="154"/>
      <c r="M3622" s="344">
        <v>713</v>
      </c>
      <c r="N3622" s="31" t="s">
        <v>2505</v>
      </c>
      <c r="P3622" s="29"/>
    </row>
    <row r="3623" spans="1:16">
      <c r="A3623">
        <v>3627</v>
      </c>
      <c r="B3623" s="36">
        <v>10112021</v>
      </c>
      <c r="C3623" s="29" t="s">
        <v>9</v>
      </c>
      <c r="D3623" s="30" t="s">
        <v>10</v>
      </c>
      <c r="E3623" s="38">
        <v>34</v>
      </c>
      <c r="F3623" s="37">
        <v>999</v>
      </c>
      <c r="G3623" s="153"/>
      <c r="I3623" s="32" t="s">
        <v>18</v>
      </c>
      <c r="J3623" s="153"/>
      <c r="L3623" s="154"/>
      <c r="M3623" s="344">
        <v>713</v>
      </c>
      <c r="N3623" s="31" t="s">
        <v>2505</v>
      </c>
      <c r="P3623" s="29"/>
    </row>
    <row r="3624" spans="1:16">
      <c r="A3624">
        <v>3628</v>
      </c>
      <c r="B3624" s="36">
        <v>12112021</v>
      </c>
      <c r="C3624" s="29" t="s">
        <v>9</v>
      </c>
      <c r="D3624" s="30" t="s">
        <v>10</v>
      </c>
      <c r="E3624" s="38">
        <v>30</v>
      </c>
      <c r="F3624" s="37">
        <v>670</v>
      </c>
      <c r="G3624" s="155"/>
      <c r="I3624" s="32" t="s">
        <v>18</v>
      </c>
      <c r="J3624" s="155"/>
      <c r="L3624" s="156"/>
      <c r="M3624" s="344">
        <v>713</v>
      </c>
      <c r="N3624" s="31" t="s">
        <v>2505</v>
      </c>
      <c r="P3624" s="29"/>
    </row>
    <row r="3625" spans="1:16">
      <c r="A3625">
        <v>3629</v>
      </c>
      <c r="B3625" s="36">
        <v>12112021</v>
      </c>
      <c r="C3625" s="29" t="s">
        <v>9</v>
      </c>
      <c r="D3625" s="30" t="s">
        <v>10</v>
      </c>
      <c r="E3625" s="38">
        <v>33</v>
      </c>
      <c r="F3625" s="37">
        <v>806</v>
      </c>
      <c r="G3625" s="155"/>
      <c r="I3625" s="32" t="s">
        <v>18</v>
      </c>
      <c r="J3625" s="155"/>
      <c r="L3625" s="156"/>
      <c r="M3625" s="344">
        <v>713</v>
      </c>
      <c r="N3625" s="31" t="s">
        <v>2505</v>
      </c>
      <c r="P3625" s="29"/>
    </row>
    <row r="3626" spans="1:16">
      <c r="A3626">
        <v>3630</v>
      </c>
      <c r="B3626" s="36">
        <v>12112021</v>
      </c>
      <c r="C3626" s="29" t="s">
        <v>9</v>
      </c>
      <c r="D3626" s="30" t="s">
        <v>10</v>
      </c>
      <c r="E3626" s="38">
        <v>33</v>
      </c>
      <c r="F3626" s="37">
        <v>804</v>
      </c>
      <c r="G3626" s="155"/>
      <c r="I3626" s="32" t="s">
        <v>18</v>
      </c>
      <c r="J3626" s="155"/>
      <c r="L3626" s="156"/>
      <c r="M3626" s="344">
        <v>713</v>
      </c>
      <c r="N3626" s="31" t="s">
        <v>2505</v>
      </c>
      <c r="P3626" s="29"/>
    </row>
    <row r="3627" spans="1:16">
      <c r="A3627">
        <v>3631</v>
      </c>
      <c r="B3627" s="36">
        <v>12112021</v>
      </c>
      <c r="C3627" s="29" t="s">
        <v>9</v>
      </c>
      <c r="D3627" s="30" t="s">
        <v>10</v>
      </c>
      <c r="E3627" s="38">
        <v>31</v>
      </c>
      <c r="F3627" s="37">
        <v>616</v>
      </c>
      <c r="G3627" s="155"/>
      <c r="I3627" s="32" t="s">
        <v>18</v>
      </c>
      <c r="J3627" s="155"/>
      <c r="L3627" s="156"/>
      <c r="M3627" s="344">
        <v>713</v>
      </c>
      <c r="N3627" s="31" t="s">
        <v>2505</v>
      </c>
      <c r="P3627" s="29"/>
    </row>
    <row r="3628" spans="1:16">
      <c r="A3628">
        <v>3632</v>
      </c>
      <c r="B3628" s="36">
        <v>12112021</v>
      </c>
      <c r="C3628" s="29" t="s">
        <v>9</v>
      </c>
      <c r="D3628" s="30" t="s">
        <v>10</v>
      </c>
      <c r="E3628" s="38">
        <v>34</v>
      </c>
      <c r="F3628" s="37">
        <v>922</v>
      </c>
      <c r="G3628" s="155">
        <v>3</v>
      </c>
      <c r="I3628" s="155" t="s">
        <v>15</v>
      </c>
      <c r="J3628" s="155">
        <v>1</v>
      </c>
      <c r="L3628" s="156" t="s">
        <v>89</v>
      </c>
      <c r="M3628" s="344">
        <v>713</v>
      </c>
      <c r="N3628" s="31" t="s">
        <v>2505</v>
      </c>
      <c r="P3628" s="29"/>
    </row>
    <row r="3629" spans="1:16">
      <c r="A3629">
        <v>3633</v>
      </c>
      <c r="B3629" s="36">
        <v>19012022</v>
      </c>
      <c r="C3629" s="29" t="s">
        <v>9</v>
      </c>
      <c r="D3629" s="30" t="s">
        <v>10</v>
      </c>
      <c r="E3629" s="38">
        <v>33</v>
      </c>
      <c r="F3629" s="37">
        <v>873</v>
      </c>
      <c r="G3629" s="157"/>
      <c r="I3629" s="157" t="s">
        <v>12</v>
      </c>
      <c r="J3629" s="157"/>
      <c r="L3629" s="158"/>
      <c r="M3629" s="344">
        <v>713</v>
      </c>
      <c r="N3629" s="31" t="s">
        <v>2505</v>
      </c>
      <c r="P3629" s="29"/>
    </row>
    <row r="3630" spans="1:16">
      <c r="A3630">
        <v>3634</v>
      </c>
      <c r="B3630" s="36">
        <v>19012022</v>
      </c>
      <c r="C3630" s="29" t="s">
        <v>9</v>
      </c>
      <c r="D3630" s="30" t="s">
        <v>10</v>
      </c>
      <c r="E3630" s="38">
        <v>36</v>
      </c>
      <c r="F3630" s="37">
        <v>1024</v>
      </c>
      <c r="G3630" s="157"/>
      <c r="I3630" s="157" t="s">
        <v>12</v>
      </c>
      <c r="J3630" s="157"/>
      <c r="L3630" s="158"/>
      <c r="M3630" s="344">
        <v>713</v>
      </c>
      <c r="N3630" s="31" t="s">
        <v>2505</v>
      </c>
      <c r="P3630" s="29"/>
    </row>
    <row r="3631" spans="1:16">
      <c r="A3631">
        <v>3635</v>
      </c>
      <c r="B3631" s="36">
        <v>19012022</v>
      </c>
      <c r="C3631" s="29" t="s">
        <v>9</v>
      </c>
      <c r="D3631" s="30" t="s">
        <v>10</v>
      </c>
      <c r="E3631" s="38">
        <v>29</v>
      </c>
      <c r="F3631" s="37">
        <v>600</v>
      </c>
      <c r="G3631" s="157"/>
      <c r="I3631" s="157" t="s">
        <v>12</v>
      </c>
      <c r="J3631" s="157"/>
      <c r="L3631" s="158"/>
      <c r="M3631" s="344">
        <v>713</v>
      </c>
      <c r="N3631" s="31" t="s">
        <v>2505</v>
      </c>
      <c r="P3631" s="29"/>
    </row>
    <row r="3632" spans="1:16">
      <c r="A3632">
        <v>3636</v>
      </c>
      <c r="B3632" s="36">
        <v>19012022</v>
      </c>
      <c r="C3632" s="29" t="s">
        <v>9</v>
      </c>
      <c r="D3632" s="30" t="s">
        <v>10</v>
      </c>
      <c r="E3632" s="38">
        <v>35</v>
      </c>
      <c r="F3632" s="37">
        <v>999</v>
      </c>
      <c r="G3632" s="157"/>
      <c r="I3632" s="157" t="s">
        <v>12</v>
      </c>
      <c r="J3632" s="157"/>
      <c r="L3632" s="158"/>
      <c r="M3632" s="344">
        <v>713</v>
      </c>
      <c r="N3632" s="31" t="s">
        <v>2505</v>
      </c>
      <c r="P3632" s="29"/>
    </row>
    <row r="3633" spans="1:16">
      <c r="A3633">
        <v>3637</v>
      </c>
      <c r="B3633" s="36">
        <v>19012022</v>
      </c>
      <c r="C3633" s="29" t="s">
        <v>9</v>
      </c>
      <c r="D3633" s="30" t="s">
        <v>10</v>
      </c>
      <c r="E3633" s="38">
        <v>33</v>
      </c>
      <c r="F3633" s="37">
        <v>848</v>
      </c>
      <c r="G3633" s="157"/>
      <c r="I3633" s="157" t="s">
        <v>12</v>
      </c>
      <c r="J3633" s="157"/>
      <c r="L3633" s="158"/>
      <c r="M3633" s="344">
        <v>713</v>
      </c>
      <c r="N3633" s="31" t="s">
        <v>2505</v>
      </c>
      <c r="P3633" s="29"/>
    </row>
    <row r="3634" spans="1:16">
      <c r="A3634">
        <v>3638</v>
      </c>
      <c r="B3634" s="36">
        <v>20012022</v>
      </c>
      <c r="C3634" s="29" t="s">
        <v>9</v>
      </c>
      <c r="D3634" s="30" t="s">
        <v>10</v>
      </c>
      <c r="E3634" s="38">
        <v>32</v>
      </c>
      <c r="F3634" s="37">
        <v>714</v>
      </c>
      <c r="G3634" s="155">
        <v>33</v>
      </c>
      <c r="I3634" s="155" t="s">
        <v>15</v>
      </c>
      <c r="J3634" s="155"/>
      <c r="L3634" s="156"/>
      <c r="M3634" s="344">
        <v>713</v>
      </c>
      <c r="N3634" s="31" t="s">
        <v>2505</v>
      </c>
      <c r="P3634" s="29"/>
    </row>
    <row r="3635" spans="1:16">
      <c r="A3635">
        <v>3639</v>
      </c>
      <c r="B3635" s="36">
        <v>20012022</v>
      </c>
      <c r="C3635" s="29" t="s">
        <v>9</v>
      </c>
      <c r="D3635" s="30" t="s">
        <v>10</v>
      </c>
      <c r="E3635" s="38">
        <v>32</v>
      </c>
      <c r="F3635" s="37">
        <v>792</v>
      </c>
      <c r="G3635" s="155"/>
      <c r="I3635" s="155" t="s">
        <v>12</v>
      </c>
      <c r="J3635" s="155"/>
      <c r="L3635" s="156"/>
      <c r="M3635" s="344">
        <v>713</v>
      </c>
      <c r="N3635" s="31" t="s">
        <v>2505</v>
      </c>
      <c r="P3635" s="29"/>
    </row>
    <row r="3636" spans="1:16">
      <c r="A3636">
        <v>3640</v>
      </c>
      <c r="B3636" s="36">
        <v>20012022</v>
      </c>
      <c r="C3636" s="29" t="s">
        <v>9</v>
      </c>
      <c r="D3636" s="30" t="s">
        <v>10</v>
      </c>
      <c r="E3636" s="38">
        <v>34</v>
      </c>
      <c r="F3636" s="37">
        <v>851</v>
      </c>
      <c r="G3636" s="155"/>
      <c r="I3636" s="155" t="s">
        <v>12</v>
      </c>
      <c r="J3636" s="155"/>
      <c r="L3636" s="156"/>
      <c r="M3636" s="344">
        <v>713</v>
      </c>
      <c r="N3636" s="31" t="s">
        <v>2505</v>
      </c>
      <c r="P3636" s="29"/>
    </row>
    <row r="3637" spans="1:16">
      <c r="A3637">
        <v>3641</v>
      </c>
      <c r="B3637" s="36">
        <v>20012022</v>
      </c>
      <c r="C3637" s="29" t="s">
        <v>9</v>
      </c>
      <c r="D3637" s="30" t="s">
        <v>10</v>
      </c>
      <c r="E3637" s="38">
        <v>35</v>
      </c>
      <c r="F3637" s="37">
        <v>917</v>
      </c>
      <c r="G3637" s="155"/>
      <c r="I3637" s="155" t="s">
        <v>12</v>
      </c>
      <c r="J3637" s="155"/>
      <c r="L3637" s="156"/>
      <c r="M3637" s="344">
        <v>713</v>
      </c>
      <c r="N3637" s="31" t="s">
        <v>2505</v>
      </c>
      <c r="P3637" s="29"/>
    </row>
    <row r="3638" spans="1:16">
      <c r="A3638">
        <v>3642</v>
      </c>
      <c r="B3638" s="36">
        <v>20012022</v>
      </c>
      <c r="C3638" s="29" t="s">
        <v>9</v>
      </c>
      <c r="D3638" s="30" t="s">
        <v>10</v>
      </c>
      <c r="E3638" s="38">
        <v>35</v>
      </c>
      <c r="F3638" s="37">
        <v>906</v>
      </c>
      <c r="G3638" s="155"/>
      <c r="I3638" s="155" t="s">
        <v>12</v>
      </c>
      <c r="J3638" s="155"/>
      <c r="L3638" s="156"/>
      <c r="M3638" s="344">
        <v>713</v>
      </c>
      <c r="N3638" s="31" t="s">
        <v>2505</v>
      </c>
      <c r="P3638" s="29"/>
    </row>
    <row r="3639" spans="1:16">
      <c r="A3639">
        <v>3643</v>
      </c>
      <c r="B3639" s="36">
        <v>22012022</v>
      </c>
      <c r="C3639" s="29" t="s">
        <v>9</v>
      </c>
      <c r="D3639" s="30" t="s">
        <v>10</v>
      </c>
      <c r="E3639" s="38">
        <v>33</v>
      </c>
      <c r="F3639" s="37">
        <v>909</v>
      </c>
      <c r="G3639" s="159"/>
      <c r="I3639" s="155" t="s">
        <v>12</v>
      </c>
      <c r="J3639" s="159"/>
      <c r="L3639" s="160"/>
      <c r="M3639" s="344">
        <v>713</v>
      </c>
      <c r="N3639" s="31" t="s">
        <v>2505</v>
      </c>
      <c r="P3639" s="29"/>
    </row>
    <row r="3640" spans="1:16">
      <c r="A3640">
        <v>3644</v>
      </c>
      <c r="B3640" s="36">
        <v>22012022</v>
      </c>
      <c r="C3640" s="29" t="s">
        <v>9</v>
      </c>
      <c r="D3640" s="30" t="s">
        <v>10</v>
      </c>
      <c r="E3640" s="38">
        <v>34</v>
      </c>
      <c r="F3640" s="37">
        <v>996</v>
      </c>
      <c r="G3640" s="159"/>
      <c r="I3640" s="155" t="s">
        <v>12</v>
      </c>
      <c r="J3640" s="159"/>
      <c r="L3640" s="160"/>
      <c r="M3640" s="344">
        <v>713</v>
      </c>
      <c r="N3640" s="31" t="s">
        <v>2505</v>
      </c>
      <c r="P3640" s="29"/>
    </row>
    <row r="3641" spans="1:16">
      <c r="A3641">
        <v>3645</v>
      </c>
      <c r="B3641" s="36">
        <v>22012022</v>
      </c>
      <c r="C3641" s="29" t="s">
        <v>9</v>
      </c>
      <c r="D3641" s="30" t="s">
        <v>10</v>
      </c>
      <c r="E3641" s="38">
        <v>31</v>
      </c>
      <c r="F3641" s="37">
        <v>648</v>
      </c>
      <c r="G3641" s="159"/>
      <c r="I3641" s="155" t="s">
        <v>12</v>
      </c>
      <c r="J3641" s="159"/>
      <c r="L3641" s="160"/>
      <c r="M3641" s="344">
        <v>713</v>
      </c>
      <c r="N3641" s="31" t="s">
        <v>2505</v>
      </c>
      <c r="P3641" s="29"/>
    </row>
    <row r="3642" spans="1:16">
      <c r="A3642">
        <v>3646</v>
      </c>
      <c r="B3642" s="36">
        <v>22012022</v>
      </c>
      <c r="C3642" s="29" t="s">
        <v>9</v>
      </c>
      <c r="D3642" s="30" t="s">
        <v>10</v>
      </c>
      <c r="E3642" s="38">
        <v>33</v>
      </c>
      <c r="F3642" s="37">
        <v>933</v>
      </c>
      <c r="G3642" s="159"/>
      <c r="I3642" s="155" t="s">
        <v>12</v>
      </c>
      <c r="J3642" s="159"/>
      <c r="L3642" s="160"/>
      <c r="M3642" s="344">
        <v>713</v>
      </c>
      <c r="N3642" s="31" t="s">
        <v>2505</v>
      </c>
      <c r="P3642" s="29"/>
    </row>
    <row r="3643" spans="1:16">
      <c r="A3643">
        <v>3647</v>
      </c>
      <c r="B3643" s="36">
        <v>22012022</v>
      </c>
      <c r="C3643" s="29" t="s">
        <v>9</v>
      </c>
      <c r="D3643" s="30" t="s">
        <v>10</v>
      </c>
      <c r="E3643" s="38">
        <v>28</v>
      </c>
      <c r="F3643" s="37">
        <v>646</v>
      </c>
      <c r="G3643" s="159"/>
      <c r="I3643" s="155" t="s">
        <v>12</v>
      </c>
      <c r="J3643" s="159"/>
      <c r="L3643" s="160"/>
      <c r="M3643" s="344">
        <v>713</v>
      </c>
      <c r="N3643" s="31" t="s">
        <v>2505</v>
      </c>
      <c r="P3643" s="29"/>
    </row>
    <row r="3644" spans="1:16">
      <c r="A3644">
        <v>3648</v>
      </c>
      <c r="B3644" s="36">
        <v>25012022</v>
      </c>
      <c r="C3644" s="29" t="s">
        <v>9</v>
      </c>
      <c r="D3644" s="30" t="s">
        <v>10</v>
      </c>
      <c r="E3644" s="38">
        <v>30</v>
      </c>
      <c r="F3644" s="37">
        <v>655</v>
      </c>
      <c r="G3644" s="159"/>
      <c r="I3644" s="155" t="s">
        <v>12</v>
      </c>
      <c r="J3644" s="159"/>
      <c r="L3644" s="160"/>
      <c r="M3644" s="344">
        <v>713</v>
      </c>
      <c r="N3644" s="31" t="s">
        <v>2505</v>
      </c>
      <c r="P3644" s="29"/>
    </row>
    <row r="3645" spans="1:16">
      <c r="A3645">
        <v>3649</v>
      </c>
      <c r="B3645" s="36">
        <v>25012022</v>
      </c>
      <c r="C3645" s="29" t="s">
        <v>9</v>
      </c>
      <c r="D3645" s="30" t="s">
        <v>10</v>
      </c>
      <c r="E3645" s="38">
        <v>31</v>
      </c>
      <c r="F3645" s="37">
        <v>761</v>
      </c>
      <c r="G3645" s="159"/>
      <c r="I3645" s="155" t="s">
        <v>12</v>
      </c>
      <c r="J3645" s="159"/>
      <c r="L3645" s="160"/>
      <c r="M3645" s="344">
        <v>713</v>
      </c>
      <c r="N3645" s="31" t="s">
        <v>2505</v>
      </c>
      <c r="P3645" s="29"/>
    </row>
    <row r="3646" spans="1:16">
      <c r="A3646">
        <v>3650</v>
      </c>
      <c r="B3646" s="36">
        <v>25012022</v>
      </c>
      <c r="C3646" s="29" t="s">
        <v>9</v>
      </c>
      <c r="D3646" s="30" t="s">
        <v>10</v>
      </c>
      <c r="E3646" s="38">
        <v>30</v>
      </c>
      <c r="F3646" s="37">
        <v>656</v>
      </c>
      <c r="G3646" s="159"/>
      <c r="I3646" s="155" t="s">
        <v>12</v>
      </c>
      <c r="J3646" s="159"/>
      <c r="L3646" s="160"/>
      <c r="M3646" s="344">
        <v>713</v>
      </c>
      <c r="N3646" s="31" t="s">
        <v>2505</v>
      </c>
      <c r="P3646" s="29"/>
    </row>
    <row r="3647" spans="1:16">
      <c r="A3647">
        <v>3651</v>
      </c>
      <c r="B3647" s="36">
        <v>25012022</v>
      </c>
      <c r="C3647" s="29" t="s">
        <v>9</v>
      </c>
      <c r="D3647" s="30" t="s">
        <v>10</v>
      </c>
      <c r="E3647" s="38">
        <v>29</v>
      </c>
      <c r="F3647" s="37">
        <v>562</v>
      </c>
      <c r="G3647" s="159"/>
      <c r="I3647" s="155" t="s">
        <v>12</v>
      </c>
      <c r="J3647" s="159"/>
      <c r="L3647" s="160"/>
      <c r="M3647" s="344">
        <v>713</v>
      </c>
      <c r="N3647" s="31" t="s">
        <v>2505</v>
      </c>
      <c r="P3647" s="29"/>
    </row>
    <row r="3648" spans="1:16">
      <c r="A3648">
        <v>3652</v>
      </c>
      <c r="B3648" s="36">
        <v>25012022</v>
      </c>
      <c r="C3648" s="29" t="s">
        <v>9</v>
      </c>
      <c r="D3648" s="30" t="s">
        <v>10</v>
      </c>
      <c r="E3648" s="38">
        <v>34</v>
      </c>
      <c r="F3648" s="37">
        <v>945</v>
      </c>
      <c r="G3648" s="159"/>
      <c r="I3648" s="155" t="s">
        <v>12</v>
      </c>
      <c r="J3648" s="159"/>
      <c r="L3648" s="160"/>
      <c r="M3648" s="344">
        <v>713</v>
      </c>
      <c r="N3648" s="31" t="s">
        <v>2505</v>
      </c>
      <c r="P3648" s="29"/>
    </row>
    <row r="3649" spans="1:16">
      <c r="A3649">
        <v>3653</v>
      </c>
      <c r="B3649" s="36">
        <v>26012022</v>
      </c>
      <c r="C3649" s="29" t="s">
        <v>9</v>
      </c>
      <c r="D3649" s="30" t="s">
        <v>10</v>
      </c>
      <c r="E3649" s="38">
        <v>30</v>
      </c>
      <c r="F3649" s="37">
        <v>628</v>
      </c>
      <c r="G3649" s="38"/>
      <c r="I3649" s="155" t="s">
        <v>12</v>
      </c>
      <c r="J3649" s="38"/>
      <c r="L3649" s="36"/>
      <c r="M3649" s="344">
        <v>713</v>
      </c>
      <c r="N3649" s="31" t="s">
        <v>2505</v>
      </c>
      <c r="P3649" s="29"/>
    </row>
    <row r="3650" spans="1:16">
      <c r="A3650">
        <v>3654</v>
      </c>
      <c r="B3650" s="36">
        <v>26012022</v>
      </c>
      <c r="C3650" s="29" t="s">
        <v>9</v>
      </c>
      <c r="D3650" s="30" t="s">
        <v>10</v>
      </c>
      <c r="E3650" s="38">
        <v>33</v>
      </c>
      <c r="F3650" s="37">
        <v>828</v>
      </c>
      <c r="G3650" s="38"/>
      <c r="I3650" s="155" t="s">
        <v>12</v>
      </c>
      <c r="J3650" s="38"/>
      <c r="L3650" s="36"/>
      <c r="M3650" s="344">
        <v>713</v>
      </c>
      <c r="N3650" s="31" t="s">
        <v>2505</v>
      </c>
      <c r="P3650" s="29"/>
    </row>
    <row r="3651" spans="1:16">
      <c r="A3651">
        <v>3655</v>
      </c>
      <c r="B3651" s="36">
        <v>26012022</v>
      </c>
      <c r="C3651" s="29" t="s">
        <v>9</v>
      </c>
      <c r="D3651" s="30" t="s">
        <v>10</v>
      </c>
      <c r="E3651" s="38">
        <v>30</v>
      </c>
      <c r="F3651" s="37">
        <v>657</v>
      </c>
      <c r="G3651" s="38"/>
      <c r="I3651" s="155" t="s">
        <v>12</v>
      </c>
      <c r="J3651" s="38"/>
      <c r="L3651" s="36"/>
      <c r="M3651" s="344">
        <v>713</v>
      </c>
      <c r="N3651" s="31" t="s">
        <v>2505</v>
      </c>
      <c r="P3651" s="29"/>
    </row>
    <row r="3652" spans="1:16">
      <c r="A3652">
        <v>3656</v>
      </c>
      <c r="B3652" s="36">
        <v>26012022</v>
      </c>
      <c r="C3652" s="29" t="s">
        <v>9</v>
      </c>
      <c r="D3652" s="30" t="s">
        <v>10</v>
      </c>
      <c r="E3652" s="38">
        <v>31</v>
      </c>
      <c r="F3652" s="37">
        <v>711</v>
      </c>
      <c r="G3652" s="38"/>
      <c r="I3652" s="155" t="s">
        <v>12</v>
      </c>
      <c r="J3652" s="38"/>
      <c r="L3652" s="36"/>
      <c r="M3652" s="344">
        <v>713</v>
      </c>
      <c r="N3652" s="31" t="s">
        <v>2505</v>
      </c>
      <c r="P3652" s="29"/>
    </row>
    <row r="3653" spans="1:16">
      <c r="A3653">
        <v>3657</v>
      </c>
      <c r="B3653" s="36">
        <v>26012022</v>
      </c>
      <c r="C3653" s="29" t="s">
        <v>9</v>
      </c>
      <c r="D3653" s="30" t="s">
        <v>10</v>
      </c>
      <c r="E3653" s="38">
        <v>34</v>
      </c>
      <c r="F3653" s="37">
        <v>993</v>
      </c>
      <c r="G3653" s="38"/>
      <c r="I3653" s="155" t="s">
        <v>12</v>
      </c>
      <c r="J3653" s="38"/>
      <c r="L3653" s="36"/>
      <c r="M3653" s="344">
        <v>713</v>
      </c>
      <c r="N3653" s="31" t="s">
        <v>2505</v>
      </c>
      <c r="P3653" s="29"/>
    </row>
    <row r="3654" spans="1:16">
      <c r="A3654">
        <v>3658</v>
      </c>
      <c r="B3654" s="161">
        <v>44589</v>
      </c>
      <c r="C3654" s="162" t="s">
        <v>96</v>
      </c>
      <c r="D3654" s="163" t="s">
        <v>1820</v>
      </c>
      <c r="E3654" s="164">
        <v>61</v>
      </c>
      <c r="F3654" s="165">
        <v>2540</v>
      </c>
      <c r="G3654" s="166"/>
      <c r="H3654" s="166"/>
      <c r="I3654" s="32" t="s">
        <v>18</v>
      </c>
      <c r="J3654" s="164"/>
      <c r="K3654" s="167"/>
      <c r="L3654" s="168"/>
      <c r="M3654" s="31">
        <v>712</v>
      </c>
      <c r="N3654" s="164" t="s">
        <v>102</v>
      </c>
      <c r="O3654" s="164" t="s">
        <v>97</v>
      </c>
    </row>
    <row r="3655" spans="1:16">
      <c r="A3655">
        <v>3659</v>
      </c>
      <c r="B3655" s="161">
        <v>44589</v>
      </c>
      <c r="C3655" s="162" t="s">
        <v>96</v>
      </c>
      <c r="D3655" s="163" t="s">
        <v>1820</v>
      </c>
      <c r="E3655" s="164">
        <v>60</v>
      </c>
      <c r="F3655" s="165">
        <v>2562</v>
      </c>
      <c r="G3655" s="166">
        <v>14</v>
      </c>
      <c r="H3655" s="166">
        <v>106</v>
      </c>
      <c r="I3655" s="32" t="s">
        <v>15</v>
      </c>
      <c r="J3655" s="164">
        <v>2</v>
      </c>
      <c r="K3655" s="167">
        <v>5.4644808743169399E-3</v>
      </c>
      <c r="L3655" s="169">
        <v>0.13207547169811321</v>
      </c>
      <c r="M3655" s="31">
        <v>712</v>
      </c>
      <c r="N3655" s="164" t="s">
        <v>102</v>
      </c>
      <c r="O3655" s="164"/>
    </row>
    <row r="3656" spans="1:16">
      <c r="A3656">
        <v>3660</v>
      </c>
      <c r="B3656" s="161">
        <v>44589</v>
      </c>
      <c r="C3656" s="162" t="s">
        <v>96</v>
      </c>
      <c r="D3656" s="163" t="s">
        <v>1820</v>
      </c>
      <c r="E3656" s="164">
        <v>55</v>
      </c>
      <c r="F3656" s="165">
        <v>2100</v>
      </c>
      <c r="G3656" s="166"/>
      <c r="H3656" s="166"/>
      <c r="I3656" s="32" t="s">
        <v>18</v>
      </c>
      <c r="J3656" s="164"/>
      <c r="K3656" s="167"/>
      <c r="L3656" s="168"/>
      <c r="M3656" s="31">
        <v>712</v>
      </c>
      <c r="N3656" s="164" t="s">
        <v>102</v>
      </c>
      <c r="O3656" s="164"/>
    </row>
    <row r="3657" spans="1:16">
      <c r="A3657">
        <v>3661</v>
      </c>
      <c r="B3657" s="161">
        <v>44589</v>
      </c>
      <c r="C3657" s="162" t="s">
        <v>96</v>
      </c>
      <c r="D3657" s="163" t="s">
        <v>1820</v>
      </c>
      <c r="E3657" s="164">
        <v>54</v>
      </c>
      <c r="F3657" s="165">
        <v>2246</v>
      </c>
      <c r="G3657" s="166"/>
      <c r="H3657" s="166"/>
      <c r="I3657" s="32" t="s">
        <v>18</v>
      </c>
      <c r="J3657" s="164"/>
      <c r="K3657" s="167"/>
      <c r="L3657" s="168"/>
      <c r="M3657" s="31">
        <v>712</v>
      </c>
      <c r="N3657" s="164" t="s">
        <v>102</v>
      </c>
      <c r="O3657" s="164"/>
    </row>
    <row r="3658" spans="1:16">
      <c r="A3658">
        <v>3662</v>
      </c>
      <c r="B3658" s="161">
        <v>44589</v>
      </c>
      <c r="C3658" s="162" t="s">
        <v>96</v>
      </c>
      <c r="D3658" s="163" t="s">
        <v>1820</v>
      </c>
      <c r="E3658" s="164">
        <v>64</v>
      </c>
      <c r="F3658" s="165">
        <v>2944</v>
      </c>
      <c r="G3658" s="166"/>
      <c r="H3658" s="166"/>
      <c r="I3658" s="32" t="s">
        <v>18</v>
      </c>
      <c r="J3658" s="164"/>
      <c r="K3658" s="167"/>
      <c r="L3658" s="168"/>
      <c r="M3658" s="31">
        <v>712</v>
      </c>
      <c r="N3658" s="164" t="s">
        <v>102</v>
      </c>
      <c r="O3658" s="164"/>
    </row>
    <row r="3659" spans="1:16">
      <c r="A3659">
        <v>3663</v>
      </c>
      <c r="B3659" s="161">
        <v>44589</v>
      </c>
      <c r="C3659" s="162" t="s">
        <v>98</v>
      </c>
      <c r="D3659" s="163" t="s">
        <v>63</v>
      </c>
      <c r="E3659" s="164">
        <v>32</v>
      </c>
      <c r="F3659" s="165">
        <v>550</v>
      </c>
      <c r="G3659" s="166">
        <v>2</v>
      </c>
      <c r="H3659" s="166">
        <v>16</v>
      </c>
      <c r="I3659" s="32" t="s">
        <v>18</v>
      </c>
      <c r="J3659" s="164">
        <v>1</v>
      </c>
      <c r="K3659" s="170">
        <v>3.6363636363636364E-3</v>
      </c>
      <c r="L3659" s="169">
        <v>0.125</v>
      </c>
      <c r="M3659" s="31">
        <v>712</v>
      </c>
      <c r="N3659" s="164" t="s">
        <v>102</v>
      </c>
      <c r="O3659" s="164"/>
    </row>
    <row r="3660" spans="1:16">
      <c r="A3660">
        <v>3664</v>
      </c>
      <c r="B3660" s="161">
        <v>44589</v>
      </c>
      <c r="C3660" s="162" t="s">
        <v>9</v>
      </c>
      <c r="D3660" s="361" t="s">
        <v>10</v>
      </c>
      <c r="E3660" s="164">
        <v>34</v>
      </c>
      <c r="F3660" s="165">
        <v>622</v>
      </c>
      <c r="G3660" s="166">
        <v>4</v>
      </c>
      <c r="H3660" s="166">
        <v>20</v>
      </c>
      <c r="I3660" s="32" t="s">
        <v>15</v>
      </c>
      <c r="J3660" s="164">
        <v>1</v>
      </c>
      <c r="K3660" s="167">
        <v>6.4308681672025723E-3</v>
      </c>
      <c r="L3660" s="169">
        <v>0.2</v>
      </c>
      <c r="M3660" s="31">
        <v>712</v>
      </c>
      <c r="N3660" s="164" t="s">
        <v>102</v>
      </c>
      <c r="O3660" s="164"/>
    </row>
    <row r="3661" spans="1:16">
      <c r="A3661">
        <v>3665</v>
      </c>
      <c r="B3661" s="161">
        <v>44589</v>
      </c>
      <c r="C3661" s="162" t="s">
        <v>9</v>
      </c>
      <c r="D3661" s="361" t="s">
        <v>10</v>
      </c>
      <c r="E3661" s="164">
        <v>38</v>
      </c>
      <c r="F3661" s="165">
        <v>808</v>
      </c>
      <c r="G3661" s="166"/>
      <c r="H3661" s="166"/>
      <c r="I3661" s="32" t="s">
        <v>18</v>
      </c>
      <c r="J3661" s="164"/>
      <c r="K3661" s="167"/>
      <c r="L3661" s="168"/>
      <c r="M3661" s="31">
        <v>712</v>
      </c>
      <c r="N3661" s="164" t="s">
        <v>102</v>
      </c>
      <c r="O3661" s="164"/>
    </row>
    <row r="3662" spans="1:16">
      <c r="A3662">
        <v>3666</v>
      </c>
      <c r="B3662" s="161">
        <v>44589</v>
      </c>
      <c r="C3662" s="162" t="s">
        <v>9</v>
      </c>
      <c r="D3662" s="361" t="s">
        <v>10</v>
      </c>
      <c r="E3662" s="164">
        <v>39</v>
      </c>
      <c r="F3662" s="165">
        <v>796</v>
      </c>
      <c r="G3662" s="166"/>
      <c r="H3662" s="166"/>
      <c r="I3662" s="32" t="s">
        <v>18</v>
      </c>
      <c r="J3662" s="164"/>
      <c r="K3662" s="167"/>
      <c r="L3662" s="168"/>
      <c r="M3662" s="31">
        <v>712</v>
      </c>
      <c r="N3662" s="164" t="s">
        <v>102</v>
      </c>
      <c r="O3662" s="164"/>
    </row>
    <row r="3663" spans="1:16">
      <c r="A3663">
        <v>3667</v>
      </c>
      <c r="B3663" s="161">
        <v>44589</v>
      </c>
      <c r="C3663" s="162" t="s">
        <v>9</v>
      </c>
      <c r="D3663" s="361" t="s">
        <v>10</v>
      </c>
      <c r="E3663" s="164">
        <v>37</v>
      </c>
      <c r="F3663" s="165">
        <v>750</v>
      </c>
      <c r="G3663" s="166"/>
      <c r="H3663" s="166"/>
      <c r="I3663" s="32" t="s">
        <v>18</v>
      </c>
      <c r="J3663" s="164"/>
      <c r="K3663" s="167"/>
      <c r="L3663" s="168"/>
      <c r="M3663" s="31">
        <v>712</v>
      </c>
      <c r="N3663" s="164" t="s">
        <v>102</v>
      </c>
      <c r="O3663" s="164"/>
    </row>
    <row r="3664" spans="1:16">
      <c r="A3664">
        <v>3668</v>
      </c>
      <c r="B3664" s="161">
        <v>44589</v>
      </c>
      <c r="C3664" s="162" t="s">
        <v>9</v>
      </c>
      <c r="D3664" s="361" t="s">
        <v>10</v>
      </c>
      <c r="E3664" s="164">
        <v>36.5</v>
      </c>
      <c r="F3664" s="165">
        <v>752</v>
      </c>
      <c r="G3664" s="166">
        <v>2</v>
      </c>
      <c r="H3664" s="166">
        <v>26</v>
      </c>
      <c r="I3664" s="32" t="s">
        <v>15</v>
      </c>
      <c r="J3664" s="164"/>
      <c r="K3664" s="170">
        <v>2.6595744680851063E-3</v>
      </c>
      <c r="L3664" s="169">
        <v>7.6923076923076927E-2</v>
      </c>
      <c r="M3664" s="31">
        <v>712</v>
      </c>
      <c r="N3664" s="164" t="s">
        <v>102</v>
      </c>
      <c r="O3664" s="164"/>
    </row>
    <row r="3665" spans="1:15">
      <c r="A3665">
        <v>3669</v>
      </c>
      <c r="B3665" s="161">
        <v>44589</v>
      </c>
      <c r="C3665" s="162" t="s">
        <v>9</v>
      </c>
      <c r="D3665" s="361" t="s">
        <v>10</v>
      </c>
      <c r="E3665" s="164">
        <v>45</v>
      </c>
      <c r="F3665" s="165">
        <v>1104</v>
      </c>
      <c r="G3665" s="166"/>
      <c r="H3665" s="166"/>
      <c r="I3665" s="32" t="s">
        <v>18</v>
      </c>
      <c r="J3665" s="164"/>
      <c r="K3665" s="167"/>
      <c r="L3665" s="169"/>
      <c r="M3665" s="31">
        <v>712</v>
      </c>
      <c r="N3665" s="164" t="s">
        <v>102</v>
      </c>
      <c r="O3665" s="164"/>
    </row>
    <row r="3666" spans="1:15">
      <c r="A3666">
        <v>3670</v>
      </c>
      <c r="B3666" s="161">
        <v>44589</v>
      </c>
      <c r="C3666" s="162" t="s">
        <v>9</v>
      </c>
      <c r="D3666" s="361" t="s">
        <v>10</v>
      </c>
      <c r="E3666" s="164">
        <v>47</v>
      </c>
      <c r="F3666" s="165">
        <v>1316</v>
      </c>
      <c r="G3666" s="166">
        <v>6</v>
      </c>
      <c r="H3666" s="166">
        <v>26</v>
      </c>
      <c r="I3666" s="32" t="s">
        <v>15</v>
      </c>
      <c r="J3666" s="164">
        <v>1</v>
      </c>
      <c r="K3666" s="170">
        <v>4.559270516717325E-3</v>
      </c>
      <c r="L3666" s="169">
        <v>0.23076923076923078</v>
      </c>
      <c r="M3666" s="31">
        <v>712</v>
      </c>
      <c r="N3666" s="164" t="s">
        <v>102</v>
      </c>
      <c r="O3666" s="164"/>
    </row>
    <row r="3667" spans="1:15">
      <c r="A3667">
        <v>3671</v>
      </c>
      <c r="B3667" s="161">
        <v>44589</v>
      </c>
      <c r="C3667" s="162" t="s">
        <v>9</v>
      </c>
      <c r="D3667" s="361" t="s">
        <v>10</v>
      </c>
      <c r="E3667" s="164">
        <v>45</v>
      </c>
      <c r="F3667" s="165">
        <v>1296</v>
      </c>
      <c r="G3667" s="166"/>
      <c r="H3667" s="166"/>
      <c r="I3667" s="32" t="s">
        <v>18</v>
      </c>
      <c r="J3667" s="164"/>
      <c r="K3667" s="167"/>
      <c r="L3667" s="169"/>
      <c r="M3667" s="31">
        <v>712</v>
      </c>
      <c r="N3667" s="164" t="s">
        <v>102</v>
      </c>
      <c r="O3667" s="164"/>
    </row>
    <row r="3668" spans="1:15">
      <c r="A3668">
        <v>3672</v>
      </c>
      <c r="B3668" s="161">
        <v>44589</v>
      </c>
      <c r="C3668" s="162" t="s">
        <v>9</v>
      </c>
      <c r="D3668" s="361" t="s">
        <v>10</v>
      </c>
      <c r="E3668" s="164">
        <v>47</v>
      </c>
      <c r="F3668" s="165">
        <v>1278</v>
      </c>
      <c r="G3668" s="166"/>
      <c r="H3668" s="166"/>
      <c r="I3668" s="32" t="s">
        <v>18</v>
      </c>
      <c r="J3668" s="164"/>
      <c r="K3668" s="167"/>
      <c r="L3668" s="169"/>
      <c r="M3668" s="31">
        <v>712</v>
      </c>
      <c r="N3668" s="164" t="s">
        <v>102</v>
      </c>
      <c r="O3668" s="164"/>
    </row>
    <row r="3669" spans="1:15">
      <c r="A3669">
        <v>3673</v>
      </c>
      <c r="B3669" s="161">
        <v>44589</v>
      </c>
      <c r="C3669" s="162" t="s">
        <v>9</v>
      </c>
      <c r="D3669" s="361" t="s">
        <v>10</v>
      </c>
      <c r="E3669" s="164">
        <v>45.5</v>
      </c>
      <c r="F3669" s="165">
        <v>1194</v>
      </c>
      <c r="G3669" s="166"/>
      <c r="H3669" s="166"/>
      <c r="I3669" s="32" t="s">
        <v>18</v>
      </c>
      <c r="J3669" s="164"/>
      <c r="K3669" s="167"/>
      <c r="L3669" s="169"/>
      <c r="M3669" s="31">
        <v>712</v>
      </c>
      <c r="N3669" s="164" t="s">
        <v>102</v>
      </c>
      <c r="O3669" s="164"/>
    </row>
    <row r="3670" spans="1:15">
      <c r="A3670">
        <v>3674</v>
      </c>
      <c r="B3670" s="171">
        <v>44597</v>
      </c>
      <c r="C3670" s="162" t="s">
        <v>9</v>
      </c>
      <c r="D3670" s="361" t="s">
        <v>10</v>
      </c>
      <c r="E3670" s="42">
        <v>42.5</v>
      </c>
      <c r="F3670" s="172">
        <v>1052</v>
      </c>
      <c r="G3670" s="41"/>
      <c r="H3670" s="41"/>
      <c r="I3670" s="32" t="s">
        <v>18</v>
      </c>
      <c r="J3670" s="42"/>
      <c r="K3670" s="24"/>
      <c r="L3670" s="173"/>
      <c r="M3670" s="31">
        <v>712</v>
      </c>
      <c r="N3670" s="164" t="s">
        <v>102</v>
      </c>
      <c r="O3670" s="42"/>
    </row>
    <row r="3671" spans="1:15">
      <c r="A3671">
        <v>3675</v>
      </c>
      <c r="B3671" s="171">
        <v>44597</v>
      </c>
      <c r="C3671" s="162" t="s">
        <v>9</v>
      </c>
      <c r="D3671" s="361" t="s">
        <v>10</v>
      </c>
      <c r="E3671" s="42">
        <v>40</v>
      </c>
      <c r="F3671" s="172">
        <v>964</v>
      </c>
      <c r="G3671" s="41"/>
      <c r="H3671" s="41"/>
      <c r="I3671" s="32" t="s">
        <v>18</v>
      </c>
      <c r="J3671" s="42"/>
      <c r="K3671" s="24"/>
      <c r="L3671" s="173"/>
      <c r="M3671" s="31">
        <v>712</v>
      </c>
      <c r="N3671" s="164" t="s">
        <v>102</v>
      </c>
      <c r="O3671" s="42"/>
    </row>
    <row r="3672" spans="1:15">
      <c r="A3672">
        <v>3676</v>
      </c>
      <c r="B3672" s="171">
        <v>44597</v>
      </c>
      <c r="C3672" s="162" t="s">
        <v>9</v>
      </c>
      <c r="D3672" s="361" t="s">
        <v>10</v>
      </c>
      <c r="E3672" s="42">
        <v>47</v>
      </c>
      <c r="F3672" s="172">
        <v>1532</v>
      </c>
      <c r="G3672" s="41">
        <v>2</v>
      </c>
      <c r="H3672" s="41">
        <v>30</v>
      </c>
      <c r="I3672" s="32" t="s">
        <v>15</v>
      </c>
      <c r="J3672" s="42">
        <v>1</v>
      </c>
      <c r="K3672" s="24"/>
      <c r="L3672" s="173"/>
      <c r="M3672" s="31">
        <v>712</v>
      </c>
      <c r="N3672" s="164" t="s">
        <v>102</v>
      </c>
      <c r="O3672" s="42"/>
    </row>
    <row r="3673" spans="1:15">
      <c r="A3673">
        <v>3677</v>
      </c>
      <c r="B3673" s="171">
        <v>44597</v>
      </c>
      <c r="C3673" s="162" t="s">
        <v>9</v>
      </c>
      <c r="D3673" s="361" t="s">
        <v>10</v>
      </c>
      <c r="E3673" s="42">
        <v>45.5</v>
      </c>
      <c r="F3673" s="172">
        <v>1390</v>
      </c>
      <c r="G3673" s="41"/>
      <c r="H3673" s="41"/>
      <c r="I3673" s="32" t="s">
        <v>18</v>
      </c>
      <c r="J3673" s="42"/>
      <c r="K3673" s="24"/>
      <c r="L3673" s="173"/>
      <c r="M3673" s="31">
        <v>712</v>
      </c>
      <c r="N3673" s="164" t="s">
        <v>102</v>
      </c>
      <c r="O3673" s="42"/>
    </row>
    <row r="3674" spans="1:15">
      <c r="A3674">
        <v>3678</v>
      </c>
      <c r="B3674" s="171">
        <v>44597</v>
      </c>
      <c r="C3674" s="162" t="s">
        <v>9</v>
      </c>
      <c r="D3674" s="361" t="s">
        <v>10</v>
      </c>
      <c r="E3674" s="42">
        <v>51</v>
      </c>
      <c r="F3674" s="172">
        <v>2128</v>
      </c>
      <c r="G3674" s="41"/>
      <c r="H3674" s="41"/>
      <c r="I3674" s="32" t="s">
        <v>18</v>
      </c>
      <c r="J3674" s="42"/>
      <c r="K3674" s="24"/>
      <c r="L3674" s="173"/>
      <c r="M3674" s="31">
        <v>712</v>
      </c>
      <c r="N3674" s="164" t="s">
        <v>102</v>
      </c>
      <c r="O3674" s="42"/>
    </row>
    <row r="3675" spans="1:15">
      <c r="A3675">
        <v>3679</v>
      </c>
      <c r="B3675" s="171">
        <v>44597</v>
      </c>
      <c r="C3675" s="162" t="s">
        <v>9</v>
      </c>
      <c r="D3675" s="361" t="s">
        <v>10</v>
      </c>
      <c r="E3675" s="42">
        <v>38</v>
      </c>
      <c r="F3675" s="172">
        <v>824</v>
      </c>
      <c r="G3675" s="41"/>
      <c r="H3675" s="41">
        <v>12</v>
      </c>
      <c r="I3675" s="32" t="s">
        <v>15</v>
      </c>
      <c r="J3675" s="42">
        <v>1</v>
      </c>
      <c r="K3675" s="24"/>
      <c r="L3675" s="173"/>
      <c r="M3675" s="31">
        <v>712</v>
      </c>
      <c r="N3675" s="164" t="s">
        <v>102</v>
      </c>
      <c r="O3675" s="42"/>
    </row>
    <row r="3676" spans="1:15">
      <c r="A3676">
        <v>3680</v>
      </c>
      <c r="B3676" s="171">
        <v>44597</v>
      </c>
      <c r="C3676" s="162" t="s">
        <v>9</v>
      </c>
      <c r="D3676" s="361" t="s">
        <v>10</v>
      </c>
      <c r="E3676" s="42">
        <v>37</v>
      </c>
      <c r="F3676" s="172">
        <v>700</v>
      </c>
      <c r="G3676" s="41"/>
      <c r="H3676" s="41"/>
      <c r="I3676" s="32" t="s">
        <v>18</v>
      </c>
      <c r="J3676" s="42"/>
      <c r="K3676" s="24"/>
      <c r="L3676" s="173"/>
      <c r="M3676" s="31">
        <v>712</v>
      </c>
      <c r="N3676" s="164" t="s">
        <v>102</v>
      </c>
      <c r="O3676" s="42"/>
    </row>
    <row r="3677" spans="1:15">
      <c r="A3677">
        <v>3681</v>
      </c>
      <c r="B3677" s="171">
        <v>44597</v>
      </c>
      <c r="C3677" s="39" t="s">
        <v>98</v>
      </c>
      <c r="D3677" s="163" t="s">
        <v>63</v>
      </c>
      <c r="E3677" s="42">
        <v>41.5</v>
      </c>
      <c r="F3677" s="172">
        <v>984</v>
      </c>
      <c r="G3677" s="41"/>
      <c r="H3677" s="41">
        <v>22</v>
      </c>
      <c r="I3677" s="32" t="s">
        <v>15</v>
      </c>
      <c r="J3677" s="42">
        <v>1</v>
      </c>
      <c r="K3677" s="24"/>
      <c r="L3677" s="173"/>
      <c r="M3677" s="31">
        <v>712</v>
      </c>
      <c r="N3677" s="164" t="s">
        <v>102</v>
      </c>
      <c r="O3677" s="42"/>
    </row>
    <row r="3678" spans="1:15">
      <c r="A3678">
        <v>3682</v>
      </c>
      <c r="B3678" s="171">
        <v>44597</v>
      </c>
      <c r="C3678" s="39" t="s">
        <v>99</v>
      </c>
      <c r="D3678" s="40" t="s">
        <v>59</v>
      </c>
      <c r="E3678" s="42">
        <v>39.5</v>
      </c>
      <c r="F3678" s="172">
        <v>1096</v>
      </c>
      <c r="G3678" s="41">
        <v>4</v>
      </c>
      <c r="H3678" s="41">
        <v>38</v>
      </c>
      <c r="I3678" s="32" t="s">
        <v>15</v>
      </c>
      <c r="J3678" s="42">
        <v>1</v>
      </c>
      <c r="K3678" s="24"/>
      <c r="L3678" s="173"/>
      <c r="M3678" s="31">
        <v>712</v>
      </c>
      <c r="N3678" s="164" t="s">
        <v>102</v>
      </c>
      <c r="O3678" s="42"/>
    </row>
    <row r="3679" spans="1:15">
      <c r="A3679">
        <v>3683</v>
      </c>
      <c r="B3679" s="171">
        <v>44597</v>
      </c>
      <c r="C3679" s="39" t="s">
        <v>99</v>
      </c>
      <c r="D3679" s="40" t="s">
        <v>59</v>
      </c>
      <c r="E3679" s="42">
        <v>43</v>
      </c>
      <c r="F3679" s="172">
        <v>1412</v>
      </c>
      <c r="G3679" s="41"/>
      <c r="H3679" s="41"/>
      <c r="I3679" s="32" t="s">
        <v>18</v>
      </c>
      <c r="J3679" s="42"/>
      <c r="K3679" s="24"/>
      <c r="L3679" s="173"/>
      <c r="M3679" s="31">
        <v>712</v>
      </c>
      <c r="N3679" s="164" t="s">
        <v>102</v>
      </c>
      <c r="O3679" s="42"/>
    </row>
    <row r="3680" spans="1:15">
      <c r="A3680">
        <v>3684</v>
      </c>
      <c r="B3680" s="161">
        <v>44599</v>
      </c>
      <c r="C3680" s="162" t="s">
        <v>9</v>
      </c>
      <c r="D3680" s="361" t="s">
        <v>10</v>
      </c>
      <c r="E3680" s="164">
        <v>42</v>
      </c>
      <c r="F3680" s="165">
        <v>2398</v>
      </c>
      <c r="G3680" s="166"/>
      <c r="H3680" s="166"/>
      <c r="I3680" s="32" t="s">
        <v>18</v>
      </c>
      <c r="J3680" s="164"/>
      <c r="K3680" s="167"/>
      <c r="L3680" s="169"/>
      <c r="M3680" s="166">
        <v>573</v>
      </c>
      <c r="N3680" s="164" t="s">
        <v>102</v>
      </c>
      <c r="O3680" s="164"/>
    </row>
    <row r="3681" spans="1:15">
      <c r="A3681">
        <v>3685</v>
      </c>
      <c r="B3681" s="161">
        <v>44599</v>
      </c>
      <c r="C3681" s="162" t="s">
        <v>9</v>
      </c>
      <c r="D3681" s="361" t="s">
        <v>10</v>
      </c>
      <c r="E3681" s="164">
        <v>43</v>
      </c>
      <c r="F3681" s="165">
        <v>2404</v>
      </c>
      <c r="G3681" s="166"/>
      <c r="H3681" s="166"/>
      <c r="I3681" s="32" t="s">
        <v>18</v>
      </c>
      <c r="J3681" s="164"/>
      <c r="K3681" s="167"/>
      <c r="L3681" s="169"/>
      <c r="M3681" s="166">
        <v>573</v>
      </c>
      <c r="N3681" s="164" t="s">
        <v>102</v>
      </c>
      <c r="O3681" s="164"/>
    </row>
    <row r="3682" spans="1:15">
      <c r="A3682">
        <v>3686</v>
      </c>
      <c r="B3682" s="161">
        <v>44599</v>
      </c>
      <c r="C3682" s="162" t="s">
        <v>98</v>
      </c>
      <c r="D3682" s="163" t="s">
        <v>63</v>
      </c>
      <c r="E3682" s="164">
        <v>52</v>
      </c>
      <c r="F3682" s="165">
        <v>2342</v>
      </c>
      <c r="G3682" s="166">
        <v>78</v>
      </c>
      <c r="H3682" s="166">
        <v>204</v>
      </c>
      <c r="I3682" s="32" t="s">
        <v>15</v>
      </c>
      <c r="J3682" s="164">
        <v>4</v>
      </c>
      <c r="K3682" s="170">
        <v>3.3304867634500426E-2</v>
      </c>
      <c r="L3682" s="168">
        <v>0.38235294117647056</v>
      </c>
      <c r="M3682" s="166">
        <v>573</v>
      </c>
      <c r="N3682" s="164" t="s">
        <v>102</v>
      </c>
      <c r="O3682" s="164"/>
    </row>
    <row r="3683" spans="1:15">
      <c r="A3683">
        <v>3687</v>
      </c>
      <c r="B3683" s="161">
        <v>44599</v>
      </c>
      <c r="C3683" s="162" t="s">
        <v>98</v>
      </c>
      <c r="D3683" s="163" t="s">
        <v>63</v>
      </c>
      <c r="E3683" s="164">
        <v>53</v>
      </c>
      <c r="F3683" s="165">
        <v>2316</v>
      </c>
      <c r="G3683" s="166">
        <v>56</v>
      </c>
      <c r="H3683" s="166">
        <v>146</v>
      </c>
      <c r="I3683" s="32" t="s">
        <v>15</v>
      </c>
      <c r="J3683" s="164">
        <v>4</v>
      </c>
      <c r="K3683" s="170">
        <v>2.4179620034542316E-2</v>
      </c>
      <c r="L3683" s="168">
        <v>0.38356164383561642</v>
      </c>
      <c r="M3683" s="166">
        <v>573</v>
      </c>
      <c r="N3683" s="164" t="s">
        <v>102</v>
      </c>
      <c r="O3683" s="164"/>
    </row>
    <row r="3684" spans="1:15">
      <c r="A3684">
        <v>3688</v>
      </c>
      <c r="B3684" s="161">
        <v>44599</v>
      </c>
      <c r="C3684" s="162" t="s">
        <v>98</v>
      </c>
      <c r="D3684" s="163" t="s">
        <v>63</v>
      </c>
      <c r="E3684" s="164">
        <v>53</v>
      </c>
      <c r="F3684" s="174">
        <v>2416</v>
      </c>
      <c r="G3684" s="166">
        <v>68</v>
      </c>
      <c r="H3684" s="166">
        <v>184</v>
      </c>
      <c r="I3684" s="32" t="s">
        <v>15</v>
      </c>
      <c r="J3684" s="164">
        <v>4</v>
      </c>
      <c r="K3684" s="170">
        <v>2.8145695364238412E-2</v>
      </c>
      <c r="L3684" s="168">
        <v>0.36956521739130432</v>
      </c>
      <c r="M3684" s="166">
        <v>573</v>
      </c>
      <c r="N3684" s="164" t="s">
        <v>102</v>
      </c>
      <c r="O3684" s="164"/>
    </row>
    <row r="3685" spans="1:15">
      <c r="A3685">
        <v>3689</v>
      </c>
      <c r="B3685" s="171">
        <v>44600</v>
      </c>
      <c r="C3685" s="39" t="s">
        <v>98</v>
      </c>
      <c r="D3685" s="163" t="s">
        <v>63</v>
      </c>
      <c r="E3685" s="42">
        <v>56</v>
      </c>
      <c r="F3685" s="175">
        <v>3102</v>
      </c>
      <c r="G3685" s="41">
        <v>104</v>
      </c>
      <c r="H3685" s="41">
        <v>254</v>
      </c>
      <c r="I3685" s="32" t="s">
        <v>15</v>
      </c>
      <c r="J3685" s="42">
        <v>4</v>
      </c>
      <c r="K3685" s="23">
        <v>3.3526756931012251E-2</v>
      </c>
      <c r="L3685" s="176">
        <v>0.40944881889763779</v>
      </c>
      <c r="M3685" s="166">
        <v>573</v>
      </c>
      <c r="N3685" s="164" t="s">
        <v>102</v>
      </c>
      <c r="O3685" s="42"/>
    </row>
    <row r="3686" spans="1:15">
      <c r="A3686">
        <v>3690</v>
      </c>
      <c r="B3686" s="171">
        <v>44600</v>
      </c>
      <c r="C3686" s="39" t="s">
        <v>99</v>
      </c>
      <c r="D3686" s="40" t="s">
        <v>59</v>
      </c>
      <c r="E3686" s="42">
        <v>50</v>
      </c>
      <c r="F3686" s="175">
        <v>2340</v>
      </c>
      <c r="G3686" s="41">
        <v>62</v>
      </c>
      <c r="H3686" s="41">
        <v>132</v>
      </c>
      <c r="I3686" s="32" t="s">
        <v>15</v>
      </c>
      <c r="J3686" s="42">
        <v>4</v>
      </c>
      <c r="K3686" s="23">
        <v>2.6495726495726495E-2</v>
      </c>
      <c r="L3686" s="176">
        <v>0.46969696969696972</v>
      </c>
      <c r="M3686" s="166">
        <v>573</v>
      </c>
      <c r="N3686" s="164" t="s">
        <v>102</v>
      </c>
      <c r="O3686" s="39"/>
    </row>
    <row r="3687" spans="1:15">
      <c r="A3687">
        <v>3691</v>
      </c>
      <c r="B3687" s="171">
        <v>44600</v>
      </c>
      <c r="C3687" s="39" t="s">
        <v>99</v>
      </c>
      <c r="D3687" s="40" t="s">
        <v>59</v>
      </c>
      <c r="E3687" s="42">
        <v>47</v>
      </c>
      <c r="F3687" s="175">
        <v>1858</v>
      </c>
      <c r="G3687" s="41">
        <v>20</v>
      </c>
      <c r="H3687" s="41">
        <v>52</v>
      </c>
      <c r="I3687" s="32" t="s">
        <v>15</v>
      </c>
      <c r="J3687" s="42">
        <v>4</v>
      </c>
      <c r="K3687" s="23">
        <v>1.0764262648008612E-2</v>
      </c>
      <c r="L3687" s="176">
        <v>0.38461538461538464</v>
      </c>
      <c r="M3687" s="166">
        <v>573</v>
      </c>
      <c r="N3687" s="164" t="s">
        <v>102</v>
      </c>
      <c r="O3687" s="39"/>
    </row>
    <row r="3688" spans="1:15">
      <c r="A3688">
        <v>3692</v>
      </c>
      <c r="B3688" s="171">
        <v>44600</v>
      </c>
      <c r="C3688" s="39" t="s">
        <v>99</v>
      </c>
      <c r="D3688" s="40" t="s">
        <v>59</v>
      </c>
      <c r="E3688" s="42">
        <v>52</v>
      </c>
      <c r="F3688" s="175">
        <v>2680</v>
      </c>
      <c r="G3688" s="41"/>
      <c r="H3688" s="41"/>
      <c r="I3688" s="32" t="s">
        <v>18</v>
      </c>
      <c r="J3688" s="42"/>
      <c r="K3688" s="23"/>
      <c r="L3688" s="176"/>
      <c r="M3688" s="166">
        <v>573</v>
      </c>
      <c r="N3688" s="164" t="s">
        <v>102</v>
      </c>
      <c r="O3688" s="39"/>
    </row>
    <row r="3689" spans="1:15">
      <c r="A3689">
        <v>3693</v>
      </c>
      <c r="B3689" s="171">
        <v>44600</v>
      </c>
      <c r="C3689" s="39" t="s">
        <v>99</v>
      </c>
      <c r="D3689" s="40" t="s">
        <v>59</v>
      </c>
      <c r="E3689" s="42">
        <v>59</v>
      </c>
      <c r="F3689" s="175">
        <v>2450</v>
      </c>
      <c r="G3689" s="41">
        <v>46</v>
      </c>
      <c r="H3689" s="41">
        <v>112</v>
      </c>
      <c r="I3689" s="32" t="s">
        <v>15</v>
      </c>
      <c r="J3689" s="42">
        <v>4</v>
      </c>
      <c r="K3689" s="23">
        <v>1.8775510204081632E-2</v>
      </c>
      <c r="L3689" s="176">
        <v>0.4107142857142857</v>
      </c>
      <c r="M3689" s="166">
        <v>573</v>
      </c>
      <c r="N3689" s="164" t="s">
        <v>102</v>
      </c>
      <c r="O3689" s="39"/>
    </row>
    <row r="3690" spans="1:15">
      <c r="A3690">
        <v>3694</v>
      </c>
      <c r="B3690" s="171">
        <v>44600</v>
      </c>
      <c r="C3690" s="39" t="s">
        <v>99</v>
      </c>
      <c r="D3690" s="40" t="s">
        <v>59</v>
      </c>
      <c r="E3690" s="42">
        <v>52</v>
      </c>
      <c r="F3690" s="175">
        <v>2786</v>
      </c>
      <c r="G3690" s="41">
        <v>36</v>
      </c>
      <c r="H3690" s="41">
        <v>152</v>
      </c>
      <c r="I3690" s="32" t="s">
        <v>15</v>
      </c>
      <c r="J3690" s="42">
        <v>4</v>
      </c>
      <c r="K3690" s="23">
        <v>1.2921751615218953E-2</v>
      </c>
      <c r="L3690" s="176">
        <v>0.23684210526315788</v>
      </c>
      <c r="M3690" s="166">
        <v>573</v>
      </c>
      <c r="N3690" s="164" t="s">
        <v>102</v>
      </c>
      <c r="O3690" s="39"/>
    </row>
    <row r="3691" spans="1:15">
      <c r="A3691">
        <v>3695</v>
      </c>
      <c r="B3691" s="171">
        <v>44600</v>
      </c>
      <c r="C3691" s="39" t="s">
        <v>99</v>
      </c>
      <c r="D3691" s="40" t="s">
        <v>59</v>
      </c>
      <c r="E3691" s="42">
        <v>55</v>
      </c>
      <c r="F3691" s="175">
        <v>2948</v>
      </c>
      <c r="G3691" s="41"/>
      <c r="H3691" s="41"/>
      <c r="I3691" s="32" t="s">
        <v>18</v>
      </c>
      <c r="J3691" s="42"/>
      <c r="K3691" s="39"/>
      <c r="L3691" s="176"/>
      <c r="M3691" s="166">
        <v>573</v>
      </c>
      <c r="N3691" s="164" t="s">
        <v>102</v>
      </c>
      <c r="O3691" s="39"/>
    </row>
    <row r="3692" spans="1:15">
      <c r="A3692">
        <v>3696</v>
      </c>
      <c r="B3692" s="171">
        <v>44600</v>
      </c>
      <c r="C3692" s="39" t="s">
        <v>99</v>
      </c>
      <c r="D3692" s="40" t="s">
        <v>59</v>
      </c>
      <c r="E3692" s="42">
        <v>52</v>
      </c>
      <c r="F3692" s="175">
        <v>2580</v>
      </c>
      <c r="G3692" s="41"/>
      <c r="H3692" s="41"/>
      <c r="I3692" s="32" t="s">
        <v>18</v>
      </c>
      <c r="J3692" s="42"/>
      <c r="K3692" s="39"/>
      <c r="L3692" s="176"/>
      <c r="M3692" s="166">
        <v>573</v>
      </c>
      <c r="N3692" s="164" t="s">
        <v>102</v>
      </c>
      <c r="O3692" s="39"/>
    </row>
    <row r="3693" spans="1:15">
      <c r="A3693">
        <v>3697</v>
      </c>
      <c r="B3693" s="161">
        <v>44600</v>
      </c>
      <c r="C3693" s="162" t="s">
        <v>9</v>
      </c>
      <c r="D3693" s="361" t="s">
        <v>10</v>
      </c>
      <c r="E3693" s="164">
        <v>54</v>
      </c>
      <c r="F3693" s="166">
        <v>2270</v>
      </c>
      <c r="G3693" s="166">
        <v>20</v>
      </c>
      <c r="H3693" s="166">
        <v>112</v>
      </c>
      <c r="I3693" s="32" t="s">
        <v>15</v>
      </c>
      <c r="J3693" s="164">
        <v>2</v>
      </c>
      <c r="K3693" s="170">
        <v>8.8105726872246704E-3</v>
      </c>
      <c r="L3693" s="168">
        <v>0.17857142857142858</v>
      </c>
      <c r="M3693" s="31">
        <v>712</v>
      </c>
      <c r="N3693" s="164" t="s">
        <v>102</v>
      </c>
      <c r="O3693" s="162"/>
    </row>
    <row r="3694" spans="1:15">
      <c r="A3694">
        <v>3698</v>
      </c>
      <c r="B3694" s="161">
        <v>44600</v>
      </c>
      <c r="C3694" s="162" t="s">
        <v>9</v>
      </c>
      <c r="D3694" s="361" t="s">
        <v>10</v>
      </c>
      <c r="E3694" s="164">
        <v>45</v>
      </c>
      <c r="F3694" s="174">
        <v>1294</v>
      </c>
      <c r="G3694" s="166">
        <v>14</v>
      </c>
      <c r="H3694" s="166">
        <v>56</v>
      </c>
      <c r="I3694" s="32" t="s">
        <v>15</v>
      </c>
      <c r="J3694" s="164">
        <v>1</v>
      </c>
      <c r="K3694" s="170">
        <v>1.0819165378670788E-2</v>
      </c>
      <c r="L3694" s="168">
        <v>0.25</v>
      </c>
      <c r="M3694" s="31">
        <v>712</v>
      </c>
      <c r="N3694" s="164" t="s">
        <v>102</v>
      </c>
      <c r="O3694" s="162"/>
    </row>
    <row r="3695" spans="1:15">
      <c r="A3695">
        <v>3699</v>
      </c>
      <c r="B3695" s="161">
        <v>44600</v>
      </c>
      <c r="C3695" s="162" t="s">
        <v>9</v>
      </c>
      <c r="D3695" s="361" t="s">
        <v>10</v>
      </c>
      <c r="E3695" s="164">
        <v>54</v>
      </c>
      <c r="F3695" s="174">
        <v>2088</v>
      </c>
      <c r="G3695" s="166"/>
      <c r="H3695" s="166"/>
      <c r="I3695" s="32" t="s">
        <v>18</v>
      </c>
      <c r="J3695" s="164"/>
      <c r="K3695" s="162"/>
      <c r="L3695" s="162"/>
      <c r="M3695" s="31">
        <v>712</v>
      </c>
      <c r="N3695" s="164" t="s">
        <v>102</v>
      </c>
      <c r="O3695" s="162"/>
    </row>
    <row r="3696" spans="1:15">
      <c r="A3696">
        <v>3700</v>
      </c>
      <c r="B3696" s="161">
        <v>44600</v>
      </c>
      <c r="C3696" s="162" t="s">
        <v>9</v>
      </c>
      <c r="D3696" s="361" t="s">
        <v>10</v>
      </c>
      <c r="E3696" s="164">
        <v>43</v>
      </c>
      <c r="F3696" s="174">
        <v>1288</v>
      </c>
      <c r="G3696" s="166"/>
      <c r="H3696" s="166"/>
      <c r="I3696" s="32" t="s">
        <v>18</v>
      </c>
      <c r="J3696" s="164"/>
      <c r="K3696" s="162"/>
      <c r="L3696" s="162"/>
      <c r="M3696" s="31">
        <v>712</v>
      </c>
      <c r="N3696" s="164" t="s">
        <v>102</v>
      </c>
      <c r="O3696" s="162"/>
    </row>
    <row r="3697" spans="1:15">
      <c r="A3697">
        <v>3701</v>
      </c>
      <c r="B3697" s="171">
        <v>44601</v>
      </c>
      <c r="C3697" s="39" t="s">
        <v>9</v>
      </c>
      <c r="D3697" s="362" t="s">
        <v>10</v>
      </c>
      <c r="E3697" s="42">
        <v>51</v>
      </c>
      <c r="F3697" s="175">
        <v>1986</v>
      </c>
      <c r="G3697" s="41">
        <v>4</v>
      </c>
      <c r="H3697" s="41">
        <v>58</v>
      </c>
      <c r="I3697" s="32" t="s">
        <v>15</v>
      </c>
      <c r="J3697" s="42">
        <v>4</v>
      </c>
      <c r="K3697" s="23">
        <v>2.014098690835851E-3</v>
      </c>
      <c r="L3697" s="173">
        <v>6.8965517241379309E-2</v>
      </c>
      <c r="M3697" s="31">
        <v>718</v>
      </c>
      <c r="N3697" s="164" t="s">
        <v>102</v>
      </c>
      <c r="O3697" s="39"/>
    </row>
    <row r="3698" spans="1:15">
      <c r="A3698">
        <v>3702</v>
      </c>
      <c r="B3698" s="171">
        <v>44601</v>
      </c>
      <c r="C3698" s="39" t="s">
        <v>9</v>
      </c>
      <c r="D3698" s="362" t="s">
        <v>10</v>
      </c>
      <c r="E3698" s="42">
        <v>54</v>
      </c>
      <c r="F3698" s="175">
        <v>1932</v>
      </c>
      <c r="G3698" s="41">
        <v>20</v>
      </c>
      <c r="H3698" s="41">
        <v>72</v>
      </c>
      <c r="I3698" s="32" t="s">
        <v>15</v>
      </c>
      <c r="J3698" s="42">
        <v>3</v>
      </c>
      <c r="K3698" s="23">
        <v>1.0351966873706004E-2</v>
      </c>
      <c r="L3698" s="173">
        <v>0.27777777777777779</v>
      </c>
      <c r="M3698" s="31">
        <v>718</v>
      </c>
      <c r="N3698" s="164" t="s">
        <v>102</v>
      </c>
      <c r="O3698" s="39"/>
    </row>
    <row r="3699" spans="1:15">
      <c r="A3699">
        <v>3703</v>
      </c>
      <c r="B3699" s="171">
        <v>44601</v>
      </c>
      <c r="C3699" s="39" t="s">
        <v>99</v>
      </c>
      <c r="D3699" s="40" t="s">
        <v>59</v>
      </c>
      <c r="E3699" s="42">
        <v>41</v>
      </c>
      <c r="F3699" s="41">
        <v>1370</v>
      </c>
      <c r="G3699" s="41">
        <v>2</v>
      </c>
      <c r="H3699" s="41">
        <v>28</v>
      </c>
      <c r="I3699" s="32" t="s">
        <v>15</v>
      </c>
      <c r="J3699" s="42">
        <v>1</v>
      </c>
      <c r="K3699" s="23">
        <v>1.4598540145985401E-3</v>
      </c>
      <c r="L3699" s="173">
        <v>7.1428571428571425E-2</v>
      </c>
      <c r="M3699" s="31">
        <v>718</v>
      </c>
      <c r="N3699" s="164" t="s">
        <v>102</v>
      </c>
      <c r="O3699" s="39"/>
    </row>
    <row r="3700" spans="1:15">
      <c r="A3700">
        <v>3704</v>
      </c>
      <c r="B3700" s="171">
        <v>44601</v>
      </c>
      <c r="C3700" s="39" t="s">
        <v>99</v>
      </c>
      <c r="D3700" s="40" t="s">
        <v>59</v>
      </c>
      <c r="E3700" s="42">
        <v>41</v>
      </c>
      <c r="F3700" s="41">
        <v>1180</v>
      </c>
      <c r="G3700" s="41"/>
      <c r="H3700" s="41"/>
      <c r="I3700" s="32" t="s">
        <v>18</v>
      </c>
      <c r="J3700" s="42"/>
      <c r="K3700" s="39"/>
      <c r="L3700" s="39"/>
      <c r="M3700" s="31">
        <v>718</v>
      </c>
      <c r="N3700" s="164" t="s">
        <v>102</v>
      </c>
      <c r="O3700" s="39"/>
    </row>
    <row r="3701" spans="1:15">
      <c r="A3701">
        <v>3705</v>
      </c>
      <c r="B3701" s="161">
        <v>44602</v>
      </c>
      <c r="C3701" s="39" t="s">
        <v>99</v>
      </c>
      <c r="D3701" s="40" t="s">
        <v>59</v>
      </c>
      <c r="E3701" s="164">
        <v>44</v>
      </c>
      <c r="F3701" s="166">
        <v>1716</v>
      </c>
      <c r="G3701" s="166">
        <v>4</v>
      </c>
      <c r="H3701" s="166">
        <v>40</v>
      </c>
      <c r="I3701" s="32" t="s">
        <v>15</v>
      </c>
      <c r="J3701" s="164">
        <v>1</v>
      </c>
      <c r="K3701" s="170">
        <v>2.331002331002331E-3</v>
      </c>
      <c r="L3701" s="169">
        <v>0.1</v>
      </c>
      <c r="M3701" s="31">
        <v>712</v>
      </c>
      <c r="N3701" s="164" t="s">
        <v>102</v>
      </c>
      <c r="O3701" s="162"/>
    </row>
    <row r="3702" spans="1:15">
      <c r="A3702">
        <v>3706</v>
      </c>
      <c r="B3702" s="161">
        <v>44602</v>
      </c>
      <c r="C3702" s="39" t="s">
        <v>99</v>
      </c>
      <c r="D3702" s="40" t="s">
        <v>59</v>
      </c>
      <c r="E3702" s="164">
        <v>50</v>
      </c>
      <c r="F3702" s="166">
        <v>1902</v>
      </c>
      <c r="G3702" s="166"/>
      <c r="H3702" s="166"/>
      <c r="I3702" s="32" t="s">
        <v>18</v>
      </c>
      <c r="J3702" s="164"/>
      <c r="K3702" s="170"/>
      <c r="L3702" s="169"/>
      <c r="M3702" s="31">
        <v>712</v>
      </c>
      <c r="N3702" s="164" t="s">
        <v>102</v>
      </c>
      <c r="O3702" s="162"/>
    </row>
    <row r="3703" spans="1:15">
      <c r="A3703">
        <v>3707</v>
      </c>
      <c r="B3703" s="161">
        <v>44602</v>
      </c>
      <c r="C3703" s="39" t="s">
        <v>99</v>
      </c>
      <c r="D3703" s="40" t="s">
        <v>59</v>
      </c>
      <c r="E3703" s="164">
        <v>52</v>
      </c>
      <c r="F3703" s="166">
        <v>2148</v>
      </c>
      <c r="G3703" s="166">
        <v>14</v>
      </c>
      <c r="H3703" s="166">
        <v>68</v>
      </c>
      <c r="I3703" s="32" t="s">
        <v>15</v>
      </c>
      <c r="J3703" s="164">
        <v>2</v>
      </c>
      <c r="K3703" s="170">
        <v>6.5176908752327747E-3</v>
      </c>
      <c r="L3703" s="169">
        <v>0.20588235294117646</v>
      </c>
      <c r="M3703" s="31">
        <v>712</v>
      </c>
      <c r="N3703" s="164" t="s">
        <v>102</v>
      </c>
      <c r="O3703" s="162"/>
    </row>
    <row r="3704" spans="1:15">
      <c r="A3704">
        <v>3708</v>
      </c>
      <c r="B3704" s="161">
        <v>44602</v>
      </c>
      <c r="C3704" s="39" t="s">
        <v>99</v>
      </c>
      <c r="D3704" s="40" t="s">
        <v>59</v>
      </c>
      <c r="E3704" s="164">
        <v>44</v>
      </c>
      <c r="F3704" s="166">
        <v>1572</v>
      </c>
      <c r="G3704" s="166"/>
      <c r="H3704" s="166"/>
      <c r="I3704" s="32" t="s">
        <v>18</v>
      </c>
      <c r="J3704" s="164"/>
      <c r="K3704" s="170"/>
      <c r="L3704" s="169"/>
      <c r="M3704" s="31">
        <v>712</v>
      </c>
      <c r="N3704" s="164" t="s">
        <v>102</v>
      </c>
      <c r="O3704" s="162"/>
    </row>
    <row r="3705" spans="1:15">
      <c r="A3705">
        <v>3709</v>
      </c>
      <c r="B3705" s="161">
        <v>44602</v>
      </c>
      <c r="C3705" s="39" t="s">
        <v>99</v>
      </c>
      <c r="D3705" s="40" t="s">
        <v>59</v>
      </c>
      <c r="E3705" s="164">
        <v>41</v>
      </c>
      <c r="F3705" s="166">
        <v>1288</v>
      </c>
      <c r="G3705" s="166"/>
      <c r="H3705" s="166"/>
      <c r="I3705" s="32" t="s">
        <v>18</v>
      </c>
      <c r="J3705" s="164"/>
      <c r="K3705" s="170"/>
      <c r="L3705" s="169"/>
      <c r="M3705" s="31">
        <v>712</v>
      </c>
      <c r="N3705" s="164" t="s">
        <v>102</v>
      </c>
      <c r="O3705" s="162"/>
    </row>
    <row r="3706" spans="1:15">
      <c r="A3706">
        <v>3710</v>
      </c>
      <c r="B3706" s="161">
        <v>44602</v>
      </c>
      <c r="C3706" s="39" t="s">
        <v>99</v>
      </c>
      <c r="D3706" s="40" t="s">
        <v>59</v>
      </c>
      <c r="E3706" s="164">
        <v>43</v>
      </c>
      <c r="F3706" s="166">
        <v>1342</v>
      </c>
      <c r="G3706" s="166"/>
      <c r="H3706" s="166"/>
      <c r="I3706" s="32" t="s">
        <v>18</v>
      </c>
      <c r="J3706" s="164"/>
      <c r="K3706" s="170"/>
      <c r="L3706" s="169"/>
      <c r="M3706" s="31">
        <v>712</v>
      </c>
      <c r="N3706" s="164" t="s">
        <v>102</v>
      </c>
      <c r="O3706" s="162"/>
    </row>
    <row r="3707" spans="1:15">
      <c r="A3707">
        <v>3711</v>
      </c>
      <c r="B3707" s="161">
        <v>44602</v>
      </c>
      <c r="C3707" s="162" t="s">
        <v>96</v>
      </c>
      <c r="D3707" s="163" t="s">
        <v>1820</v>
      </c>
      <c r="E3707" s="164">
        <v>60</v>
      </c>
      <c r="F3707" s="166">
        <v>2706</v>
      </c>
      <c r="G3707" s="166">
        <v>14</v>
      </c>
      <c r="H3707" s="166">
        <v>82</v>
      </c>
      <c r="I3707" s="32" t="s">
        <v>15</v>
      </c>
      <c r="J3707" s="164">
        <v>1</v>
      </c>
      <c r="K3707" s="170">
        <v>5.1736881005173688E-3</v>
      </c>
      <c r="L3707" s="169">
        <v>0.17073170731707318</v>
      </c>
      <c r="M3707" s="31">
        <v>712</v>
      </c>
      <c r="N3707" s="164" t="s">
        <v>102</v>
      </c>
      <c r="O3707" s="162"/>
    </row>
    <row r="3708" spans="1:15">
      <c r="A3708">
        <v>3712</v>
      </c>
      <c r="B3708" s="161">
        <v>44602</v>
      </c>
      <c r="C3708" s="162" t="s">
        <v>96</v>
      </c>
      <c r="D3708" s="163" t="s">
        <v>1820</v>
      </c>
      <c r="E3708" s="164">
        <v>69</v>
      </c>
      <c r="F3708" s="166">
        <v>3390</v>
      </c>
      <c r="G3708" s="166"/>
      <c r="H3708" s="166"/>
      <c r="I3708" s="32" t="s">
        <v>18</v>
      </c>
      <c r="J3708" s="164"/>
      <c r="K3708" s="170"/>
      <c r="L3708" s="169"/>
      <c r="M3708" s="31">
        <v>712</v>
      </c>
      <c r="N3708" s="164" t="s">
        <v>102</v>
      </c>
      <c r="O3708" s="162"/>
    </row>
    <row r="3709" spans="1:15">
      <c r="A3709">
        <v>3713</v>
      </c>
      <c r="B3709" s="161">
        <v>44602</v>
      </c>
      <c r="C3709" s="162" t="s">
        <v>96</v>
      </c>
      <c r="D3709" s="163" t="s">
        <v>1820</v>
      </c>
      <c r="E3709" s="164">
        <v>67</v>
      </c>
      <c r="F3709" s="166">
        <v>3390</v>
      </c>
      <c r="G3709" s="166">
        <v>17</v>
      </c>
      <c r="H3709" s="166">
        <v>97</v>
      </c>
      <c r="I3709" s="32" t="s">
        <v>15</v>
      </c>
      <c r="J3709" s="164">
        <v>3</v>
      </c>
      <c r="K3709" s="170">
        <v>5.0147492625368731E-3</v>
      </c>
      <c r="L3709" s="169">
        <v>0.17525773195876287</v>
      </c>
      <c r="M3709" s="31">
        <v>712</v>
      </c>
      <c r="N3709" s="164" t="s">
        <v>102</v>
      </c>
      <c r="O3709" s="162"/>
    </row>
    <row r="3710" spans="1:15">
      <c r="A3710">
        <v>3714</v>
      </c>
      <c r="B3710" s="161">
        <v>44602</v>
      </c>
      <c r="C3710" s="162" t="s">
        <v>96</v>
      </c>
      <c r="D3710" s="163" t="s">
        <v>1820</v>
      </c>
      <c r="E3710" s="164">
        <v>60</v>
      </c>
      <c r="F3710" s="166">
        <v>3101</v>
      </c>
      <c r="G3710" s="166"/>
      <c r="H3710" s="166"/>
      <c r="I3710" s="32" t="s">
        <v>18</v>
      </c>
      <c r="J3710" s="164"/>
      <c r="K3710" s="170"/>
      <c r="L3710" s="169"/>
      <c r="M3710" s="31">
        <v>712</v>
      </c>
      <c r="N3710" s="164" t="s">
        <v>102</v>
      </c>
      <c r="O3710" s="162"/>
    </row>
    <row r="3711" spans="1:15">
      <c r="A3711">
        <v>3715</v>
      </c>
      <c r="B3711" s="161">
        <v>44602</v>
      </c>
      <c r="C3711" s="162" t="s">
        <v>100</v>
      </c>
      <c r="D3711" s="163" t="s">
        <v>101</v>
      </c>
      <c r="E3711" s="164">
        <v>52</v>
      </c>
      <c r="F3711" s="166">
        <v>1804</v>
      </c>
      <c r="G3711" s="166"/>
      <c r="H3711" s="166"/>
      <c r="I3711" s="32" t="s">
        <v>18</v>
      </c>
      <c r="J3711" s="164"/>
      <c r="K3711" s="170"/>
      <c r="L3711" s="169"/>
      <c r="M3711" s="31">
        <v>712</v>
      </c>
      <c r="N3711" s="164" t="s">
        <v>102</v>
      </c>
      <c r="O3711" s="162"/>
    </row>
    <row r="3712" spans="1:15">
      <c r="A3712">
        <v>3716</v>
      </c>
      <c r="B3712" s="161">
        <v>44602</v>
      </c>
      <c r="C3712" s="162" t="s">
        <v>100</v>
      </c>
      <c r="D3712" s="163" t="s">
        <v>101</v>
      </c>
      <c r="E3712" s="164">
        <v>51</v>
      </c>
      <c r="F3712" s="166">
        <v>1666</v>
      </c>
      <c r="G3712" s="166">
        <v>20</v>
      </c>
      <c r="H3712" s="166">
        <v>66</v>
      </c>
      <c r="I3712" s="32" t="s">
        <v>15</v>
      </c>
      <c r="J3712" s="164">
        <v>2</v>
      </c>
      <c r="K3712" s="170">
        <v>1.2004801920768308E-2</v>
      </c>
      <c r="L3712" s="169">
        <v>0.30303030303030304</v>
      </c>
      <c r="M3712" s="31">
        <v>712</v>
      </c>
      <c r="N3712" s="164" t="s">
        <v>102</v>
      </c>
      <c r="O3712" s="162"/>
    </row>
    <row r="3713" spans="1:15">
      <c r="A3713">
        <v>3717</v>
      </c>
      <c r="B3713" s="161">
        <v>44602</v>
      </c>
      <c r="C3713" s="162" t="s">
        <v>100</v>
      </c>
      <c r="D3713" s="163" t="s">
        <v>101</v>
      </c>
      <c r="E3713" s="164">
        <v>53</v>
      </c>
      <c r="F3713" s="166">
        <v>1740</v>
      </c>
      <c r="G3713" s="166"/>
      <c r="H3713" s="166"/>
      <c r="I3713" s="32" t="s">
        <v>18</v>
      </c>
      <c r="J3713" s="164"/>
      <c r="K3713" s="170"/>
      <c r="L3713" s="169"/>
      <c r="M3713" s="31">
        <v>712</v>
      </c>
      <c r="N3713" s="164" t="s">
        <v>102</v>
      </c>
      <c r="O3713" s="162"/>
    </row>
    <row r="3714" spans="1:15">
      <c r="A3714">
        <v>3718</v>
      </c>
      <c r="B3714" s="161">
        <v>44602</v>
      </c>
      <c r="C3714" s="162" t="s">
        <v>100</v>
      </c>
      <c r="D3714" s="163" t="s">
        <v>101</v>
      </c>
      <c r="E3714" s="164">
        <v>45</v>
      </c>
      <c r="F3714" s="166">
        <v>1130</v>
      </c>
      <c r="G3714" s="166">
        <v>2</v>
      </c>
      <c r="H3714" s="166">
        <v>6</v>
      </c>
      <c r="I3714" s="32" t="s">
        <v>15</v>
      </c>
      <c r="J3714" s="164">
        <v>1</v>
      </c>
      <c r="K3714" s="170">
        <v>1.7699115044247787E-3</v>
      </c>
      <c r="L3714" s="169">
        <v>0.33333333333333331</v>
      </c>
      <c r="M3714" s="31">
        <v>712</v>
      </c>
      <c r="N3714" s="164" t="s">
        <v>102</v>
      </c>
      <c r="O3714" s="162"/>
    </row>
    <row r="3715" spans="1:15">
      <c r="A3715">
        <v>3719</v>
      </c>
      <c r="B3715" s="161">
        <v>44602</v>
      </c>
      <c r="C3715" s="162" t="s">
        <v>100</v>
      </c>
      <c r="D3715" s="163" t="s">
        <v>101</v>
      </c>
      <c r="E3715" s="164">
        <v>47</v>
      </c>
      <c r="F3715" s="166">
        <v>1450</v>
      </c>
      <c r="G3715" s="166"/>
      <c r="H3715" s="166"/>
      <c r="I3715" s="32" t="s">
        <v>18</v>
      </c>
      <c r="J3715" s="164"/>
      <c r="K3715" s="170"/>
      <c r="L3715" s="169"/>
      <c r="M3715" s="31">
        <v>712</v>
      </c>
      <c r="N3715" s="164" t="s">
        <v>102</v>
      </c>
      <c r="O3715" s="162"/>
    </row>
    <row r="3716" spans="1:15" ht="21.6" customHeight="1">
      <c r="A3716">
        <v>3720</v>
      </c>
      <c r="B3716" s="45">
        <v>44237</v>
      </c>
      <c r="C3716" s="32" t="s">
        <v>9</v>
      </c>
      <c r="D3716" s="360" t="s">
        <v>10</v>
      </c>
      <c r="E3716" s="32"/>
      <c r="F3716" s="177">
        <v>3000</v>
      </c>
      <c r="G3716" s="144"/>
      <c r="H3716" s="32"/>
      <c r="I3716" s="32" t="s">
        <v>18</v>
      </c>
      <c r="J3716" s="32"/>
      <c r="K3716" s="5"/>
      <c r="M3716" s="31">
        <v>718</v>
      </c>
      <c r="N3716" s="263" t="s">
        <v>104</v>
      </c>
    </row>
    <row r="3717" spans="1:15" ht="21.6" customHeight="1">
      <c r="A3717">
        <v>3721</v>
      </c>
      <c r="B3717" s="45">
        <v>44237</v>
      </c>
      <c r="C3717" s="32" t="s">
        <v>9</v>
      </c>
      <c r="D3717" s="360" t="s">
        <v>10</v>
      </c>
      <c r="E3717" s="32"/>
      <c r="F3717" s="177">
        <v>3500</v>
      </c>
      <c r="G3717" s="144"/>
      <c r="H3717" s="32"/>
      <c r="I3717" s="32" t="s">
        <v>18</v>
      </c>
      <c r="J3717" s="32"/>
      <c r="K3717" s="5"/>
      <c r="M3717" s="31">
        <v>718</v>
      </c>
      <c r="N3717" s="263" t="s">
        <v>104</v>
      </c>
    </row>
    <row r="3718" spans="1:15" ht="21.6" customHeight="1">
      <c r="A3718">
        <v>3722</v>
      </c>
      <c r="B3718" s="45">
        <v>44237</v>
      </c>
      <c r="C3718" s="32" t="s">
        <v>9</v>
      </c>
      <c r="D3718" s="360" t="s">
        <v>10</v>
      </c>
      <c r="E3718" s="32"/>
      <c r="F3718" s="177">
        <v>5100</v>
      </c>
      <c r="G3718" s="144"/>
      <c r="H3718" s="32"/>
      <c r="I3718" s="32" t="s">
        <v>18</v>
      </c>
      <c r="J3718" s="32"/>
      <c r="K3718" s="5"/>
      <c r="M3718" s="31">
        <v>718</v>
      </c>
      <c r="N3718" s="263" t="s">
        <v>104</v>
      </c>
    </row>
    <row r="3719" spans="1:15" ht="21.6" customHeight="1">
      <c r="A3719">
        <v>3723</v>
      </c>
      <c r="B3719" s="45">
        <v>44237</v>
      </c>
      <c r="C3719" s="32" t="s">
        <v>9</v>
      </c>
      <c r="D3719" s="360" t="s">
        <v>10</v>
      </c>
      <c r="E3719" s="32"/>
      <c r="F3719" s="177">
        <v>5620</v>
      </c>
      <c r="G3719" s="144"/>
      <c r="H3719" s="32"/>
      <c r="I3719" s="32" t="s">
        <v>18</v>
      </c>
      <c r="J3719" s="32"/>
      <c r="K3719" s="5"/>
      <c r="M3719" s="31">
        <v>718</v>
      </c>
      <c r="N3719" s="263" t="s">
        <v>104</v>
      </c>
    </row>
    <row r="3720" spans="1:15" ht="21.6" customHeight="1">
      <c r="A3720">
        <v>3724</v>
      </c>
      <c r="B3720" s="45">
        <v>44237</v>
      </c>
      <c r="C3720" s="32" t="s">
        <v>9</v>
      </c>
      <c r="D3720" s="360" t="s">
        <v>10</v>
      </c>
      <c r="E3720" s="32"/>
      <c r="F3720" s="177">
        <v>5120</v>
      </c>
      <c r="G3720" s="144"/>
      <c r="H3720" s="32"/>
      <c r="I3720" s="32" t="s">
        <v>18</v>
      </c>
      <c r="J3720" s="32"/>
      <c r="K3720" s="5"/>
      <c r="M3720" s="31">
        <v>718</v>
      </c>
      <c r="N3720" s="263" t="s">
        <v>104</v>
      </c>
    </row>
    <row r="3721" spans="1:15" ht="21.6" customHeight="1">
      <c r="A3721">
        <v>3725</v>
      </c>
      <c r="B3721" s="45">
        <v>44237</v>
      </c>
      <c r="C3721" s="32" t="s">
        <v>9</v>
      </c>
      <c r="D3721" s="360" t="s">
        <v>10</v>
      </c>
      <c r="E3721" s="32"/>
      <c r="F3721" s="177">
        <v>4350</v>
      </c>
      <c r="G3721" s="144"/>
      <c r="H3721" s="32"/>
      <c r="I3721" s="32" t="s">
        <v>18</v>
      </c>
      <c r="J3721" s="32"/>
      <c r="K3721" s="5"/>
      <c r="L3721" s="178"/>
      <c r="M3721" s="31">
        <v>718</v>
      </c>
      <c r="N3721" s="263" t="s">
        <v>104</v>
      </c>
    </row>
    <row r="3722" spans="1:15" ht="21.6" customHeight="1">
      <c r="A3722">
        <v>3726</v>
      </c>
      <c r="B3722" s="45">
        <v>44237</v>
      </c>
      <c r="C3722" s="32" t="s">
        <v>9</v>
      </c>
      <c r="D3722" s="360" t="s">
        <v>10</v>
      </c>
      <c r="E3722" s="32"/>
      <c r="F3722" s="177">
        <v>5210</v>
      </c>
      <c r="G3722" s="146"/>
      <c r="H3722" s="32"/>
      <c r="I3722" s="32" t="s">
        <v>18</v>
      </c>
      <c r="J3722" s="32"/>
      <c r="K3722" s="5"/>
      <c r="L3722" s="178"/>
      <c r="M3722" s="31">
        <v>718</v>
      </c>
      <c r="N3722" s="263" t="s">
        <v>104</v>
      </c>
    </row>
    <row r="3723" spans="1:15" ht="21.6" customHeight="1">
      <c r="A3723">
        <v>3727</v>
      </c>
      <c r="B3723" s="45">
        <v>44237</v>
      </c>
      <c r="C3723" s="32" t="s">
        <v>9</v>
      </c>
      <c r="D3723" s="360" t="s">
        <v>10</v>
      </c>
      <c r="E3723" s="32"/>
      <c r="F3723" s="177">
        <v>5200</v>
      </c>
      <c r="G3723" s="144"/>
      <c r="H3723" s="32"/>
      <c r="I3723" s="32" t="s">
        <v>18</v>
      </c>
      <c r="J3723" s="32"/>
      <c r="K3723" s="5"/>
      <c r="M3723" s="31">
        <v>718</v>
      </c>
      <c r="N3723" s="263" t="s">
        <v>104</v>
      </c>
    </row>
    <row r="3724" spans="1:15" ht="21.6" customHeight="1">
      <c r="A3724">
        <v>3728</v>
      </c>
      <c r="B3724" s="45">
        <v>44237</v>
      </c>
      <c r="C3724" s="32" t="s">
        <v>9</v>
      </c>
      <c r="D3724" s="360" t="s">
        <v>10</v>
      </c>
      <c r="E3724" s="32"/>
      <c r="F3724" s="177">
        <v>4300</v>
      </c>
      <c r="G3724" s="144"/>
      <c r="H3724" s="32"/>
      <c r="I3724" s="32" t="s">
        <v>18</v>
      </c>
      <c r="J3724" s="32"/>
      <c r="K3724" s="5"/>
      <c r="M3724" s="31">
        <v>718</v>
      </c>
      <c r="N3724" s="263" t="s">
        <v>104</v>
      </c>
    </row>
    <row r="3725" spans="1:15" ht="21.6" customHeight="1">
      <c r="A3725">
        <v>3729</v>
      </c>
      <c r="B3725" s="45">
        <v>44237</v>
      </c>
      <c r="C3725" s="32" t="s">
        <v>9</v>
      </c>
      <c r="D3725" s="360" t="s">
        <v>10</v>
      </c>
      <c r="E3725" s="32"/>
      <c r="F3725" s="179">
        <v>3200</v>
      </c>
      <c r="G3725" s="144"/>
      <c r="H3725" s="32"/>
      <c r="I3725" s="32" t="s">
        <v>18</v>
      </c>
      <c r="J3725" s="32"/>
      <c r="K3725" s="5"/>
      <c r="M3725" s="31">
        <v>718</v>
      </c>
      <c r="N3725" s="263" t="s">
        <v>104</v>
      </c>
    </row>
    <row r="3726" spans="1:15" ht="21.6" customHeight="1">
      <c r="A3726">
        <v>3730</v>
      </c>
      <c r="B3726" s="45">
        <v>44237</v>
      </c>
      <c r="C3726" s="32" t="s">
        <v>9</v>
      </c>
      <c r="D3726" s="360" t="s">
        <v>10</v>
      </c>
      <c r="E3726" s="32"/>
      <c r="F3726" s="177">
        <v>3420</v>
      </c>
      <c r="G3726" s="144"/>
      <c r="H3726" s="32"/>
      <c r="I3726" s="32" t="s">
        <v>18</v>
      </c>
      <c r="J3726" s="32"/>
      <c r="K3726" s="5"/>
      <c r="M3726" s="31">
        <v>718</v>
      </c>
      <c r="N3726" s="263" t="s">
        <v>104</v>
      </c>
    </row>
    <row r="3727" spans="1:15" ht="21.6" customHeight="1">
      <c r="A3727">
        <v>3731</v>
      </c>
      <c r="B3727" s="45">
        <v>44237</v>
      </c>
      <c r="C3727" s="32" t="s">
        <v>9</v>
      </c>
      <c r="D3727" s="360" t="s">
        <v>10</v>
      </c>
      <c r="E3727" s="32"/>
      <c r="F3727" s="177">
        <v>4100</v>
      </c>
      <c r="G3727" s="144"/>
      <c r="H3727" s="32"/>
      <c r="I3727" s="32" t="s">
        <v>18</v>
      </c>
      <c r="J3727" s="32"/>
      <c r="K3727" s="5"/>
      <c r="M3727" s="31">
        <v>718</v>
      </c>
      <c r="N3727" s="263" t="s">
        <v>104</v>
      </c>
    </row>
    <row r="3728" spans="1:15" ht="21.6" customHeight="1">
      <c r="A3728">
        <v>3732</v>
      </c>
      <c r="B3728" s="45">
        <v>44237</v>
      </c>
      <c r="C3728" s="32" t="s">
        <v>9</v>
      </c>
      <c r="D3728" s="360" t="s">
        <v>10</v>
      </c>
      <c r="E3728" s="32"/>
      <c r="F3728" s="177">
        <v>5300</v>
      </c>
      <c r="G3728" s="144"/>
      <c r="H3728" s="32"/>
      <c r="I3728" s="32" t="s">
        <v>18</v>
      </c>
      <c r="J3728" s="32"/>
      <c r="K3728" s="5"/>
      <c r="M3728" s="31">
        <v>718</v>
      </c>
      <c r="N3728" s="263" t="s">
        <v>104</v>
      </c>
    </row>
    <row r="3729" spans="1:17" ht="21.6" customHeight="1">
      <c r="A3729">
        <v>3733</v>
      </c>
      <c r="B3729" s="45">
        <v>44237</v>
      </c>
      <c r="C3729" s="32" t="s">
        <v>9</v>
      </c>
      <c r="D3729" s="360" t="s">
        <v>10</v>
      </c>
      <c r="E3729" s="32"/>
      <c r="F3729" s="177">
        <v>3420</v>
      </c>
      <c r="G3729" s="32"/>
      <c r="H3729" s="32"/>
      <c r="I3729" s="32" t="s">
        <v>18</v>
      </c>
      <c r="J3729" s="32"/>
      <c r="K3729" s="5"/>
      <c r="M3729" s="31">
        <v>718</v>
      </c>
      <c r="N3729" s="263" t="s">
        <v>104</v>
      </c>
    </row>
    <row r="3730" spans="1:17" ht="21.6" customHeight="1">
      <c r="A3730">
        <v>3734</v>
      </c>
      <c r="B3730" s="45">
        <v>44237</v>
      </c>
      <c r="C3730" s="32" t="s">
        <v>9</v>
      </c>
      <c r="D3730" s="360" t="s">
        <v>10</v>
      </c>
      <c r="E3730" s="32"/>
      <c r="F3730" s="177">
        <v>5430</v>
      </c>
      <c r="G3730" s="146"/>
      <c r="H3730" s="32"/>
      <c r="I3730" s="32" t="s">
        <v>18</v>
      </c>
      <c r="J3730" s="32"/>
      <c r="K3730" s="5"/>
      <c r="L3730" s="178"/>
      <c r="M3730" s="31">
        <v>718</v>
      </c>
      <c r="N3730" s="263" t="s">
        <v>104</v>
      </c>
    </row>
    <row r="3731" spans="1:17" ht="21.6" customHeight="1">
      <c r="A3731">
        <v>3735</v>
      </c>
      <c r="B3731" s="45">
        <v>44237</v>
      </c>
      <c r="C3731" s="32" t="s">
        <v>9</v>
      </c>
      <c r="D3731" s="360" t="s">
        <v>10</v>
      </c>
      <c r="E3731" s="32"/>
      <c r="F3731" s="177">
        <v>3150</v>
      </c>
      <c r="G3731" s="144"/>
      <c r="H3731" s="32"/>
      <c r="I3731" s="32" t="s">
        <v>18</v>
      </c>
      <c r="J3731" s="32"/>
      <c r="K3731" s="5"/>
      <c r="L3731" s="178"/>
      <c r="M3731" s="31">
        <v>718</v>
      </c>
      <c r="N3731" s="263" t="s">
        <v>104</v>
      </c>
    </row>
    <row r="3732" spans="1:17" ht="21.6" customHeight="1">
      <c r="A3732">
        <v>3736</v>
      </c>
      <c r="B3732" s="45">
        <v>44237</v>
      </c>
      <c r="C3732" s="32" t="s">
        <v>9</v>
      </c>
      <c r="D3732" s="360" t="s">
        <v>10</v>
      </c>
      <c r="E3732" s="32"/>
      <c r="F3732" s="177">
        <v>5421</v>
      </c>
      <c r="G3732" s="146"/>
      <c r="H3732" s="32"/>
      <c r="I3732" s="32" t="s">
        <v>18</v>
      </c>
      <c r="J3732" s="32"/>
      <c r="K3732" s="5"/>
      <c r="L3732" s="178"/>
      <c r="M3732" s="31">
        <v>718</v>
      </c>
      <c r="N3732" s="263" t="s">
        <v>104</v>
      </c>
    </row>
    <row r="3733" spans="1:17">
      <c r="A3733">
        <v>3737</v>
      </c>
      <c r="B3733" s="180">
        <v>44516</v>
      </c>
      <c r="C3733" s="42" t="s">
        <v>9</v>
      </c>
      <c r="D3733" s="363" t="s">
        <v>10</v>
      </c>
      <c r="E3733" s="181">
        <v>40</v>
      </c>
      <c r="F3733" s="42">
        <v>860</v>
      </c>
      <c r="G3733" s="182" t="s">
        <v>105</v>
      </c>
      <c r="H3733" s="183" t="s">
        <v>106</v>
      </c>
      <c r="I3733" s="42" t="s">
        <v>12</v>
      </c>
      <c r="J3733" s="181"/>
      <c r="K3733" s="42"/>
      <c r="L3733" s="184">
        <v>2.6634382566585959</v>
      </c>
      <c r="M3733" s="31">
        <v>712</v>
      </c>
      <c r="N3733" s="42" t="s">
        <v>13</v>
      </c>
      <c r="O3733" s="42" t="s">
        <v>107</v>
      </c>
      <c r="P3733" s="185" t="s">
        <v>108</v>
      </c>
      <c r="Q3733" s="185" t="s">
        <v>109</v>
      </c>
    </row>
    <row r="3734" spans="1:17">
      <c r="A3734">
        <v>3738</v>
      </c>
      <c r="B3734" s="180">
        <v>44516</v>
      </c>
      <c r="C3734" s="42" t="s">
        <v>9</v>
      </c>
      <c r="D3734" s="363" t="s">
        <v>10</v>
      </c>
      <c r="E3734" s="42">
        <v>51</v>
      </c>
      <c r="F3734" s="42">
        <v>1760</v>
      </c>
      <c r="G3734" s="182" t="s">
        <v>110</v>
      </c>
      <c r="H3734" s="186" t="s">
        <v>111</v>
      </c>
      <c r="I3734" s="42" t="s">
        <v>15</v>
      </c>
      <c r="J3734" s="42"/>
      <c r="K3734" s="42"/>
      <c r="L3734" s="184">
        <v>39.204545454545453</v>
      </c>
      <c r="M3734" s="31">
        <v>712</v>
      </c>
      <c r="N3734" s="42" t="s">
        <v>13</v>
      </c>
      <c r="O3734" s="42" t="s">
        <v>107</v>
      </c>
      <c r="P3734" s="187"/>
      <c r="Q3734" s="185" t="s">
        <v>112</v>
      </c>
    </row>
    <row r="3735" spans="1:17">
      <c r="A3735">
        <v>3739</v>
      </c>
      <c r="B3735" s="180">
        <v>44516</v>
      </c>
      <c r="C3735" s="42" t="s">
        <v>9</v>
      </c>
      <c r="D3735" s="363" t="s">
        <v>10</v>
      </c>
      <c r="E3735" s="42">
        <v>42</v>
      </c>
      <c r="F3735" s="42">
        <v>930</v>
      </c>
      <c r="G3735" s="182" t="s">
        <v>113</v>
      </c>
      <c r="H3735" s="186" t="s">
        <v>110</v>
      </c>
      <c r="I3735" s="42" t="s">
        <v>12</v>
      </c>
      <c r="J3735" s="42"/>
      <c r="K3735" s="42"/>
      <c r="L3735" s="184">
        <v>10.869565217391305</v>
      </c>
      <c r="M3735" s="31">
        <v>712</v>
      </c>
      <c r="N3735" s="42" t="s">
        <v>13</v>
      </c>
      <c r="O3735" s="42" t="s">
        <v>107</v>
      </c>
      <c r="P3735" s="185" t="s">
        <v>114</v>
      </c>
      <c r="Q3735" s="185" t="s">
        <v>115</v>
      </c>
    </row>
    <row r="3736" spans="1:17">
      <c r="A3736">
        <v>3740</v>
      </c>
      <c r="B3736" s="180">
        <v>44516</v>
      </c>
      <c r="C3736" s="42" t="s">
        <v>9</v>
      </c>
      <c r="D3736" s="363" t="s">
        <v>10</v>
      </c>
      <c r="E3736" s="42">
        <v>41</v>
      </c>
      <c r="F3736" s="42">
        <v>1052</v>
      </c>
      <c r="G3736" s="182" t="s">
        <v>116</v>
      </c>
      <c r="H3736" s="186" t="s">
        <v>117</v>
      </c>
      <c r="I3736" s="42" t="s">
        <v>15</v>
      </c>
      <c r="J3736" s="42"/>
      <c r="K3736" s="42"/>
      <c r="L3736" s="184">
        <v>11.682242990654206</v>
      </c>
      <c r="M3736" s="31">
        <v>712</v>
      </c>
      <c r="N3736" s="42" t="s">
        <v>13</v>
      </c>
      <c r="O3736" s="42" t="s">
        <v>107</v>
      </c>
      <c r="P3736" s="185" t="s">
        <v>118</v>
      </c>
      <c r="Q3736" s="185" t="s">
        <v>119</v>
      </c>
    </row>
    <row r="3737" spans="1:17">
      <c r="A3737">
        <v>3741</v>
      </c>
      <c r="B3737" s="180">
        <v>44516</v>
      </c>
      <c r="C3737" s="42" t="s">
        <v>9</v>
      </c>
      <c r="D3737" s="363" t="s">
        <v>10</v>
      </c>
      <c r="E3737" s="42">
        <v>40</v>
      </c>
      <c r="F3737" s="42">
        <v>900</v>
      </c>
      <c r="G3737" s="182" t="s">
        <v>120</v>
      </c>
      <c r="H3737" s="186" t="s">
        <v>121</v>
      </c>
      <c r="I3737" s="42" t="s">
        <v>15</v>
      </c>
      <c r="J3737" s="42"/>
      <c r="K3737" s="42"/>
      <c r="L3737" s="184">
        <v>15.853658536585369</v>
      </c>
      <c r="M3737" s="31">
        <v>712</v>
      </c>
      <c r="N3737" s="42" t="s">
        <v>13</v>
      </c>
      <c r="O3737" s="42" t="s">
        <v>107</v>
      </c>
      <c r="P3737" s="185" t="s">
        <v>122</v>
      </c>
      <c r="Q3737" s="185" t="s">
        <v>123</v>
      </c>
    </row>
    <row r="3738" spans="1:17">
      <c r="A3738">
        <v>3742</v>
      </c>
      <c r="B3738" s="180">
        <v>44516</v>
      </c>
      <c r="C3738" s="42" t="s">
        <v>9</v>
      </c>
      <c r="D3738" s="363" t="s">
        <v>10</v>
      </c>
      <c r="E3738" s="42">
        <v>48</v>
      </c>
      <c r="F3738" s="42">
        <v>1489</v>
      </c>
      <c r="G3738" s="42">
        <v>3.8</v>
      </c>
      <c r="H3738" s="41">
        <v>131.30000000000001</v>
      </c>
      <c r="I3738" s="42" t="s">
        <v>15</v>
      </c>
      <c r="J3738" s="42"/>
      <c r="K3738" s="42"/>
      <c r="L3738" s="184">
        <v>2.8941355674028939</v>
      </c>
      <c r="M3738" s="31">
        <v>712</v>
      </c>
      <c r="N3738" s="42" t="s">
        <v>13</v>
      </c>
      <c r="O3738" s="42" t="s">
        <v>107</v>
      </c>
      <c r="P3738" s="185" t="s">
        <v>124</v>
      </c>
      <c r="Q3738" s="185" t="s">
        <v>125</v>
      </c>
    </row>
    <row r="3739" spans="1:17">
      <c r="A3739">
        <v>3743</v>
      </c>
      <c r="B3739" s="180">
        <v>44516</v>
      </c>
      <c r="C3739" s="42" t="s">
        <v>9</v>
      </c>
      <c r="D3739" s="363" t="s">
        <v>10</v>
      </c>
      <c r="E3739" s="42">
        <v>43</v>
      </c>
      <c r="F3739" s="42">
        <v>1050</v>
      </c>
      <c r="G3739" s="42">
        <v>1.5</v>
      </c>
      <c r="H3739" s="186" t="s">
        <v>126</v>
      </c>
      <c r="I3739" s="42" t="s">
        <v>12</v>
      </c>
      <c r="J3739" s="42"/>
      <c r="K3739" s="42"/>
      <c r="L3739" s="184">
        <v>3.3112582781456954</v>
      </c>
      <c r="M3739" s="31">
        <v>712</v>
      </c>
      <c r="N3739" s="42" t="s">
        <v>13</v>
      </c>
      <c r="O3739" s="42" t="s">
        <v>107</v>
      </c>
      <c r="P3739" s="185" t="s">
        <v>127</v>
      </c>
      <c r="Q3739" s="185" t="s">
        <v>128</v>
      </c>
    </row>
    <row r="3740" spans="1:17">
      <c r="A3740">
        <v>3744</v>
      </c>
      <c r="B3740" s="180">
        <v>44516</v>
      </c>
      <c r="C3740" s="42" t="s">
        <v>9</v>
      </c>
      <c r="D3740" s="363" t="s">
        <v>10</v>
      </c>
      <c r="E3740" s="42">
        <v>39</v>
      </c>
      <c r="F3740" s="42">
        <v>870</v>
      </c>
      <c r="G3740" s="42">
        <v>1.8</v>
      </c>
      <c r="H3740" s="41">
        <v>39.299999999999997</v>
      </c>
      <c r="I3740" s="42" t="s">
        <v>12</v>
      </c>
      <c r="J3740" s="42"/>
      <c r="K3740" s="42"/>
      <c r="L3740" s="184">
        <v>4.5801526717557257</v>
      </c>
      <c r="M3740" s="31">
        <v>712</v>
      </c>
      <c r="N3740" s="42" t="s">
        <v>13</v>
      </c>
      <c r="O3740" s="42" t="s">
        <v>107</v>
      </c>
      <c r="P3740" s="185" t="s">
        <v>129</v>
      </c>
      <c r="Q3740" s="185" t="s">
        <v>130</v>
      </c>
    </row>
    <row r="3741" spans="1:17">
      <c r="A3741">
        <v>3745</v>
      </c>
      <c r="B3741" s="180">
        <v>44516</v>
      </c>
      <c r="C3741" s="42" t="s">
        <v>9</v>
      </c>
      <c r="D3741" s="363" t="s">
        <v>10</v>
      </c>
      <c r="E3741" s="42">
        <v>38</v>
      </c>
      <c r="F3741" s="42">
        <v>810</v>
      </c>
      <c r="G3741" s="182" t="s">
        <v>16</v>
      </c>
      <c r="H3741" s="41">
        <v>31.3</v>
      </c>
      <c r="I3741" s="42" t="s">
        <v>12</v>
      </c>
      <c r="J3741" s="42"/>
      <c r="K3741" s="42"/>
      <c r="L3741" s="184">
        <v>3.1948881789137378</v>
      </c>
      <c r="M3741" s="31">
        <v>712</v>
      </c>
      <c r="N3741" s="42" t="s">
        <v>13</v>
      </c>
      <c r="O3741" s="42" t="s">
        <v>107</v>
      </c>
      <c r="P3741" s="185" t="s">
        <v>131</v>
      </c>
      <c r="Q3741" s="185" t="s">
        <v>132</v>
      </c>
    </row>
    <row r="3742" spans="1:17">
      <c r="A3742">
        <v>3746</v>
      </c>
      <c r="B3742" s="180">
        <v>44516</v>
      </c>
      <c r="C3742" s="42" t="s">
        <v>9</v>
      </c>
      <c r="D3742" s="363" t="s">
        <v>10</v>
      </c>
      <c r="E3742" s="42">
        <v>42</v>
      </c>
      <c r="F3742" s="42">
        <v>985</v>
      </c>
      <c r="G3742" s="182" t="s">
        <v>113</v>
      </c>
      <c r="H3742" s="41">
        <v>16.7</v>
      </c>
      <c r="I3742" s="42" t="s">
        <v>15</v>
      </c>
      <c r="J3742" s="42"/>
      <c r="K3742" s="42"/>
      <c r="L3742" s="184">
        <v>8.9820359281437128</v>
      </c>
      <c r="M3742" s="31">
        <v>712</v>
      </c>
      <c r="N3742" s="42" t="s">
        <v>13</v>
      </c>
      <c r="O3742" s="42" t="s">
        <v>107</v>
      </c>
      <c r="P3742" s="185" t="s">
        <v>133</v>
      </c>
      <c r="Q3742" s="185" t="s">
        <v>134</v>
      </c>
    </row>
    <row r="3743" spans="1:17">
      <c r="A3743">
        <v>3747</v>
      </c>
      <c r="B3743" s="180">
        <v>44516</v>
      </c>
      <c r="C3743" s="42" t="s">
        <v>9</v>
      </c>
      <c r="D3743" s="363" t="s">
        <v>10</v>
      </c>
      <c r="E3743" s="42">
        <v>39</v>
      </c>
      <c r="F3743" s="42">
        <v>810</v>
      </c>
      <c r="G3743" s="182" t="s">
        <v>135</v>
      </c>
      <c r="H3743" s="41">
        <v>23.6</v>
      </c>
      <c r="I3743" s="42" t="s">
        <v>12</v>
      </c>
      <c r="J3743" s="42"/>
      <c r="K3743" s="42"/>
      <c r="L3743" s="184">
        <v>5.508474576271186</v>
      </c>
      <c r="M3743" s="31">
        <v>712</v>
      </c>
      <c r="N3743" s="42" t="s">
        <v>13</v>
      </c>
      <c r="O3743" s="42" t="s">
        <v>107</v>
      </c>
      <c r="P3743" s="185" t="s">
        <v>136</v>
      </c>
      <c r="Q3743" s="185" t="s">
        <v>137</v>
      </c>
    </row>
    <row r="3744" spans="1:17">
      <c r="A3744">
        <v>3748</v>
      </c>
      <c r="B3744" s="180">
        <v>44516</v>
      </c>
      <c r="C3744" s="42" t="s">
        <v>9</v>
      </c>
      <c r="D3744" s="363" t="s">
        <v>10</v>
      </c>
      <c r="E3744" s="42">
        <v>45</v>
      </c>
      <c r="F3744" s="42">
        <v>1190</v>
      </c>
      <c r="G3744" s="42">
        <v>2.6</v>
      </c>
      <c r="H3744" s="41">
        <v>31.7</v>
      </c>
      <c r="I3744" s="42" t="s">
        <v>15</v>
      </c>
      <c r="J3744" s="42"/>
      <c r="K3744" s="42"/>
      <c r="L3744" s="184">
        <v>8.2018927444794958</v>
      </c>
      <c r="M3744" s="31">
        <v>712</v>
      </c>
      <c r="N3744" s="42" t="s">
        <v>13</v>
      </c>
      <c r="O3744" s="42" t="s">
        <v>107</v>
      </c>
      <c r="P3744" s="185" t="s">
        <v>138</v>
      </c>
      <c r="Q3744" s="185" t="s">
        <v>139</v>
      </c>
    </row>
    <row r="3745" spans="1:17">
      <c r="A3745">
        <v>3749</v>
      </c>
      <c r="B3745" s="180">
        <v>44516</v>
      </c>
      <c r="C3745" s="42" t="s">
        <v>9</v>
      </c>
      <c r="D3745" s="363" t="s">
        <v>10</v>
      </c>
      <c r="E3745" s="42">
        <v>39</v>
      </c>
      <c r="F3745" s="42">
        <v>805</v>
      </c>
      <c r="G3745" s="42">
        <v>1.1000000000000001</v>
      </c>
      <c r="H3745" s="41">
        <v>12.9</v>
      </c>
      <c r="I3745" s="42" t="s">
        <v>12</v>
      </c>
      <c r="J3745" s="42"/>
      <c r="K3745" s="42"/>
      <c r="L3745" s="184">
        <v>8.5271317829457356</v>
      </c>
      <c r="M3745" s="31">
        <v>712</v>
      </c>
      <c r="N3745" s="42" t="s">
        <v>13</v>
      </c>
      <c r="O3745" s="42" t="s">
        <v>107</v>
      </c>
      <c r="P3745" s="185" t="s">
        <v>140</v>
      </c>
      <c r="Q3745" s="185" t="s">
        <v>141</v>
      </c>
    </row>
    <row r="3746" spans="1:17">
      <c r="A3746">
        <v>3750</v>
      </c>
      <c r="B3746" s="180">
        <v>44516</v>
      </c>
      <c r="C3746" s="42" t="s">
        <v>9</v>
      </c>
      <c r="D3746" s="363" t="s">
        <v>10</v>
      </c>
      <c r="E3746" s="42">
        <v>40</v>
      </c>
      <c r="F3746" s="42">
        <v>920</v>
      </c>
      <c r="G3746" s="182" t="s">
        <v>105</v>
      </c>
      <c r="H3746" s="41">
        <v>8.07</v>
      </c>
      <c r="I3746" s="42" t="s">
        <v>12</v>
      </c>
      <c r="J3746" s="42"/>
      <c r="K3746" s="42"/>
      <c r="L3746" s="184">
        <v>13.630731102850064</v>
      </c>
      <c r="M3746" s="31">
        <v>712</v>
      </c>
      <c r="N3746" s="42" t="s">
        <v>13</v>
      </c>
      <c r="O3746" s="42" t="s">
        <v>107</v>
      </c>
      <c r="P3746" s="185" t="s">
        <v>142</v>
      </c>
      <c r="Q3746" s="185" t="s">
        <v>143</v>
      </c>
    </row>
    <row r="3747" spans="1:17">
      <c r="A3747">
        <v>3751</v>
      </c>
      <c r="B3747" s="180">
        <v>44516</v>
      </c>
      <c r="C3747" s="42" t="s">
        <v>9</v>
      </c>
      <c r="D3747" s="363" t="s">
        <v>10</v>
      </c>
      <c r="E3747" s="42">
        <v>50</v>
      </c>
      <c r="F3747" s="42">
        <v>1600</v>
      </c>
      <c r="G3747" s="42">
        <v>3.8</v>
      </c>
      <c r="H3747" s="41">
        <v>43.6</v>
      </c>
      <c r="I3747" s="42" t="s">
        <v>15</v>
      </c>
      <c r="J3747" s="42"/>
      <c r="K3747" s="42"/>
      <c r="L3747" s="184">
        <v>8.7155963302752291</v>
      </c>
      <c r="M3747" s="31">
        <v>712</v>
      </c>
      <c r="N3747" s="42" t="s">
        <v>13</v>
      </c>
      <c r="O3747" s="42" t="s">
        <v>107</v>
      </c>
      <c r="P3747" s="185" t="s">
        <v>144</v>
      </c>
      <c r="Q3747" s="185" t="s">
        <v>145</v>
      </c>
    </row>
    <row r="3748" spans="1:17">
      <c r="A3748">
        <v>3752</v>
      </c>
      <c r="B3748" s="180">
        <v>44516</v>
      </c>
      <c r="C3748" s="42" t="s">
        <v>9</v>
      </c>
      <c r="D3748" s="363" t="s">
        <v>10</v>
      </c>
      <c r="E3748" s="42">
        <v>47</v>
      </c>
      <c r="F3748" s="42">
        <v>1385</v>
      </c>
      <c r="G3748" s="42">
        <v>11.9</v>
      </c>
      <c r="H3748" s="41">
        <v>25.6</v>
      </c>
      <c r="I3748" s="42" t="s">
        <v>15</v>
      </c>
      <c r="J3748" s="42"/>
      <c r="K3748" s="42"/>
      <c r="L3748" s="184">
        <v>46.484375</v>
      </c>
      <c r="M3748" s="31">
        <v>712</v>
      </c>
      <c r="N3748" s="42" t="s">
        <v>13</v>
      </c>
      <c r="O3748" s="42" t="s">
        <v>107</v>
      </c>
      <c r="P3748" s="185" t="s">
        <v>146</v>
      </c>
      <c r="Q3748" s="185" t="s">
        <v>147</v>
      </c>
    </row>
    <row r="3749" spans="1:17">
      <c r="A3749">
        <v>3753</v>
      </c>
      <c r="B3749" s="180">
        <v>44516</v>
      </c>
      <c r="C3749" s="42" t="s">
        <v>9</v>
      </c>
      <c r="D3749" s="363" t="s">
        <v>10</v>
      </c>
      <c r="E3749" s="42">
        <v>38</v>
      </c>
      <c r="F3749" s="42">
        <v>835</v>
      </c>
      <c r="G3749" s="42">
        <v>1.6</v>
      </c>
      <c r="H3749" s="186" t="s">
        <v>148</v>
      </c>
      <c r="I3749" s="42" t="s">
        <v>12</v>
      </c>
      <c r="J3749" s="42"/>
      <c r="K3749" s="42"/>
      <c r="L3749" s="184">
        <v>6.3492063492063506</v>
      </c>
      <c r="M3749" s="31">
        <v>712</v>
      </c>
      <c r="N3749" s="42" t="s">
        <v>13</v>
      </c>
      <c r="O3749" s="42" t="s">
        <v>107</v>
      </c>
      <c r="P3749" s="185" t="s">
        <v>149</v>
      </c>
      <c r="Q3749" s="185" t="s">
        <v>150</v>
      </c>
    </row>
    <row r="3750" spans="1:17">
      <c r="A3750">
        <v>3754</v>
      </c>
      <c r="B3750" s="180">
        <v>44516</v>
      </c>
      <c r="C3750" s="42" t="s">
        <v>9</v>
      </c>
      <c r="D3750" s="363" t="s">
        <v>10</v>
      </c>
      <c r="E3750" s="42">
        <v>66</v>
      </c>
      <c r="F3750" s="42">
        <v>3685</v>
      </c>
      <c r="G3750" s="182" t="s">
        <v>151</v>
      </c>
      <c r="H3750" s="41">
        <v>93.5</v>
      </c>
      <c r="I3750" s="42" t="s">
        <v>15</v>
      </c>
      <c r="J3750" s="42"/>
      <c r="K3750" s="42"/>
      <c r="L3750" s="184">
        <v>85.026737967914428</v>
      </c>
      <c r="M3750" s="31">
        <v>712</v>
      </c>
      <c r="N3750" s="42" t="s">
        <v>13</v>
      </c>
      <c r="O3750" s="42" t="s">
        <v>107</v>
      </c>
      <c r="P3750" s="185" t="s">
        <v>152</v>
      </c>
      <c r="Q3750" s="185" t="s">
        <v>153</v>
      </c>
    </row>
    <row r="3751" spans="1:17">
      <c r="A3751">
        <v>3755</v>
      </c>
      <c r="B3751" s="180">
        <v>44516</v>
      </c>
      <c r="C3751" s="42" t="s">
        <v>9</v>
      </c>
      <c r="D3751" s="363" t="s">
        <v>10</v>
      </c>
      <c r="E3751" s="42">
        <v>60</v>
      </c>
      <c r="F3751" s="42">
        <v>2999</v>
      </c>
      <c r="G3751" s="182" t="s">
        <v>154</v>
      </c>
      <c r="H3751" s="41">
        <v>45.4</v>
      </c>
      <c r="I3751" s="42" t="s">
        <v>15</v>
      </c>
      <c r="J3751" s="42"/>
      <c r="K3751" s="42"/>
      <c r="L3751" s="184">
        <v>97.356828193832612</v>
      </c>
      <c r="M3751" s="31">
        <v>712</v>
      </c>
      <c r="N3751" s="42" t="s">
        <v>13</v>
      </c>
      <c r="O3751" s="42" t="s">
        <v>107</v>
      </c>
      <c r="P3751" s="185" t="s">
        <v>155</v>
      </c>
      <c r="Q3751" s="185" t="s">
        <v>156</v>
      </c>
    </row>
    <row r="3752" spans="1:17">
      <c r="A3752">
        <v>3756</v>
      </c>
      <c r="B3752" s="180">
        <v>44516</v>
      </c>
      <c r="C3752" s="42" t="s">
        <v>9</v>
      </c>
      <c r="D3752" s="363" t="s">
        <v>10</v>
      </c>
      <c r="E3752" s="42">
        <v>37</v>
      </c>
      <c r="F3752" s="42">
        <v>825</v>
      </c>
      <c r="G3752" s="182" t="s">
        <v>105</v>
      </c>
      <c r="H3752" s="41">
        <v>35</v>
      </c>
      <c r="I3752" s="42" t="s">
        <v>15</v>
      </c>
      <c r="J3752" s="42"/>
      <c r="K3752" s="42"/>
      <c r="L3752" s="184">
        <v>3.1428571428571432</v>
      </c>
      <c r="M3752" s="31">
        <v>712</v>
      </c>
      <c r="N3752" s="42" t="s">
        <v>13</v>
      </c>
      <c r="O3752" s="42" t="s">
        <v>107</v>
      </c>
      <c r="P3752" s="185" t="s">
        <v>157</v>
      </c>
      <c r="Q3752" s="185" t="s">
        <v>158</v>
      </c>
    </row>
    <row r="3753" spans="1:17">
      <c r="A3753">
        <v>3757</v>
      </c>
      <c r="B3753" s="180">
        <v>44516</v>
      </c>
      <c r="C3753" s="42" t="s">
        <v>9</v>
      </c>
      <c r="D3753" s="363" t="s">
        <v>10</v>
      </c>
      <c r="E3753" s="42">
        <v>57</v>
      </c>
      <c r="F3753" s="42">
        <v>2715</v>
      </c>
      <c r="G3753" s="182" t="s">
        <v>159</v>
      </c>
      <c r="H3753" s="41">
        <v>74.599999999999994</v>
      </c>
      <c r="I3753" s="42" t="s">
        <v>15</v>
      </c>
      <c r="J3753" s="42"/>
      <c r="K3753" s="42"/>
      <c r="L3753" s="184">
        <v>44.23592493297587</v>
      </c>
      <c r="M3753" s="31">
        <v>712</v>
      </c>
      <c r="N3753" s="42" t="s">
        <v>13</v>
      </c>
      <c r="O3753" s="42" t="s">
        <v>107</v>
      </c>
      <c r="P3753" s="185" t="s">
        <v>160</v>
      </c>
      <c r="Q3753" s="185" t="s">
        <v>161</v>
      </c>
    </row>
    <row r="3754" spans="1:17">
      <c r="A3754">
        <v>3758</v>
      </c>
      <c r="B3754" s="180">
        <v>44516</v>
      </c>
      <c r="C3754" s="42" t="s">
        <v>9</v>
      </c>
      <c r="D3754" s="363" t="s">
        <v>10</v>
      </c>
      <c r="E3754" s="42">
        <v>54</v>
      </c>
      <c r="F3754" s="42">
        <v>2315</v>
      </c>
      <c r="G3754" s="42">
        <v>20.3</v>
      </c>
      <c r="H3754" s="186" t="s">
        <v>162</v>
      </c>
      <c r="I3754" s="42" t="s">
        <v>15</v>
      </c>
      <c r="J3754" s="42"/>
      <c r="K3754" s="42"/>
      <c r="L3754" s="184">
        <v>40.5189620758483</v>
      </c>
      <c r="M3754" s="31">
        <v>712</v>
      </c>
      <c r="N3754" s="42" t="s">
        <v>13</v>
      </c>
      <c r="O3754" s="42" t="s">
        <v>107</v>
      </c>
      <c r="P3754" s="185" t="s">
        <v>163</v>
      </c>
      <c r="Q3754" s="185" t="s">
        <v>164</v>
      </c>
    </row>
    <row r="3755" spans="1:17">
      <c r="A3755">
        <v>3759</v>
      </c>
      <c r="B3755" s="180">
        <v>44516</v>
      </c>
      <c r="C3755" s="42" t="s">
        <v>9</v>
      </c>
      <c r="D3755" s="363" t="s">
        <v>10</v>
      </c>
      <c r="E3755" s="42">
        <v>34</v>
      </c>
      <c r="F3755" s="42">
        <v>555</v>
      </c>
      <c r="G3755" s="182" t="s">
        <v>165</v>
      </c>
      <c r="H3755" s="41">
        <v>10.7</v>
      </c>
      <c r="I3755" s="42" t="s">
        <v>15</v>
      </c>
      <c r="J3755" s="42"/>
      <c r="K3755" s="42"/>
      <c r="L3755" s="184">
        <v>32.710280373831779</v>
      </c>
      <c r="M3755" s="31">
        <v>712</v>
      </c>
      <c r="N3755" s="42" t="s">
        <v>13</v>
      </c>
      <c r="O3755" s="42" t="s">
        <v>107</v>
      </c>
      <c r="P3755" s="188" t="s">
        <v>166</v>
      </c>
      <c r="Q3755" s="188" t="s">
        <v>167</v>
      </c>
    </row>
    <row r="3756" spans="1:17">
      <c r="A3756">
        <v>3760</v>
      </c>
      <c r="B3756" s="180">
        <v>44516</v>
      </c>
      <c r="C3756" s="42" t="s">
        <v>9</v>
      </c>
      <c r="D3756" s="363" t="s">
        <v>10</v>
      </c>
      <c r="E3756" s="42">
        <v>39</v>
      </c>
      <c r="F3756" s="42">
        <v>845</v>
      </c>
      <c r="G3756" s="182" t="s">
        <v>168</v>
      </c>
      <c r="H3756" s="41">
        <v>5.0999999999999996</v>
      </c>
      <c r="I3756" s="42" t="s">
        <v>12</v>
      </c>
      <c r="J3756" s="42"/>
      <c r="K3756" s="42"/>
      <c r="L3756" s="184">
        <v>13.725490196078432</v>
      </c>
      <c r="M3756" s="31">
        <v>712</v>
      </c>
      <c r="N3756" s="42" t="s">
        <v>13</v>
      </c>
      <c r="O3756" s="42" t="s">
        <v>107</v>
      </c>
      <c r="P3756" s="188" t="s">
        <v>169</v>
      </c>
      <c r="Q3756" s="188" t="s">
        <v>170</v>
      </c>
    </row>
    <row r="3757" spans="1:17">
      <c r="A3757">
        <v>3761</v>
      </c>
      <c r="B3757" s="180">
        <v>44516</v>
      </c>
      <c r="C3757" s="42" t="s">
        <v>9</v>
      </c>
      <c r="D3757" s="363" t="s">
        <v>10</v>
      </c>
      <c r="E3757" s="42">
        <v>38</v>
      </c>
      <c r="F3757" s="42">
        <v>730</v>
      </c>
      <c r="G3757" s="42">
        <v>1.2</v>
      </c>
      <c r="H3757" s="186" t="s">
        <v>171</v>
      </c>
      <c r="I3757" s="42" t="s">
        <v>15</v>
      </c>
      <c r="J3757" s="42"/>
      <c r="K3757" s="42"/>
      <c r="L3757" s="184">
        <v>16</v>
      </c>
      <c r="M3757" s="31">
        <v>712</v>
      </c>
      <c r="N3757" s="42" t="s">
        <v>13</v>
      </c>
      <c r="O3757" s="42" t="s">
        <v>107</v>
      </c>
      <c r="P3757" s="188" t="s">
        <v>172</v>
      </c>
      <c r="Q3757" s="188" t="s">
        <v>173</v>
      </c>
    </row>
    <row r="3758" spans="1:17">
      <c r="A3758">
        <v>3762</v>
      </c>
      <c r="B3758" s="180">
        <v>44516</v>
      </c>
      <c r="C3758" s="42" t="s">
        <v>9</v>
      </c>
      <c r="D3758" s="363" t="s">
        <v>10</v>
      </c>
      <c r="E3758" s="42">
        <v>42</v>
      </c>
      <c r="F3758" s="42">
        <v>970</v>
      </c>
      <c r="G3758" s="42">
        <v>3.2</v>
      </c>
      <c r="H3758" s="186" t="s">
        <v>174</v>
      </c>
      <c r="I3758" s="42" t="s">
        <v>12</v>
      </c>
      <c r="J3758" s="42"/>
      <c r="K3758" s="42"/>
      <c r="L3758" s="184">
        <v>4.2666666666666675</v>
      </c>
      <c r="M3758" s="31">
        <v>712</v>
      </c>
      <c r="N3758" s="42" t="s">
        <v>13</v>
      </c>
      <c r="O3758" s="42" t="s">
        <v>107</v>
      </c>
      <c r="P3758" s="188" t="s">
        <v>175</v>
      </c>
      <c r="Q3758" s="188" t="s">
        <v>176</v>
      </c>
    </row>
    <row r="3759" spans="1:17">
      <c r="A3759">
        <v>3763</v>
      </c>
      <c r="B3759" s="180">
        <v>44516</v>
      </c>
      <c r="C3759" s="42" t="s">
        <v>9</v>
      </c>
      <c r="D3759" s="363" t="s">
        <v>10</v>
      </c>
      <c r="E3759" s="42">
        <v>38</v>
      </c>
      <c r="F3759" s="42">
        <v>855</v>
      </c>
      <c r="G3759" s="182" t="s">
        <v>177</v>
      </c>
      <c r="H3759" s="186" t="s">
        <v>178</v>
      </c>
      <c r="I3759" s="42" t="s">
        <v>15</v>
      </c>
      <c r="J3759" s="42"/>
      <c r="K3759" s="42"/>
      <c r="L3759" s="184">
        <v>12.549019607843137</v>
      </c>
      <c r="M3759" s="31">
        <v>712</v>
      </c>
      <c r="N3759" s="42" t="s">
        <v>13</v>
      </c>
      <c r="O3759" s="42" t="s">
        <v>107</v>
      </c>
      <c r="P3759" s="188" t="s">
        <v>179</v>
      </c>
      <c r="Q3759" s="188" t="s">
        <v>180</v>
      </c>
    </row>
    <row r="3760" spans="1:17">
      <c r="A3760">
        <v>3764</v>
      </c>
      <c r="B3760" s="180">
        <v>44516</v>
      </c>
      <c r="C3760" s="42" t="s">
        <v>9</v>
      </c>
      <c r="D3760" s="363" t="s">
        <v>10</v>
      </c>
      <c r="E3760" s="42">
        <v>73</v>
      </c>
      <c r="F3760" s="42">
        <v>5385</v>
      </c>
      <c r="G3760" s="42">
        <v>62.9</v>
      </c>
      <c r="H3760" s="41">
        <v>185.6</v>
      </c>
      <c r="I3760" s="42" t="s">
        <v>15</v>
      </c>
      <c r="J3760" s="42"/>
      <c r="K3760" s="42"/>
      <c r="L3760" s="184">
        <v>33.890086206896555</v>
      </c>
      <c r="M3760" s="31">
        <v>712</v>
      </c>
      <c r="N3760" s="42" t="s">
        <v>13</v>
      </c>
      <c r="O3760" s="42" t="s">
        <v>107</v>
      </c>
      <c r="P3760" s="188" t="s">
        <v>181</v>
      </c>
      <c r="Q3760" s="188" t="s">
        <v>182</v>
      </c>
    </row>
    <row r="3761" spans="1:17">
      <c r="A3761">
        <v>3765</v>
      </c>
      <c r="B3761" s="180">
        <v>44516</v>
      </c>
      <c r="C3761" s="42" t="s">
        <v>9</v>
      </c>
      <c r="D3761" s="363" t="s">
        <v>10</v>
      </c>
      <c r="E3761" s="42">
        <v>78</v>
      </c>
      <c r="F3761" s="42">
        <v>6125</v>
      </c>
      <c r="G3761" s="182" t="s">
        <v>183</v>
      </c>
      <c r="H3761" s="41">
        <v>198.5</v>
      </c>
      <c r="I3761" s="42" t="s">
        <v>15</v>
      </c>
      <c r="J3761" s="42"/>
      <c r="K3761" s="42"/>
      <c r="L3761" s="184">
        <v>39.244332493702771</v>
      </c>
      <c r="M3761" s="31">
        <v>712</v>
      </c>
      <c r="N3761" s="42" t="s">
        <v>13</v>
      </c>
      <c r="O3761" s="42" t="s">
        <v>107</v>
      </c>
      <c r="P3761" s="188" t="s">
        <v>184</v>
      </c>
      <c r="Q3761" s="188" t="s">
        <v>185</v>
      </c>
    </row>
    <row r="3762" spans="1:17">
      <c r="A3762">
        <v>3766</v>
      </c>
      <c r="B3762" s="180">
        <v>44516</v>
      </c>
      <c r="C3762" s="42" t="s">
        <v>9</v>
      </c>
      <c r="D3762" s="363" t="s">
        <v>10</v>
      </c>
      <c r="E3762" s="42">
        <v>65</v>
      </c>
      <c r="F3762" s="42">
        <v>3420</v>
      </c>
      <c r="G3762" s="182" t="s">
        <v>186</v>
      </c>
      <c r="H3762" s="41">
        <v>100.5</v>
      </c>
      <c r="I3762" s="42" t="s">
        <v>15</v>
      </c>
      <c r="J3762" s="42"/>
      <c r="K3762" s="42"/>
      <c r="L3762" s="184">
        <v>54.129353233830848</v>
      </c>
      <c r="M3762" s="31">
        <v>712</v>
      </c>
      <c r="N3762" s="42" t="s">
        <v>13</v>
      </c>
      <c r="O3762" s="42" t="s">
        <v>107</v>
      </c>
      <c r="P3762" s="188" t="s">
        <v>187</v>
      </c>
      <c r="Q3762" s="188" t="s">
        <v>188</v>
      </c>
    </row>
    <row r="3763" spans="1:17">
      <c r="A3763">
        <v>3767</v>
      </c>
      <c r="B3763" s="180">
        <v>44516</v>
      </c>
      <c r="C3763" s="42" t="s">
        <v>9</v>
      </c>
      <c r="D3763" s="363" t="s">
        <v>10</v>
      </c>
      <c r="E3763" s="42">
        <v>71</v>
      </c>
      <c r="F3763" s="42">
        <v>5050</v>
      </c>
      <c r="G3763" s="42">
        <v>115.8</v>
      </c>
      <c r="H3763" s="41">
        <v>186.1</v>
      </c>
      <c r="I3763" s="42" t="s">
        <v>15</v>
      </c>
      <c r="J3763" s="42"/>
      <c r="K3763" s="42"/>
      <c r="L3763" s="184">
        <v>62.224610424502956</v>
      </c>
      <c r="M3763" s="31">
        <v>712</v>
      </c>
      <c r="N3763" s="42" t="s">
        <v>13</v>
      </c>
      <c r="O3763" s="42" t="s">
        <v>107</v>
      </c>
      <c r="P3763" s="188" t="s">
        <v>189</v>
      </c>
      <c r="Q3763" s="188" t="s">
        <v>190</v>
      </c>
    </row>
    <row r="3764" spans="1:17">
      <c r="A3764">
        <v>3768</v>
      </c>
      <c r="B3764" s="180">
        <v>44516</v>
      </c>
      <c r="C3764" s="42" t="s">
        <v>9</v>
      </c>
      <c r="D3764" s="363" t="s">
        <v>10</v>
      </c>
      <c r="E3764" s="42">
        <v>63</v>
      </c>
      <c r="F3764" s="42">
        <v>3125</v>
      </c>
      <c r="G3764" s="42">
        <v>43.2</v>
      </c>
      <c r="H3764" s="41">
        <v>61.6</v>
      </c>
      <c r="I3764" s="42" t="s">
        <v>15</v>
      </c>
      <c r="J3764" s="42"/>
      <c r="K3764" s="42"/>
      <c r="L3764" s="184">
        <v>70.129870129870127</v>
      </c>
      <c r="M3764" s="31">
        <v>712</v>
      </c>
      <c r="N3764" s="42" t="s">
        <v>13</v>
      </c>
      <c r="O3764" s="42" t="s">
        <v>107</v>
      </c>
      <c r="P3764" s="188" t="s">
        <v>191</v>
      </c>
      <c r="Q3764" s="188" t="s">
        <v>192</v>
      </c>
    </row>
    <row r="3765" spans="1:17">
      <c r="A3765">
        <v>3769</v>
      </c>
      <c r="B3765" s="180">
        <v>44516</v>
      </c>
      <c r="C3765" s="42" t="s">
        <v>9</v>
      </c>
      <c r="D3765" s="363" t="s">
        <v>10</v>
      </c>
      <c r="E3765" s="42">
        <v>77</v>
      </c>
      <c r="F3765" s="42">
        <v>6690</v>
      </c>
      <c r="G3765" s="182" t="s">
        <v>193</v>
      </c>
      <c r="H3765" s="41">
        <v>201.6</v>
      </c>
      <c r="I3765" s="42" t="s">
        <v>15</v>
      </c>
      <c r="J3765" s="42"/>
      <c r="K3765" s="42"/>
      <c r="L3765" s="184">
        <v>79.216269841269835</v>
      </c>
      <c r="M3765" s="31">
        <v>712</v>
      </c>
      <c r="N3765" s="42" t="s">
        <v>13</v>
      </c>
      <c r="O3765" s="42" t="s">
        <v>107</v>
      </c>
      <c r="P3765" s="188" t="s">
        <v>194</v>
      </c>
      <c r="Q3765" s="188" t="s">
        <v>195</v>
      </c>
    </row>
    <row r="3766" spans="1:17">
      <c r="A3766">
        <v>3770</v>
      </c>
      <c r="B3766" s="180">
        <v>44516</v>
      </c>
      <c r="C3766" s="42" t="s">
        <v>9</v>
      </c>
      <c r="D3766" s="363" t="s">
        <v>10</v>
      </c>
      <c r="E3766" s="42">
        <v>65</v>
      </c>
      <c r="F3766" s="42">
        <v>3670</v>
      </c>
      <c r="G3766" s="42">
        <v>76.900000000000006</v>
      </c>
      <c r="H3766" s="41">
        <v>120.9</v>
      </c>
      <c r="I3766" s="42" t="s">
        <v>15</v>
      </c>
      <c r="J3766" s="42"/>
      <c r="K3766" s="42"/>
      <c r="L3766" s="184">
        <v>63.606286186931349</v>
      </c>
      <c r="M3766" s="31">
        <v>712</v>
      </c>
      <c r="N3766" s="42" t="s">
        <v>13</v>
      </c>
      <c r="O3766" s="42" t="s">
        <v>107</v>
      </c>
      <c r="P3766" s="188" t="s">
        <v>196</v>
      </c>
      <c r="Q3766" s="188" t="s">
        <v>197</v>
      </c>
    </row>
    <row r="3767" spans="1:17">
      <c r="A3767">
        <v>3771</v>
      </c>
      <c r="B3767" s="180">
        <v>44516</v>
      </c>
      <c r="C3767" s="42" t="s">
        <v>9</v>
      </c>
      <c r="D3767" s="363" t="s">
        <v>10</v>
      </c>
      <c r="E3767" s="42">
        <v>73</v>
      </c>
      <c r="F3767" s="42">
        <v>5185</v>
      </c>
      <c r="G3767" s="182" t="s">
        <v>198</v>
      </c>
      <c r="H3767" s="41">
        <v>148.6</v>
      </c>
      <c r="I3767" s="42" t="s">
        <v>15</v>
      </c>
      <c r="J3767" s="42"/>
      <c r="K3767" s="42"/>
      <c r="L3767" s="184">
        <v>41.857335127860026</v>
      </c>
      <c r="M3767" s="31">
        <v>712</v>
      </c>
      <c r="N3767" s="42" t="s">
        <v>13</v>
      </c>
      <c r="O3767" s="42" t="s">
        <v>107</v>
      </c>
      <c r="P3767" s="188" t="s">
        <v>199</v>
      </c>
      <c r="Q3767" s="188" t="s">
        <v>200</v>
      </c>
    </row>
    <row r="3768" spans="1:17">
      <c r="A3768">
        <v>3772</v>
      </c>
      <c r="B3768" s="180">
        <v>44516</v>
      </c>
      <c r="C3768" s="42" t="s">
        <v>9</v>
      </c>
      <c r="D3768" s="363" t="s">
        <v>10</v>
      </c>
      <c r="E3768" s="42">
        <v>64</v>
      </c>
      <c r="F3768" s="42">
        <v>3500</v>
      </c>
      <c r="G3768" s="182" t="s">
        <v>201</v>
      </c>
      <c r="H3768" s="41">
        <v>186.5</v>
      </c>
      <c r="I3768" s="42" t="s">
        <v>15</v>
      </c>
      <c r="J3768" s="42"/>
      <c r="K3768" s="42"/>
      <c r="L3768" s="184">
        <v>35.710455764075064</v>
      </c>
      <c r="M3768" s="31">
        <v>712</v>
      </c>
      <c r="N3768" s="42" t="s">
        <v>13</v>
      </c>
      <c r="O3768" s="42" t="s">
        <v>107</v>
      </c>
      <c r="P3768" s="188" t="s">
        <v>202</v>
      </c>
      <c r="Q3768" s="188" t="s">
        <v>203</v>
      </c>
    </row>
    <row r="3769" spans="1:17">
      <c r="A3769">
        <v>3773</v>
      </c>
      <c r="B3769" s="180">
        <v>44516</v>
      </c>
      <c r="C3769" s="42" t="s">
        <v>9</v>
      </c>
      <c r="D3769" s="363" t="s">
        <v>10</v>
      </c>
      <c r="E3769" s="42">
        <v>68</v>
      </c>
      <c r="F3769" s="42">
        <v>4105</v>
      </c>
      <c r="G3769" s="182" t="s">
        <v>204</v>
      </c>
      <c r="H3769" s="41">
        <v>88.8</v>
      </c>
      <c r="I3769" s="42" t="s">
        <v>15</v>
      </c>
      <c r="J3769" s="42"/>
      <c r="K3769" s="42"/>
      <c r="L3769" s="184">
        <v>96.846846846846844</v>
      </c>
      <c r="M3769" s="31">
        <v>712</v>
      </c>
      <c r="N3769" s="42" t="s">
        <v>13</v>
      </c>
      <c r="O3769" s="42" t="s">
        <v>107</v>
      </c>
      <c r="P3769" s="188" t="s">
        <v>205</v>
      </c>
      <c r="Q3769" s="188" t="s">
        <v>206</v>
      </c>
    </row>
    <row r="3770" spans="1:17">
      <c r="A3770">
        <v>3774</v>
      </c>
      <c r="B3770" s="180">
        <v>44516</v>
      </c>
      <c r="C3770" s="42" t="s">
        <v>9</v>
      </c>
      <c r="D3770" s="363" t="s">
        <v>10</v>
      </c>
      <c r="E3770" s="42">
        <v>65</v>
      </c>
      <c r="F3770" s="42">
        <v>4040</v>
      </c>
      <c r="G3770" s="42">
        <v>32.700000000000003</v>
      </c>
      <c r="H3770" s="41">
        <v>50.6</v>
      </c>
      <c r="I3770" s="42" t="s">
        <v>15</v>
      </c>
      <c r="J3770" s="42"/>
      <c r="K3770" s="42"/>
      <c r="L3770" s="184">
        <v>64.624505928853765</v>
      </c>
      <c r="M3770" s="31">
        <v>712</v>
      </c>
      <c r="N3770" s="42" t="s">
        <v>13</v>
      </c>
      <c r="O3770" s="42" t="s">
        <v>107</v>
      </c>
      <c r="P3770" s="188" t="s">
        <v>207</v>
      </c>
      <c r="Q3770" s="188" t="s">
        <v>208</v>
      </c>
    </row>
    <row r="3771" spans="1:17">
      <c r="A3771">
        <v>3775</v>
      </c>
      <c r="B3771" s="180">
        <v>44516</v>
      </c>
      <c r="C3771" s="42" t="s">
        <v>9</v>
      </c>
      <c r="D3771" s="363" t="s">
        <v>10</v>
      </c>
      <c r="E3771" s="42">
        <v>66</v>
      </c>
      <c r="F3771" s="42">
        <v>3660</v>
      </c>
      <c r="G3771" s="182" t="s">
        <v>209</v>
      </c>
      <c r="H3771" s="41">
        <v>91.9</v>
      </c>
      <c r="I3771" s="42" t="s">
        <v>15</v>
      </c>
      <c r="J3771" s="42"/>
      <c r="K3771" s="42"/>
      <c r="L3771" s="184">
        <v>45.266594124047877</v>
      </c>
      <c r="M3771" s="31">
        <v>712</v>
      </c>
      <c r="N3771" s="42" t="s">
        <v>13</v>
      </c>
      <c r="O3771" s="42" t="s">
        <v>107</v>
      </c>
      <c r="P3771" s="188" t="s">
        <v>210</v>
      </c>
      <c r="Q3771" s="188" t="s">
        <v>211</v>
      </c>
    </row>
    <row r="3772" spans="1:17">
      <c r="A3772">
        <v>3776</v>
      </c>
      <c r="B3772" s="180">
        <v>44516</v>
      </c>
      <c r="C3772" s="42" t="s">
        <v>9</v>
      </c>
      <c r="D3772" s="363" t="s">
        <v>10</v>
      </c>
      <c r="E3772" s="42">
        <v>54</v>
      </c>
      <c r="F3772" s="42">
        <v>2155</v>
      </c>
      <c r="G3772" s="42">
        <v>5.3</v>
      </c>
      <c r="H3772" s="186" t="s">
        <v>212</v>
      </c>
      <c r="I3772" s="42" t="s">
        <v>15</v>
      </c>
      <c r="J3772" s="42"/>
      <c r="K3772" s="42"/>
      <c r="L3772" s="184">
        <v>13.838120104438643</v>
      </c>
      <c r="M3772" s="31">
        <v>712</v>
      </c>
      <c r="N3772" s="42" t="s">
        <v>13</v>
      </c>
      <c r="O3772" s="42" t="s">
        <v>107</v>
      </c>
      <c r="P3772" s="188" t="s">
        <v>213</v>
      </c>
      <c r="Q3772" s="188" t="s">
        <v>214</v>
      </c>
    </row>
    <row r="3773" spans="1:17">
      <c r="A3773">
        <v>3777</v>
      </c>
      <c r="B3773" s="180">
        <v>44516</v>
      </c>
      <c r="C3773" s="42" t="s">
        <v>9</v>
      </c>
      <c r="D3773" s="363" t="s">
        <v>10</v>
      </c>
      <c r="E3773" s="42">
        <v>40</v>
      </c>
      <c r="F3773" s="42">
        <v>1025</v>
      </c>
      <c r="G3773" s="42">
        <v>15.7</v>
      </c>
      <c r="H3773" s="41">
        <v>21.8</v>
      </c>
      <c r="I3773" s="42" t="s">
        <v>15</v>
      </c>
      <c r="J3773" s="42"/>
      <c r="K3773" s="42"/>
      <c r="L3773" s="184">
        <v>72.0183486238532</v>
      </c>
      <c r="M3773" s="31">
        <v>712</v>
      </c>
      <c r="N3773" s="42" t="s">
        <v>13</v>
      </c>
      <c r="O3773" s="42" t="s">
        <v>107</v>
      </c>
      <c r="P3773" s="188" t="s">
        <v>215</v>
      </c>
      <c r="Q3773" s="188" t="s">
        <v>216</v>
      </c>
    </row>
    <row r="3774" spans="1:17">
      <c r="A3774">
        <v>3778</v>
      </c>
      <c r="B3774" s="180">
        <v>44516</v>
      </c>
      <c r="C3774" s="42" t="s">
        <v>9</v>
      </c>
      <c r="D3774" s="363" t="s">
        <v>10</v>
      </c>
      <c r="E3774" s="42">
        <v>34</v>
      </c>
      <c r="F3774" s="42">
        <v>505</v>
      </c>
      <c r="G3774" s="182" t="s">
        <v>217</v>
      </c>
      <c r="H3774" s="41">
        <v>12.6</v>
      </c>
      <c r="I3774" s="42" t="s">
        <v>12</v>
      </c>
      <c r="J3774" s="42"/>
      <c r="K3774" s="42"/>
      <c r="L3774" s="184">
        <v>3.9682539682539679</v>
      </c>
      <c r="M3774" s="31">
        <v>712</v>
      </c>
      <c r="N3774" s="42" t="s">
        <v>13</v>
      </c>
      <c r="O3774" s="42" t="s">
        <v>107</v>
      </c>
      <c r="P3774" s="188" t="s">
        <v>218</v>
      </c>
      <c r="Q3774" s="188" t="s">
        <v>219</v>
      </c>
    </row>
    <row r="3775" spans="1:17">
      <c r="A3775">
        <v>3779</v>
      </c>
      <c r="B3775" s="180">
        <v>44516</v>
      </c>
      <c r="C3775" s="42" t="s">
        <v>9</v>
      </c>
      <c r="D3775" s="363" t="s">
        <v>10</v>
      </c>
      <c r="E3775" s="42">
        <v>34</v>
      </c>
      <c r="F3775" s="42">
        <v>545</v>
      </c>
      <c r="G3775" s="42">
        <v>1.3</v>
      </c>
      <c r="H3775" s="41">
        <v>12.4</v>
      </c>
      <c r="I3775" s="42" t="s">
        <v>15</v>
      </c>
      <c r="J3775" s="42"/>
      <c r="K3775" s="42"/>
      <c r="L3775" s="184">
        <v>10.483870967741936</v>
      </c>
      <c r="M3775" s="31">
        <v>712</v>
      </c>
      <c r="N3775" s="42" t="s">
        <v>13</v>
      </c>
      <c r="O3775" s="42" t="s">
        <v>107</v>
      </c>
      <c r="P3775" s="188" t="s">
        <v>220</v>
      </c>
      <c r="Q3775" s="188" t="s">
        <v>221</v>
      </c>
    </row>
    <row r="3776" spans="1:17">
      <c r="A3776">
        <v>3780</v>
      </c>
      <c r="B3776" s="180">
        <v>44516</v>
      </c>
      <c r="C3776" s="42" t="s">
        <v>9</v>
      </c>
      <c r="D3776" s="363" t="s">
        <v>10</v>
      </c>
      <c r="E3776" s="42">
        <v>33</v>
      </c>
      <c r="F3776" s="42">
        <v>525</v>
      </c>
      <c r="G3776" s="182" t="s">
        <v>92</v>
      </c>
      <c r="H3776" s="41">
        <v>14.9</v>
      </c>
      <c r="I3776" s="42" t="s">
        <v>12</v>
      </c>
      <c r="J3776" s="42"/>
      <c r="K3776" s="42"/>
      <c r="L3776" s="184">
        <v>5.3691275167785237</v>
      </c>
      <c r="M3776" s="31">
        <v>712</v>
      </c>
      <c r="N3776" s="42" t="s">
        <v>13</v>
      </c>
      <c r="O3776" s="42" t="s">
        <v>107</v>
      </c>
      <c r="P3776" s="188" t="s">
        <v>222</v>
      </c>
      <c r="Q3776" s="188" t="s">
        <v>223</v>
      </c>
    </row>
    <row r="3777" spans="1:17">
      <c r="A3777">
        <v>3781</v>
      </c>
      <c r="B3777" s="180">
        <v>44516</v>
      </c>
      <c r="C3777" s="42" t="s">
        <v>9</v>
      </c>
      <c r="D3777" s="363" t="s">
        <v>10</v>
      </c>
      <c r="E3777" s="42">
        <v>33</v>
      </c>
      <c r="F3777" s="42">
        <v>520</v>
      </c>
      <c r="G3777" s="182" t="s">
        <v>92</v>
      </c>
      <c r="H3777" s="41">
        <v>12.1</v>
      </c>
      <c r="I3777" s="42" t="s">
        <v>15</v>
      </c>
      <c r="J3777" s="42"/>
      <c r="K3777" s="42"/>
      <c r="L3777" s="184">
        <v>6.6115702479338845</v>
      </c>
      <c r="M3777" s="31">
        <v>712</v>
      </c>
      <c r="N3777" s="42" t="s">
        <v>13</v>
      </c>
      <c r="O3777" s="42" t="s">
        <v>107</v>
      </c>
      <c r="P3777" s="188" t="s">
        <v>224</v>
      </c>
      <c r="Q3777" s="188" t="s">
        <v>225</v>
      </c>
    </row>
    <row r="3778" spans="1:17">
      <c r="A3778">
        <v>3782</v>
      </c>
      <c r="B3778" s="180">
        <v>44516</v>
      </c>
      <c r="C3778" s="42" t="s">
        <v>9</v>
      </c>
      <c r="D3778" s="363" t="s">
        <v>10</v>
      </c>
      <c r="E3778" s="42">
        <v>37</v>
      </c>
      <c r="F3778" s="42">
        <v>650</v>
      </c>
      <c r="G3778" s="42">
        <v>5.3</v>
      </c>
      <c r="H3778" s="41">
        <v>20.6</v>
      </c>
      <c r="I3778" s="42" t="s">
        <v>15</v>
      </c>
      <c r="J3778" s="42"/>
      <c r="K3778" s="42"/>
      <c r="L3778" s="184">
        <v>25.728155339805824</v>
      </c>
      <c r="M3778" s="31">
        <v>712</v>
      </c>
      <c r="N3778" s="42" t="s">
        <v>13</v>
      </c>
      <c r="O3778" s="42" t="s">
        <v>107</v>
      </c>
      <c r="P3778" s="188" t="s">
        <v>226</v>
      </c>
      <c r="Q3778" s="188" t="s">
        <v>227</v>
      </c>
    </row>
    <row r="3779" spans="1:17">
      <c r="A3779">
        <v>3783</v>
      </c>
      <c r="B3779" s="180">
        <v>44516</v>
      </c>
      <c r="C3779" s="42" t="s">
        <v>9</v>
      </c>
      <c r="D3779" s="363" t="s">
        <v>10</v>
      </c>
      <c r="E3779" s="42">
        <v>37</v>
      </c>
      <c r="F3779" s="42">
        <v>670</v>
      </c>
      <c r="G3779" s="182" t="s">
        <v>228</v>
      </c>
      <c r="H3779" s="186" t="s">
        <v>229</v>
      </c>
      <c r="I3779" s="42" t="s">
        <v>12</v>
      </c>
      <c r="J3779" s="42"/>
      <c r="K3779" s="42"/>
      <c r="L3779" s="184">
        <v>9.1891891891891877</v>
      </c>
      <c r="M3779" s="31">
        <v>712</v>
      </c>
      <c r="N3779" s="42" t="s">
        <v>13</v>
      </c>
      <c r="O3779" s="42" t="s">
        <v>107</v>
      </c>
      <c r="P3779" s="188" t="s">
        <v>230</v>
      </c>
      <c r="Q3779" s="188" t="s">
        <v>231</v>
      </c>
    </row>
    <row r="3780" spans="1:17">
      <c r="A3780">
        <v>3784</v>
      </c>
      <c r="B3780" s="180">
        <v>44516</v>
      </c>
      <c r="C3780" s="42" t="s">
        <v>9</v>
      </c>
      <c r="D3780" s="363" t="s">
        <v>10</v>
      </c>
      <c r="E3780" s="42">
        <v>34</v>
      </c>
      <c r="F3780" s="42">
        <v>565</v>
      </c>
      <c r="G3780" s="42">
        <v>0.6</v>
      </c>
      <c r="H3780" s="41">
        <v>20.100000000000001</v>
      </c>
      <c r="I3780" s="42" t="s">
        <v>12</v>
      </c>
      <c r="J3780" s="42"/>
      <c r="K3780" s="42"/>
      <c r="L3780" s="184">
        <v>2.9850746268656714</v>
      </c>
      <c r="M3780" s="31">
        <v>712</v>
      </c>
      <c r="N3780" s="42" t="s">
        <v>13</v>
      </c>
      <c r="O3780" s="42" t="s">
        <v>107</v>
      </c>
      <c r="P3780" s="188" t="s">
        <v>232</v>
      </c>
      <c r="Q3780" s="188" t="s">
        <v>233</v>
      </c>
    </row>
    <row r="3781" spans="1:17">
      <c r="A3781">
        <v>3785</v>
      </c>
      <c r="B3781" s="180">
        <v>44516</v>
      </c>
      <c r="C3781" s="42" t="s">
        <v>9</v>
      </c>
      <c r="D3781" s="363" t="s">
        <v>10</v>
      </c>
      <c r="E3781" s="42">
        <v>34</v>
      </c>
      <c r="F3781" s="42">
        <v>495</v>
      </c>
      <c r="G3781" s="42">
        <v>0.7</v>
      </c>
      <c r="H3781" s="41">
        <v>10.8</v>
      </c>
      <c r="I3781" s="42" t="s">
        <v>15</v>
      </c>
      <c r="J3781" s="42"/>
      <c r="K3781" s="42"/>
      <c r="L3781" s="184">
        <v>6.481481481481481</v>
      </c>
      <c r="M3781" s="31">
        <v>712</v>
      </c>
      <c r="N3781" s="42" t="s">
        <v>13</v>
      </c>
      <c r="O3781" s="42" t="s">
        <v>107</v>
      </c>
      <c r="P3781" s="188" t="s">
        <v>234</v>
      </c>
      <c r="Q3781" s="188" t="s">
        <v>235</v>
      </c>
    </row>
    <row r="3782" spans="1:17">
      <c r="A3782">
        <v>3786</v>
      </c>
      <c r="B3782" s="180">
        <v>44516</v>
      </c>
      <c r="C3782" s="42" t="s">
        <v>9</v>
      </c>
      <c r="D3782" s="363" t="s">
        <v>10</v>
      </c>
      <c r="E3782" s="42">
        <v>33</v>
      </c>
      <c r="F3782" s="42">
        <v>505</v>
      </c>
      <c r="G3782" s="42">
        <v>0.8</v>
      </c>
      <c r="H3782" s="186" t="s">
        <v>236</v>
      </c>
      <c r="I3782" s="42" t="s">
        <v>15</v>
      </c>
      <c r="J3782" s="42"/>
      <c r="K3782" s="42"/>
      <c r="L3782" s="184">
        <v>7.4074074074074066</v>
      </c>
      <c r="M3782" s="31">
        <v>712</v>
      </c>
      <c r="N3782" s="42" t="s">
        <v>13</v>
      </c>
      <c r="O3782" s="42" t="s">
        <v>107</v>
      </c>
      <c r="P3782" s="188" t="s">
        <v>237</v>
      </c>
      <c r="Q3782" s="188" t="s">
        <v>238</v>
      </c>
    </row>
    <row r="3783" spans="1:17">
      <c r="A3783">
        <v>3787</v>
      </c>
      <c r="B3783" s="180">
        <v>44516</v>
      </c>
      <c r="C3783" s="42" t="s">
        <v>9</v>
      </c>
      <c r="D3783" s="363" t="s">
        <v>10</v>
      </c>
      <c r="E3783" s="42">
        <v>33</v>
      </c>
      <c r="F3783" s="42">
        <v>510</v>
      </c>
      <c r="G3783" s="42">
        <v>0.5</v>
      </c>
      <c r="H3783" s="41">
        <v>18.7</v>
      </c>
      <c r="I3783" s="42" t="s">
        <v>12</v>
      </c>
      <c r="J3783" s="42"/>
      <c r="K3783" s="42"/>
      <c r="L3783" s="184">
        <v>2.6737967914438503</v>
      </c>
      <c r="M3783" s="31">
        <v>712</v>
      </c>
      <c r="N3783" s="42" t="s">
        <v>13</v>
      </c>
      <c r="O3783" s="42" t="s">
        <v>107</v>
      </c>
      <c r="P3783" s="188" t="s">
        <v>239</v>
      </c>
      <c r="Q3783" s="188" t="s">
        <v>240</v>
      </c>
    </row>
    <row r="3784" spans="1:17">
      <c r="A3784">
        <v>3788</v>
      </c>
      <c r="B3784" s="180">
        <v>44516</v>
      </c>
      <c r="C3784" s="42" t="s">
        <v>9</v>
      </c>
      <c r="D3784" s="363" t="s">
        <v>10</v>
      </c>
      <c r="E3784" s="42">
        <v>36</v>
      </c>
      <c r="F3784" s="42">
        <v>690</v>
      </c>
      <c r="G3784" s="182" t="s">
        <v>241</v>
      </c>
      <c r="H3784" s="41">
        <v>13</v>
      </c>
      <c r="I3784" s="42" t="s">
        <v>15</v>
      </c>
      <c r="J3784" s="42"/>
      <c r="K3784" s="42"/>
      <c r="L3784" s="184">
        <v>6.9230769230769234</v>
      </c>
      <c r="M3784" s="31">
        <v>712</v>
      </c>
      <c r="N3784" s="42" t="s">
        <v>13</v>
      </c>
      <c r="O3784" s="42" t="s">
        <v>107</v>
      </c>
      <c r="P3784" s="188" t="s">
        <v>242</v>
      </c>
      <c r="Q3784" s="188" t="s">
        <v>243</v>
      </c>
    </row>
    <row r="3785" spans="1:17">
      <c r="A3785">
        <v>3789</v>
      </c>
      <c r="B3785" s="180">
        <v>44516</v>
      </c>
      <c r="C3785" s="42" t="s">
        <v>9</v>
      </c>
      <c r="D3785" s="363" t="s">
        <v>10</v>
      </c>
      <c r="E3785" s="42">
        <v>35</v>
      </c>
      <c r="F3785" s="42">
        <v>555</v>
      </c>
      <c r="G3785" s="182" t="s">
        <v>244</v>
      </c>
      <c r="H3785" s="41">
        <v>15.7</v>
      </c>
      <c r="I3785" s="42" t="s">
        <v>15</v>
      </c>
      <c r="J3785" s="42"/>
      <c r="K3785" s="42"/>
      <c r="L3785" s="184">
        <v>43.949044585987266</v>
      </c>
      <c r="M3785" s="31">
        <v>712</v>
      </c>
      <c r="N3785" s="42" t="s">
        <v>13</v>
      </c>
      <c r="O3785" s="42" t="s">
        <v>107</v>
      </c>
      <c r="P3785" s="188" t="s">
        <v>245</v>
      </c>
      <c r="Q3785" s="188" t="s">
        <v>246</v>
      </c>
    </row>
    <row r="3786" spans="1:17">
      <c r="A3786">
        <v>3790</v>
      </c>
      <c r="B3786" s="180">
        <v>44516</v>
      </c>
      <c r="C3786" s="42" t="s">
        <v>9</v>
      </c>
      <c r="D3786" s="363" t="s">
        <v>10</v>
      </c>
      <c r="E3786" s="42">
        <v>34</v>
      </c>
      <c r="F3786" s="42">
        <v>575</v>
      </c>
      <c r="G3786" s="182" t="s">
        <v>168</v>
      </c>
      <c r="H3786" s="41">
        <v>28</v>
      </c>
      <c r="I3786" s="42" t="s">
        <v>15</v>
      </c>
      <c r="J3786" s="42"/>
      <c r="K3786" s="42"/>
      <c r="L3786" s="184">
        <v>2.5</v>
      </c>
      <c r="M3786" s="31">
        <v>712</v>
      </c>
      <c r="N3786" s="42" t="s">
        <v>13</v>
      </c>
      <c r="O3786" s="42" t="s">
        <v>107</v>
      </c>
      <c r="P3786" s="188" t="s">
        <v>247</v>
      </c>
      <c r="Q3786" s="188" t="s">
        <v>248</v>
      </c>
    </row>
    <row r="3787" spans="1:17">
      <c r="A3787">
        <v>3791</v>
      </c>
      <c r="B3787" s="180">
        <v>44516</v>
      </c>
      <c r="C3787" s="42" t="s">
        <v>9</v>
      </c>
      <c r="D3787" s="363" t="s">
        <v>10</v>
      </c>
      <c r="E3787" s="42">
        <v>38</v>
      </c>
      <c r="F3787" s="42">
        <v>810</v>
      </c>
      <c r="G3787" s="182" t="s">
        <v>249</v>
      </c>
      <c r="H3787" s="41">
        <v>14.4</v>
      </c>
      <c r="I3787" s="42" t="s">
        <v>15</v>
      </c>
      <c r="J3787" s="42"/>
      <c r="K3787" s="42"/>
      <c r="L3787" s="184">
        <v>42.361111111111107</v>
      </c>
      <c r="M3787" s="31">
        <v>712</v>
      </c>
      <c r="N3787" s="42" t="s">
        <v>13</v>
      </c>
      <c r="O3787" s="42" t="s">
        <v>107</v>
      </c>
      <c r="P3787" s="188" t="s">
        <v>250</v>
      </c>
      <c r="Q3787" s="188" t="s">
        <v>251</v>
      </c>
    </row>
    <row r="3788" spans="1:17">
      <c r="A3788">
        <v>3792</v>
      </c>
      <c r="B3788" s="180">
        <v>44516</v>
      </c>
      <c r="C3788" s="42" t="s">
        <v>9</v>
      </c>
      <c r="D3788" s="363" t="s">
        <v>10</v>
      </c>
      <c r="E3788" s="42">
        <v>38</v>
      </c>
      <c r="F3788" s="42">
        <v>725</v>
      </c>
      <c r="G3788" s="182" t="s">
        <v>252</v>
      </c>
      <c r="H3788" s="41">
        <v>14.1</v>
      </c>
      <c r="I3788" s="42" t="s">
        <v>12</v>
      </c>
      <c r="J3788" s="42"/>
      <c r="K3788" s="42"/>
      <c r="L3788" s="184">
        <v>19.148936170212767</v>
      </c>
      <c r="M3788" s="31">
        <v>712</v>
      </c>
      <c r="N3788" s="42" t="s">
        <v>13</v>
      </c>
      <c r="O3788" s="42" t="s">
        <v>107</v>
      </c>
      <c r="P3788" s="188" t="s">
        <v>253</v>
      </c>
      <c r="Q3788" s="188" t="s">
        <v>254</v>
      </c>
    </row>
    <row r="3789" spans="1:17">
      <c r="A3789">
        <v>3793</v>
      </c>
      <c r="B3789" s="180">
        <v>44516</v>
      </c>
      <c r="C3789" s="42" t="s">
        <v>9</v>
      </c>
      <c r="D3789" s="363" t="s">
        <v>10</v>
      </c>
      <c r="E3789" s="42">
        <v>34</v>
      </c>
      <c r="F3789" s="42">
        <v>525</v>
      </c>
      <c r="G3789" s="182" t="s">
        <v>241</v>
      </c>
      <c r="H3789" s="186" t="s">
        <v>255</v>
      </c>
      <c r="I3789" s="42" t="s">
        <v>15</v>
      </c>
      <c r="J3789" s="42"/>
      <c r="K3789" s="42"/>
      <c r="L3789" s="184">
        <v>7.03125</v>
      </c>
      <c r="M3789" s="31">
        <v>712</v>
      </c>
      <c r="N3789" s="42" t="s">
        <v>13</v>
      </c>
      <c r="O3789" s="42" t="s">
        <v>107</v>
      </c>
      <c r="P3789" s="188" t="s">
        <v>256</v>
      </c>
      <c r="Q3789" s="188" t="s">
        <v>257</v>
      </c>
    </row>
    <row r="3790" spans="1:17">
      <c r="A3790">
        <v>3794</v>
      </c>
      <c r="B3790" s="180">
        <v>44516</v>
      </c>
      <c r="C3790" s="42" t="s">
        <v>9</v>
      </c>
      <c r="D3790" s="363" t="s">
        <v>10</v>
      </c>
      <c r="E3790" s="42">
        <v>37</v>
      </c>
      <c r="F3790" s="42">
        <v>765</v>
      </c>
      <c r="G3790" s="182" t="s">
        <v>258</v>
      </c>
      <c r="H3790" s="41">
        <v>17.2</v>
      </c>
      <c r="I3790" s="42" t="s">
        <v>15</v>
      </c>
      <c r="J3790" s="42"/>
      <c r="K3790" s="42"/>
      <c r="L3790" s="184">
        <v>9.3023255813953494</v>
      </c>
      <c r="M3790" s="31">
        <v>712</v>
      </c>
      <c r="N3790" s="42" t="s">
        <v>13</v>
      </c>
      <c r="O3790" s="42" t="s">
        <v>107</v>
      </c>
      <c r="P3790" s="188" t="s">
        <v>259</v>
      </c>
      <c r="Q3790" s="188" t="s">
        <v>260</v>
      </c>
    </row>
    <row r="3791" spans="1:17">
      <c r="A3791">
        <v>3795</v>
      </c>
      <c r="B3791" s="180">
        <v>44516</v>
      </c>
      <c r="C3791" s="42" t="s">
        <v>9</v>
      </c>
      <c r="D3791" s="363" t="s">
        <v>10</v>
      </c>
      <c r="E3791" s="42">
        <v>39</v>
      </c>
      <c r="F3791" s="42">
        <v>745</v>
      </c>
      <c r="G3791" s="182" t="s">
        <v>105</v>
      </c>
      <c r="H3791" s="41">
        <v>12.5</v>
      </c>
      <c r="I3791" s="42" t="s">
        <v>15</v>
      </c>
      <c r="J3791" s="42"/>
      <c r="K3791" s="42"/>
      <c r="L3791" s="184">
        <v>8.8000000000000007</v>
      </c>
      <c r="M3791" s="31">
        <v>712</v>
      </c>
      <c r="N3791" s="42" t="s">
        <v>13</v>
      </c>
      <c r="O3791" s="42" t="s">
        <v>107</v>
      </c>
      <c r="P3791" s="188" t="s">
        <v>261</v>
      </c>
      <c r="Q3791" s="188" t="s">
        <v>262</v>
      </c>
    </row>
    <row r="3792" spans="1:17">
      <c r="A3792">
        <v>3796</v>
      </c>
      <c r="B3792" s="180">
        <v>44516</v>
      </c>
      <c r="C3792" s="42" t="s">
        <v>9</v>
      </c>
      <c r="D3792" s="363" t="s">
        <v>10</v>
      </c>
      <c r="E3792" s="42">
        <v>34</v>
      </c>
      <c r="F3792" s="42">
        <v>565</v>
      </c>
      <c r="G3792" s="182" t="s">
        <v>105</v>
      </c>
      <c r="H3792" s="41">
        <v>12.5</v>
      </c>
      <c r="I3792" s="42" t="s">
        <v>12</v>
      </c>
      <c r="J3792" s="42"/>
      <c r="K3792" s="42"/>
      <c r="L3792" s="184">
        <v>8.8000000000000007</v>
      </c>
      <c r="M3792" s="31">
        <v>712</v>
      </c>
      <c r="N3792" s="42" t="s">
        <v>13</v>
      </c>
      <c r="O3792" s="42" t="s">
        <v>107</v>
      </c>
      <c r="P3792" s="188" t="s">
        <v>263</v>
      </c>
      <c r="Q3792" s="188" t="s">
        <v>264</v>
      </c>
    </row>
    <row r="3793" spans="1:17">
      <c r="A3793">
        <v>3797</v>
      </c>
      <c r="B3793" s="180">
        <v>44522</v>
      </c>
      <c r="C3793" s="42" t="s">
        <v>9</v>
      </c>
      <c r="D3793" s="363" t="s">
        <v>10</v>
      </c>
      <c r="E3793" s="42">
        <v>33</v>
      </c>
      <c r="F3793" s="42">
        <v>480</v>
      </c>
      <c r="G3793" s="182" t="s">
        <v>241</v>
      </c>
      <c r="H3793" s="186" t="s">
        <v>265</v>
      </c>
      <c r="I3793" s="42" t="s">
        <v>12</v>
      </c>
      <c r="J3793" s="42"/>
      <c r="K3793" s="42"/>
      <c r="L3793" s="184">
        <v>3.0303030303030303</v>
      </c>
      <c r="M3793" s="31">
        <v>712</v>
      </c>
      <c r="N3793" s="42" t="s">
        <v>13</v>
      </c>
      <c r="O3793" s="42" t="s">
        <v>27</v>
      </c>
      <c r="P3793" s="188" t="s">
        <v>266</v>
      </c>
      <c r="Q3793" s="188" t="s">
        <v>267</v>
      </c>
    </row>
    <row r="3794" spans="1:17">
      <c r="A3794">
        <v>3798</v>
      </c>
      <c r="B3794" s="180">
        <v>44522</v>
      </c>
      <c r="C3794" s="42" t="s">
        <v>9</v>
      </c>
      <c r="D3794" s="363" t="s">
        <v>10</v>
      </c>
      <c r="E3794" s="42">
        <v>32</v>
      </c>
      <c r="F3794" s="42">
        <v>495</v>
      </c>
      <c r="G3794" s="182" t="s">
        <v>268</v>
      </c>
      <c r="H3794" s="41">
        <v>13.9</v>
      </c>
      <c r="I3794" s="42" t="s">
        <v>12</v>
      </c>
      <c r="J3794" s="42"/>
      <c r="K3794" s="42"/>
      <c r="L3794" s="184">
        <v>2.877697841726619</v>
      </c>
      <c r="M3794" s="31">
        <v>712</v>
      </c>
      <c r="N3794" s="42" t="s">
        <v>13</v>
      </c>
      <c r="O3794" s="42" t="s">
        <v>27</v>
      </c>
      <c r="P3794" s="188" t="s">
        <v>269</v>
      </c>
      <c r="Q3794" s="188" t="s">
        <v>270</v>
      </c>
    </row>
    <row r="3795" spans="1:17">
      <c r="A3795">
        <v>3799</v>
      </c>
      <c r="B3795" s="180">
        <v>44522</v>
      </c>
      <c r="C3795" s="42" t="s">
        <v>9</v>
      </c>
      <c r="D3795" s="363" t="s">
        <v>10</v>
      </c>
      <c r="E3795" s="42">
        <v>35</v>
      </c>
      <c r="F3795" s="42">
        <v>645</v>
      </c>
      <c r="G3795" s="42">
        <v>0.5</v>
      </c>
      <c r="H3795" s="41">
        <v>9.6</v>
      </c>
      <c r="I3795" s="42" t="s">
        <v>12</v>
      </c>
      <c r="J3795" s="42"/>
      <c r="K3795" s="42"/>
      <c r="L3795" s="184">
        <v>5.2083333333333339</v>
      </c>
      <c r="M3795" s="31">
        <v>712</v>
      </c>
      <c r="N3795" s="42" t="s">
        <v>13</v>
      </c>
      <c r="O3795" s="42" t="s">
        <v>27</v>
      </c>
      <c r="P3795" s="188" t="s">
        <v>271</v>
      </c>
      <c r="Q3795" s="188" t="s">
        <v>272</v>
      </c>
    </row>
    <row r="3796" spans="1:17">
      <c r="A3796">
        <v>3800</v>
      </c>
      <c r="B3796" s="180">
        <v>44522</v>
      </c>
      <c r="C3796" s="42" t="s">
        <v>9</v>
      </c>
      <c r="D3796" s="363" t="s">
        <v>10</v>
      </c>
      <c r="E3796" s="42">
        <v>37</v>
      </c>
      <c r="F3796" s="42">
        <v>740</v>
      </c>
      <c r="G3796" s="42">
        <v>1.2</v>
      </c>
      <c r="H3796" s="41">
        <v>24.4</v>
      </c>
      <c r="I3796" s="42" t="s">
        <v>12</v>
      </c>
      <c r="J3796" s="42"/>
      <c r="K3796" s="42"/>
      <c r="L3796" s="184">
        <v>4.918032786885246</v>
      </c>
      <c r="M3796" s="31">
        <v>712</v>
      </c>
      <c r="N3796" s="42" t="s">
        <v>13</v>
      </c>
      <c r="O3796" s="42" t="s">
        <v>27</v>
      </c>
      <c r="P3796" s="188" t="s">
        <v>273</v>
      </c>
      <c r="Q3796" s="188" t="s">
        <v>274</v>
      </c>
    </row>
    <row r="3797" spans="1:17">
      <c r="A3797">
        <v>3801</v>
      </c>
      <c r="B3797" s="180">
        <v>44522</v>
      </c>
      <c r="C3797" s="42" t="s">
        <v>9</v>
      </c>
      <c r="D3797" s="363" t="s">
        <v>10</v>
      </c>
      <c r="E3797" s="42">
        <v>37</v>
      </c>
      <c r="F3797" s="42">
        <v>730</v>
      </c>
      <c r="G3797" s="182" t="s">
        <v>168</v>
      </c>
      <c r="H3797" s="186" t="s">
        <v>110</v>
      </c>
      <c r="I3797" s="42" t="s">
        <v>12</v>
      </c>
      <c r="J3797" s="42"/>
      <c r="K3797" s="42"/>
      <c r="L3797" s="184">
        <v>5.0724637681159415</v>
      </c>
      <c r="M3797" s="31">
        <v>712</v>
      </c>
      <c r="N3797" s="42" t="s">
        <v>13</v>
      </c>
      <c r="O3797" s="42" t="s">
        <v>27</v>
      </c>
      <c r="P3797" s="188" t="s">
        <v>275</v>
      </c>
      <c r="Q3797" s="188" t="s">
        <v>276</v>
      </c>
    </row>
    <row r="3798" spans="1:17">
      <c r="A3798">
        <v>3802</v>
      </c>
      <c r="B3798" s="180">
        <v>44522</v>
      </c>
      <c r="C3798" s="42" t="s">
        <v>9</v>
      </c>
      <c r="D3798" s="363" t="s">
        <v>10</v>
      </c>
      <c r="E3798" s="42">
        <v>34</v>
      </c>
      <c r="F3798" s="41">
        <v>535</v>
      </c>
      <c r="G3798" s="41">
        <v>0.9</v>
      </c>
      <c r="H3798" s="41">
        <v>18.600000000000001</v>
      </c>
      <c r="I3798" s="42" t="s">
        <v>15</v>
      </c>
      <c r="J3798" s="42"/>
      <c r="K3798" s="41"/>
      <c r="L3798" s="184">
        <v>4.838709677419355</v>
      </c>
      <c r="M3798" s="31">
        <v>712</v>
      </c>
      <c r="N3798" s="42" t="s">
        <v>13</v>
      </c>
      <c r="O3798" s="42" t="s">
        <v>27</v>
      </c>
      <c r="P3798" s="188" t="s">
        <v>277</v>
      </c>
      <c r="Q3798" s="188" t="s">
        <v>278</v>
      </c>
    </row>
    <row r="3799" spans="1:17">
      <c r="A3799">
        <v>3803</v>
      </c>
      <c r="B3799" s="180">
        <v>44522</v>
      </c>
      <c r="C3799" s="42" t="s">
        <v>9</v>
      </c>
      <c r="D3799" s="363" t="s">
        <v>10</v>
      </c>
      <c r="E3799" s="42">
        <v>36</v>
      </c>
      <c r="F3799" s="41">
        <v>635</v>
      </c>
      <c r="G3799" s="186" t="s">
        <v>279</v>
      </c>
      <c r="H3799" s="41">
        <v>17.3</v>
      </c>
      <c r="I3799" s="42" t="s">
        <v>12</v>
      </c>
      <c r="J3799" s="42"/>
      <c r="K3799" s="41"/>
      <c r="L3799" s="184">
        <v>3.4682080924855487</v>
      </c>
      <c r="M3799" s="31">
        <v>712</v>
      </c>
      <c r="N3799" s="42" t="s">
        <v>13</v>
      </c>
      <c r="O3799" s="42" t="s">
        <v>27</v>
      </c>
      <c r="P3799" s="188" t="s">
        <v>280</v>
      </c>
      <c r="Q3799" s="188" t="s">
        <v>281</v>
      </c>
    </row>
    <row r="3800" spans="1:17">
      <c r="A3800">
        <v>3804</v>
      </c>
      <c r="B3800" s="180">
        <v>44522</v>
      </c>
      <c r="C3800" s="42" t="s">
        <v>9</v>
      </c>
      <c r="D3800" s="363" t="s">
        <v>10</v>
      </c>
      <c r="E3800" s="42">
        <v>34</v>
      </c>
      <c r="F3800" s="41">
        <v>565</v>
      </c>
      <c r="G3800" s="186" t="s">
        <v>241</v>
      </c>
      <c r="H3800" s="186" t="s">
        <v>282</v>
      </c>
      <c r="I3800" s="42" t="s">
        <v>15</v>
      </c>
      <c r="J3800" s="42"/>
      <c r="K3800" s="41"/>
      <c r="L3800" s="184">
        <v>18.75</v>
      </c>
      <c r="M3800" s="31">
        <v>712</v>
      </c>
      <c r="N3800" s="42" t="s">
        <v>13</v>
      </c>
      <c r="O3800" s="42" t="s">
        <v>27</v>
      </c>
      <c r="P3800" s="188" t="s">
        <v>283</v>
      </c>
      <c r="Q3800" s="188" t="s">
        <v>284</v>
      </c>
    </row>
    <row r="3801" spans="1:17">
      <c r="A3801">
        <v>3805</v>
      </c>
      <c r="B3801" s="180">
        <v>44522</v>
      </c>
      <c r="C3801" s="42" t="s">
        <v>9</v>
      </c>
      <c r="D3801" s="363" t="s">
        <v>10</v>
      </c>
      <c r="E3801" s="42">
        <v>36</v>
      </c>
      <c r="F3801" s="42">
        <v>670</v>
      </c>
      <c r="G3801" s="186" t="s">
        <v>279</v>
      </c>
      <c r="H3801" s="186" t="s">
        <v>285</v>
      </c>
      <c r="I3801" s="42" t="s">
        <v>12</v>
      </c>
      <c r="J3801" s="42"/>
      <c r="K3801" s="42"/>
      <c r="L3801" s="184">
        <v>2.5974025974025974</v>
      </c>
      <c r="M3801" s="31">
        <v>712</v>
      </c>
      <c r="N3801" s="42" t="s">
        <v>13</v>
      </c>
      <c r="O3801" s="42" t="s">
        <v>27</v>
      </c>
      <c r="P3801" s="188" t="s">
        <v>286</v>
      </c>
      <c r="Q3801" s="188" t="s">
        <v>287</v>
      </c>
    </row>
    <row r="3802" spans="1:17">
      <c r="A3802">
        <v>3806</v>
      </c>
      <c r="B3802" s="180">
        <v>44522</v>
      </c>
      <c r="C3802" s="42" t="s">
        <v>9</v>
      </c>
      <c r="D3802" s="363" t="s">
        <v>10</v>
      </c>
      <c r="E3802" s="42">
        <v>37</v>
      </c>
      <c r="F3802" s="42">
        <v>745</v>
      </c>
      <c r="G3802" s="186" t="s">
        <v>288</v>
      </c>
      <c r="H3802" s="41">
        <v>25.9</v>
      </c>
      <c r="I3802" s="42" t="s">
        <v>15</v>
      </c>
      <c r="J3802" s="42"/>
      <c r="K3802" s="42"/>
      <c r="L3802" s="184">
        <v>4.6332046332046328</v>
      </c>
      <c r="M3802" s="31">
        <v>712</v>
      </c>
      <c r="N3802" s="42" t="s">
        <v>13</v>
      </c>
      <c r="O3802" s="42" t="s">
        <v>27</v>
      </c>
      <c r="P3802" s="188" t="s">
        <v>289</v>
      </c>
      <c r="Q3802" s="188" t="s">
        <v>290</v>
      </c>
    </row>
    <row r="3803" spans="1:17">
      <c r="A3803">
        <v>3807</v>
      </c>
      <c r="B3803" s="180">
        <v>44522</v>
      </c>
      <c r="C3803" s="42" t="s">
        <v>9</v>
      </c>
      <c r="D3803" s="363" t="s">
        <v>10</v>
      </c>
      <c r="E3803" s="42">
        <v>36</v>
      </c>
      <c r="F3803" s="42">
        <v>680</v>
      </c>
      <c r="G3803" s="186" t="s">
        <v>241</v>
      </c>
      <c r="H3803" s="41">
        <v>18</v>
      </c>
      <c r="I3803" s="42" t="s">
        <v>12</v>
      </c>
      <c r="J3803" s="42"/>
      <c r="K3803" s="42"/>
      <c r="L3803" s="184">
        <v>5</v>
      </c>
      <c r="M3803" s="31">
        <v>712</v>
      </c>
      <c r="N3803" s="42" t="s">
        <v>13</v>
      </c>
      <c r="O3803" s="42" t="s">
        <v>27</v>
      </c>
      <c r="P3803" s="188" t="s">
        <v>291</v>
      </c>
      <c r="Q3803" s="188" t="s">
        <v>292</v>
      </c>
    </row>
    <row r="3804" spans="1:17">
      <c r="A3804">
        <v>3808</v>
      </c>
      <c r="B3804" s="180">
        <v>44522</v>
      </c>
      <c r="C3804" s="42" t="s">
        <v>9</v>
      </c>
      <c r="D3804" s="363" t="s">
        <v>10</v>
      </c>
      <c r="E3804" s="42">
        <v>36</v>
      </c>
      <c r="F3804" s="42">
        <v>690</v>
      </c>
      <c r="G3804" s="186" t="s">
        <v>168</v>
      </c>
      <c r="H3804" s="41">
        <v>58.4</v>
      </c>
      <c r="I3804" s="42" t="s">
        <v>12</v>
      </c>
      <c r="J3804" s="42"/>
      <c r="K3804" s="42"/>
      <c r="L3804" s="184">
        <v>1.1986301369863013</v>
      </c>
      <c r="M3804" s="31">
        <v>712</v>
      </c>
      <c r="N3804" s="42" t="s">
        <v>13</v>
      </c>
      <c r="O3804" s="42" t="s">
        <v>27</v>
      </c>
      <c r="P3804" s="188" t="s">
        <v>293</v>
      </c>
      <c r="Q3804" s="188" t="s">
        <v>294</v>
      </c>
    </row>
    <row r="3805" spans="1:17">
      <c r="A3805">
        <v>3809</v>
      </c>
      <c r="B3805" s="180">
        <v>44522</v>
      </c>
      <c r="C3805" s="42" t="s">
        <v>9</v>
      </c>
      <c r="D3805" s="363" t="s">
        <v>10</v>
      </c>
      <c r="E3805" s="42">
        <v>35</v>
      </c>
      <c r="F3805" s="42">
        <v>655</v>
      </c>
      <c r="G3805" s="186" t="s">
        <v>268</v>
      </c>
      <c r="H3805" s="41">
        <v>12.8</v>
      </c>
      <c r="I3805" s="42" t="s">
        <v>12</v>
      </c>
      <c r="J3805" s="42"/>
      <c r="K3805" s="42"/>
      <c r="L3805" s="184">
        <v>3.125</v>
      </c>
      <c r="M3805" s="31">
        <v>712</v>
      </c>
      <c r="N3805" s="42" t="s">
        <v>13</v>
      </c>
      <c r="O3805" s="42" t="s">
        <v>27</v>
      </c>
      <c r="P3805" s="188" t="s">
        <v>295</v>
      </c>
      <c r="Q3805" s="188" t="s">
        <v>296</v>
      </c>
    </row>
    <row r="3806" spans="1:17">
      <c r="A3806">
        <v>3810</v>
      </c>
      <c r="B3806" s="180">
        <v>44522</v>
      </c>
      <c r="C3806" s="42" t="s">
        <v>9</v>
      </c>
      <c r="D3806" s="363" t="s">
        <v>10</v>
      </c>
      <c r="E3806" s="42">
        <v>34</v>
      </c>
      <c r="F3806" s="42">
        <v>585</v>
      </c>
      <c r="G3806" s="41">
        <v>1.1000000000000001</v>
      </c>
      <c r="H3806" s="186" t="s">
        <v>297</v>
      </c>
      <c r="I3806" s="42" t="s">
        <v>12</v>
      </c>
      <c r="J3806" s="42"/>
      <c r="K3806" s="42"/>
      <c r="L3806" s="184">
        <v>6.0773480662983426</v>
      </c>
      <c r="M3806" s="31">
        <v>712</v>
      </c>
      <c r="N3806" s="42" t="s">
        <v>13</v>
      </c>
      <c r="O3806" s="42" t="s">
        <v>27</v>
      </c>
      <c r="P3806" s="188" t="s">
        <v>298</v>
      </c>
      <c r="Q3806" s="188" t="s">
        <v>299</v>
      </c>
    </row>
    <row r="3807" spans="1:17">
      <c r="A3807">
        <v>3811</v>
      </c>
      <c r="B3807" s="180">
        <v>44522</v>
      </c>
      <c r="C3807" s="42" t="s">
        <v>9</v>
      </c>
      <c r="D3807" s="363" t="s">
        <v>10</v>
      </c>
      <c r="E3807" s="42">
        <v>34</v>
      </c>
      <c r="F3807" s="42">
        <v>620</v>
      </c>
      <c r="G3807" s="41">
        <v>0.6</v>
      </c>
      <c r="H3807" s="41">
        <v>11.8</v>
      </c>
      <c r="I3807" s="42" t="s">
        <v>12</v>
      </c>
      <c r="J3807" s="42"/>
      <c r="K3807" s="42"/>
      <c r="L3807" s="184">
        <v>5.0847457627118642</v>
      </c>
      <c r="M3807" s="31">
        <v>712</v>
      </c>
      <c r="N3807" s="42" t="s">
        <v>13</v>
      </c>
      <c r="O3807" s="42" t="s">
        <v>27</v>
      </c>
      <c r="P3807" s="188" t="s">
        <v>300</v>
      </c>
      <c r="Q3807" s="188" t="s">
        <v>301</v>
      </c>
    </row>
    <row r="3808" spans="1:17">
      <c r="A3808">
        <v>3812</v>
      </c>
      <c r="B3808" s="180">
        <v>44522</v>
      </c>
      <c r="C3808" s="42" t="s">
        <v>9</v>
      </c>
      <c r="D3808" s="363" t="s">
        <v>10</v>
      </c>
      <c r="E3808" s="42">
        <v>33</v>
      </c>
      <c r="F3808" s="42">
        <v>525</v>
      </c>
      <c r="G3808" s="186">
        <v>0.5</v>
      </c>
      <c r="H3808" s="41">
        <v>15.5</v>
      </c>
      <c r="I3808" s="42" t="s">
        <v>12</v>
      </c>
      <c r="J3808" s="42"/>
      <c r="K3808" s="42"/>
      <c r="L3808" s="184">
        <v>3.225806451612903</v>
      </c>
      <c r="M3808" s="31">
        <v>712</v>
      </c>
      <c r="N3808" s="42" t="s">
        <v>13</v>
      </c>
      <c r="O3808" s="42" t="s">
        <v>27</v>
      </c>
      <c r="P3808" s="188" t="s">
        <v>302</v>
      </c>
      <c r="Q3808" s="188" t="s">
        <v>303</v>
      </c>
    </row>
    <row r="3809" spans="1:17">
      <c r="A3809">
        <v>3813</v>
      </c>
      <c r="B3809" s="180">
        <v>44522</v>
      </c>
      <c r="C3809" s="42" t="s">
        <v>9</v>
      </c>
      <c r="D3809" s="363" t="s">
        <v>10</v>
      </c>
      <c r="E3809" s="42">
        <v>64</v>
      </c>
      <c r="F3809" s="42">
        <v>3015</v>
      </c>
      <c r="G3809" s="42">
        <v>18.2</v>
      </c>
      <c r="H3809" s="41">
        <v>77.8</v>
      </c>
      <c r="I3809" s="42" t="s">
        <v>15</v>
      </c>
      <c r="J3809" s="42"/>
      <c r="K3809" s="42"/>
      <c r="L3809" s="184">
        <v>23.393316195372751</v>
      </c>
      <c r="M3809" s="31">
        <v>712</v>
      </c>
      <c r="N3809" s="42" t="s">
        <v>13</v>
      </c>
      <c r="O3809" s="42" t="s">
        <v>27</v>
      </c>
      <c r="P3809" s="188" t="s">
        <v>304</v>
      </c>
      <c r="Q3809" s="188" t="s">
        <v>305</v>
      </c>
    </row>
    <row r="3810" spans="1:17">
      <c r="A3810">
        <v>3814</v>
      </c>
      <c r="B3810" s="180">
        <v>44522</v>
      </c>
      <c r="C3810" s="42" t="s">
        <v>9</v>
      </c>
      <c r="D3810" s="363" t="s">
        <v>10</v>
      </c>
      <c r="E3810" s="42">
        <v>62</v>
      </c>
      <c r="F3810" s="42">
        <v>3222</v>
      </c>
      <c r="G3810" s="186" t="s">
        <v>306</v>
      </c>
      <c r="H3810" s="41">
        <v>82.1</v>
      </c>
      <c r="I3810" s="42" t="s">
        <v>15</v>
      </c>
      <c r="J3810" s="42"/>
      <c r="K3810" s="42"/>
      <c r="L3810" s="184">
        <v>68.209500609013404</v>
      </c>
      <c r="M3810" s="31">
        <v>712</v>
      </c>
      <c r="N3810" s="42" t="s">
        <v>13</v>
      </c>
      <c r="O3810" s="42" t="s">
        <v>27</v>
      </c>
      <c r="P3810" s="188" t="s">
        <v>307</v>
      </c>
      <c r="Q3810" s="188" t="s">
        <v>308</v>
      </c>
    </row>
    <row r="3811" spans="1:17">
      <c r="A3811">
        <v>3815</v>
      </c>
      <c r="B3811" s="180">
        <v>44522</v>
      </c>
      <c r="C3811" s="42" t="s">
        <v>9</v>
      </c>
      <c r="D3811" s="363" t="s">
        <v>10</v>
      </c>
      <c r="E3811" s="42">
        <v>64</v>
      </c>
      <c r="F3811" s="42">
        <v>3670</v>
      </c>
      <c r="G3811" s="186" t="s">
        <v>309</v>
      </c>
      <c r="H3811" s="41">
        <v>59.4</v>
      </c>
      <c r="I3811" s="42" t="s">
        <v>15</v>
      </c>
      <c r="J3811" s="42"/>
      <c r="K3811" s="42"/>
      <c r="L3811" s="184">
        <v>52.525252525252533</v>
      </c>
      <c r="M3811" s="31">
        <v>712</v>
      </c>
      <c r="N3811" s="42" t="s">
        <v>13</v>
      </c>
      <c r="O3811" s="42" t="s">
        <v>27</v>
      </c>
      <c r="P3811" s="188" t="s">
        <v>310</v>
      </c>
      <c r="Q3811" s="188" t="s">
        <v>311</v>
      </c>
    </row>
    <row r="3812" spans="1:17">
      <c r="A3812">
        <v>3816</v>
      </c>
      <c r="B3812" s="180">
        <v>44522</v>
      </c>
      <c r="C3812" s="42" t="s">
        <v>9</v>
      </c>
      <c r="D3812" s="363" t="s">
        <v>10</v>
      </c>
      <c r="E3812" s="42">
        <v>63</v>
      </c>
      <c r="F3812" s="42">
        <v>3610</v>
      </c>
      <c r="G3812" s="41">
        <v>31.6</v>
      </c>
      <c r="H3812" s="41">
        <v>154.69999999999999</v>
      </c>
      <c r="I3812" s="42" t="s">
        <v>15</v>
      </c>
      <c r="J3812" s="42"/>
      <c r="K3812" s="42"/>
      <c r="L3812" s="184">
        <v>20.426632191338076</v>
      </c>
      <c r="M3812" s="31">
        <v>712</v>
      </c>
      <c r="N3812" s="42" t="s">
        <v>13</v>
      </c>
      <c r="O3812" s="42" t="s">
        <v>27</v>
      </c>
      <c r="P3812" s="188" t="s">
        <v>312</v>
      </c>
      <c r="Q3812" s="188" t="s">
        <v>313</v>
      </c>
    </row>
    <row r="3813" spans="1:17">
      <c r="A3813">
        <v>3817</v>
      </c>
      <c r="B3813" s="180">
        <v>44522</v>
      </c>
      <c r="C3813" s="42" t="s">
        <v>9</v>
      </c>
      <c r="D3813" s="363" t="s">
        <v>10</v>
      </c>
      <c r="E3813" s="42">
        <v>63</v>
      </c>
      <c r="F3813" s="42">
        <v>3310</v>
      </c>
      <c r="G3813" s="186" t="s">
        <v>314</v>
      </c>
      <c r="H3813" s="41">
        <v>131.19999999999999</v>
      </c>
      <c r="I3813" s="42" t="s">
        <v>15</v>
      </c>
      <c r="J3813" s="42"/>
      <c r="K3813" s="42"/>
      <c r="L3813" s="184">
        <v>27.439024390243905</v>
      </c>
      <c r="M3813" s="31">
        <v>712</v>
      </c>
      <c r="N3813" s="42" t="s">
        <v>13</v>
      </c>
      <c r="O3813" s="42" t="s">
        <v>27</v>
      </c>
      <c r="P3813" s="188" t="s">
        <v>315</v>
      </c>
      <c r="Q3813" s="188" t="s">
        <v>316</v>
      </c>
    </row>
    <row r="3814" spans="1:17">
      <c r="A3814">
        <v>3818</v>
      </c>
      <c r="B3814" s="180">
        <v>44522</v>
      </c>
      <c r="C3814" s="42" t="s">
        <v>9</v>
      </c>
      <c r="D3814" s="363" t="s">
        <v>10</v>
      </c>
      <c r="E3814" s="42">
        <v>60</v>
      </c>
      <c r="F3814" s="42">
        <v>3065</v>
      </c>
      <c r="G3814" s="186" t="s">
        <v>317</v>
      </c>
      <c r="H3814" s="41">
        <v>47.3</v>
      </c>
      <c r="I3814" s="42" t="s">
        <v>15</v>
      </c>
      <c r="J3814" s="42"/>
      <c r="K3814" s="42"/>
      <c r="L3814" s="184">
        <v>88.372093023255815</v>
      </c>
      <c r="M3814" s="31">
        <v>712</v>
      </c>
      <c r="N3814" s="42" t="s">
        <v>13</v>
      </c>
      <c r="O3814" s="42" t="s">
        <v>27</v>
      </c>
      <c r="P3814" s="188" t="s">
        <v>318</v>
      </c>
      <c r="Q3814" s="188" t="s">
        <v>319</v>
      </c>
    </row>
    <row r="3815" spans="1:17">
      <c r="A3815">
        <v>3819</v>
      </c>
      <c r="B3815" s="180">
        <v>44522</v>
      </c>
      <c r="C3815" s="42" t="s">
        <v>9</v>
      </c>
      <c r="D3815" s="363" t="s">
        <v>10</v>
      </c>
      <c r="E3815" s="42">
        <v>63</v>
      </c>
      <c r="F3815" s="42">
        <v>3180</v>
      </c>
      <c r="G3815" s="186">
        <v>35.6</v>
      </c>
      <c r="H3815" s="41">
        <v>65.900000000000006</v>
      </c>
      <c r="I3815" s="42" t="s">
        <v>15</v>
      </c>
      <c r="J3815" s="42"/>
      <c r="K3815" s="42"/>
      <c r="L3815" s="184">
        <v>54.021244309559933</v>
      </c>
      <c r="M3815" s="31">
        <v>712</v>
      </c>
      <c r="N3815" s="42" t="s">
        <v>13</v>
      </c>
      <c r="O3815" s="42" t="s">
        <v>27</v>
      </c>
      <c r="P3815" s="188" t="s">
        <v>320</v>
      </c>
      <c r="Q3815" s="188" t="s">
        <v>321</v>
      </c>
    </row>
    <row r="3816" spans="1:17">
      <c r="A3816">
        <v>3820</v>
      </c>
      <c r="B3816" s="180">
        <v>44522</v>
      </c>
      <c r="C3816" s="42" t="s">
        <v>9</v>
      </c>
      <c r="D3816" s="363" t="s">
        <v>10</v>
      </c>
      <c r="E3816" s="42">
        <v>62</v>
      </c>
      <c r="F3816" s="42">
        <v>3010</v>
      </c>
      <c r="G3816" s="186" t="s">
        <v>35</v>
      </c>
      <c r="H3816" s="41">
        <v>52.5</v>
      </c>
      <c r="I3816" s="42" t="s">
        <v>15</v>
      </c>
      <c r="J3816" s="42"/>
      <c r="K3816" s="42"/>
      <c r="L3816" s="184">
        <v>76.19047619047619</v>
      </c>
      <c r="M3816" s="31">
        <v>712</v>
      </c>
      <c r="N3816" s="42" t="s">
        <v>13</v>
      </c>
      <c r="O3816" s="42" t="s">
        <v>27</v>
      </c>
      <c r="P3816" s="188" t="s">
        <v>322</v>
      </c>
      <c r="Q3816" s="188" t="s">
        <v>323</v>
      </c>
    </row>
    <row r="3817" spans="1:17">
      <c r="A3817">
        <v>3821</v>
      </c>
      <c r="B3817" s="180">
        <v>44522</v>
      </c>
      <c r="C3817" s="42" t="s">
        <v>9</v>
      </c>
      <c r="D3817" s="363" t="s">
        <v>10</v>
      </c>
      <c r="E3817" s="42">
        <v>52</v>
      </c>
      <c r="F3817" s="42">
        <v>1720</v>
      </c>
      <c r="G3817" s="186">
        <v>11.9</v>
      </c>
      <c r="H3817" s="186" t="s">
        <v>324</v>
      </c>
      <c r="I3817" s="42" t="s">
        <v>15</v>
      </c>
      <c r="J3817" s="42"/>
      <c r="K3817" s="42"/>
      <c r="L3817" s="184">
        <v>39.666666666666664</v>
      </c>
      <c r="M3817" s="31">
        <v>712</v>
      </c>
      <c r="N3817" s="42" t="s">
        <v>13</v>
      </c>
      <c r="O3817" s="42" t="s">
        <v>27</v>
      </c>
      <c r="P3817" s="188" t="s">
        <v>325</v>
      </c>
      <c r="Q3817" s="188" t="s">
        <v>326</v>
      </c>
    </row>
    <row r="3818" spans="1:17">
      <c r="A3818">
        <v>3822</v>
      </c>
      <c r="B3818" s="180">
        <v>44522</v>
      </c>
      <c r="C3818" s="42" t="s">
        <v>9</v>
      </c>
      <c r="D3818" s="363" t="s">
        <v>10</v>
      </c>
      <c r="E3818" s="42">
        <v>53</v>
      </c>
      <c r="F3818" s="42">
        <v>1835</v>
      </c>
      <c r="G3818" s="186" t="s">
        <v>327</v>
      </c>
      <c r="H3818" s="41">
        <v>25.2</v>
      </c>
      <c r="I3818" s="42" t="s">
        <v>15</v>
      </c>
      <c r="J3818" s="42"/>
      <c r="K3818" s="42"/>
      <c r="L3818" s="184">
        <v>75.396825396825392</v>
      </c>
      <c r="M3818" s="31">
        <v>712</v>
      </c>
      <c r="N3818" s="42" t="s">
        <v>13</v>
      </c>
      <c r="O3818" s="42" t="s">
        <v>27</v>
      </c>
      <c r="P3818" s="188" t="s">
        <v>328</v>
      </c>
      <c r="Q3818" s="188" t="s">
        <v>329</v>
      </c>
    </row>
    <row r="3819" spans="1:17">
      <c r="A3819">
        <v>3823</v>
      </c>
      <c r="B3819" s="180">
        <v>44522</v>
      </c>
      <c r="C3819" s="42" t="s">
        <v>9</v>
      </c>
      <c r="D3819" s="363" t="s">
        <v>10</v>
      </c>
      <c r="E3819" s="42">
        <v>58</v>
      </c>
      <c r="F3819" s="42">
        <v>2900</v>
      </c>
      <c r="G3819" s="186">
        <v>33.200000000000003</v>
      </c>
      <c r="H3819" s="41">
        <v>99.2</v>
      </c>
      <c r="I3819" s="42" t="s">
        <v>15</v>
      </c>
      <c r="J3819" s="42"/>
      <c r="K3819" s="42"/>
      <c r="L3819" s="184">
        <v>33.467741935483872</v>
      </c>
      <c r="M3819" s="31">
        <v>712</v>
      </c>
      <c r="N3819" s="42" t="s">
        <v>13</v>
      </c>
      <c r="O3819" s="42" t="s">
        <v>27</v>
      </c>
      <c r="P3819" s="188" t="s">
        <v>330</v>
      </c>
      <c r="Q3819" s="188" t="s">
        <v>331</v>
      </c>
    </row>
    <row r="3820" spans="1:17">
      <c r="A3820">
        <v>3824</v>
      </c>
      <c r="B3820" s="180">
        <v>44522</v>
      </c>
      <c r="C3820" s="42" t="s">
        <v>9</v>
      </c>
      <c r="D3820" s="363" t="s">
        <v>10</v>
      </c>
      <c r="E3820" s="42">
        <v>44</v>
      </c>
      <c r="F3820" s="42">
        <v>1155</v>
      </c>
      <c r="G3820" s="41">
        <v>1.2</v>
      </c>
      <c r="H3820" s="41">
        <v>28.8</v>
      </c>
      <c r="I3820" s="42" t="s">
        <v>12</v>
      </c>
      <c r="J3820" s="42"/>
      <c r="K3820" s="42"/>
      <c r="L3820" s="184">
        <v>4.1666666666666661</v>
      </c>
      <c r="M3820" s="31">
        <v>712</v>
      </c>
      <c r="N3820" s="42" t="s">
        <v>13</v>
      </c>
      <c r="O3820" s="42" t="s">
        <v>27</v>
      </c>
      <c r="P3820" s="188" t="s">
        <v>332</v>
      </c>
      <c r="Q3820" s="188" t="s">
        <v>333</v>
      </c>
    </row>
    <row r="3821" spans="1:17">
      <c r="A3821">
        <v>3825</v>
      </c>
      <c r="B3821" s="180">
        <v>44522</v>
      </c>
      <c r="C3821" s="42" t="s">
        <v>9</v>
      </c>
      <c r="D3821" s="363" t="s">
        <v>10</v>
      </c>
      <c r="E3821" s="42">
        <v>40</v>
      </c>
      <c r="F3821" s="42">
        <v>840</v>
      </c>
      <c r="G3821" s="186" t="s">
        <v>16</v>
      </c>
      <c r="H3821" s="186" t="s">
        <v>334</v>
      </c>
      <c r="I3821" s="42" t="s">
        <v>15</v>
      </c>
      <c r="J3821" s="42"/>
      <c r="K3821" s="42"/>
      <c r="L3821" s="184">
        <v>4.4444444444444446</v>
      </c>
      <c r="M3821" s="31">
        <v>712</v>
      </c>
      <c r="N3821" s="42" t="s">
        <v>13</v>
      </c>
      <c r="O3821" s="42" t="s">
        <v>27</v>
      </c>
      <c r="P3821" s="188" t="s">
        <v>335</v>
      </c>
      <c r="Q3821" s="188" t="s">
        <v>336</v>
      </c>
    </row>
    <row r="3822" spans="1:17">
      <c r="A3822">
        <v>3826</v>
      </c>
      <c r="B3822" s="180">
        <v>44522</v>
      </c>
      <c r="C3822" s="42" t="s">
        <v>9</v>
      </c>
      <c r="D3822" s="363" t="s">
        <v>10</v>
      </c>
      <c r="E3822" s="42">
        <v>40</v>
      </c>
      <c r="F3822" s="42">
        <v>890</v>
      </c>
      <c r="G3822" s="186" t="s">
        <v>337</v>
      </c>
      <c r="H3822" s="186">
        <v>27.5</v>
      </c>
      <c r="I3822" s="42" t="s">
        <v>15</v>
      </c>
      <c r="J3822" s="42"/>
      <c r="K3822" s="42"/>
      <c r="L3822" s="184">
        <v>6.5454545454545459</v>
      </c>
      <c r="M3822" s="31">
        <v>712</v>
      </c>
      <c r="N3822" s="42" t="s">
        <v>13</v>
      </c>
      <c r="O3822" s="42" t="s">
        <v>27</v>
      </c>
      <c r="P3822" s="188" t="s">
        <v>338</v>
      </c>
      <c r="Q3822" s="188" t="s">
        <v>339</v>
      </c>
    </row>
    <row r="3823" spans="1:17">
      <c r="A3823">
        <v>3827</v>
      </c>
      <c r="B3823" s="180">
        <v>44522</v>
      </c>
      <c r="C3823" s="42" t="s">
        <v>9</v>
      </c>
      <c r="D3823" s="363" t="s">
        <v>10</v>
      </c>
      <c r="E3823" s="42">
        <v>42</v>
      </c>
      <c r="F3823" s="42">
        <v>1015</v>
      </c>
      <c r="G3823" s="186">
        <v>1.8</v>
      </c>
      <c r="H3823" s="41">
        <v>27.8</v>
      </c>
      <c r="I3823" s="42" t="s">
        <v>15</v>
      </c>
      <c r="J3823" s="42"/>
      <c r="K3823" s="42"/>
      <c r="L3823" s="184">
        <v>6.4748201438848918</v>
      </c>
      <c r="M3823" s="31">
        <v>712</v>
      </c>
      <c r="N3823" s="42" t="s">
        <v>13</v>
      </c>
      <c r="O3823" s="42" t="s">
        <v>27</v>
      </c>
      <c r="P3823" s="188" t="s">
        <v>340</v>
      </c>
      <c r="Q3823" s="188" t="s">
        <v>341</v>
      </c>
    </row>
    <row r="3824" spans="1:17">
      <c r="A3824">
        <v>3828</v>
      </c>
      <c r="B3824" s="180">
        <v>44522</v>
      </c>
      <c r="C3824" s="42" t="s">
        <v>9</v>
      </c>
      <c r="D3824" s="363" t="s">
        <v>10</v>
      </c>
      <c r="E3824" s="42">
        <v>41</v>
      </c>
      <c r="F3824" s="42">
        <v>955</v>
      </c>
      <c r="G3824" s="186" t="s">
        <v>32</v>
      </c>
      <c r="H3824" s="41">
        <v>16.5</v>
      </c>
      <c r="I3824" s="42" t="s">
        <v>12</v>
      </c>
      <c r="J3824" s="42"/>
      <c r="K3824" s="42"/>
      <c r="L3824" s="184">
        <v>12.121212121212121</v>
      </c>
      <c r="M3824" s="31">
        <v>712</v>
      </c>
      <c r="N3824" s="42" t="s">
        <v>13</v>
      </c>
      <c r="O3824" s="42" t="s">
        <v>27</v>
      </c>
      <c r="P3824" s="188" t="s">
        <v>342</v>
      </c>
      <c r="Q3824" s="188" t="s">
        <v>343</v>
      </c>
    </row>
    <row r="3825" spans="1:17">
      <c r="A3825">
        <v>3829</v>
      </c>
      <c r="B3825" s="180">
        <v>44522</v>
      </c>
      <c r="C3825" s="42" t="s">
        <v>9</v>
      </c>
      <c r="D3825" s="363" t="s">
        <v>10</v>
      </c>
      <c r="E3825" s="42">
        <v>41</v>
      </c>
      <c r="F3825" s="42">
        <v>1000</v>
      </c>
      <c r="G3825" s="186">
        <v>1.7</v>
      </c>
      <c r="H3825" s="41">
        <v>28.7</v>
      </c>
      <c r="I3825" s="42" t="s">
        <v>12</v>
      </c>
      <c r="J3825" s="42"/>
      <c r="K3825" s="42"/>
      <c r="L3825" s="184">
        <v>5.9233449477351918</v>
      </c>
      <c r="M3825" s="31">
        <v>712</v>
      </c>
      <c r="N3825" s="42" t="s">
        <v>13</v>
      </c>
      <c r="O3825" s="42" t="s">
        <v>27</v>
      </c>
      <c r="P3825" s="188" t="s">
        <v>344</v>
      </c>
      <c r="Q3825" s="188" t="s">
        <v>345</v>
      </c>
    </row>
    <row r="3826" spans="1:17">
      <c r="A3826">
        <v>3830</v>
      </c>
      <c r="B3826" s="180">
        <v>44522</v>
      </c>
      <c r="C3826" s="42" t="s">
        <v>9</v>
      </c>
      <c r="D3826" s="363" t="s">
        <v>10</v>
      </c>
      <c r="E3826" s="42">
        <v>41</v>
      </c>
      <c r="F3826" s="42">
        <v>940</v>
      </c>
      <c r="G3826" s="186" t="s">
        <v>16</v>
      </c>
      <c r="H3826" s="41">
        <v>32.700000000000003</v>
      </c>
      <c r="I3826" s="42" t="s">
        <v>12</v>
      </c>
      <c r="J3826" s="42"/>
      <c r="K3826" s="42"/>
      <c r="L3826" s="184">
        <v>3.0581039755351678</v>
      </c>
      <c r="M3826" s="31">
        <v>712</v>
      </c>
      <c r="N3826" s="42" t="s">
        <v>13</v>
      </c>
      <c r="O3826" s="42" t="s">
        <v>27</v>
      </c>
      <c r="P3826" s="188" t="s">
        <v>346</v>
      </c>
      <c r="Q3826" s="188" t="s">
        <v>347</v>
      </c>
    </row>
    <row r="3827" spans="1:17">
      <c r="A3827">
        <v>3831</v>
      </c>
      <c r="B3827" s="180">
        <v>44522</v>
      </c>
      <c r="C3827" s="42" t="s">
        <v>9</v>
      </c>
      <c r="D3827" s="363" t="s">
        <v>10</v>
      </c>
      <c r="E3827" s="42">
        <v>42</v>
      </c>
      <c r="F3827" s="42">
        <v>1050</v>
      </c>
      <c r="G3827" s="186">
        <v>1.8</v>
      </c>
      <c r="H3827" s="186">
        <v>24.4</v>
      </c>
      <c r="I3827" s="42" t="s">
        <v>12</v>
      </c>
      <c r="J3827" s="42"/>
      <c r="K3827" s="42"/>
      <c r="L3827" s="184">
        <v>7.3770491803278704</v>
      </c>
      <c r="M3827" s="31">
        <v>712</v>
      </c>
      <c r="N3827" s="42" t="s">
        <v>13</v>
      </c>
      <c r="O3827" s="42" t="s">
        <v>27</v>
      </c>
      <c r="P3827" s="188" t="s">
        <v>348</v>
      </c>
      <c r="Q3827" s="188" t="s">
        <v>349</v>
      </c>
    </row>
    <row r="3828" spans="1:17">
      <c r="A3828">
        <v>3832</v>
      </c>
      <c r="B3828" s="180">
        <v>44522</v>
      </c>
      <c r="C3828" s="42" t="s">
        <v>9</v>
      </c>
      <c r="D3828" s="363" t="s">
        <v>10</v>
      </c>
      <c r="E3828" s="42">
        <v>40</v>
      </c>
      <c r="F3828" s="42">
        <v>955</v>
      </c>
      <c r="G3828" s="186">
        <v>0.6</v>
      </c>
      <c r="H3828" s="186" t="s">
        <v>350</v>
      </c>
      <c r="I3828" s="42" t="s">
        <v>12</v>
      </c>
      <c r="J3828" s="42"/>
      <c r="K3828" s="42"/>
      <c r="L3828" s="184">
        <v>3.5294117647058822</v>
      </c>
      <c r="M3828" s="31">
        <v>712</v>
      </c>
      <c r="N3828" s="42" t="s">
        <v>13</v>
      </c>
      <c r="O3828" s="42" t="s">
        <v>27</v>
      </c>
      <c r="P3828" s="188" t="s">
        <v>351</v>
      </c>
      <c r="Q3828" s="188" t="s">
        <v>352</v>
      </c>
    </row>
    <row r="3829" spans="1:17">
      <c r="A3829">
        <v>3833</v>
      </c>
      <c r="B3829" s="180">
        <v>44522</v>
      </c>
      <c r="C3829" s="42" t="s">
        <v>9</v>
      </c>
      <c r="D3829" s="363" t="s">
        <v>10</v>
      </c>
      <c r="E3829" s="42">
        <v>44</v>
      </c>
      <c r="F3829" s="42">
        <v>1025</v>
      </c>
      <c r="G3829" s="41">
        <v>1.4</v>
      </c>
      <c r="H3829" s="41">
        <v>38.9</v>
      </c>
      <c r="I3829" s="42" t="s">
        <v>12</v>
      </c>
      <c r="J3829" s="42"/>
      <c r="K3829" s="42"/>
      <c r="L3829" s="184">
        <v>3.5989717223650386</v>
      </c>
      <c r="M3829" s="31">
        <v>712</v>
      </c>
      <c r="N3829" s="42" t="s">
        <v>13</v>
      </c>
      <c r="O3829" s="42" t="s">
        <v>27</v>
      </c>
      <c r="P3829" s="188" t="s">
        <v>353</v>
      </c>
      <c r="Q3829" s="188" t="s">
        <v>354</v>
      </c>
    </row>
    <row r="3830" spans="1:17">
      <c r="A3830">
        <v>3834</v>
      </c>
      <c r="B3830" s="180">
        <v>44522</v>
      </c>
      <c r="C3830" s="42" t="s">
        <v>9</v>
      </c>
      <c r="D3830" s="363" t="s">
        <v>10</v>
      </c>
      <c r="E3830" s="42">
        <v>43</v>
      </c>
      <c r="F3830" s="42">
        <v>1145</v>
      </c>
      <c r="G3830" s="41">
        <v>2.1</v>
      </c>
      <c r="H3830" s="41">
        <v>27.2</v>
      </c>
      <c r="I3830" s="42" t="s">
        <v>12</v>
      </c>
      <c r="J3830" s="42"/>
      <c r="K3830" s="42"/>
      <c r="L3830" s="184">
        <v>7.7205882352941178</v>
      </c>
      <c r="M3830" s="31">
        <v>712</v>
      </c>
      <c r="N3830" s="42" t="s">
        <v>13</v>
      </c>
      <c r="O3830" s="42" t="s">
        <v>27</v>
      </c>
      <c r="P3830" s="188" t="s">
        <v>355</v>
      </c>
      <c r="Q3830" s="188" t="s">
        <v>356</v>
      </c>
    </row>
    <row r="3831" spans="1:17">
      <c r="A3831">
        <v>3835</v>
      </c>
      <c r="B3831" s="180">
        <v>44522</v>
      </c>
      <c r="C3831" s="42" t="s">
        <v>9</v>
      </c>
      <c r="D3831" s="363" t="s">
        <v>10</v>
      </c>
      <c r="E3831" s="42">
        <v>63</v>
      </c>
      <c r="F3831" s="42">
        <v>2863</v>
      </c>
      <c r="G3831" s="186">
        <v>36.4</v>
      </c>
      <c r="H3831" s="41">
        <v>84.1</v>
      </c>
      <c r="I3831" s="42" t="s">
        <v>15</v>
      </c>
      <c r="J3831" s="42"/>
      <c r="K3831" s="42"/>
      <c r="L3831" s="184">
        <v>43.281807372175983</v>
      </c>
      <c r="M3831" s="31">
        <v>712</v>
      </c>
      <c r="N3831" s="42" t="s">
        <v>13</v>
      </c>
      <c r="O3831" s="42" t="s">
        <v>27</v>
      </c>
      <c r="P3831" s="188" t="s">
        <v>357</v>
      </c>
      <c r="Q3831" s="188" t="s">
        <v>358</v>
      </c>
    </row>
    <row r="3832" spans="1:17">
      <c r="A3832">
        <v>3836</v>
      </c>
      <c r="B3832" s="180">
        <v>44522</v>
      </c>
      <c r="C3832" s="42" t="s">
        <v>9</v>
      </c>
      <c r="D3832" s="363" t="s">
        <v>10</v>
      </c>
      <c r="E3832" s="42">
        <v>60</v>
      </c>
      <c r="F3832" s="42">
        <v>2785</v>
      </c>
      <c r="G3832" s="186">
        <v>33.6</v>
      </c>
      <c r="H3832" s="41">
        <v>38.299999999999997</v>
      </c>
      <c r="I3832" s="42" t="s">
        <v>15</v>
      </c>
      <c r="J3832" s="42"/>
      <c r="K3832" s="42"/>
      <c r="L3832" s="184">
        <v>87.728459530026115</v>
      </c>
      <c r="M3832" s="31">
        <v>712</v>
      </c>
      <c r="N3832" s="42" t="s">
        <v>13</v>
      </c>
      <c r="O3832" s="42" t="s">
        <v>27</v>
      </c>
      <c r="P3832" s="188" t="s">
        <v>359</v>
      </c>
      <c r="Q3832" s="188" t="s">
        <v>360</v>
      </c>
    </row>
    <row r="3833" spans="1:17">
      <c r="A3833">
        <v>3837</v>
      </c>
      <c r="B3833" s="180">
        <v>44522</v>
      </c>
      <c r="C3833" s="42" t="s">
        <v>9</v>
      </c>
      <c r="D3833" s="363" t="s">
        <v>10</v>
      </c>
      <c r="E3833" s="42">
        <v>53</v>
      </c>
      <c r="F3833" s="42">
        <v>1860</v>
      </c>
      <c r="G3833" s="41">
        <v>8.4</v>
      </c>
      <c r="H3833" s="186">
        <v>50.5</v>
      </c>
      <c r="I3833" s="42" t="s">
        <v>15</v>
      </c>
      <c r="J3833" s="42"/>
      <c r="K3833" s="42"/>
      <c r="L3833" s="184">
        <v>16.633663366336634</v>
      </c>
      <c r="M3833" s="31">
        <v>712</v>
      </c>
      <c r="N3833" s="42" t="s">
        <v>13</v>
      </c>
      <c r="O3833" s="42" t="s">
        <v>27</v>
      </c>
      <c r="P3833" s="188" t="s">
        <v>361</v>
      </c>
      <c r="Q3833" s="188" t="s">
        <v>362</v>
      </c>
    </row>
    <row r="3834" spans="1:17">
      <c r="A3834">
        <v>3838</v>
      </c>
      <c r="B3834" s="180">
        <v>44522</v>
      </c>
      <c r="C3834" s="42" t="s">
        <v>9</v>
      </c>
      <c r="D3834" s="363" t="s">
        <v>10</v>
      </c>
      <c r="E3834" s="42">
        <v>59</v>
      </c>
      <c r="F3834" s="42">
        <v>2942</v>
      </c>
      <c r="G3834" s="41">
        <v>19.399999999999999</v>
      </c>
      <c r="H3834" s="41">
        <v>142.1</v>
      </c>
      <c r="I3834" s="42" t="s">
        <v>15</v>
      </c>
      <c r="J3834" s="42"/>
      <c r="K3834" s="42"/>
      <c r="L3834" s="184">
        <v>13.652357494722025</v>
      </c>
      <c r="M3834" s="31">
        <v>712</v>
      </c>
      <c r="N3834" s="42" t="s">
        <v>13</v>
      </c>
      <c r="O3834" s="42" t="s">
        <v>27</v>
      </c>
      <c r="P3834" s="188" t="s">
        <v>363</v>
      </c>
      <c r="Q3834" s="188" t="s">
        <v>364</v>
      </c>
    </row>
    <row r="3835" spans="1:17">
      <c r="A3835">
        <v>3839</v>
      </c>
      <c r="B3835" s="180">
        <v>44522</v>
      </c>
      <c r="C3835" s="42" t="s">
        <v>9</v>
      </c>
      <c r="D3835" s="363" t="s">
        <v>10</v>
      </c>
      <c r="E3835" s="42">
        <v>59</v>
      </c>
      <c r="F3835" s="42">
        <v>2560</v>
      </c>
      <c r="G3835" s="41">
        <v>12.3</v>
      </c>
      <c r="H3835" s="41">
        <v>41.2</v>
      </c>
      <c r="I3835" s="42" t="s">
        <v>15</v>
      </c>
      <c r="J3835" s="42"/>
      <c r="K3835" s="42"/>
      <c r="L3835" s="184">
        <v>29.854368932038831</v>
      </c>
      <c r="M3835" s="31">
        <v>712</v>
      </c>
      <c r="N3835" s="42" t="s">
        <v>13</v>
      </c>
      <c r="O3835" s="42" t="s">
        <v>27</v>
      </c>
      <c r="P3835" s="188" t="s">
        <v>365</v>
      </c>
      <c r="Q3835" s="188" t="s">
        <v>366</v>
      </c>
    </row>
    <row r="3836" spans="1:17">
      <c r="A3836">
        <v>3840</v>
      </c>
      <c r="B3836" s="180">
        <v>44522</v>
      </c>
      <c r="C3836" s="42" t="s">
        <v>9</v>
      </c>
      <c r="D3836" s="363" t="s">
        <v>10</v>
      </c>
      <c r="E3836" s="42">
        <v>71</v>
      </c>
      <c r="F3836" s="42">
        <v>4695</v>
      </c>
      <c r="G3836" s="186">
        <v>3.3</v>
      </c>
      <c r="H3836" s="41">
        <v>100.1</v>
      </c>
      <c r="I3836" s="42" t="s">
        <v>12</v>
      </c>
      <c r="J3836" s="42"/>
      <c r="K3836" s="42"/>
      <c r="L3836" s="184">
        <v>3.296703296703297</v>
      </c>
      <c r="M3836" s="31">
        <v>712</v>
      </c>
      <c r="N3836" s="42" t="s">
        <v>13</v>
      </c>
      <c r="O3836" s="42" t="s">
        <v>27</v>
      </c>
      <c r="P3836" s="188" t="s">
        <v>367</v>
      </c>
      <c r="Q3836" s="188" t="s">
        <v>368</v>
      </c>
    </row>
    <row r="3837" spans="1:17">
      <c r="A3837">
        <v>3841</v>
      </c>
      <c r="B3837" s="180">
        <v>44522</v>
      </c>
      <c r="C3837" s="42" t="s">
        <v>9</v>
      </c>
      <c r="D3837" s="363" t="s">
        <v>10</v>
      </c>
      <c r="E3837" s="42">
        <v>64</v>
      </c>
      <c r="F3837" s="42">
        <v>3260</v>
      </c>
      <c r="G3837" s="186">
        <v>12.5</v>
      </c>
      <c r="H3837" s="41">
        <v>62.6</v>
      </c>
      <c r="I3837" s="42" t="s">
        <v>12</v>
      </c>
      <c r="J3837" s="42"/>
      <c r="K3837" s="42"/>
      <c r="L3837" s="184">
        <v>19.968051118210862</v>
      </c>
      <c r="M3837" s="31">
        <v>712</v>
      </c>
      <c r="N3837" s="42" t="s">
        <v>13</v>
      </c>
      <c r="O3837" s="42" t="s">
        <v>27</v>
      </c>
      <c r="P3837" s="188" t="s">
        <v>369</v>
      </c>
      <c r="Q3837" s="188" t="s">
        <v>370</v>
      </c>
    </row>
    <row r="3838" spans="1:17">
      <c r="A3838">
        <v>3842</v>
      </c>
      <c r="B3838" s="180">
        <v>44522</v>
      </c>
      <c r="C3838" s="42" t="s">
        <v>9</v>
      </c>
      <c r="D3838" s="363" t="s">
        <v>10</v>
      </c>
      <c r="E3838" s="42">
        <v>69</v>
      </c>
      <c r="F3838" s="42">
        <v>4490</v>
      </c>
      <c r="G3838" s="186">
        <v>6.8</v>
      </c>
      <c r="H3838" s="41">
        <v>69.099999999999994</v>
      </c>
      <c r="I3838" s="42" t="s">
        <v>12</v>
      </c>
      <c r="J3838" s="42"/>
      <c r="K3838" s="42"/>
      <c r="L3838" s="184">
        <v>9.8408104196816204</v>
      </c>
      <c r="M3838" s="31">
        <v>712</v>
      </c>
      <c r="N3838" s="42" t="s">
        <v>13</v>
      </c>
      <c r="O3838" s="42" t="s">
        <v>27</v>
      </c>
      <c r="P3838" s="188" t="s">
        <v>371</v>
      </c>
      <c r="Q3838" s="188" t="s">
        <v>372</v>
      </c>
    </row>
    <row r="3839" spans="1:17">
      <c r="A3839">
        <v>3843</v>
      </c>
      <c r="B3839" s="180">
        <v>44522</v>
      </c>
      <c r="C3839" s="42" t="s">
        <v>9</v>
      </c>
      <c r="D3839" s="363" t="s">
        <v>10</v>
      </c>
      <c r="E3839" s="42">
        <v>40</v>
      </c>
      <c r="F3839" s="42">
        <v>910</v>
      </c>
      <c r="G3839" s="186" t="s">
        <v>92</v>
      </c>
      <c r="H3839" s="41">
        <v>30.1</v>
      </c>
      <c r="I3839" s="42" t="s">
        <v>12</v>
      </c>
      <c r="J3839" s="42"/>
      <c r="K3839" s="42"/>
      <c r="L3839" s="184">
        <v>2.6578073089700998</v>
      </c>
      <c r="M3839" s="31">
        <v>712</v>
      </c>
      <c r="N3839" s="42" t="s">
        <v>13</v>
      </c>
      <c r="O3839" s="42" t="s">
        <v>27</v>
      </c>
      <c r="P3839" s="188" t="s">
        <v>373</v>
      </c>
      <c r="Q3839" s="188" t="s">
        <v>374</v>
      </c>
    </row>
    <row r="3840" spans="1:17">
      <c r="A3840">
        <v>3844</v>
      </c>
      <c r="B3840" s="180">
        <v>44522</v>
      </c>
      <c r="C3840" s="42" t="s">
        <v>9</v>
      </c>
      <c r="D3840" s="363" t="s">
        <v>10</v>
      </c>
      <c r="E3840" s="42">
        <v>41</v>
      </c>
      <c r="F3840" s="42">
        <v>905</v>
      </c>
      <c r="G3840" s="186">
        <v>0.7</v>
      </c>
      <c r="H3840" s="41">
        <v>26.9</v>
      </c>
      <c r="I3840" s="42" t="s">
        <v>12</v>
      </c>
      <c r="J3840" s="42"/>
      <c r="K3840" s="42"/>
      <c r="L3840" s="184">
        <v>2.6022304832713754</v>
      </c>
      <c r="M3840" s="31">
        <v>712</v>
      </c>
      <c r="N3840" s="42" t="s">
        <v>13</v>
      </c>
      <c r="O3840" s="42" t="s">
        <v>27</v>
      </c>
      <c r="P3840" s="188" t="s">
        <v>375</v>
      </c>
      <c r="Q3840" s="188" t="s">
        <v>376</v>
      </c>
    </row>
    <row r="3841" spans="1:17">
      <c r="A3841">
        <v>3845</v>
      </c>
      <c r="B3841" s="180">
        <v>44522</v>
      </c>
      <c r="C3841" s="42" t="s">
        <v>9</v>
      </c>
      <c r="D3841" s="363" t="s">
        <v>10</v>
      </c>
      <c r="E3841" s="42">
        <v>41</v>
      </c>
      <c r="F3841" s="42">
        <v>940</v>
      </c>
      <c r="G3841" s="186" t="s">
        <v>241</v>
      </c>
      <c r="H3841" s="41">
        <v>18.899999999999999</v>
      </c>
      <c r="I3841" s="42" t="s">
        <v>12</v>
      </c>
      <c r="J3841" s="42"/>
      <c r="K3841" s="42"/>
      <c r="L3841" s="184">
        <v>4.7619047619047628</v>
      </c>
      <c r="M3841" s="31">
        <v>712</v>
      </c>
      <c r="N3841" s="42" t="s">
        <v>13</v>
      </c>
      <c r="O3841" s="42" t="s">
        <v>27</v>
      </c>
      <c r="P3841" s="188" t="s">
        <v>377</v>
      </c>
      <c r="Q3841" s="188" t="s">
        <v>378</v>
      </c>
    </row>
    <row r="3842" spans="1:17">
      <c r="A3842">
        <v>3846</v>
      </c>
      <c r="B3842" s="180">
        <v>44522</v>
      </c>
      <c r="C3842" s="42" t="s">
        <v>9</v>
      </c>
      <c r="D3842" s="363" t="s">
        <v>10</v>
      </c>
      <c r="E3842" s="42">
        <v>42</v>
      </c>
      <c r="F3842" s="42">
        <v>915</v>
      </c>
      <c r="G3842" s="186">
        <v>0.6</v>
      </c>
      <c r="H3842" s="41">
        <v>17.100000000000001</v>
      </c>
      <c r="I3842" s="42" t="s">
        <v>12</v>
      </c>
      <c r="J3842" s="42"/>
      <c r="K3842" s="42"/>
      <c r="L3842" s="184">
        <v>3.5087719298245612</v>
      </c>
      <c r="M3842" s="31">
        <v>712</v>
      </c>
      <c r="N3842" s="42" t="s">
        <v>13</v>
      </c>
      <c r="O3842" s="42" t="s">
        <v>27</v>
      </c>
      <c r="P3842" s="188" t="s">
        <v>379</v>
      </c>
      <c r="Q3842" s="188" t="s">
        <v>380</v>
      </c>
    </row>
    <row r="3843" spans="1:17">
      <c r="A3843">
        <v>3847</v>
      </c>
      <c r="B3843" s="180">
        <v>44522</v>
      </c>
      <c r="C3843" s="42" t="s">
        <v>9</v>
      </c>
      <c r="D3843" s="363" t="s">
        <v>10</v>
      </c>
      <c r="E3843" s="42">
        <v>41</v>
      </c>
      <c r="F3843" s="42">
        <v>920</v>
      </c>
      <c r="G3843" s="186">
        <v>0.7</v>
      </c>
      <c r="H3843" s="41">
        <v>20.100000000000001</v>
      </c>
      <c r="I3843" s="42" t="s">
        <v>12</v>
      </c>
      <c r="J3843" s="42"/>
      <c r="K3843" s="42"/>
      <c r="L3843" s="184">
        <v>3.4825870646766162</v>
      </c>
      <c r="M3843" s="31">
        <v>712</v>
      </c>
      <c r="N3843" s="42" t="s">
        <v>13</v>
      </c>
      <c r="O3843" s="42" t="s">
        <v>27</v>
      </c>
      <c r="P3843" s="188" t="s">
        <v>381</v>
      </c>
      <c r="Q3843" s="188" t="s">
        <v>382</v>
      </c>
    </row>
    <row r="3844" spans="1:17">
      <c r="A3844">
        <v>3848</v>
      </c>
      <c r="B3844" s="180">
        <v>44523</v>
      </c>
      <c r="C3844" s="42" t="s">
        <v>9</v>
      </c>
      <c r="D3844" s="363" t="s">
        <v>10</v>
      </c>
      <c r="E3844" s="42">
        <v>73</v>
      </c>
      <c r="F3844" s="42">
        <v>5085</v>
      </c>
      <c r="G3844" s="186" t="s">
        <v>383</v>
      </c>
      <c r="H3844" s="41">
        <v>26.6</v>
      </c>
      <c r="I3844" s="42" t="s">
        <v>15</v>
      </c>
      <c r="J3844" s="42"/>
      <c r="K3844" s="42"/>
      <c r="L3844" s="184">
        <v>335.33834586466168</v>
      </c>
      <c r="M3844" s="31">
        <v>712</v>
      </c>
      <c r="N3844" s="42" t="s">
        <v>13</v>
      </c>
      <c r="O3844" s="42" t="s">
        <v>30</v>
      </c>
      <c r="P3844" s="188" t="s">
        <v>384</v>
      </c>
      <c r="Q3844" s="188" t="s">
        <v>385</v>
      </c>
    </row>
    <row r="3845" spans="1:17">
      <c r="A3845">
        <v>3849</v>
      </c>
      <c r="B3845" s="180">
        <v>44523</v>
      </c>
      <c r="C3845" s="42" t="s">
        <v>9</v>
      </c>
      <c r="D3845" s="363" t="s">
        <v>10</v>
      </c>
      <c r="E3845" s="42">
        <v>60</v>
      </c>
      <c r="F3845" s="42">
        <v>3100</v>
      </c>
      <c r="G3845" s="186">
        <v>24.9</v>
      </c>
      <c r="H3845" s="41">
        <v>43.5</v>
      </c>
      <c r="I3845" s="42" t="s">
        <v>15</v>
      </c>
      <c r="J3845" s="42"/>
      <c r="K3845" s="42"/>
      <c r="L3845" s="184">
        <v>57.241379310344819</v>
      </c>
      <c r="M3845" s="31">
        <v>712</v>
      </c>
      <c r="N3845" s="42" t="s">
        <v>13</v>
      </c>
      <c r="O3845" s="42" t="s">
        <v>30</v>
      </c>
      <c r="P3845" s="188" t="s">
        <v>386</v>
      </c>
      <c r="Q3845" s="188" t="s">
        <v>387</v>
      </c>
    </row>
    <row r="3846" spans="1:17">
      <c r="A3846">
        <v>3850</v>
      </c>
      <c r="B3846" s="180">
        <v>44523</v>
      </c>
      <c r="C3846" s="42" t="s">
        <v>9</v>
      </c>
      <c r="D3846" s="363" t="s">
        <v>10</v>
      </c>
      <c r="E3846" s="42">
        <v>61</v>
      </c>
      <c r="F3846" s="42">
        <v>2925</v>
      </c>
      <c r="G3846" s="186" t="s">
        <v>388</v>
      </c>
      <c r="H3846" s="41">
        <v>24.4</v>
      </c>
      <c r="I3846" s="42" t="s">
        <v>15</v>
      </c>
      <c r="J3846" s="42"/>
      <c r="K3846" s="42"/>
      <c r="L3846" s="184">
        <v>210.24590163934425</v>
      </c>
      <c r="M3846" s="31">
        <v>712</v>
      </c>
      <c r="N3846" s="42" t="s">
        <v>13</v>
      </c>
      <c r="O3846" s="42" t="s">
        <v>30</v>
      </c>
      <c r="P3846" s="188" t="s">
        <v>389</v>
      </c>
      <c r="Q3846" s="188" t="s">
        <v>390</v>
      </c>
    </row>
    <row r="3847" spans="1:17">
      <c r="A3847">
        <v>3851</v>
      </c>
      <c r="B3847" s="180">
        <v>44525</v>
      </c>
      <c r="C3847" s="42" t="s">
        <v>9</v>
      </c>
      <c r="D3847" s="363" t="s">
        <v>10</v>
      </c>
      <c r="E3847" s="42">
        <v>54</v>
      </c>
      <c r="F3847" s="42">
        <v>2325</v>
      </c>
      <c r="G3847" s="186">
        <v>31.7</v>
      </c>
      <c r="H3847" s="186" t="s">
        <v>391</v>
      </c>
      <c r="I3847" s="42" t="s">
        <v>15</v>
      </c>
      <c r="J3847" s="42"/>
      <c r="K3847" s="42"/>
      <c r="L3847" s="184">
        <v>16.684210526315791</v>
      </c>
      <c r="M3847" s="31">
        <v>712</v>
      </c>
      <c r="N3847" s="42" t="s">
        <v>13</v>
      </c>
      <c r="O3847" s="42" t="s">
        <v>14</v>
      </c>
      <c r="P3847" s="188" t="s">
        <v>392</v>
      </c>
      <c r="Q3847" s="188" t="s">
        <v>393</v>
      </c>
    </row>
    <row r="3848" spans="1:17">
      <c r="A3848">
        <v>3852</v>
      </c>
      <c r="B3848" s="180">
        <v>44525</v>
      </c>
      <c r="C3848" s="42" t="s">
        <v>9</v>
      </c>
      <c r="D3848" s="363" t="s">
        <v>10</v>
      </c>
      <c r="E3848" s="42">
        <v>55</v>
      </c>
      <c r="F3848" s="42">
        <v>2570</v>
      </c>
      <c r="G3848" s="186">
        <v>19.100000000000001</v>
      </c>
      <c r="H3848" s="41">
        <v>45.3</v>
      </c>
      <c r="I3848" s="42" t="s">
        <v>15</v>
      </c>
      <c r="J3848" s="42"/>
      <c r="K3848" s="42"/>
      <c r="L3848" s="184">
        <v>42.163355408388526</v>
      </c>
      <c r="M3848" s="31">
        <v>712</v>
      </c>
      <c r="N3848" s="42" t="s">
        <v>13</v>
      </c>
      <c r="O3848" s="42" t="s">
        <v>14</v>
      </c>
      <c r="P3848" s="188" t="s">
        <v>394</v>
      </c>
      <c r="Q3848" s="188" t="s">
        <v>395</v>
      </c>
    </row>
    <row r="3849" spans="1:17">
      <c r="A3849">
        <v>3853</v>
      </c>
      <c r="B3849" s="180">
        <v>44525</v>
      </c>
      <c r="C3849" s="42" t="s">
        <v>9</v>
      </c>
      <c r="D3849" s="363" t="s">
        <v>10</v>
      </c>
      <c r="E3849" s="42">
        <v>56</v>
      </c>
      <c r="F3849" s="42">
        <v>2215</v>
      </c>
      <c r="G3849" s="186" t="s">
        <v>41</v>
      </c>
      <c r="H3849" s="41">
        <v>45.7</v>
      </c>
      <c r="I3849" s="42" t="s">
        <v>15</v>
      </c>
      <c r="J3849" s="42"/>
      <c r="K3849" s="42"/>
      <c r="L3849" s="184">
        <v>21.881838074398249</v>
      </c>
      <c r="M3849" s="31">
        <v>712</v>
      </c>
      <c r="N3849" s="42" t="s">
        <v>13</v>
      </c>
      <c r="O3849" s="42" t="s">
        <v>14</v>
      </c>
      <c r="P3849" s="188" t="s">
        <v>396</v>
      </c>
      <c r="Q3849" s="188" t="s">
        <v>397</v>
      </c>
    </row>
    <row r="3850" spans="1:17">
      <c r="A3850">
        <v>3854</v>
      </c>
      <c r="B3850" s="180">
        <v>44525</v>
      </c>
      <c r="C3850" s="42" t="s">
        <v>9</v>
      </c>
      <c r="D3850" s="363" t="s">
        <v>10</v>
      </c>
      <c r="E3850" s="42">
        <v>61</v>
      </c>
      <c r="F3850" s="42">
        <v>2910</v>
      </c>
      <c r="G3850" s="186">
        <v>35.299999999999997</v>
      </c>
      <c r="H3850" s="41">
        <v>37.9</v>
      </c>
      <c r="I3850" s="42" t="s">
        <v>15</v>
      </c>
      <c r="J3850" s="42"/>
      <c r="K3850" s="42"/>
      <c r="L3850" s="184">
        <v>93.139841688654343</v>
      </c>
      <c r="M3850" s="31">
        <v>712</v>
      </c>
      <c r="N3850" s="42" t="s">
        <v>13</v>
      </c>
      <c r="O3850" s="42" t="s">
        <v>14</v>
      </c>
      <c r="P3850" s="188" t="s">
        <v>398</v>
      </c>
      <c r="Q3850" s="188" t="s">
        <v>399</v>
      </c>
    </row>
    <row r="3851" spans="1:17">
      <c r="A3851">
        <v>3855</v>
      </c>
      <c r="B3851" s="180">
        <v>44525</v>
      </c>
      <c r="C3851" s="42" t="s">
        <v>9</v>
      </c>
      <c r="D3851" s="363" t="s">
        <v>10</v>
      </c>
      <c r="E3851" s="42">
        <v>54</v>
      </c>
      <c r="F3851" s="42">
        <v>2115</v>
      </c>
      <c r="G3851" s="186">
        <v>32.799999999999997</v>
      </c>
      <c r="H3851" s="41">
        <v>35.4</v>
      </c>
      <c r="I3851" s="42" t="s">
        <v>15</v>
      </c>
      <c r="J3851" s="42"/>
      <c r="K3851" s="42"/>
      <c r="L3851" s="184">
        <v>92.655367231638422</v>
      </c>
      <c r="M3851" s="31">
        <v>712</v>
      </c>
      <c r="N3851" s="42" t="s">
        <v>13</v>
      </c>
      <c r="O3851" s="42" t="s">
        <v>14</v>
      </c>
      <c r="P3851" s="188" t="s">
        <v>400</v>
      </c>
      <c r="Q3851" s="188" t="s">
        <v>401</v>
      </c>
    </row>
    <row r="3852" spans="1:17">
      <c r="A3852">
        <v>3856</v>
      </c>
      <c r="B3852" s="180">
        <v>44525</v>
      </c>
      <c r="C3852" s="42" t="s">
        <v>9</v>
      </c>
      <c r="D3852" s="363" t="s">
        <v>10</v>
      </c>
      <c r="E3852" s="42">
        <v>57</v>
      </c>
      <c r="F3852" s="42">
        <v>2720</v>
      </c>
      <c r="G3852" s="186" t="s">
        <v>402</v>
      </c>
      <c r="H3852" s="41">
        <v>90.8</v>
      </c>
      <c r="I3852" s="42" t="s">
        <v>15</v>
      </c>
      <c r="J3852" s="42"/>
      <c r="K3852" s="42"/>
      <c r="L3852" s="184">
        <v>28.854625550660796</v>
      </c>
      <c r="M3852" s="31">
        <v>712</v>
      </c>
      <c r="N3852" s="42" t="s">
        <v>13</v>
      </c>
      <c r="O3852" s="42" t="s">
        <v>14</v>
      </c>
      <c r="P3852" s="188" t="s">
        <v>403</v>
      </c>
      <c r="Q3852" s="188" t="s">
        <v>404</v>
      </c>
    </row>
    <row r="3853" spans="1:17">
      <c r="A3853">
        <v>3857</v>
      </c>
      <c r="B3853" s="180">
        <v>44525</v>
      </c>
      <c r="C3853" s="42" t="s">
        <v>9</v>
      </c>
      <c r="D3853" s="363" t="s">
        <v>10</v>
      </c>
      <c r="E3853" s="42">
        <v>52</v>
      </c>
      <c r="F3853" s="42">
        <v>2110</v>
      </c>
      <c r="G3853" s="186">
        <v>39.6</v>
      </c>
      <c r="H3853" s="41">
        <v>39.6</v>
      </c>
      <c r="I3853" s="42" t="s">
        <v>15</v>
      </c>
      <c r="J3853" s="42"/>
      <c r="K3853" s="42"/>
      <c r="L3853" s="184">
        <v>100</v>
      </c>
      <c r="M3853" s="31">
        <v>712</v>
      </c>
      <c r="N3853" s="42" t="s">
        <v>13</v>
      </c>
      <c r="O3853" s="42" t="s">
        <v>14</v>
      </c>
      <c r="P3853" s="188" t="s">
        <v>405</v>
      </c>
      <c r="Q3853" s="188" t="s">
        <v>406</v>
      </c>
    </row>
    <row r="3854" spans="1:17">
      <c r="A3854">
        <v>3858</v>
      </c>
      <c r="B3854" s="180">
        <v>44525</v>
      </c>
      <c r="C3854" s="42" t="s">
        <v>9</v>
      </c>
      <c r="D3854" s="363" t="s">
        <v>10</v>
      </c>
      <c r="E3854" s="42">
        <v>54</v>
      </c>
      <c r="F3854" s="42">
        <v>2100</v>
      </c>
      <c r="G3854" s="186">
        <v>41.4</v>
      </c>
      <c r="H3854" s="41">
        <v>81.5</v>
      </c>
      <c r="I3854" s="42" t="s">
        <v>15</v>
      </c>
      <c r="J3854" s="42"/>
      <c r="K3854" s="42"/>
      <c r="L3854" s="184">
        <v>50.797546012269933</v>
      </c>
      <c r="M3854" s="31">
        <v>712</v>
      </c>
      <c r="N3854" s="42" t="s">
        <v>13</v>
      </c>
      <c r="O3854" s="42" t="s">
        <v>14</v>
      </c>
      <c r="P3854" s="188" t="s">
        <v>407</v>
      </c>
      <c r="Q3854" s="188" t="s">
        <v>408</v>
      </c>
    </row>
    <row r="3855" spans="1:17">
      <c r="A3855">
        <v>3859</v>
      </c>
      <c r="B3855" s="180">
        <v>44525</v>
      </c>
      <c r="C3855" s="42" t="s">
        <v>9</v>
      </c>
      <c r="D3855" s="363" t="s">
        <v>10</v>
      </c>
      <c r="E3855" s="42">
        <v>56</v>
      </c>
      <c r="F3855" s="42">
        <v>2540</v>
      </c>
      <c r="G3855" s="186">
        <v>25.9</v>
      </c>
      <c r="H3855" s="41">
        <v>52.4</v>
      </c>
      <c r="I3855" s="42" t="s">
        <v>15</v>
      </c>
      <c r="J3855" s="42"/>
      <c r="K3855" s="42"/>
      <c r="L3855" s="184">
        <v>49.427480916030532</v>
      </c>
      <c r="M3855" s="31">
        <v>712</v>
      </c>
      <c r="N3855" s="42" t="s">
        <v>13</v>
      </c>
      <c r="O3855" s="42" t="s">
        <v>14</v>
      </c>
      <c r="P3855" s="188" t="s">
        <v>409</v>
      </c>
      <c r="Q3855" s="188" t="s">
        <v>410</v>
      </c>
    </row>
    <row r="3856" spans="1:17">
      <c r="A3856">
        <v>3860</v>
      </c>
      <c r="B3856" s="180">
        <v>44525</v>
      </c>
      <c r="C3856" s="42" t="s">
        <v>9</v>
      </c>
      <c r="D3856" s="363" t="s">
        <v>10</v>
      </c>
      <c r="E3856" s="42">
        <v>56</v>
      </c>
      <c r="F3856" s="42">
        <v>2425</v>
      </c>
      <c r="G3856" s="186">
        <v>32.5</v>
      </c>
      <c r="H3856" s="41">
        <v>29.4</v>
      </c>
      <c r="I3856" s="42" t="s">
        <v>15</v>
      </c>
      <c r="J3856" s="42"/>
      <c r="K3856" s="42"/>
      <c r="L3856" s="184">
        <v>110.54421768707483</v>
      </c>
      <c r="M3856" s="31">
        <v>712</v>
      </c>
      <c r="N3856" s="42" t="s">
        <v>13</v>
      </c>
      <c r="O3856" s="42" t="s">
        <v>14</v>
      </c>
      <c r="P3856" s="188" t="s">
        <v>411</v>
      </c>
      <c r="Q3856" s="188" t="s">
        <v>412</v>
      </c>
    </row>
    <row r="3857" spans="1:17">
      <c r="A3857">
        <v>3861</v>
      </c>
      <c r="B3857" s="180">
        <v>44525</v>
      </c>
      <c r="C3857" s="42" t="s">
        <v>9</v>
      </c>
      <c r="D3857" s="363" t="s">
        <v>10</v>
      </c>
      <c r="E3857" s="42">
        <v>53</v>
      </c>
      <c r="F3857" s="42">
        <v>2155</v>
      </c>
      <c r="G3857" s="186">
        <v>14.6</v>
      </c>
      <c r="H3857" s="41">
        <v>70.3</v>
      </c>
      <c r="I3857" s="42" t="s">
        <v>15</v>
      </c>
      <c r="J3857" s="42"/>
      <c r="K3857" s="42"/>
      <c r="L3857" s="184">
        <v>20.768136557610241</v>
      </c>
      <c r="M3857" s="31">
        <v>712</v>
      </c>
      <c r="N3857" s="42" t="s">
        <v>13</v>
      </c>
      <c r="O3857" s="42" t="s">
        <v>14</v>
      </c>
      <c r="P3857" s="188" t="s">
        <v>413</v>
      </c>
      <c r="Q3857" s="188" t="s">
        <v>414</v>
      </c>
    </row>
    <row r="3858" spans="1:17">
      <c r="A3858">
        <v>3862</v>
      </c>
      <c r="B3858" s="180">
        <v>44525</v>
      </c>
      <c r="C3858" s="42" t="s">
        <v>9</v>
      </c>
      <c r="D3858" s="363" t="s">
        <v>10</v>
      </c>
      <c r="E3858" s="42">
        <v>53</v>
      </c>
      <c r="F3858" s="42">
        <v>2005</v>
      </c>
      <c r="G3858" s="186" t="s">
        <v>324</v>
      </c>
      <c r="H3858" s="41">
        <v>35.799999999999997</v>
      </c>
      <c r="I3858" s="42" t="s">
        <v>15</v>
      </c>
      <c r="J3858" s="42"/>
      <c r="K3858" s="42"/>
      <c r="L3858" s="184">
        <v>83.798882681564251</v>
      </c>
      <c r="M3858" s="31">
        <v>712</v>
      </c>
      <c r="N3858" s="42" t="s">
        <v>13</v>
      </c>
      <c r="O3858" s="42" t="s">
        <v>14</v>
      </c>
      <c r="P3858" s="188" t="s">
        <v>415</v>
      </c>
      <c r="Q3858" s="188" t="s">
        <v>416</v>
      </c>
    </row>
    <row r="3859" spans="1:17">
      <c r="A3859">
        <v>3863</v>
      </c>
      <c r="B3859" s="180">
        <v>44525</v>
      </c>
      <c r="C3859" s="42" t="s">
        <v>9</v>
      </c>
      <c r="D3859" s="363" t="s">
        <v>10</v>
      </c>
      <c r="E3859" s="42">
        <v>58</v>
      </c>
      <c r="F3859" s="42">
        <v>2595</v>
      </c>
      <c r="G3859" s="186">
        <v>23.1</v>
      </c>
      <c r="H3859" s="186" t="s">
        <v>25</v>
      </c>
      <c r="I3859" s="42" t="s">
        <v>15</v>
      </c>
      <c r="J3859" s="42"/>
      <c r="K3859" s="42"/>
      <c r="L3859" s="184">
        <v>115.5</v>
      </c>
      <c r="M3859" s="31">
        <v>712</v>
      </c>
      <c r="N3859" s="42" t="s">
        <v>13</v>
      </c>
      <c r="O3859" s="42" t="s">
        <v>14</v>
      </c>
      <c r="P3859" s="188" t="s">
        <v>417</v>
      </c>
      <c r="Q3859" s="188" t="s">
        <v>418</v>
      </c>
    </row>
    <row r="3860" spans="1:17">
      <c r="A3860">
        <v>3864</v>
      </c>
      <c r="B3860" s="180">
        <v>44525</v>
      </c>
      <c r="C3860" s="42" t="s">
        <v>9</v>
      </c>
      <c r="D3860" s="363" t="s">
        <v>10</v>
      </c>
      <c r="E3860" s="42">
        <v>52</v>
      </c>
      <c r="F3860" s="42">
        <v>2085</v>
      </c>
      <c r="G3860" s="186">
        <v>18.600000000000001</v>
      </c>
      <c r="H3860" s="41">
        <v>41.8</v>
      </c>
      <c r="I3860" s="42" t="s">
        <v>15</v>
      </c>
      <c r="J3860" s="42"/>
      <c r="K3860" s="42"/>
      <c r="L3860" s="184">
        <v>44.497607655502399</v>
      </c>
      <c r="M3860" s="31">
        <v>712</v>
      </c>
      <c r="N3860" s="42" t="s">
        <v>13</v>
      </c>
      <c r="O3860" s="42" t="s">
        <v>14</v>
      </c>
      <c r="P3860" s="188" t="s">
        <v>419</v>
      </c>
      <c r="Q3860" s="188" t="s">
        <v>420</v>
      </c>
    </row>
    <row r="3861" spans="1:17">
      <c r="A3861">
        <v>3865</v>
      </c>
      <c r="B3861" s="180">
        <v>44525</v>
      </c>
      <c r="C3861" s="42" t="s">
        <v>9</v>
      </c>
      <c r="D3861" s="363" t="s">
        <v>10</v>
      </c>
      <c r="E3861" s="42">
        <v>58</v>
      </c>
      <c r="F3861" s="42">
        <v>2820</v>
      </c>
      <c r="G3861" s="186">
        <v>42.2</v>
      </c>
      <c r="H3861" s="186" t="s">
        <v>421</v>
      </c>
      <c r="I3861" s="42" t="s">
        <v>15</v>
      </c>
      <c r="J3861" s="42"/>
      <c r="K3861" s="42"/>
      <c r="L3861" s="184">
        <v>70.333333333333343</v>
      </c>
      <c r="M3861" s="31">
        <v>712</v>
      </c>
      <c r="N3861" s="42" t="s">
        <v>13</v>
      </c>
      <c r="O3861" s="42" t="s">
        <v>14</v>
      </c>
      <c r="P3861" s="188" t="s">
        <v>422</v>
      </c>
      <c r="Q3861" s="188" t="s">
        <v>423</v>
      </c>
    </row>
    <row r="3862" spans="1:17">
      <c r="A3862">
        <v>3866</v>
      </c>
      <c r="B3862" s="180">
        <v>44525</v>
      </c>
      <c r="C3862" s="42" t="s">
        <v>9</v>
      </c>
      <c r="D3862" s="363" t="s">
        <v>10</v>
      </c>
      <c r="E3862" s="42">
        <v>66</v>
      </c>
      <c r="F3862" s="42">
        <v>4020</v>
      </c>
      <c r="G3862" s="186">
        <v>90.1</v>
      </c>
      <c r="H3862" s="41">
        <v>86.5</v>
      </c>
      <c r="I3862" s="42" t="s">
        <v>15</v>
      </c>
      <c r="J3862" s="42"/>
      <c r="K3862" s="42"/>
      <c r="L3862" s="184">
        <v>104.16184971098265</v>
      </c>
      <c r="M3862" s="31">
        <v>712</v>
      </c>
      <c r="N3862" s="42" t="s">
        <v>13</v>
      </c>
      <c r="O3862" s="42" t="s">
        <v>14</v>
      </c>
      <c r="P3862" s="188" t="s">
        <v>424</v>
      </c>
      <c r="Q3862" s="188" t="s">
        <v>425</v>
      </c>
    </row>
    <row r="3863" spans="1:17">
      <c r="A3863">
        <v>3867</v>
      </c>
      <c r="B3863" s="180">
        <v>44525</v>
      </c>
      <c r="C3863" s="42" t="s">
        <v>9</v>
      </c>
      <c r="D3863" s="363" t="s">
        <v>10</v>
      </c>
      <c r="E3863" s="42">
        <v>55</v>
      </c>
      <c r="F3863" s="42">
        <v>2035</v>
      </c>
      <c r="G3863" s="186">
        <v>14.1</v>
      </c>
      <c r="H3863" s="186" t="s">
        <v>426</v>
      </c>
      <c r="I3863" s="42" t="s">
        <v>15</v>
      </c>
      <c r="J3863" s="42"/>
      <c r="K3863" s="42"/>
      <c r="L3863" s="184">
        <v>38.108108108108105</v>
      </c>
      <c r="M3863" s="31">
        <v>712</v>
      </c>
      <c r="N3863" s="42" t="s">
        <v>13</v>
      </c>
      <c r="O3863" s="42" t="s">
        <v>14</v>
      </c>
      <c r="P3863" s="188" t="s">
        <v>427</v>
      </c>
      <c r="Q3863" s="188" t="s">
        <v>428</v>
      </c>
    </row>
    <row r="3864" spans="1:17">
      <c r="A3864">
        <v>3868</v>
      </c>
      <c r="B3864" s="180">
        <v>44525</v>
      </c>
      <c r="C3864" s="42" t="s">
        <v>9</v>
      </c>
      <c r="D3864" s="363" t="s">
        <v>10</v>
      </c>
      <c r="E3864" s="42">
        <v>59</v>
      </c>
      <c r="F3864" s="42">
        <v>2605</v>
      </c>
      <c r="G3864" s="186">
        <v>17.8</v>
      </c>
      <c r="H3864" s="41">
        <v>38.700000000000003</v>
      </c>
      <c r="I3864" s="42" t="s">
        <v>15</v>
      </c>
      <c r="J3864" s="42"/>
      <c r="K3864" s="42"/>
      <c r="L3864" s="184">
        <v>45.99483204134367</v>
      </c>
      <c r="M3864" s="31">
        <v>712</v>
      </c>
      <c r="N3864" s="42" t="s">
        <v>13</v>
      </c>
      <c r="O3864" s="42" t="s">
        <v>14</v>
      </c>
      <c r="P3864" s="188" t="s">
        <v>429</v>
      </c>
      <c r="Q3864" s="188" t="s">
        <v>430</v>
      </c>
    </row>
    <row r="3865" spans="1:17">
      <c r="A3865">
        <v>3869</v>
      </c>
      <c r="B3865" s="180">
        <v>44525</v>
      </c>
      <c r="C3865" s="42" t="s">
        <v>9</v>
      </c>
      <c r="D3865" s="363" t="s">
        <v>10</v>
      </c>
      <c r="E3865" s="42">
        <v>55</v>
      </c>
      <c r="F3865" s="42">
        <v>2170</v>
      </c>
      <c r="G3865" s="186">
        <v>13.9</v>
      </c>
      <c r="H3865" s="41">
        <v>39.5</v>
      </c>
      <c r="I3865" s="42" t="s">
        <v>15</v>
      </c>
      <c r="J3865" s="42"/>
      <c r="K3865" s="42"/>
      <c r="L3865" s="184">
        <v>35.189873417721515</v>
      </c>
      <c r="M3865" s="31">
        <v>712</v>
      </c>
      <c r="N3865" s="42" t="s">
        <v>13</v>
      </c>
      <c r="O3865" s="42" t="s">
        <v>14</v>
      </c>
      <c r="P3865" s="188" t="s">
        <v>431</v>
      </c>
      <c r="Q3865" s="188" t="s">
        <v>432</v>
      </c>
    </row>
    <row r="3866" spans="1:17">
      <c r="A3866">
        <v>3870</v>
      </c>
      <c r="B3866" s="180">
        <v>44525</v>
      </c>
      <c r="C3866" s="42" t="s">
        <v>9</v>
      </c>
      <c r="D3866" s="363" t="s">
        <v>10</v>
      </c>
      <c r="E3866" s="42">
        <v>53</v>
      </c>
      <c r="F3866" s="42">
        <v>2030</v>
      </c>
      <c r="G3866" s="186" t="s">
        <v>25</v>
      </c>
      <c r="H3866" s="41">
        <v>30.2</v>
      </c>
      <c r="I3866" s="42" t="s">
        <v>15</v>
      </c>
      <c r="J3866" s="42"/>
      <c r="K3866" s="42"/>
      <c r="L3866" s="184">
        <v>66.225165562913915</v>
      </c>
      <c r="M3866" s="31">
        <v>712</v>
      </c>
      <c r="N3866" s="42" t="s">
        <v>13</v>
      </c>
      <c r="O3866" s="42" t="s">
        <v>14</v>
      </c>
      <c r="P3866" s="188" t="s">
        <v>433</v>
      </c>
      <c r="Q3866" s="188" t="s">
        <v>434</v>
      </c>
    </row>
    <row r="3867" spans="1:17">
      <c r="A3867">
        <v>3871</v>
      </c>
      <c r="B3867" s="180">
        <v>44525</v>
      </c>
      <c r="C3867" s="42" t="s">
        <v>9</v>
      </c>
      <c r="D3867" s="363" t="s">
        <v>10</v>
      </c>
      <c r="E3867" s="42">
        <v>57</v>
      </c>
      <c r="F3867" s="42">
        <v>2670</v>
      </c>
      <c r="G3867" s="186">
        <v>27.9</v>
      </c>
      <c r="H3867" s="41">
        <v>1003.6</v>
      </c>
      <c r="I3867" s="42" t="s">
        <v>15</v>
      </c>
      <c r="J3867" s="42"/>
      <c r="K3867" s="42"/>
      <c r="L3867" s="184">
        <v>2.7799920286966917</v>
      </c>
      <c r="M3867" s="31">
        <v>712</v>
      </c>
      <c r="N3867" s="42" t="s">
        <v>13</v>
      </c>
      <c r="O3867" s="42" t="s">
        <v>14</v>
      </c>
      <c r="P3867" s="188" t="s">
        <v>435</v>
      </c>
      <c r="Q3867" s="188" t="s">
        <v>436</v>
      </c>
    </row>
    <row r="3868" spans="1:17">
      <c r="A3868">
        <v>3872</v>
      </c>
      <c r="B3868" s="180">
        <v>44525</v>
      </c>
      <c r="C3868" s="42" t="s">
        <v>9</v>
      </c>
      <c r="D3868" s="363" t="s">
        <v>10</v>
      </c>
      <c r="E3868" s="42">
        <v>53</v>
      </c>
      <c r="F3868" s="42">
        <v>2125</v>
      </c>
      <c r="G3868" s="186">
        <v>49.2</v>
      </c>
      <c r="H3868" s="41">
        <v>74.400000000000006</v>
      </c>
      <c r="I3868" s="42" t="s">
        <v>15</v>
      </c>
      <c r="J3868" s="42"/>
      <c r="K3868" s="42"/>
      <c r="L3868" s="184">
        <v>66.129032258064512</v>
      </c>
      <c r="M3868" s="31">
        <v>712</v>
      </c>
      <c r="N3868" s="42" t="s">
        <v>13</v>
      </c>
      <c r="O3868" s="42" t="s">
        <v>14</v>
      </c>
      <c r="P3868" s="188" t="s">
        <v>437</v>
      </c>
      <c r="Q3868" s="188" t="s">
        <v>438</v>
      </c>
    </row>
    <row r="3869" spans="1:17">
      <c r="A3869">
        <v>3873</v>
      </c>
      <c r="B3869" s="180">
        <v>44525</v>
      </c>
      <c r="C3869" s="42" t="s">
        <v>9</v>
      </c>
      <c r="D3869" s="363" t="s">
        <v>10</v>
      </c>
      <c r="E3869" s="42">
        <v>54</v>
      </c>
      <c r="F3869" s="42">
        <v>2040</v>
      </c>
      <c r="G3869" s="186">
        <v>11.3</v>
      </c>
      <c r="H3869" s="41">
        <v>32.299999999999997</v>
      </c>
      <c r="I3869" s="42" t="s">
        <v>15</v>
      </c>
      <c r="J3869" s="42"/>
      <c r="K3869" s="42"/>
      <c r="L3869" s="184">
        <v>34.984520123839012</v>
      </c>
      <c r="M3869" s="31">
        <v>712</v>
      </c>
      <c r="N3869" s="42" t="s">
        <v>13</v>
      </c>
      <c r="O3869" s="42" t="s">
        <v>14</v>
      </c>
      <c r="P3869" s="188" t="s">
        <v>439</v>
      </c>
      <c r="Q3869" s="188" t="s">
        <v>440</v>
      </c>
    </row>
    <row r="3870" spans="1:17">
      <c r="A3870">
        <v>3874</v>
      </c>
      <c r="B3870" s="180">
        <v>44525</v>
      </c>
      <c r="C3870" s="42" t="s">
        <v>9</v>
      </c>
      <c r="D3870" s="363" t="s">
        <v>10</v>
      </c>
      <c r="E3870" s="42">
        <v>56</v>
      </c>
      <c r="F3870" s="42">
        <v>2385</v>
      </c>
      <c r="G3870" s="186">
        <v>28.8</v>
      </c>
      <c r="H3870" s="41">
        <v>37.9</v>
      </c>
      <c r="I3870" s="42" t="s">
        <v>15</v>
      </c>
      <c r="J3870" s="42"/>
      <c r="K3870" s="42"/>
      <c r="L3870" s="184">
        <v>75.989445910290243</v>
      </c>
      <c r="M3870" s="31">
        <v>712</v>
      </c>
      <c r="N3870" s="42" t="s">
        <v>13</v>
      </c>
      <c r="O3870" s="42" t="s">
        <v>14</v>
      </c>
      <c r="P3870" s="188" t="s">
        <v>441</v>
      </c>
      <c r="Q3870" s="188" t="s">
        <v>442</v>
      </c>
    </row>
    <row r="3871" spans="1:17">
      <c r="A3871">
        <v>3875</v>
      </c>
      <c r="B3871" s="180">
        <v>44525</v>
      </c>
      <c r="C3871" s="42" t="s">
        <v>9</v>
      </c>
      <c r="D3871" s="363" t="s">
        <v>10</v>
      </c>
      <c r="E3871" s="42">
        <v>64</v>
      </c>
      <c r="F3871" s="42">
        <v>3390</v>
      </c>
      <c r="G3871" s="186" t="s">
        <v>25</v>
      </c>
      <c r="H3871" s="41">
        <v>41.6</v>
      </c>
      <c r="I3871" s="42" t="s">
        <v>15</v>
      </c>
      <c r="J3871" s="42"/>
      <c r="K3871" s="42"/>
      <c r="L3871" s="184">
        <v>48.076923076923073</v>
      </c>
      <c r="M3871" s="31">
        <v>712</v>
      </c>
      <c r="N3871" s="42" t="s">
        <v>13</v>
      </c>
      <c r="O3871" s="42" t="s">
        <v>14</v>
      </c>
      <c r="P3871" s="188" t="s">
        <v>443</v>
      </c>
      <c r="Q3871" s="188" t="s">
        <v>444</v>
      </c>
    </row>
    <row r="3872" spans="1:17">
      <c r="A3872">
        <v>3876</v>
      </c>
      <c r="B3872" s="180">
        <v>44525</v>
      </c>
      <c r="C3872" s="42" t="s">
        <v>9</v>
      </c>
      <c r="D3872" s="363" t="s">
        <v>10</v>
      </c>
      <c r="E3872" s="42">
        <v>57</v>
      </c>
      <c r="F3872" s="42">
        <v>2570</v>
      </c>
      <c r="G3872" s="186">
        <v>44.4</v>
      </c>
      <c r="H3872" s="41">
        <v>65.3</v>
      </c>
      <c r="I3872" s="42" t="s">
        <v>15</v>
      </c>
      <c r="J3872" s="42"/>
      <c r="K3872" s="42"/>
      <c r="L3872" s="184">
        <v>67.993874425727412</v>
      </c>
      <c r="M3872" s="31">
        <v>712</v>
      </c>
      <c r="N3872" s="42" t="s">
        <v>13</v>
      </c>
      <c r="O3872" s="42" t="s">
        <v>14</v>
      </c>
      <c r="P3872" s="188" t="s">
        <v>445</v>
      </c>
      <c r="Q3872" s="188" t="s">
        <v>446</v>
      </c>
    </row>
    <row r="3873" spans="1:17">
      <c r="A3873">
        <v>3877</v>
      </c>
      <c r="B3873" s="180">
        <v>44525</v>
      </c>
      <c r="C3873" s="42" t="s">
        <v>9</v>
      </c>
      <c r="D3873" s="363" t="s">
        <v>10</v>
      </c>
      <c r="E3873" s="42">
        <v>54</v>
      </c>
      <c r="F3873" s="42">
        <v>2155</v>
      </c>
      <c r="G3873" s="186">
        <v>32.5</v>
      </c>
      <c r="H3873" s="41">
        <v>35.799999999999997</v>
      </c>
      <c r="I3873" s="42" t="s">
        <v>15</v>
      </c>
      <c r="J3873" s="42"/>
      <c r="K3873" s="42"/>
      <c r="L3873" s="184">
        <v>90.782122905027933</v>
      </c>
      <c r="M3873" s="31">
        <v>712</v>
      </c>
      <c r="N3873" s="42" t="s">
        <v>13</v>
      </c>
      <c r="O3873" s="42" t="s">
        <v>14</v>
      </c>
      <c r="P3873" s="188" t="s">
        <v>447</v>
      </c>
      <c r="Q3873" s="188" t="s">
        <v>448</v>
      </c>
    </row>
    <row r="3874" spans="1:17">
      <c r="A3874">
        <v>3878</v>
      </c>
      <c r="B3874" s="180">
        <v>44525</v>
      </c>
      <c r="C3874" s="42" t="s">
        <v>9</v>
      </c>
      <c r="D3874" s="363" t="s">
        <v>10</v>
      </c>
      <c r="E3874" s="42">
        <v>53</v>
      </c>
      <c r="F3874" s="42">
        <v>2005</v>
      </c>
      <c r="G3874" s="186">
        <v>14.6</v>
      </c>
      <c r="H3874" s="41">
        <v>35.700000000000003</v>
      </c>
      <c r="I3874" s="42" t="s">
        <v>15</v>
      </c>
      <c r="J3874" s="42"/>
      <c r="K3874" s="42"/>
      <c r="L3874" s="184">
        <v>40.896358543417364</v>
      </c>
      <c r="M3874" s="31">
        <v>712</v>
      </c>
      <c r="N3874" s="42" t="s">
        <v>13</v>
      </c>
      <c r="O3874" s="42" t="s">
        <v>14</v>
      </c>
      <c r="P3874" s="188" t="s">
        <v>449</v>
      </c>
      <c r="Q3874" s="188" t="s">
        <v>450</v>
      </c>
    </row>
    <row r="3875" spans="1:17">
      <c r="A3875">
        <v>3879</v>
      </c>
      <c r="B3875" s="180">
        <v>44525</v>
      </c>
      <c r="C3875" s="42" t="s">
        <v>9</v>
      </c>
      <c r="D3875" s="363" t="s">
        <v>10</v>
      </c>
      <c r="E3875" s="42">
        <v>58</v>
      </c>
      <c r="F3875" s="42">
        <v>2420</v>
      </c>
      <c r="G3875" s="186">
        <v>26.7</v>
      </c>
      <c r="H3875" s="41">
        <v>70.400000000000006</v>
      </c>
      <c r="I3875" s="42" t="s">
        <v>15</v>
      </c>
      <c r="J3875" s="42"/>
      <c r="K3875" s="42"/>
      <c r="L3875" s="184">
        <v>37.92613636363636</v>
      </c>
      <c r="M3875" s="31">
        <v>712</v>
      </c>
      <c r="N3875" s="42" t="s">
        <v>13</v>
      </c>
      <c r="O3875" s="42" t="s">
        <v>14</v>
      </c>
      <c r="P3875" s="188" t="s">
        <v>451</v>
      </c>
      <c r="Q3875" s="188" t="s">
        <v>452</v>
      </c>
    </row>
    <row r="3876" spans="1:17">
      <c r="A3876">
        <v>3880</v>
      </c>
      <c r="B3876" s="180">
        <v>44525</v>
      </c>
      <c r="C3876" s="42" t="s">
        <v>9</v>
      </c>
      <c r="D3876" s="363" t="s">
        <v>10</v>
      </c>
      <c r="E3876" s="42">
        <v>60</v>
      </c>
      <c r="F3876" s="42">
        <v>2790</v>
      </c>
      <c r="G3876" s="186">
        <v>50.3</v>
      </c>
      <c r="H3876" s="41">
        <v>44.3</v>
      </c>
      <c r="I3876" s="42" t="s">
        <v>15</v>
      </c>
      <c r="J3876" s="42"/>
      <c r="K3876" s="42"/>
      <c r="L3876" s="184">
        <v>113.54401805869074</v>
      </c>
      <c r="M3876" s="31">
        <v>712</v>
      </c>
      <c r="N3876" s="42" t="s">
        <v>13</v>
      </c>
      <c r="O3876" s="42" t="s">
        <v>14</v>
      </c>
      <c r="P3876" s="188" t="s">
        <v>453</v>
      </c>
      <c r="Q3876" s="188" t="s">
        <v>454</v>
      </c>
    </row>
    <row r="3877" spans="1:17">
      <c r="A3877">
        <v>3881</v>
      </c>
      <c r="B3877" s="180">
        <v>44523</v>
      </c>
      <c r="C3877" s="42" t="s">
        <v>9</v>
      </c>
      <c r="D3877" s="363" t="s">
        <v>10</v>
      </c>
      <c r="E3877" s="42">
        <v>52</v>
      </c>
      <c r="F3877" s="41">
        <v>1975</v>
      </c>
      <c r="G3877" s="186">
        <v>40.799999999999997</v>
      </c>
      <c r="H3877" s="41">
        <v>41.1</v>
      </c>
      <c r="I3877" s="42" t="s">
        <v>15</v>
      </c>
      <c r="J3877" s="42"/>
      <c r="K3877" s="42"/>
      <c r="L3877" s="184">
        <v>99.270072992700719</v>
      </c>
      <c r="M3877" s="31">
        <v>718</v>
      </c>
      <c r="N3877" s="42" t="s">
        <v>13</v>
      </c>
      <c r="O3877" s="42" t="s">
        <v>30</v>
      </c>
      <c r="P3877" s="42" t="s">
        <v>455</v>
      </c>
      <c r="Q3877" s="42" t="s">
        <v>456</v>
      </c>
    </row>
    <row r="3878" spans="1:17">
      <c r="A3878">
        <v>3882</v>
      </c>
      <c r="B3878" s="180">
        <v>44523</v>
      </c>
      <c r="C3878" s="42" t="s">
        <v>9</v>
      </c>
      <c r="D3878" s="363" t="s">
        <v>10</v>
      </c>
      <c r="E3878" s="42">
        <v>57</v>
      </c>
      <c r="F3878" s="41">
        <v>2345</v>
      </c>
      <c r="G3878" s="41">
        <v>23.3</v>
      </c>
      <c r="H3878" s="189">
        <v>41.1</v>
      </c>
      <c r="I3878" s="42" t="s">
        <v>15</v>
      </c>
      <c r="J3878" s="42"/>
      <c r="K3878" s="42"/>
      <c r="L3878" s="184">
        <v>56.690997566909971</v>
      </c>
      <c r="M3878" s="31">
        <v>718</v>
      </c>
      <c r="N3878" s="42" t="s">
        <v>13</v>
      </c>
      <c r="O3878" s="42" t="s">
        <v>30</v>
      </c>
      <c r="P3878" s="42" t="s">
        <v>457</v>
      </c>
      <c r="Q3878" s="42" t="s">
        <v>458</v>
      </c>
    </row>
    <row r="3879" spans="1:17">
      <c r="A3879">
        <v>3883</v>
      </c>
      <c r="B3879" s="180">
        <v>44523</v>
      </c>
      <c r="C3879" s="42" t="s">
        <v>9</v>
      </c>
      <c r="D3879" s="363" t="s">
        <v>10</v>
      </c>
      <c r="E3879" s="42">
        <v>53</v>
      </c>
      <c r="F3879" s="41">
        <v>2005</v>
      </c>
      <c r="G3879" s="186" t="s">
        <v>459</v>
      </c>
      <c r="H3879" s="186">
        <v>11.3</v>
      </c>
      <c r="I3879" s="42" t="s">
        <v>15</v>
      </c>
      <c r="J3879" s="42"/>
      <c r="K3879" s="42"/>
      <c r="L3879" s="184">
        <v>274.33628318584067</v>
      </c>
      <c r="M3879" s="31">
        <v>718</v>
      </c>
      <c r="N3879" s="42" t="s">
        <v>13</v>
      </c>
      <c r="O3879" s="42" t="s">
        <v>30</v>
      </c>
      <c r="P3879" s="42" t="s">
        <v>460</v>
      </c>
      <c r="Q3879" s="42" t="s">
        <v>461</v>
      </c>
    </row>
    <row r="3880" spans="1:17">
      <c r="A3880">
        <v>3884</v>
      </c>
      <c r="B3880" s="180">
        <v>44523</v>
      </c>
      <c r="C3880" s="42" t="s">
        <v>9</v>
      </c>
      <c r="D3880" s="363" t="s">
        <v>10</v>
      </c>
      <c r="E3880" s="42">
        <v>59</v>
      </c>
      <c r="F3880" s="41">
        <v>2745</v>
      </c>
      <c r="G3880" s="186">
        <v>48.8</v>
      </c>
      <c r="H3880" s="186">
        <v>37.799999999999997</v>
      </c>
      <c r="I3880" s="42" t="s">
        <v>15</v>
      </c>
      <c r="J3880" s="42"/>
      <c r="K3880" s="42"/>
      <c r="L3880" s="184">
        <v>129.10052910052909</v>
      </c>
      <c r="M3880" s="31">
        <v>718</v>
      </c>
      <c r="N3880" s="42" t="s">
        <v>13</v>
      </c>
      <c r="O3880" s="42" t="s">
        <v>30</v>
      </c>
      <c r="P3880" s="42" t="s">
        <v>462</v>
      </c>
      <c r="Q3880" s="42" t="s">
        <v>463</v>
      </c>
    </row>
    <row r="3881" spans="1:17">
      <c r="A3881">
        <v>3885</v>
      </c>
      <c r="B3881" s="180">
        <v>44523</v>
      </c>
      <c r="C3881" s="42" t="s">
        <v>9</v>
      </c>
      <c r="D3881" s="363" t="s">
        <v>10</v>
      </c>
      <c r="E3881" s="42">
        <v>58</v>
      </c>
      <c r="F3881" s="41">
        <v>2815</v>
      </c>
      <c r="G3881" s="186">
        <v>36.1</v>
      </c>
      <c r="H3881" s="41">
        <v>82.8</v>
      </c>
      <c r="I3881" s="42" t="s">
        <v>15</v>
      </c>
      <c r="J3881" s="42"/>
      <c r="K3881" s="42"/>
      <c r="L3881" s="184">
        <v>43.599033816425127</v>
      </c>
      <c r="M3881" s="31">
        <v>718</v>
      </c>
      <c r="N3881" s="42" t="s">
        <v>13</v>
      </c>
      <c r="O3881" s="42" t="s">
        <v>30</v>
      </c>
      <c r="P3881" s="42" t="s">
        <v>464</v>
      </c>
      <c r="Q3881" s="42" t="s">
        <v>465</v>
      </c>
    </row>
    <row r="3882" spans="1:17">
      <c r="A3882">
        <v>3886</v>
      </c>
      <c r="B3882" s="180">
        <v>44523</v>
      </c>
      <c r="C3882" s="42" t="s">
        <v>9</v>
      </c>
      <c r="D3882" s="363" t="s">
        <v>10</v>
      </c>
      <c r="E3882" s="42">
        <v>57</v>
      </c>
      <c r="F3882" s="41">
        <v>2355</v>
      </c>
      <c r="G3882" s="41">
        <v>1.8</v>
      </c>
      <c r="H3882" s="41">
        <v>27.8</v>
      </c>
      <c r="I3882" s="42" t="s">
        <v>12</v>
      </c>
      <c r="J3882" s="42"/>
      <c r="K3882" s="42"/>
      <c r="L3882" s="184">
        <v>6.4748201438848918</v>
      </c>
      <c r="M3882" s="31">
        <v>718</v>
      </c>
      <c r="N3882" s="42" t="s">
        <v>13</v>
      </c>
      <c r="O3882" s="42" t="s">
        <v>30</v>
      </c>
      <c r="P3882" s="42" t="s">
        <v>466</v>
      </c>
      <c r="Q3882" s="42" t="s">
        <v>467</v>
      </c>
    </row>
    <row r="3883" spans="1:17">
      <c r="A3883">
        <v>3887</v>
      </c>
      <c r="B3883" s="180">
        <v>44523</v>
      </c>
      <c r="C3883" s="42" t="s">
        <v>9</v>
      </c>
      <c r="D3883" s="363" t="s">
        <v>10</v>
      </c>
      <c r="E3883" s="42">
        <v>52</v>
      </c>
      <c r="F3883" s="41">
        <v>1982</v>
      </c>
      <c r="G3883" s="186">
        <v>14.3</v>
      </c>
      <c r="H3883" s="189">
        <v>26.5</v>
      </c>
      <c r="I3883" s="42" t="s">
        <v>15</v>
      </c>
      <c r="J3883" s="42"/>
      <c r="K3883" s="42"/>
      <c r="L3883" s="184">
        <v>53.962264150943398</v>
      </c>
      <c r="M3883" s="31">
        <v>718</v>
      </c>
      <c r="N3883" s="42" t="s">
        <v>13</v>
      </c>
      <c r="O3883" s="42" t="s">
        <v>30</v>
      </c>
      <c r="P3883" s="42" t="s">
        <v>468</v>
      </c>
      <c r="Q3883" s="42" t="s">
        <v>469</v>
      </c>
    </row>
    <row r="3884" spans="1:17">
      <c r="A3884">
        <v>3888</v>
      </c>
      <c r="B3884" s="180">
        <v>44523</v>
      </c>
      <c r="C3884" s="42" t="s">
        <v>9</v>
      </c>
      <c r="D3884" s="363" t="s">
        <v>10</v>
      </c>
      <c r="E3884" s="42">
        <v>52</v>
      </c>
      <c r="F3884" s="41">
        <v>2145</v>
      </c>
      <c r="G3884" s="186">
        <v>25.7</v>
      </c>
      <c r="H3884" s="186">
        <v>62.4</v>
      </c>
      <c r="I3884" s="42" t="s">
        <v>15</v>
      </c>
      <c r="J3884" s="42"/>
      <c r="K3884" s="42"/>
      <c r="L3884" s="184">
        <v>41.185897435897431</v>
      </c>
      <c r="M3884" s="31">
        <v>718</v>
      </c>
      <c r="N3884" s="42" t="s">
        <v>13</v>
      </c>
      <c r="O3884" s="42" t="s">
        <v>30</v>
      </c>
      <c r="P3884" s="42" t="s">
        <v>470</v>
      </c>
      <c r="Q3884" s="42" t="s">
        <v>471</v>
      </c>
    </row>
    <row r="3885" spans="1:17">
      <c r="A3885">
        <v>3889</v>
      </c>
      <c r="B3885" s="180">
        <v>44523</v>
      </c>
      <c r="C3885" s="42" t="s">
        <v>9</v>
      </c>
      <c r="D3885" s="363" t="s">
        <v>10</v>
      </c>
      <c r="E3885" s="42">
        <v>57</v>
      </c>
      <c r="F3885" s="41">
        <v>2445</v>
      </c>
      <c r="G3885" s="41">
        <v>51.4</v>
      </c>
      <c r="H3885" s="41">
        <v>57.4</v>
      </c>
      <c r="I3885" s="42" t="s">
        <v>15</v>
      </c>
      <c r="J3885" s="42"/>
      <c r="K3885" s="42"/>
      <c r="L3885" s="184">
        <v>89.547038327526124</v>
      </c>
      <c r="M3885" s="31">
        <v>718</v>
      </c>
      <c r="N3885" s="42" t="s">
        <v>13</v>
      </c>
      <c r="O3885" s="42" t="s">
        <v>30</v>
      </c>
      <c r="P3885" s="42" t="s">
        <v>472</v>
      </c>
      <c r="Q3885" s="42" t="s">
        <v>473</v>
      </c>
    </row>
    <row r="3886" spans="1:17">
      <c r="A3886">
        <v>3890</v>
      </c>
      <c r="B3886" s="180">
        <v>44523</v>
      </c>
      <c r="C3886" s="42" t="s">
        <v>9</v>
      </c>
      <c r="D3886" s="363" t="s">
        <v>10</v>
      </c>
      <c r="E3886" s="42">
        <v>57</v>
      </c>
      <c r="F3886" s="41">
        <v>2345</v>
      </c>
      <c r="G3886" s="41">
        <v>33.200000000000003</v>
      </c>
      <c r="H3886" s="186" t="s">
        <v>474</v>
      </c>
      <c r="I3886" s="42" t="s">
        <v>15</v>
      </c>
      <c r="J3886" s="42"/>
      <c r="K3886" s="42"/>
      <c r="L3886" s="184">
        <v>69.166666666666671</v>
      </c>
      <c r="M3886" s="31">
        <v>718</v>
      </c>
      <c r="N3886" s="42" t="s">
        <v>13</v>
      </c>
      <c r="O3886" s="42" t="s">
        <v>30</v>
      </c>
      <c r="P3886" s="42" t="s">
        <v>475</v>
      </c>
      <c r="Q3886" s="42" t="s">
        <v>476</v>
      </c>
    </row>
    <row r="3887" spans="1:17">
      <c r="A3887">
        <v>3891</v>
      </c>
      <c r="B3887" s="180">
        <v>44523</v>
      </c>
      <c r="C3887" s="42" t="s">
        <v>9</v>
      </c>
      <c r="D3887" s="363" t="s">
        <v>10</v>
      </c>
      <c r="E3887" s="42">
        <v>54</v>
      </c>
      <c r="F3887" s="41">
        <v>2060</v>
      </c>
      <c r="G3887" s="41">
        <v>12.9</v>
      </c>
      <c r="H3887" s="186" t="s">
        <v>477</v>
      </c>
      <c r="I3887" s="42" t="s">
        <v>15</v>
      </c>
      <c r="J3887" s="42"/>
      <c r="K3887" s="42"/>
      <c r="L3887" s="184">
        <v>54.430379746835442</v>
      </c>
      <c r="M3887" s="31">
        <v>718</v>
      </c>
      <c r="N3887" s="42" t="s">
        <v>13</v>
      </c>
      <c r="O3887" s="42" t="s">
        <v>30</v>
      </c>
      <c r="P3887" s="42" t="s">
        <v>478</v>
      </c>
      <c r="Q3887" s="42" t="s">
        <v>479</v>
      </c>
    </row>
    <row r="3888" spans="1:17">
      <c r="A3888">
        <v>3892</v>
      </c>
      <c r="B3888" s="180">
        <v>44523</v>
      </c>
      <c r="C3888" s="42" t="s">
        <v>9</v>
      </c>
      <c r="D3888" s="363" t="s">
        <v>10</v>
      </c>
      <c r="E3888" s="42">
        <v>60</v>
      </c>
      <c r="F3888" s="41">
        <v>2885</v>
      </c>
      <c r="G3888" s="186" t="s">
        <v>480</v>
      </c>
      <c r="H3888" s="41">
        <v>67.5</v>
      </c>
      <c r="I3888" s="42" t="s">
        <v>15</v>
      </c>
      <c r="J3888" s="42"/>
      <c r="K3888" s="42"/>
      <c r="L3888" s="184">
        <v>66.666666666666657</v>
      </c>
      <c r="M3888" s="31">
        <v>718</v>
      </c>
      <c r="N3888" s="42" t="s">
        <v>13</v>
      </c>
      <c r="O3888" s="42" t="s">
        <v>30</v>
      </c>
      <c r="P3888" s="42" t="s">
        <v>481</v>
      </c>
      <c r="Q3888" s="42" t="s">
        <v>482</v>
      </c>
    </row>
    <row r="3889" spans="1:17">
      <c r="A3889">
        <v>3893</v>
      </c>
      <c r="B3889" s="180">
        <v>44523</v>
      </c>
      <c r="C3889" s="42" t="s">
        <v>9</v>
      </c>
      <c r="D3889" s="363" t="s">
        <v>10</v>
      </c>
      <c r="E3889" s="42">
        <v>54</v>
      </c>
      <c r="F3889" s="41">
        <v>2105</v>
      </c>
      <c r="G3889" s="41">
        <v>28.5</v>
      </c>
      <c r="H3889" s="186" t="s">
        <v>35</v>
      </c>
      <c r="I3889" s="42" t="s">
        <v>15</v>
      </c>
      <c r="J3889" s="42"/>
      <c r="K3889" s="42"/>
      <c r="L3889" s="184">
        <v>71.25</v>
      </c>
      <c r="M3889" s="31">
        <v>718</v>
      </c>
      <c r="N3889" s="42" t="s">
        <v>13</v>
      </c>
      <c r="O3889" s="42" t="s">
        <v>30</v>
      </c>
      <c r="P3889" s="42" t="s">
        <v>483</v>
      </c>
      <c r="Q3889" s="42" t="s">
        <v>484</v>
      </c>
    </row>
    <row r="3890" spans="1:17">
      <c r="A3890">
        <v>3894</v>
      </c>
      <c r="B3890" s="180">
        <v>44523</v>
      </c>
      <c r="C3890" s="42" t="s">
        <v>9</v>
      </c>
      <c r="D3890" s="363" t="s">
        <v>10</v>
      </c>
      <c r="E3890" s="42">
        <v>59</v>
      </c>
      <c r="F3890" s="41">
        <v>2535</v>
      </c>
      <c r="G3890" s="186">
        <v>47.2</v>
      </c>
      <c r="H3890" s="186">
        <v>70.5</v>
      </c>
      <c r="I3890" s="42" t="s">
        <v>15</v>
      </c>
      <c r="J3890" s="42"/>
      <c r="K3890" s="42"/>
      <c r="L3890" s="184">
        <v>66.950354609929093</v>
      </c>
      <c r="M3890" s="31">
        <v>718</v>
      </c>
      <c r="N3890" s="42" t="s">
        <v>13</v>
      </c>
      <c r="O3890" s="42" t="s">
        <v>30</v>
      </c>
      <c r="P3890" s="42" t="s">
        <v>485</v>
      </c>
      <c r="Q3890" s="42" t="s">
        <v>486</v>
      </c>
    </row>
    <row r="3891" spans="1:17">
      <c r="A3891">
        <v>3895</v>
      </c>
      <c r="B3891" s="180">
        <v>44523</v>
      </c>
      <c r="C3891" s="42" t="s">
        <v>9</v>
      </c>
      <c r="D3891" s="363" t="s">
        <v>10</v>
      </c>
      <c r="E3891" s="42">
        <v>48</v>
      </c>
      <c r="F3891" s="41">
        <v>1600</v>
      </c>
      <c r="G3891" s="189">
        <v>1.9</v>
      </c>
      <c r="H3891" s="186">
        <v>27.9</v>
      </c>
      <c r="I3891" s="42" t="s">
        <v>12</v>
      </c>
      <c r="J3891" s="42"/>
      <c r="K3891" s="42"/>
      <c r="L3891" s="184">
        <v>6.8100358422939076</v>
      </c>
      <c r="M3891" s="31">
        <v>718</v>
      </c>
      <c r="N3891" s="42" t="s">
        <v>13</v>
      </c>
      <c r="O3891" s="42" t="s">
        <v>30</v>
      </c>
      <c r="P3891" s="42" t="s">
        <v>487</v>
      </c>
      <c r="Q3891" s="42" t="s">
        <v>488</v>
      </c>
    </row>
    <row r="3892" spans="1:17">
      <c r="A3892">
        <v>3896</v>
      </c>
      <c r="B3892" s="180">
        <v>44523</v>
      </c>
      <c r="C3892" s="42" t="s">
        <v>9</v>
      </c>
      <c r="D3892" s="363" t="s">
        <v>10</v>
      </c>
      <c r="E3892" s="42">
        <v>43</v>
      </c>
      <c r="F3892" s="41">
        <v>1230</v>
      </c>
      <c r="G3892" s="41">
        <v>2.2999999999999998</v>
      </c>
      <c r="H3892" s="41">
        <v>23.3</v>
      </c>
      <c r="I3892" s="42" t="s">
        <v>15</v>
      </c>
      <c r="J3892" s="42"/>
      <c r="K3892" s="42"/>
      <c r="L3892" s="184">
        <v>9.8712446351931327</v>
      </c>
      <c r="M3892" s="31">
        <v>718</v>
      </c>
      <c r="N3892" s="42" t="s">
        <v>13</v>
      </c>
      <c r="O3892" s="42" t="s">
        <v>30</v>
      </c>
      <c r="P3892" s="42" t="s">
        <v>489</v>
      </c>
      <c r="Q3892" s="42" t="s">
        <v>490</v>
      </c>
    </row>
    <row r="3893" spans="1:17">
      <c r="A3893">
        <v>3897</v>
      </c>
      <c r="B3893" s="180">
        <v>44523</v>
      </c>
      <c r="C3893" s="42" t="s">
        <v>9</v>
      </c>
      <c r="D3893" s="363" t="s">
        <v>10</v>
      </c>
      <c r="E3893" s="42">
        <v>38</v>
      </c>
      <c r="F3893" s="41">
        <v>1095</v>
      </c>
      <c r="G3893" s="186" t="s">
        <v>16</v>
      </c>
      <c r="H3893" s="41">
        <v>30.7</v>
      </c>
      <c r="I3893" s="42" t="s">
        <v>12</v>
      </c>
      <c r="J3893" s="42"/>
      <c r="K3893" s="42"/>
      <c r="L3893" s="184">
        <v>3.2573289902280131</v>
      </c>
      <c r="M3893" s="31">
        <v>718</v>
      </c>
      <c r="N3893" s="42" t="s">
        <v>13</v>
      </c>
      <c r="O3893" s="42" t="s">
        <v>30</v>
      </c>
      <c r="P3893" s="42" t="s">
        <v>491</v>
      </c>
      <c r="Q3893" s="42" t="s">
        <v>492</v>
      </c>
    </row>
    <row r="3894" spans="1:17">
      <c r="A3894">
        <v>3898</v>
      </c>
      <c r="B3894" s="180">
        <v>44523</v>
      </c>
      <c r="C3894" s="42" t="s">
        <v>9</v>
      </c>
      <c r="D3894" s="363" t="s">
        <v>10</v>
      </c>
      <c r="E3894" s="42">
        <v>48</v>
      </c>
      <c r="F3894" s="41">
        <v>1625</v>
      </c>
      <c r="G3894" s="186" t="s">
        <v>16</v>
      </c>
      <c r="H3894" s="186" t="s">
        <v>324</v>
      </c>
      <c r="I3894" s="42" t="s">
        <v>12</v>
      </c>
      <c r="J3894" s="42"/>
      <c r="K3894" s="42"/>
      <c r="L3894" s="184">
        <v>3.3333333333333335</v>
      </c>
      <c r="M3894" s="31">
        <v>718</v>
      </c>
      <c r="N3894" s="42" t="s">
        <v>13</v>
      </c>
      <c r="O3894" s="42" t="s">
        <v>30</v>
      </c>
      <c r="P3894" s="42" t="s">
        <v>493</v>
      </c>
      <c r="Q3894" s="42" t="s">
        <v>494</v>
      </c>
    </row>
    <row r="3895" spans="1:17">
      <c r="A3895">
        <v>3899</v>
      </c>
      <c r="B3895" s="180">
        <v>44523</v>
      </c>
      <c r="C3895" s="42" t="s">
        <v>9</v>
      </c>
      <c r="D3895" s="363" t="s">
        <v>10</v>
      </c>
      <c r="E3895" s="42">
        <v>41</v>
      </c>
      <c r="F3895" s="41">
        <v>1020</v>
      </c>
      <c r="G3895" s="41">
        <v>1.1000000000000001</v>
      </c>
      <c r="H3895" s="41">
        <v>16.100000000000001</v>
      </c>
      <c r="I3895" s="42" t="s">
        <v>12</v>
      </c>
      <c r="J3895" s="42"/>
      <c r="K3895" s="42"/>
      <c r="L3895" s="184">
        <v>6.8322981366459627</v>
      </c>
      <c r="M3895" s="31">
        <v>718</v>
      </c>
      <c r="N3895" s="42" t="s">
        <v>13</v>
      </c>
      <c r="O3895" s="42" t="s">
        <v>30</v>
      </c>
      <c r="P3895" s="42" t="s">
        <v>495</v>
      </c>
      <c r="Q3895" s="42" t="s">
        <v>496</v>
      </c>
    </row>
    <row r="3896" spans="1:17">
      <c r="A3896">
        <v>3900</v>
      </c>
      <c r="B3896" s="180">
        <v>44523</v>
      </c>
      <c r="C3896" s="42" t="s">
        <v>9</v>
      </c>
      <c r="D3896" s="363" t="s">
        <v>10</v>
      </c>
      <c r="E3896" s="42">
        <v>43</v>
      </c>
      <c r="F3896" s="41">
        <v>1150</v>
      </c>
      <c r="G3896" s="41">
        <v>1.1000000000000001</v>
      </c>
      <c r="H3896" s="41">
        <v>35.799999999999997</v>
      </c>
      <c r="I3896" s="42" t="s">
        <v>12</v>
      </c>
      <c r="J3896" s="42"/>
      <c r="K3896" s="42"/>
      <c r="L3896" s="184">
        <v>3.072625698324023</v>
      </c>
      <c r="M3896" s="31">
        <v>718</v>
      </c>
      <c r="N3896" s="42" t="s">
        <v>13</v>
      </c>
      <c r="O3896" s="42" t="s">
        <v>30</v>
      </c>
      <c r="P3896" s="42" t="s">
        <v>497</v>
      </c>
      <c r="Q3896" s="42" t="s">
        <v>498</v>
      </c>
    </row>
    <row r="3897" spans="1:17">
      <c r="A3897">
        <v>3901</v>
      </c>
      <c r="B3897" s="180">
        <v>44523</v>
      </c>
      <c r="C3897" s="42" t="s">
        <v>9</v>
      </c>
      <c r="D3897" s="363" t="s">
        <v>10</v>
      </c>
      <c r="E3897" s="42">
        <v>51</v>
      </c>
      <c r="F3897" s="41">
        <v>1620</v>
      </c>
      <c r="G3897" s="186" t="s">
        <v>499</v>
      </c>
      <c r="H3897" s="186">
        <v>28.9</v>
      </c>
      <c r="I3897" s="42" t="s">
        <v>15</v>
      </c>
      <c r="J3897" s="42"/>
      <c r="K3897" s="42"/>
      <c r="L3897" s="184">
        <v>145.32871972318338</v>
      </c>
      <c r="M3897" s="31">
        <v>718</v>
      </c>
      <c r="N3897" s="42" t="s">
        <v>13</v>
      </c>
      <c r="O3897" s="42" t="s">
        <v>30</v>
      </c>
      <c r="P3897" s="42" t="s">
        <v>500</v>
      </c>
      <c r="Q3897" s="42" t="s">
        <v>501</v>
      </c>
    </row>
    <row r="3898" spans="1:17">
      <c r="A3898">
        <v>3902</v>
      </c>
      <c r="B3898" s="180">
        <v>44523</v>
      </c>
      <c r="C3898" s="42" t="s">
        <v>9</v>
      </c>
      <c r="D3898" s="363" t="s">
        <v>10</v>
      </c>
      <c r="E3898" s="42">
        <v>43</v>
      </c>
      <c r="F3898" s="41">
        <v>1190</v>
      </c>
      <c r="G3898" s="186">
        <v>2.5</v>
      </c>
      <c r="H3898" s="186">
        <v>20.8</v>
      </c>
      <c r="I3898" s="42" t="s">
        <v>15</v>
      </c>
      <c r="J3898" s="42"/>
      <c r="K3898" s="42"/>
      <c r="L3898" s="184">
        <v>12.019230769230768</v>
      </c>
      <c r="M3898" s="31">
        <v>718</v>
      </c>
      <c r="N3898" s="42" t="s">
        <v>13</v>
      </c>
      <c r="O3898" s="42" t="s">
        <v>30</v>
      </c>
      <c r="P3898" s="42" t="s">
        <v>502</v>
      </c>
      <c r="Q3898" s="42" t="s">
        <v>503</v>
      </c>
    </row>
    <row r="3899" spans="1:17">
      <c r="A3899">
        <v>3903</v>
      </c>
      <c r="B3899" s="180">
        <v>44523</v>
      </c>
      <c r="C3899" s="42" t="s">
        <v>9</v>
      </c>
      <c r="D3899" s="363" t="s">
        <v>10</v>
      </c>
      <c r="E3899" s="42">
        <v>60</v>
      </c>
      <c r="F3899" s="41">
        <v>2715</v>
      </c>
      <c r="G3899" s="41">
        <v>1.4</v>
      </c>
      <c r="H3899" s="41">
        <v>39.5</v>
      </c>
      <c r="I3899" s="42" t="s">
        <v>12</v>
      </c>
      <c r="J3899" s="42"/>
      <c r="K3899" s="42"/>
      <c r="L3899" s="184">
        <v>3.5443037974683538</v>
      </c>
      <c r="M3899" s="31">
        <v>718</v>
      </c>
      <c r="N3899" s="42" t="s">
        <v>13</v>
      </c>
      <c r="O3899" s="42" t="s">
        <v>30</v>
      </c>
      <c r="P3899" s="42" t="s">
        <v>504</v>
      </c>
      <c r="Q3899" s="42" t="s">
        <v>505</v>
      </c>
    </row>
    <row r="3900" spans="1:17">
      <c r="A3900">
        <v>3904</v>
      </c>
      <c r="B3900" s="180">
        <v>44523</v>
      </c>
      <c r="C3900" s="42" t="s">
        <v>9</v>
      </c>
      <c r="D3900" s="363" t="s">
        <v>10</v>
      </c>
      <c r="E3900" s="42">
        <v>53</v>
      </c>
      <c r="F3900" s="41">
        <v>2035</v>
      </c>
      <c r="G3900" s="186" t="s">
        <v>506</v>
      </c>
      <c r="H3900" s="186">
        <v>44.9</v>
      </c>
      <c r="I3900" s="42" t="s">
        <v>15</v>
      </c>
      <c r="J3900" s="42"/>
      <c r="K3900" s="42"/>
      <c r="L3900" s="184">
        <v>57.906458797327396</v>
      </c>
      <c r="M3900" s="31">
        <v>718</v>
      </c>
      <c r="N3900" s="42" t="s">
        <v>13</v>
      </c>
      <c r="O3900" s="42" t="s">
        <v>30</v>
      </c>
      <c r="P3900" s="42" t="s">
        <v>507</v>
      </c>
      <c r="Q3900" s="42" t="s">
        <v>508</v>
      </c>
    </row>
    <row r="3901" spans="1:17">
      <c r="A3901">
        <v>3905</v>
      </c>
      <c r="B3901" s="180">
        <v>44523</v>
      </c>
      <c r="C3901" s="42" t="s">
        <v>9</v>
      </c>
      <c r="D3901" s="363" t="s">
        <v>10</v>
      </c>
      <c r="E3901" s="42">
        <v>56</v>
      </c>
      <c r="F3901" s="41">
        <v>2280</v>
      </c>
      <c r="G3901" s="41">
        <v>34.4</v>
      </c>
      <c r="H3901" s="41">
        <v>39.700000000000003</v>
      </c>
      <c r="I3901" s="42" t="s">
        <v>15</v>
      </c>
      <c r="J3901" s="42"/>
      <c r="K3901" s="42"/>
      <c r="L3901" s="184">
        <v>86.649874055415609</v>
      </c>
      <c r="M3901" s="31">
        <v>718</v>
      </c>
      <c r="N3901" s="42" t="s">
        <v>13</v>
      </c>
      <c r="O3901" s="42" t="s">
        <v>30</v>
      </c>
      <c r="P3901" s="42" t="s">
        <v>509</v>
      </c>
      <c r="Q3901" s="42" t="s">
        <v>510</v>
      </c>
    </row>
    <row r="3902" spans="1:17">
      <c r="A3902">
        <v>3906</v>
      </c>
      <c r="B3902" s="180">
        <v>44523</v>
      </c>
      <c r="C3902" s="42" t="s">
        <v>9</v>
      </c>
      <c r="D3902" s="363" t="s">
        <v>10</v>
      </c>
      <c r="E3902" s="42">
        <v>53</v>
      </c>
      <c r="F3902" s="41">
        <v>2010</v>
      </c>
      <c r="G3902" s="41">
        <v>5.9</v>
      </c>
      <c r="H3902" s="41">
        <v>22.7</v>
      </c>
      <c r="I3902" s="42" t="s">
        <v>15</v>
      </c>
      <c r="J3902" s="42"/>
      <c r="K3902" s="42"/>
      <c r="L3902" s="184">
        <v>25.991189427312776</v>
      </c>
      <c r="M3902" s="31">
        <v>718</v>
      </c>
      <c r="N3902" s="42" t="s">
        <v>13</v>
      </c>
      <c r="O3902" s="42" t="s">
        <v>30</v>
      </c>
      <c r="P3902" s="42" t="s">
        <v>511</v>
      </c>
      <c r="Q3902" s="42" t="s">
        <v>512</v>
      </c>
    </row>
    <row r="3903" spans="1:17">
      <c r="A3903">
        <v>3907</v>
      </c>
      <c r="B3903" s="180">
        <v>44523</v>
      </c>
      <c r="C3903" s="42" t="s">
        <v>9</v>
      </c>
      <c r="D3903" s="363" t="s">
        <v>10</v>
      </c>
      <c r="E3903" s="42">
        <v>43</v>
      </c>
      <c r="F3903" s="41">
        <v>1165</v>
      </c>
      <c r="G3903" s="186">
        <v>1.3</v>
      </c>
      <c r="H3903" s="186">
        <v>9.9</v>
      </c>
      <c r="I3903" s="42" t="s">
        <v>12</v>
      </c>
      <c r="J3903" s="42"/>
      <c r="K3903" s="42"/>
      <c r="L3903" s="184">
        <v>13.131313131313133</v>
      </c>
      <c r="M3903" s="31">
        <v>718</v>
      </c>
      <c r="N3903" s="42" t="s">
        <v>13</v>
      </c>
      <c r="O3903" s="42" t="s">
        <v>30</v>
      </c>
      <c r="P3903" s="42" t="s">
        <v>513</v>
      </c>
      <c r="Q3903" s="42" t="s">
        <v>514</v>
      </c>
    </row>
    <row r="3904" spans="1:17">
      <c r="A3904">
        <v>3908</v>
      </c>
      <c r="B3904" s="180">
        <v>44523</v>
      </c>
      <c r="C3904" s="42" t="s">
        <v>9</v>
      </c>
      <c r="D3904" s="363" t="s">
        <v>10</v>
      </c>
      <c r="E3904" s="42">
        <v>55</v>
      </c>
      <c r="F3904" s="41">
        <v>2370</v>
      </c>
      <c r="G3904" s="41">
        <v>28.1</v>
      </c>
      <c r="H3904" s="186">
        <v>37.700000000000003</v>
      </c>
      <c r="I3904" s="42" t="s">
        <v>15</v>
      </c>
      <c r="J3904" s="42"/>
      <c r="K3904" s="42"/>
      <c r="L3904" s="184">
        <v>74.535809018567633</v>
      </c>
      <c r="M3904" s="31">
        <v>718</v>
      </c>
      <c r="N3904" s="42" t="s">
        <v>13</v>
      </c>
      <c r="O3904" s="42" t="s">
        <v>30</v>
      </c>
      <c r="P3904" s="42" t="s">
        <v>515</v>
      </c>
      <c r="Q3904" s="42" t="s">
        <v>516</v>
      </c>
    </row>
    <row r="3905" spans="1:17">
      <c r="A3905">
        <v>3909</v>
      </c>
      <c r="B3905" s="180">
        <v>44523</v>
      </c>
      <c r="C3905" s="42" t="s">
        <v>9</v>
      </c>
      <c r="D3905" s="363" t="s">
        <v>10</v>
      </c>
      <c r="E3905" s="42">
        <v>57</v>
      </c>
      <c r="F3905" s="41">
        <v>2580</v>
      </c>
      <c r="G3905" s="186" t="s">
        <v>517</v>
      </c>
      <c r="H3905" s="41">
        <v>57.4</v>
      </c>
      <c r="I3905" s="42" t="s">
        <v>15</v>
      </c>
      <c r="J3905" s="42"/>
      <c r="K3905" s="42"/>
      <c r="L3905" s="184">
        <v>95.818815331010455</v>
      </c>
      <c r="M3905" s="31">
        <v>718</v>
      </c>
      <c r="N3905" s="42" t="s">
        <v>13</v>
      </c>
      <c r="O3905" s="42" t="s">
        <v>30</v>
      </c>
      <c r="P3905" s="42" t="s">
        <v>518</v>
      </c>
      <c r="Q3905" s="190"/>
    </row>
    <row r="3906" spans="1:17">
      <c r="A3906">
        <v>3910</v>
      </c>
      <c r="B3906" s="180">
        <v>44523</v>
      </c>
      <c r="C3906" s="42" t="s">
        <v>9</v>
      </c>
      <c r="D3906" s="363" t="s">
        <v>10</v>
      </c>
      <c r="E3906" s="42">
        <v>54</v>
      </c>
      <c r="F3906" s="41">
        <v>2050</v>
      </c>
      <c r="G3906" s="41">
        <v>24.8</v>
      </c>
      <c r="H3906" s="41">
        <v>25.7</v>
      </c>
      <c r="I3906" s="42" t="s">
        <v>15</v>
      </c>
      <c r="J3906" s="42"/>
      <c r="K3906" s="42"/>
      <c r="L3906" s="184">
        <v>96.498054474708169</v>
      </c>
      <c r="M3906" s="31">
        <v>718</v>
      </c>
      <c r="N3906" s="42" t="s">
        <v>13</v>
      </c>
      <c r="O3906" s="42" t="s">
        <v>30</v>
      </c>
      <c r="P3906" s="42" t="s">
        <v>519</v>
      </c>
      <c r="Q3906" s="42" t="s">
        <v>520</v>
      </c>
    </row>
    <row r="3907" spans="1:17">
      <c r="A3907">
        <v>3911</v>
      </c>
      <c r="B3907" s="180">
        <v>44523</v>
      </c>
      <c r="C3907" s="42" t="s">
        <v>9</v>
      </c>
      <c r="D3907" s="363" t="s">
        <v>10</v>
      </c>
      <c r="E3907" s="42">
        <v>60</v>
      </c>
      <c r="F3907" s="41">
        <v>2845</v>
      </c>
      <c r="G3907" s="186">
        <v>49.5</v>
      </c>
      <c r="H3907" s="186">
        <v>18.3</v>
      </c>
      <c r="I3907" s="42" t="s">
        <v>15</v>
      </c>
      <c r="J3907" s="42"/>
      <c r="K3907" s="42"/>
      <c r="L3907" s="184">
        <v>270.49180327868851</v>
      </c>
      <c r="M3907" s="31">
        <v>718</v>
      </c>
      <c r="N3907" s="42" t="s">
        <v>13</v>
      </c>
      <c r="O3907" s="42" t="s">
        <v>30</v>
      </c>
      <c r="P3907" s="42" t="s">
        <v>521</v>
      </c>
      <c r="Q3907" s="42" t="s">
        <v>522</v>
      </c>
    </row>
    <row r="3908" spans="1:17">
      <c r="A3908">
        <v>3912</v>
      </c>
      <c r="B3908" s="180">
        <v>44523</v>
      </c>
      <c r="C3908" s="42" t="s">
        <v>9</v>
      </c>
      <c r="D3908" s="363" t="s">
        <v>10</v>
      </c>
      <c r="E3908" s="42">
        <v>58</v>
      </c>
      <c r="F3908" s="41">
        <v>2690</v>
      </c>
      <c r="G3908" s="41">
        <v>51.5</v>
      </c>
      <c r="H3908" s="186" t="s">
        <v>523</v>
      </c>
      <c r="I3908" s="42" t="s">
        <v>15</v>
      </c>
      <c r="J3908" s="42"/>
      <c r="K3908" s="42"/>
      <c r="L3908" s="184">
        <v>95.370370370370367</v>
      </c>
      <c r="M3908" s="31">
        <v>718</v>
      </c>
      <c r="N3908" s="42" t="s">
        <v>13</v>
      </c>
      <c r="O3908" s="42" t="s">
        <v>30</v>
      </c>
      <c r="P3908" s="42" t="s">
        <v>524</v>
      </c>
      <c r="Q3908" s="42" t="s">
        <v>525</v>
      </c>
    </row>
    <row r="3909" spans="1:17">
      <c r="A3909">
        <v>3913</v>
      </c>
      <c r="B3909" s="180">
        <v>44523</v>
      </c>
      <c r="C3909" s="42" t="s">
        <v>9</v>
      </c>
      <c r="D3909" s="363" t="s">
        <v>10</v>
      </c>
      <c r="E3909" s="42">
        <v>62</v>
      </c>
      <c r="F3909" s="41">
        <v>2830</v>
      </c>
      <c r="G3909" s="41">
        <v>37.4</v>
      </c>
      <c r="H3909" s="41">
        <v>63.1</v>
      </c>
      <c r="I3909" s="42" t="s">
        <v>15</v>
      </c>
      <c r="J3909" s="42"/>
      <c r="K3909" s="42"/>
      <c r="L3909" s="184">
        <v>59.270998415213938</v>
      </c>
      <c r="M3909" s="31">
        <v>718</v>
      </c>
      <c r="N3909" s="42" t="s">
        <v>13</v>
      </c>
      <c r="O3909" s="42" t="s">
        <v>30</v>
      </c>
      <c r="P3909" s="42" t="s">
        <v>526</v>
      </c>
      <c r="Q3909" s="42" t="s">
        <v>527</v>
      </c>
    </row>
    <row r="3910" spans="1:17">
      <c r="A3910">
        <v>3914</v>
      </c>
      <c r="B3910" s="180">
        <v>44523</v>
      </c>
      <c r="C3910" s="42" t="s">
        <v>9</v>
      </c>
      <c r="D3910" s="363" t="s">
        <v>10</v>
      </c>
      <c r="E3910" s="42">
        <v>54</v>
      </c>
      <c r="F3910" s="41">
        <v>2345</v>
      </c>
      <c r="G3910" s="41">
        <v>48.3</v>
      </c>
      <c r="H3910" s="41">
        <v>35.1</v>
      </c>
      <c r="I3910" s="42" t="s">
        <v>15</v>
      </c>
      <c r="J3910" s="42"/>
      <c r="K3910" s="42"/>
      <c r="L3910" s="184">
        <v>137.60683760683759</v>
      </c>
      <c r="M3910" s="31">
        <v>718</v>
      </c>
      <c r="N3910" s="42" t="s">
        <v>13</v>
      </c>
      <c r="O3910" s="42" t="s">
        <v>30</v>
      </c>
      <c r="P3910" s="42" t="s">
        <v>528</v>
      </c>
      <c r="Q3910" s="42" t="s">
        <v>529</v>
      </c>
    </row>
    <row r="3911" spans="1:17">
      <c r="A3911">
        <v>3915</v>
      </c>
      <c r="B3911" s="180">
        <v>44523</v>
      </c>
      <c r="C3911" s="42" t="s">
        <v>9</v>
      </c>
      <c r="D3911" s="363" t="s">
        <v>10</v>
      </c>
      <c r="E3911" s="42">
        <v>55</v>
      </c>
      <c r="F3911" s="41">
        <v>2380</v>
      </c>
      <c r="G3911" s="41">
        <v>47.9</v>
      </c>
      <c r="H3911" s="41">
        <v>34.799999999999997</v>
      </c>
      <c r="I3911" s="42" t="s">
        <v>15</v>
      </c>
      <c r="J3911" s="42"/>
      <c r="K3911" s="42"/>
      <c r="L3911" s="184">
        <v>137.64367816091956</v>
      </c>
      <c r="M3911" s="31">
        <v>718</v>
      </c>
      <c r="N3911" s="42" t="s">
        <v>13</v>
      </c>
      <c r="O3911" s="42" t="s">
        <v>30</v>
      </c>
      <c r="P3911" s="42" t="s">
        <v>530</v>
      </c>
      <c r="Q3911" s="42" t="s">
        <v>531</v>
      </c>
    </row>
    <row r="3912" spans="1:17">
      <c r="A3912">
        <v>3916</v>
      </c>
      <c r="B3912" s="180">
        <v>44523</v>
      </c>
      <c r="C3912" s="42" t="s">
        <v>9</v>
      </c>
      <c r="D3912" s="363" t="s">
        <v>10</v>
      </c>
      <c r="E3912" s="42">
        <v>63</v>
      </c>
      <c r="F3912" s="41">
        <v>3405</v>
      </c>
      <c r="G3912" s="186" t="s">
        <v>47</v>
      </c>
      <c r="H3912" s="41">
        <v>32.5</v>
      </c>
      <c r="I3912" s="42" t="s">
        <v>15</v>
      </c>
      <c r="J3912" s="42"/>
      <c r="K3912" s="42"/>
      <c r="L3912" s="184">
        <v>160</v>
      </c>
      <c r="M3912" s="31">
        <v>718</v>
      </c>
      <c r="N3912" s="42" t="s">
        <v>13</v>
      </c>
      <c r="O3912" s="42" t="s">
        <v>30</v>
      </c>
      <c r="P3912" s="42" t="s">
        <v>532</v>
      </c>
      <c r="Q3912" s="42" t="s">
        <v>533</v>
      </c>
    </row>
    <row r="3913" spans="1:17">
      <c r="A3913">
        <v>3917</v>
      </c>
      <c r="B3913" s="180">
        <v>44523</v>
      </c>
      <c r="C3913" s="42" t="s">
        <v>9</v>
      </c>
      <c r="D3913" s="363" t="s">
        <v>10</v>
      </c>
      <c r="E3913" s="42">
        <v>60</v>
      </c>
      <c r="F3913" s="41">
        <v>2805</v>
      </c>
      <c r="G3913" s="186">
        <v>48.1</v>
      </c>
      <c r="H3913" s="41">
        <v>51.7</v>
      </c>
      <c r="I3913" s="42" t="s">
        <v>15</v>
      </c>
      <c r="J3913" s="42"/>
      <c r="K3913" s="42"/>
      <c r="L3913" s="184">
        <v>93.03675048355899</v>
      </c>
      <c r="M3913" s="31">
        <v>718</v>
      </c>
      <c r="N3913" s="42" t="s">
        <v>13</v>
      </c>
      <c r="O3913" s="42" t="s">
        <v>30</v>
      </c>
      <c r="P3913" s="42" t="s">
        <v>534</v>
      </c>
      <c r="Q3913" s="42" t="s">
        <v>535</v>
      </c>
    </row>
    <row r="3914" spans="1:17">
      <c r="A3914">
        <v>3918</v>
      </c>
      <c r="B3914" s="180">
        <v>44523</v>
      </c>
      <c r="C3914" s="42" t="s">
        <v>9</v>
      </c>
      <c r="D3914" s="363" t="s">
        <v>10</v>
      </c>
      <c r="E3914" s="42">
        <v>57</v>
      </c>
      <c r="F3914" s="41">
        <v>2295</v>
      </c>
      <c r="G3914" s="186">
        <v>32.6</v>
      </c>
      <c r="H3914" s="41">
        <v>45.6</v>
      </c>
      <c r="I3914" s="42" t="s">
        <v>15</v>
      </c>
      <c r="J3914" s="42"/>
      <c r="K3914" s="42"/>
      <c r="L3914" s="184">
        <v>71.491228070175438</v>
      </c>
      <c r="M3914" s="31">
        <v>718</v>
      </c>
      <c r="N3914" s="42" t="s">
        <v>13</v>
      </c>
      <c r="O3914" s="42" t="s">
        <v>30</v>
      </c>
      <c r="P3914" s="42" t="s">
        <v>536</v>
      </c>
      <c r="Q3914" s="42" t="s">
        <v>537</v>
      </c>
    </row>
    <row r="3915" spans="1:17">
      <c r="A3915">
        <v>3919</v>
      </c>
      <c r="B3915" s="180">
        <v>44523</v>
      </c>
      <c r="C3915" s="42" t="s">
        <v>9</v>
      </c>
      <c r="D3915" s="363" t="s">
        <v>10</v>
      </c>
      <c r="E3915" s="42">
        <v>60</v>
      </c>
      <c r="F3915" s="41">
        <v>2920</v>
      </c>
      <c r="G3915" s="41">
        <v>46.3</v>
      </c>
      <c r="H3915" s="186">
        <v>20.8</v>
      </c>
      <c r="I3915" s="42" t="s">
        <v>15</v>
      </c>
      <c r="J3915" s="42"/>
      <c r="K3915" s="42"/>
      <c r="L3915" s="184">
        <v>222.59615384615384</v>
      </c>
      <c r="M3915" s="31">
        <v>718</v>
      </c>
      <c r="N3915" s="42" t="s">
        <v>13</v>
      </c>
      <c r="O3915" s="42" t="s">
        <v>30</v>
      </c>
      <c r="P3915" s="42" t="s">
        <v>538</v>
      </c>
      <c r="Q3915" s="42" t="s">
        <v>539</v>
      </c>
    </row>
    <row r="3916" spans="1:17">
      <c r="A3916">
        <v>3920</v>
      </c>
      <c r="B3916" s="180">
        <v>44523</v>
      </c>
      <c r="C3916" s="42" t="s">
        <v>9</v>
      </c>
      <c r="D3916" s="363" t="s">
        <v>10</v>
      </c>
      <c r="E3916" s="42">
        <v>55</v>
      </c>
      <c r="F3916" s="41">
        <v>2310</v>
      </c>
      <c r="G3916" s="186">
        <v>21.8</v>
      </c>
      <c r="H3916" s="186">
        <v>48.2</v>
      </c>
      <c r="I3916" s="42" t="s">
        <v>15</v>
      </c>
      <c r="J3916" s="42"/>
      <c r="K3916" s="42"/>
      <c r="L3916" s="184">
        <v>45.228215767634858</v>
      </c>
      <c r="M3916" s="31">
        <v>718</v>
      </c>
      <c r="N3916" s="42" t="s">
        <v>13</v>
      </c>
      <c r="O3916" s="42" t="s">
        <v>30</v>
      </c>
      <c r="P3916" s="42" t="s">
        <v>540</v>
      </c>
      <c r="Q3916" s="42" t="s">
        <v>541</v>
      </c>
    </row>
    <row r="3917" spans="1:17">
      <c r="A3917">
        <v>3921</v>
      </c>
      <c r="B3917" s="180">
        <v>44523</v>
      </c>
      <c r="C3917" s="42" t="s">
        <v>9</v>
      </c>
      <c r="D3917" s="363" t="s">
        <v>10</v>
      </c>
      <c r="E3917" s="42">
        <v>51</v>
      </c>
      <c r="F3917" s="41">
        <v>1990</v>
      </c>
      <c r="G3917" s="41">
        <v>37.9</v>
      </c>
      <c r="H3917" s="41">
        <v>12.6</v>
      </c>
      <c r="I3917" s="42" t="s">
        <v>15</v>
      </c>
      <c r="J3917" s="42"/>
      <c r="K3917" s="42"/>
      <c r="L3917" s="184">
        <v>300.79365079365078</v>
      </c>
      <c r="M3917" s="31">
        <v>718</v>
      </c>
      <c r="N3917" s="42" t="s">
        <v>13</v>
      </c>
      <c r="O3917" s="42" t="s">
        <v>30</v>
      </c>
      <c r="P3917" s="42" t="s">
        <v>542</v>
      </c>
      <c r="Q3917" s="42" t="s">
        <v>543</v>
      </c>
    </row>
    <row r="3918" spans="1:17">
      <c r="A3918">
        <v>3922</v>
      </c>
      <c r="B3918" s="180">
        <v>44523</v>
      </c>
      <c r="C3918" s="42" t="s">
        <v>9</v>
      </c>
      <c r="D3918" s="363" t="s">
        <v>10</v>
      </c>
      <c r="E3918" s="42">
        <v>55</v>
      </c>
      <c r="F3918" s="41">
        <v>2290</v>
      </c>
      <c r="G3918" s="186">
        <v>46.6</v>
      </c>
      <c r="H3918" s="41">
        <v>48.1</v>
      </c>
      <c r="I3918" s="42" t="s">
        <v>15</v>
      </c>
      <c r="J3918" s="42"/>
      <c r="K3918" s="42"/>
      <c r="L3918" s="184">
        <v>96.881496881496886</v>
      </c>
      <c r="M3918" s="31">
        <v>718</v>
      </c>
      <c r="N3918" s="42" t="s">
        <v>13</v>
      </c>
      <c r="O3918" s="42" t="s">
        <v>30</v>
      </c>
      <c r="P3918" s="42" t="s">
        <v>544</v>
      </c>
      <c r="Q3918" s="42" t="s">
        <v>545</v>
      </c>
    </row>
    <row r="3919" spans="1:17">
      <c r="A3919">
        <v>3923</v>
      </c>
      <c r="B3919" s="180">
        <v>44523</v>
      </c>
      <c r="C3919" s="42" t="s">
        <v>9</v>
      </c>
      <c r="D3919" s="363" t="s">
        <v>10</v>
      </c>
      <c r="E3919" s="42">
        <v>55</v>
      </c>
      <c r="F3919" s="41">
        <v>2365</v>
      </c>
      <c r="G3919" s="41">
        <v>1.2</v>
      </c>
      <c r="H3919" s="41">
        <v>64.400000000000006</v>
      </c>
      <c r="I3919" s="42" t="s">
        <v>12</v>
      </c>
      <c r="J3919" s="42"/>
      <c r="K3919" s="42"/>
      <c r="L3919" s="184">
        <v>1.8633540372670805</v>
      </c>
      <c r="M3919" s="31">
        <v>718</v>
      </c>
      <c r="N3919" s="42" t="s">
        <v>13</v>
      </c>
      <c r="O3919" s="42" t="s">
        <v>30</v>
      </c>
      <c r="P3919" s="42" t="s">
        <v>546</v>
      </c>
      <c r="Q3919" s="42" t="s">
        <v>547</v>
      </c>
    </row>
    <row r="3920" spans="1:17">
      <c r="A3920">
        <v>3924</v>
      </c>
      <c r="B3920" s="180">
        <v>44523</v>
      </c>
      <c r="C3920" s="42" t="s">
        <v>9</v>
      </c>
      <c r="D3920" s="363" t="s">
        <v>10</v>
      </c>
      <c r="E3920" s="42">
        <v>59</v>
      </c>
      <c r="F3920" s="41">
        <v>2545</v>
      </c>
      <c r="G3920" s="186" t="s">
        <v>16</v>
      </c>
      <c r="H3920" s="186" t="s">
        <v>548</v>
      </c>
      <c r="I3920" s="42" t="s">
        <v>12</v>
      </c>
      <c r="J3920" s="42"/>
      <c r="K3920" s="42"/>
      <c r="L3920" s="184">
        <v>2</v>
      </c>
      <c r="M3920" s="31">
        <v>718</v>
      </c>
      <c r="N3920" s="42" t="s">
        <v>13</v>
      </c>
      <c r="O3920" s="42" t="s">
        <v>30</v>
      </c>
      <c r="P3920" s="42" t="s">
        <v>549</v>
      </c>
      <c r="Q3920" s="42" t="s">
        <v>550</v>
      </c>
    </row>
    <row r="3921" spans="1:17">
      <c r="A3921">
        <v>3925</v>
      </c>
      <c r="B3921" s="180">
        <v>44523</v>
      </c>
      <c r="C3921" s="42" t="s">
        <v>9</v>
      </c>
      <c r="D3921" s="363" t="s">
        <v>10</v>
      </c>
      <c r="E3921" s="42">
        <v>53</v>
      </c>
      <c r="F3921" s="41">
        <v>2070</v>
      </c>
      <c r="G3921" s="41">
        <v>30.6</v>
      </c>
      <c r="H3921" s="41">
        <v>24.3</v>
      </c>
      <c r="I3921" s="42" t="s">
        <v>15</v>
      </c>
      <c r="J3921" s="42"/>
      <c r="K3921" s="42"/>
      <c r="L3921" s="184">
        <v>125.92592592592592</v>
      </c>
      <c r="M3921" s="31">
        <v>718</v>
      </c>
      <c r="N3921" s="42" t="s">
        <v>13</v>
      </c>
      <c r="O3921" s="42" t="s">
        <v>30</v>
      </c>
      <c r="P3921" s="42" t="s">
        <v>551</v>
      </c>
      <c r="Q3921" s="42" t="s">
        <v>552</v>
      </c>
    </row>
    <row r="3922" spans="1:17">
      <c r="A3922">
        <v>3926</v>
      </c>
      <c r="B3922" s="180">
        <v>44523</v>
      </c>
      <c r="C3922" s="42" t="s">
        <v>9</v>
      </c>
      <c r="D3922" s="363" t="s">
        <v>10</v>
      </c>
      <c r="E3922" s="42">
        <v>60</v>
      </c>
      <c r="F3922" s="41">
        <v>2805</v>
      </c>
      <c r="G3922" s="41">
        <v>40.799999999999997</v>
      </c>
      <c r="H3922" s="41">
        <v>15.9</v>
      </c>
      <c r="I3922" s="42" t="s">
        <v>15</v>
      </c>
      <c r="J3922" s="42"/>
      <c r="K3922" s="42"/>
      <c r="L3922" s="184">
        <v>256.60377358490564</v>
      </c>
      <c r="M3922" s="31">
        <v>718</v>
      </c>
      <c r="N3922" s="42" t="s">
        <v>13</v>
      </c>
      <c r="O3922" s="42" t="s">
        <v>30</v>
      </c>
      <c r="P3922" s="42" t="s">
        <v>553</v>
      </c>
      <c r="Q3922" s="42" t="s">
        <v>554</v>
      </c>
    </row>
    <row r="3923" spans="1:17">
      <c r="A3923">
        <v>3927</v>
      </c>
      <c r="B3923" s="180">
        <v>44523</v>
      </c>
      <c r="C3923" s="42" t="s">
        <v>9</v>
      </c>
      <c r="D3923" s="363" t="s">
        <v>10</v>
      </c>
      <c r="E3923" s="42">
        <v>54</v>
      </c>
      <c r="F3923" s="41">
        <v>2075</v>
      </c>
      <c r="G3923" s="41">
        <v>28.6</v>
      </c>
      <c r="H3923" s="41">
        <v>38.200000000000003</v>
      </c>
      <c r="I3923" s="42" t="s">
        <v>15</v>
      </c>
      <c r="J3923" s="42"/>
      <c r="K3923" s="42"/>
      <c r="L3923" s="184">
        <v>74.869109947643977</v>
      </c>
      <c r="M3923" s="31">
        <v>718</v>
      </c>
      <c r="N3923" s="42" t="s">
        <v>13</v>
      </c>
      <c r="O3923" s="42" t="s">
        <v>30</v>
      </c>
      <c r="P3923" s="42" t="s">
        <v>555</v>
      </c>
      <c r="Q3923" s="42" t="s">
        <v>556</v>
      </c>
    </row>
    <row r="3924" spans="1:17">
      <c r="A3924">
        <v>3928</v>
      </c>
      <c r="B3924" s="180">
        <v>44523</v>
      </c>
      <c r="C3924" s="42" t="s">
        <v>9</v>
      </c>
      <c r="D3924" s="363" t="s">
        <v>10</v>
      </c>
      <c r="E3924" s="42">
        <v>60</v>
      </c>
      <c r="F3924" s="41">
        <v>2770</v>
      </c>
      <c r="G3924" s="186" t="s">
        <v>557</v>
      </c>
      <c r="H3924" s="41">
        <v>20.100000000000001</v>
      </c>
      <c r="I3924" s="42" t="s">
        <v>15</v>
      </c>
      <c r="J3924" s="42"/>
      <c r="K3924" s="42"/>
      <c r="L3924" s="184">
        <v>218.90547263681589</v>
      </c>
      <c r="M3924" s="31">
        <v>718</v>
      </c>
      <c r="N3924" s="42" t="s">
        <v>13</v>
      </c>
      <c r="O3924" s="42" t="s">
        <v>30</v>
      </c>
      <c r="P3924" s="42" t="s">
        <v>558</v>
      </c>
      <c r="Q3924" s="42" t="s">
        <v>559</v>
      </c>
    </row>
    <row r="3925" spans="1:17">
      <c r="A3925">
        <v>3929</v>
      </c>
      <c r="B3925" s="180">
        <v>44523</v>
      </c>
      <c r="C3925" s="42" t="s">
        <v>9</v>
      </c>
      <c r="D3925" s="363" t="s">
        <v>10</v>
      </c>
      <c r="E3925" s="42">
        <v>67</v>
      </c>
      <c r="F3925" s="41">
        <v>4155</v>
      </c>
      <c r="G3925" s="186">
        <v>126.2</v>
      </c>
      <c r="H3925" s="186" t="s">
        <v>560</v>
      </c>
      <c r="I3925" s="42" t="s">
        <v>15</v>
      </c>
      <c r="J3925" s="42"/>
      <c r="K3925" s="42"/>
      <c r="L3925" s="184">
        <v>182.89855072463769</v>
      </c>
      <c r="M3925" s="31">
        <v>718</v>
      </c>
      <c r="N3925" s="42" t="s">
        <v>13</v>
      </c>
      <c r="O3925" s="42" t="s">
        <v>30</v>
      </c>
      <c r="P3925" s="42" t="s">
        <v>561</v>
      </c>
      <c r="Q3925" s="42" t="s">
        <v>562</v>
      </c>
    </row>
    <row r="3926" spans="1:17">
      <c r="A3926">
        <v>3930</v>
      </c>
      <c r="B3926" s="180">
        <v>44523</v>
      </c>
      <c r="C3926" s="42" t="s">
        <v>9</v>
      </c>
      <c r="D3926" s="363" t="s">
        <v>10</v>
      </c>
      <c r="E3926" s="42">
        <v>62</v>
      </c>
      <c r="F3926" s="41">
        <v>2940</v>
      </c>
      <c r="G3926" s="41">
        <v>23.4</v>
      </c>
      <c r="H3926" s="186">
        <v>19.7</v>
      </c>
      <c r="I3926" s="42" t="s">
        <v>15</v>
      </c>
      <c r="J3926" s="42"/>
      <c r="K3926" s="42"/>
      <c r="L3926" s="184">
        <v>118.78172588832487</v>
      </c>
      <c r="M3926" s="31">
        <v>718</v>
      </c>
      <c r="N3926" s="42" t="s">
        <v>13</v>
      </c>
      <c r="O3926" s="42" t="s">
        <v>30</v>
      </c>
      <c r="P3926" s="42" t="s">
        <v>563</v>
      </c>
      <c r="Q3926" s="42" t="s">
        <v>564</v>
      </c>
    </row>
    <row r="3927" spans="1:17">
      <c r="A3927">
        <v>3931</v>
      </c>
      <c r="B3927" s="180">
        <v>44525</v>
      </c>
      <c r="C3927" s="42" t="s">
        <v>9</v>
      </c>
      <c r="D3927" s="363" t="s">
        <v>10</v>
      </c>
      <c r="E3927" s="42">
        <v>64</v>
      </c>
      <c r="F3927" s="41">
        <v>3590</v>
      </c>
      <c r="G3927" s="186">
        <v>82.8</v>
      </c>
      <c r="H3927" s="186" t="s">
        <v>565</v>
      </c>
      <c r="I3927" s="42" t="s">
        <v>15</v>
      </c>
      <c r="J3927" s="42"/>
      <c r="K3927" s="42"/>
      <c r="L3927" s="184">
        <v>83.636363636363626</v>
      </c>
      <c r="M3927" s="31">
        <v>718</v>
      </c>
      <c r="N3927" s="42" t="s">
        <v>13</v>
      </c>
      <c r="O3927" s="42" t="s">
        <v>14</v>
      </c>
      <c r="P3927" s="42" t="s">
        <v>566</v>
      </c>
      <c r="Q3927" s="42" t="s">
        <v>567</v>
      </c>
    </row>
    <row r="3928" spans="1:17">
      <c r="A3928">
        <v>3932</v>
      </c>
      <c r="B3928" s="180">
        <v>44525</v>
      </c>
      <c r="C3928" s="42" t="s">
        <v>9</v>
      </c>
      <c r="D3928" s="363" t="s">
        <v>10</v>
      </c>
      <c r="E3928" s="42">
        <v>56</v>
      </c>
      <c r="F3928" s="42">
        <v>2150</v>
      </c>
      <c r="G3928" s="41">
        <v>48.5</v>
      </c>
      <c r="H3928" s="41">
        <v>78.2</v>
      </c>
      <c r="I3928" s="42" t="s">
        <v>15</v>
      </c>
      <c r="J3928" s="42"/>
      <c r="K3928" s="42"/>
      <c r="L3928" s="184">
        <v>62.020460358056262</v>
      </c>
      <c r="M3928" s="31">
        <v>718</v>
      </c>
      <c r="N3928" s="42" t="s">
        <v>13</v>
      </c>
      <c r="O3928" s="42" t="s">
        <v>14</v>
      </c>
      <c r="P3928" s="42" t="s">
        <v>568</v>
      </c>
      <c r="Q3928" s="42" t="s">
        <v>569</v>
      </c>
    </row>
    <row r="3929" spans="1:17">
      <c r="A3929">
        <v>3933</v>
      </c>
      <c r="B3929" s="180">
        <v>44525</v>
      </c>
      <c r="C3929" s="42" t="s">
        <v>9</v>
      </c>
      <c r="D3929" s="363" t="s">
        <v>10</v>
      </c>
      <c r="E3929" s="42">
        <v>53</v>
      </c>
      <c r="F3929" s="41">
        <v>2100</v>
      </c>
      <c r="G3929" s="41">
        <v>29.5</v>
      </c>
      <c r="H3929" s="186">
        <v>74.400000000000006</v>
      </c>
      <c r="I3929" s="42" t="s">
        <v>15</v>
      </c>
      <c r="J3929" s="42"/>
      <c r="K3929" s="42"/>
      <c r="L3929" s="184">
        <v>39.6505376344086</v>
      </c>
      <c r="M3929" s="31">
        <v>718</v>
      </c>
      <c r="N3929" s="42" t="s">
        <v>13</v>
      </c>
      <c r="O3929" s="42" t="s">
        <v>14</v>
      </c>
      <c r="P3929" s="42" t="s">
        <v>570</v>
      </c>
      <c r="Q3929" s="42" t="s">
        <v>571</v>
      </c>
    </row>
    <row r="3930" spans="1:17">
      <c r="A3930">
        <v>3934</v>
      </c>
      <c r="B3930" s="180">
        <v>44525</v>
      </c>
      <c r="C3930" s="42" t="s">
        <v>9</v>
      </c>
      <c r="D3930" s="363" t="s">
        <v>10</v>
      </c>
      <c r="E3930" s="42">
        <v>53</v>
      </c>
      <c r="F3930" s="41">
        <v>2075</v>
      </c>
      <c r="G3930" s="41">
        <v>30.8</v>
      </c>
      <c r="H3930" s="41">
        <v>58.1</v>
      </c>
      <c r="I3930" s="42" t="s">
        <v>15</v>
      </c>
      <c r="J3930" s="42"/>
      <c r="K3930" s="42"/>
      <c r="L3930" s="184">
        <v>53.01204819277109</v>
      </c>
      <c r="M3930" s="31">
        <v>718</v>
      </c>
      <c r="N3930" s="42" t="s">
        <v>13</v>
      </c>
      <c r="O3930" s="42" t="s">
        <v>14</v>
      </c>
      <c r="P3930" s="42" t="s">
        <v>572</v>
      </c>
      <c r="Q3930" s="42" t="s">
        <v>573</v>
      </c>
    </row>
    <row r="3931" spans="1:17">
      <c r="A3931">
        <v>3935</v>
      </c>
      <c r="B3931" s="180">
        <v>44525</v>
      </c>
      <c r="C3931" s="42" t="s">
        <v>9</v>
      </c>
      <c r="D3931" s="363" t="s">
        <v>10</v>
      </c>
      <c r="E3931" s="42">
        <v>59</v>
      </c>
      <c r="F3931" s="191">
        <v>2605</v>
      </c>
      <c r="G3931" s="186">
        <v>40.299999999999997</v>
      </c>
      <c r="H3931" s="186">
        <v>105.7</v>
      </c>
      <c r="I3931" s="42" t="s">
        <v>15</v>
      </c>
      <c r="J3931" s="42"/>
      <c r="K3931" s="42"/>
      <c r="L3931" s="184">
        <v>38.126773888363289</v>
      </c>
      <c r="M3931" s="31">
        <v>718</v>
      </c>
      <c r="N3931" s="42" t="s">
        <v>13</v>
      </c>
      <c r="O3931" s="42" t="s">
        <v>14</v>
      </c>
      <c r="P3931" s="42" t="s">
        <v>562</v>
      </c>
      <c r="Q3931" s="42" t="s">
        <v>574</v>
      </c>
    </row>
    <row r="3932" spans="1:17">
      <c r="A3932">
        <v>3936</v>
      </c>
      <c r="B3932" s="180">
        <v>44525</v>
      </c>
      <c r="C3932" s="42" t="s">
        <v>9</v>
      </c>
      <c r="D3932" s="363" t="s">
        <v>10</v>
      </c>
      <c r="E3932" s="42">
        <v>58</v>
      </c>
      <c r="F3932" s="41">
        <v>2305</v>
      </c>
      <c r="G3932" s="41">
        <v>35.299999999999997</v>
      </c>
      <c r="H3932" s="41">
        <v>55.1</v>
      </c>
      <c r="I3932" s="42" t="s">
        <v>15</v>
      </c>
      <c r="J3932" s="42"/>
      <c r="K3932" s="42"/>
      <c r="L3932" s="184">
        <v>64.065335753176029</v>
      </c>
      <c r="M3932" s="31">
        <v>718</v>
      </c>
      <c r="N3932" s="42" t="s">
        <v>13</v>
      </c>
      <c r="O3932" s="42" t="s">
        <v>14</v>
      </c>
      <c r="P3932" s="42" t="s">
        <v>575</v>
      </c>
      <c r="Q3932" s="42" t="s">
        <v>576</v>
      </c>
    </row>
    <row r="3933" spans="1:17">
      <c r="A3933">
        <v>3937</v>
      </c>
      <c r="B3933" s="180">
        <v>44525</v>
      </c>
      <c r="C3933" s="42" t="s">
        <v>9</v>
      </c>
      <c r="D3933" s="363" t="s">
        <v>10</v>
      </c>
      <c r="E3933" s="42">
        <v>63</v>
      </c>
      <c r="F3933" s="41">
        <v>3140</v>
      </c>
      <c r="G3933" s="41">
        <v>41.6</v>
      </c>
      <c r="H3933" s="41">
        <v>40.299999999999997</v>
      </c>
      <c r="I3933" s="42" t="s">
        <v>15</v>
      </c>
      <c r="J3933" s="42"/>
      <c r="K3933" s="42"/>
      <c r="L3933" s="184">
        <v>103.22580645161293</v>
      </c>
      <c r="M3933" s="31">
        <v>718</v>
      </c>
      <c r="N3933" s="42" t="s">
        <v>13</v>
      </c>
      <c r="O3933" s="42" t="s">
        <v>14</v>
      </c>
      <c r="P3933" s="42" t="s">
        <v>577</v>
      </c>
      <c r="Q3933" s="42" t="s">
        <v>578</v>
      </c>
    </row>
    <row r="3934" spans="1:17">
      <c r="A3934">
        <v>3938</v>
      </c>
      <c r="B3934" s="180">
        <v>44525</v>
      </c>
      <c r="C3934" s="42" t="s">
        <v>9</v>
      </c>
      <c r="D3934" s="363" t="s">
        <v>10</v>
      </c>
      <c r="E3934" s="42">
        <v>57</v>
      </c>
      <c r="F3934" s="41">
        <v>2215</v>
      </c>
      <c r="G3934" s="186">
        <v>40.9</v>
      </c>
      <c r="H3934" s="41">
        <v>84.2</v>
      </c>
      <c r="I3934" s="42" t="s">
        <v>15</v>
      </c>
      <c r="J3934" s="42"/>
      <c r="K3934" s="42"/>
      <c r="L3934" s="184">
        <v>48.574821852731588</v>
      </c>
      <c r="M3934" s="31">
        <v>718</v>
      </c>
      <c r="N3934" s="42" t="s">
        <v>13</v>
      </c>
      <c r="O3934" s="42" t="s">
        <v>14</v>
      </c>
      <c r="P3934" s="42" t="s">
        <v>579</v>
      </c>
      <c r="Q3934" s="42" t="s">
        <v>580</v>
      </c>
    </row>
    <row r="3935" spans="1:17">
      <c r="A3935">
        <v>3939</v>
      </c>
      <c r="B3935" s="180">
        <v>44525</v>
      </c>
      <c r="C3935" s="42" t="s">
        <v>9</v>
      </c>
      <c r="D3935" s="363" t="s">
        <v>10</v>
      </c>
      <c r="E3935" s="42">
        <v>60</v>
      </c>
      <c r="F3935" s="41">
        <v>2755</v>
      </c>
      <c r="G3935" s="41">
        <v>48.6</v>
      </c>
      <c r="H3935" s="41">
        <v>33.700000000000003</v>
      </c>
      <c r="I3935" s="42" t="s">
        <v>15</v>
      </c>
      <c r="J3935" s="42"/>
      <c r="K3935" s="42"/>
      <c r="L3935" s="184">
        <v>144.21364985163203</v>
      </c>
      <c r="M3935" s="31">
        <v>718</v>
      </c>
      <c r="N3935" s="42" t="s">
        <v>13</v>
      </c>
      <c r="O3935" s="42" t="s">
        <v>14</v>
      </c>
      <c r="P3935" s="42" t="s">
        <v>581</v>
      </c>
      <c r="Q3935" s="42" t="s">
        <v>582</v>
      </c>
    </row>
    <row r="3936" spans="1:17">
      <c r="A3936">
        <v>3940</v>
      </c>
      <c r="B3936" s="180">
        <v>44525</v>
      </c>
      <c r="C3936" s="42" t="s">
        <v>9</v>
      </c>
      <c r="D3936" s="363" t="s">
        <v>10</v>
      </c>
      <c r="E3936" s="42">
        <v>55</v>
      </c>
      <c r="F3936" s="41">
        <v>2260</v>
      </c>
      <c r="G3936" s="41">
        <v>62.7</v>
      </c>
      <c r="H3936" s="41">
        <v>88.6</v>
      </c>
      <c r="I3936" s="42" t="s">
        <v>15</v>
      </c>
      <c r="J3936" s="39"/>
      <c r="K3936" s="42"/>
      <c r="L3936" s="184">
        <v>70.767494356659157</v>
      </c>
      <c r="M3936" s="31">
        <v>718</v>
      </c>
      <c r="N3936" s="42" t="s">
        <v>13</v>
      </c>
      <c r="O3936" s="42" t="s">
        <v>14</v>
      </c>
      <c r="P3936" s="42" t="s">
        <v>583</v>
      </c>
      <c r="Q3936" s="42" t="s">
        <v>584</v>
      </c>
    </row>
    <row r="3937" spans="1:17">
      <c r="A3937">
        <v>3941</v>
      </c>
      <c r="B3937" s="180">
        <v>44525</v>
      </c>
      <c r="C3937" s="42" t="s">
        <v>9</v>
      </c>
      <c r="D3937" s="363" t="s">
        <v>10</v>
      </c>
      <c r="E3937" s="42">
        <v>53</v>
      </c>
      <c r="F3937" s="41">
        <v>2030</v>
      </c>
      <c r="G3937" s="41">
        <v>25.1</v>
      </c>
      <c r="H3937" s="41">
        <v>64.3</v>
      </c>
      <c r="I3937" s="42" t="s">
        <v>15</v>
      </c>
      <c r="J3937" s="39"/>
      <c r="K3937" s="39"/>
      <c r="L3937" s="184">
        <v>39.035769828926909</v>
      </c>
      <c r="M3937" s="31">
        <v>718</v>
      </c>
      <c r="N3937" s="42" t="s">
        <v>13</v>
      </c>
      <c r="O3937" s="42" t="s">
        <v>14</v>
      </c>
      <c r="P3937" s="42" t="s">
        <v>585</v>
      </c>
      <c r="Q3937" s="42" t="s">
        <v>586</v>
      </c>
    </row>
    <row r="3938" spans="1:17">
      <c r="A3938">
        <v>3942</v>
      </c>
      <c r="B3938" s="180">
        <v>44525</v>
      </c>
      <c r="C3938" s="42" t="s">
        <v>9</v>
      </c>
      <c r="D3938" s="363" t="s">
        <v>10</v>
      </c>
      <c r="E3938" s="42">
        <v>57</v>
      </c>
      <c r="F3938" s="41">
        <v>2315</v>
      </c>
      <c r="G3938" s="41">
        <v>29.6</v>
      </c>
      <c r="H3938" s="186">
        <v>66.599999999999994</v>
      </c>
      <c r="I3938" s="42" t="s">
        <v>12</v>
      </c>
      <c r="J3938" s="39"/>
      <c r="K3938" s="39"/>
      <c r="L3938" s="184">
        <v>44.44444444444445</v>
      </c>
      <c r="M3938" s="31">
        <v>718</v>
      </c>
      <c r="N3938" s="42" t="s">
        <v>13</v>
      </c>
      <c r="O3938" s="42" t="s">
        <v>14</v>
      </c>
      <c r="P3938" s="42" t="s">
        <v>587</v>
      </c>
      <c r="Q3938" s="42" t="s">
        <v>588</v>
      </c>
    </row>
    <row r="3939" spans="1:17">
      <c r="A3939">
        <v>3943</v>
      </c>
      <c r="B3939" s="180">
        <v>44525</v>
      </c>
      <c r="C3939" s="42" t="s">
        <v>9</v>
      </c>
      <c r="D3939" s="363" t="s">
        <v>10</v>
      </c>
      <c r="E3939" s="42">
        <v>58</v>
      </c>
      <c r="F3939" s="41">
        <v>2520</v>
      </c>
      <c r="G3939" s="186" t="s">
        <v>589</v>
      </c>
      <c r="H3939" s="186">
        <v>91.5</v>
      </c>
      <c r="I3939" s="42" t="s">
        <v>15</v>
      </c>
      <c r="J3939" s="39"/>
      <c r="K3939" s="39"/>
      <c r="L3939" s="184">
        <v>50.27322404371585</v>
      </c>
      <c r="M3939" s="31">
        <v>718</v>
      </c>
      <c r="N3939" s="42" t="s">
        <v>13</v>
      </c>
      <c r="O3939" s="42" t="s">
        <v>14</v>
      </c>
      <c r="P3939" s="42" t="s">
        <v>590</v>
      </c>
      <c r="Q3939" s="42" t="s">
        <v>591</v>
      </c>
    </row>
    <row r="3940" spans="1:17">
      <c r="A3940">
        <v>3944</v>
      </c>
      <c r="B3940" s="180">
        <v>44525</v>
      </c>
      <c r="C3940" s="42" t="s">
        <v>9</v>
      </c>
      <c r="D3940" s="363" t="s">
        <v>10</v>
      </c>
      <c r="E3940" s="42">
        <v>57</v>
      </c>
      <c r="F3940" s="41">
        <v>2375</v>
      </c>
      <c r="G3940" s="186" t="s">
        <v>324</v>
      </c>
      <c r="H3940" s="186">
        <v>70.099999999999994</v>
      </c>
      <c r="I3940" s="42" t="s">
        <v>15</v>
      </c>
      <c r="J3940" s="39"/>
      <c r="K3940" s="39"/>
      <c r="L3940" s="184">
        <v>42.796005706134096</v>
      </c>
      <c r="M3940" s="31">
        <v>718</v>
      </c>
      <c r="N3940" s="42" t="s">
        <v>13</v>
      </c>
      <c r="O3940" s="42" t="s">
        <v>14</v>
      </c>
      <c r="P3940" s="42" t="s">
        <v>592</v>
      </c>
      <c r="Q3940" s="42" t="s">
        <v>593</v>
      </c>
    </row>
    <row r="3941" spans="1:17">
      <c r="A3941">
        <v>3945</v>
      </c>
      <c r="B3941" s="180">
        <v>44525</v>
      </c>
      <c r="C3941" s="42" t="s">
        <v>9</v>
      </c>
      <c r="D3941" s="363" t="s">
        <v>10</v>
      </c>
      <c r="E3941" s="42">
        <v>60</v>
      </c>
      <c r="F3941" s="41">
        <v>2885</v>
      </c>
      <c r="G3941" s="41">
        <v>60.6</v>
      </c>
      <c r="H3941" s="41">
        <v>101.5</v>
      </c>
      <c r="I3941" s="42" t="s">
        <v>15</v>
      </c>
      <c r="J3941" s="39"/>
      <c r="K3941" s="39"/>
      <c r="L3941" s="184">
        <v>59.704433497536947</v>
      </c>
      <c r="M3941" s="31">
        <v>718</v>
      </c>
      <c r="N3941" s="42" t="s">
        <v>13</v>
      </c>
      <c r="O3941" s="42" t="s">
        <v>14</v>
      </c>
      <c r="P3941" s="42" t="s">
        <v>594</v>
      </c>
      <c r="Q3941" s="42" t="s">
        <v>595</v>
      </c>
    </row>
    <row r="3942" spans="1:17">
      <c r="A3942">
        <v>3946</v>
      </c>
      <c r="B3942" s="180">
        <v>44525</v>
      </c>
      <c r="C3942" s="42" t="s">
        <v>9</v>
      </c>
      <c r="D3942" s="363" t="s">
        <v>10</v>
      </c>
      <c r="E3942" s="42">
        <v>54</v>
      </c>
      <c r="F3942" s="41">
        <v>2105</v>
      </c>
      <c r="G3942" s="41">
        <v>37.1</v>
      </c>
      <c r="H3942" s="186" t="s">
        <v>421</v>
      </c>
      <c r="I3942" s="42" t="s">
        <v>15</v>
      </c>
      <c r="J3942" s="39"/>
      <c r="K3942" s="39"/>
      <c r="L3942" s="184">
        <v>61.833333333333343</v>
      </c>
      <c r="M3942" s="31">
        <v>718</v>
      </c>
      <c r="N3942" s="42" t="s">
        <v>13</v>
      </c>
      <c r="O3942" s="42" t="s">
        <v>14</v>
      </c>
      <c r="P3942" s="42" t="s">
        <v>596</v>
      </c>
      <c r="Q3942" s="42" t="s">
        <v>597</v>
      </c>
    </row>
    <row r="3943" spans="1:17">
      <c r="A3943">
        <v>3947</v>
      </c>
      <c r="B3943" s="180">
        <v>44525</v>
      </c>
      <c r="C3943" s="42" t="s">
        <v>9</v>
      </c>
      <c r="D3943" s="363" t="s">
        <v>10</v>
      </c>
      <c r="E3943" s="42">
        <v>60</v>
      </c>
      <c r="F3943" s="41">
        <v>3050</v>
      </c>
      <c r="G3943" s="41">
        <v>51.7</v>
      </c>
      <c r="H3943" s="41">
        <v>85.5</v>
      </c>
      <c r="I3943" s="42" t="s">
        <v>15</v>
      </c>
      <c r="J3943" s="39"/>
      <c r="K3943" s="39"/>
      <c r="L3943" s="184">
        <v>60.467836257309948</v>
      </c>
      <c r="M3943" s="31">
        <v>718</v>
      </c>
      <c r="N3943" s="42" t="s">
        <v>13</v>
      </c>
      <c r="O3943" s="42" t="s">
        <v>14</v>
      </c>
      <c r="P3943" s="42" t="s">
        <v>598</v>
      </c>
      <c r="Q3943" s="42" t="s">
        <v>599</v>
      </c>
    </row>
    <row r="3944" spans="1:17">
      <c r="A3944">
        <v>3948</v>
      </c>
      <c r="B3944" s="180">
        <v>44525</v>
      </c>
      <c r="C3944" s="42" t="s">
        <v>9</v>
      </c>
      <c r="D3944" s="363" t="s">
        <v>10</v>
      </c>
      <c r="E3944" s="42">
        <v>64</v>
      </c>
      <c r="F3944" s="41">
        <v>3320</v>
      </c>
      <c r="G3944" s="186">
        <v>55.6</v>
      </c>
      <c r="H3944" s="186">
        <v>115.7</v>
      </c>
      <c r="I3944" s="42" t="s">
        <v>15</v>
      </c>
      <c r="J3944" s="39"/>
      <c r="K3944" s="39"/>
      <c r="L3944" s="184">
        <v>48.055315471045809</v>
      </c>
      <c r="M3944" s="31">
        <v>718</v>
      </c>
      <c r="N3944" s="42" t="s">
        <v>13</v>
      </c>
      <c r="O3944" s="42" t="s">
        <v>14</v>
      </c>
      <c r="P3944" s="42" t="s">
        <v>600</v>
      </c>
      <c r="Q3944" s="42" t="s">
        <v>601</v>
      </c>
    </row>
    <row r="3945" spans="1:17">
      <c r="A3945">
        <v>3949</v>
      </c>
      <c r="B3945" s="180">
        <v>44525</v>
      </c>
      <c r="C3945" s="42" t="s">
        <v>9</v>
      </c>
      <c r="D3945" s="363" t="s">
        <v>10</v>
      </c>
      <c r="E3945" s="42">
        <v>53</v>
      </c>
      <c r="F3945" s="41">
        <v>2035</v>
      </c>
      <c r="G3945" s="186">
        <v>32.200000000000003</v>
      </c>
      <c r="H3945" s="186" t="s">
        <v>602</v>
      </c>
      <c r="I3945" s="42" t="s">
        <v>15</v>
      </c>
      <c r="J3945" s="39"/>
      <c r="K3945" s="39"/>
      <c r="L3945" s="184">
        <v>40.25</v>
      </c>
      <c r="M3945" s="31">
        <v>718</v>
      </c>
      <c r="N3945" s="42" t="s">
        <v>13</v>
      </c>
      <c r="O3945" s="42" t="s">
        <v>14</v>
      </c>
      <c r="P3945" s="42" t="s">
        <v>603</v>
      </c>
      <c r="Q3945" s="42" t="s">
        <v>604</v>
      </c>
    </row>
    <row r="3946" spans="1:17">
      <c r="A3946">
        <v>3950</v>
      </c>
      <c r="B3946" s="180">
        <v>44525</v>
      </c>
      <c r="C3946" s="42" t="s">
        <v>9</v>
      </c>
      <c r="D3946" s="363" t="s">
        <v>10</v>
      </c>
      <c r="E3946" s="42">
        <v>60</v>
      </c>
      <c r="F3946" s="41">
        <v>2725</v>
      </c>
      <c r="G3946" s="41">
        <v>37.9</v>
      </c>
      <c r="H3946" s="186" t="s">
        <v>39</v>
      </c>
      <c r="I3946" s="42" t="s">
        <v>15</v>
      </c>
      <c r="J3946" s="39"/>
      <c r="K3946" s="39"/>
      <c r="L3946" s="184">
        <v>44.588235294117645</v>
      </c>
      <c r="M3946" s="31">
        <v>718</v>
      </c>
      <c r="N3946" s="42" t="s">
        <v>13</v>
      </c>
      <c r="O3946" s="42" t="s">
        <v>14</v>
      </c>
      <c r="P3946" s="42" t="s">
        <v>605</v>
      </c>
      <c r="Q3946" s="42" t="s">
        <v>606</v>
      </c>
    </row>
    <row r="3947" spans="1:17">
      <c r="A3947">
        <v>3951</v>
      </c>
      <c r="B3947" s="180">
        <v>44525</v>
      </c>
      <c r="C3947" s="42" t="s">
        <v>9</v>
      </c>
      <c r="D3947" s="363" t="s">
        <v>10</v>
      </c>
      <c r="E3947" s="42">
        <v>61</v>
      </c>
      <c r="F3947" s="41">
        <v>2710</v>
      </c>
      <c r="G3947" s="41">
        <v>51.4</v>
      </c>
      <c r="H3947" s="41">
        <v>75.400000000000006</v>
      </c>
      <c r="I3947" s="42" t="s">
        <v>15</v>
      </c>
      <c r="J3947" s="39"/>
      <c r="K3947" s="39"/>
      <c r="L3947" s="184">
        <v>68.169761273209545</v>
      </c>
      <c r="M3947" s="31">
        <v>718</v>
      </c>
      <c r="N3947" s="42" t="s">
        <v>13</v>
      </c>
      <c r="O3947" s="42" t="s">
        <v>14</v>
      </c>
      <c r="P3947" s="42" t="s">
        <v>607</v>
      </c>
      <c r="Q3947" s="42" t="s">
        <v>608</v>
      </c>
    </row>
    <row r="3948" spans="1:17">
      <c r="A3948">
        <v>3952</v>
      </c>
      <c r="B3948" s="180">
        <v>44525</v>
      </c>
      <c r="C3948" s="42" t="s">
        <v>9</v>
      </c>
      <c r="D3948" s="363" t="s">
        <v>10</v>
      </c>
      <c r="E3948" s="42">
        <v>73</v>
      </c>
      <c r="F3948" s="41">
        <v>5095</v>
      </c>
      <c r="G3948" s="41">
        <v>64.400000000000006</v>
      </c>
      <c r="H3948" s="186" t="s">
        <v>609</v>
      </c>
      <c r="I3948" s="42" t="s">
        <v>15</v>
      </c>
      <c r="J3948" s="39"/>
      <c r="K3948" s="39"/>
      <c r="L3948" s="184">
        <v>44.413793103448278</v>
      </c>
      <c r="M3948" s="31">
        <v>718</v>
      </c>
      <c r="N3948" s="42" t="s">
        <v>13</v>
      </c>
      <c r="O3948" s="42" t="s">
        <v>14</v>
      </c>
      <c r="P3948" s="42" t="s">
        <v>610</v>
      </c>
      <c r="Q3948" s="42" t="s">
        <v>611</v>
      </c>
    </row>
    <row r="3949" spans="1:17">
      <c r="A3949">
        <v>3953</v>
      </c>
      <c r="B3949" s="180">
        <v>44525</v>
      </c>
      <c r="C3949" s="42" t="s">
        <v>9</v>
      </c>
      <c r="D3949" s="363" t="s">
        <v>10</v>
      </c>
      <c r="E3949" s="42">
        <v>62</v>
      </c>
      <c r="F3949" s="41">
        <v>3085</v>
      </c>
      <c r="G3949" s="41">
        <v>2.4</v>
      </c>
      <c r="H3949" s="186" t="s">
        <v>39</v>
      </c>
      <c r="I3949" s="42" t="s">
        <v>15</v>
      </c>
      <c r="J3949" s="39"/>
      <c r="K3949" s="39"/>
      <c r="L3949" s="184">
        <v>2.8235294117647056</v>
      </c>
      <c r="M3949" s="31">
        <v>718</v>
      </c>
      <c r="N3949" s="42" t="s">
        <v>13</v>
      </c>
      <c r="O3949" s="42" t="s">
        <v>14</v>
      </c>
      <c r="P3949" s="42" t="s">
        <v>612</v>
      </c>
      <c r="Q3949" s="42" t="s">
        <v>613</v>
      </c>
    </row>
    <row r="3950" spans="1:17">
      <c r="A3950">
        <v>3954</v>
      </c>
      <c r="B3950" s="180">
        <v>44525</v>
      </c>
      <c r="C3950" s="42" t="s">
        <v>9</v>
      </c>
      <c r="D3950" s="363" t="s">
        <v>10</v>
      </c>
      <c r="E3950" s="42">
        <v>63</v>
      </c>
      <c r="F3950" s="41">
        <v>2935</v>
      </c>
      <c r="G3950" s="41">
        <v>23.3</v>
      </c>
      <c r="H3950" s="41">
        <v>85.4</v>
      </c>
      <c r="I3950" s="42" t="s">
        <v>15</v>
      </c>
      <c r="J3950" s="39"/>
      <c r="K3950" s="39"/>
      <c r="L3950" s="184">
        <v>27.283372365339574</v>
      </c>
      <c r="M3950" s="31">
        <v>718</v>
      </c>
      <c r="N3950" s="42" t="s">
        <v>13</v>
      </c>
      <c r="O3950" s="42" t="s">
        <v>14</v>
      </c>
      <c r="P3950" s="42" t="s">
        <v>614</v>
      </c>
      <c r="Q3950" s="42" t="s">
        <v>615</v>
      </c>
    </row>
    <row r="3951" spans="1:17">
      <c r="A3951">
        <v>3955</v>
      </c>
      <c r="B3951" s="180">
        <v>44525</v>
      </c>
      <c r="C3951" s="42" t="s">
        <v>9</v>
      </c>
      <c r="D3951" s="363" t="s">
        <v>10</v>
      </c>
      <c r="E3951" s="42">
        <v>73</v>
      </c>
      <c r="F3951" s="41">
        <v>4500</v>
      </c>
      <c r="G3951" s="41">
        <v>3.1</v>
      </c>
      <c r="H3951" s="41">
        <v>90.5</v>
      </c>
      <c r="I3951" s="42" t="s">
        <v>12</v>
      </c>
      <c r="J3951" s="39"/>
      <c r="K3951" s="39"/>
      <c r="L3951" s="184">
        <v>3.4254143646408846</v>
      </c>
      <c r="M3951" s="31">
        <v>718</v>
      </c>
      <c r="N3951" s="42" t="s">
        <v>13</v>
      </c>
      <c r="O3951" s="42" t="s">
        <v>14</v>
      </c>
      <c r="P3951" s="42" t="s">
        <v>616</v>
      </c>
      <c r="Q3951" s="42" t="s">
        <v>617</v>
      </c>
    </row>
    <row r="3952" spans="1:17">
      <c r="A3952">
        <v>3956</v>
      </c>
      <c r="B3952" s="180">
        <v>44525</v>
      </c>
      <c r="C3952" s="42" t="s">
        <v>9</v>
      </c>
      <c r="D3952" s="363" t="s">
        <v>10</v>
      </c>
      <c r="E3952" s="42">
        <v>62</v>
      </c>
      <c r="F3952" s="41">
        <v>3175</v>
      </c>
      <c r="G3952" s="186">
        <v>51.2</v>
      </c>
      <c r="H3952" s="186">
        <v>140.1</v>
      </c>
      <c r="I3952" s="42" t="s">
        <v>15</v>
      </c>
      <c r="J3952" s="39"/>
      <c r="K3952" s="39"/>
      <c r="L3952" s="184">
        <v>36.545324768022844</v>
      </c>
      <c r="M3952" s="31">
        <v>718</v>
      </c>
      <c r="N3952" s="42" t="s">
        <v>13</v>
      </c>
      <c r="O3952" s="42" t="s">
        <v>14</v>
      </c>
      <c r="P3952" s="42" t="s">
        <v>618</v>
      </c>
      <c r="Q3952" s="42" t="s">
        <v>619</v>
      </c>
    </row>
    <row r="3953" spans="1:17">
      <c r="A3953">
        <v>3957</v>
      </c>
      <c r="B3953" s="180">
        <v>44525</v>
      </c>
      <c r="C3953" s="42" t="s">
        <v>9</v>
      </c>
      <c r="D3953" s="363" t="s">
        <v>10</v>
      </c>
      <c r="E3953" s="42">
        <v>66</v>
      </c>
      <c r="F3953" s="41">
        <v>3655</v>
      </c>
      <c r="G3953" s="41">
        <v>52.3</v>
      </c>
      <c r="H3953" s="186">
        <v>105.6</v>
      </c>
      <c r="I3953" s="42" t="s">
        <v>15</v>
      </c>
      <c r="J3953" s="39"/>
      <c r="K3953" s="39"/>
      <c r="L3953" s="184">
        <v>49.526515151515149</v>
      </c>
      <c r="M3953" s="31">
        <v>718</v>
      </c>
      <c r="N3953" s="42" t="s">
        <v>13</v>
      </c>
      <c r="O3953" s="42" t="s">
        <v>14</v>
      </c>
      <c r="P3953" s="42" t="s">
        <v>620</v>
      </c>
      <c r="Q3953" s="42" t="s">
        <v>621</v>
      </c>
    </row>
    <row r="3954" spans="1:17">
      <c r="A3954">
        <v>3958</v>
      </c>
      <c r="B3954" s="180">
        <v>44525</v>
      </c>
      <c r="C3954" s="42" t="s">
        <v>9</v>
      </c>
      <c r="D3954" s="363" t="s">
        <v>10</v>
      </c>
      <c r="E3954" s="42">
        <v>54</v>
      </c>
      <c r="F3954" s="41">
        <v>2115</v>
      </c>
      <c r="G3954" s="186">
        <v>34.299999999999997</v>
      </c>
      <c r="H3954" s="186" t="s">
        <v>622</v>
      </c>
      <c r="I3954" s="42" t="s">
        <v>15</v>
      </c>
      <c r="J3954" s="39"/>
      <c r="K3954" s="39"/>
      <c r="L3954" s="184">
        <v>32.666666666666664</v>
      </c>
      <c r="M3954" s="31">
        <v>718</v>
      </c>
      <c r="N3954" s="42" t="s">
        <v>13</v>
      </c>
      <c r="O3954" s="42" t="s">
        <v>14</v>
      </c>
      <c r="P3954" s="42" t="s">
        <v>623</v>
      </c>
      <c r="Q3954" s="42" t="s">
        <v>624</v>
      </c>
    </row>
    <row r="3955" spans="1:17">
      <c r="A3955">
        <v>3959</v>
      </c>
      <c r="B3955" s="180">
        <v>44525</v>
      </c>
      <c r="C3955" s="42" t="s">
        <v>9</v>
      </c>
      <c r="D3955" s="363" t="s">
        <v>10</v>
      </c>
      <c r="E3955" s="42">
        <v>61</v>
      </c>
      <c r="F3955" s="41">
        <v>3195</v>
      </c>
      <c r="G3955" s="41">
        <v>55.9</v>
      </c>
      <c r="H3955" s="41">
        <v>150.80000000000001</v>
      </c>
      <c r="I3955" s="42" t="s">
        <v>15</v>
      </c>
      <c r="J3955" s="39"/>
      <c r="K3955" s="39"/>
      <c r="L3955" s="184">
        <v>37.068965517241374</v>
      </c>
      <c r="M3955" s="31">
        <v>718</v>
      </c>
      <c r="N3955" s="42" t="s">
        <v>13</v>
      </c>
      <c r="O3955" s="42" t="s">
        <v>14</v>
      </c>
      <c r="P3955" s="42" t="s">
        <v>625</v>
      </c>
      <c r="Q3955" s="42" t="s">
        <v>626</v>
      </c>
    </row>
    <row r="3956" spans="1:17">
      <c r="A3956">
        <v>3960</v>
      </c>
      <c r="B3956" s="180">
        <v>44547</v>
      </c>
      <c r="C3956" s="42" t="s">
        <v>9</v>
      </c>
      <c r="D3956" s="363" t="s">
        <v>10</v>
      </c>
      <c r="E3956" s="181">
        <v>42</v>
      </c>
      <c r="F3956" s="42">
        <v>1045</v>
      </c>
      <c r="G3956" s="182">
        <v>0.6</v>
      </c>
      <c r="H3956" s="183" t="s">
        <v>627</v>
      </c>
      <c r="I3956" s="42" t="s">
        <v>12</v>
      </c>
      <c r="J3956" s="181"/>
      <c r="K3956" s="42"/>
      <c r="L3956" s="184">
        <v>3.8216560509554141</v>
      </c>
      <c r="M3956" s="31">
        <v>712</v>
      </c>
      <c r="N3956" s="42" t="s">
        <v>13</v>
      </c>
      <c r="O3956" s="42" t="s">
        <v>628</v>
      </c>
      <c r="P3956" s="185" t="s">
        <v>629</v>
      </c>
      <c r="Q3956" s="185" t="s">
        <v>630</v>
      </c>
    </row>
    <row r="3957" spans="1:17">
      <c r="A3957">
        <v>3961</v>
      </c>
      <c r="B3957" s="180">
        <v>44547</v>
      </c>
      <c r="C3957" s="42" t="s">
        <v>9</v>
      </c>
      <c r="D3957" s="363" t="s">
        <v>10</v>
      </c>
      <c r="E3957" s="42">
        <v>41</v>
      </c>
      <c r="F3957" s="42">
        <v>1050</v>
      </c>
      <c r="G3957" s="182" t="s">
        <v>288</v>
      </c>
      <c r="H3957" s="186" t="s">
        <v>631</v>
      </c>
      <c r="I3957" s="42" t="s">
        <v>15</v>
      </c>
      <c r="J3957" s="42"/>
      <c r="K3957" s="42"/>
      <c r="L3957" s="184">
        <v>5.5813953488372094</v>
      </c>
      <c r="M3957" s="31">
        <v>712</v>
      </c>
      <c r="N3957" s="42" t="s">
        <v>13</v>
      </c>
      <c r="O3957" s="42" t="s">
        <v>628</v>
      </c>
      <c r="P3957" s="185" t="s">
        <v>632</v>
      </c>
      <c r="Q3957" s="185" t="s">
        <v>633</v>
      </c>
    </row>
    <row r="3958" spans="1:17">
      <c r="A3958">
        <v>3962</v>
      </c>
      <c r="B3958" s="180">
        <v>44547</v>
      </c>
      <c r="C3958" s="42" t="s">
        <v>9</v>
      </c>
      <c r="D3958" s="363" t="s">
        <v>10</v>
      </c>
      <c r="E3958" s="42">
        <v>43</v>
      </c>
      <c r="F3958" s="42">
        <v>1110</v>
      </c>
      <c r="G3958" s="182" t="s">
        <v>105</v>
      </c>
      <c r="H3958" s="186" t="s">
        <v>634</v>
      </c>
      <c r="I3958" s="42" t="s">
        <v>12</v>
      </c>
      <c r="J3958" s="42"/>
      <c r="K3958" s="42"/>
      <c r="L3958" s="184">
        <v>5.6994818652849739</v>
      </c>
      <c r="M3958" s="31">
        <v>712</v>
      </c>
      <c r="N3958" s="42" t="s">
        <v>13</v>
      </c>
      <c r="O3958" s="42" t="s">
        <v>628</v>
      </c>
      <c r="P3958" s="185" t="s">
        <v>635</v>
      </c>
      <c r="Q3958" s="185" t="s">
        <v>636</v>
      </c>
    </row>
    <row r="3959" spans="1:17">
      <c r="A3959">
        <v>3963</v>
      </c>
      <c r="B3959" s="180">
        <v>44547</v>
      </c>
      <c r="C3959" s="42" t="s">
        <v>9</v>
      </c>
      <c r="D3959" s="363" t="s">
        <v>10</v>
      </c>
      <c r="E3959" s="42">
        <v>45</v>
      </c>
      <c r="F3959" s="42">
        <v>1180</v>
      </c>
      <c r="G3959" s="182" t="s">
        <v>32</v>
      </c>
      <c r="H3959" s="186" t="s">
        <v>637</v>
      </c>
      <c r="I3959" s="42" t="s">
        <v>15</v>
      </c>
      <c r="J3959" s="42"/>
      <c r="K3959" s="42"/>
      <c r="L3959" s="184">
        <v>22.471910112359549</v>
      </c>
      <c r="M3959" s="31">
        <v>712</v>
      </c>
      <c r="N3959" s="42" t="s">
        <v>13</v>
      </c>
      <c r="O3959" s="42" t="s">
        <v>628</v>
      </c>
      <c r="P3959" s="185" t="s">
        <v>638</v>
      </c>
      <c r="Q3959" s="185" t="s">
        <v>639</v>
      </c>
    </row>
    <row r="3960" spans="1:17">
      <c r="A3960">
        <v>3964</v>
      </c>
      <c r="B3960" s="180">
        <v>44547</v>
      </c>
      <c r="C3960" s="42" t="s">
        <v>9</v>
      </c>
      <c r="D3960" s="363" t="s">
        <v>10</v>
      </c>
      <c r="E3960" s="42">
        <v>38</v>
      </c>
      <c r="F3960" s="42">
        <v>790</v>
      </c>
      <c r="G3960" s="182" t="s">
        <v>16</v>
      </c>
      <c r="H3960" s="186" t="s">
        <v>640</v>
      </c>
      <c r="I3960" s="42" t="s">
        <v>15</v>
      </c>
      <c r="J3960" s="42"/>
      <c r="K3960" s="42"/>
      <c r="L3960" s="184">
        <v>5.7471264367816097</v>
      </c>
      <c r="M3960" s="31">
        <v>712</v>
      </c>
      <c r="N3960" s="42" t="s">
        <v>13</v>
      </c>
      <c r="O3960" s="42" t="s">
        <v>628</v>
      </c>
      <c r="P3960" s="185" t="s">
        <v>641</v>
      </c>
      <c r="Q3960" s="185" t="s">
        <v>642</v>
      </c>
    </row>
    <row r="3961" spans="1:17">
      <c r="A3961">
        <v>3965</v>
      </c>
      <c r="B3961" s="180">
        <v>44547</v>
      </c>
      <c r="C3961" s="42" t="s">
        <v>9</v>
      </c>
      <c r="D3961" s="363" t="s">
        <v>10</v>
      </c>
      <c r="E3961" s="42">
        <v>44</v>
      </c>
      <c r="F3961" s="42">
        <v>1160</v>
      </c>
      <c r="G3961" s="42">
        <v>1.2</v>
      </c>
      <c r="H3961" s="41">
        <v>12.2</v>
      </c>
      <c r="I3961" s="42" t="s">
        <v>12</v>
      </c>
      <c r="J3961" s="42"/>
      <c r="K3961" s="42"/>
      <c r="L3961" s="184">
        <v>9.8360655737704921</v>
      </c>
      <c r="M3961" s="31">
        <v>712</v>
      </c>
      <c r="N3961" s="42" t="s">
        <v>13</v>
      </c>
      <c r="O3961" s="42" t="s">
        <v>628</v>
      </c>
      <c r="P3961" s="185" t="s">
        <v>643</v>
      </c>
      <c r="Q3961" s="185" t="s">
        <v>644</v>
      </c>
    </row>
    <row r="3962" spans="1:17">
      <c r="A3962">
        <v>3966</v>
      </c>
      <c r="B3962" s="180">
        <v>44547</v>
      </c>
      <c r="C3962" s="42" t="s">
        <v>9</v>
      </c>
      <c r="D3962" s="363" t="s">
        <v>10</v>
      </c>
      <c r="E3962" s="42">
        <v>42</v>
      </c>
      <c r="F3962" s="42">
        <v>1050</v>
      </c>
      <c r="G3962" s="182" t="s">
        <v>32</v>
      </c>
      <c r="H3962" s="186" t="s">
        <v>645</v>
      </c>
      <c r="I3962" s="42" t="s">
        <v>15</v>
      </c>
      <c r="J3962" s="42"/>
      <c r="K3962" s="42"/>
      <c r="L3962" s="184">
        <v>6.8728522336769755</v>
      </c>
      <c r="M3962" s="31">
        <v>712</v>
      </c>
      <c r="N3962" s="42" t="s">
        <v>13</v>
      </c>
      <c r="O3962" s="42" t="s">
        <v>628</v>
      </c>
      <c r="P3962" s="185" t="s">
        <v>646</v>
      </c>
      <c r="Q3962" s="185" t="s">
        <v>647</v>
      </c>
    </row>
    <row r="3963" spans="1:17">
      <c r="A3963">
        <v>3967</v>
      </c>
      <c r="B3963" s="180">
        <v>44547</v>
      </c>
      <c r="C3963" s="42" t="s">
        <v>9</v>
      </c>
      <c r="D3963" s="363" t="s">
        <v>10</v>
      </c>
      <c r="E3963" s="42">
        <v>36</v>
      </c>
      <c r="F3963" s="42">
        <v>715</v>
      </c>
      <c r="G3963" s="42">
        <v>0.6</v>
      </c>
      <c r="H3963" s="41">
        <v>16.5</v>
      </c>
      <c r="I3963" s="42" t="s">
        <v>12</v>
      </c>
      <c r="J3963" s="42"/>
      <c r="K3963" s="42"/>
      <c r="L3963" s="184">
        <v>3.6363636363636362</v>
      </c>
      <c r="M3963" s="31">
        <v>712</v>
      </c>
      <c r="N3963" s="42" t="s">
        <v>13</v>
      </c>
      <c r="O3963" s="42" t="s">
        <v>628</v>
      </c>
      <c r="P3963" s="185" t="s">
        <v>648</v>
      </c>
      <c r="Q3963" s="185" t="s">
        <v>649</v>
      </c>
    </row>
    <row r="3964" spans="1:17">
      <c r="A3964">
        <v>3968</v>
      </c>
      <c r="B3964" s="180">
        <v>44547</v>
      </c>
      <c r="C3964" s="42" t="s">
        <v>9</v>
      </c>
      <c r="D3964" s="363" t="s">
        <v>10</v>
      </c>
      <c r="E3964" s="42">
        <v>38</v>
      </c>
      <c r="F3964" s="42">
        <v>770</v>
      </c>
      <c r="G3964" s="182" t="s">
        <v>279</v>
      </c>
      <c r="H3964" s="186" t="s">
        <v>40</v>
      </c>
      <c r="I3964" s="42" t="s">
        <v>12</v>
      </c>
      <c r="J3964" s="42"/>
      <c r="K3964" s="42"/>
      <c r="L3964" s="184">
        <v>4.615384615384615</v>
      </c>
      <c r="M3964" s="31">
        <v>712</v>
      </c>
      <c r="N3964" s="42" t="s">
        <v>13</v>
      </c>
      <c r="O3964" s="42" t="s">
        <v>628</v>
      </c>
      <c r="P3964" s="185" t="s">
        <v>650</v>
      </c>
      <c r="Q3964" s="185" t="s">
        <v>651</v>
      </c>
    </row>
    <row r="3965" spans="1:17">
      <c r="A3965">
        <v>3969</v>
      </c>
      <c r="B3965" s="180">
        <v>44547</v>
      </c>
      <c r="C3965" s="42" t="s">
        <v>9</v>
      </c>
      <c r="D3965" s="363" t="s">
        <v>10</v>
      </c>
      <c r="E3965" s="42">
        <v>43</v>
      </c>
      <c r="F3965" s="42">
        <v>1160</v>
      </c>
      <c r="G3965" s="182" t="s">
        <v>652</v>
      </c>
      <c r="H3965" s="186" t="s">
        <v>653</v>
      </c>
      <c r="I3965" s="42" t="s">
        <v>15</v>
      </c>
      <c r="J3965" s="42"/>
      <c r="K3965" s="42"/>
      <c r="L3965" s="184">
        <v>16.086956521739133</v>
      </c>
      <c r="M3965" s="31">
        <v>712</v>
      </c>
      <c r="N3965" s="42" t="s">
        <v>13</v>
      </c>
      <c r="O3965" s="42" t="s">
        <v>628</v>
      </c>
      <c r="P3965" s="185" t="s">
        <v>654</v>
      </c>
      <c r="Q3965" s="185" t="s">
        <v>655</v>
      </c>
    </row>
    <row r="3966" spans="1:17">
      <c r="A3966">
        <v>3970</v>
      </c>
      <c r="B3966" s="180">
        <v>44547</v>
      </c>
      <c r="C3966" s="42" t="s">
        <v>9</v>
      </c>
      <c r="D3966" s="363" t="s">
        <v>10</v>
      </c>
      <c r="E3966" s="42">
        <v>33</v>
      </c>
      <c r="F3966" s="42">
        <v>570</v>
      </c>
      <c r="G3966" s="182" t="s">
        <v>168</v>
      </c>
      <c r="H3966" s="41">
        <v>12.8</v>
      </c>
      <c r="I3966" s="42" t="s">
        <v>15</v>
      </c>
      <c r="J3966" s="42"/>
      <c r="K3966" s="42"/>
      <c r="L3966" s="184">
        <v>5.4687499999999991</v>
      </c>
      <c r="M3966" s="31">
        <v>712</v>
      </c>
      <c r="N3966" s="42" t="s">
        <v>13</v>
      </c>
      <c r="O3966" s="42" t="s">
        <v>628</v>
      </c>
      <c r="P3966" s="185" t="s">
        <v>656</v>
      </c>
      <c r="Q3966" s="185" t="s">
        <v>657</v>
      </c>
    </row>
    <row r="3967" spans="1:17">
      <c r="A3967">
        <v>3971</v>
      </c>
      <c r="B3967" s="180">
        <v>44547</v>
      </c>
      <c r="C3967" s="42" t="s">
        <v>9</v>
      </c>
      <c r="D3967" s="363" t="s">
        <v>10</v>
      </c>
      <c r="E3967" s="42">
        <v>36</v>
      </c>
      <c r="F3967" s="42">
        <v>660</v>
      </c>
      <c r="G3967" s="42">
        <v>1.4</v>
      </c>
      <c r="H3967" s="41">
        <v>16.600000000000001</v>
      </c>
      <c r="I3967" s="42" t="s">
        <v>15</v>
      </c>
      <c r="J3967" s="42"/>
      <c r="K3967" s="42"/>
      <c r="L3967" s="184">
        <v>8.4337349397590362</v>
      </c>
      <c r="M3967" s="31">
        <v>712</v>
      </c>
      <c r="N3967" s="42" t="s">
        <v>13</v>
      </c>
      <c r="O3967" s="42" t="s">
        <v>628</v>
      </c>
      <c r="P3967" s="185" t="s">
        <v>658</v>
      </c>
      <c r="Q3967" s="185" t="s">
        <v>659</v>
      </c>
    </row>
    <row r="3968" spans="1:17">
      <c r="A3968">
        <v>3972</v>
      </c>
      <c r="B3968" s="180">
        <v>44547</v>
      </c>
      <c r="C3968" s="42" t="s">
        <v>9</v>
      </c>
      <c r="D3968" s="363" t="s">
        <v>10</v>
      </c>
      <c r="E3968" s="42">
        <v>44</v>
      </c>
      <c r="F3968" s="42">
        <v>1215</v>
      </c>
      <c r="G3968" s="42">
        <v>1.3</v>
      </c>
      <c r="H3968" s="41">
        <v>44.9</v>
      </c>
      <c r="I3968" s="42" t="s">
        <v>15</v>
      </c>
      <c r="J3968" s="42"/>
      <c r="K3968" s="42"/>
      <c r="L3968" s="184">
        <v>2.8953229398663698</v>
      </c>
      <c r="M3968" s="31">
        <v>712</v>
      </c>
      <c r="N3968" s="42" t="s">
        <v>13</v>
      </c>
      <c r="O3968" s="42" t="s">
        <v>628</v>
      </c>
      <c r="P3968" s="185" t="s">
        <v>660</v>
      </c>
      <c r="Q3968" s="185" t="s">
        <v>661</v>
      </c>
    </row>
    <row r="3969" spans="1:17">
      <c r="A3969">
        <v>3973</v>
      </c>
      <c r="B3969" s="180">
        <v>44547</v>
      </c>
      <c r="C3969" s="42" t="s">
        <v>9</v>
      </c>
      <c r="D3969" s="363" t="s">
        <v>10</v>
      </c>
      <c r="E3969" s="42">
        <v>36</v>
      </c>
      <c r="F3969" s="42">
        <v>635</v>
      </c>
      <c r="G3969" s="182" t="s">
        <v>337</v>
      </c>
      <c r="H3969" s="186" t="s">
        <v>40</v>
      </c>
      <c r="I3969" s="42" t="s">
        <v>15</v>
      </c>
      <c r="J3969" s="42"/>
      <c r="K3969" s="42"/>
      <c r="L3969" s="184">
        <v>13.846153846153847</v>
      </c>
      <c r="M3969" s="31">
        <v>712</v>
      </c>
      <c r="N3969" s="42" t="s">
        <v>13</v>
      </c>
      <c r="O3969" s="42" t="s">
        <v>628</v>
      </c>
      <c r="P3969" s="185" t="s">
        <v>662</v>
      </c>
      <c r="Q3969" s="187" t="s">
        <v>55</v>
      </c>
    </row>
    <row r="3970" spans="1:17">
      <c r="A3970">
        <v>3974</v>
      </c>
      <c r="B3970" s="180">
        <v>44548</v>
      </c>
      <c r="C3970" s="42" t="s">
        <v>9</v>
      </c>
      <c r="D3970" s="363" t="s">
        <v>10</v>
      </c>
      <c r="E3970" s="42">
        <v>63</v>
      </c>
      <c r="F3970" s="42">
        <v>3305</v>
      </c>
      <c r="G3970" s="182" t="s">
        <v>663</v>
      </c>
      <c r="H3970" s="182" t="s">
        <v>664</v>
      </c>
      <c r="I3970" s="42" t="s">
        <v>15</v>
      </c>
      <c r="J3970" s="42"/>
      <c r="K3970" s="42"/>
      <c r="L3970" s="184">
        <v>57.525610717100072</v>
      </c>
      <c r="M3970" s="31">
        <v>712</v>
      </c>
      <c r="N3970" s="42" t="s">
        <v>13</v>
      </c>
      <c r="O3970" s="42" t="s">
        <v>665</v>
      </c>
      <c r="P3970" s="185" t="s">
        <v>666</v>
      </c>
      <c r="Q3970" s="185" t="s">
        <v>667</v>
      </c>
    </row>
    <row r="3971" spans="1:17">
      <c r="A3971">
        <v>3975</v>
      </c>
      <c r="B3971" s="180">
        <v>44548</v>
      </c>
      <c r="C3971" s="42" t="s">
        <v>9</v>
      </c>
      <c r="D3971" s="363" t="s">
        <v>10</v>
      </c>
      <c r="E3971" s="42">
        <v>63</v>
      </c>
      <c r="F3971" s="42">
        <v>3225</v>
      </c>
      <c r="G3971" s="182" t="s">
        <v>668</v>
      </c>
      <c r="H3971" s="182" t="s">
        <v>669</v>
      </c>
      <c r="I3971" s="42" t="s">
        <v>15</v>
      </c>
      <c r="J3971" s="42"/>
      <c r="K3971" s="42"/>
      <c r="L3971" s="184">
        <v>49.658002735978116</v>
      </c>
      <c r="M3971" s="31">
        <v>712</v>
      </c>
      <c r="N3971" s="42" t="s">
        <v>13</v>
      </c>
      <c r="O3971" s="42" t="s">
        <v>665</v>
      </c>
      <c r="P3971" s="185" t="s">
        <v>670</v>
      </c>
      <c r="Q3971" s="185" t="s">
        <v>671</v>
      </c>
    </row>
    <row r="3972" spans="1:17">
      <c r="A3972">
        <v>3976</v>
      </c>
      <c r="B3972" s="180">
        <v>44548</v>
      </c>
      <c r="C3972" s="42" t="s">
        <v>9</v>
      </c>
      <c r="D3972" s="363" t="s">
        <v>10</v>
      </c>
      <c r="E3972" s="42">
        <v>64</v>
      </c>
      <c r="F3972" s="42">
        <v>3570</v>
      </c>
      <c r="G3972" s="182" t="s">
        <v>517</v>
      </c>
      <c r="H3972" s="182" t="s">
        <v>672</v>
      </c>
      <c r="I3972" s="42" t="s">
        <v>15</v>
      </c>
      <c r="J3972" s="42"/>
      <c r="K3972" s="42"/>
      <c r="L3972" s="184">
        <v>65.947242206235018</v>
      </c>
      <c r="M3972" s="31">
        <v>712</v>
      </c>
      <c r="N3972" s="42" t="s">
        <v>13</v>
      </c>
      <c r="O3972" s="42" t="s">
        <v>665</v>
      </c>
      <c r="P3972" s="185" t="s">
        <v>673</v>
      </c>
      <c r="Q3972" s="185" t="s">
        <v>674</v>
      </c>
    </row>
    <row r="3973" spans="1:17">
      <c r="A3973">
        <v>3977</v>
      </c>
      <c r="B3973" s="180">
        <v>44548</v>
      </c>
      <c r="C3973" s="42" t="s">
        <v>9</v>
      </c>
      <c r="D3973" s="363" t="s">
        <v>10</v>
      </c>
      <c r="E3973" s="42">
        <v>52</v>
      </c>
      <c r="F3973" s="42">
        <v>1935</v>
      </c>
      <c r="G3973" s="182" t="s">
        <v>675</v>
      </c>
      <c r="H3973" s="186" t="s">
        <v>676</v>
      </c>
      <c r="I3973" s="42" t="s">
        <v>15</v>
      </c>
      <c r="J3973" s="42"/>
      <c r="K3973" s="42"/>
      <c r="L3973" s="184">
        <v>17.889908256880734</v>
      </c>
      <c r="M3973" s="31">
        <v>712</v>
      </c>
      <c r="N3973" s="42" t="s">
        <v>13</v>
      </c>
      <c r="O3973" s="42" t="s">
        <v>665</v>
      </c>
      <c r="P3973" s="185" t="s">
        <v>677</v>
      </c>
      <c r="Q3973" s="185" t="s">
        <v>678</v>
      </c>
    </row>
    <row r="3974" spans="1:17">
      <c r="A3974">
        <v>3978</v>
      </c>
      <c r="B3974" s="180">
        <v>44548</v>
      </c>
      <c r="C3974" s="42" t="s">
        <v>9</v>
      </c>
      <c r="D3974" s="363" t="s">
        <v>10</v>
      </c>
      <c r="E3974" s="42">
        <v>41</v>
      </c>
      <c r="F3974" s="42">
        <v>900</v>
      </c>
      <c r="G3974" s="182" t="s">
        <v>92</v>
      </c>
      <c r="H3974" s="186" t="s">
        <v>679</v>
      </c>
      <c r="I3974" s="42" t="s">
        <v>15</v>
      </c>
      <c r="J3974" s="42"/>
      <c r="K3974" s="42"/>
      <c r="L3974" s="184">
        <v>5.298013245033113</v>
      </c>
      <c r="M3974" s="31">
        <v>712</v>
      </c>
      <c r="N3974" s="42" t="s">
        <v>13</v>
      </c>
      <c r="O3974" s="42" t="s">
        <v>665</v>
      </c>
      <c r="P3974" s="185" t="s">
        <v>680</v>
      </c>
      <c r="Q3974" s="185" t="s">
        <v>681</v>
      </c>
    </row>
    <row r="3975" spans="1:17">
      <c r="A3975">
        <v>3979</v>
      </c>
      <c r="B3975" s="180">
        <v>44548</v>
      </c>
      <c r="C3975" s="42" t="s">
        <v>9</v>
      </c>
      <c r="D3975" s="363" t="s">
        <v>10</v>
      </c>
      <c r="E3975" s="42">
        <v>61</v>
      </c>
      <c r="F3975" s="42">
        <v>3295</v>
      </c>
      <c r="G3975" s="182" t="s">
        <v>682</v>
      </c>
      <c r="H3975" s="186" t="s">
        <v>683</v>
      </c>
      <c r="I3975" s="42" t="s">
        <v>15</v>
      </c>
      <c r="J3975" s="42"/>
      <c r="K3975" s="42"/>
      <c r="L3975" s="184">
        <v>62.037962037962046</v>
      </c>
      <c r="M3975" s="31">
        <v>712</v>
      </c>
      <c r="N3975" s="42" t="s">
        <v>13</v>
      </c>
      <c r="O3975" s="42" t="s">
        <v>665</v>
      </c>
      <c r="P3975" s="185" t="s">
        <v>684</v>
      </c>
      <c r="Q3975" s="185" t="s">
        <v>685</v>
      </c>
    </row>
    <row r="3976" spans="1:17">
      <c r="A3976">
        <v>3980</v>
      </c>
      <c r="B3976" s="180">
        <v>44548</v>
      </c>
      <c r="C3976" s="42" t="s">
        <v>9</v>
      </c>
      <c r="D3976" s="363" t="s">
        <v>10</v>
      </c>
      <c r="E3976" s="42">
        <v>47</v>
      </c>
      <c r="F3976" s="42">
        <v>1390</v>
      </c>
      <c r="G3976" s="182" t="s">
        <v>686</v>
      </c>
      <c r="H3976" s="186" t="s">
        <v>687</v>
      </c>
      <c r="I3976" s="42" t="s">
        <v>15</v>
      </c>
      <c r="J3976" s="42"/>
      <c r="K3976" s="42"/>
      <c r="L3976" s="184">
        <v>24.921135646687699</v>
      </c>
      <c r="M3976" s="31">
        <v>712</v>
      </c>
      <c r="N3976" s="42" t="s">
        <v>13</v>
      </c>
      <c r="O3976" s="42" t="s">
        <v>665</v>
      </c>
      <c r="P3976" s="185" t="s">
        <v>688</v>
      </c>
      <c r="Q3976" s="185" t="s">
        <v>689</v>
      </c>
    </row>
    <row r="3977" spans="1:17">
      <c r="A3977">
        <v>3981</v>
      </c>
      <c r="B3977" s="180">
        <v>44548</v>
      </c>
      <c r="C3977" s="42" t="s">
        <v>9</v>
      </c>
      <c r="D3977" s="363" t="s">
        <v>10</v>
      </c>
      <c r="E3977" s="42">
        <v>50</v>
      </c>
      <c r="F3977" s="42">
        <v>1600</v>
      </c>
      <c r="G3977" s="182" t="s">
        <v>690</v>
      </c>
      <c r="H3977" s="186" t="s">
        <v>691</v>
      </c>
      <c r="I3977" s="42" t="s">
        <v>15</v>
      </c>
      <c r="J3977" s="42"/>
      <c r="K3977" s="42"/>
      <c r="L3977" s="184">
        <v>100.53475935828877</v>
      </c>
      <c r="M3977" s="31">
        <v>712</v>
      </c>
      <c r="N3977" s="42" t="s">
        <v>13</v>
      </c>
      <c r="O3977" s="42" t="s">
        <v>665</v>
      </c>
      <c r="P3977" s="185" t="s">
        <v>692</v>
      </c>
      <c r="Q3977" s="185" t="s">
        <v>693</v>
      </c>
    </row>
    <row r="3978" spans="1:17">
      <c r="A3978">
        <v>3982</v>
      </c>
      <c r="B3978" s="180">
        <v>44548</v>
      </c>
      <c r="C3978" s="42" t="s">
        <v>9</v>
      </c>
      <c r="D3978" s="363" t="s">
        <v>10</v>
      </c>
      <c r="E3978" s="42">
        <v>38</v>
      </c>
      <c r="F3978" s="42">
        <v>825</v>
      </c>
      <c r="G3978" s="182" t="s">
        <v>105</v>
      </c>
      <c r="H3978" s="186" t="s">
        <v>694</v>
      </c>
      <c r="I3978" s="42" t="s">
        <v>15</v>
      </c>
      <c r="J3978" s="42"/>
      <c r="K3978" s="42"/>
      <c r="L3978" s="184">
        <v>3.107344632768362</v>
      </c>
      <c r="M3978" s="31">
        <v>712</v>
      </c>
      <c r="N3978" s="42" t="s">
        <v>13</v>
      </c>
      <c r="O3978" s="42" t="s">
        <v>665</v>
      </c>
      <c r="P3978" s="188" t="s">
        <v>695</v>
      </c>
      <c r="Q3978" s="188" t="s">
        <v>696</v>
      </c>
    </row>
    <row r="3979" spans="1:17">
      <c r="A3979">
        <v>3983</v>
      </c>
      <c r="B3979" s="180">
        <v>44548</v>
      </c>
      <c r="C3979" s="42" t="s">
        <v>9</v>
      </c>
      <c r="D3979" s="363" t="s">
        <v>10</v>
      </c>
      <c r="E3979" s="42">
        <v>49</v>
      </c>
      <c r="F3979" s="42">
        <v>1585</v>
      </c>
      <c r="G3979" s="182" t="s">
        <v>697</v>
      </c>
      <c r="H3979" s="186" t="s">
        <v>698</v>
      </c>
      <c r="I3979" s="42" t="s">
        <v>12</v>
      </c>
      <c r="J3979" s="42"/>
      <c r="K3979" s="42"/>
      <c r="L3979" s="184">
        <v>9.9576271186440675</v>
      </c>
      <c r="M3979" s="31">
        <v>712</v>
      </c>
      <c r="N3979" s="42" t="s">
        <v>13</v>
      </c>
      <c r="O3979" s="42" t="s">
        <v>665</v>
      </c>
      <c r="P3979" s="188" t="s">
        <v>699</v>
      </c>
      <c r="Q3979" s="188" t="s">
        <v>700</v>
      </c>
    </row>
    <row r="3980" spans="1:17">
      <c r="A3980">
        <v>3984</v>
      </c>
      <c r="B3980" s="180">
        <v>44548</v>
      </c>
      <c r="C3980" s="42" t="s">
        <v>9</v>
      </c>
      <c r="D3980" s="363" t="s">
        <v>10</v>
      </c>
      <c r="E3980" s="42">
        <v>56</v>
      </c>
      <c r="F3980" s="42">
        <v>2250</v>
      </c>
      <c r="G3980" s="182" t="s">
        <v>701</v>
      </c>
      <c r="H3980" s="186" t="s">
        <v>702</v>
      </c>
      <c r="I3980" s="42" t="s">
        <v>15</v>
      </c>
      <c r="J3980" s="42"/>
      <c r="K3980" s="42"/>
      <c r="L3980" s="184">
        <v>110.48034934497817</v>
      </c>
      <c r="M3980" s="31">
        <v>712</v>
      </c>
      <c r="N3980" s="42" t="s">
        <v>13</v>
      </c>
      <c r="O3980" s="42" t="s">
        <v>665</v>
      </c>
      <c r="P3980" s="188" t="s">
        <v>703</v>
      </c>
      <c r="Q3980" s="188" t="s">
        <v>704</v>
      </c>
    </row>
    <row r="3981" spans="1:17">
      <c r="A3981">
        <v>3985</v>
      </c>
      <c r="B3981" s="180">
        <v>44548</v>
      </c>
      <c r="C3981" s="42" t="s">
        <v>9</v>
      </c>
      <c r="D3981" s="363" t="s">
        <v>10</v>
      </c>
      <c r="E3981" s="42">
        <v>42</v>
      </c>
      <c r="F3981" s="42">
        <v>1015</v>
      </c>
      <c r="G3981" s="182" t="s">
        <v>135</v>
      </c>
      <c r="H3981" s="186" t="s">
        <v>705</v>
      </c>
      <c r="I3981" s="42" t="s">
        <v>15</v>
      </c>
      <c r="J3981" s="42"/>
      <c r="K3981" s="42"/>
      <c r="L3981" s="184">
        <v>4.980842911877394</v>
      </c>
      <c r="M3981" s="31">
        <v>712</v>
      </c>
      <c r="N3981" s="42" t="s">
        <v>13</v>
      </c>
      <c r="O3981" s="42" t="s">
        <v>665</v>
      </c>
      <c r="P3981" s="188" t="s">
        <v>706</v>
      </c>
      <c r="Q3981" s="188" t="s">
        <v>707</v>
      </c>
    </row>
    <row r="3982" spans="1:17">
      <c r="A3982">
        <v>3986</v>
      </c>
      <c r="B3982" s="180">
        <v>44548</v>
      </c>
      <c r="C3982" s="42" t="s">
        <v>9</v>
      </c>
      <c r="D3982" s="363" t="s">
        <v>10</v>
      </c>
      <c r="E3982" s="42">
        <v>50</v>
      </c>
      <c r="F3982" s="42">
        <v>1585</v>
      </c>
      <c r="G3982" s="182" t="s">
        <v>177</v>
      </c>
      <c r="H3982" s="186" t="s">
        <v>690</v>
      </c>
      <c r="I3982" s="42" t="s">
        <v>15</v>
      </c>
      <c r="J3982" s="42"/>
      <c r="K3982" s="42"/>
      <c r="L3982" s="184">
        <v>17.021276595744681</v>
      </c>
      <c r="M3982" s="31">
        <v>712</v>
      </c>
      <c r="N3982" s="42" t="s">
        <v>13</v>
      </c>
      <c r="O3982" s="42" t="s">
        <v>665</v>
      </c>
      <c r="P3982" s="188" t="s">
        <v>708</v>
      </c>
      <c r="Q3982" s="188" t="s">
        <v>709</v>
      </c>
    </row>
    <row r="3983" spans="1:17">
      <c r="A3983">
        <v>3987</v>
      </c>
      <c r="B3983" s="180">
        <v>44548</v>
      </c>
      <c r="C3983" s="42" t="s">
        <v>9</v>
      </c>
      <c r="D3983" s="363" t="s">
        <v>10</v>
      </c>
      <c r="E3983" s="42">
        <v>49</v>
      </c>
      <c r="F3983" s="42">
        <v>1555</v>
      </c>
      <c r="G3983" s="182" t="s">
        <v>710</v>
      </c>
      <c r="H3983" s="186" t="s">
        <v>711</v>
      </c>
      <c r="I3983" s="42" t="s">
        <v>15</v>
      </c>
      <c r="J3983" s="42"/>
      <c r="K3983" s="42"/>
      <c r="L3983" s="184">
        <v>46.682464454976298</v>
      </c>
      <c r="M3983" s="31">
        <v>712</v>
      </c>
      <c r="N3983" s="42" t="s">
        <v>13</v>
      </c>
      <c r="O3983" s="42" t="s">
        <v>665</v>
      </c>
      <c r="P3983" s="188" t="s">
        <v>712</v>
      </c>
      <c r="Q3983" s="188" t="s">
        <v>713</v>
      </c>
    </row>
    <row r="3984" spans="1:17">
      <c r="A3984">
        <v>3988</v>
      </c>
      <c r="B3984" s="180">
        <v>44548</v>
      </c>
      <c r="C3984" s="42" t="s">
        <v>9</v>
      </c>
      <c r="D3984" s="363" t="s">
        <v>10</v>
      </c>
      <c r="E3984" s="42">
        <v>51</v>
      </c>
      <c r="F3984" s="42">
        <v>1820</v>
      </c>
      <c r="G3984" s="182" t="s">
        <v>714</v>
      </c>
      <c r="H3984" s="186" t="s">
        <v>715</v>
      </c>
      <c r="I3984" s="42" t="s">
        <v>15</v>
      </c>
      <c r="J3984" s="42"/>
      <c r="K3984" s="42"/>
      <c r="L3984" s="184">
        <v>9.653465346534654</v>
      </c>
      <c r="M3984" s="31">
        <v>712</v>
      </c>
      <c r="N3984" s="42" t="s">
        <v>13</v>
      </c>
      <c r="O3984" s="42" t="s">
        <v>665</v>
      </c>
      <c r="P3984" s="188" t="s">
        <v>716</v>
      </c>
      <c r="Q3984" s="188" t="s">
        <v>717</v>
      </c>
    </row>
    <row r="3985" spans="1:17">
      <c r="A3985">
        <v>3989</v>
      </c>
      <c r="B3985" s="180">
        <v>44548</v>
      </c>
      <c r="C3985" s="42" t="s">
        <v>9</v>
      </c>
      <c r="D3985" s="363" t="s">
        <v>10</v>
      </c>
      <c r="E3985" s="42">
        <v>46</v>
      </c>
      <c r="F3985" s="42">
        <v>1375</v>
      </c>
      <c r="G3985" s="182" t="s">
        <v>718</v>
      </c>
      <c r="H3985" s="186" t="s">
        <v>719</v>
      </c>
      <c r="I3985" s="42" t="s">
        <v>15</v>
      </c>
      <c r="J3985" s="42"/>
      <c r="K3985" s="42"/>
      <c r="L3985" s="184">
        <v>22.163588390501321</v>
      </c>
      <c r="M3985" s="31">
        <v>712</v>
      </c>
      <c r="N3985" s="42" t="s">
        <v>13</v>
      </c>
      <c r="O3985" s="42" t="s">
        <v>665</v>
      </c>
      <c r="P3985" s="188" t="s">
        <v>720</v>
      </c>
      <c r="Q3985" s="188" t="s">
        <v>721</v>
      </c>
    </row>
    <row r="3986" spans="1:17">
      <c r="A3986">
        <v>3990</v>
      </c>
      <c r="B3986" s="180">
        <v>44548</v>
      </c>
      <c r="C3986" s="42" t="s">
        <v>9</v>
      </c>
      <c r="D3986" s="363" t="s">
        <v>10</v>
      </c>
      <c r="E3986" s="42">
        <v>48</v>
      </c>
      <c r="F3986" s="42">
        <v>1395</v>
      </c>
      <c r="G3986" s="182" t="s">
        <v>41</v>
      </c>
      <c r="H3986" s="186" t="s">
        <v>722</v>
      </c>
      <c r="I3986" s="42" t="s">
        <v>15</v>
      </c>
      <c r="J3986" s="42"/>
      <c r="K3986" s="42"/>
      <c r="L3986" s="184">
        <v>39.840637450199203</v>
      </c>
      <c r="M3986" s="31">
        <v>712</v>
      </c>
      <c r="N3986" s="42" t="s">
        <v>13</v>
      </c>
      <c r="O3986" s="42" t="s">
        <v>665</v>
      </c>
      <c r="P3986" s="188" t="s">
        <v>723</v>
      </c>
      <c r="Q3986" s="188" t="s">
        <v>724</v>
      </c>
    </row>
    <row r="3987" spans="1:17">
      <c r="A3987">
        <v>3991</v>
      </c>
      <c r="B3987" s="180">
        <v>44548</v>
      </c>
      <c r="C3987" s="42" t="s">
        <v>9</v>
      </c>
      <c r="D3987" s="363" t="s">
        <v>10</v>
      </c>
      <c r="E3987" s="42">
        <v>57</v>
      </c>
      <c r="F3987" s="42">
        <v>2290</v>
      </c>
      <c r="G3987" s="182" t="s">
        <v>725</v>
      </c>
      <c r="H3987" s="186" t="s">
        <v>726</v>
      </c>
      <c r="I3987" s="42" t="s">
        <v>15</v>
      </c>
      <c r="J3987" s="42"/>
      <c r="K3987" s="42"/>
      <c r="L3987" s="184">
        <v>73.376623376623371</v>
      </c>
      <c r="M3987" s="31">
        <v>712</v>
      </c>
      <c r="N3987" s="42" t="s">
        <v>13</v>
      </c>
      <c r="O3987" s="42" t="s">
        <v>665</v>
      </c>
      <c r="P3987" s="188" t="s">
        <v>727</v>
      </c>
      <c r="Q3987" s="188" t="s">
        <v>728</v>
      </c>
    </row>
    <row r="3988" spans="1:17">
      <c r="A3988">
        <v>3992</v>
      </c>
      <c r="B3988" s="180">
        <v>44548</v>
      </c>
      <c r="C3988" s="42" t="s">
        <v>9</v>
      </c>
      <c r="D3988" s="363" t="s">
        <v>10</v>
      </c>
      <c r="E3988" s="42">
        <v>39</v>
      </c>
      <c r="F3988" s="42">
        <v>830</v>
      </c>
      <c r="G3988" s="182" t="s">
        <v>241</v>
      </c>
      <c r="H3988" s="186" t="s">
        <v>327</v>
      </c>
      <c r="I3988" s="42" t="s">
        <v>15</v>
      </c>
      <c r="J3988" s="42"/>
      <c r="K3988" s="42"/>
      <c r="L3988" s="184">
        <v>4.7368421052631584</v>
      </c>
      <c r="M3988" s="31">
        <v>712</v>
      </c>
      <c r="N3988" s="42" t="s">
        <v>13</v>
      </c>
      <c r="O3988" s="42" t="s">
        <v>665</v>
      </c>
      <c r="P3988" s="188" t="s">
        <v>729</v>
      </c>
      <c r="Q3988" s="188" t="s">
        <v>730</v>
      </c>
    </row>
    <row r="3989" spans="1:17">
      <c r="A3989">
        <v>3993</v>
      </c>
      <c r="B3989" s="180">
        <v>44548</v>
      </c>
      <c r="C3989" s="42" t="s">
        <v>9</v>
      </c>
      <c r="D3989" s="363" t="s">
        <v>10</v>
      </c>
      <c r="E3989" s="42">
        <v>37</v>
      </c>
      <c r="F3989" s="42">
        <v>795</v>
      </c>
      <c r="G3989" s="182" t="s">
        <v>168</v>
      </c>
      <c r="H3989" s="186" t="s">
        <v>731</v>
      </c>
      <c r="I3989" s="42" t="s">
        <v>12</v>
      </c>
      <c r="J3989" s="42"/>
      <c r="K3989" s="42"/>
      <c r="L3989" s="184">
        <v>5.4263565891472858</v>
      </c>
      <c r="M3989" s="31">
        <v>712</v>
      </c>
      <c r="N3989" s="42" t="s">
        <v>13</v>
      </c>
      <c r="O3989" s="42" t="s">
        <v>665</v>
      </c>
      <c r="P3989" s="188" t="s">
        <v>732</v>
      </c>
      <c r="Q3989" s="188" t="s">
        <v>733</v>
      </c>
    </row>
    <row r="3990" spans="1:17">
      <c r="A3990">
        <v>3994</v>
      </c>
      <c r="B3990" s="180">
        <v>44548</v>
      </c>
      <c r="C3990" s="42" t="s">
        <v>9</v>
      </c>
      <c r="D3990" s="363" t="s">
        <v>10</v>
      </c>
      <c r="E3990" s="42">
        <v>43</v>
      </c>
      <c r="F3990" s="42">
        <v>1005</v>
      </c>
      <c r="G3990" s="182" t="s">
        <v>734</v>
      </c>
      <c r="H3990" s="186" t="s">
        <v>735</v>
      </c>
      <c r="I3990" s="42" t="s">
        <v>15</v>
      </c>
      <c r="J3990" s="42"/>
      <c r="K3990" s="42"/>
      <c r="L3990" s="184">
        <v>15.032679738562091</v>
      </c>
      <c r="M3990" s="31">
        <v>712</v>
      </c>
      <c r="N3990" s="42" t="s">
        <v>13</v>
      </c>
      <c r="O3990" s="42" t="s">
        <v>665</v>
      </c>
      <c r="P3990" s="188" t="s">
        <v>736</v>
      </c>
      <c r="Q3990" s="188" t="s">
        <v>737</v>
      </c>
    </row>
    <row r="3991" spans="1:17">
      <c r="A3991">
        <v>3995</v>
      </c>
      <c r="B3991" s="180">
        <v>44548</v>
      </c>
      <c r="C3991" s="42" t="s">
        <v>9</v>
      </c>
      <c r="D3991" s="363" t="s">
        <v>10</v>
      </c>
      <c r="E3991" s="42">
        <v>46</v>
      </c>
      <c r="F3991" s="42">
        <v>1300</v>
      </c>
      <c r="G3991" s="182" t="s">
        <v>738</v>
      </c>
      <c r="H3991" s="186" t="s">
        <v>739</v>
      </c>
      <c r="I3991" s="42" t="s">
        <v>15</v>
      </c>
      <c r="J3991" s="42"/>
      <c r="K3991" s="42"/>
      <c r="L3991" s="184">
        <v>79.881656804733737</v>
      </c>
      <c r="M3991" s="31">
        <v>712</v>
      </c>
      <c r="N3991" s="42" t="s">
        <v>13</v>
      </c>
      <c r="O3991" s="42" t="s">
        <v>665</v>
      </c>
      <c r="P3991" s="188" t="s">
        <v>740</v>
      </c>
      <c r="Q3991" s="188" t="s">
        <v>741</v>
      </c>
    </row>
    <row r="3992" spans="1:17">
      <c r="A3992">
        <v>3996</v>
      </c>
      <c r="B3992" s="180">
        <v>44548</v>
      </c>
      <c r="C3992" s="42" t="s">
        <v>9</v>
      </c>
      <c r="D3992" s="363" t="s">
        <v>10</v>
      </c>
      <c r="E3992" s="42">
        <v>41</v>
      </c>
      <c r="F3992" s="42">
        <v>991</v>
      </c>
      <c r="G3992" s="182" t="s">
        <v>742</v>
      </c>
      <c r="H3992" s="186" t="s">
        <v>743</v>
      </c>
      <c r="I3992" s="42" t="s">
        <v>15</v>
      </c>
      <c r="J3992" s="42"/>
      <c r="K3992" s="42"/>
      <c r="L3992" s="184">
        <v>7.6305220883534144</v>
      </c>
      <c r="M3992" s="31">
        <v>712</v>
      </c>
      <c r="N3992" s="42" t="s">
        <v>13</v>
      </c>
      <c r="O3992" s="42" t="s">
        <v>665</v>
      </c>
      <c r="P3992" s="188" t="s">
        <v>744</v>
      </c>
      <c r="Q3992" s="188" t="s">
        <v>745</v>
      </c>
    </row>
    <row r="3993" spans="1:17">
      <c r="A3993">
        <v>3997</v>
      </c>
      <c r="B3993" s="180">
        <v>44548</v>
      </c>
      <c r="C3993" s="42" t="s">
        <v>9</v>
      </c>
      <c r="D3993" s="363" t="s">
        <v>10</v>
      </c>
      <c r="E3993" s="42">
        <v>41</v>
      </c>
      <c r="F3993" s="42">
        <v>920</v>
      </c>
      <c r="G3993" s="182" t="s">
        <v>675</v>
      </c>
      <c r="H3993" s="186" t="s">
        <v>44</v>
      </c>
      <c r="I3993" s="42" t="s">
        <v>15</v>
      </c>
      <c r="J3993" s="42"/>
      <c r="K3993" s="42"/>
      <c r="L3993" s="184">
        <v>28.888888888888886</v>
      </c>
      <c r="M3993" s="31">
        <v>712</v>
      </c>
      <c r="N3993" s="42" t="s">
        <v>13</v>
      </c>
      <c r="O3993" s="42" t="s">
        <v>665</v>
      </c>
      <c r="P3993" s="188" t="s">
        <v>746</v>
      </c>
      <c r="Q3993" s="188" t="s">
        <v>747</v>
      </c>
    </row>
    <row r="3994" spans="1:17">
      <c r="A3994">
        <v>3998</v>
      </c>
      <c r="B3994" s="180">
        <v>44548</v>
      </c>
      <c r="C3994" s="42" t="s">
        <v>9</v>
      </c>
      <c r="D3994" s="363" t="s">
        <v>10</v>
      </c>
      <c r="E3994" s="42">
        <v>41</v>
      </c>
      <c r="F3994" s="42">
        <v>1000</v>
      </c>
      <c r="G3994" s="182" t="s">
        <v>32</v>
      </c>
      <c r="H3994" s="186" t="s">
        <v>748</v>
      </c>
      <c r="I3994" s="42" t="s">
        <v>15</v>
      </c>
      <c r="J3994" s="42"/>
      <c r="K3994" s="42"/>
      <c r="L3994" s="184">
        <v>6.0422960725075523</v>
      </c>
      <c r="M3994" s="31">
        <v>712</v>
      </c>
      <c r="N3994" s="42" t="s">
        <v>13</v>
      </c>
      <c r="O3994" s="42" t="s">
        <v>665</v>
      </c>
      <c r="P3994" s="188" t="s">
        <v>749</v>
      </c>
      <c r="Q3994" s="188" t="s">
        <v>750</v>
      </c>
    </row>
    <row r="3995" spans="1:17">
      <c r="A3995">
        <v>3999</v>
      </c>
      <c r="B3995" s="180">
        <v>44550</v>
      </c>
      <c r="C3995" s="42" t="s">
        <v>9</v>
      </c>
      <c r="D3995" s="363" t="s">
        <v>10</v>
      </c>
      <c r="E3995" s="42">
        <v>48</v>
      </c>
      <c r="F3995" s="42">
        <v>1680</v>
      </c>
      <c r="G3995" s="182" t="s">
        <v>241</v>
      </c>
      <c r="H3995" s="186" t="s">
        <v>751</v>
      </c>
      <c r="I3995" s="42" t="s">
        <v>12</v>
      </c>
      <c r="J3995" s="42"/>
      <c r="K3995" s="42"/>
      <c r="L3995" s="184">
        <v>3.296703296703297</v>
      </c>
      <c r="M3995" s="31">
        <v>712</v>
      </c>
      <c r="N3995" s="42" t="s">
        <v>13</v>
      </c>
      <c r="O3995" s="42" t="s">
        <v>628</v>
      </c>
      <c r="P3995" s="188" t="s">
        <v>752</v>
      </c>
      <c r="Q3995" s="188" t="s">
        <v>753</v>
      </c>
    </row>
    <row r="3996" spans="1:17">
      <c r="A3996">
        <v>4000</v>
      </c>
      <c r="B3996" s="180">
        <v>44550</v>
      </c>
      <c r="C3996" s="42" t="s">
        <v>9</v>
      </c>
      <c r="D3996" s="363" t="s">
        <v>10</v>
      </c>
      <c r="E3996" s="42">
        <v>38</v>
      </c>
      <c r="F3996" s="42">
        <v>830</v>
      </c>
      <c r="G3996" s="182" t="s">
        <v>135</v>
      </c>
      <c r="H3996" s="186" t="s">
        <v>754</v>
      </c>
      <c r="I3996" s="42" t="s">
        <v>12</v>
      </c>
      <c r="J3996" s="42"/>
      <c r="K3996" s="42"/>
      <c r="L3996" s="184">
        <v>7.0652173913043486</v>
      </c>
      <c r="M3996" s="31">
        <v>712</v>
      </c>
      <c r="N3996" s="42" t="s">
        <v>13</v>
      </c>
      <c r="O3996" s="42" t="s">
        <v>628</v>
      </c>
      <c r="P3996" s="188" t="s">
        <v>755</v>
      </c>
      <c r="Q3996" s="188" t="s">
        <v>756</v>
      </c>
    </row>
    <row r="3997" spans="1:17">
      <c r="A3997">
        <v>4001</v>
      </c>
      <c r="B3997" s="180">
        <v>44550</v>
      </c>
      <c r="C3997" s="42" t="s">
        <v>9</v>
      </c>
      <c r="D3997" s="363" t="s">
        <v>10</v>
      </c>
      <c r="E3997" s="42">
        <v>44</v>
      </c>
      <c r="F3997" s="42">
        <v>1315</v>
      </c>
      <c r="G3997" s="182" t="s">
        <v>757</v>
      </c>
      <c r="H3997" s="186" t="s">
        <v>748</v>
      </c>
      <c r="I3997" s="42" t="s">
        <v>15</v>
      </c>
      <c r="J3997" s="42"/>
      <c r="K3997" s="42"/>
      <c r="L3997" s="184">
        <v>13.89728096676737</v>
      </c>
      <c r="M3997" s="31">
        <v>712</v>
      </c>
      <c r="N3997" s="42" t="s">
        <v>13</v>
      </c>
      <c r="O3997" s="42" t="s">
        <v>628</v>
      </c>
      <c r="P3997" s="188" t="s">
        <v>758</v>
      </c>
      <c r="Q3997" s="188" t="s">
        <v>759</v>
      </c>
    </row>
    <row r="3998" spans="1:17">
      <c r="A3998">
        <v>4002</v>
      </c>
      <c r="B3998" s="180">
        <v>44550</v>
      </c>
      <c r="C3998" s="42" t="s">
        <v>9</v>
      </c>
      <c r="D3998" s="363" t="s">
        <v>10</v>
      </c>
      <c r="E3998" s="42">
        <v>44</v>
      </c>
      <c r="F3998" s="42">
        <v>1295</v>
      </c>
      <c r="G3998" s="182" t="s">
        <v>760</v>
      </c>
      <c r="H3998" s="186" t="s">
        <v>761</v>
      </c>
      <c r="I3998" s="42" t="s">
        <v>15</v>
      </c>
      <c r="J3998" s="42"/>
      <c r="K3998" s="42"/>
      <c r="L3998" s="184">
        <v>19.333333333333332</v>
      </c>
      <c r="M3998" s="31">
        <v>712</v>
      </c>
      <c r="N3998" s="42" t="s">
        <v>13</v>
      </c>
      <c r="O3998" s="42" t="s">
        <v>628</v>
      </c>
      <c r="P3998" s="188" t="s">
        <v>762</v>
      </c>
      <c r="Q3998" s="188" t="s">
        <v>763</v>
      </c>
    </row>
    <row r="3999" spans="1:17">
      <c r="A3999">
        <v>4003</v>
      </c>
      <c r="B3999" s="180">
        <v>44550</v>
      </c>
      <c r="C3999" s="42" t="s">
        <v>9</v>
      </c>
      <c r="D3999" s="363" t="s">
        <v>10</v>
      </c>
      <c r="E3999" s="42">
        <v>40</v>
      </c>
      <c r="F3999" s="42">
        <v>1020</v>
      </c>
      <c r="G3999" s="182" t="s">
        <v>258</v>
      </c>
      <c r="H3999" s="186" t="s">
        <v>764</v>
      </c>
      <c r="I3999" s="42" t="s">
        <v>12</v>
      </c>
      <c r="J3999" s="42"/>
      <c r="K3999" s="42"/>
      <c r="L3999" s="184">
        <v>5.7761732851985563</v>
      </c>
      <c r="M3999" s="31">
        <v>712</v>
      </c>
      <c r="N3999" s="42" t="s">
        <v>13</v>
      </c>
      <c r="O3999" s="42" t="s">
        <v>628</v>
      </c>
      <c r="P3999" s="188" t="s">
        <v>765</v>
      </c>
      <c r="Q3999" s="188" t="s">
        <v>766</v>
      </c>
    </row>
    <row r="4000" spans="1:17">
      <c r="A4000">
        <v>4004</v>
      </c>
      <c r="B4000" s="180">
        <v>44550</v>
      </c>
      <c r="C4000" s="42" t="s">
        <v>9</v>
      </c>
      <c r="D4000" s="363" t="s">
        <v>10</v>
      </c>
      <c r="E4000" s="42">
        <v>38</v>
      </c>
      <c r="F4000" s="42">
        <v>815</v>
      </c>
      <c r="G4000" s="182" t="s">
        <v>767</v>
      </c>
      <c r="H4000" s="186" t="s">
        <v>627</v>
      </c>
      <c r="I4000" s="42" t="s">
        <v>15</v>
      </c>
      <c r="J4000" s="42"/>
      <c r="K4000" s="42"/>
      <c r="L4000" s="184">
        <v>59.235668789808926</v>
      </c>
      <c r="M4000" s="31">
        <v>712</v>
      </c>
      <c r="N4000" s="42" t="s">
        <v>13</v>
      </c>
      <c r="O4000" s="42" t="s">
        <v>628</v>
      </c>
      <c r="P4000" s="188" t="s">
        <v>768</v>
      </c>
      <c r="Q4000" s="188" t="s">
        <v>769</v>
      </c>
    </row>
    <row r="4001" spans="1:17">
      <c r="A4001">
        <v>4005</v>
      </c>
      <c r="B4001" s="180">
        <v>44550</v>
      </c>
      <c r="C4001" s="42" t="s">
        <v>9</v>
      </c>
      <c r="D4001" s="363" t="s">
        <v>10</v>
      </c>
      <c r="E4001" s="42">
        <v>43</v>
      </c>
      <c r="F4001" s="42">
        <v>1140</v>
      </c>
      <c r="G4001" s="182" t="s">
        <v>770</v>
      </c>
      <c r="H4001" s="186" t="s">
        <v>162</v>
      </c>
      <c r="I4001" s="42" t="s">
        <v>12</v>
      </c>
      <c r="J4001" s="42"/>
      <c r="K4001" s="42"/>
      <c r="L4001" s="184">
        <v>4.39121756487026</v>
      </c>
      <c r="M4001" s="31">
        <v>712</v>
      </c>
      <c r="N4001" s="42" t="s">
        <v>13</v>
      </c>
      <c r="O4001" s="42" t="s">
        <v>628</v>
      </c>
      <c r="P4001" s="188" t="s">
        <v>771</v>
      </c>
      <c r="Q4001" s="188" t="s">
        <v>772</v>
      </c>
    </row>
    <row r="4002" spans="1:17">
      <c r="A4002">
        <v>4006</v>
      </c>
      <c r="B4002" s="180">
        <v>44550</v>
      </c>
      <c r="C4002" s="42" t="s">
        <v>9</v>
      </c>
      <c r="D4002" s="363" t="s">
        <v>10</v>
      </c>
      <c r="E4002" s="42">
        <v>40</v>
      </c>
      <c r="F4002" s="42">
        <v>1010</v>
      </c>
      <c r="G4002" s="182" t="s">
        <v>742</v>
      </c>
      <c r="H4002" s="186" t="s">
        <v>773</v>
      </c>
      <c r="I4002" s="42" t="s">
        <v>12</v>
      </c>
      <c r="J4002" s="42"/>
      <c r="K4002" s="42"/>
      <c r="L4002" s="184">
        <v>3.4734917733089579</v>
      </c>
      <c r="M4002" s="31">
        <v>712</v>
      </c>
      <c r="N4002" s="42" t="s">
        <v>13</v>
      </c>
      <c r="O4002" s="42" t="s">
        <v>628</v>
      </c>
      <c r="P4002" s="188" t="s">
        <v>774</v>
      </c>
      <c r="Q4002" s="188" t="s">
        <v>775</v>
      </c>
    </row>
    <row r="4003" spans="1:17">
      <c r="A4003">
        <v>4007</v>
      </c>
      <c r="B4003" s="180">
        <v>44550</v>
      </c>
      <c r="C4003" s="42" t="s">
        <v>9</v>
      </c>
      <c r="D4003" s="363" t="s">
        <v>10</v>
      </c>
      <c r="E4003" s="42">
        <v>43</v>
      </c>
      <c r="F4003" s="42">
        <v>1125</v>
      </c>
      <c r="G4003" s="182" t="s">
        <v>742</v>
      </c>
      <c r="H4003" s="186" t="s">
        <v>776</v>
      </c>
      <c r="I4003" s="42" t="s">
        <v>15</v>
      </c>
      <c r="J4003" s="42"/>
      <c r="K4003" s="42"/>
      <c r="L4003" s="184">
        <v>5.5232558139534884</v>
      </c>
      <c r="M4003" s="31">
        <v>712</v>
      </c>
      <c r="N4003" s="42" t="s">
        <v>13</v>
      </c>
      <c r="O4003" s="42" t="s">
        <v>628</v>
      </c>
      <c r="P4003" s="188" t="s">
        <v>777</v>
      </c>
      <c r="Q4003" s="188" t="s">
        <v>778</v>
      </c>
    </row>
    <row r="4004" spans="1:17">
      <c r="A4004">
        <v>4008</v>
      </c>
      <c r="B4004" s="180">
        <v>44550</v>
      </c>
      <c r="C4004" s="42" t="s">
        <v>9</v>
      </c>
      <c r="D4004" s="363" t="s">
        <v>10</v>
      </c>
      <c r="E4004" s="42">
        <v>48</v>
      </c>
      <c r="F4004" s="42">
        <v>1600</v>
      </c>
      <c r="G4004" s="182" t="s">
        <v>779</v>
      </c>
      <c r="H4004" s="186" t="s">
        <v>40</v>
      </c>
      <c r="I4004" s="42" t="s">
        <v>15</v>
      </c>
      <c r="J4004" s="42"/>
      <c r="K4004" s="42"/>
      <c r="L4004" s="184">
        <v>63.076923076923073</v>
      </c>
      <c r="M4004" s="31">
        <v>712</v>
      </c>
      <c r="N4004" s="42" t="s">
        <v>13</v>
      </c>
      <c r="O4004" s="42" t="s">
        <v>628</v>
      </c>
      <c r="P4004" s="188" t="s">
        <v>780</v>
      </c>
      <c r="Q4004" s="188" t="s">
        <v>781</v>
      </c>
    </row>
    <row r="4005" spans="1:17">
      <c r="A4005">
        <v>4009</v>
      </c>
      <c r="B4005" s="180">
        <v>44550</v>
      </c>
      <c r="C4005" s="42" t="s">
        <v>9</v>
      </c>
      <c r="D4005" s="363" t="s">
        <v>10</v>
      </c>
      <c r="E4005" s="42">
        <v>44</v>
      </c>
      <c r="F4005" s="42">
        <v>1170</v>
      </c>
      <c r="G4005" s="182" t="s">
        <v>782</v>
      </c>
      <c r="H4005" s="186" t="s">
        <v>783</v>
      </c>
      <c r="I4005" s="42" t="s">
        <v>15</v>
      </c>
      <c r="J4005" s="42"/>
      <c r="K4005" s="42"/>
      <c r="L4005" s="184">
        <v>9.67741935483871</v>
      </c>
      <c r="M4005" s="31">
        <v>712</v>
      </c>
      <c r="N4005" s="42" t="s">
        <v>13</v>
      </c>
      <c r="O4005" s="42" t="s">
        <v>628</v>
      </c>
      <c r="P4005" s="188" t="s">
        <v>784</v>
      </c>
      <c r="Q4005" s="188" t="s">
        <v>785</v>
      </c>
    </row>
    <row r="4006" spans="1:17">
      <c r="A4006">
        <v>4010</v>
      </c>
      <c r="B4006" s="180">
        <v>44550</v>
      </c>
      <c r="C4006" s="42" t="s">
        <v>9</v>
      </c>
      <c r="D4006" s="363" t="s">
        <v>10</v>
      </c>
      <c r="E4006" s="42">
        <v>40</v>
      </c>
      <c r="F4006" s="42">
        <v>1080</v>
      </c>
      <c r="G4006" s="182" t="s">
        <v>786</v>
      </c>
      <c r="H4006" s="186" t="s">
        <v>787</v>
      </c>
      <c r="I4006" s="42" t="s">
        <v>15</v>
      </c>
      <c r="J4006" s="42"/>
      <c r="K4006" s="42"/>
      <c r="L4006" s="184">
        <v>14.473684210526313</v>
      </c>
      <c r="M4006" s="31">
        <v>712</v>
      </c>
      <c r="N4006" s="42" t="s">
        <v>13</v>
      </c>
      <c r="O4006" s="42" t="s">
        <v>628</v>
      </c>
      <c r="P4006" s="188" t="s">
        <v>788</v>
      </c>
      <c r="Q4006" s="188" t="s">
        <v>789</v>
      </c>
    </row>
    <row r="4007" spans="1:17">
      <c r="A4007">
        <v>4011</v>
      </c>
      <c r="B4007" s="180">
        <v>44550</v>
      </c>
      <c r="C4007" s="42" t="s">
        <v>9</v>
      </c>
      <c r="D4007" s="363" t="s">
        <v>10</v>
      </c>
      <c r="E4007" s="42">
        <v>38</v>
      </c>
      <c r="F4007" s="42">
        <v>860</v>
      </c>
      <c r="G4007" s="182" t="s">
        <v>288</v>
      </c>
      <c r="H4007" s="186" t="s">
        <v>790</v>
      </c>
      <c r="I4007" s="42" t="s">
        <v>12</v>
      </c>
      <c r="J4007" s="42"/>
      <c r="K4007" s="42"/>
      <c r="L4007" s="184">
        <v>5.7971014492753623</v>
      </c>
      <c r="M4007" s="31">
        <v>712</v>
      </c>
      <c r="N4007" s="42" t="s">
        <v>13</v>
      </c>
      <c r="O4007" s="42" t="s">
        <v>628</v>
      </c>
      <c r="P4007" s="188" t="s">
        <v>791</v>
      </c>
      <c r="Q4007" s="188" t="s">
        <v>792</v>
      </c>
    </row>
    <row r="4008" spans="1:17">
      <c r="A4008">
        <v>4012</v>
      </c>
      <c r="B4008" s="180">
        <v>44550</v>
      </c>
      <c r="C4008" s="42" t="s">
        <v>9</v>
      </c>
      <c r="D4008" s="363" t="s">
        <v>10</v>
      </c>
      <c r="E4008" s="42">
        <v>46</v>
      </c>
      <c r="F4008" s="42">
        <v>1405</v>
      </c>
      <c r="G4008" s="182" t="s">
        <v>793</v>
      </c>
      <c r="H4008" s="186" t="s">
        <v>794</v>
      </c>
      <c r="I4008" s="42" t="s">
        <v>15</v>
      </c>
      <c r="J4008" s="42"/>
      <c r="K4008" s="42"/>
      <c r="L4008" s="184">
        <v>41.085271317829452</v>
      </c>
      <c r="M4008" s="31">
        <v>712</v>
      </c>
      <c r="N4008" s="42" t="s">
        <v>13</v>
      </c>
      <c r="O4008" s="42" t="s">
        <v>628</v>
      </c>
      <c r="P4008" s="188" t="s">
        <v>795</v>
      </c>
      <c r="Q4008" s="188" t="s">
        <v>796</v>
      </c>
    </row>
    <row r="4009" spans="1:17">
      <c r="A4009">
        <v>4013</v>
      </c>
      <c r="B4009" s="180">
        <v>44550</v>
      </c>
      <c r="C4009" s="42" t="s">
        <v>9</v>
      </c>
      <c r="D4009" s="363" t="s">
        <v>10</v>
      </c>
      <c r="E4009" s="42">
        <v>48</v>
      </c>
      <c r="F4009" s="42">
        <v>1545</v>
      </c>
      <c r="G4009" s="182" t="s">
        <v>797</v>
      </c>
      <c r="H4009" s="186" t="s">
        <v>798</v>
      </c>
      <c r="I4009" s="42" t="s">
        <v>15</v>
      </c>
      <c r="J4009" s="42"/>
      <c r="K4009" s="42"/>
      <c r="L4009" s="184">
        <v>46.099290780141843</v>
      </c>
      <c r="M4009" s="31">
        <v>712</v>
      </c>
      <c r="N4009" s="42" t="s">
        <v>13</v>
      </c>
      <c r="O4009" s="42" t="s">
        <v>628</v>
      </c>
      <c r="P4009" s="188" t="s">
        <v>799</v>
      </c>
      <c r="Q4009" s="188" t="s">
        <v>800</v>
      </c>
    </row>
    <row r="4010" spans="1:17">
      <c r="A4010">
        <v>4014</v>
      </c>
      <c r="B4010" s="180">
        <v>44550</v>
      </c>
      <c r="C4010" s="42" t="s">
        <v>9</v>
      </c>
      <c r="D4010" s="363" t="s">
        <v>10</v>
      </c>
      <c r="E4010" s="42">
        <v>38</v>
      </c>
      <c r="F4010" s="42">
        <v>900</v>
      </c>
      <c r="G4010" s="182" t="s">
        <v>337</v>
      </c>
      <c r="H4010" s="186" t="s">
        <v>506</v>
      </c>
      <c r="I4010" s="42" t="s">
        <v>15</v>
      </c>
      <c r="J4010" s="42"/>
      <c r="K4010" s="42"/>
      <c r="L4010" s="184">
        <v>6.9230769230769234</v>
      </c>
      <c r="M4010" s="31">
        <v>712</v>
      </c>
      <c r="N4010" s="42" t="s">
        <v>13</v>
      </c>
      <c r="O4010" s="42" t="s">
        <v>628</v>
      </c>
      <c r="P4010" s="188" t="s">
        <v>801</v>
      </c>
      <c r="Q4010" s="188" t="s">
        <v>802</v>
      </c>
    </row>
    <row r="4011" spans="1:17">
      <c r="A4011">
        <v>4015</v>
      </c>
      <c r="B4011" s="180">
        <v>44550</v>
      </c>
      <c r="C4011" s="42" t="s">
        <v>9</v>
      </c>
      <c r="D4011" s="363" t="s">
        <v>10</v>
      </c>
      <c r="E4011" s="42">
        <v>47</v>
      </c>
      <c r="F4011" s="42">
        <v>1720</v>
      </c>
      <c r="G4011" s="182" t="s">
        <v>803</v>
      </c>
      <c r="H4011" s="186" t="s">
        <v>804</v>
      </c>
      <c r="I4011" s="42" t="s">
        <v>15</v>
      </c>
      <c r="J4011" s="42"/>
      <c r="K4011" s="42"/>
      <c r="L4011" s="184">
        <v>132.40740740740739</v>
      </c>
      <c r="M4011" s="31">
        <v>712</v>
      </c>
      <c r="N4011" s="42" t="s">
        <v>13</v>
      </c>
      <c r="O4011" s="42" t="s">
        <v>628</v>
      </c>
      <c r="P4011" s="188" t="s">
        <v>805</v>
      </c>
      <c r="Q4011" s="188" t="s">
        <v>806</v>
      </c>
    </row>
    <row r="4012" spans="1:17">
      <c r="A4012">
        <v>4016</v>
      </c>
      <c r="B4012" s="180">
        <v>44550</v>
      </c>
      <c r="C4012" s="42" t="s">
        <v>9</v>
      </c>
      <c r="D4012" s="363" t="s">
        <v>10</v>
      </c>
      <c r="E4012" s="42">
        <v>51</v>
      </c>
      <c r="F4012" s="42">
        <v>1800</v>
      </c>
      <c r="G4012" s="182" t="s">
        <v>282</v>
      </c>
      <c r="H4012" s="186" t="s">
        <v>807</v>
      </c>
      <c r="I4012" s="42" t="s">
        <v>15</v>
      </c>
      <c r="J4012" s="42"/>
      <c r="K4012" s="42"/>
      <c r="L4012" s="184">
        <v>13.675213675213675</v>
      </c>
      <c r="M4012" s="31">
        <v>712</v>
      </c>
      <c r="N4012" s="42" t="s">
        <v>13</v>
      </c>
      <c r="O4012" s="42" t="s">
        <v>628</v>
      </c>
      <c r="P4012" s="188" t="s">
        <v>808</v>
      </c>
      <c r="Q4012" s="188" t="s">
        <v>809</v>
      </c>
    </row>
    <row r="4013" spans="1:17">
      <c r="A4013">
        <v>4017</v>
      </c>
      <c r="B4013" s="180">
        <v>44550</v>
      </c>
      <c r="C4013" s="42" t="s">
        <v>9</v>
      </c>
      <c r="D4013" s="363" t="s">
        <v>10</v>
      </c>
      <c r="E4013" s="42">
        <v>50</v>
      </c>
      <c r="F4013" s="42">
        <v>1810</v>
      </c>
      <c r="G4013" s="182" t="s">
        <v>798</v>
      </c>
      <c r="H4013" s="186" t="s">
        <v>810</v>
      </c>
      <c r="I4013" s="42" t="s">
        <v>15</v>
      </c>
      <c r="J4013" s="42"/>
      <c r="K4013" s="42"/>
      <c r="L4013" s="184">
        <v>37.105263157894733</v>
      </c>
      <c r="M4013" s="31">
        <v>712</v>
      </c>
      <c r="N4013" s="42" t="s">
        <v>13</v>
      </c>
      <c r="O4013" s="42" t="s">
        <v>628</v>
      </c>
      <c r="P4013" s="188" t="s">
        <v>811</v>
      </c>
      <c r="Q4013" s="188" t="s">
        <v>812</v>
      </c>
    </row>
    <row r="4014" spans="1:17">
      <c r="A4014">
        <v>4018</v>
      </c>
      <c r="B4014" s="180">
        <v>44550</v>
      </c>
      <c r="C4014" s="42" t="s">
        <v>9</v>
      </c>
      <c r="D4014" s="363" t="s">
        <v>10</v>
      </c>
      <c r="E4014" s="42">
        <v>51</v>
      </c>
      <c r="F4014" s="42">
        <v>1790</v>
      </c>
      <c r="G4014" s="182" t="s">
        <v>113</v>
      </c>
      <c r="H4014" s="186" t="s">
        <v>813</v>
      </c>
      <c r="I4014" s="42" t="s">
        <v>12</v>
      </c>
      <c r="J4014" s="42"/>
      <c r="K4014" s="42"/>
      <c r="L4014" s="184">
        <v>5.5970149253731343</v>
      </c>
      <c r="M4014" s="31">
        <v>712</v>
      </c>
      <c r="N4014" s="42" t="s">
        <v>13</v>
      </c>
      <c r="O4014" s="42" t="s">
        <v>628</v>
      </c>
      <c r="P4014" s="188" t="s">
        <v>814</v>
      </c>
      <c r="Q4014" s="188" t="s">
        <v>815</v>
      </c>
    </row>
    <row r="4015" spans="1:17">
      <c r="A4015">
        <v>4019</v>
      </c>
      <c r="B4015" s="180">
        <v>44550</v>
      </c>
      <c r="C4015" s="42" t="s">
        <v>9</v>
      </c>
      <c r="D4015" s="363" t="s">
        <v>10</v>
      </c>
      <c r="E4015" s="42">
        <v>50</v>
      </c>
      <c r="F4015" s="42">
        <v>1790</v>
      </c>
      <c r="G4015" s="182" t="s">
        <v>117</v>
      </c>
      <c r="H4015" s="186" t="s">
        <v>499</v>
      </c>
      <c r="I4015" s="42" t="s">
        <v>15</v>
      </c>
      <c r="J4015" s="42"/>
      <c r="K4015" s="42"/>
      <c r="L4015" s="184">
        <v>50.952380952380949</v>
      </c>
      <c r="M4015" s="31">
        <v>712</v>
      </c>
      <c r="N4015" s="42" t="s">
        <v>13</v>
      </c>
      <c r="O4015" s="42" t="s">
        <v>628</v>
      </c>
      <c r="P4015" s="188" t="s">
        <v>816</v>
      </c>
      <c r="Q4015" s="188" t="s">
        <v>817</v>
      </c>
    </row>
    <row r="4016" spans="1:17">
      <c r="A4016">
        <v>4020</v>
      </c>
      <c r="B4016" s="180">
        <v>44551</v>
      </c>
      <c r="C4016" s="42" t="s">
        <v>9</v>
      </c>
      <c r="D4016" s="363" t="s">
        <v>10</v>
      </c>
      <c r="E4016" s="42">
        <v>36</v>
      </c>
      <c r="F4016" s="42">
        <v>680</v>
      </c>
      <c r="G4016" s="182" t="s">
        <v>279</v>
      </c>
      <c r="H4016" s="186" t="s">
        <v>818</v>
      </c>
      <c r="I4016" s="42" t="s">
        <v>15</v>
      </c>
      <c r="J4016" s="42"/>
      <c r="K4016" s="42"/>
      <c r="L4016" s="184">
        <v>4.5454545454545459</v>
      </c>
      <c r="M4016" s="31">
        <v>712</v>
      </c>
      <c r="N4016" s="42" t="s">
        <v>13</v>
      </c>
      <c r="O4016" s="42" t="s">
        <v>665</v>
      </c>
      <c r="P4016" s="188" t="s">
        <v>819</v>
      </c>
      <c r="Q4016" s="188" t="s">
        <v>820</v>
      </c>
    </row>
    <row r="4017" spans="1:17">
      <c r="A4017">
        <v>4021</v>
      </c>
      <c r="B4017" s="180">
        <v>44551</v>
      </c>
      <c r="C4017" s="42" t="s">
        <v>9</v>
      </c>
      <c r="D4017" s="363" t="s">
        <v>10</v>
      </c>
      <c r="E4017" s="42">
        <v>33</v>
      </c>
      <c r="F4017" s="42">
        <v>525</v>
      </c>
      <c r="G4017" s="182" t="s">
        <v>92</v>
      </c>
      <c r="H4017" s="186" t="s">
        <v>821</v>
      </c>
      <c r="I4017" s="42" t="s">
        <v>12</v>
      </c>
      <c r="J4017" s="42"/>
      <c r="K4017" s="42"/>
      <c r="L4017" s="184">
        <v>5.3691275167785237</v>
      </c>
      <c r="M4017" s="31">
        <v>712</v>
      </c>
      <c r="N4017" s="42" t="s">
        <v>13</v>
      </c>
      <c r="O4017" s="42" t="s">
        <v>665</v>
      </c>
      <c r="P4017" s="188" t="s">
        <v>822</v>
      </c>
      <c r="Q4017" s="188" t="s">
        <v>823</v>
      </c>
    </row>
    <row r="4018" spans="1:17">
      <c r="A4018">
        <v>4022</v>
      </c>
      <c r="B4018" s="180">
        <v>44551</v>
      </c>
      <c r="C4018" s="42" t="s">
        <v>9</v>
      </c>
      <c r="D4018" s="363" t="s">
        <v>10</v>
      </c>
      <c r="E4018" s="42">
        <v>36</v>
      </c>
      <c r="F4018" s="42">
        <v>640</v>
      </c>
      <c r="G4018" s="182" t="s">
        <v>279</v>
      </c>
      <c r="H4018" s="186" t="s">
        <v>824</v>
      </c>
      <c r="I4018" s="42" t="s">
        <v>12</v>
      </c>
      <c r="J4018" s="42"/>
      <c r="K4018" s="42"/>
      <c r="L4018" s="184">
        <v>4.10958904109589</v>
      </c>
      <c r="M4018" s="31">
        <v>712</v>
      </c>
      <c r="N4018" s="42" t="s">
        <v>13</v>
      </c>
      <c r="O4018" s="42" t="s">
        <v>665</v>
      </c>
      <c r="P4018" s="188" t="s">
        <v>825</v>
      </c>
      <c r="Q4018" s="188" t="s">
        <v>826</v>
      </c>
    </row>
    <row r="4019" spans="1:17">
      <c r="A4019">
        <v>4023</v>
      </c>
      <c r="B4019" s="180">
        <v>44551</v>
      </c>
      <c r="C4019" s="42" t="s">
        <v>9</v>
      </c>
      <c r="D4019" s="363" t="s">
        <v>10</v>
      </c>
      <c r="E4019" s="42">
        <v>36</v>
      </c>
      <c r="F4019" s="42">
        <v>680</v>
      </c>
      <c r="G4019" s="182" t="s">
        <v>217</v>
      </c>
      <c r="H4019" s="186" t="s">
        <v>827</v>
      </c>
      <c r="I4019" s="42" t="s">
        <v>12</v>
      </c>
      <c r="J4019" s="42"/>
      <c r="K4019" s="42"/>
      <c r="L4019" s="184">
        <v>2.512562814070352</v>
      </c>
      <c r="M4019" s="31">
        <v>712</v>
      </c>
      <c r="N4019" s="42" t="s">
        <v>13</v>
      </c>
      <c r="O4019" s="42" t="s">
        <v>665</v>
      </c>
      <c r="P4019" s="188" t="s">
        <v>828</v>
      </c>
      <c r="Q4019" s="188" t="s">
        <v>829</v>
      </c>
    </row>
    <row r="4020" spans="1:17">
      <c r="A4020">
        <v>4024</v>
      </c>
      <c r="B4020" s="180">
        <v>44551</v>
      </c>
      <c r="C4020" s="42" t="s">
        <v>9</v>
      </c>
      <c r="D4020" s="363" t="s">
        <v>10</v>
      </c>
      <c r="E4020" s="42">
        <v>30</v>
      </c>
      <c r="F4020" s="42">
        <v>385</v>
      </c>
      <c r="G4020" s="182" t="s">
        <v>830</v>
      </c>
      <c r="H4020" s="186" t="s">
        <v>831</v>
      </c>
      <c r="I4020" s="42" t="s">
        <v>12</v>
      </c>
      <c r="J4020" s="42"/>
      <c r="K4020" s="42"/>
      <c r="L4020" s="184">
        <v>1.2269938650306749</v>
      </c>
      <c r="M4020" s="31">
        <v>712</v>
      </c>
      <c r="N4020" s="42" t="s">
        <v>13</v>
      </c>
      <c r="O4020" s="42" t="s">
        <v>665</v>
      </c>
      <c r="P4020" s="188" t="s">
        <v>832</v>
      </c>
      <c r="Q4020" s="188" t="s">
        <v>833</v>
      </c>
    </row>
    <row r="4021" spans="1:17">
      <c r="A4021">
        <v>4025</v>
      </c>
      <c r="B4021" s="180">
        <v>44551</v>
      </c>
      <c r="C4021" s="42" t="s">
        <v>9</v>
      </c>
      <c r="D4021" s="363" t="s">
        <v>10</v>
      </c>
      <c r="E4021" s="42">
        <v>36</v>
      </c>
      <c r="F4021" s="41">
        <v>640</v>
      </c>
      <c r="G4021" s="186" t="s">
        <v>135</v>
      </c>
      <c r="H4021" s="186" t="s">
        <v>834</v>
      </c>
      <c r="I4021" s="42" t="s">
        <v>15</v>
      </c>
      <c r="J4021" s="42"/>
      <c r="K4021" s="41"/>
      <c r="L4021" s="184">
        <v>8.3870967741935498</v>
      </c>
      <c r="M4021" s="31">
        <v>712</v>
      </c>
      <c r="N4021" s="42" t="s">
        <v>13</v>
      </c>
      <c r="O4021" s="42" t="s">
        <v>665</v>
      </c>
      <c r="P4021" s="188" t="s">
        <v>835</v>
      </c>
      <c r="Q4021" s="188" t="s">
        <v>836</v>
      </c>
    </row>
    <row r="4022" spans="1:17">
      <c r="A4022">
        <v>4026</v>
      </c>
      <c r="B4022" s="180">
        <v>44551</v>
      </c>
      <c r="C4022" s="42" t="s">
        <v>9</v>
      </c>
      <c r="D4022" s="363" t="s">
        <v>10</v>
      </c>
      <c r="E4022" s="42">
        <v>36</v>
      </c>
      <c r="F4022" s="41">
        <v>725</v>
      </c>
      <c r="G4022" s="186" t="s">
        <v>288</v>
      </c>
      <c r="H4022" s="186" t="s">
        <v>837</v>
      </c>
      <c r="I4022" s="42" t="s">
        <v>15</v>
      </c>
      <c r="J4022" s="42"/>
      <c r="K4022" s="41"/>
      <c r="L4022" s="184">
        <v>2.5477707006369426</v>
      </c>
      <c r="M4022" s="31">
        <v>712</v>
      </c>
      <c r="N4022" s="42" t="s">
        <v>13</v>
      </c>
      <c r="O4022" s="42" t="s">
        <v>665</v>
      </c>
      <c r="P4022" s="188" t="s">
        <v>838</v>
      </c>
      <c r="Q4022" s="188" t="s">
        <v>839</v>
      </c>
    </row>
    <row r="4023" spans="1:17">
      <c r="A4023">
        <v>4027</v>
      </c>
      <c r="B4023" s="180">
        <v>44551</v>
      </c>
      <c r="C4023" s="42" t="s">
        <v>9</v>
      </c>
      <c r="D4023" s="363" t="s">
        <v>10</v>
      </c>
      <c r="E4023" s="42">
        <v>29</v>
      </c>
      <c r="F4023" s="41">
        <v>365</v>
      </c>
      <c r="G4023" s="186" t="s">
        <v>840</v>
      </c>
      <c r="H4023" s="186" t="s">
        <v>841</v>
      </c>
      <c r="I4023" s="42" t="s">
        <v>15</v>
      </c>
      <c r="J4023" s="42"/>
      <c r="K4023" s="41"/>
      <c r="L4023" s="184">
        <v>2.5862068965517242</v>
      </c>
      <c r="M4023" s="31">
        <v>712</v>
      </c>
      <c r="N4023" s="42" t="s">
        <v>13</v>
      </c>
      <c r="O4023" s="42" t="s">
        <v>665</v>
      </c>
      <c r="P4023" s="188" t="s">
        <v>842</v>
      </c>
      <c r="Q4023" s="188" t="s">
        <v>843</v>
      </c>
    </row>
    <row r="4024" spans="1:17">
      <c r="A4024">
        <v>4028</v>
      </c>
      <c r="B4024" s="180">
        <v>44551</v>
      </c>
      <c r="C4024" s="42" t="s">
        <v>9</v>
      </c>
      <c r="D4024" s="363" t="s">
        <v>10</v>
      </c>
      <c r="E4024" s="42">
        <v>36</v>
      </c>
      <c r="F4024" s="42">
        <v>670</v>
      </c>
      <c r="G4024" s="186" t="s">
        <v>168</v>
      </c>
      <c r="H4024" s="186" t="s">
        <v>117</v>
      </c>
      <c r="I4024" s="42" t="s">
        <v>12</v>
      </c>
      <c r="J4024" s="42"/>
      <c r="K4024" s="42"/>
      <c r="L4024" s="184">
        <v>3.2710280373831773</v>
      </c>
      <c r="M4024" s="31">
        <v>712</v>
      </c>
      <c r="N4024" s="42" t="s">
        <v>13</v>
      </c>
      <c r="O4024" s="42" t="s">
        <v>665</v>
      </c>
      <c r="P4024" s="188" t="s">
        <v>844</v>
      </c>
      <c r="Q4024" s="188" t="s">
        <v>845</v>
      </c>
    </row>
    <row r="4025" spans="1:17">
      <c r="A4025">
        <v>4029</v>
      </c>
      <c r="B4025" s="180">
        <v>44551</v>
      </c>
      <c r="C4025" s="42" t="s">
        <v>9</v>
      </c>
      <c r="D4025" s="363" t="s">
        <v>10</v>
      </c>
      <c r="E4025" s="42">
        <v>28</v>
      </c>
      <c r="F4025" s="42">
        <v>340</v>
      </c>
      <c r="G4025" s="186" t="s">
        <v>840</v>
      </c>
      <c r="H4025" s="186" t="s">
        <v>846</v>
      </c>
      <c r="I4025" s="42" t="s">
        <v>15</v>
      </c>
      <c r="J4025" s="42"/>
      <c r="K4025" s="42"/>
      <c r="L4025" s="184">
        <v>1.7857142857142856</v>
      </c>
      <c r="M4025" s="31">
        <v>712</v>
      </c>
      <c r="N4025" s="42" t="s">
        <v>13</v>
      </c>
      <c r="O4025" s="42" t="s">
        <v>665</v>
      </c>
      <c r="P4025" s="188" t="s">
        <v>847</v>
      </c>
      <c r="Q4025" s="188" t="s">
        <v>848</v>
      </c>
    </row>
    <row r="4026" spans="1:17">
      <c r="A4026">
        <v>4030</v>
      </c>
      <c r="B4026" s="180">
        <v>44551</v>
      </c>
      <c r="C4026" s="42" t="s">
        <v>9</v>
      </c>
      <c r="D4026" s="363" t="s">
        <v>10</v>
      </c>
      <c r="E4026" s="42">
        <v>33</v>
      </c>
      <c r="F4026" s="42">
        <v>540</v>
      </c>
      <c r="G4026" s="186" t="s">
        <v>105</v>
      </c>
      <c r="H4026" s="186" t="s">
        <v>849</v>
      </c>
      <c r="I4026" s="42" t="s">
        <v>15</v>
      </c>
      <c r="J4026" s="42"/>
      <c r="K4026" s="42"/>
      <c r="L4026" s="184">
        <v>6.0109289617486343</v>
      </c>
      <c r="M4026" s="31">
        <v>712</v>
      </c>
      <c r="N4026" s="42" t="s">
        <v>13</v>
      </c>
      <c r="O4026" s="42" t="s">
        <v>665</v>
      </c>
      <c r="P4026" s="188" t="s">
        <v>850</v>
      </c>
      <c r="Q4026" s="188" t="s">
        <v>851</v>
      </c>
    </row>
    <row r="4027" spans="1:17">
      <c r="A4027">
        <v>4031</v>
      </c>
      <c r="B4027" s="180">
        <v>44551</v>
      </c>
      <c r="C4027" s="42" t="s">
        <v>9</v>
      </c>
      <c r="D4027" s="363" t="s">
        <v>10</v>
      </c>
      <c r="E4027" s="42">
        <v>38</v>
      </c>
      <c r="F4027" s="42">
        <v>695</v>
      </c>
      <c r="G4027" s="186" t="s">
        <v>135</v>
      </c>
      <c r="H4027" s="186" t="s">
        <v>640</v>
      </c>
      <c r="I4027" s="42" t="s">
        <v>15</v>
      </c>
      <c r="J4027" s="42"/>
      <c r="K4027" s="42"/>
      <c r="L4027" s="184">
        <v>7.4712643678160928</v>
      </c>
      <c r="M4027" s="31">
        <v>712</v>
      </c>
      <c r="N4027" s="42" t="s">
        <v>13</v>
      </c>
      <c r="O4027" s="42" t="s">
        <v>665</v>
      </c>
      <c r="P4027" s="188" t="s">
        <v>852</v>
      </c>
      <c r="Q4027" s="188" t="s">
        <v>853</v>
      </c>
    </row>
    <row r="4028" spans="1:17">
      <c r="A4028">
        <v>4032</v>
      </c>
      <c r="B4028" s="180">
        <v>44551</v>
      </c>
      <c r="C4028" s="42" t="s">
        <v>9</v>
      </c>
      <c r="D4028" s="363" t="s">
        <v>10</v>
      </c>
      <c r="E4028" s="42">
        <v>32</v>
      </c>
      <c r="F4028" s="42">
        <v>495</v>
      </c>
      <c r="G4028" s="186" t="s">
        <v>279</v>
      </c>
      <c r="H4028" s="186" t="s">
        <v>854</v>
      </c>
      <c r="I4028" s="42" t="s">
        <v>15</v>
      </c>
      <c r="J4028" s="42"/>
      <c r="K4028" s="42"/>
      <c r="L4028" s="184">
        <v>2.5423728813559321</v>
      </c>
      <c r="M4028" s="31">
        <v>712</v>
      </c>
      <c r="N4028" s="42" t="s">
        <v>13</v>
      </c>
      <c r="O4028" s="42" t="s">
        <v>665</v>
      </c>
      <c r="P4028" s="188" t="s">
        <v>855</v>
      </c>
      <c r="Q4028" s="188" t="s">
        <v>856</v>
      </c>
    </row>
    <row r="4029" spans="1:17">
      <c r="A4029">
        <v>4033</v>
      </c>
      <c r="B4029" s="180">
        <v>44551</v>
      </c>
      <c r="C4029" s="42" t="s">
        <v>9</v>
      </c>
      <c r="D4029" s="363" t="s">
        <v>10</v>
      </c>
      <c r="E4029" s="42">
        <v>35</v>
      </c>
      <c r="F4029" s="42">
        <v>655</v>
      </c>
      <c r="G4029" s="186" t="s">
        <v>168</v>
      </c>
      <c r="H4029" s="186" t="s">
        <v>229</v>
      </c>
      <c r="I4029" s="42" t="s">
        <v>12</v>
      </c>
      <c r="J4029" s="42"/>
      <c r="K4029" s="42"/>
      <c r="L4029" s="184">
        <v>3.7837837837837833</v>
      </c>
      <c r="M4029" s="31">
        <v>712</v>
      </c>
      <c r="N4029" s="42" t="s">
        <v>13</v>
      </c>
      <c r="O4029" s="42" t="s">
        <v>665</v>
      </c>
      <c r="P4029" s="188" t="s">
        <v>857</v>
      </c>
      <c r="Q4029" s="188" t="s">
        <v>858</v>
      </c>
    </row>
    <row r="4030" spans="1:17">
      <c r="A4030">
        <v>4034</v>
      </c>
      <c r="B4030" s="180">
        <v>44551</v>
      </c>
      <c r="C4030" s="42" t="s">
        <v>9</v>
      </c>
      <c r="D4030" s="363" t="s">
        <v>10</v>
      </c>
      <c r="E4030" s="42">
        <v>31</v>
      </c>
      <c r="F4030" s="42">
        <v>515</v>
      </c>
      <c r="G4030" s="186" t="s">
        <v>279</v>
      </c>
      <c r="H4030" s="186" t="s">
        <v>25</v>
      </c>
      <c r="I4030" s="42" t="s">
        <v>12</v>
      </c>
      <c r="J4030" s="42"/>
      <c r="K4030" s="42"/>
      <c r="L4030" s="184">
        <v>3</v>
      </c>
      <c r="M4030" s="31">
        <v>712</v>
      </c>
      <c r="N4030" s="42" t="s">
        <v>13</v>
      </c>
      <c r="O4030" s="42" t="s">
        <v>665</v>
      </c>
      <c r="P4030" s="188" t="s">
        <v>859</v>
      </c>
      <c r="Q4030" s="188" t="s">
        <v>860</v>
      </c>
    </row>
    <row r="4031" spans="1:17">
      <c r="A4031">
        <v>4035</v>
      </c>
      <c r="B4031" s="180">
        <v>44551</v>
      </c>
      <c r="C4031" s="42" t="s">
        <v>9</v>
      </c>
      <c r="D4031" s="363" t="s">
        <v>10</v>
      </c>
      <c r="E4031" s="42">
        <v>61</v>
      </c>
      <c r="F4031" s="42">
        <v>2275</v>
      </c>
      <c r="G4031" s="186" t="s">
        <v>813</v>
      </c>
      <c r="H4031" s="186" t="s">
        <v>589</v>
      </c>
      <c r="I4031" s="42" t="s">
        <v>15</v>
      </c>
      <c r="J4031" s="42"/>
      <c r="K4031" s="42"/>
      <c r="L4031" s="184">
        <v>58.260869565217391</v>
      </c>
      <c r="M4031" s="31">
        <v>712</v>
      </c>
      <c r="N4031" s="42" t="s">
        <v>13</v>
      </c>
      <c r="O4031" s="42" t="s">
        <v>665</v>
      </c>
      <c r="P4031" s="188" t="s">
        <v>861</v>
      </c>
      <c r="Q4031" s="188" t="s">
        <v>862</v>
      </c>
    </row>
    <row r="4032" spans="1:17">
      <c r="A4032">
        <v>4036</v>
      </c>
      <c r="B4032" s="180">
        <v>44551</v>
      </c>
      <c r="C4032" s="42" t="s">
        <v>9</v>
      </c>
      <c r="D4032" s="363" t="s">
        <v>10</v>
      </c>
      <c r="E4032" s="42">
        <v>60</v>
      </c>
      <c r="F4032" s="42">
        <v>2780</v>
      </c>
      <c r="G4032" s="182" t="s">
        <v>863</v>
      </c>
      <c r="H4032" s="186" t="s">
        <v>864</v>
      </c>
      <c r="I4032" s="42" t="s">
        <v>12</v>
      </c>
      <c r="J4032" s="42"/>
      <c r="K4032" s="42"/>
      <c r="L4032" s="184">
        <v>57.723577235772353</v>
      </c>
      <c r="M4032" s="31">
        <v>712</v>
      </c>
      <c r="N4032" s="42" t="s">
        <v>13</v>
      </c>
      <c r="O4032" s="42" t="s">
        <v>665</v>
      </c>
      <c r="P4032" s="188" t="s">
        <v>865</v>
      </c>
      <c r="Q4032" s="188" t="s">
        <v>866</v>
      </c>
    </row>
    <row r="4033" spans="1:17">
      <c r="A4033">
        <v>4037</v>
      </c>
      <c r="B4033" s="180">
        <v>44551</v>
      </c>
      <c r="C4033" s="42" t="s">
        <v>9</v>
      </c>
      <c r="D4033" s="363" t="s">
        <v>10</v>
      </c>
      <c r="E4033" s="42">
        <v>55</v>
      </c>
      <c r="F4033" s="42">
        <v>2130</v>
      </c>
      <c r="G4033" s="186" t="s">
        <v>867</v>
      </c>
      <c r="H4033" s="186" t="s">
        <v>868</v>
      </c>
      <c r="I4033" s="42" t="s">
        <v>15</v>
      </c>
      <c r="J4033" s="42"/>
      <c r="K4033" s="42"/>
      <c r="L4033" s="184">
        <v>35.984848484848484</v>
      </c>
      <c r="M4033" s="31">
        <v>712</v>
      </c>
      <c r="N4033" s="42" t="s">
        <v>13</v>
      </c>
      <c r="O4033" s="42" t="s">
        <v>665</v>
      </c>
      <c r="P4033" s="188" t="s">
        <v>869</v>
      </c>
      <c r="Q4033" s="188" t="s">
        <v>870</v>
      </c>
    </row>
    <row r="4034" spans="1:17">
      <c r="A4034">
        <v>4038</v>
      </c>
      <c r="B4034" s="180">
        <v>44551</v>
      </c>
      <c r="C4034" s="42" t="s">
        <v>9</v>
      </c>
      <c r="D4034" s="363" t="s">
        <v>10</v>
      </c>
      <c r="E4034" s="42">
        <v>42</v>
      </c>
      <c r="F4034" s="42">
        <v>1035</v>
      </c>
      <c r="G4034" s="186" t="s">
        <v>871</v>
      </c>
      <c r="H4034" s="186" t="s">
        <v>872</v>
      </c>
      <c r="I4034" s="42" t="s">
        <v>12</v>
      </c>
      <c r="J4034" s="42"/>
      <c r="K4034" s="42"/>
      <c r="L4034" s="184">
        <v>4.1055718475073313</v>
      </c>
      <c r="M4034" s="31">
        <v>712</v>
      </c>
      <c r="N4034" s="42" t="s">
        <v>13</v>
      </c>
      <c r="O4034" s="42" t="s">
        <v>665</v>
      </c>
      <c r="P4034" s="188" t="s">
        <v>873</v>
      </c>
      <c r="Q4034" s="188" t="s">
        <v>874</v>
      </c>
    </row>
    <row r="4035" spans="1:17">
      <c r="A4035">
        <v>4039</v>
      </c>
      <c r="B4035" s="180">
        <v>44551</v>
      </c>
      <c r="C4035" s="42" t="s">
        <v>9</v>
      </c>
      <c r="D4035" s="363" t="s">
        <v>10</v>
      </c>
      <c r="E4035" s="42">
        <v>59</v>
      </c>
      <c r="F4035" s="42">
        <v>2560</v>
      </c>
      <c r="G4035" s="186" t="s">
        <v>41</v>
      </c>
      <c r="H4035" s="186" t="s">
        <v>402</v>
      </c>
      <c r="I4035" s="42" t="s">
        <v>15</v>
      </c>
      <c r="J4035" s="42"/>
      <c r="K4035" s="42"/>
      <c r="L4035" s="184">
        <v>38.167938931297712</v>
      </c>
      <c r="M4035" s="31">
        <v>712</v>
      </c>
      <c r="N4035" s="42" t="s">
        <v>13</v>
      </c>
      <c r="O4035" s="42" t="s">
        <v>665</v>
      </c>
      <c r="P4035" s="188" t="s">
        <v>875</v>
      </c>
      <c r="Q4035" s="188" t="s">
        <v>876</v>
      </c>
    </row>
    <row r="4036" spans="1:17">
      <c r="A4036">
        <v>4040</v>
      </c>
      <c r="B4036" s="180">
        <v>44551</v>
      </c>
      <c r="C4036" s="42" t="s">
        <v>9</v>
      </c>
      <c r="D4036" s="363" t="s">
        <v>10</v>
      </c>
      <c r="E4036" s="42">
        <v>40</v>
      </c>
      <c r="F4036" s="42">
        <v>925</v>
      </c>
      <c r="G4036" s="186" t="s">
        <v>168</v>
      </c>
      <c r="H4036" s="186" t="s">
        <v>24</v>
      </c>
      <c r="I4036" s="42" t="s">
        <v>15</v>
      </c>
      <c r="J4036" s="42"/>
      <c r="K4036" s="42"/>
      <c r="L4036" s="184">
        <v>5.833333333333333</v>
      </c>
      <c r="M4036" s="31">
        <v>712</v>
      </c>
      <c r="N4036" s="42" t="s">
        <v>13</v>
      </c>
      <c r="O4036" s="42" t="s">
        <v>665</v>
      </c>
      <c r="P4036" s="188" t="s">
        <v>877</v>
      </c>
      <c r="Q4036" s="188" t="s">
        <v>878</v>
      </c>
    </row>
    <row r="4037" spans="1:17">
      <c r="A4037">
        <v>4041</v>
      </c>
      <c r="B4037" s="180">
        <v>44551</v>
      </c>
      <c r="C4037" s="42" t="s">
        <v>9</v>
      </c>
      <c r="D4037" s="363" t="s">
        <v>10</v>
      </c>
      <c r="E4037" s="42">
        <v>44</v>
      </c>
      <c r="F4037" s="42">
        <v>1055</v>
      </c>
      <c r="G4037" s="186" t="s">
        <v>105</v>
      </c>
      <c r="H4037" s="186" t="s">
        <v>879</v>
      </c>
      <c r="I4037" s="42" t="s">
        <v>12</v>
      </c>
      <c r="J4037" s="42"/>
      <c r="K4037" s="42"/>
      <c r="L4037" s="184">
        <v>7.0512820512820529</v>
      </c>
      <c r="M4037" s="31">
        <v>712</v>
      </c>
      <c r="N4037" s="42" t="s">
        <v>13</v>
      </c>
      <c r="O4037" s="42" t="s">
        <v>665</v>
      </c>
      <c r="P4037" s="188" t="s">
        <v>880</v>
      </c>
      <c r="Q4037" s="188" t="s">
        <v>881</v>
      </c>
    </row>
    <row r="4038" spans="1:17">
      <c r="A4038">
        <v>4042</v>
      </c>
      <c r="B4038" s="180">
        <v>44551</v>
      </c>
      <c r="C4038" s="42" t="s">
        <v>9</v>
      </c>
      <c r="D4038" s="363" t="s">
        <v>10</v>
      </c>
      <c r="E4038" s="42">
        <v>42</v>
      </c>
      <c r="F4038" s="42">
        <v>1005</v>
      </c>
      <c r="G4038" s="186" t="s">
        <v>241</v>
      </c>
      <c r="H4038" s="186" t="s">
        <v>882</v>
      </c>
      <c r="I4038" s="42" t="s">
        <v>15</v>
      </c>
      <c r="J4038" s="42"/>
      <c r="K4038" s="42"/>
      <c r="L4038" s="184">
        <v>5.2325581395348841</v>
      </c>
      <c r="M4038" s="31">
        <v>712</v>
      </c>
      <c r="N4038" s="42" t="s">
        <v>13</v>
      </c>
      <c r="O4038" s="42" t="s">
        <v>665</v>
      </c>
      <c r="P4038" s="188" t="s">
        <v>883</v>
      </c>
      <c r="Q4038" s="188" t="s">
        <v>884</v>
      </c>
    </row>
    <row r="4039" spans="1:17">
      <c r="A4039">
        <v>4043</v>
      </c>
      <c r="B4039" s="180">
        <v>44551</v>
      </c>
      <c r="C4039" s="42" t="s">
        <v>9</v>
      </c>
      <c r="D4039" s="363" t="s">
        <v>10</v>
      </c>
      <c r="E4039" s="42">
        <v>33</v>
      </c>
      <c r="F4039" s="42">
        <v>450</v>
      </c>
      <c r="G4039" s="186" t="s">
        <v>135</v>
      </c>
      <c r="H4039" s="186" t="s">
        <v>885</v>
      </c>
      <c r="I4039" s="42" t="s">
        <v>15</v>
      </c>
      <c r="J4039" s="42"/>
      <c r="K4039" s="42"/>
      <c r="L4039" s="184">
        <v>22.033898305084744</v>
      </c>
      <c r="M4039" s="31">
        <v>712</v>
      </c>
      <c r="N4039" s="42" t="s">
        <v>13</v>
      </c>
      <c r="O4039" s="42" t="s">
        <v>665</v>
      </c>
      <c r="P4039" s="188" t="s">
        <v>886</v>
      </c>
      <c r="Q4039" s="188" t="s">
        <v>887</v>
      </c>
    </row>
    <row r="4040" spans="1:17">
      <c r="A4040">
        <v>4044</v>
      </c>
      <c r="B4040" s="180">
        <v>44551</v>
      </c>
      <c r="C4040" s="42" t="s">
        <v>9</v>
      </c>
      <c r="D4040" s="363" t="s">
        <v>10</v>
      </c>
      <c r="E4040" s="42">
        <v>35</v>
      </c>
      <c r="F4040" s="42">
        <v>590</v>
      </c>
      <c r="G4040" s="186" t="s">
        <v>288</v>
      </c>
      <c r="H4040" s="186" t="s">
        <v>888</v>
      </c>
      <c r="I4040" s="42" t="s">
        <v>15</v>
      </c>
      <c r="J4040" s="42"/>
      <c r="K4040" s="42"/>
      <c r="L4040" s="184">
        <v>8.108108108108107</v>
      </c>
      <c r="M4040" s="31">
        <v>712</v>
      </c>
      <c r="N4040" s="42" t="s">
        <v>13</v>
      </c>
      <c r="O4040" s="42" t="s">
        <v>665</v>
      </c>
      <c r="P4040" s="188" t="s">
        <v>889</v>
      </c>
      <c r="Q4040" s="188" t="s">
        <v>890</v>
      </c>
    </row>
    <row r="4041" spans="1:17">
      <c r="A4041">
        <v>4045</v>
      </c>
      <c r="B4041" s="180">
        <v>44551</v>
      </c>
      <c r="C4041" s="42" t="s">
        <v>9</v>
      </c>
      <c r="D4041" s="363" t="s">
        <v>10</v>
      </c>
      <c r="E4041" s="42">
        <v>30</v>
      </c>
      <c r="F4041" s="42">
        <v>418</v>
      </c>
      <c r="G4041" s="186" t="s">
        <v>268</v>
      </c>
      <c r="H4041" s="186" t="s">
        <v>891</v>
      </c>
      <c r="I4041" s="42" t="s">
        <v>15</v>
      </c>
      <c r="J4041" s="42"/>
      <c r="K4041" s="42"/>
      <c r="L4041" s="184">
        <v>2.72108843537415</v>
      </c>
      <c r="M4041" s="31">
        <v>712</v>
      </c>
      <c r="N4041" s="42" t="s">
        <v>13</v>
      </c>
      <c r="O4041" s="42" t="s">
        <v>665</v>
      </c>
      <c r="P4041" s="188" t="s">
        <v>892</v>
      </c>
      <c r="Q4041" s="188" t="s">
        <v>893</v>
      </c>
    </row>
    <row r="4042" spans="1:17">
      <c r="A4042">
        <v>4046</v>
      </c>
      <c r="B4042" s="180">
        <v>44551</v>
      </c>
      <c r="C4042" s="42" t="s">
        <v>9</v>
      </c>
      <c r="D4042" s="363" t="s">
        <v>10</v>
      </c>
      <c r="E4042" s="42">
        <v>36</v>
      </c>
      <c r="F4042" s="42">
        <v>775</v>
      </c>
      <c r="G4042" s="186" t="s">
        <v>894</v>
      </c>
      <c r="H4042" s="186" t="s">
        <v>895</v>
      </c>
      <c r="I4042" s="42" t="s">
        <v>15</v>
      </c>
      <c r="J4042" s="42"/>
      <c r="K4042" s="42"/>
      <c r="L4042" s="184">
        <v>5.4973821989528791</v>
      </c>
      <c r="M4042" s="31">
        <v>712</v>
      </c>
      <c r="N4042" s="42" t="s">
        <v>13</v>
      </c>
      <c r="O4042" s="42" t="s">
        <v>665</v>
      </c>
      <c r="P4042" s="188" t="s">
        <v>896</v>
      </c>
      <c r="Q4042" s="188" t="s">
        <v>897</v>
      </c>
    </row>
    <row r="4043" spans="1:17">
      <c r="A4043">
        <v>4047</v>
      </c>
      <c r="B4043" s="180">
        <v>44551</v>
      </c>
      <c r="C4043" s="42" t="s">
        <v>9</v>
      </c>
      <c r="D4043" s="363" t="s">
        <v>10</v>
      </c>
      <c r="E4043" s="42">
        <v>28</v>
      </c>
      <c r="F4043" s="42">
        <v>335</v>
      </c>
      <c r="G4043" s="186" t="s">
        <v>830</v>
      </c>
      <c r="H4043" s="186" t="s">
        <v>898</v>
      </c>
      <c r="I4043" s="42" t="s">
        <v>15</v>
      </c>
      <c r="J4043" s="42"/>
      <c r="K4043" s="42"/>
      <c r="L4043" s="184">
        <v>3.8461538461538463</v>
      </c>
      <c r="M4043" s="31">
        <v>712</v>
      </c>
      <c r="N4043" s="42" t="s">
        <v>13</v>
      </c>
      <c r="O4043" s="42" t="s">
        <v>665</v>
      </c>
      <c r="P4043" s="188" t="s">
        <v>899</v>
      </c>
      <c r="Q4043" s="188" t="s">
        <v>900</v>
      </c>
    </row>
    <row r="4044" spans="1:17">
      <c r="A4044">
        <v>4048</v>
      </c>
      <c r="B4044" s="180">
        <v>44551</v>
      </c>
      <c r="C4044" s="42" t="s">
        <v>9</v>
      </c>
      <c r="D4044" s="363" t="s">
        <v>10</v>
      </c>
      <c r="E4044" s="42">
        <v>32</v>
      </c>
      <c r="F4044" s="42">
        <v>450</v>
      </c>
      <c r="G4044" s="186" t="s">
        <v>105</v>
      </c>
      <c r="H4044" s="186" t="s">
        <v>891</v>
      </c>
      <c r="I4044" s="42" t="s">
        <v>15</v>
      </c>
      <c r="J4044" s="42"/>
      <c r="K4044" s="42"/>
      <c r="L4044" s="184">
        <v>7.4829931972789128</v>
      </c>
      <c r="M4044" s="31">
        <v>712</v>
      </c>
      <c r="N4044" s="42" t="s">
        <v>13</v>
      </c>
      <c r="O4044" s="42" t="s">
        <v>665</v>
      </c>
      <c r="P4044" s="188" t="s">
        <v>901</v>
      </c>
      <c r="Q4044" s="188" t="s">
        <v>902</v>
      </c>
    </row>
    <row r="4045" spans="1:17">
      <c r="A4045">
        <v>4049</v>
      </c>
      <c r="B4045" s="180">
        <v>44551</v>
      </c>
      <c r="C4045" s="42" t="s">
        <v>9</v>
      </c>
      <c r="D4045" s="363" t="s">
        <v>10</v>
      </c>
      <c r="E4045" s="42">
        <v>37</v>
      </c>
      <c r="F4045" s="42">
        <v>695</v>
      </c>
      <c r="G4045" s="186" t="s">
        <v>742</v>
      </c>
      <c r="H4045" s="186" t="s">
        <v>903</v>
      </c>
      <c r="I4045" s="42" t="s">
        <v>15</v>
      </c>
      <c r="J4045" s="42"/>
      <c r="K4045" s="42"/>
      <c r="L4045" s="184">
        <v>9.223300970873785</v>
      </c>
      <c r="M4045" s="31">
        <v>712</v>
      </c>
      <c r="N4045" s="42" t="s">
        <v>13</v>
      </c>
      <c r="O4045" s="42" t="s">
        <v>665</v>
      </c>
      <c r="P4045" s="188" t="s">
        <v>904</v>
      </c>
      <c r="Q4045" s="188" t="s">
        <v>905</v>
      </c>
    </row>
    <row r="4046" spans="1:17">
      <c r="A4046">
        <v>4050</v>
      </c>
      <c r="B4046" s="180">
        <v>44551</v>
      </c>
      <c r="C4046" s="42" t="s">
        <v>9</v>
      </c>
      <c r="D4046" s="363" t="s">
        <v>10</v>
      </c>
      <c r="E4046" s="42">
        <v>39</v>
      </c>
      <c r="F4046" s="42">
        <v>765</v>
      </c>
      <c r="G4046" s="186" t="s">
        <v>135</v>
      </c>
      <c r="H4046" s="186" t="s">
        <v>906</v>
      </c>
      <c r="I4046" s="42" t="s">
        <v>15</v>
      </c>
      <c r="J4046" s="42"/>
      <c r="K4046" s="42"/>
      <c r="L4046" s="184">
        <v>6.25</v>
      </c>
      <c r="M4046" s="31">
        <v>712</v>
      </c>
      <c r="N4046" s="42" t="s">
        <v>13</v>
      </c>
      <c r="O4046" s="42" t="s">
        <v>665</v>
      </c>
      <c r="P4046" s="188" t="s">
        <v>907</v>
      </c>
      <c r="Q4046" s="188" t="s">
        <v>908</v>
      </c>
    </row>
    <row r="4047" spans="1:17">
      <c r="A4047">
        <v>4051</v>
      </c>
      <c r="B4047" s="180">
        <v>44551</v>
      </c>
      <c r="C4047" s="42" t="s">
        <v>9</v>
      </c>
      <c r="D4047" s="363" t="s">
        <v>10</v>
      </c>
      <c r="E4047" s="42">
        <v>33</v>
      </c>
      <c r="F4047" s="42">
        <v>545</v>
      </c>
      <c r="G4047" s="186" t="s">
        <v>92</v>
      </c>
      <c r="H4047" s="186" t="s">
        <v>909</v>
      </c>
      <c r="I4047" s="42" t="s">
        <v>15</v>
      </c>
      <c r="J4047" s="42"/>
      <c r="K4047" s="42"/>
      <c r="L4047" s="184">
        <v>3.2388663967611335</v>
      </c>
      <c r="M4047" s="31">
        <v>712</v>
      </c>
      <c r="N4047" s="42" t="s">
        <v>13</v>
      </c>
      <c r="O4047" s="42" t="s">
        <v>665</v>
      </c>
      <c r="P4047" s="188" t="s">
        <v>910</v>
      </c>
      <c r="Q4047" s="188" t="s">
        <v>911</v>
      </c>
    </row>
    <row r="4048" spans="1:17">
      <c r="A4048">
        <v>4052</v>
      </c>
      <c r="B4048" s="180">
        <v>44551</v>
      </c>
      <c r="C4048" s="42" t="s">
        <v>9</v>
      </c>
      <c r="D4048" s="363" t="s">
        <v>10</v>
      </c>
      <c r="E4048" s="42">
        <v>35</v>
      </c>
      <c r="F4048" s="42">
        <v>610</v>
      </c>
      <c r="G4048" s="186" t="s">
        <v>165</v>
      </c>
      <c r="H4048" s="186" t="s">
        <v>912</v>
      </c>
      <c r="I4048" s="42" t="s">
        <v>15</v>
      </c>
      <c r="J4048" s="42"/>
      <c r="K4048" s="42"/>
      <c r="L4048" s="184">
        <v>32.110091743119263</v>
      </c>
      <c r="M4048" s="31">
        <v>712</v>
      </c>
      <c r="N4048" s="42" t="s">
        <v>13</v>
      </c>
      <c r="O4048" s="42" t="s">
        <v>665</v>
      </c>
      <c r="P4048" s="188" t="s">
        <v>913</v>
      </c>
      <c r="Q4048" s="188" t="s">
        <v>914</v>
      </c>
    </row>
    <row r="4049" spans="1:17">
      <c r="A4049">
        <v>4053</v>
      </c>
      <c r="B4049" s="180">
        <v>44551</v>
      </c>
      <c r="C4049" s="42" t="s">
        <v>9</v>
      </c>
      <c r="D4049" s="363" t="s">
        <v>10</v>
      </c>
      <c r="E4049" s="42">
        <v>35</v>
      </c>
      <c r="F4049" s="42">
        <v>685</v>
      </c>
      <c r="G4049" s="186" t="s">
        <v>742</v>
      </c>
      <c r="H4049" s="186" t="s">
        <v>350</v>
      </c>
      <c r="I4049" s="42" t="s">
        <v>15</v>
      </c>
      <c r="J4049" s="42"/>
      <c r="K4049" s="42"/>
      <c r="L4049" s="184">
        <v>11.176470588235293</v>
      </c>
      <c r="M4049" s="31">
        <v>712</v>
      </c>
      <c r="N4049" s="42" t="s">
        <v>13</v>
      </c>
      <c r="O4049" s="42" t="s">
        <v>665</v>
      </c>
      <c r="P4049" s="188" t="s">
        <v>915</v>
      </c>
      <c r="Q4049" s="188" t="s">
        <v>916</v>
      </c>
    </row>
    <row r="4050" spans="1:17">
      <c r="A4050">
        <v>4054</v>
      </c>
      <c r="B4050" s="180">
        <v>44551</v>
      </c>
      <c r="C4050" s="42" t="s">
        <v>9</v>
      </c>
      <c r="D4050" s="363" t="s">
        <v>10</v>
      </c>
      <c r="E4050" s="42">
        <v>29</v>
      </c>
      <c r="F4050" s="42">
        <v>350</v>
      </c>
      <c r="G4050" s="186" t="s">
        <v>217</v>
      </c>
      <c r="H4050" s="186" t="s">
        <v>41</v>
      </c>
      <c r="I4050" s="42" t="s">
        <v>15</v>
      </c>
      <c r="J4050" s="42"/>
      <c r="K4050" s="42"/>
      <c r="L4050" s="184">
        <v>5</v>
      </c>
      <c r="M4050" s="31">
        <v>712</v>
      </c>
      <c r="N4050" s="42" t="s">
        <v>13</v>
      </c>
      <c r="O4050" s="42" t="s">
        <v>665</v>
      </c>
      <c r="P4050" s="188" t="s">
        <v>917</v>
      </c>
      <c r="Q4050" s="188" t="s">
        <v>918</v>
      </c>
    </row>
    <row r="4051" spans="1:17">
      <c r="A4051">
        <v>4055</v>
      </c>
      <c r="B4051" s="180">
        <v>44551</v>
      </c>
      <c r="C4051" s="42" t="s">
        <v>9</v>
      </c>
      <c r="D4051" s="363" t="s">
        <v>10</v>
      </c>
      <c r="E4051" s="42">
        <v>34</v>
      </c>
      <c r="F4051" s="42">
        <v>605</v>
      </c>
      <c r="G4051" s="186" t="s">
        <v>16</v>
      </c>
      <c r="H4051" s="186" t="s">
        <v>919</v>
      </c>
      <c r="I4051" s="42" t="s">
        <v>15</v>
      </c>
      <c r="J4051" s="42"/>
      <c r="K4051" s="42"/>
      <c r="L4051" s="184">
        <v>8.695652173913043</v>
      </c>
      <c r="M4051" s="31">
        <v>712</v>
      </c>
      <c r="N4051" s="42" t="s">
        <v>13</v>
      </c>
      <c r="O4051" s="42" t="s">
        <v>665</v>
      </c>
      <c r="P4051" s="188" t="s">
        <v>920</v>
      </c>
      <c r="Q4051" s="188" t="s">
        <v>921</v>
      </c>
    </row>
    <row r="4052" spans="1:17">
      <c r="A4052">
        <v>4056</v>
      </c>
      <c r="B4052" s="180">
        <v>44551</v>
      </c>
      <c r="C4052" s="42" t="s">
        <v>9</v>
      </c>
      <c r="D4052" s="363" t="s">
        <v>10</v>
      </c>
      <c r="E4052" s="42">
        <v>29</v>
      </c>
      <c r="F4052" s="42">
        <v>355</v>
      </c>
      <c r="G4052" s="186" t="s">
        <v>830</v>
      </c>
      <c r="H4052" s="186" t="s">
        <v>779</v>
      </c>
      <c r="I4052" s="42" t="s">
        <v>15</v>
      </c>
      <c r="J4052" s="42"/>
      <c r="K4052" s="42"/>
      <c r="L4052" s="184">
        <v>2.4390243902439028</v>
      </c>
      <c r="M4052" s="31">
        <v>712</v>
      </c>
      <c r="N4052" s="42" t="s">
        <v>13</v>
      </c>
      <c r="O4052" s="42" t="s">
        <v>665</v>
      </c>
      <c r="P4052" s="188" t="s">
        <v>922</v>
      </c>
      <c r="Q4052" s="188" t="s">
        <v>923</v>
      </c>
    </row>
    <row r="4053" spans="1:17">
      <c r="A4053">
        <v>4057</v>
      </c>
      <c r="B4053" s="180">
        <v>44551</v>
      </c>
      <c r="C4053" s="42" t="s">
        <v>9</v>
      </c>
      <c r="D4053" s="363" t="s">
        <v>10</v>
      </c>
      <c r="E4053" s="42">
        <v>28</v>
      </c>
      <c r="F4053" s="42">
        <v>330</v>
      </c>
      <c r="G4053" s="186" t="s">
        <v>217</v>
      </c>
      <c r="H4053" s="186" t="s">
        <v>924</v>
      </c>
      <c r="I4053" s="42" t="s">
        <v>15</v>
      </c>
      <c r="J4053" s="42"/>
      <c r="K4053" s="42"/>
      <c r="L4053" s="184">
        <v>6.4935064935064926</v>
      </c>
      <c r="M4053" s="31">
        <v>712</v>
      </c>
      <c r="N4053" s="42" t="s">
        <v>13</v>
      </c>
      <c r="O4053" s="42" t="s">
        <v>665</v>
      </c>
      <c r="P4053" s="188" t="s">
        <v>925</v>
      </c>
      <c r="Q4053" s="188" t="s">
        <v>926</v>
      </c>
    </row>
    <row r="4054" spans="1:17">
      <c r="A4054">
        <v>4058</v>
      </c>
      <c r="B4054" s="180">
        <v>44551</v>
      </c>
      <c r="C4054" s="42" t="s">
        <v>9</v>
      </c>
      <c r="D4054" s="363" t="s">
        <v>10</v>
      </c>
      <c r="E4054" s="42">
        <v>32</v>
      </c>
      <c r="F4054" s="42">
        <v>430</v>
      </c>
      <c r="G4054" s="186" t="s">
        <v>279</v>
      </c>
      <c r="H4054" s="186" t="s">
        <v>252</v>
      </c>
      <c r="I4054" s="42" t="s">
        <v>15</v>
      </c>
      <c r="J4054" s="42"/>
      <c r="K4054" s="42"/>
      <c r="L4054" s="184">
        <v>22.222222222222221</v>
      </c>
      <c r="M4054" s="31">
        <v>712</v>
      </c>
      <c r="N4054" s="42" t="s">
        <v>13</v>
      </c>
      <c r="O4054" s="42" t="s">
        <v>665</v>
      </c>
      <c r="P4054" s="188" t="s">
        <v>927</v>
      </c>
      <c r="Q4054" s="188" t="s">
        <v>928</v>
      </c>
    </row>
    <row r="4055" spans="1:17">
      <c r="A4055">
        <v>4059</v>
      </c>
      <c r="B4055" s="180">
        <v>44551</v>
      </c>
      <c r="C4055" s="42" t="s">
        <v>9</v>
      </c>
      <c r="D4055" s="363" t="s">
        <v>10</v>
      </c>
      <c r="E4055" s="42">
        <v>30</v>
      </c>
      <c r="F4055" s="42">
        <v>375</v>
      </c>
      <c r="G4055" s="186" t="s">
        <v>840</v>
      </c>
      <c r="H4055" s="186" t="s">
        <v>929</v>
      </c>
      <c r="I4055" s="42" t="s">
        <v>15</v>
      </c>
      <c r="J4055" s="42"/>
      <c r="K4055" s="42"/>
      <c r="L4055" s="184">
        <v>3.9473684210526314</v>
      </c>
      <c r="M4055" s="31">
        <v>712</v>
      </c>
      <c r="N4055" s="42" t="s">
        <v>13</v>
      </c>
      <c r="O4055" s="42" t="s">
        <v>665</v>
      </c>
      <c r="P4055" s="188" t="s">
        <v>930</v>
      </c>
      <c r="Q4055" s="192" t="s">
        <v>55</v>
      </c>
    </row>
    <row r="4056" spans="1:17">
      <c r="A4056">
        <v>4060</v>
      </c>
      <c r="B4056" s="180">
        <v>44551</v>
      </c>
      <c r="C4056" s="42" t="s">
        <v>9</v>
      </c>
      <c r="D4056" s="363" t="s">
        <v>10</v>
      </c>
      <c r="E4056" s="42">
        <v>32</v>
      </c>
      <c r="F4056" s="42">
        <v>460</v>
      </c>
      <c r="G4056" s="186" t="s">
        <v>217</v>
      </c>
      <c r="H4056" s="186" t="s">
        <v>931</v>
      </c>
      <c r="I4056" s="42" t="s">
        <v>15</v>
      </c>
      <c r="J4056" s="42"/>
      <c r="K4056" s="42"/>
      <c r="L4056" s="184">
        <v>7.9365079365079358</v>
      </c>
      <c r="M4056" s="31">
        <v>712</v>
      </c>
      <c r="N4056" s="42" t="s">
        <v>13</v>
      </c>
      <c r="O4056" s="42" t="s">
        <v>665</v>
      </c>
      <c r="P4056" s="188" t="s">
        <v>932</v>
      </c>
      <c r="Q4056" s="192" t="s">
        <v>55</v>
      </c>
    </row>
    <row r="4057" spans="1:17">
      <c r="A4057">
        <v>4061</v>
      </c>
      <c r="B4057" s="180">
        <v>44551</v>
      </c>
      <c r="C4057" s="42" t="s">
        <v>9</v>
      </c>
      <c r="D4057" s="363" t="s">
        <v>10</v>
      </c>
      <c r="E4057" s="42">
        <v>34</v>
      </c>
      <c r="F4057" s="42">
        <v>595</v>
      </c>
      <c r="G4057" s="186" t="s">
        <v>770</v>
      </c>
      <c r="H4057" s="186" t="s">
        <v>933</v>
      </c>
      <c r="I4057" s="42" t="s">
        <v>15</v>
      </c>
      <c r="J4057" s="42"/>
      <c r="K4057" s="42"/>
      <c r="L4057" s="184">
        <v>25</v>
      </c>
      <c r="M4057" s="31">
        <v>712</v>
      </c>
      <c r="N4057" s="42" t="s">
        <v>13</v>
      </c>
      <c r="O4057" s="42" t="s">
        <v>665</v>
      </c>
      <c r="P4057" s="188" t="s">
        <v>934</v>
      </c>
      <c r="Q4057" s="188" t="s">
        <v>935</v>
      </c>
    </row>
    <row r="4058" spans="1:17">
      <c r="A4058">
        <v>4062</v>
      </c>
      <c r="B4058" s="180">
        <v>44551</v>
      </c>
      <c r="C4058" s="42" t="s">
        <v>9</v>
      </c>
      <c r="D4058" s="363" t="s">
        <v>10</v>
      </c>
      <c r="E4058" s="42">
        <v>33</v>
      </c>
      <c r="F4058" s="42">
        <v>545</v>
      </c>
      <c r="G4058" s="186" t="s">
        <v>337</v>
      </c>
      <c r="H4058" s="186" t="s">
        <v>936</v>
      </c>
      <c r="I4058" s="42" t="s">
        <v>15</v>
      </c>
      <c r="J4058" s="42"/>
      <c r="K4058" s="42"/>
      <c r="L4058" s="184">
        <v>7.4074074074074066</v>
      </c>
      <c r="M4058" s="31">
        <v>712</v>
      </c>
      <c r="N4058" s="42" t="s">
        <v>13</v>
      </c>
      <c r="O4058" s="42" t="s">
        <v>665</v>
      </c>
      <c r="P4058" s="188" t="s">
        <v>937</v>
      </c>
      <c r="Q4058" s="188" t="s">
        <v>938</v>
      </c>
    </row>
    <row r="4059" spans="1:17">
      <c r="A4059">
        <v>4063</v>
      </c>
      <c r="B4059" s="180">
        <v>44551</v>
      </c>
      <c r="C4059" s="42" t="s">
        <v>9</v>
      </c>
      <c r="D4059" s="363" t="s">
        <v>10</v>
      </c>
      <c r="E4059" s="42">
        <v>34</v>
      </c>
      <c r="F4059" s="42">
        <v>605</v>
      </c>
      <c r="G4059" s="186" t="s">
        <v>92</v>
      </c>
      <c r="H4059" s="186" t="s">
        <v>939</v>
      </c>
      <c r="I4059" s="42" t="s">
        <v>15</v>
      </c>
      <c r="J4059" s="42"/>
      <c r="K4059" s="42"/>
      <c r="L4059" s="184">
        <v>7.0796460176991154</v>
      </c>
      <c r="M4059" s="31">
        <v>712</v>
      </c>
      <c r="N4059" s="42" t="s">
        <v>13</v>
      </c>
      <c r="O4059" s="42" t="s">
        <v>665</v>
      </c>
      <c r="P4059" s="188" t="s">
        <v>940</v>
      </c>
      <c r="Q4059" s="188" t="s">
        <v>941</v>
      </c>
    </row>
    <row r="4060" spans="1:17">
      <c r="A4060">
        <v>4064</v>
      </c>
      <c r="B4060" s="180">
        <v>44551</v>
      </c>
      <c r="C4060" s="42" t="s">
        <v>9</v>
      </c>
      <c r="D4060" s="363" t="s">
        <v>10</v>
      </c>
      <c r="E4060" s="42">
        <v>29</v>
      </c>
      <c r="F4060" s="42">
        <v>355</v>
      </c>
      <c r="G4060" s="186" t="s">
        <v>279</v>
      </c>
      <c r="H4060" s="186" t="s">
        <v>779</v>
      </c>
      <c r="I4060" s="42" t="s">
        <v>15</v>
      </c>
      <c r="J4060" s="42"/>
      <c r="K4060" s="42"/>
      <c r="L4060" s="184">
        <v>7.3170731707317085</v>
      </c>
      <c r="M4060" s="31">
        <v>712</v>
      </c>
      <c r="N4060" s="42" t="s">
        <v>13</v>
      </c>
      <c r="O4060" s="42" t="s">
        <v>665</v>
      </c>
      <c r="P4060" s="188" t="s">
        <v>942</v>
      </c>
      <c r="Q4060" s="188" t="s">
        <v>943</v>
      </c>
    </row>
    <row r="4061" spans="1:17">
      <c r="A4061">
        <v>4065</v>
      </c>
      <c r="B4061" s="180">
        <v>44244</v>
      </c>
      <c r="C4061" s="42" t="s">
        <v>9</v>
      </c>
      <c r="D4061" s="363" t="s">
        <v>10</v>
      </c>
      <c r="E4061" s="42">
        <v>55</v>
      </c>
      <c r="F4061" s="41">
        <v>2390</v>
      </c>
      <c r="G4061" s="186" t="s">
        <v>944</v>
      </c>
      <c r="H4061" s="186" t="s">
        <v>945</v>
      </c>
      <c r="I4061" s="42" t="s">
        <v>15</v>
      </c>
      <c r="J4061" s="42"/>
      <c r="K4061" s="42"/>
      <c r="L4061" s="184">
        <v>136.45833333333331</v>
      </c>
      <c r="M4061" s="31">
        <v>718</v>
      </c>
      <c r="N4061" s="42" t="s">
        <v>13</v>
      </c>
      <c r="O4061" s="42" t="s">
        <v>628</v>
      </c>
      <c r="P4061" s="42" t="s">
        <v>946</v>
      </c>
      <c r="Q4061" s="42" t="s">
        <v>947</v>
      </c>
    </row>
    <row r="4062" spans="1:17">
      <c r="A4062">
        <v>4066</v>
      </c>
      <c r="B4062" s="180">
        <v>44244</v>
      </c>
      <c r="C4062" s="42" t="s">
        <v>9</v>
      </c>
      <c r="D4062" s="363" t="s">
        <v>10</v>
      </c>
      <c r="E4062" s="42">
        <v>62</v>
      </c>
      <c r="F4062" s="41">
        <v>2930</v>
      </c>
      <c r="G4062" s="186" t="s">
        <v>894</v>
      </c>
      <c r="H4062" s="193" t="s">
        <v>948</v>
      </c>
      <c r="I4062" s="42" t="s">
        <v>12</v>
      </c>
      <c r="J4062" s="42"/>
      <c r="K4062" s="42"/>
      <c r="L4062" s="184">
        <v>4.1420118343195265</v>
      </c>
      <c r="M4062" s="31">
        <v>718</v>
      </c>
      <c r="N4062" s="42" t="s">
        <v>13</v>
      </c>
      <c r="O4062" s="42" t="s">
        <v>628</v>
      </c>
      <c r="P4062" s="42" t="s">
        <v>949</v>
      </c>
      <c r="Q4062" s="42" t="s">
        <v>950</v>
      </c>
    </row>
    <row r="4063" spans="1:17">
      <c r="A4063">
        <v>4067</v>
      </c>
      <c r="B4063" s="180">
        <v>44244</v>
      </c>
      <c r="C4063" s="42" t="s">
        <v>9</v>
      </c>
      <c r="D4063" s="363" t="s">
        <v>10</v>
      </c>
      <c r="E4063" s="42">
        <v>54</v>
      </c>
      <c r="F4063" s="41">
        <v>2150</v>
      </c>
      <c r="G4063" s="186" t="s">
        <v>951</v>
      </c>
      <c r="H4063" s="186" t="s">
        <v>499</v>
      </c>
      <c r="I4063" s="42" t="s">
        <v>15</v>
      </c>
      <c r="J4063" s="42"/>
      <c r="K4063" s="42"/>
      <c r="L4063" s="184">
        <v>149.04761904761904</v>
      </c>
      <c r="M4063" s="31">
        <v>718</v>
      </c>
      <c r="N4063" s="42" t="s">
        <v>13</v>
      </c>
      <c r="O4063" s="42" t="s">
        <v>628</v>
      </c>
      <c r="P4063" s="42" t="s">
        <v>952</v>
      </c>
      <c r="Q4063" s="42" t="s">
        <v>953</v>
      </c>
    </row>
    <row r="4064" spans="1:17">
      <c r="A4064">
        <v>4068</v>
      </c>
      <c r="B4064" s="180">
        <v>44244</v>
      </c>
      <c r="C4064" s="42" t="s">
        <v>9</v>
      </c>
      <c r="D4064" s="363" t="s">
        <v>10</v>
      </c>
      <c r="E4064" s="42">
        <v>57</v>
      </c>
      <c r="F4064" s="41">
        <v>2570</v>
      </c>
      <c r="G4064" s="186" t="s">
        <v>734</v>
      </c>
      <c r="H4064" s="186" t="s">
        <v>954</v>
      </c>
      <c r="I4064" s="42" t="s">
        <v>12</v>
      </c>
      <c r="J4064" s="42"/>
      <c r="K4064" s="42"/>
      <c r="L4064" s="184">
        <v>11.442786069651739</v>
      </c>
      <c r="M4064" s="31">
        <v>718</v>
      </c>
      <c r="N4064" s="42" t="s">
        <v>13</v>
      </c>
      <c r="O4064" s="42" t="s">
        <v>628</v>
      </c>
      <c r="P4064" s="42" t="s">
        <v>955</v>
      </c>
      <c r="Q4064" s="42" t="s">
        <v>956</v>
      </c>
    </row>
    <row r="4065" spans="1:17">
      <c r="A4065">
        <v>4069</v>
      </c>
      <c r="B4065" s="180">
        <v>44244</v>
      </c>
      <c r="C4065" s="42" t="s">
        <v>9</v>
      </c>
      <c r="D4065" s="363" t="s">
        <v>10</v>
      </c>
      <c r="E4065" s="42">
        <v>56</v>
      </c>
      <c r="F4065" s="41">
        <v>2690</v>
      </c>
      <c r="G4065" s="186" t="s">
        <v>957</v>
      </c>
      <c r="H4065" s="186" t="s">
        <v>958</v>
      </c>
      <c r="I4065" s="42" t="s">
        <v>15</v>
      </c>
      <c r="J4065" s="42"/>
      <c r="K4065" s="42"/>
      <c r="L4065" s="184">
        <v>100.66445182724253</v>
      </c>
      <c r="M4065" s="31">
        <v>718</v>
      </c>
      <c r="N4065" s="42" t="s">
        <v>13</v>
      </c>
      <c r="O4065" s="42" t="s">
        <v>628</v>
      </c>
      <c r="P4065" s="42" t="s">
        <v>959</v>
      </c>
      <c r="Q4065" s="42" t="s">
        <v>960</v>
      </c>
    </row>
    <row r="4066" spans="1:17">
      <c r="A4066">
        <v>4070</v>
      </c>
      <c r="B4066" s="180">
        <v>44244</v>
      </c>
      <c r="C4066" s="42" t="s">
        <v>9</v>
      </c>
      <c r="D4066" s="363" t="s">
        <v>10</v>
      </c>
      <c r="E4066" s="42">
        <v>59</v>
      </c>
      <c r="F4066" s="41">
        <v>2875</v>
      </c>
      <c r="G4066" s="186" t="s">
        <v>961</v>
      </c>
      <c r="H4066" s="186" t="s">
        <v>962</v>
      </c>
      <c r="I4066" s="42" t="s">
        <v>15</v>
      </c>
      <c r="J4066" s="42"/>
      <c r="K4066" s="42"/>
      <c r="L4066" s="184">
        <v>295.42857142857144</v>
      </c>
      <c r="M4066" s="31">
        <v>718</v>
      </c>
      <c r="N4066" s="42" t="s">
        <v>13</v>
      </c>
      <c r="O4066" s="42" t="s">
        <v>628</v>
      </c>
      <c r="P4066" s="42" t="s">
        <v>963</v>
      </c>
      <c r="Q4066" s="42" t="s">
        <v>964</v>
      </c>
    </row>
    <row r="4067" spans="1:17">
      <c r="A4067">
        <v>4071</v>
      </c>
      <c r="B4067" s="180">
        <v>44244</v>
      </c>
      <c r="C4067" s="42" t="s">
        <v>9</v>
      </c>
      <c r="D4067" s="363" t="s">
        <v>10</v>
      </c>
      <c r="E4067" s="42">
        <v>60</v>
      </c>
      <c r="F4067" s="41">
        <v>2670</v>
      </c>
      <c r="G4067" s="186" t="s">
        <v>148</v>
      </c>
      <c r="H4067" s="193" t="s">
        <v>965</v>
      </c>
      <c r="I4067" s="42" t="s">
        <v>15</v>
      </c>
      <c r="J4067" s="42"/>
      <c r="K4067" s="42"/>
      <c r="L4067" s="184">
        <v>70.391061452513966</v>
      </c>
      <c r="M4067" s="31">
        <v>718</v>
      </c>
      <c r="N4067" s="42" t="s">
        <v>13</v>
      </c>
      <c r="O4067" s="42" t="s">
        <v>628</v>
      </c>
      <c r="P4067" s="42" t="s">
        <v>966</v>
      </c>
      <c r="Q4067" s="42" t="s">
        <v>967</v>
      </c>
    </row>
    <row r="4068" spans="1:17">
      <c r="A4068">
        <v>4072</v>
      </c>
      <c r="B4068" s="180">
        <v>44244</v>
      </c>
      <c r="C4068" s="42" t="s">
        <v>9</v>
      </c>
      <c r="D4068" s="363" t="s">
        <v>10</v>
      </c>
      <c r="E4068" s="42">
        <v>58</v>
      </c>
      <c r="F4068" s="41">
        <v>2535</v>
      </c>
      <c r="G4068" s="186" t="s">
        <v>694</v>
      </c>
      <c r="H4068" s="186" t="s">
        <v>968</v>
      </c>
      <c r="I4068" s="42" t="s">
        <v>15</v>
      </c>
      <c r="J4068" s="42"/>
      <c r="K4068" s="42"/>
      <c r="L4068" s="184">
        <v>89.393939393939391</v>
      </c>
      <c r="M4068" s="31">
        <v>718</v>
      </c>
      <c r="N4068" s="42" t="s">
        <v>13</v>
      </c>
      <c r="O4068" s="42" t="s">
        <v>628</v>
      </c>
      <c r="P4068" s="42" t="s">
        <v>969</v>
      </c>
      <c r="Q4068" s="42" t="s">
        <v>970</v>
      </c>
    </row>
    <row r="4069" spans="1:17">
      <c r="A4069">
        <v>4073</v>
      </c>
      <c r="B4069" s="180">
        <v>44244</v>
      </c>
      <c r="C4069" s="42" t="s">
        <v>9</v>
      </c>
      <c r="D4069" s="363" t="s">
        <v>10</v>
      </c>
      <c r="E4069" s="42">
        <v>61</v>
      </c>
      <c r="F4069" s="41">
        <v>2955</v>
      </c>
      <c r="G4069" s="186" t="s">
        <v>971</v>
      </c>
      <c r="H4069" s="186" t="s">
        <v>972</v>
      </c>
      <c r="I4069" s="42" t="s">
        <v>15</v>
      </c>
      <c r="J4069" s="42"/>
      <c r="K4069" s="42"/>
      <c r="L4069" s="184">
        <v>96.027633851468053</v>
      </c>
      <c r="M4069" s="31">
        <v>718</v>
      </c>
      <c r="N4069" s="42" t="s">
        <v>13</v>
      </c>
      <c r="O4069" s="42" t="s">
        <v>628</v>
      </c>
      <c r="P4069" s="42" t="s">
        <v>973</v>
      </c>
      <c r="Q4069" s="42" t="s">
        <v>974</v>
      </c>
    </row>
    <row r="4070" spans="1:17">
      <c r="A4070">
        <v>4074</v>
      </c>
      <c r="B4070" s="180">
        <v>44244</v>
      </c>
      <c r="C4070" s="42" t="s">
        <v>9</v>
      </c>
      <c r="D4070" s="363" t="s">
        <v>10</v>
      </c>
      <c r="E4070" s="42">
        <v>64</v>
      </c>
      <c r="F4070" s="41">
        <v>2995</v>
      </c>
      <c r="G4070" s="186" t="s">
        <v>975</v>
      </c>
      <c r="H4070" s="186" t="s">
        <v>25</v>
      </c>
      <c r="I4070" s="42" t="s">
        <v>15</v>
      </c>
      <c r="J4070" s="42"/>
      <c r="K4070" s="42"/>
      <c r="L4070" s="184">
        <v>175</v>
      </c>
      <c r="M4070" s="31">
        <v>718</v>
      </c>
      <c r="N4070" s="42" t="s">
        <v>13</v>
      </c>
      <c r="O4070" s="42" t="s">
        <v>628</v>
      </c>
      <c r="P4070" s="42" t="s">
        <v>976</v>
      </c>
      <c r="Q4070" s="42" t="s">
        <v>977</v>
      </c>
    </row>
    <row r="4071" spans="1:17">
      <c r="A4071">
        <v>4075</v>
      </c>
      <c r="B4071" s="180">
        <v>44244</v>
      </c>
      <c r="C4071" s="42" t="s">
        <v>9</v>
      </c>
      <c r="D4071" s="363" t="s">
        <v>10</v>
      </c>
      <c r="E4071" s="42">
        <v>36</v>
      </c>
      <c r="F4071" s="41">
        <v>710</v>
      </c>
      <c r="G4071" s="186" t="s">
        <v>871</v>
      </c>
      <c r="H4071" s="186" t="s">
        <v>978</v>
      </c>
      <c r="I4071" s="42" t="s">
        <v>15</v>
      </c>
      <c r="J4071" s="42"/>
      <c r="K4071" s="42"/>
      <c r="L4071" s="184">
        <v>14.893617021276595</v>
      </c>
      <c r="M4071" s="31">
        <v>718</v>
      </c>
      <c r="N4071" s="42" t="s">
        <v>13</v>
      </c>
      <c r="O4071" s="42" t="s">
        <v>628</v>
      </c>
      <c r="P4071" s="42" t="s">
        <v>979</v>
      </c>
      <c r="Q4071" s="42" t="s">
        <v>980</v>
      </c>
    </row>
    <row r="4072" spans="1:17">
      <c r="A4072">
        <v>4076</v>
      </c>
      <c r="B4072" s="180">
        <v>44244</v>
      </c>
      <c r="C4072" s="42" t="s">
        <v>9</v>
      </c>
      <c r="D4072" s="363" t="s">
        <v>10</v>
      </c>
      <c r="E4072" s="42">
        <v>47</v>
      </c>
      <c r="F4072" s="41">
        <v>1455</v>
      </c>
      <c r="G4072" s="186" t="s">
        <v>981</v>
      </c>
      <c r="H4072" s="186" t="s">
        <v>748</v>
      </c>
      <c r="I4072" s="42" t="s">
        <v>15</v>
      </c>
      <c r="J4072" s="42"/>
      <c r="K4072" s="42"/>
      <c r="L4072" s="184">
        <v>81.873111782477338</v>
      </c>
      <c r="M4072" s="31">
        <v>718</v>
      </c>
      <c r="N4072" s="42" t="s">
        <v>13</v>
      </c>
      <c r="O4072" s="42" t="s">
        <v>628</v>
      </c>
      <c r="P4072" s="42" t="s">
        <v>982</v>
      </c>
      <c r="Q4072" s="42" t="s">
        <v>983</v>
      </c>
    </row>
    <row r="4073" spans="1:17">
      <c r="A4073">
        <v>4077</v>
      </c>
      <c r="B4073" s="180">
        <v>44244</v>
      </c>
      <c r="C4073" s="42" t="s">
        <v>9</v>
      </c>
      <c r="D4073" s="363" t="s">
        <v>10</v>
      </c>
      <c r="E4073" s="42">
        <v>53</v>
      </c>
      <c r="F4073" s="41">
        <v>2015</v>
      </c>
      <c r="G4073" s="186" t="s">
        <v>984</v>
      </c>
      <c r="H4073" s="186" t="s">
        <v>985</v>
      </c>
      <c r="I4073" s="42" t="s">
        <v>15</v>
      </c>
      <c r="J4073" s="42"/>
      <c r="K4073" s="42"/>
      <c r="L4073" s="184">
        <v>85.285285285285283</v>
      </c>
      <c r="M4073" s="31">
        <v>718</v>
      </c>
      <c r="N4073" s="42" t="s">
        <v>13</v>
      </c>
      <c r="O4073" s="42" t="s">
        <v>628</v>
      </c>
      <c r="P4073" s="42" t="s">
        <v>986</v>
      </c>
      <c r="Q4073" s="42" t="s">
        <v>987</v>
      </c>
    </row>
    <row r="4074" spans="1:17">
      <c r="A4074">
        <v>4078</v>
      </c>
      <c r="B4074" s="180">
        <v>44244</v>
      </c>
      <c r="C4074" s="42" t="s">
        <v>9</v>
      </c>
      <c r="D4074" s="363" t="s">
        <v>10</v>
      </c>
      <c r="E4074" s="42">
        <v>49</v>
      </c>
      <c r="F4074" s="41">
        <v>1600</v>
      </c>
      <c r="G4074" s="186" t="s">
        <v>988</v>
      </c>
      <c r="H4074" s="186" t="s">
        <v>989</v>
      </c>
      <c r="I4074" s="42" t="s">
        <v>15</v>
      </c>
      <c r="J4074" s="42"/>
      <c r="K4074" s="42"/>
      <c r="L4074" s="184">
        <v>79.831932773109244</v>
      </c>
      <c r="M4074" s="31">
        <v>718</v>
      </c>
      <c r="N4074" s="42" t="s">
        <v>13</v>
      </c>
      <c r="O4074" s="42" t="s">
        <v>628</v>
      </c>
      <c r="P4074" s="42" t="s">
        <v>990</v>
      </c>
      <c r="Q4074" s="42" t="s">
        <v>991</v>
      </c>
    </row>
    <row r="4075" spans="1:17">
      <c r="A4075">
        <v>4079</v>
      </c>
      <c r="B4075" s="180">
        <v>44244</v>
      </c>
      <c r="C4075" s="42" t="s">
        <v>9</v>
      </c>
      <c r="D4075" s="363" t="s">
        <v>10</v>
      </c>
      <c r="E4075" s="42">
        <v>38</v>
      </c>
      <c r="F4075" s="41">
        <v>815</v>
      </c>
      <c r="G4075" s="193" t="s">
        <v>241</v>
      </c>
      <c r="H4075" s="186" t="s">
        <v>992</v>
      </c>
      <c r="I4075" s="42" t="s">
        <v>12</v>
      </c>
      <c r="J4075" s="42"/>
      <c r="K4075" s="42"/>
      <c r="L4075" s="184">
        <v>4.4334975369458132</v>
      </c>
      <c r="M4075" s="31">
        <v>718</v>
      </c>
      <c r="N4075" s="42" t="s">
        <v>13</v>
      </c>
      <c r="O4075" s="42" t="s">
        <v>628</v>
      </c>
      <c r="P4075" s="42" t="s">
        <v>993</v>
      </c>
      <c r="Q4075" s="42" t="s">
        <v>994</v>
      </c>
    </row>
    <row r="4076" spans="1:17">
      <c r="A4076">
        <v>4080</v>
      </c>
      <c r="B4076" s="180">
        <v>44244</v>
      </c>
      <c r="C4076" s="42" t="s">
        <v>9</v>
      </c>
      <c r="D4076" s="363" t="s">
        <v>10</v>
      </c>
      <c r="E4076" s="42">
        <v>48</v>
      </c>
      <c r="F4076" s="41">
        <v>1555</v>
      </c>
      <c r="G4076" s="186" t="s">
        <v>995</v>
      </c>
      <c r="H4076" s="186" t="s">
        <v>996</v>
      </c>
      <c r="I4076" s="42" t="s">
        <v>15</v>
      </c>
      <c r="J4076" s="42"/>
      <c r="K4076" s="42"/>
      <c r="L4076" s="184">
        <v>108.91719745222932</v>
      </c>
      <c r="M4076" s="31">
        <v>718</v>
      </c>
      <c r="N4076" s="42" t="s">
        <v>13</v>
      </c>
      <c r="O4076" s="42" t="s">
        <v>628</v>
      </c>
      <c r="P4076" s="42" t="s">
        <v>997</v>
      </c>
      <c r="Q4076" s="42" t="s">
        <v>998</v>
      </c>
    </row>
    <row r="4077" spans="1:17">
      <c r="A4077">
        <v>4081</v>
      </c>
      <c r="B4077" s="180">
        <v>44244</v>
      </c>
      <c r="C4077" s="42" t="s">
        <v>9</v>
      </c>
      <c r="D4077" s="363" t="s">
        <v>10</v>
      </c>
      <c r="E4077" s="42">
        <v>51</v>
      </c>
      <c r="F4077" s="41">
        <v>1980</v>
      </c>
      <c r="G4077" s="186" t="s">
        <v>148</v>
      </c>
      <c r="H4077" s="186" t="s">
        <v>999</v>
      </c>
      <c r="I4077" s="42" t="s">
        <v>15</v>
      </c>
      <c r="J4077" s="42"/>
      <c r="K4077" s="42"/>
      <c r="L4077" s="184">
        <v>62.531017369727046</v>
      </c>
      <c r="M4077" s="31">
        <v>718</v>
      </c>
      <c r="N4077" s="42" t="s">
        <v>13</v>
      </c>
      <c r="O4077" s="42" t="s">
        <v>628</v>
      </c>
      <c r="P4077" s="42" t="s">
        <v>1000</v>
      </c>
      <c r="Q4077" s="42" t="s">
        <v>1001</v>
      </c>
    </row>
    <row r="4078" spans="1:17">
      <c r="A4078">
        <v>4082</v>
      </c>
      <c r="B4078" s="180">
        <v>44244</v>
      </c>
      <c r="C4078" s="42" t="s">
        <v>9</v>
      </c>
      <c r="D4078" s="363" t="s">
        <v>10</v>
      </c>
      <c r="E4078" s="42">
        <v>51</v>
      </c>
      <c r="F4078" s="41">
        <v>1890</v>
      </c>
      <c r="G4078" s="186" t="s">
        <v>1002</v>
      </c>
      <c r="H4078" s="186" t="s">
        <v>1003</v>
      </c>
      <c r="I4078" s="42" t="s">
        <v>15</v>
      </c>
      <c r="J4078" s="42"/>
      <c r="K4078" s="42"/>
      <c r="L4078" s="184">
        <v>91.422121896162537</v>
      </c>
      <c r="M4078" s="31">
        <v>718</v>
      </c>
      <c r="N4078" s="42" t="s">
        <v>13</v>
      </c>
      <c r="O4078" s="42" t="s">
        <v>628</v>
      </c>
      <c r="P4078" s="42" t="s">
        <v>1004</v>
      </c>
      <c r="Q4078" s="42" t="s">
        <v>1005</v>
      </c>
    </row>
    <row r="4079" spans="1:17">
      <c r="A4079">
        <v>4083</v>
      </c>
      <c r="B4079" s="180">
        <v>44244</v>
      </c>
      <c r="C4079" s="42" t="s">
        <v>9</v>
      </c>
      <c r="D4079" s="363" t="s">
        <v>10</v>
      </c>
      <c r="E4079" s="42">
        <v>38</v>
      </c>
      <c r="F4079" s="41">
        <v>980</v>
      </c>
      <c r="G4079" s="186" t="s">
        <v>742</v>
      </c>
      <c r="H4079" s="186" t="s">
        <v>1006</v>
      </c>
      <c r="I4079" s="42" t="s">
        <v>15</v>
      </c>
      <c r="J4079" s="42"/>
      <c r="K4079" s="42"/>
      <c r="L4079" s="184">
        <v>5.5882352941176467</v>
      </c>
      <c r="M4079" s="31">
        <v>718</v>
      </c>
      <c r="N4079" s="42" t="s">
        <v>13</v>
      </c>
      <c r="O4079" s="42" t="s">
        <v>628</v>
      </c>
      <c r="P4079" s="42" t="s">
        <v>1007</v>
      </c>
      <c r="Q4079" s="42" t="s">
        <v>1008</v>
      </c>
    </row>
    <row r="4080" spans="1:17">
      <c r="A4080">
        <v>4084</v>
      </c>
      <c r="B4080" s="180">
        <v>44244</v>
      </c>
      <c r="C4080" s="42" t="s">
        <v>9</v>
      </c>
      <c r="D4080" s="363" t="s">
        <v>10</v>
      </c>
      <c r="E4080" s="42">
        <v>41</v>
      </c>
      <c r="F4080" s="41">
        <v>965</v>
      </c>
      <c r="G4080" s="186" t="s">
        <v>1009</v>
      </c>
      <c r="H4080" s="186" t="s">
        <v>1010</v>
      </c>
      <c r="I4080" s="42" t="s">
        <v>15</v>
      </c>
      <c r="J4080" s="42"/>
      <c r="K4080" s="42"/>
      <c r="L4080" s="184">
        <v>23.033707865168537</v>
      </c>
      <c r="M4080" s="31">
        <v>718</v>
      </c>
      <c r="N4080" s="42" t="s">
        <v>13</v>
      </c>
      <c r="O4080" s="42" t="s">
        <v>628</v>
      </c>
      <c r="P4080" s="42" t="s">
        <v>1011</v>
      </c>
      <c r="Q4080" s="42" t="s">
        <v>1012</v>
      </c>
    </row>
    <row r="4081" spans="1:17">
      <c r="A4081">
        <v>4085</v>
      </c>
      <c r="B4081" s="180">
        <v>44244</v>
      </c>
      <c r="C4081" s="42" t="s">
        <v>9</v>
      </c>
      <c r="D4081" s="363" t="s">
        <v>10</v>
      </c>
      <c r="E4081" s="42">
        <v>41</v>
      </c>
      <c r="F4081" s="41">
        <v>985</v>
      </c>
      <c r="G4081" s="186" t="s">
        <v>258</v>
      </c>
      <c r="H4081" s="186" t="s">
        <v>1013</v>
      </c>
      <c r="I4081" s="42" t="s">
        <v>15</v>
      </c>
      <c r="J4081" s="42"/>
      <c r="K4081" s="42"/>
      <c r="L4081" s="184">
        <v>19.277108433734938</v>
      </c>
      <c r="M4081" s="31">
        <v>718</v>
      </c>
      <c r="N4081" s="42" t="s">
        <v>13</v>
      </c>
      <c r="O4081" s="42" t="s">
        <v>628</v>
      </c>
      <c r="P4081" s="42" t="s">
        <v>1014</v>
      </c>
      <c r="Q4081" s="42" t="s">
        <v>1015</v>
      </c>
    </row>
    <row r="4082" spans="1:17">
      <c r="A4082">
        <v>4086</v>
      </c>
      <c r="B4082" s="180">
        <v>44244</v>
      </c>
      <c r="C4082" s="42" t="s">
        <v>9</v>
      </c>
      <c r="D4082" s="363" t="s">
        <v>10</v>
      </c>
      <c r="E4082" s="42">
        <v>43</v>
      </c>
      <c r="F4082" s="41">
        <v>1020</v>
      </c>
      <c r="G4082" s="186" t="s">
        <v>637</v>
      </c>
      <c r="H4082" s="186" t="s">
        <v>954</v>
      </c>
      <c r="I4082" s="42" t="s">
        <v>15</v>
      </c>
      <c r="J4082" s="42"/>
      <c r="K4082" s="42"/>
      <c r="L4082" s="184">
        <v>44.278606965174127</v>
      </c>
      <c r="M4082" s="31">
        <v>718</v>
      </c>
      <c r="N4082" s="42" t="s">
        <v>13</v>
      </c>
      <c r="O4082" s="42" t="s">
        <v>628</v>
      </c>
      <c r="P4082" s="42" t="s">
        <v>1016</v>
      </c>
      <c r="Q4082" s="190" t="s">
        <v>55</v>
      </c>
    </row>
    <row r="4083" spans="1:17">
      <c r="A4083">
        <v>4087</v>
      </c>
      <c r="B4083" s="180">
        <v>44244</v>
      </c>
      <c r="C4083" s="42" t="s">
        <v>9</v>
      </c>
      <c r="D4083" s="363" t="s">
        <v>10</v>
      </c>
      <c r="E4083" s="42">
        <v>52</v>
      </c>
      <c r="F4083" s="41">
        <v>1815</v>
      </c>
      <c r="G4083" s="186" t="s">
        <v>1017</v>
      </c>
      <c r="H4083" s="186" t="s">
        <v>1018</v>
      </c>
      <c r="I4083" s="42" t="s">
        <v>15</v>
      </c>
      <c r="J4083" s="42"/>
      <c r="K4083" s="42"/>
      <c r="L4083" s="184">
        <v>116.46706586826348</v>
      </c>
      <c r="M4083" s="31">
        <v>718</v>
      </c>
      <c r="N4083" s="42" t="s">
        <v>13</v>
      </c>
      <c r="O4083" s="42" t="s">
        <v>628</v>
      </c>
      <c r="P4083" s="42" t="s">
        <v>1019</v>
      </c>
      <c r="Q4083" s="42" t="s">
        <v>1020</v>
      </c>
    </row>
    <row r="4084" spans="1:17">
      <c r="A4084">
        <v>4088</v>
      </c>
      <c r="B4084" s="180">
        <v>44244</v>
      </c>
      <c r="C4084" s="42" t="s">
        <v>9</v>
      </c>
      <c r="D4084" s="363" t="s">
        <v>10</v>
      </c>
      <c r="E4084" s="42">
        <v>50</v>
      </c>
      <c r="F4084" s="41">
        <v>1590</v>
      </c>
      <c r="G4084" s="186" t="s">
        <v>1021</v>
      </c>
      <c r="H4084" s="186" t="s">
        <v>794</v>
      </c>
      <c r="I4084" s="42" t="s">
        <v>15</v>
      </c>
      <c r="J4084" s="42"/>
      <c r="K4084" s="42"/>
      <c r="L4084" s="184">
        <v>75.193798449612387</v>
      </c>
      <c r="M4084" s="31">
        <v>718</v>
      </c>
      <c r="N4084" s="42" t="s">
        <v>13</v>
      </c>
      <c r="O4084" s="42" t="s">
        <v>628</v>
      </c>
      <c r="P4084" s="42" t="s">
        <v>1022</v>
      </c>
      <c r="Q4084" s="42" t="s">
        <v>1023</v>
      </c>
    </row>
    <row r="4085" spans="1:17">
      <c r="A4085">
        <v>4089</v>
      </c>
      <c r="B4085" s="180">
        <v>44244</v>
      </c>
      <c r="C4085" s="42" t="s">
        <v>9</v>
      </c>
      <c r="D4085" s="363" t="s">
        <v>10</v>
      </c>
      <c r="E4085" s="42">
        <v>53</v>
      </c>
      <c r="F4085" s="41">
        <v>1915</v>
      </c>
      <c r="G4085" s="186" t="s">
        <v>837</v>
      </c>
      <c r="H4085" s="186" t="s">
        <v>1024</v>
      </c>
      <c r="I4085" s="42" t="s">
        <v>15</v>
      </c>
      <c r="J4085" s="42"/>
      <c r="K4085" s="42"/>
      <c r="L4085" s="184">
        <v>285.45454545454544</v>
      </c>
      <c r="M4085" s="31">
        <v>718</v>
      </c>
      <c r="N4085" s="42" t="s">
        <v>13</v>
      </c>
      <c r="O4085" s="42" t="s">
        <v>628</v>
      </c>
      <c r="P4085" s="42" t="s">
        <v>1025</v>
      </c>
      <c r="Q4085" s="42" t="s">
        <v>1026</v>
      </c>
    </row>
    <row r="4086" spans="1:17">
      <c r="A4086">
        <v>4090</v>
      </c>
      <c r="B4086" s="180">
        <v>44244</v>
      </c>
      <c r="C4086" s="42" t="s">
        <v>9</v>
      </c>
      <c r="D4086" s="363" t="s">
        <v>10</v>
      </c>
      <c r="E4086" s="42">
        <v>47</v>
      </c>
      <c r="F4086" s="41">
        <v>1505</v>
      </c>
      <c r="G4086" s="186" t="s">
        <v>885</v>
      </c>
      <c r="H4086" s="186" t="s">
        <v>1027</v>
      </c>
      <c r="I4086" s="42" t="s">
        <v>15</v>
      </c>
      <c r="J4086" s="42"/>
      <c r="K4086" s="42"/>
      <c r="L4086" s="184">
        <v>20.136518771331058</v>
      </c>
      <c r="M4086" s="31">
        <v>718</v>
      </c>
      <c r="N4086" s="42" t="s">
        <v>13</v>
      </c>
      <c r="O4086" s="42" t="s">
        <v>628</v>
      </c>
      <c r="P4086" s="42" t="s">
        <v>1028</v>
      </c>
      <c r="Q4086" s="42" t="s">
        <v>1029</v>
      </c>
    </row>
    <row r="4087" spans="1:17">
      <c r="A4087">
        <v>4091</v>
      </c>
      <c r="B4087" s="180">
        <v>44244</v>
      </c>
      <c r="C4087" s="42" t="s">
        <v>9</v>
      </c>
      <c r="D4087" s="363" t="s">
        <v>10</v>
      </c>
      <c r="E4087" s="42">
        <v>52</v>
      </c>
      <c r="F4087" s="41">
        <v>1925</v>
      </c>
      <c r="G4087" s="186" t="s">
        <v>1030</v>
      </c>
      <c r="H4087" s="186" t="s">
        <v>1031</v>
      </c>
      <c r="I4087" s="42" t="s">
        <v>15</v>
      </c>
      <c r="J4087" s="42"/>
      <c r="K4087" s="42"/>
      <c r="L4087" s="184">
        <v>235.75949367088606</v>
      </c>
      <c r="M4087" s="31">
        <v>718</v>
      </c>
      <c r="N4087" s="42" t="s">
        <v>13</v>
      </c>
      <c r="O4087" s="42" t="s">
        <v>628</v>
      </c>
      <c r="P4087" s="42" t="s">
        <v>1032</v>
      </c>
      <c r="Q4087" s="42" t="s">
        <v>1033</v>
      </c>
    </row>
    <row r="4088" spans="1:17">
      <c r="A4088">
        <v>4092</v>
      </c>
      <c r="B4088" s="180">
        <v>44244</v>
      </c>
      <c r="C4088" s="42" t="s">
        <v>9</v>
      </c>
      <c r="D4088" s="363" t="s">
        <v>10</v>
      </c>
      <c r="E4088" s="42">
        <v>48</v>
      </c>
      <c r="F4088" s="41">
        <v>1465</v>
      </c>
      <c r="G4088" s="186" t="s">
        <v>1034</v>
      </c>
      <c r="H4088" s="186" t="s">
        <v>1035</v>
      </c>
      <c r="I4088" s="42" t="s">
        <v>15</v>
      </c>
      <c r="J4088" s="42"/>
      <c r="K4088" s="42"/>
      <c r="L4088" s="184">
        <v>17.924528301886792</v>
      </c>
      <c r="M4088" s="31">
        <v>718</v>
      </c>
      <c r="N4088" s="42" t="s">
        <v>13</v>
      </c>
      <c r="O4088" s="42" t="s">
        <v>628</v>
      </c>
      <c r="P4088" s="42" t="s">
        <v>1036</v>
      </c>
      <c r="Q4088" s="42" t="s">
        <v>1037</v>
      </c>
    </row>
    <row r="4089" spans="1:17">
      <c r="A4089">
        <v>4093</v>
      </c>
      <c r="B4089" s="180">
        <v>44244</v>
      </c>
      <c r="C4089" s="42" t="s">
        <v>9</v>
      </c>
      <c r="D4089" s="363" t="s">
        <v>10</v>
      </c>
      <c r="E4089" s="42">
        <v>39</v>
      </c>
      <c r="F4089" s="41">
        <v>880</v>
      </c>
      <c r="G4089" s="186" t="s">
        <v>135</v>
      </c>
      <c r="H4089" s="186" t="s">
        <v>1038</v>
      </c>
      <c r="I4089" s="42" t="s">
        <v>12</v>
      </c>
      <c r="J4089" s="42"/>
      <c r="K4089" s="42"/>
      <c r="L4089" s="184">
        <v>12.871287128712872</v>
      </c>
      <c r="M4089" s="31">
        <v>718</v>
      </c>
      <c r="N4089" s="42" t="s">
        <v>13</v>
      </c>
      <c r="O4089" s="42" t="s">
        <v>628</v>
      </c>
      <c r="P4089" s="42" t="s">
        <v>1039</v>
      </c>
      <c r="Q4089" s="42" t="s">
        <v>1040</v>
      </c>
    </row>
    <row r="4090" spans="1:17">
      <c r="A4090">
        <v>4094</v>
      </c>
      <c r="B4090" s="180">
        <v>44244</v>
      </c>
      <c r="C4090" s="42" t="s">
        <v>9</v>
      </c>
      <c r="D4090" s="363" t="s">
        <v>10</v>
      </c>
      <c r="E4090" s="42">
        <v>52</v>
      </c>
      <c r="F4090" s="41">
        <v>2680</v>
      </c>
      <c r="G4090" s="186" t="s">
        <v>1041</v>
      </c>
      <c r="H4090" s="186" t="s">
        <v>1042</v>
      </c>
      <c r="I4090" s="42" t="s">
        <v>12</v>
      </c>
      <c r="J4090" s="42"/>
      <c r="K4090" s="42"/>
      <c r="L4090" s="184">
        <v>65.459249676584747</v>
      </c>
      <c r="M4090" s="31">
        <v>718</v>
      </c>
      <c r="N4090" s="42" t="s">
        <v>13</v>
      </c>
      <c r="O4090" s="42" t="s">
        <v>628</v>
      </c>
      <c r="P4090" s="42" t="s">
        <v>1043</v>
      </c>
      <c r="Q4090" s="42" t="s">
        <v>1044</v>
      </c>
    </row>
    <row r="4091" spans="1:17">
      <c r="A4091">
        <v>4095</v>
      </c>
      <c r="B4091" s="180">
        <v>44244</v>
      </c>
      <c r="C4091" s="42" t="s">
        <v>9</v>
      </c>
      <c r="D4091" s="363" t="s">
        <v>10</v>
      </c>
      <c r="E4091" s="42">
        <v>52</v>
      </c>
      <c r="F4091" s="41">
        <v>2735</v>
      </c>
      <c r="G4091" s="186" t="s">
        <v>236</v>
      </c>
      <c r="H4091" s="186" t="s">
        <v>324</v>
      </c>
      <c r="I4091" s="42" t="s">
        <v>15</v>
      </c>
      <c r="J4091" s="42"/>
      <c r="K4091" s="42"/>
      <c r="L4091" s="184">
        <v>36.000000000000007</v>
      </c>
      <c r="M4091" s="31">
        <v>718</v>
      </c>
      <c r="N4091" s="42" t="s">
        <v>13</v>
      </c>
      <c r="O4091" s="42" t="s">
        <v>628</v>
      </c>
      <c r="P4091" s="42" t="s">
        <v>1045</v>
      </c>
      <c r="Q4091" s="42" t="s">
        <v>1046</v>
      </c>
    </row>
    <row r="4092" spans="1:17">
      <c r="A4092">
        <v>4096</v>
      </c>
      <c r="B4092" s="180">
        <v>44244</v>
      </c>
      <c r="C4092" s="42" t="s">
        <v>9</v>
      </c>
      <c r="D4092" s="363" t="s">
        <v>10</v>
      </c>
      <c r="E4092" s="42">
        <v>54</v>
      </c>
      <c r="F4092" s="41">
        <v>1965</v>
      </c>
      <c r="G4092" s="186" t="s">
        <v>1047</v>
      </c>
      <c r="H4092" s="186" t="s">
        <v>1048</v>
      </c>
      <c r="I4092" s="42" t="s">
        <v>15</v>
      </c>
      <c r="J4092" s="42"/>
      <c r="K4092" s="42"/>
      <c r="L4092" s="184">
        <v>77.295492487479137</v>
      </c>
      <c r="M4092" s="31">
        <v>718</v>
      </c>
      <c r="N4092" s="42" t="s">
        <v>13</v>
      </c>
      <c r="O4092" s="42" t="s">
        <v>628</v>
      </c>
      <c r="P4092" s="42" t="s">
        <v>1049</v>
      </c>
      <c r="Q4092" s="42" t="s">
        <v>1050</v>
      </c>
    </row>
    <row r="4093" spans="1:17">
      <c r="A4093">
        <v>4097</v>
      </c>
      <c r="B4093" s="180">
        <v>44244</v>
      </c>
      <c r="C4093" s="42" t="s">
        <v>9</v>
      </c>
      <c r="D4093" s="363" t="s">
        <v>10</v>
      </c>
      <c r="E4093" s="42">
        <v>39</v>
      </c>
      <c r="F4093" s="41">
        <v>875</v>
      </c>
      <c r="G4093" s="186" t="s">
        <v>16</v>
      </c>
      <c r="H4093" s="186" t="s">
        <v>23</v>
      </c>
      <c r="I4093" s="42" t="s">
        <v>12</v>
      </c>
      <c r="J4093" s="42"/>
      <c r="K4093" s="42"/>
      <c r="L4093" s="184">
        <v>25</v>
      </c>
      <c r="M4093" s="31">
        <v>718</v>
      </c>
      <c r="N4093" s="42" t="s">
        <v>13</v>
      </c>
      <c r="O4093" s="42" t="s">
        <v>628</v>
      </c>
      <c r="P4093" s="42" t="s">
        <v>1051</v>
      </c>
      <c r="Q4093" s="42" t="s">
        <v>1052</v>
      </c>
    </row>
    <row r="4094" spans="1:17">
      <c r="A4094">
        <v>4098</v>
      </c>
      <c r="B4094" s="180">
        <v>44244</v>
      </c>
      <c r="C4094" s="42" t="s">
        <v>9</v>
      </c>
      <c r="D4094" s="363" t="s">
        <v>10</v>
      </c>
      <c r="E4094" s="42">
        <v>53</v>
      </c>
      <c r="F4094" s="41">
        <v>1880</v>
      </c>
      <c r="G4094" s="186" t="s">
        <v>1053</v>
      </c>
      <c r="H4094" s="186" t="s">
        <v>1054</v>
      </c>
      <c r="I4094" s="42" t="s">
        <v>15</v>
      </c>
      <c r="J4094" s="42"/>
      <c r="K4094" s="42"/>
      <c r="L4094" s="184">
        <v>63.414634146341463</v>
      </c>
      <c r="M4094" s="31">
        <v>718</v>
      </c>
      <c r="N4094" s="42" t="s">
        <v>13</v>
      </c>
      <c r="O4094" s="42" t="s">
        <v>628</v>
      </c>
      <c r="P4094" s="42" t="s">
        <v>1055</v>
      </c>
      <c r="Q4094" s="42" t="s">
        <v>1056</v>
      </c>
    </row>
    <row r="4095" spans="1:17">
      <c r="A4095">
        <v>4099</v>
      </c>
      <c r="B4095" s="180">
        <v>44244</v>
      </c>
      <c r="C4095" s="42" t="s">
        <v>9</v>
      </c>
      <c r="D4095" s="363" t="s">
        <v>10</v>
      </c>
      <c r="E4095" s="42">
        <v>53</v>
      </c>
      <c r="F4095" s="41">
        <v>1865</v>
      </c>
      <c r="G4095" s="186" t="s">
        <v>1057</v>
      </c>
      <c r="H4095" s="186" t="s">
        <v>1058</v>
      </c>
      <c r="I4095" s="42" t="s">
        <v>15</v>
      </c>
      <c r="J4095" s="42"/>
      <c r="K4095" s="42"/>
      <c r="L4095" s="184">
        <v>73.469387755102048</v>
      </c>
      <c r="M4095" s="31">
        <v>718</v>
      </c>
      <c r="N4095" s="42" t="s">
        <v>13</v>
      </c>
      <c r="O4095" s="42" t="s">
        <v>628</v>
      </c>
      <c r="P4095" s="42" t="s">
        <v>1059</v>
      </c>
      <c r="Q4095" s="42" t="s">
        <v>1060</v>
      </c>
    </row>
    <row r="4096" spans="1:17">
      <c r="A4096">
        <v>4100</v>
      </c>
      <c r="B4096" s="180">
        <v>44244</v>
      </c>
      <c r="C4096" s="42" t="s">
        <v>9</v>
      </c>
      <c r="D4096" s="363" t="s">
        <v>10</v>
      </c>
      <c r="E4096" s="42">
        <v>50</v>
      </c>
      <c r="F4096" s="41">
        <v>1820</v>
      </c>
      <c r="G4096" s="186" t="s">
        <v>1061</v>
      </c>
      <c r="H4096" s="186" t="s">
        <v>1062</v>
      </c>
      <c r="I4096" s="42" t="s">
        <v>15</v>
      </c>
      <c r="J4096" s="42"/>
      <c r="K4096" s="42"/>
      <c r="L4096" s="184">
        <v>26.545454545454543</v>
      </c>
      <c r="M4096" s="31">
        <v>718</v>
      </c>
      <c r="N4096" s="42" t="s">
        <v>13</v>
      </c>
      <c r="O4096" s="42" t="s">
        <v>628</v>
      </c>
      <c r="P4096" s="42" t="s">
        <v>1063</v>
      </c>
      <c r="Q4096" s="42" t="s">
        <v>1064</v>
      </c>
    </row>
    <row r="4097" spans="1:17">
      <c r="A4097">
        <v>4101</v>
      </c>
      <c r="B4097" s="180">
        <v>44244</v>
      </c>
      <c r="C4097" s="42" t="s">
        <v>9</v>
      </c>
      <c r="D4097" s="363" t="s">
        <v>10</v>
      </c>
      <c r="E4097" s="42">
        <v>53</v>
      </c>
      <c r="F4097" s="41">
        <v>1955</v>
      </c>
      <c r="G4097" s="186" t="s">
        <v>34</v>
      </c>
      <c r="H4097" s="186" t="s">
        <v>1065</v>
      </c>
      <c r="I4097" s="42" t="s">
        <v>15</v>
      </c>
      <c r="J4097" s="42"/>
      <c r="K4097" s="42"/>
      <c r="L4097" s="184">
        <v>66.11570247933885</v>
      </c>
      <c r="M4097" s="31">
        <v>718</v>
      </c>
      <c r="N4097" s="42" t="s">
        <v>13</v>
      </c>
      <c r="O4097" s="42" t="s">
        <v>628</v>
      </c>
      <c r="P4097" s="42" t="s">
        <v>1066</v>
      </c>
      <c r="Q4097" s="42" t="s">
        <v>1067</v>
      </c>
    </row>
    <row r="4098" spans="1:17">
      <c r="A4098">
        <v>4102</v>
      </c>
      <c r="B4098" s="180">
        <v>44548</v>
      </c>
      <c r="C4098" s="42" t="s">
        <v>9</v>
      </c>
      <c r="D4098" s="363" t="s">
        <v>10</v>
      </c>
      <c r="E4098" s="42">
        <v>44</v>
      </c>
      <c r="F4098" s="41">
        <v>1225</v>
      </c>
      <c r="G4098" s="186" t="s">
        <v>1068</v>
      </c>
      <c r="H4098" s="41">
        <v>45.2</v>
      </c>
      <c r="I4098" s="42" t="s">
        <v>15</v>
      </c>
      <c r="J4098" s="42"/>
      <c r="K4098" s="42"/>
      <c r="L4098" s="184">
        <v>7.5221238938053085</v>
      </c>
      <c r="M4098" s="31">
        <v>718</v>
      </c>
      <c r="N4098" s="42" t="s">
        <v>13</v>
      </c>
      <c r="O4098" s="42" t="s">
        <v>665</v>
      </c>
      <c r="P4098" s="42" t="s">
        <v>1069</v>
      </c>
      <c r="Q4098" s="42" t="s">
        <v>1070</v>
      </c>
    </row>
    <row r="4099" spans="1:17">
      <c r="A4099">
        <v>4103</v>
      </c>
      <c r="B4099" s="180">
        <v>44548</v>
      </c>
      <c r="C4099" s="42" t="s">
        <v>9</v>
      </c>
      <c r="D4099" s="363" t="s">
        <v>10</v>
      </c>
      <c r="E4099" s="42">
        <v>43</v>
      </c>
      <c r="F4099" s="41">
        <v>1150</v>
      </c>
      <c r="G4099" s="186" t="s">
        <v>782</v>
      </c>
      <c r="H4099" s="186" t="s">
        <v>459</v>
      </c>
      <c r="I4099" s="42" t="s">
        <v>12</v>
      </c>
      <c r="J4099" s="42"/>
      <c r="K4099" s="42"/>
      <c r="L4099" s="184">
        <v>7.741935483870968</v>
      </c>
      <c r="M4099" s="31">
        <v>718</v>
      </c>
      <c r="N4099" s="42" t="s">
        <v>13</v>
      </c>
      <c r="O4099" s="42" t="s">
        <v>665</v>
      </c>
      <c r="P4099" s="42" t="s">
        <v>1071</v>
      </c>
      <c r="Q4099" s="42" t="s">
        <v>1072</v>
      </c>
    </row>
    <row r="4100" spans="1:17">
      <c r="A4100">
        <v>4104</v>
      </c>
      <c r="B4100" s="180">
        <v>44548</v>
      </c>
      <c r="C4100" s="42" t="s">
        <v>9</v>
      </c>
      <c r="D4100" s="363" t="s">
        <v>10</v>
      </c>
      <c r="E4100" s="42">
        <v>46</v>
      </c>
      <c r="F4100" s="41">
        <v>1310</v>
      </c>
      <c r="G4100" s="186" t="s">
        <v>165</v>
      </c>
      <c r="H4100" s="186" t="s">
        <v>996</v>
      </c>
      <c r="I4100" s="42" t="s">
        <v>15</v>
      </c>
      <c r="J4100" s="42"/>
      <c r="K4100" s="42"/>
      <c r="L4100" s="184">
        <v>11.146496815286625</v>
      </c>
      <c r="M4100" s="31">
        <v>718</v>
      </c>
      <c r="N4100" s="42" t="s">
        <v>13</v>
      </c>
      <c r="O4100" s="42" t="s">
        <v>665</v>
      </c>
      <c r="P4100" s="42" t="s">
        <v>1073</v>
      </c>
      <c r="Q4100" s="42" t="s">
        <v>1074</v>
      </c>
    </row>
    <row r="4101" spans="1:17">
      <c r="A4101">
        <v>4105</v>
      </c>
      <c r="B4101" s="180">
        <v>44548</v>
      </c>
      <c r="C4101" s="42" t="s">
        <v>9</v>
      </c>
      <c r="D4101" s="363" t="s">
        <v>10</v>
      </c>
      <c r="E4101" s="42">
        <v>46</v>
      </c>
      <c r="F4101" s="41">
        <v>1485</v>
      </c>
      <c r="G4101" s="186" t="s">
        <v>1075</v>
      </c>
      <c r="H4101" s="186" t="s">
        <v>1076</v>
      </c>
      <c r="I4101" s="42" t="s">
        <v>15</v>
      </c>
      <c r="J4101" s="42"/>
      <c r="K4101" s="42"/>
      <c r="L4101" s="184">
        <v>3.3123028391167195</v>
      </c>
      <c r="M4101" s="31">
        <v>718</v>
      </c>
      <c r="N4101" s="42" t="s">
        <v>13</v>
      </c>
      <c r="O4101" s="42" t="s">
        <v>665</v>
      </c>
      <c r="P4101" s="42" t="s">
        <v>1077</v>
      </c>
      <c r="Q4101" s="42" t="s">
        <v>1078</v>
      </c>
    </row>
    <row r="4102" spans="1:17">
      <c r="A4102">
        <v>4106</v>
      </c>
      <c r="B4102" s="180">
        <v>44548</v>
      </c>
      <c r="C4102" s="42" t="s">
        <v>9</v>
      </c>
      <c r="D4102" s="363" t="s">
        <v>10</v>
      </c>
      <c r="E4102" s="42">
        <v>46</v>
      </c>
      <c r="F4102" s="41">
        <v>1460</v>
      </c>
      <c r="G4102" s="186" t="s">
        <v>627</v>
      </c>
      <c r="H4102" s="186" t="s">
        <v>783</v>
      </c>
      <c r="I4102" s="42" t="s">
        <v>15</v>
      </c>
      <c r="J4102" s="42"/>
      <c r="K4102" s="42"/>
      <c r="L4102" s="184">
        <v>63.306451612903224</v>
      </c>
      <c r="M4102" s="31">
        <v>718</v>
      </c>
      <c r="N4102" s="42" t="s">
        <v>13</v>
      </c>
      <c r="O4102" s="42" t="s">
        <v>665</v>
      </c>
      <c r="P4102" s="42" t="s">
        <v>1079</v>
      </c>
      <c r="Q4102" s="42" t="s">
        <v>1080</v>
      </c>
    </row>
    <row r="4103" spans="1:17">
      <c r="A4103">
        <v>4107</v>
      </c>
      <c r="B4103" s="180">
        <v>44548</v>
      </c>
      <c r="C4103" s="42" t="s">
        <v>9</v>
      </c>
      <c r="D4103" s="363" t="s">
        <v>10</v>
      </c>
      <c r="E4103" s="42">
        <v>41</v>
      </c>
      <c r="F4103" s="41">
        <v>1025</v>
      </c>
      <c r="G4103" s="186" t="s">
        <v>282</v>
      </c>
      <c r="H4103" s="186" t="s">
        <v>715</v>
      </c>
      <c r="I4103" s="42" t="s">
        <v>15</v>
      </c>
      <c r="J4103" s="42"/>
      <c r="K4103" s="42"/>
      <c r="L4103" s="184">
        <v>11.881188118811881</v>
      </c>
      <c r="M4103" s="31">
        <v>718</v>
      </c>
      <c r="N4103" s="42" t="s">
        <v>13</v>
      </c>
      <c r="O4103" s="42" t="s">
        <v>665</v>
      </c>
      <c r="P4103" s="42" t="s">
        <v>1081</v>
      </c>
      <c r="Q4103" s="42" t="s">
        <v>1082</v>
      </c>
    </row>
    <row r="4104" spans="1:17">
      <c r="A4104">
        <v>4108</v>
      </c>
      <c r="B4104" s="180">
        <v>44548</v>
      </c>
      <c r="C4104" s="42" t="s">
        <v>9</v>
      </c>
      <c r="D4104" s="363" t="s">
        <v>10</v>
      </c>
      <c r="E4104" s="42">
        <v>48</v>
      </c>
      <c r="F4104" s="41">
        <v>1405</v>
      </c>
      <c r="G4104" s="186" t="s">
        <v>1083</v>
      </c>
      <c r="H4104" s="186" t="s">
        <v>1084</v>
      </c>
      <c r="I4104" s="42" t="s">
        <v>15</v>
      </c>
      <c r="J4104" s="42"/>
      <c r="K4104" s="42"/>
      <c r="L4104" s="184">
        <v>23.966942148760332</v>
      </c>
      <c r="M4104" s="31">
        <v>718</v>
      </c>
      <c r="N4104" s="42" t="s">
        <v>13</v>
      </c>
      <c r="O4104" s="42" t="s">
        <v>665</v>
      </c>
      <c r="P4104" s="42" t="s">
        <v>1085</v>
      </c>
      <c r="Q4104" s="42" t="s">
        <v>1086</v>
      </c>
    </row>
    <row r="4105" spans="1:17">
      <c r="A4105">
        <v>4109</v>
      </c>
      <c r="B4105" s="180">
        <v>44548</v>
      </c>
      <c r="C4105" s="42" t="s">
        <v>9</v>
      </c>
      <c r="D4105" s="363" t="s">
        <v>10</v>
      </c>
      <c r="E4105" s="42">
        <v>42</v>
      </c>
      <c r="F4105" s="41">
        <v>1215</v>
      </c>
      <c r="G4105" s="186" t="s">
        <v>782</v>
      </c>
      <c r="H4105" s="186" t="s">
        <v>34</v>
      </c>
      <c r="I4105" s="42" t="s">
        <v>12</v>
      </c>
      <c r="J4105" s="42"/>
      <c r="K4105" s="42"/>
      <c r="L4105" s="184">
        <v>7.5</v>
      </c>
      <c r="M4105" s="31">
        <v>718</v>
      </c>
      <c r="N4105" s="42" t="s">
        <v>13</v>
      </c>
      <c r="O4105" s="42" t="s">
        <v>665</v>
      </c>
      <c r="P4105" s="42" t="s">
        <v>1087</v>
      </c>
      <c r="Q4105" s="42" t="s">
        <v>1088</v>
      </c>
    </row>
    <row r="4106" spans="1:17">
      <c r="A4106">
        <v>4110</v>
      </c>
      <c r="B4106" s="180">
        <v>44548</v>
      </c>
      <c r="C4106" s="42" t="s">
        <v>9</v>
      </c>
      <c r="D4106" s="363" t="s">
        <v>10</v>
      </c>
      <c r="E4106" s="42">
        <v>45</v>
      </c>
      <c r="F4106" s="41">
        <v>1150</v>
      </c>
      <c r="G4106" s="186" t="s">
        <v>282</v>
      </c>
      <c r="H4106" s="186" t="s">
        <v>1089</v>
      </c>
      <c r="I4106" s="42" t="s">
        <v>15</v>
      </c>
      <c r="J4106" s="42"/>
      <c r="K4106" s="42"/>
      <c r="L4106" s="184">
        <v>24.615384615384613</v>
      </c>
      <c r="M4106" s="31">
        <v>718</v>
      </c>
      <c r="N4106" s="42" t="s">
        <v>13</v>
      </c>
      <c r="O4106" s="42" t="s">
        <v>665</v>
      </c>
      <c r="P4106" s="42" t="s">
        <v>1090</v>
      </c>
      <c r="Q4106" s="42" t="s">
        <v>1091</v>
      </c>
    </row>
    <row r="4107" spans="1:17">
      <c r="A4107">
        <v>4111</v>
      </c>
      <c r="B4107" s="180">
        <v>44548</v>
      </c>
      <c r="C4107" s="42" t="s">
        <v>9</v>
      </c>
      <c r="D4107" s="363" t="s">
        <v>10</v>
      </c>
      <c r="E4107" s="42">
        <v>48</v>
      </c>
      <c r="F4107" s="41">
        <v>1480</v>
      </c>
      <c r="G4107" s="186" t="s">
        <v>1092</v>
      </c>
      <c r="H4107" s="186" t="s">
        <v>1093</v>
      </c>
      <c r="I4107" s="42" t="s">
        <v>15</v>
      </c>
      <c r="J4107" s="42"/>
      <c r="K4107" s="42"/>
      <c r="L4107" s="184">
        <v>37.155963302752291</v>
      </c>
      <c r="M4107" s="31">
        <v>718</v>
      </c>
      <c r="N4107" s="42" t="s">
        <v>13</v>
      </c>
      <c r="O4107" s="42" t="s">
        <v>665</v>
      </c>
      <c r="P4107" s="42" t="s">
        <v>1094</v>
      </c>
      <c r="Q4107" s="42" t="s">
        <v>1095</v>
      </c>
    </row>
    <row r="4108" spans="1:17">
      <c r="A4108">
        <v>4112</v>
      </c>
      <c r="B4108" s="180">
        <v>44548</v>
      </c>
      <c r="C4108" s="42" t="s">
        <v>9</v>
      </c>
      <c r="D4108" s="363" t="s">
        <v>10</v>
      </c>
      <c r="E4108" s="42">
        <v>44</v>
      </c>
      <c r="F4108" s="41">
        <v>1330</v>
      </c>
      <c r="G4108" s="186" t="s">
        <v>258</v>
      </c>
      <c r="H4108" s="186" t="s">
        <v>91</v>
      </c>
      <c r="I4108" s="42" t="s">
        <v>12</v>
      </c>
      <c r="J4108" s="42"/>
      <c r="K4108" s="42"/>
      <c r="L4108" s="184">
        <v>5.2459016393442619</v>
      </c>
      <c r="M4108" s="31">
        <v>718</v>
      </c>
      <c r="N4108" s="42" t="s">
        <v>13</v>
      </c>
      <c r="O4108" s="42" t="s">
        <v>665</v>
      </c>
      <c r="P4108" s="42" t="s">
        <v>1096</v>
      </c>
      <c r="Q4108" s="42" t="s">
        <v>1097</v>
      </c>
    </row>
    <row r="4109" spans="1:17">
      <c r="A4109">
        <v>4113</v>
      </c>
      <c r="B4109" s="180">
        <v>44548</v>
      </c>
      <c r="C4109" s="42" t="s">
        <v>9</v>
      </c>
      <c r="D4109" s="363" t="s">
        <v>10</v>
      </c>
      <c r="E4109" s="42">
        <v>44</v>
      </c>
      <c r="F4109" s="41">
        <v>1325</v>
      </c>
      <c r="G4109" s="186" t="s">
        <v>760</v>
      </c>
      <c r="H4109" s="186" t="s">
        <v>1098</v>
      </c>
      <c r="I4109" s="42" t="s">
        <v>15</v>
      </c>
      <c r="J4109" s="42"/>
      <c r="K4109" s="42"/>
      <c r="L4109" s="184">
        <v>6.4159292035398217</v>
      </c>
      <c r="M4109" s="31">
        <v>718</v>
      </c>
      <c r="N4109" s="42" t="s">
        <v>13</v>
      </c>
      <c r="O4109" s="42" t="s">
        <v>665</v>
      </c>
      <c r="P4109" s="42" t="s">
        <v>1099</v>
      </c>
      <c r="Q4109" s="42" t="s">
        <v>1100</v>
      </c>
    </row>
    <row r="4110" spans="1:17">
      <c r="A4110">
        <v>4114</v>
      </c>
      <c r="B4110" s="180">
        <v>44548</v>
      </c>
      <c r="C4110" s="42" t="s">
        <v>9</v>
      </c>
      <c r="D4110" s="363" t="s">
        <v>10</v>
      </c>
      <c r="E4110" s="42">
        <v>42</v>
      </c>
      <c r="F4110" s="41">
        <v>1105</v>
      </c>
      <c r="G4110" s="186" t="s">
        <v>894</v>
      </c>
      <c r="H4110" s="186" t="s">
        <v>1101</v>
      </c>
      <c r="I4110" s="42" t="s">
        <v>12</v>
      </c>
      <c r="J4110" s="42"/>
      <c r="K4110" s="42"/>
      <c r="L4110" s="184">
        <v>6.4417177914110431</v>
      </c>
      <c r="M4110" s="31">
        <v>718</v>
      </c>
      <c r="N4110" s="42" t="s">
        <v>13</v>
      </c>
      <c r="O4110" s="42" t="s">
        <v>665</v>
      </c>
      <c r="P4110" s="42" t="s">
        <v>1102</v>
      </c>
      <c r="Q4110" s="42" t="s">
        <v>1103</v>
      </c>
    </row>
    <row r="4111" spans="1:17">
      <c r="A4111">
        <v>4115</v>
      </c>
      <c r="B4111" s="180">
        <v>44548</v>
      </c>
      <c r="C4111" s="42" t="s">
        <v>9</v>
      </c>
      <c r="D4111" s="363" t="s">
        <v>10</v>
      </c>
      <c r="E4111" s="42">
        <v>46</v>
      </c>
      <c r="F4111" s="41">
        <v>1340</v>
      </c>
      <c r="G4111" s="186" t="s">
        <v>760</v>
      </c>
      <c r="H4111" s="186" t="s">
        <v>1104</v>
      </c>
      <c r="I4111" s="42" t="s">
        <v>12</v>
      </c>
      <c r="J4111" s="42"/>
      <c r="K4111" s="42"/>
      <c r="L4111" s="184">
        <v>9.7972972972972965</v>
      </c>
      <c r="M4111" s="31">
        <v>718</v>
      </c>
      <c r="N4111" s="42" t="s">
        <v>13</v>
      </c>
      <c r="O4111" s="42" t="s">
        <v>665</v>
      </c>
      <c r="P4111" s="42" t="s">
        <v>1105</v>
      </c>
      <c r="Q4111" s="42" t="s">
        <v>1106</v>
      </c>
    </row>
    <row r="4112" spans="1:17">
      <c r="A4112">
        <v>4116</v>
      </c>
      <c r="B4112" s="180">
        <v>44548</v>
      </c>
      <c r="C4112" s="42" t="s">
        <v>9</v>
      </c>
      <c r="D4112" s="363" t="s">
        <v>10</v>
      </c>
      <c r="E4112" s="42">
        <v>43</v>
      </c>
      <c r="F4112" s="42">
        <v>1105</v>
      </c>
      <c r="G4112" s="186" t="s">
        <v>782</v>
      </c>
      <c r="H4112" s="186" t="s">
        <v>936</v>
      </c>
      <c r="I4112" s="42" t="s">
        <v>12</v>
      </c>
      <c r="J4112" s="42"/>
      <c r="K4112" s="42"/>
      <c r="L4112" s="184">
        <v>9.8765432098765427</v>
      </c>
      <c r="M4112" s="31">
        <v>718</v>
      </c>
      <c r="N4112" s="42" t="s">
        <v>13</v>
      </c>
      <c r="O4112" s="42" t="s">
        <v>665</v>
      </c>
      <c r="P4112" s="42" t="s">
        <v>1107</v>
      </c>
      <c r="Q4112" s="42" t="s">
        <v>1108</v>
      </c>
    </row>
    <row r="4113" spans="1:17">
      <c r="A4113">
        <v>4117</v>
      </c>
      <c r="B4113" s="180">
        <v>44548</v>
      </c>
      <c r="C4113" s="42" t="s">
        <v>9</v>
      </c>
      <c r="D4113" s="363" t="s">
        <v>10</v>
      </c>
      <c r="E4113" s="42">
        <v>43</v>
      </c>
      <c r="F4113" s="41">
        <v>1290</v>
      </c>
      <c r="G4113" s="186" t="s">
        <v>1109</v>
      </c>
      <c r="H4113" s="186" t="s">
        <v>810</v>
      </c>
      <c r="I4113" s="42" t="s">
        <v>15</v>
      </c>
      <c r="J4113" s="42"/>
      <c r="K4113" s="42"/>
      <c r="L4113" s="184">
        <v>11.842105263157894</v>
      </c>
      <c r="M4113" s="31">
        <v>718</v>
      </c>
      <c r="N4113" s="42" t="s">
        <v>13</v>
      </c>
      <c r="O4113" s="42" t="s">
        <v>665</v>
      </c>
      <c r="P4113" s="42" t="s">
        <v>1110</v>
      </c>
      <c r="Q4113" s="42" t="s">
        <v>1111</v>
      </c>
    </row>
    <row r="4114" spans="1:17">
      <c r="A4114">
        <v>4118</v>
      </c>
      <c r="B4114" s="180">
        <v>44548</v>
      </c>
      <c r="C4114" s="42" t="s">
        <v>9</v>
      </c>
      <c r="D4114" s="363" t="s">
        <v>10</v>
      </c>
      <c r="E4114" s="42">
        <v>47</v>
      </c>
      <c r="F4114" s="41">
        <v>1450</v>
      </c>
      <c r="G4114" s="186" t="s">
        <v>1112</v>
      </c>
      <c r="H4114" s="186" t="s">
        <v>1113</v>
      </c>
      <c r="I4114" s="42" t="s">
        <v>12</v>
      </c>
      <c r="J4114" s="42"/>
      <c r="K4114" s="42"/>
      <c r="L4114" s="184">
        <v>5.5555555555555545</v>
      </c>
      <c r="M4114" s="31">
        <v>718</v>
      </c>
      <c r="N4114" s="42" t="s">
        <v>13</v>
      </c>
      <c r="O4114" s="42" t="s">
        <v>665</v>
      </c>
      <c r="P4114" s="42" t="s">
        <v>1114</v>
      </c>
      <c r="Q4114" s="42" t="s">
        <v>1115</v>
      </c>
    </row>
    <row r="4115" spans="1:17">
      <c r="A4115">
        <v>4119</v>
      </c>
      <c r="B4115" s="180">
        <v>44548</v>
      </c>
      <c r="C4115" s="42" t="s">
        <v>9</v>
      </c>
      <c r="D4115" s="363" t="s">
        <v>10</v>
      </c>
      <c r="E4115" s="42">
        <v>44</v>
      </c>
      <c r="F4115" s="191">
        <v>1410</v>
      </c>
      <c r="G4115" s="186" t="s">
        <v>898</v>
      </c>
      <c r="H4115" s="186" t="s">
        <v>872</v>
      </c>
      <c r="I4115" s="42" t="s">
        <v>12</v>
      </c>
      <c r="J4115" s="42"/>
      <c r="K4115" s="42"/>
      <c r="L4115" s="184">
        <v>15.249266862170089</v>
      </c>
      <c r="M4115" s="31">
        <v>718</v>
      </c>
      <c r="N4115" s="42" t="s">
        <v>13</v>
      </c>
      <c r="O4115" s="42" t="s">
        <v>665</v>
      </c>
      <c r="P4115" s="42" t="s">
        <v>1116</v>
      </c>
      <c r="Q4115" s="42" t="s">
        <v>1117</v>
      </c>
    </row>
    <row r="4116" spans="1:17">
      <c r="A4116">
        <v>4120</v>
      </c>
      <c r="B4116" s="180">
        <v>44548</v>
      </c>
      <c r="C4116" s="42" t="s">
        <v>9</v>
      </c>
      <c r="D4116" s="363" t="s">
        <v>10</v>
      </c>
      <c r="E4116" s="42">
        <v>43</v>
      </c>
      <c r="F4116" s="41">
        <v>1430</v>
      </c>
      <c r="G4116" s="41">
        <v>4.5999999999999996</v>
      </c>
      <c r="H4116" s="186" t="s">
        <v>1118</v>
      </c>
      <c r="I4116" s="42" t="s">
        <v>15</v>
      </c>
      <c r="J4116" s="42"/>
      <c r="K4116" s="42"/>
      <c r="L4116" s="184">
        <v>10.430839002267572</v>
      </c>
      <c r="M4116" s="31">
        <v>718</v>
      </c>
      <c r="N4116" s="42" t="s">
        <v>13</v>
      </c>
      <c r="O4116" s="42" t="s">
        <v>665</v>
      </c>
      <c r="P4116" s="42" t="s">
        <v>1119</v>
      </c>
      <c r="Q4116" s="42" t="s">
        <v>1120</v>
      </c>
    </row>
    <row r="4117" spans="1:17">
      <c r="A4117">
        <v>4121</v>
      </c>
      <c r="B4117" s="180">
        <v>44548</v>
      </c>
      <c r="C4117" s="42" t="s">
        <v>9</v>
      </c>
      <c r="D4117" s="363" t="s">
        <v>10</v>
      </c>
      <c r="E4117" s="42">
        <v>46</v>
      </c>
      <c r="F4117" s="41">
        <v>1180</v>
      </c>
      <c r="G4117" s="186" t="s">
        <v>228</v>
      </c>
      <c r="H4117" s="186" t="s">
        <v>1121</v>
      </c>
      <c r="I4117" s="42" t="s">
        <v>12</v>
      </c>
      <c r="J4117" s="42"/>
      <c r="K4117" s="42"/>
      <c r="L4117" s="184">
        <v>4.5212765957446805</v>
      </c>
      <c r="M4117" s="31">
        <v>718</v>
      </c>
      <c r="N4117" s="42" t="s">
        <v>13</v>
      </c>
      <c r="O4117" s="42" t="s">
        <v>665</v>
      </c>
      <c r="P4117" s="42" t="s">
        <v>1122</v>
      </c>
      <c r="Q4117" s="42" t="s">
        <v>1123</v>
      </c>
    </row>
    <row r="4118" spans="1:17">
      <c r="A4118">
        <v>4122</v>
      </c>
      <c r="B4118" s="180">
        <v>44548</v>
      </c>
      <c r="C4118" s="42" t="s">
        <v>9</v>
      </c>
      <c r="D4118" s="363" t="s">
        <v>10</v>
      </c>
      <c r="E4118" s="42">
        <v>47</v>
      </c>
      <c r="F4118" s="41">
        <v>1280</v>
      </c>
      <c r="G4118" s="186" t="s">
        <v>1124</v>
      </c>
      <c r="H4118" s="186" t="s">
        <v>1125</v>
      </c>
      <c r="I4118" s="42" t="s">
        <v>12</v>
      </c>
      <c r="J4118" s="42"/>
      <c r="K4118" s="42"/>
      <c r="L4118" s="184">
        <v>17.2</v>
      </c>
      <c r="M4118" s="31">
        <v>718</v>
      </c>
      <c r="N4118" s="42" t="s">
        <v>13</v>
      </c>
      <c r="O4118" s="42" t="s">
        <v>665</v>
      </c>
      <c r="P4118" s="42" t="s">
        <v>1126</v>
      </c>
      <c r="Q4118" s="42" t="s">
        <v>1127</v>
      </c>
    </row>
    <row r="4119" spans="1:17">
      <c r="A4119">
        <v>4123</v>
      </c>
      <c r="B4119" s="180">
        <v>44548</v>
      </c>
      <c r="C4119" s="42" t="s">
        <v>9</v>
      </c>
      <c r="D4119" s="363" t="s">
        <v>10</v>
      </c>
      <c r="E4119" s="42">
        <v>46</v>
      </c>
      <c r="F4119" s="41">
        <v>1310</v>
      </c>
      <c r="G4119" s="186" t="s">
        <v>1083</v>
      </c>
      <c r="H4119" s="186" t="s">
        <v>1128</v>
      </c>
      <c r="I4119" s="42" t="s">
        <v>15</v>
      </c>
      <c r="J4119" s="42"/>
      <c r="K4119" s="42"/>
      <c r="L4119" s="184">
        <v>17.469879518072286</v>
      </c>
      <c r="M4119" s="31">
        <v>718</v>
      </c>
      <c r="N4119" s="42" t="s">
        <v>13</v>
      </c>
      <c r="O4119" s="42" t="s">
        <v>665</v>
      </c>
      <c r="P4119" s="42" t="s">
        <v>1129</v>
      </c>
      <c r="Q4119" s="42" t="s">
        <v>1130</v>
      </c>
    </row>
    <row r="4120" spans="1:17">
      <c r="A4120">
        <v>4124</v>
      </c>
      <c r="B4120" s="180">
        <v>44548</v>
      </c>
      <c r="C4120" s="42" t="s">
        <v>9</v>
      </c>
      <c r="D4120" s="363" t="s">
        <v>10</v>
      </c>
      <c r="E4120" s="42">
        <v>46</v>
      </c>
      <c r="F4120" s="41">
        <v>1435</v>
      </c>
      <c r="G4120" s="186" t="s">
        <v>871</v>
      </c>
      <c r="H4120" s="186" t="s">
        <v>38</v>
      </c>
      <c r="I4120" s="42" t="s">
        <v>15</v>
      </c>
      <c r="J4120" s="42"/>
      <c r="K4120" s="42"/>
      <c r="L4120" s="184">
        <v>2.7450980392156863</v>
      </c>
      <c r="M4120" s="31">
        <v>718</v>
      </c>
      <c r="N4120" s="42" t="s">
        <v>13</v>
      </c>
      <c r="O4120" s="42" t="s">
        <v>665</v>
      </c>
      <c r="P4120" s="42" t="s">
        <v>1131</v>
      </c>
      <c r="Q4120" s="42" t="s">
        <v>1132</v>
      </c>
    </row>
    <row r="4121" spans="1:17">
      <c r="A4121">
        <v>4125</v>
      </c>
      <c r="B4121" s="180">
        <v>44548</v>
      </c>
      <c r="C4121" s="42" t="s">
        <v>9</v>
      </c>
      <c r="D4121" s="363" t="s">
        <v>10</v>
      </c>
      <c r="E4121" s="42">
        <v>46</v>
      </c>
      <c r="F4121" s="41">
        <v>1330</v>
      </c>
      <c r="G4121" s="186" t="s">
        <v>165</v>
      </c>
      <c r="H4121" s="186" t="s">
        <v>790</v>
      </c>
      <c r="I4121" s="42" t="s">
        <v>15</v>
      </c>
      <c r="J4121" s="42"/>
      <c r="K4121" s="42"/>
      <c r="L4121" s="184">
        <v>16.908212560386474</v>
      </c>
      <c r="M4121" s="31">
        <v>718</v>
      </c>
      <c r="N4121" s="42" t="s">
        <v>13</v>
      </c>
      <c r="O4121" s="42" t="s">
        <v>665</v>
      </c>
      <c r="P4121" s="42" t="s">
        <v>1133</v>
      </c>
      <c r="Q4121" s="42" t="s">
        <v>1134</v>
      </c>
    </row>
    <row r="4122" spans="1:17">
      <c r="A4122">
        <v>4126</v>
      </c>
      <c r="B4122" s="180">
        <v>44548</v>
      </c>
      <c r="C4122" s="42" t="s">
        <v>9</v>
      </c>
      <c r="D4122" s="363" t="s">
        <v>10</v>
      </c>
      <c r="E4122" s="42">
        <v>48</v>
      </c>
      <c r="F4122" s="41">
        <v>1590</v>
      </c>
      <c r="G4122" s="186" t="s">
        <v>282</v>
      </c>
      <c r="H4122" s="186" t="s">
        <v>804</v>
      </c>
      <c r="I4122" s="42" t="s">
        <v>15</v>
      </c>
      <c r="J4122" s="42"/>
      <c r="K4122" s="42"/>
      <c r="L4122" s="184">
        <v>11.111111111111111</v>
      </c>
      <c r="M4122" s="31">
        <v>718</v>
      </c>
      <c r="N4122" s="42" t="s">
        <v>13</v>
      </c>
      <c r="O4122" s="42" t="s">
        <v>665</v>
      </c>
      <c r="P4122" s="42" t="s">
        <v>1135</v>
      </c>
      <c r="Q4122" s="42" t="s">
        <v>1136</v>
      </c>
    </row>
    <row r="4123" spans="1:17">
      <c r="A4123">
        <v>4127</v>
      </c>
      <c r="B4123" s="180">
        <v>44548</v>
      </c>
      <c r="C4123" s="42" t="s">
        <v>9</v>
      </c>
      <c r="D4123" s="363" t="s">
        <v>10</v>
      </c>
      <c r="E4123" s="42">
        <v>49</v>
      </c>
      <c r="F4123" s="41">
        <v>1550</v>
      </c>
      <c r="G4123" s="186" t="s">
        <v>898</v>
      </c>
      <c r="H4123" s="186" t="s">
        <v>1137</v>
      </c>
      <c r="I4123" s="42" t="s">
        <v>15</v>
      </c>
      <c r="J4123" s="42"/>
      <c r="K4123" s="42"/>
      <c r="L4123" s="184">
        <v>10.92436974789916</v>
      </c>
      <c r="M4123" s="31">
        <v>718</v>
      </c>
      <c r="N4123" s="42" t="s">
        <v>13</v>
      </c>
      <c r="O4123" s="42" t="s">
        <v>665</v>
      </c>
      <c r="P4123" s="42" t="s">
        <v>1138</v>
      </c>
      <c r="Q4123" s="42" t="s">
        <v>1139</v>
      </c>
    </row>
    <row r="4124" spans="1:17">
      <c r="A4124">
        <v>4128</v>
      </c>
      <c r="B4124" s="180">
        <v>44548</v>
      </c>
      <c r="C4124" s="42" t="s">
        <v>9</v>
      </c>
      <c r="D4124" s="363" t="s">
        <v>10</v>
      </c>
      <c r="E4124" s="42">
        <v>47</v>
      </c>
      <c r="F4124" s="41">
        <v>1370</v>
      </c>
      <c r="G4124" s="186" t="s">
        <v>177</v>
      </c>
      <c r="H4124" s="186" t="s">
        <v>1140</v>
      </c>
      <c r="I4124" s="42" t="s">
        <v>12</v>
      </c>
      <c r="J4124" s="42"/>
      <c r="K4124" s="42"/>
      <c r="L4124" s="184">
        <v>6.5439672801636002</v>
      </c>
      <c r="M4124" s="31">
        <v>718</v>
      </c>
      <c r="N4124" s="42" t="s">
        <v>13</v>
      </c>
      <c r="O4124" s="42" t="s">
        <v>665</v>
      </c>
      <c r="P4124" s="42" t="s">
        <v>1141</v>
      </c>
      <c r="Q4124" s="42" t="s">
        <v>1142</v>
      </c>
    </row>
    <row r="4125" spans="1:17">
      <c r="A4125">
        <v>4129</v>
      </c>
      <c r="B4125" s="180">
        <v>44548</v>
      </c>
      <c r="C4125" s="42" t="s">
        <v>9</v>
      </c>
      <c r="D4125" s="363" t="s">
        <v>10</v>
      </c>
      <c r="E4125" s="42">
        <v>47</v>
      </c>
      <c r="F4125" s="41">
        <v>1260</v>
      </c>
      <c r="G4125" s="186" t="s">
        <v>1009</v>
      </c>
      <c r="H4125" s="186" t="s">
        <v>1143</v>
      </c>
      <c r="I4125" s="42" t="s">
        <v>15</v>
      </c>
      <c r="J4125" s="42"/>
      <c r="K4125" s="42"/>
      <c r="L4125" s="184">
        <v>10.049019607843137</v>
      </c>
      <c r="M4125" s="31">
        <v>718</v>
      </c>
      <c r="N4125" s="42" t="s">
        <v>13</v>
      </c>
      <c r="O4125" s="42" t="s">
        <v>665</v>
      </c>
      <c r="P4125" s="42" t="s">
        <v>1144</v>
      </c>
      <c r="Q4125" s="42" t="s">
        <v>1145</v>
      </c>
    </row>
    <row r="4126" spans="1:17">
      <c r="A4126">
        <v>4130</v>
      </c>
      <c r="B4126" s="180">
        <v>44548</v>
      </c>
      <c r="C4126" s="42" t="s">
        <v>9</v>
      </c>
      <c r="D4126" s="363" t="s">
        <v>10</v>
      </c>
      <c r="E4126" s="42">
        <v>44</v>
      </c>
      <c r="F4126" s="41">
        <v>1245</v>
      </c>
      <c r="G4126" s="186" t="s">
        <v>742</v>
      </c>
      <c r="H4126" s="186" t="s">
        <v>1031</v>
      </c>
      <c r="I4126" s="42" t="s">
        <v>15</v>
      </c>
      <c r="J4126" s="42"/>
      <c r="K4126" s="42"/>
      <c r="L4126" s="184">
        <v>6.0126582278481004</v>
      </c>
      <c r="M4126" s="31">
        <v>718</v>
      </c>
      <c r="N4126" s="42" t="s">
        <v>13</v>
      </c>
      <c r="O4126" s="42" t="s">
        <v>665</v>
      </c>
      <c r="P4126" s="42" t="s">
        <v>1146</v>
      </c>
      <c r="Q4126" s="42" t="s">
        <v>1147</v>
      </c>
    </row>
    <row r="4127" spans="1:17">
      <c r="A4127">
        <v>4131</v>
      </c>
      <c r="B4127" s="180">
        <v>44548</v>
      </c>
      <c r="C4127" s="42" t="s">
        <v>9</v>
      </c>
      <c r="D4127" s="363" t="s">
        <v>10</v>
      </c>
      <c r="E4127" s="42">
        <v>52</v>
      </c>
      <c r="F4127" s="41">
        <v>1870</v>
      </c>
      <c r="G4127" s="186" t="s">
        <v>1148</v>
      </c>
      <c r="H4127" s="186" t="s">
        <v>183</v>
      </c>
      <c r="I4127" s="42" t="s">
        <v>15</v>
      </c>
      <c r="J4127" s="42"/>
      <c r="K4127" s="42"/>
      <c r="L4127" s="184">
        <v>69.448010269576372</v>
      </c>
      <c r="M4127" s="31">
        <v>718</v>
      </c>
      <c r="N4127" s="42" t="s">
        <v>13</v>
      </c>
      <c r="O4127" s="42" t="s">
        <v>665</v>
      </c>
      <c r="P4127" s="42" t="s">
        <v>1149</v>
      </c>
      <c r="Q4127" s="42" t="s">
        <v>1150</v>
      </c>
    </row>
    <row r="4128" spans="1:17">
      <c r="A4128">
        <v>4132</v>
      </c>
      <c r="B4128" s="180">
        <v>44548</v>
      </c>
      <c r="C4128" s="42" t="s">
        <v>9</v>
      </c>
      <c r="D4128" s="363" t="s">
        <v>10</v>
      </c>
      <c r="E4128" s="42">
        <v>52</v>
      </c>
      <c r="F4128" s="41">
        <v>1840</v>
      </c>
      <c r="G4128" s="186" t="s">
        <v>1109</v>
      </c>
      <c r="H4128" s="186" t="s">
        <v>961</v>
      </c>
      <c r="I4128" s="42" t="s">
        <v>12</v>
      </c>
      <c r="J4128" s="42"/>
      <c r="K4128" s="42"/>
      <c r="L4128" s="184">
        <v>8.7040618955512574</v>
      </c>
      <c r="M4128" s="31">
        <v>718</v>
      </c>
      <c r="N4128" s="42" t="s">
        <v>13</v>
      </c>
      <c r="O4128" s="42" t="s">
        <v>665</v>
      </c>
      <c r="P4128" s="42" t="s">
        <v>1151</v>
      </c>
      <c r="Q4128" s="42" t="s">
        <v>1152</v>
      </c>
    </row>
    <row r="4129" spans="1:17">
      <c r="A4129">
        <v>4133</v>
      </c>
      <c r="B4129" s="180">
        <v>44548</v>
      </c>
      <c r="C4129" s="42" t="s">
        <v>9</v>
      </c>
      <c r="D4129" s="363" t="s">
        <v>10</v>
      </c>
      <c r="E4129" s="42">
        <v>49</v>
      </c>
      <c r="F4129" s="41">
        <v>1615</v>
      </c>
      <c r="G4129" s="186" t="s">
        <v>165</v>
      </c>
      <c r="H4129" s="186" t="s">
        <v>968</v>
      </c>
      <c r="I4129" s="42" t="s">
        <v>12</v>
      </c>
      <c r="J4129" s="42"/>
      <c r="K4129" s="42"/>
      <c r="L4129" s="184">
        <v>8.8383838383838391</v>
      </c>
      <c r="M4129" s="31">
        <v>718</v>
      </c>
      <c r="N4129" s="42" t="s">
        <v>13</v>
      </c>
      <c r="O4129" s="42" t="s">
        <v>665</v>
      </c>
      <c r="P4129" s="42" t="s">
        <v>1153</v>
      </c>
      <c r="Q4129" s="42" t="s">
        <v>1154</v>
      </c>
    </row>
    <row r="4130" spans="1:17">
      <c r="A4130">
        <v>4134</v>
      </c>
      <c r="B4130" s="180">
        <v>44548</v>
      </c>
      <c r="C4130" s="42" t="s">
        <v>9</v>
      </c>
      <c r="D4130" s="363" t="s">
        <v>10</v>
      </c>
      <c r="E4130" s="42">
        <v>48</v>
      </c>
      <c r="F4130" s="41">
        <v>1450</v>
      </c>
      <c r="G4130" s="186" t="s">
        <v>1112</v>
      </c>
      <c r="H4130" s="186" t="s">
        <v>126</v>
      </c>
      <c r="I4130" s="42" t="s">
        <v>12</v>
      </c>
      <c r="J4130" s="42"/>
      <c r="K4130" s="42"/>
      <c r="L4130" s="184">
        <v>8.3885209713024285</v>
      </c>
      <c r="M4130" s="31">
        <v>718</v>
      </c>
      <c r="N4130" s="42" t="s">
        <v>13</v>
      </c>
      <c r="O4130" s="42" t="s">
        <v>665</v>
      </c>
      <c r="P4130" s="42" t="s">
        <v>1155</v>
      </c>
      <c r="Q4130" s="42" t="s">
        <v>1156</v>
      </c>
    </row>
    <row r="4131" spans="1:17">
      <c r="A4131">
        <v>4135</v>
      </c>
      <c r="B4131" s="180">
        <v>44548</v>
      </c>
      <c r="C4131" s="42" t="s">
        <v>9</v>
      </c>
      <c r="D4131" s="363" t="s">
        <v>10</v>
      </c>
      <c r="E4131" s="42">
        <v>54</v>
      </c>
      <c r="F4131" s="41">
        <v>1920</v>
      </c>
      <c r="G4131" s="186" t="s">
        <v>1157</v>
      </c>
      <c r="H4131" s="186" t="s">
        <v>1158</v>
      </c>
      <c r="I4131" s="42" t="s">
        <v>15</v>
      </c>
      <c r="J4131" s="42"/>
      <c r="K4131" s="42"/>
      <c r="L4131" s="184">
        <v>55.859969558599701</v>
      </c>
      <c r="M4131" s="31">
        <v>718</v>
      </c>
      <c r="N4131" s="42" t="s">
        <v>13</v>
      </c>
      <c r="O4131" s="42" t="s">
        <v>665</v>
      </c>
      <c r="P4131" s="42" t="s">
        <v>1159</v>
      </c>
      <c r="Q4131" s="42" t="s">
        <v>1160</v>
      </c>
    </row>
    <row r="4132" spans="1:17">
      <c r="A4132">
        <v>4136</v>
      </c>
      <c r="B4132" s="180">
        <v>44548</v>
      </c>
      <c r="C4132" s="42" t="s">
        <v>9</v>
      </c>
      <c r="D4132" s="363" t="s">
        <v>10</v>
      </c>
      <c r="E4132" s="42">
        <v>44</v>
      </c>
      <c r="F4132" s="41">
        <v>1275</v>
      </c>
      <c r="G4132" s="186" t="s">
        <v>1161</v>
      </c>
      <c r="H4132" s="186" t="s">
        <v>687</v>
      </c>
      <c r="I4132" s="42" t="s">
        <v>15</v>
      </c>
      <c r="J4132" s="42"/>
      <c r="K4132" s="42"/>
      <c r="L4132" s="184">
        <v>103.78548895899054</v>
      </c>
      <c r="M4132" s="31">
        <v>718</v>
      </c>
      <c r="N4132" s="42" t="s">
        <v>13</v>
      </c>
      <c r="O4132" s="42" t="s">
        <v>665</v>
      </c>
      <c r="P4132" s="42" t="s">
        <v>1162</v>
      </c>
      <c r="Q4132" s="42" t="s">
        <v>1163</v>
      </c>
    </row>
    <row r="4133" spans="1:17">
      <c r="A4133">
        <v>4137</v>
      </c>
      <c r="B4133" s="180">
        <v>44550</v>
      </c>
      <c r="C4133" s="42" t="s">
        <v>9</v>
      </c>
      <c r="D4133" s="363" t="s">
        <v>10</v>
      </c>
      <c r="E4133" s="42">
        <v>60</v>
      </c>
      <c r="F4133" s="41">
        <v>2625</v>
      </c>
      <c r="G4133" s="186" t="s">
        <v>1121</v>
      </c>
      <c r="H4133" s="186" t="s">
        <v>1164</v>
      </c>
      <c r="I4133" s="42" t="s">
        <v>15</v>
      </c>
      <c r="J4133" s="42"/>
      <c r="K4133" s="42"/>
      <c r="L4133" s="184">
        <v>162.06896551724139</v>
      </c>
      <c r="M4133" s="31">
        <v>718</v>
      </c>
      <c r="N4133" s="42" t="s">
        <v>13</v>
      </c>
      <c r="O4133" s="42" t="s">
        <v>628</v>
      </c>
      <c r="P4133" s="42" t="s">
        <v>1165</v>
      </c>
      <c r="Q4133" s="42" t="s">
        <v>1166</v>
      </c>
    </row>
    <row r="4134" spans="1:17">
      <c r="A4134">
        <v>4138</v>
      </c>
      <c r="B4134" s="180">
        <v>44550</v>
      </c>
      <c r="C4134" s="42" t="s">
        <v>9</v>
      </c>
      <c r="D4134" s="363" t="s">
        <v>10</v>
      </c>
      <c r="E4134" s="42">
        <v>59</v>
      </c>
      <c r="F4134" s="41">
        <v>2715</v>
      </c>
      <c r="G4134" s="186" t="s">
        <v>1167</v>
      </c>
      <c r="H4134" s="186" t="s">
        <v>1168</v>
      </c>
      <c r="I4134" s="42" t="s">
        <v>15</v>
      </c>
      <c r="J4134" s="42"/>
      <c r="K4134" s="42"/>
      <c r="L4134" s="184">
        <v>153.31412103746399</v>
      </c>
      <c r="M4134" s="31">
        <v>718</v>
      </c>
      <c r="N4134" s="42" t="s">
        <v>13</v>
      </c>
      <c r="O4134" s="42" t="s">
        <v>628</v>
      </c>
      <c r="P4134" s="42" t="s">
        <v>1169</v>
      </c>
      <c r="Q4134" s="42" t="s">
        <v>1170</v>
      </c>
    </row>
    <row r="4135" spans="1:17">
      <c r="A4135">
        <v>4139</v>
      </c>
      <c r="B4135" s="180">
        <v>44550</v>
      </c>
      <c r="C4135" s="42" t="s">
        <v>9</v>
      </c>
      <c r="D4135" s="363" t="s">
        <v>10</v>
      </c>
      <c r="E4135" s="42">
        <v>60</v>
      </c>
      <c r="F4135" s="41">
        <v>2900</v>
      </c>
      <c r="G4135" s="186" t="s">
        <v>1171</v>
      </c>
      <c r="H4135" s="186" t="s">
        <v>1172</v>
      </c>
      <c r="I4135" s="42" t="s">
        <v>15</v>
      </c>
      <c r="J4135" s="42"/>
      <c r="K4135" s="42"/>
      <c r="L4135" s="184">
        <v>169.14893617021278</v>
      </c>
      <c r="M4135" s="31">
        <v>718</v>
      </c>
      <c r="N4135" s="42" t="s">
        <v>13</v>
      </c>
      <c r="O4135" s="42" t="s">
        <v>628</v>
      </c>
      <c r="P4135" s="42" t="s">
        <v>1173</v>
      </c>
      <c r="Q4135" s="42" t="s">
        <v>1174</v>
      </c>
    </row>
    <row r="4136" spans="1:17">
      <c r="A4136">
        <v>4140</v>
      </c>
      <c r="B4136" s="180">
        <v>44550</v>
      </c>
      <c r="C4136" s="42" t="s">
        <v>9</v>
      </c>
      <c r="D4136" s="363" t="s">
        <v>10</v>
      </c>
      <c r="E4136" s="42">
        <v>56</v>
      </c>
      <c r="F4136" s="41">
        <v>2250</v>
      </c>
      <c r="G4136" s="186" t="s">
        <v>265</v>
      </c>
      <c r="H4136" s="186" t="s">
        <v>1175</v>
      </c>
      <c r="I4136" s="42" t="s">
        <v>15</v>
      </c>
      <c r="J4136" s="42"/>
      <c r="K4136" s="42"/>
      <c r="L4136" s="184">
        <v>54.098360655737707</v>
      </c>
      <c r="M4136" s="31">
        <v>718</v>
      </c>
      <c r="N4136" s="42" t="s">
        <v>13</v>
      </c>
      <c r="O4136" s="42" t="s">
        <v>628</v>
      </c>
      <c r="P4136" s="42" t="s">
        <v>1176</v>
      </c>
      <c r="Q4136" s="42" t="s">
        <v>1177</v>
      </c>
    </row>
    <row r="4137" spans="1:17">
      <c r="A4137">
        <v>4141</v>
      </c>
      <c r="B4137" s="180">
        <v>44550</v>
      </c>
      <c r="C4137" s="42" t="s">
        <v>9</v>
      </c>
      <c r="D4137" s="363" t="s">
        <v>10</v>
      </c>
      <c r="E4137" s="42">
        <v>59</v>
      </c>
      <c r="F4137" s="41">
        <v>2660</v>
      </c>
      <c r="G4137" s="186" t="s">
        <v>1178</v>
      </c>
      <c r="H4137" s="186" t="s">
        <v>1179</v>
      </c>
      <c r="I4137" s="42" t="s">
        <v>15</v>
      </c>
      <c r="J4137" s="42"/>
      <c r="K4137" s="42"/>
      <c r="L4137" s="184">
        <v>215.6769596199525</v>
      </c>
      <c r="M4137" s="31">
        <v>718</v>
      </c>
      <c r="N4137" s="42" t="s">
        <v>13</v>
      </c>
      <c r="O4137" s="42" t="s">
        <v>628</v>
      </c>
      <c r="P4137" s="42" t="s">
        <v>1180</v>
      </c>
      <c r="Q4137" s="42" t="s">
        <v>1181</v>
      </c>
    </row>
    <row r="4138" spans="1:17">
      <c r="A4138">
        <v>4142</v>
      </c>
      <c r="B4138" s="180">
        <v>44550</v>
      </c>
      <c r="C4138" s="42" t="s">
        <v>9</v>
      </c>
      <c r="D4138" s="363" t="s">
        <v>10</v>
      </c>
      <c r="E4138" s="42">
        <v>61</v>
      </c>
      <c r="F4138" s="41">
        <v>2885</v>
      </c>
      <c r="G4138" s="186" t="s">
        <v>971</v>
      </c>
      <c r="H4138" s="186" t="s">
        <v>1182</v>
      </c>
      <c r="I4138" s="42" t="s">
        <v>15</v>
      </c>
      <c r="J4138" s="42"/>
      <c r="K4138" s="42"/>
      <c r="L4138" s="184">
        <v>147.08994708994712</v>
      </c>
      <c r="M4138" s="31">
        <v>718</v>
      </c>
      <c r="N4138" s="42" t="s">
        <v>13</v>
      </c>
      <c r="O4138" s="42" t="s">
        <v>628</v>
      </c>
      <c r="P4138" s="42" t="s">
        <v>1183</v>
      </c>
      <c r="Q4138" s="42" t="s">
        <v>1184</v>
      </c>
    </row>
    <row r="4139" spans="1:17">
      <c r="A4139">
        <v>4143</v>
      </c>
      <c r="B4139" s="180">
        <v>44550</v>
      </c>
      <c r="C4139" s="42" t="s">
        <v>9</v>
      </c>
      <c r="D4139" s="363" t="s">
        <v>10</v>
      </c>
      <c r="E4139" s="42">
        <v>58</v>
      </c>
      <c r="F4139" s="41">
        <v>2505</v>
      </c>
      <c r="G4139" s="186" t="s">
        <v>1185</v>
      </c>
      <c r="H4139" s="186" t="s">
        <v>1186</v>
      </c>
      <c r="I4139" s="42" t="s">
        <v>15</v>
      </c>
      <c r="J4139" s="42"/>
      <c r="K4139" s="42"/>
      <c r="L4139" s="184">
        <v>92.679127725856688</v>
      </c>
      <c r="M4139" s="31">
        <v>718</v>
      </c>
      <c r="N4139" s="42" t="s">
        <v>13</v>
      </c>
      <c r="O4139" s="42" t="s">
        <v>628</v>
      </c>
      <c r="P4139" s="42" t="s">
        <v>1187</v>
      </c>
      <c r="Q4139" s="42" t="s">
        <v>1188</v>
      </c>
    </row>
    <row r="4140" spans="1:17">
      <c r="A4140">
        <v>4144</v>
      </c>
      <c r="B4140" s="180">
        <v>44550</v>
      </c>
      <c r="C4140" s="42" t="s">
        <v>9</v>
      </c>
      <c r="D4140" s="363" t="s">
        <v>10</v>
      </c>
      <c r="E4140" s="42">
        <v>57</v>
      </c>
      <c r="F4140" s="41">
        <v>2280</v>
      </c>
      <c r="G4140" s="186" t="s">
        <v>1093</v>
      </c>
      <c r="H4140" s="186" t="s">
        <v>631</v>
      </c>
      <c r="I4140" s="42" t="s">
        <v>15</v>
      </c>
      <c r="J4140" s="42"/>
      <c r="K4140" s="42"/>
      <c r="L4140" s="184">
        <v>101.39534883720931</v>
      </c>
      <c r="M4140" s="31">
        <v>718</v>
      </c>
      <c r="N4140" s="42" t="s">
        <v>13</v>
      </c>
      <c r="O4140" s="42" t="s">
        <v>628</v>
      </c>
      <c r="P4140" s="42" t="s">
        <v>1189</v>
      </c>
      <c r="Q4140" s="42" t="s">
        <v>1190</v>
      </c>
    </row>
    <row r="4141" spans="1:17">
      <c r="A4141">
        <v>4145</v>
      </c>
      <c r="B4141" s="180">
        <v>44550</v>
      </c>
      <c r="C4141" s="42" t="s">
        <v>9</v>
      </c>
      <c r="D4141" s="363" t="s">
        <v>10</v>
      </c>
      <c r="E4141" s="42">
        <v>56</v>
      </c>
      <c r="F4141" s="41">
        <v>2250</v>
      </c>
      <c r="G4141" s="186" t="s">
        <v>1191</v>
      </c>
      <c r="H4141" s="186" t="s">
        <v>1192</v>
      </c>
      <c r="I4141" s="42" t="s">
        <v>15</v>
      </c>
      <c r="J4141" s="42"/>
      <c r="K4141" s="42"/>
      <c r="L4141" s="184">
        <v>150.90439276485787</v>
      </c>
      <c r="M4141" s="31">
        <v>718</v>
      </c>
      <c r="N4141" s="42" t="s">
        <v>13</v>
      </c>
      <c r="O4141" s="42" t="s">
        <v>628</v>
      </c>
      <c r="P4141" s="42" t="s">
        <v>1193</v>
      </c>
      <c r="Q4141" s="42" t="s">
        <v>1194</v>
      </c>
    </row>
    <row r="4142" spans="1:17">
      <c r="A4142">
        <v>4146</v>
      </c>
      <c r="B4142" s="180">
        <v>44550</v>
      </c>
      <c r="C4142" s="42" t="s">
        <v>9</v>
      </c>
      <c r="D4142" s="363" t="s">
        <v>10</v>
      </c>
      <c r="E4142" s="42">
        <v>55</v>
      </c>
      <c r="F4142" s="41">
        <v>2105</v>
      </c>
      <c r="G4142" s="186" t="s">
        <v>480</v>
      </c>
      <c r="H4142" s="186" t="s">
        <v>1195</v>
      </c>
      <c r="I4142" s="42" t="s">
        <v>15</v>
      </c>
      <c r="J4142" s="42"/>
      <c r="K4142" s="42"/>
      <c r="L4142" s="184">
        <v>57.544757033248082</v>
      </c>
      <c r="M4142" s="31">
        <v>718</v>
      </c>
      <c r="N4142" s="42" t="s">
        <v>13</v>
      </c>
      <c r="O4142" s="42" t="s">
        <v>628</v>
      </c>
      <c r="P4142" s="42" t="s">
        <v>1196</v>
      </c>
      <c r="Q4142" s="42" t="s">
        <v>1197</v>
      </c>
    </row>
    <row r="4143" spans="1:17">
      <c r="A4143">
        <v>4147</v>
      </c>
      <c r="B4143" s="180">
        <v>44550</v>
      </c>
      <c r="C4143" s="42" t="s">
        <v>9</v>
      </c>
      <c r="D4143" s="363" t="s">
        <v>10</v>
      </c>
      <c r="E4143" s="42">
        <v>55</v>
      </c>
      <c r="F4143" s="41">
        <v>2270</v>
      </c>
      <c r="G4143" s="186" t="s">
        <v>1062</v>
      </c>
      <c r="H4143" s="186" t="s">
        <v>1198</v>
      </c>
      <c r="I4143" s="42" t="s">
        <v>15</v>
      </c>
      <c r="J4143" s="42"/>
      <c r="K4143" s="42"/>
      <c r="L4143" s="184">
        <v>202.20588235294116</v>
      </c>
      <c r="M4143" s="31">
        <v>718</v>
      </c>
      <c r="N4143" s="42" t="s">
        <v>13</v>
      </c>
      <c r="O4143" s="42" t="s">
        <v>628</v>
      </c>
      <c r="P4143" s="42" t="s">
        <v>1199</v>
      </c>
      <c r="Q4143" s="42" t="s">
        <v>1200</v>
      </c>
    </row>
    <row r="4144" spans="1:17">
      <c r="A4144">
        <v>4148</v>
      </c>
      <c r="B4144" s="180">
        <v>44550</v>
      </c>
      <c r="C4144" s="42" t="s">
        <v>9</v>
      </c>
      <c r="D4144" s="363" t="s">
        <v>10</v>
      </c>
      <c r="E4144" s="42">
        <v>60</v>
      </c>
      <c r="F4144" s="41">
        <v>2925</v>
      </c>
      <c r="G4144" s="186" t="s">
        <v>383</v>
      </c>
      <c r="H4144" s="186" t="s">
        <v>1201</v>
      </c>
      <c r="I4144" s="42" t="s">
        <v>15</v>
      </c>
      <c r="J4144" s="42"/>
      <c r="K4144" s="42"/>
      <c r="L4144" s="184">
        <v>146.22950819672133</v>
      </c>
      <c r="M4144" s="31">
        <v>718</v>
      </c>
      <c r="N4144" s="42" t="s">
        <v>13</v>
      </c>
      <c r="O4144" s="42" t="s">
        <v>628</v>
      </c>
      <c r="P4144" s="42" t="s">
        <v>1202</v>
      </c>
      <c r="Q4144" s="42" t="s">
        <v>1203</v>
      </c>
    </row>
    <row r="4145" spans="1:17">
      <c r="A4145">
        <v>4149</v>
      </c>
      <c r="B4145" s="180">
        <v>44550</v>
      </c>
      <c r="C4145" s="42" t="s">
        <v>9</v>
      </c>
      <c r="D4145" s="363" t="s">
        <v>10</v>
      </c>
      <c r="E4145" s="42">
        <v>54</v>
      </c>
      <c r="F4145" s="41">
        <v>2090</v>
      </c>
      <c r="G4145" s="186" t="s">
        <v>1204</v>
      </c>
      <c r="H4145" s="186" t="s">
        <v>1205</v>
      </c>
      <c r="I4145" s="42" t="s">
        <v>15</v>
      </c>
      <c r="J4145" s="42"/>
      <c r="K4145" s="42"/>
      <c r="L4145" s="184">
        <v>42.409402546523019</v>
      </c>
      <c r="M4145" s="31">
        <v>718</v>
      </c>
      <c r="N4145" s="42" t="s">
        <v>13</v>
      </c>
      <c r="O4145" s="42" t="s">
        <v>628</v>
      </c>
      <c r="P4145" s="42" t="s">
        <v>1206</v>
      </c>
      <c r="Q4145" s="42" t="s">
        <v>1207</v>
      </c>
    </row>
    <row r="4146" spans="1:17">
      <c r="A4146">
        <v>4150</v>
      </c>
      <c r="B4146" s="180">
        <v>44550</v>
      </c>
      <c r="C4146" s="42" t="s">
        <v>9</v>
      </c>
      <c r="D4146" s="363" t="s">
        <v>10</v>
      </c>
      <c r="E4146" s="42">
        <v>55</v>
      </c>
      <c r="F4146" s="41">
        <v>2070</v>
      </c>
      <c r="G4146" s="186" t="s">
        <v>1054</v>
      </c>
      <c r="H4146" s="186" t="s">
        <v>1208</v>
      </c>
      <c r="I4146" s="42" t="s">
        <v>15</v>
      </c>
      <c r="J4146" s="42"/>
      <c r="K4146" s="42"/>
      <c r="L4146" s="184">
        <v>118.70824053452115</v>
      </c>
      <c r="M4146" s="31">
        <v>718</v>
      </c>
      <c r="N4146" s="42" t="s">
        <v>13</v>
      </c>
      <c r="O4146" s="42" t="s">
        <v>628</v>
      </c>
      <c r="P4146" s="42" t="s">
        <v>1209</v>
      </c>
      <c r="Q4146" s="42" t="s">
        <v>1210</v>
      </c>
    </row>
    <row r="4147" spans="1:17">
      <c r="A4147">
        <v>4151</v>
      </c>
      <c r="B4147" s="180">
        <v>44550</v>
      </c>
      <c r="C4147" s="42" t="s">
        <v>9</v>
      </c>
      <c r="D4147" s="363" t="s">
        <v>10</v>
      </c>
      <c r="E4147" s="42">
        <v>55</v>
      </c>
      <c r="F4147" s="41">
        <v>2130</v>
      </c>
      <c r="G4147" s="186" t="s">
        <v>1211</v>
      </c>
      <c r="H4147" s="186" t="s">
        <v>958</v>
      </c>
      <c r="I4147" s="42" t="s">
        <v>15</v>
      </c>
      <c r="J4147" s="42"/>
      <c r="K4147" s="42"/>
      <c r="L4147" s="184">
        <v>132.55813953488371</v>
      </c>
      <c r="M4147" s="31">
        <v>718</v>
      </c>
      <c r="N4147" s="42" t="s">
        <v>13</v>
      </c>
      <c r="O4147" s="42" t="s">
        <v>628</v>
      </c>
      <c r="P4147" s="42" t="s">
        <v>1212</v>
      </c>
      <c r="Q4147" s="42" t="s">
        <v>1213</v>
      </c>
    </row>
    <row r="4148" spans="1:17">
      <c r="A4148">
        <v>4152</v>
      </c>
      <c r="B4148" s="180">
        <v>44550</v>
      </c>
      <c r="C4148" s="42" t="s">
        <v>9</v>
      </c>
      <c r="D4148" s="363" t="s">
        <v>10</v>
      </c>
      <c r="E4148" s="42">
        <v>54</v>
      </c>
      <c r="F4148" s="41">
        <v>1965</v>
      </c>
      <c r="G4148" s="186" t="s">
        <v>327</v>
      </c>
      <c r="H4148" s="186" t="s">
        <v>715</v>
      </c>
      <c r="I4148" s="42" t="s">
        <v>15</v>
      </c>
      <c r="J4148" s="42"/>
      <c r="K4148" s="42"/>
      <c r="L4148" s="184">
        <v>47.029702970297031</v>
      </c>
      <c r="M4148" s="31">
        <v>718</v>
      </c>
      <c r="N4148" s="42" t="s">
        <v>13</v>
      </c>
      <c r="O4148" s="42" t="s">
        <v>628</v>
      </c>
      <c r="P4148" s="42" t="s">
        <v>1214</v>
      </c>
      <c r="Q4148" s="42" t="s">
        <v>1215</v>
      </c>
    </row>
    <row r="4149" spans="1:17">
      <c r="A4149">
        <v>4153</v>
      </c>
      <c r="B4149" s="180">
        <v>44550</v>
      </c>
      <c r="C4149" s="42" t="s">
        <v>9</v>
      </c>
      <c r="D4149" s="363" t="s">
        <v>10</v>
      </c>
      <c r="E4149" s="42">
        <v>52</v>
      </c>
      <c r="F4149" s="41">
        <v>2005</v>
      </c>
      <c r="G4149" s="186" t="s">
        <v>1216</v>
      </c>
      <c r="H4149" s="186" t="s">
        <v>1217</v>
      </c>
      <c r="I4149" s="42" t="s">
        <v>15</v>
      </c>
      <c r="J4149" s="42"/>
      <c r="K4149" s="42"/>
      <c r="L4149" s="184">
        <v>148.59550561797752</v>
      </c>
      <c r="M4149" s="31">
        <v>718</v>
      </c>
      <c r="N4149" s="42" t="s">
        <v>13</v>
      </c>
      <c r="O4149" s="42" t="s">
        <v>628</v>
      </c>
      <c r="P4149" s="42" t="s">
        <v>1218</v>
      </c>
      <c r="Q4149" s="42" t="s">
        <v>1219</v>
      </c>
    </row>
    <row r="4150" spans="1:17">
      <c r="A4150">
        <v>4154</v>
      </c>
      <c r="B4150" s="180">
        <v>44550</v>
      </c>
      <c r="C4150" s="42" t="s">
        <v>9</v>
      </c>
      <c r="D4150" s="363" t="s">
        <v>10</v>
      </c>
      <c r="E4150" s="42">
        <v>57</v>
      </c>
      <c r="F4150" s="41">
        <v>2480</v>
      </c>
      <c r="G4150" s="186" t="s">
        <v>1220</v>
      </c>
      <c r="H4150" s="186" t="s">
        <v>846</v>
      </c>
      <c r="I4150" s="42" t="s">
        <v>15</v>
      </c>
      <c r="J4150" s="42"/>
      <c r="K4150" s="42"/>
      <c r="L4150" s="184">
        <v>254.16666666666666</v>
      </c>
      <c r="M4150" s="31">
        <v>718</v>
      </c>
      <c r="N4150" s="42" t="s">
        <v>13</v>
      </c>
      <c r="O4150" s="42" t="s">
        <v>628</v>
      </c>
      <c r="P4150" s="42" t="s">
        <v>1221</v>
      </c>
      <c r="Q4150" s="42" t="s">
        <v>1222</v>
      </c>
    </row>
    <row r="4151" spans="1:17">
      <c r="A4151">
        <v>4155</v>
      </c>
      <c r="B4151" s="180">
        <v>44550</v>
      </c>
      <c r="C4151" s="42" t="s">
        <v>9</v>
      </c>
      <c r="D4151" s="363" t="s">
        <v>10</v>
      </c>
      <c r="E4151" s="42">
        <v>61</v>
      </c>
      <c r="F4151" s="41">
        <v>2860</v>
      </c>
      <c r="G4151" s="186" t="s">
        <v>1223</v>
      </c>
      <c r="H4151" s="186" t="s">
        <v>117</v>
      </c>
      <c r="I4151" s="42" t="s">
        <v>15</v>
      </c>
      <c r="J4151" s="42"/>
      <c r="K4151" s="42"/>
      <c r="L4151" s="184">
        <v>289.71962616822429</v>
      </c>
      <c r="M4151" s="31">
        <v>718</v>
      </c>
      <c r="N4151" s="42" t="s">
        <v>13</v>
      </c>
      <c r="O4151" s="42" t="s">
        <v>628</v>
      </c>
      <c r="P4151" s="42" t="s">
        <v>1224</v>
      </c>
      <c r="Q4151" s="42" t="s">
        <v>1225</v>
      </c>
    </row>
    <row r="4152" spans="1:17">
      <c r="A4152">
        <v>4156</v>
      </c>
      <c r="B4152" s="180">
        <v>44550</v>
      </c>
      <c r="C4152" s="42" t="s">
        <v>9</v>
      </c>
      <c r="D4152" s="363" t="s">
        <v>10</v>
      </c>
      <c r="E4152" s="42">
        <v>59</v>
      </c>
      <c r="F4152" s="41">
        <v>2435</v>
      </c>
      <c r="G4152" s="186" t="s">
        <v>1226</v>
      </c>
      <c r="H4152" s="186" t="s">
        <v>1167</v>
      </c>
      <c r="I4152" s="42" t="s">
        <v>15</v>
      </c>
      <c r="J4152" s="42"/>
      <c r="K4152" s="42"/>
      <c r="L4152" s="184">
        <v>122.74436090225562</v>
      </c>
      <c r="M4152" s="31">
        <v>718</v>
      </c>
      <c r="N4152" s="42" t="s">
        <v>13</v>
      </c>
      <c r="O4152" s="42" t="s">
        <v>628</v>
      </c>
      <c r="P4152" s="42" t="s">
        <v>1227</v>
      </c>
      <c r="Q4152" s="42" t="s">
        <v>1228</v>
      </c>
    </row>
    <row r="4153" spans="1:17">
      <c r="A4153">
        <v>4157</v>
      </c>
      <c r="B4153" s="180">
        <v>44550</v>
      </c>
      <c r="C4153" s="42" t="s">
        <v>9</v>
      </c>
      <c r="D4153" s="363" t="s">
        <v>10</v>
      </c>
      <c r="E4153" s="42">
        <v>56</v>
      </c>
      <c r="F4153" s="41">
        <v>2395</v>
      </c>
      <c r="G4153" s="186" t="s">
        <v>1229</v>
      </c>
      <c r="H4153" s="186" t="s">
        <v>1230</v>
      </c>
      <c r="I4153" s="42" t="s">
        <v>15</v>
      </c>
      <c r="J4153" s="42"/>
      <c r="K4153" s="42"/>
      <c r="L4153" s="184">
        <v>74.712643678160916</v>
      </c>
      <c r="M4153" s="31">
        <v>718</v>
      </c>
      <c r="N4153" s="42" t="s">
        <v>13</v>
      </c>
      <c r="O4153" s="42" t="s">
        <v>628</v>
      </c>
      <c r="P4153" s="42" t="s">
        <v>1231</v>
      </c>
      <c r="Q4153" s="42" t="s">
        <v>1232</v>
      </c>
    </row>
    <row r="4154" spans="1:17">
      <c r="A4154">
        <v>4158</v>
      </c>
      <c r="B4154" s="180">
        <v>44550</v>
      </c>
      <c r="C4154" s="42" t="s">
        <v>9</v>
      </c>
      <c r="D4154" s="363" t="s">
        <v>10</v>
      </c>
      <c r="E4154" s="42">
        <v>56</v>
      </c>
      <c r="F4154" s="41">
        <v>2420</v>
      </c>
      <c r="G4154" s="186" t="s">
        <v>1233</v>
      </c>
      <c r="H4154" s="186" t="s">
        <v>813</v>
      </c>
      <c r="I4154" s="42" t="s">
        <v>15</v>
      </c>
      <c r="J4154" s="42"/>
      <c r="K4154" s="42"/>
      <c r="L4154" s="184">
        <v>224.25373134328356</v>
      </c>
      <c r="M4154" s="31">
        <v>718</v>
      </c>
      <c r="N4154" s="42" t="s">
        <v>13</v>
      </c>
      <c r="O4154" s="42" t="s">
        <v>628</v>
      </c>
      <c r="P4154" s="42" t="s">
        <v>1234</v>
      </c>
      <c r="Q4154" s="42" t="s">
        <v>1235</v>
      </c>
    </row>
    <row r="4155" spans="1:17">
      <c r="A4155">
        <v>4159</v>
      </c>
      <c r="B4155" s="180">
        <v>44550</v>
      </c>
      <c r="C4155" s="42" t="s">
        <v>9</v>
      </c>
      <c r="D4155" s="363" t="s">
        <v>10</v>
      </c>
      <c r="E4155" s="42">
        <v>55</v>
      </c>
      <c r="F4155" s="41">
        <v>2255</v>
      </c>
      <c r="G4155" s="186" t="s">
        <v>1236</v>
      </c>
      <c r="H4155" s="186" t="s">
        <v>1237</v>
      </c>
      <c r="I4155" s="42" t="s">
        <v>15</v>
      </c>
      <c r="J4155" s="42"/>
      <c r="K4155" s="42"/>
      <c r="L4155" s="184">
        <v>66.925638179800217</v>
      </c>
      <c r="M4155" s="31">
        <v>718</v>
      </c>
      <c r="N4155" s="42" t="s">
        <v>13</v>
      </c>
      <c r="O4155" s="42" t="s">
        <v>628</v>
      </c>
      <c r="P4155" s="42" t="s">
        <v>1238</v>
      </c>
      <c r="Q4155" s="42" t="s">
        <v>1239</v>
      </c>
    </row>
    <row r="4156" spans="1:17">
      <c r="A4156">
        <v>4160</v>
      </c>
      <c r="B4156" s="180">
        <v>44550</v>
      </c>
      <c r="C4156" s="42" t="s">
        <v>9</v>
      </c>
      <c r="D4156" s="363" t="s">
        <v>10</v>
      </c>
      <c r="E4156" s="42">
        <v>54</v>
      </c>
      <c r="F4156" s="41">
        <v>2160</v>
      </c>
      <c r="G4156" s="186" t="s">
        <v>1240</v>
      </c>
      <c r="H4156" s="186" t="s">
        <v>1143</v>
      </c>
      <c r="I4156" s="42" t="s">
        <v>15</v>
      </c>
      <c r="J4156" s="42"/>
      <c r="K4156" s="42"/>
      <c r="L4156" s="184">
        <v>118.87254901960785</v>
      </c>
      <c r="M4156" s="31">
        <v>718</v>
      </c>
      <c r="N4156" s="42" t="s">
        <v>13</v>
      </c>
      <c r="O4156" s="42" t="s">
        <v>628</v>
      </c>
      <c r="P4156" s="42" t="s">
        <v>1241</v>
      </c>
      <c r="Q4156" s="42" t="s">
        <v>1242</v>
      </c>
    </row>
    <row r="4157" spans="1:17">
      <c r="A4157">
        <v>4161</v>
      </c>
      <c r="B4157" s="180">
        <v>44550</v>
      </c>
      <c r="C4157" s="42" t="s">
        <v>9</v>
      </c>
      <c r="D4157" s="363" t="s">
        <v>10</v>
      </c>
      <c r="E4157" s="42">
        <v>54</v>
      </c>
      <c r="F4157" s="41">
        <v>2055</v>
      </c>
      <c r="G4157" s="186" t="s">
        <v>37</v>
      </c>
      <c r="H4157" s="186" t="s">
        <v>1182</v>
      </c>
      <c r="I4157" s="42" t="s">
        <v>15</v>
      </c>
      <c r="J4157" s="42"/>
      <c r="K4157" s="42"/>
      <c r="L4157" s="184">
        <v>214.28571428571433</v>
      </c>
      <c r="M4157" s="31">
        <v>718</v>
      </c>
      <c r="N4157" s="42" t="s">
        <v>13</v>
      </c>
      <c r="O4157" s="42" t="s">
        <v>628</v>
      </c>
      <c r="P4157" s="42" t="s">
        <v>1243</v>
      </c>
      <c r="Q4157" s="42" t="s">
        <v>1244</v>
      </c>
    </row>
    <row r="4158" spans="1:17">
      <c r="A4158">
        <v>4162</v>
      </c>
      <c r="B4158" s="180">
        <v>44550</v>
      </c>
      <c r="C4158" s="42" t="s">
        <v>9</v>
      </c>
      <c r="D4158" s="363" t="s">
        <v>10</v>
      </c>
      <c r="E4158" s="42">
        <v>58</v>
      </c>
      <c r="F4158" s="41">
        <v>2550</v>
      </c>
      <c r="G4158" s="41">
        <v>45</v>
      </c>
      <c r="H4158" s="186" t="s">
        <v>1245</v>
      </c>
      <c r="I4158" s="42" t="s">
        <v>15</v>
      </c>
      <c r="J4158" s="39"/>
      <c r="K4158" s="42"/>
      <c r="L4158" s="184">
        <v>68.285280728376321</v>
      </c>
      <c r="M4158" s="31">
        <v>718</v>
      </c>
      <c r="N4158" s="42" t="s">
        <v>13</v>
      </c>
      <c r="O4158" s="42" t="s">
        <v>628</v>
      </c>
      <c r="P4158" s="42" t="s">
        <v>1246</v>
      </c>
      <c r="Q4158" s="42" t="s">
        <v>1247</v>
      </c>
    </row>
    <row r="4159" spans="1:17">
      <c r="A4159">
        <v>4163</v>
      </c>
      <c r="B4159" s="180">
        <v>44550</v>
      </c>
      <c r="C4159" s="42" t="s">
        <v>9</v>
      </c>
      <c r="D4159" s="363" t="s">
        <v>10</v>
      </c>
      <c r="E4159" s="42">
        <v>60</v>
      </c>
      <c r="F4159" s="41">
        <v>2860</v>
      </c>
      <c r="G4159" s="186" t="s">
        <v>1248</v>
      </c>
      <c r="H4159" s="186" t="s">
        <v>548</v>
      </c>
      <c r="I4159" s="42" t="s">
        <v>15</v>
      </c>
      <c r="J4159" s="39"/>
      <c r="K4159" s="39"/>
      <c r="L4159" s="184">
        <v>149.6</v>
      </c>
      <c r="M4159" s="31">
        <v>718</v>
      </c>
      <c r="N4159" s="42" t="s">
        <v>13</v>
      </c>
      <c r="O4159" s="42" t="s">
        <v>628</v>
      </c>
      <c r="P4159" s="42" t="s">
        <v>1249</v>
      </c>
      <c r="Q4159" s="42" t="s">
        <v>1250</v>
      </c>
    </row>
    <row r="4160" spans="1:17">
      <c r="A4160">
        <v>4164</v>
      </c>
      <c r="B4160" s="180">
        <v>44550</v>
      </c>
      <c r="C4160" s="42" t="s">
        <v>9</v>
      </c>
      <c r="D4160" s="363" t="s">
        <v>10</v>
      </c>
      <c r="E4160" s="42">
        <v>59</v>
      </c>
      <c r="F4160" s="41">
        <v>2720</v>
      </c>
      <c r="G4160" s="186" t="s">
        <v>1251</v>
      </c>
      <c r="H4160" s="186" t="s">
        <v>1252</v>
      </c>
      <c r="I4160" s="42" t="s">
        <v>15</v>
      </c>
      <c r="J4160" s="39"/>
      <c r="K4160" s="39"/>
      <c r="L4160" s="184">
        <v>73.893805309734503</v>
      </c>
      <c r="M4160" s="31">
        <v>718</v>
      </c>
      <c r="N4160" s="42" t="s">
        <v>13</v>
      </c>
      <c r="O4160" s="42" t="s">
        <v>628</v>
      </c>
      <c r="P4160" s="42" t="s">
        <v>1253</v>
      </c>
      <c r="Q4160" s="42" t="s">
        <v>1254</v>
      </c>
    </row>
    <row r="4161" spans="1:17">
      <c r="A4161">
        <v>4165</v>
      </c>
      <c r="B4161" s="180">
        <v>44550</v>
      </c>
      <c r="C4161" s="42" t="s">
        <v>9</v>
      </c>
      <c r="D4161" s="363" t="s">
        <v>10</v>
      </c>
      <c r="E4161" s="42">
        <v>58</v>
      </c>
      <c r="F4161" s="41">
        <v>2540</v>
      </c>
      <c r="G4161" s="186" t="s">
        <v>1255</v>
      </c>
      <c r="H4161" s="186" t="s">
        <v>719</v>
      </c>
      <c r="I4161" s="42" t="s">
        <v>15</v>
      </c>
      <c r="J4161" s="39"/>
      <c r="K4161" s="39"/>
      <c r="L4161" s="184">
        <v>191.82058047493405</v>
      </c>
      <c r="M4161" s="31">
        <v>718</v>
      </c>
      <c r="N4161" s="42" t="s">
        <v>13</v>
      </c>
      <c r="O4161" s="42" t="s">
        <v>628</v>
      </c>
      <c r="P4161" s="42" t="s">
        <v>1256</v>
      </c>
      <c r="Q4161" s="42" t="s">
        <v>1257</v>
      </c>
    </row>
    <row r="4162" spans="1:17">
      <c r="A4162">
        <v>4166</v>
      </c>
      <c r="B4162" s="180">
        <v>44550</v>
      </c>
      <c r="C4162" s="42" t="s">
        <v>9</v>
      </c>
      <c r="D4162" s="363" t="s">
        <v>10</v>
      </c>
      <c r="E4162" s="42">
        <v>55</v>
      </c>
      <c r="F4162" s="41">
        <v>2140</v>
      </c>
      <c r="G4162" s="186" t="s">
        <v>864</v>
      </c>
      <c r="H4162" s="186" t="s">
        <v>1258</v>
      </c>
      <c r="I4162" s="42" t="s">
        <v>15</v>
      </c>
      <c r="J4162" s="39"/>
      <c r="K4162" s="39"/>
      <c r="L4162" s="184">
        <v>46.679316888045541</v>
      </c>
      <c r="M4162" s="31">
        <v>718</v>
      </c>
      <c r="N4162" s="42" t="s">
        <v>13</v>
      </c>
      <c r="O4162" s="42" t="s">
        <v>628</v>
      </c>
      <c r="P4162" s="42" t="s">
        <v>1259</v>
      </c>
      <c r="Q4162" s="42" t="s">
        <v>1260</v>
      </c>
    </row>
    <row r="4163" spans="1:17">
      <c r="A4163">
        <v>4167</v>
      </c>
      <c r="B4163" s="180">
        <v>44550</v>
      </c>
      <c r="C4163" s="42" t="s">
        <v>9</v>
      </c>
      <c r="D4163" s="363" t="s">
        <v>10</v>
      </c>
      <c r="E4163" s="42">
        <v>58</v>
      </c>
      <c r="F4163" s="41">
        <v>2380</v>
      </c>
      <c r="G4163" s="186" t="s">
        <v>1261</v>
      </c>
      <c r="H4163" s="186" t="s">
        <v>1262</v>
      </c>
      <c r="I4163" s="42" t="s">
        <v>15</v>
      </c>
      <c r="J4163" s="39"/>
      <c r="K4163" s="39"/>
      <c r="L4163" s="184">
        <v>111.9496855345912</v>
      </c>
      <c r="M4163" s="31">
        <v>718</v>
      </c>
      <c r="N4163" s="42" t="s">
        <v>13</v>
      </c>
      <c r="O4163" s="42" t="s">
        <v>628</v>
      </c>
      <c r="P4163" s="42" t="s">
        <v>1263</v>
      </c>
      <c r="Q4163" s="42" t="s">
        <v>1264</v>
      </c>
    </row>
    <row r="4164" spans="1:17">
      <c r="A4164">
        <v>4168</v>
      </c>
      <c r="B4164" s="180">
        <v>44550</v>
      </c>
      <c r="C4164" s="42" t="s">
        <v>9</v>
      </c>
      <c r="D4164" s="363" t="s">
        <v>10</v>
      </c>
      <c r="E4164" s="42">
        <v>54</v>
      </c>
      <c r="F4164" s="41">
        <v>2200</v>
      </c>
      <c r="G4164" s="186" t="s">
        <v>1265</v>
      </c>
      <c r="H4164" s="186" t="s">
        <v>1266</v>
      </c>
      <c r="I4164" s="42" t="s">
        <v>15</v>
      </c>
      <c r="J4164" s="39"/>
      <c r="K4164" s="39"/>
      <c r="L4164" s="184">
        <v>42.047026279391424</v>
      </c>
      <c r="M4164" s="31">
        <v>718</v>
      </c>
      <c r="N4164" s="42" t="s">
        <v>13</v>
      </c>
      <c r="O4164" s="42" t="s">
        <v>628</v>
      </c>
      <c r="P4164" s="42" t="s">
        <v>1267</v>
      </c>
      <c r="Q4164" s="42" t="s">
        <v>1268</v>
      </c>
    </row>
    <row r="4165" spans="1:17">
      <c r="A4165">
        <v>4169</v>
      </c>
      <c r="B4165" s="180">
        <v>44550</v>
      </c>
      <c r="C4165" s="42" t="s">
        <v>9</v>
      </c>
      <c r="D4165" s="363" t="s">
        <v>10</v>
      </c>
      <c r="E4165" s="42">
        <v>54</v>
      </c>
      <c r="F4165" s="41">
        <v>2375</v>
      </c>
      <c r="G4165" s="186" t="s">
        <v>1269</v>
      </c>
      <c r="H4165" s="186" t="s">
        <v>1270</v>
      </c>
      <c r="I4165" s="42" t="s">
        <v>15</v>
      </c>
      <c r="J4165" s="39"/>
      <c r="K4165" s="39"/>
      <c r="L4165" s="184">
        <v>77.557755775577547</v>
      </c>
      <c r="M4165" s="31">
        <v>718</v>
      </c>
      <c r="N4165" s="42" t="s">
        <v>13</v>
      </c>
      <c r="O4165" s="42" t="s">
        <v>628</v>
      </c>
      <c r="P4165" s="42" t="s">
        <v>1271</v>
      </c>
      <c r="Q4165" s="42" t="s">
        <v>1272</v>
      </c>
    </row>
    <row r="4166" spans="1:17">
      <c r="A4166">
        <v>4170</v>
      </c>
      <c r="B4166" s="180">
        <v>44550</v>
      </c>
      <c r="C4166" s="42" t="s">
        <v>9</v>
      </c>
      <c r="D4166" s="363" t="s">
        <v>10</v>
      </c>
      <c r="E4166" s="42">
        <v>69</v>
      </c>
      <c r="F4166" s="41">
        <v>4200</v>
      </c>
      <c r="G4166" s="186" t="s">
        <v>1273</v>
      </c>
      <c r="H4166" s="186" t="s">
        <v>1274</v>
      </c>
      <c r="I4166" s="42" t="s">
        <v>15</v>
      </c>
      <c r="J4166" s="39"/>
      <c r="K4166" s="39"/>
      <c r="L4166" s="184">
        <v>127.73809523809523</v>
      </c>
      <c r="M4166" s="31">
        <v>718</v>
      </c>
      <c r="N4166" s="42" t="s">
        <v>13</v>
      </c>
      <c r="O4166" s="42" t="s">
        <v>628</v>
      </c>
      <c r="P4166" s="42" t="s">
        <v>1275</v>
      </c>
      <c r="Q4166" s="42" t="s">
        <v>1276</v>
      </c>
    </row>
    <row r="4167" spans="1:17">
      <c r="A4167">
        <v>4171</v>
      </c>
      <c r="B4167" s="180">
        <v>44550</v>
      </c>
      <c r="C4167" s="42" t="s">
        <v>9</v>
      </c>
      <c r="D4167" s="363" t="s">
        <v>10</v>
      </c>
      <c r="E4167" s="42">
        <v>69</v>
      </c>
      <c r="F4167" s="41">
        <v>4220</v>
      </c>
      <c r="G4167" s="186" t="s">
        <v>1277</v>
      </c>
      <c r="H4167" s="186" t="s">
        <v>1252</v>
      </c>
      <c r="I4167" s="42" t="s">
        <v>15</v>
      </c>
      <c r="J4167" s="39"/>
      <c r="K4167" s="39"/>
      <c r="L4167" s="184">
        <v>77.323008849557525</v>
      </c>
      <c r="M4167" s="31">
        <v>718</v>
      </c>
      <c r="N4167" s="42" t="s">
        <v>13</v>
      </c>
      <c r="O4167" s="42" t="s">
        <v>628</v>
      </c>
      <c r="P4167" s="42" t="s">
        <v>1278</v>
      </c>
      <c r="Q4167" s="42" t="s">
        <v>1279</v>
      </c>
    </row>
    <row r="4168" spans="1:17">
      <c r="A4168">
        <v>4172</v>
      </c>
      <c r="B4168" s="180">
        <v>44550</v>
      </c>
      <c r="C4168" s="42" t="s">
        <v>9</v>
      </c>
      <c r="D4168" s="363" t="s">
        <v>10</v>
      </c>
      <c r="E4168" s="42">
        <v>66</v>
      </c>
      <c r="F4168" s="41">
        <v>3780</v>
      </c>
      <c r="G4168" s="186" t="s">
        <v>1280</v>
      </c>
      <c r="H4168" s="186" t="s">
        <v>1281</v>
      </c>
      <c r="I4168" s="42" t="s">
        <v>15</v>
      </c>
      <c r="J4168" s="39"/>
      <c r="K4168" s="39"/>
      <c r="L4168" s="184">
        <v>82.078472958642635</v>
      </c>
      <c r="M4168" s="31">
        <v>718</v>
      </c>
      <c r="N4168" s="42" t="s">
        <v>13</v>
      </c>
      <c r="O4168" s="42" t="s">
        <v>628</v>
      </c>
      <c r="P4168" s="42" t="s">
        <v>1282</v>
      </c>
      <c r="Q4168" s="42" t="s">
        <v>1283</v>
      </c>
    </row>
    <row r="4169" spans="1:17">
      <c r="A4169">
        <v>4173</v>
      </c>
      <c r="B4169" s="180">
        <v>44550</v>
      </c>
      <c r="C4169" s="42" t="s">
        <v>9</v>
      </c>
      <c r="D4169" s="363" t="s">
        <v>10</v>
      </c>
      <c r="E4169" s="42">
        <v>60</v>
      </c>
      <c r="F4169" s="41">
        <v>2740</v>
      </c>
      <c r="G4169" s="186" t="s">
        <v>715</v>
      </c>
      <c r="H4169" s="186" t="s">
        <v>1284</v>
      </c>
      <c r="I4169" s="42" t="s">
        <v>15</v>
      </c>
      <c r="J4169" s="39"/>
      <c r="K4169" s="39"/>
      <c r="L4169" s="184">
        <v>186.17511520737327</v>
      </c>
      <c r="M4169" s="31">
        <v>718</v>
      </c>
      <c r="N4169" s="42" t="s">
        <v>13</v>
      </c>
      <c r="O4169" s="42" t="s">
        <v>628</v>
      </c>
      <c r="P4169" s="42" t="s">
        <v>1285</v>
      </c>
      <c r="Q4169" s="42" t="s">
        <v>1286</v>
      </c>
    </row>
    <row r="4170" spans="1:17">
      <c r="A4170">
        <v>4174</v>
      </c>
      <c r="B4170" s="180">
        <v>44550</v>
      </c>
      <c r="C4170" s="42" t="s">
        <v>9</v>
      </c>
      <c r="D4170" s="363" t="s">
        <v>10</v>
      </c>
      <c r="E4170" s="42">
        <v>70</v>
      </c>
      <c r="F4170" s="41">
        <v>4705</v>
      </c>
      <c r="G4170" s="186" t="s">
        <v>1287</v>
      </c>
      <c r="H4170" s="186" t="s">
        <v>1288</v>
      </c>
      <c r="I4170" s="42" t="s">
        <v>15</v>
      </c>
      <c r="J4170" s="39"/>
      <c r="K4170" s="39"/>
      <c r="L4170" s="184">
        <v>104.52755905511812</v>
      </c>
      <c r="M4170" s="31">
        <v>718</v>
      </c>
      <c r="N4170" s="42" t="s">
        <v>13</v>
      </c>
      <c r="O4170" s="42" t="s">
        <v>628</v>
      </c>
      <c r="P4170" s="42" t="s">
        <v>1289</v>
      </c>
      <c r="Q4170" s="42" t="s">
        <v>1290</v>
      </c>
    </row>
    <row r="4171" spans="1:17">
      <c r="A4171">
        <v>4175</v>
      </c>
      <c r="B4171" s="180">
        <v>44550</v>
      </c>
      <c r="C4171" s="42" t="s">
        <v>9</v>
      </c>
      <c r="D4171" s="363" t="s">
        <v>10</v>
      </c>
      <c r="E4171" s="42">
        <v>64</v>
      </c>
      <c r="F4171" s="41">
        <v>3510</v>
      </c>
      <c r="G4171" s="186" t="s">
        <v>1233</v>
      </c>
      <c r="H4171" s="186" t="s">
        <v>1291</v>
      </c>
      <c r="I4171" s="42" t="s">
        <v>15</v>
      </c>
      <c r="J4171" s="39"/>
      <c r="K4171" s="39"/>
      <c r="L4171" s="184">
        <v>107.70609318996416</v>
      </c>
      <c r="M4171" s="31">
        <v>718</v>
      </c>
      <c r="N4171" s="42" t="s">
        <v>13</v>
      </c>
      <c r="O4171" s="42" t="s">
        <v>628</v>
      </c>
      <c r="P4171" s="42" t="s">
        <v>1292</v>
      </c>
      <c r="Q4171" s="42" t="s">
        <v>1293</v>
      </c>
    </row>
    <row r="4172" spans="1:17">
      <c r="A4172">
        <v>4176</v>
      </c>
      <c r="B4172" s="180">
        <v>44550</v>
      </c>
      <c r="C4172" s="42" t="s">
        <v>9</v>
      </c>
      <c r="D4172" s="363" t="s">
        <v>10</v>
      </c>
      <c r="E4172" s="42">
        <v>77</v>
      </c>
      <c r="F4172" s="41">
        <v>5810</v>
      </c>
      <c r="G4172" s="41">
        <v>57.3</v>
      </c>
      <c r="H4172" s="186" t="s">
        <v>1294</v>
      </c>
      <c r="I4172" s="42" t="s">
        <v>15</v>
      </c>
      <c r="J4172" s="39"/>
      <c r="K4172" s="39"/>
      <c r="L4172" s="184">
        <v>84.76331360946746</v>
      </c>
      <c r="M4172" s="31">
        <v>718</v>
      </c>
      <c r="N4172" s="42" t="s">
        <v>13</v>
      </c>
      <c r="O4172" s="42" t="s">
        <v>628</v>
      </c>
      <c r="P4172" s="42" t="s">
        <v>1295</v>
      </c>
      <c r="Q4172" s="42" t="s">
        <v>1296</v>
      </c>
    </row>
    <row r="4173" spans="1:17">
      <c r="A4173">
        <v>4177</v>
      </c>
      <c r="B4173" s="180">
        <v>44550</v>
      </c>
      <c r="C4173" s="42" t="s">
        <v>9</v>
      </c>
      <c r="D4173" s="363" t="s">
        <v>10</v>
      </c>
      <c r="E4173" s="42">
        <v>68</v>
      </c>
      <c r="F4173" s="41">
        <v>4390</v>
      </c>
      <c r="G4173" s="186" t="s">
        <v>1297</v>
      </c>
      <c r="H4173" s="186" t="s">
        <v>715</v>
      </c>
      <c r="I4173" s="42" t="s">
        <v>15</v>
      </c>
      <c r="J4173" s="39"/>
      <c r="K4173" s="39"/>
      <c r="L4173" s="184">
        <v>142.07920792079207</v>
      </c>
      <c r="M4173" s="31">
        <v>718</v>
      </c>
      <c r="N4173" s="42" t="s">
        <v>13</v>
      </c>
      <c r="O4173" s="42" t="s">
        <v>628</v>
      </c>
      <c r="P4173" s="42" t="s">
        <v>1298</v>
      </c>
      <c r="Q4173" s="42" t="s">
        <v>1299</v>
      </c>
    </row>
    <row r="4174" spans="1:17">
      <c r="A4174">
        <v>4178</v>
      </c>
      <c r="B4174" s="180">
        <v>44550</v>
      </c>
      <c r="C4174" s="42" t="s">
        <v>9</v>
      </c>
      <c r="D4174" s="363" t="s">
        <v>10</v>
      </c>
      <c r="E4174" s="42">
        <v>71</v>
      </c>
      <c r="F4174" s="41">
        <v>4715</v>
      </c>
      <c r="G4174" s="186" t="s">
        <v>1245</v>
      </c>
      <c r="H4174" s="186" t="s">
        <v>1300</v>
      </c>
      <c r="I4174" s="42" t="s">
        <v>15</v>
      </c>
      <c r="J4174" s="39"/>
      <c r="K4174" s="39"/>
      <c r="L4174" s="184">
        <v>114.40972222222223</v>
      </c>
      <c r="M4174" s="31">
        <v>718</v>
      </c>
      <c r="N4174" s="42" t="s">
        <v>13</v>
      </c>
      <c r="O4174" s="42" t="s">
        <v>628</v>
      </c>
      <c r="P4174" s="42" t="s">
        <v>1301</v>
      </c>
      <c r="Q4174" s="42" t="s">
        <v>1302</v>
      </c>
    </row>
    <row r="4175" spans="1:17">
      <c r="A4175">
        <v>4179</v>
      </c>
      <c r="B4175" s="180">
        <v>44550</v>
      </c>
      <c r="C4175" s="42" t="s">
        <v>9</v>
      </c>
      <c r="D4175" s="363" t="s">
        <v>10</v>
      </c>
      <c r="E4175" s="42">
        <v>66</v>
      </c>
      <c r="F4175" s="41">
        <v>4015</v>
      </c>
      <c r="G4175" s="186" t="s">
        <v>1303</v>
      </c>
      <c r="H4175" s="186" t="s">
        <v>1304</v>
      </c>
      <c r="I4175" s="42" t="s">
        <v>15</v>
      </c>
      <c r="J4175" s="39"/>
      <c r="K4175" s="39"/>
      <c r="L4175" s="184">
        <v>186.43852978453737</v>
      </c>
      <c r="M4175" s="31">
        <v>718</v>
      </c>
      <c r="N4175" s="42" t="s">
        <v>13</v>
      </c>
      <c r="O4175" s="42" t="s">
        <v>628</v>
      </c>
      <c r="P4175" s="42" t="s">
        <v>1305</v>
      </c>
      <c r="Q4175" s="42" t="s">
        <v>1306</v>
      </c>
    </row>
    <row r="4176" spans="1:17">
      <c r="A4176">
        <v>4180</v>
      </c>
      <c r="B4176" s="180">
        <v>44550</v>
      </c>
      <c r="C4176" s="42" t="s">
        <v>9</v>
      </c>
      <c r="D4176" s="363" t="s">
        <v>10</v>
      </c>
      <c r="E4176" s="42">
        <v>64</v>
      </c>
      <c r="F4176" s="41">
        <v>3670</v>
      </c>
      <c r="G4176" s="186" t="s">
        <v>1307</v>
      </c>
      <c r="H4176" s="186" t="s">
        <v>1308</v>
      </c>
      <c r="I4176" s="42" t="s">
        <v>15</v>
      </c>
      <c r="J4176" s="39"/>
      <c r="K4176" s="39"/>
      <c r="L4176" s="184">
        <v>60.95617529880478</v>
      </c>
      <c r="M4176" s="31">
        <v>718</v>
      </c>
      <c r="N4176" s="42" t="s">
        <v>13</v>
      </c>
      <c r="O4176" s="42" t="s">
        <v>628</v>
      </c>
      <c r="P4176" s="42" t="s">
        <v>1309</v>
      </c>
      <c r="Q4176" s="42" t="s">
        <v>1310</v>
      </c>
    </row>
    <row r="4177" spans="1:17">
      <c r="A4177">
        <v>4181</v>
      </c>
      <c r="B4177" s="180">
        <v>44550</v>
      </c>
      <c r="C4177" s="42" t="s">
        <v>9</v>
      </c>
      <c r="D4177" s="363" t="s">
        <v>10</v>
      </c>
      <c r="E4177" s="42">
        <v>68</v>
      </c>
      <c r="F4177" s="41">
        <v>1045</v>
      </c>
      <c r="G4177" s="186" t="s">
        <v>1311</v>
      </c>
      <c r="H4177" s="186" t="s">
        <v>1312</v>
      </c>
      <c r="I4177" s="42" t="s">
        <v>15</v>
      </c>
      <c r="J4177" s="39"/>
      <c r="K4177" s="39"/>
      <c r="L4177" s="184">
        <v>345.98540145985402</v>
      </c>
      <c r="M4177" s="31">
        <v>718</v>
      </c>
      <c r="N4177" s="42" t="s">
        <v>13</v>
      </c>
      <c r="O4177" s="42" t="s">
        <v>628</v>
      </c>
      <c r="P4177" s="42" t="s">
        <v>1313</v>
      </c>
      <c r="Q4177" s="42" t="s">
        <v>1314</v>
      </c>
    </row>
    <row r="4178" spans="1:17">
      <c r="A4178">
        <v>4182</v>
      </c>
      <c r="B4178" s="180">
        <v>44550</v>
      </c>
      <c r="C4178" s="42" t="s">
        <v>9</v>
      </c>
      <c r="D4178" s="363" t="s">
        <v>10</v>
      </c>
      <c r="E4178" s="42">
        <v>37</v>
      </c>
      <c r="F4178" s="41">
        <v>755</v>
      </c>
      <c r="G4178" s="186" t="s">
        <v>135</v>
      </c>
      <c r="H4178" s="186" t="s">
        <v>962</v>
      </c>
      <c r="I4178" s="42" t="s">
        <v>12</v>
      </c>
      <c r="J4178" s="39"/>
      <c r="K4178" s="39"/>
      <c r="L4178" s="184">
        <v>7.4285714285714288</v>
      </c>
      <c r="M4178" s="31">
        <v>718</v>
      </c>
      <c r="N4178" s="42" t="s">
        <v>13</v>
      </c>
      <c r="O4178" s="42" t="s">
        <v>628</v>
      </c>
      <c r="P4178" s="42" t="s">
        <v>1315</v>
      </c>
      <c r="Q4178" s="42" t="s">
        <v>1316</v>
      </c>
    </row>
    <row r="4179" spans="1:17">
      <c r="A4179">
        <v>4183</v>
      </c>
      <c r="B4179" s="180">
        <v>44550</v>
      </c>
      <c r="C4179" s="42" t="s">
        <v>9</v>
      </c>
      <c r="D4179" s="363" t="s">
        <v>10</v>
      </c>
      <c r="E4179" s="42">
        <v>38</v>
      </c>
      <c r="F4179" s="41">
        <v>750</v>
      </c>
      <c r="G4179" s="186" t="s">
        <v>742</v>
      </c>
      <c r="H4179" s="186" t="s">
        <v>761</v>
      </c>
      <c r="I4179" s="42" t="s">
        <v>15</v>
      </c>
      <c r="J4179" s="39"/>
      <c r="K4179" s="39"/>
      <c r="L4179" s="184">
        <v>12.666666666666664</v>
      </c>
      <c r="M4179" s="31">
        <v>718</v>
      </c>
      <c r="N4179" s="42" t="s">
        <v>13</v>
      </c>
      <c r="O4179" s="42" t="s">
        <v>628</v>
      </c>
      <c r="P4179" s="42" t="s">
        <v>1317</v>
      </c>
      <c r="Q4179" s="42" t="s">
        <v>1318</v>
      </c>
    </row>
    <row r="4180" spans="1:17">
      <c r="A4180">
        <v>4184</v>
      </c>
      <c r="B4180" s="180">
        <v>44550</v>
      </c>
      <c r="C4180" s="42" t="s">
        <v>9</v>
      </c>
      <c r="D4180" s="363" t="s">
        <v>10</v>
      </c>
      <c r="E4180" s="42">
        <v>37</v>
      </c>
      <c r="F4180" s="41">
        <v>745</v>
      </c>
      <c r="G4180" s="186" t="s">
        <v>871</v>
      </c>
      <c r="H4180" s="186" t="s">
        <v>735</v>
      </c>
      <c r="I4180" s="42" t="s">
        <v>12</v>
      </c>
      <c r="J4180" s="39"/>
      <c r="K4180" s="39"/>
      <c r="L4180" s="184">
        <v>9.1503267973856204</v>
      </c>
      <c r="M4180" s="31">
        <v>718</v>
      </c>
      <c r="N4180" s="42" t="s">
        <v>13</v>
      </c>
      <c r="O4180" s="42" t="s">
        <v>628</v>
      </c>
      <c r="P4180" s="42" t="s">
        <v>1319</v>
      </c>
      <c r="Q4180" s="42" t="s">
        <v>1320</v>
      </c>
    </row>
    <row r="4181" spans="1:17">
      <c r="A4181">
        <v>4185</v>
      </c>
      <c r="B4181" s="180">
        <v>44578</v>
      </c>
      <c r="C4181" s="31" t="s">
        <v>9</v>
      </c>
      <c r="D4181" s="359" t="s">
        <v>10</v>
      </c>
      <c r="E4181" s="31">
        <v>56</v>
      </c>
      <c r="F4181" s="32">
        <v>2325</v>
      </c>
      <c r="G4181" s="137" t="s">
        <v>1321</v>
      </c>
      <c r="H4181" s="137" t="s">
        <v>1211</v>
      </c>
      <c r="I4181" s="31" t="s">
        <v>15</v>
      </c>
      <c r="J4181" s="47"/>
      <c r="L4181" s="131" t="e">
        <f>G4181/H4181*100</f>
        <v>#VALUE!</v>
      </c>
      <c r="M4181" s="31">
        <v>718</v>
      </c>
      <c r="N4181" s="31" t="s">
        <v>13</v>
      </c>
      <c r="O4181" s="31" t="s">
        <v>27</v>
      </c>
      <c r="P4181" s="31" t="s">
        <v>1322</v>
      </c>
      <c r="Q4181" s="31" t="s">
        <v>1323</v>
      </c>
    </row>
    <row r="4182" spans="1:17">
      <c r="A4182">
        <v>4186</v>
      </c>
      <c r="B4182" s="180">
        <v>44578</v>
      </c>
      <c r="C4182" s="31" t="s">
        <v>9</v>
      </c>
      <c r="D4182" s="359" t="s">
        <v>10</v>
      </c>
      <c r="E4182" s="31">
        <v>60</v>
      </c>
      <c r="F4182" s="32">
        <v>2820</v>
      </c>
      <c r="G4182" s="137" t="s">
        <v>388</v>
      </c>
      <c r="H4182" s="194" t="s">
        <v>1324</v>
      </c>
      <c r="I4182" s="31" t="s">
        <v>15</v>
      </c>
      <c r="L4182" s="131" t="e">
        <f t="shared" ref="L4182:L4245" si="20">G4182/H4182*100</f>
        <v>#VALUE!</v>
      </c>
      <c r="M4182" s="31">
        <v>718</v>
      </c>
      <c r="N4182" s="31" t="s">
        <v>13</v>
      </c>
      <c r="O4182" s="31" t="s">
        <v>27</v>
      </c>
      <c r="P4182" s="31" t="s">
        <v>1325</v>
      </c>
      <c r="Q4182" s="31" t="s">
        <v>1326</v>
      </c>
    </row>
    <row r="4183" spans="1:17">
      <c r="A4183">
        <v>4187</v>
      </c>
      <c r="B4183" s="180">
        <v>44578</v>
      </c>
      <c r="C4183" s="31" t="s">
        <v>9</v>
      </c>
      <c r="D4183" s="359" t="s">
        <v>10</v>
      </c>
      <c r="E4183" s="31">
        <v>57</v>
      </c>
      <c r="F4183" s="32">
        <v>2505</v>
      </c>
      <c r="G4183" s="137" t="s">
        <v>1327</v>
      </c>
      <c r="H4183" s="137" t="s">
        <v>1328</v>
      </c>
      <c r="I4183" s="31" t="s">
        <v>15</v>
      </c>
      <c r="L4183" s="131" t="e">
        <f t="shared" si="20"/>
        <v>#VALUE!</v>
      </c>
      <c r="M4183" s="31">
        <v>718</v>
      </c>
      <c r="N4183" s="31" t="s">
        <v>13</v>
      </c>
      <c r="O4183" s="31" t="s">
        <v>27</v>
      </c>
      <c r="P4183" s="31" t="s">
        <v>1329</v>
      </c>
      <c r="Q4183" s="31" t="s">
        <v>1330</v>
      </c>
    </row>
    <row r="4184" spans="1:17">
      <c r="A4184">
        <v>4188</v>
      </c>
      <c r="B4184" s="180">
        <v>44578</v>
      </c>
      <c r="C4184" s="31" t="s">
        <v>9</v>
      </c>
      <c r="D4184" s="359" t="s">
        <v>10</v>
      </c>
      <c r="E4184" s="31">
        <v>53</v>
      </c>
      <c r="F4184" s="32">
        <v>2105</v>
      </c>
      <c r="G4184" s="137" t="s">
        <v>1331</v>
      </c>
      <c r="H4184" s="137" t="s">
        <v>1332</v>
      </c>
      <c r="I4184" s="31" t="s">
        <v>15</v>
      </c>
      <c r="L4184" s="131" t="e">
        <f t="shared" si="20"/>
        <v>#VALUE!</v>
      </c>
      <c r="M4184" s="31">
        <v>718</v>
      </c>
      <c r="N4184" s="31" t="s">
        <v>13</v>
      </c>
      <c r="O4184" s="31" t="s">
        <v>27</v>
      </c>
      <c r="P4184" s="31" t="s">
        <v>1333</v>
      </c>
      <c r="Q4184" s="31" t="s">
        <v>1334</v>
      </c>
    </row>
    <row r="4185" spans="1:17">
      <c r="A4185">
        <v>4189</v>
      </c>
      <c r="B4185" s="180">
        <v>44578</v>
      </c>
      <c r="C4185" s="31" t="s">
        <v>9</v>
      </c>
      <c r="D4185" s="359" t="s">
        <v>10</v>
      </c>
      <c r="E4185" s="31">
        <v>54</v>
      </c>
      <c r="F4185" s="32">
        <v>2015</v>
      </c>
      <c r="G4185" s="137" t="s">
        <v>1335</v>
      </c>
      <c r="H4185" s="137" t="s">
        <v>1336</v>
      </c>
      <c r="I4185" s="31" t="s">
        <v>12</v>
      </c>
      <c r="L4185" s="131" t="e">
        <f t="shared" si="20"/>
        <v>#VALUE!</v>
      </c>
      <c r="M4185" s="31">
        <v>718</v>
      </c>
      <c r="N4185" s="31" t="s">
        <v>13</v>
      </c>
      <c r="O4185" s="31" t="s">
        <v>27</v>
      </c>
      <c r="P4185" s="31" t="s">
        <v>1337</v>
      </c>
      <c r="Q4185" s="31" t="s">
        <v>1338</v>
      </c>
    </row>
    <row r="4186" spans="1:17">
      <c r="A4186">
        <v>4190</v>
      </c>
      <c r="B4186" s="180">
        <v>44578</v>
      </c>
      <c r="C4186" s="31" t="s">
        <v>9</v>
      </c>
      <c r="D4186" s="359" t="s">
        <v>10</v>
      </c>
      <c r="E4186" s="31">
        <v>56</v>
      </c>
      <c r="F4186" s="32">
        <v>2509</v>
      </c>
      <c r="G4186" s="137" t="s">
        <v>87</v>
      </c>
      <c r="H4186" s="194" t="s">
        <v>1339</v>
      </c>
      <c r="I4186" s="31" t="s">
        <v>15</v>
      </c>
      <c r="L4186" s="131" t="e">
        <f t="shared" si="20"/>
        <v>#VALUE!</v>
      </c>
      <c r="M4186" s="31">
        <v>718</v>
      </c>
      <c r="N4186" s="31" t="s">
        <v>13</v>
      </c>
      <c r="O4186" s="31" t="s">
        <v>27</v>
      </c>
      <c r="P4186" s="31" t="s">
        <v>1340</v>
      </c>
      <c r="Q4186" s="31" t="s">
        <v>1341</v>
      </c>
    </row>
    <row r="4187" spans="1:17">
      <c r="A4187">
        <v>4191</v>
      </c>
      <c r="B4187" s="180">
        <v>44578</v>
      </c>
      <c r="C4187" s="31" t="s">
        <v>9</v>
      </c>
      <c r="D4187" s="359" t="s">
        <v>10</v>
      </c>
      <c r="E4187" s="31">
        <v>54</v>
      </c>
      <c r="F4187" s="32">
        <v>2080</v>
      </c>
      <c r="G4187" s="137" t="s">
        <v>1342</v>
      </c>
      <c r="H4187" s="194" t="s">
        <v>1343</v>
      </c>
      <c r="I4187" s="31" t="s">
        <v>15</v>
      </c>
      <c r="L4187" s="131" t="e">
        <f t="shared" si="20"/>
        <v>#VALUE!</v>
      </c>
      <c r="M4187" s="31">
        <v>718</v>
      </c>
      <c r="N4187" s="31" t="s">
        <v>13</v>
      </c>
      <c r="O4187" s="31" t="s">
        <v>27</v>
      </c>
      <c r="P4187" s="31" t="s">
        <v>1344</v>
      </c>
      <c r="Q4187" s="31" t="s">
        <v>1345</v>
      </c>
    </row>
    <row r="4188" spans="1:17">
      <c r="A4188">
        <v>4192</v>
      </c>
      <c r="B4188" s="180">
        <v>44578</v>
      </c>
      <c r="C4188" s="31" t="s">
        <v>9</v>
      </c>
      <c r="D4188" s="359" t="s">
        <v>10</v>
      </c>
      <c r="E4188" s="31">
        <v>59</v>
      </c>
      <c r="F4188" s="32">
        <v>2802</v>
      </c>
      <c r="G4188" s="137" t="s">
        <v>1346</v>
      </c>
      <c r="H4188" s="137" t="s">
        <v>1347</v>
      </c>
      <c r="I4188" s="31" t="s">
        <v>15</v>
      </c>
      <c r="L4188" s="131" t="e">
        <f t="shared" si="20"/>
        <v>#VALUE!</v>
      </c>
      <c r="M4188" s="31">
        <v>718</v>
      </c>
      <c r="N4188" s="31" t="s">
        <v>13</v>
      </c>
      <c r="O4188" s="31" t="s">
        <v>27</v>
      </c>
      <c r="P4188" s="31" t="s">
        <v>1348</v>
      </c>
      <c r="Q4188" s="31" t="s">
        <v>1349</v>
      </c>
    </row>
    <row r="4189" spans="1:17">
      <c r="A4189">
        <v>4193</v>
      </c>
      <c r="B4189" s="180">
        <v>44578</v>
      </c>
      <c r="C4189" s="31" t="s">
        <v>9</v>
      </c>
      <c r="D4189" s="359" t="s">
        <v>10</v>
      </c>
      <c r="E4189" s="31">
        <v>54</v>
      </c>
      <c r="F4189" s="32">
        <v>2070</v>
      </c>
      <c r="G4189" s="137" t="s">
        <v>126</v>
      </c>
      <c r="H4189" s="137" t="s">
        <v>1350</v>
      </c>
      <c r="I4189" s="31" t="s">
        <v>15</v>
      </c>
      <c r="L4189" s="131" t="e">
        <f t="shared" si="20"/>
        <v>#VALUE!</v>
      </c>
      <c r="M4189" s="31">
        <v>718</v>
      </c>
      <c r="N4189" s="31" t="s">
        <v>13</v>
      </c>
      <c r="O4189" s="31" t="s">
        <v>27</v>
      </c>
      <c r="P4189" s="31" t="s">
        <v>1351</v>
      </c>
      <c r="Q4189" s="31" t="s">
        <v>1352</v>
      </c>
    </row>
    <row r="4190" spans="1:17">
      <c r="A4190">
        <v>4194</v>
      </c>
      <c r="B4190" s="180">
        <v>44578</v>
      </c>
      <c r="C4190" s="31" t="s">
        <v>9</v>
      </c>
      <c r="D4190" s="359" t="s">
        <v>10</v>
      </c>
      <c r="E4190" s="31">
        <v>59</v>
      </c>
      <c r="F4190" s="32">
        <v>2665</v>
      </c>
      <c r="G4190" s="137" t="s">
        <v>1157</v>
      </c>
      <c r="H4190" s="137" t="s">
        <v>1353</v>
      </c>
      <c r="I4190" s="31" t="s">
        <v>15</v>
      </c>
      <c r="L4190" s="131" t="e">
        <f t="shared" si="20"/>
        <v>#VALUE!</v>
      </c>
      <c r="M4190" s="31">
        <v>718</v>
      </c>
      <c r="N4190" s="31" t="s">
        <v>13</v>
      </c>
      <c r="O4190" s="31" t="s">
        <v>27</v>
      </c>
      <c r="P4190" s="31" t="s">
        <v>1354</v>
      </c>
      <c r="Q4190" s="31" t="s">
        <v>1355</v>
      </c>
    </row>
    <row r="4191" spans="1:17">
      <c r="A4191">
        <v>4195</v>
      </c>
      <c r="B4191" s="180">
        <v>44578</v>
      </c>
      <c r="C4191" s="31" t="s">
        <v>9</v>
      </c>
      <c r="D4191" s="359" t="s">
        <v>10</v>
      </c>
      <c r="E4191" s="31">
        <v>54</v>
      </c>
      <c r="F4191" s="32">
        <v>2360</v>
      </c>
      <c r="G4191" s="137" t="s">
        <v>1356</v>
      </c>
      <c r="H4191" s="137" t="s">
        <v>1357</v>
      </c>
      <c r="I4191" s="31" t="s">
        <v>15</v>
      </c>
      <c r="L4191" s="131" t="e">
        <f t="shared" si="20"/>
        <v>#VALUE!</v>
      </c>
      <c r="M4191" s="31">
        <v>718</v>
      </c>
      <c r="N4191" s="31" t="s">
        <v>13</v>
      </c>
      <c r="O4191" s="31" t="s">
        <v>27</v>
      </c>
      <c r="P4191" s="31" t="s">
        <v>1358</v>
      </c>
      <c r="Q4191" s="31" t="s">
        <v>1359</v>
      </c>
    </row>
    <row r="4192" spans="1:17">
      <c r="A4192">
        <v>4196</v>
      </c>
      <c r="B4192" s="180">
        <v>44578</v>
      </c>
      <c r="C4192" s="31" t="s">
        <v>9</v>
      </c>
      <c r="D4192" s="359" t="s">
        <v>10</v>
      </c>
      <c r="E4192" s="31">
        <v>58</v>
      </c>
      <c r="F4192" s="32">
        <v>2595</v>
      </c>
      <c r="G4192" s="137" t="s">
        <v>1360</v>
      </c>
      <c r="H4192" s="137" t="s">
        <v>1361</v>
      </c>
      <c r="I4192" s="31" t="s">
        <v>15</v>
      </c>
      <c r="L4192" s="131" t="e">
        <f t="shared" si="20"/>
        <v>#VALUE!</v>
      </c>
      <c r="M4192" s="31">
        <v>718</v>
      </c>
      <c r="N4192" s="31" t="s">
        <v>13</v>
      </c>
      <c r="O4192" s="31" t="s">
        <v>27</v>
      </c>
      <c r="P4192" s="31" t="s">
        <v>1362</v>
      </c>
      <c r="Q4192" s="31" t="s">
        <v>1363</v>
      </c>
    </row>
    <row r="4193" spans="1:17">
      <c r="A4193">
        <v>4197</v>
      </c>
      <c r="B4193" s="180">
        <v>44578</v>
      </c>
      <c r="C4193" s="31" t="s">
        <v>9</v>
      </c>
      <c r="D4193" s="359" t="s">
        <v>10</v>
      </c>
      <c r="E4193" s="31">
        <v>57</v>
      </c>
      <c r="F4193" s="32">
        <v>2410</v>
      </c>
      <c r="G4193" s="137" t="s">
        <v>1364</v>
      </c>
      <c r="H4193" s="137" t="s">
        <v>1204</v>
      </c>
      <c r="I4193" s="31" t="s">
        <v>15</v>
      </c>
      <c r="L4193" s="131" t="e">
        <f t="shared" si="20"/>
        <v>#VALUE!</v>
      </c>
      <c r="M4193" s="31">
        <v>718</v>
      </c>
      <c r="N4193" s="31" t="s">
        <v>13</v>
      </c>
      <c r="O4193" s="31" t="s">
        <v>27</v>
      </c>
      <c r="P4193" s="31" t="s">
        <v>1365</v>
      </c>
      <c r="Q4193" s="31" t="s">
        <v>1366</v>
      </c>
    </row>
    <row r="4194" spans="1:17">
      <c r="A4194">
        <v>4198</v>
      </c>
      <c r="B4194" s="180">
        <v>44578</v>
      </c>
      <c r="C4194" s="31" t="s">
        <v>9</v>
      </c>
      <c r="D4194" s="359" t="s">
        <v>10</v>
      </c>
      <c r="E4194" s="31">
        <v>55</v>
      </c>
      <c r="F4194" s="32">
        <v>2380</v>
      </c>
      <c r="G4194" s="137" t="s">
        <v>1367</v>
      </c>
      <c r="H4194" s="137" t="s">
        <v>1368</v>
      </c>
      <c r="I4194" s="31" t="s">
        <v>15</v>
      </c>
      <c r="L4194" s="131" t="e">
        <f t="shared" si="20"/>
        <v>#VALUE!</v>
      </c>
      <c r="M4194" s="31">
        <v>718</v>
      </c>
      <c r="N4194" s="31" t="s">
        <v>13</v>
      </c>
      <c r="O4194" s="31" t="s">
        <v>27</v>
      </c>
      <c r="P4194" s="31" t="s">
        <v>1369</v>
      </c>
      <c r="Q4194" s="31" t="s">
        <v>1370</v>
      </c>
    </row>
    <row r="4195" spans="1:17">
      <c r="A4195">
        <v>4199</v>
      </c>
      <c r="B4195" s="180">
        <v>44578</v>
      </c>
      <c r="C4195" s="31" t="s">
        <v>9</v>
      </c>
      <c r="D4195" s="359" t="s">
        <v>10</v>
      </c>
      <c r="E4195" s="31">
        <v>60</v>
      </c>
      <c r="F4195" s="32">
        <v>2605</v>
      </c>
      <c r="G4195" s="194" t="s">
        <v>1371</v>
      </c>
      <c r="H4195" s="137" t="s">
        <v>1372</v>
      </c>
      <c r="I4195" s="31" t="s">
        <v>15</v>
      </c>
      <c r="L4195" s="131" t="e">
        <f t="shared" si="20"/>
        <v>#VALUE!</v>
      </c>
      <c r="M4195" s="31">
        <v>718</v>
      </c>
      <c r="N4195" s="31" t="s">
        <v>13</v>
      </c>
      <c r="O4195" s="31" t="s">
        <v>27</v>
      </c>
      <c r="P4195" s="31" t="s">
        <v>1373</v>
      </c>
      <c r="Q4195" s="31" t="s">
        <v>1374</v>
      </c>
    </row>
    <row r="4196" spans="1:17">
      <c r="A4196">
        <v>4200</v>
      </c>
      <c r="B4196" s="180">
        <v>44578</v>
      </c>
      <c r="C4196" s="31" t="s">
        <v>9</v>
      </c>
      <c r="D4196" s="359" t="s">
        <v>10</v>
      </c>
      <c r="E4196" s="31">
        <v>53</v>
      </c>
      <c r="F4196" s="32">
        <v>2090</v>
      </c>
      <c r="G4196" s="137" t="s">
        <v>1375</v>
      </c>
      <c r="H4196" s="137" t="s">
        <v>1376</v>
      </c>
      <c r="I4196" s="31" t="s">
        <v>15</v>
      </c>
      <c r="L4196" s="131" t="e">
        <f t="shared" si="20"/>
        <v>#VALUE!</v>
      </c>
      <c r="M4196" s="31">
        <v>718</v>
      </c>
      <c r="N4196" s="31" t="s">
        <v>13</v>
      </c>
      <c r="O4196" s="31" t="s">
        <v>27</v>
      </c>
      <c r="P4196" s="31" t="s">
        <v>1377</v>
      </c>
      <c r="Q4196" s="31" t="s">
        <v>1378</v>
      </c>
    </row>
    <row r="4197" spans="1:17">
      <c r="A4197">
        <v>4201</v>
      </c>
      <c r="B4197" s="180">
        <v>44578</v>
      </c>
      <c r="C4197" s="31" t="s">
        <v>9</v>
      </c>
      <c r="D4197" s="359" t="s">
        <v>10</v>
      </c>
      <c r="E4197" s="31">
        <v>50</v>
      </c>
      <c r="F4197" s="32">
        <v>2420</v>
      </c>
      <c r="G4197" s="137" t="s">
        <v>1379</v>
      </c>
      <c r="H4197" s="137" t="s">
        <v>1380</v>
      </c>
      <c r="I4197" s="31" t="s">
        <v>15</v>
      </c>
      <c r="L4197" s="131" t="e">
        <f t="shared" si="20"/>
        <v>#VALUE!</v>
      </c>
      <c r="M4197" s="31">
        <v>718</v>
      </c>
      <c r="N4197" s="31" t="s">
        <v>13</v>
      </c>
      <c r="O4197" s="31" t="s">
        <v>27</v>
      </c>
      <c r="P4197" s="31" t="s">
        <v>1381</v>
      </c>
      <c r="Q4197" s="31" t="s">
        <v>1382</v>
      </c>
    </row>
    <row r="4198" spans="1:17">
      <c r="A4198">
        <v>4202</v>
      </c>
      <c r="B4198" s="180">
        <v>44578</v>
      </c>
      <c r="C4198" s="31" t="s">
        <v>9</v>
      </c>
      <c r="D4198" s="359" t="s">
        <v>10</v>
      </c>
      <c r="E4198" s="31">
        <v>60</v>
      </c>
      <c r="F4198" s="32">
        <v>3015</v>
      </c>
      <c r="G4198" s="137" t="s">
        <v>1383</v>
      </c>
      <c r="H4198" s="137" t="s">
        <v>1384</v>
      </c>
      <c r="I4198" s="31" t="s">
        <v>15</v>
      </c>
      <c r="L4198" s="131" t="e">
        <f t="shared" si="20"/>
        <v>#VALUE!</v>
      </c>
      <c r="M4198" s="31">
        <v>718</v>
      </c>
      <c r="N4198" s="31" t="s">
        <v>13</v>
      </c>
      <c r="O4198" s="31" t="s">
        <v>27</v>
      </c>
      <c r="P4198" s="31" t="s">
        <v>1385</v>
      </c>
      <c r="Q4198" s="31" t="s">
        <v>1386</v>
      </c>
    </row>
    <row r="4199" spans="1:17">
      <c r="A4199">
        <v>4203</v>
      </c>
      <c r="B4199" s="180">
        <v>44578</v>
      </c>
      <c r="C4199" s="31" t="s">
        <v>9</v>
      </c>
      <c r="D4199" s="359" t="s">
        <v>10</v>
      </c>
      <c r="E4199" s="31">
        <v>56</v>
      </c>
      <c r="F4199" s="32">
        <v>2460</v>
      </c>
      <c r="G4199" s="137" t="s">
        <v>1387</v>
      </c>
      <c r="H4199" s="137" t="s">
        <v>1388</v>
      </c>
      <c r="I4199" s="31" t="s">
        <v>15</v>
      </c>
      <c r="L4199" s="131" t="e">
        <f t="shared" si="20"/>
        <v>#VALUE!</v>
      </c>
      <c r="M4199" s="31">
        <v>718</v>
      </c>
      <c r="N4199" s="31" t="s">
        <v>13</v>
      </c>
      <c r="O4199" s="31" t="s">
        <v>27</v>
      </c>
      <c r="P4199" s="31" t="s">
        <v>1389</v>
      </c>
      <c r="Q4199" s="31" t="s">
        <v>1390</v>
      </c>
    </row>
    <row r="4200" spans="1:17">
      <c r="A4200">
        <v>4204</v>
      </c>
      <c r="B4200" s="180">
        <v>44578</v>
      </c>
      <c r="C4200" s="31" t="s">
        <v>9</v>
      </c>
      <c r="D4200" s="359" t="s">
        <v>10</v>
      </c>
      <c r="E4200" s="31">
        <v>56</v>
      </c>
      <c r="F4200" s="32">
        <v>2422</v>
      </c>
      <c r="G4200" s="137" t="s">
        <v>1391</v>
      </c>
      <c r="H4200" s="137" t="s">
        <v>1392</v>
      </c>
      <c r="I4200" s="31" t="s">
        <v>15</v>
      </c>
      <c r="L4200" s="131" t="e">
        <f t="shared" si="20"/>
        <v>#VALUE!</v>
      </c>
      <c r="M4200" s="31">
        <v>718</v>
      </c>
      <c r="N4200" s="31" t="s">
        <v>13</v>
      </c>
      <c r="O4200" s="31" t="s">
        <v>27</v>
      </c>
      <c r="P4200" s="31" t="s">
        <v>1393</v>
      </c>
      <c r="Q4200" s="31" t="s">
        <v>1394</v>
      </c>
    </row>
    <row r="4201" spans="1:17">
      <c r="A4201">
        <v>4205</v>
      </c>
      <c r="B4201" s="180">
        <v>44578</v>
      </c>
      <c r="C4201" s="31" t="s">
        <v>9</v>
      </c>
      <c r="D4201" s="359" t="s">
        <v>10</v>
      </c>
      <c r="E4201" s="31">
        <v>55</v>
      </c>
      <c r="F4201" s="32">
        <v>2122</v>
      </c>
      <c r="G4201" s="137" t="s">
        <v>388</v>
      </c>
      <c r="H4201" s="137" t="s">
        <v>1332</v>
      </c>
      <c r="I4201" s="31" t="s">
        <v>15</v>
      </c>
      <c r="L4201" s="131" t="e">
        <f t="shared" si="20"/>
        <v>#VALUE!</v>
      </c>
      <c r="M4201" s="31">
        <v>718</v>
      </c>
      <c r="N4201" s="31" t="s">
        <v>13</v>
      </c>
      <c r="O4201" s="31" t="s">
        <v>27</v>
      </c>
      <c r="P4201" s="31" t="s">
        <v>1395</v>
      </c>
      <c r="Q4201" s="31" t="s">
        <v>1396</v>
      </c>
    </row>
    <row r="4202" spans="1:17">
      <c r="A4202">
        <v>4206</v>
      </c>
      <c r="B4202" s="180">
        <v>44578</v>
      </c>
      <c r="C4202" s="31" t="s">
        <v>9</v>
      </c>
      <c r="D4202" s="359" t="s">
        <v>10</v>
      </c>
      <c r="E4202" s="31">
        <v>54</v>
      </c>
      <c r="F4202" s="32">
        <v>2260</v>
      </c>
      <c r="G4202" s="137" t="s">
        <v>201</v>
      </c>
      <c r="H4202" s="137" t="s">
        <v>1397</v>
      </c>
      <c r="I4202" s="31" t="s">
        <v>15</v>
      </c>
      <c r="L4202" s="131" t="e">
        <f t="shared" si="20"/>
        <v>#VALUE!</v>
      </c>
      <c r="M4202" s="31">
        <v>718</v>
      </c>
      <c r="N4202" s="31" t="s">
        <v>13</v>
      </c>
      <c r="O4202" s="31" t="s">
        <v>27</v>
      </c>
      <c r="P4202" s="31" t="s">
        <v>1398</v>
      </c>
      <c r="Q4202" s="31" t="s">
        <v>1399</v>
      </c>
    </row>
    <row r="4203" spans="1:17">
      <c r="A4203">
        <v>4207</v>
      </c>
      <c r="B4203" s="180">
        <v>44578</v>
      </c>
      <c r="C4203" s="31" t="s">
        <v>9</v>
      </c>
      <c r="D4203" s="359" t="s">
        <v>10</v>
      </c>
      <c r="E4203" s="31">
        <v>60</v>
      </c>
      <c r="F4203" s="32">
        <v>2540</v>
      </c>
      <c r="G4203" s="137" t="s">
        <v>1400</v>
      </c>
      <c r="H4203" s="137" t="s">
        <v>1401</v>
      </c>
      <c r="I4203" s="31" t="s">
        <v>15</v>
      </c>
      <c r="L4203" s="131" t="e">
        <f t="shared" si="20"/>
        <v>#VALUE!</v>
      </c>
      <c r="M4203" s="31">
        <v>718</v>
      </c>
      <c r="N4203" s="31" t="s">
        <v>13</v>
      </c>
      <c r="O4203" s="31" t="s">
        <v>27</v>
      </c>
      <c r="P4203" s="31" t="s">
        <v>1402</v>
      </c>
      <c r="Q4203" s="31" t="s">
        <v>1403</v>
      </c>
    </row>
    <row r="4204" spans="1:17">
      <c r="A4204">
        <v>4208</v>
      </c>
      <c r="B4204" s="180">
        <v>44578</v>
      </c>
      <c r="C4204" s="31" t="s">
        <v>9</v>
      </c>
      <c r="D4204" s="359" t="s">
        <v>10</v>
      </c>
      <c r="E4204" s="31">
        <v>54</v>
      </c>
      <c r="F4204" s="32">
        <v>2390</v>
      </c>
      <c r="G4204" s="137" t="s">
        <v>1404</v>
      </c>
      <c r="H4204" s="137" t="s">
        <v>1405</v>
      </c>
      <c r="I4204" s="31" t="s">
        <v>15</v>
      </c>
      <c r="L4204" s="131" t="e">
        <f t="shared" si="20"/>
        <v>#VALUE!</v>
      </c>
      <c r="M4204" s="31">
        <v>718</v>
      </c>
      <c r="N4204" s="31" t="s">
        <v>13</v>
      </c>
      <c r="O4204" s="31" t="s">
        <v>27</v>
      </c>
      <c r="P4204" s="31" t="s">
        <v>1406</v>
      </c>
      <c r="Q4204" s="31" t="s">
        <v>1407</v>
      </c>
    </row>
    <row r="4205" spans="1:17">
      <c r="A4205">
        <v>4209</v>
      </c>
      <c r="B4205" s="180">
        <v>44578</v>
      </c>
      <c r="C4205" s="31" t="s">
        <v>9</v>
      </c>
      <c r="D4205" s="359" t="s">
        <v>10</v>
      </c>
      <c r="E4205" s="31">
        <v>54</v>
      </c>
      <c r="F4205" s="32">
        <v>2210</v>
      </c>
      <c r="G4205" s="137" t="s">
        <v>849</v>
      </c>
      <c r="H4205" s="137" t="s">
        <v>1229</v>
      </c>
      <c r="I4205" s="31" t="s">
        <v>15</v>
      </c>
      <c r="L4205" s="131" t="e">
        <f t="shared" si="20"/>
        <v>#VALUE!</v>
      </c>
      <c r="M4205" s="31">
        <v>718</v>
      </c>
      <c r="N4205" s="31" t="s">
        <v>13</v>
      </c>
      <c r="O4205" s="31" t="s">
        <v>27</v>
      </c>
      <c r="P4205" s="31" t="s">
        <v>1408</v>
      </c>
      <c r="Q4205" s="31" t="s">
        <v>1409</v>
      </c>
    </row>
    <row r="4206" spans="1:17">
      <c r="A4206">
        <v>4210</v>
      </c>
      <c r="B4206" s="180">
        <v>44578</v>
      </c>
      <c r="C4206" s="31" t="s">
        <v>9</v>
      </c>
      <c r="D4206" s="359" t="s">
        <v>10</v>
      </c>
      <c r="E4206" s="31">
        <v>58</v>
      </c>
      <c r="F4206" s="32">
        <v>2520</v>
      </c>
      <c r="G4206" s="137" t="s">
        <v>1391</v>
      </c>
      <c r="H4206" s="137" t="s">
        <v>1410</v>
      </c>
      <c r="I4206" s="31" t="s">
        <v>15</v>
      </c>
      <c r="L4206" s="131" t="e">
        <f t="shared" si="20"/>
        <v>#VALUE!</v>
      </c>
      <c r="M4206" s="31">
        <v>718</v>
      </c>
      <c r="N4206" s="31" t="s">
        <v>13</v>
      </c>
      <c r="O4206" s="31" t="s">
        <v>27</v>
      </c>
      <c r="P4206" s="31" t="s">
        <v>1411</v>
      </c>
      <c r="Q4206" s="31" t="s">
        <v>1412</v>
      </c>
    </row>
    <row r="4207" spans="1:17">
      <c r="A4207">
        <v>4211</v>
      </c>
      <c r="B4207" s="180">
        <v>44578</v>
      </c>
      <c r="C4207" s="31" t="s">
        <v>9</v>
      </c>
      <c r="D4207" s="359" t="s">
        <v>10</v>
      </c>
      <c r="E4207" s="31">
        <v>59</v>
      </c>
      <c r="F4207" s="32">
        <v>2740</v>
      </c>
      <c r="G4207" s="137" t="s">
        <v>37</v>
      </c>
      <c r="H4207" s="137" t="s">
        <v>1413</v>
      </c>
      <c r="I4207" s="31" t="s">
        <v>15</v>
      </c>
      <c r="L4207" s="131" t="e">
        <f t="shared" si="20"/>
        <v>#VALUE!</v>
      </c>
      <c r="M4207" s="31">
        <v>718</v>
      </c>
      <c r="N4207" s="31" t="s">
        <v>13</v>
      </c>
      <c r="O4207" s="31" t="s">
        <v>27</v>
      </c>
      <c r="P4207" s="31" t="s">
        <v>1414</v>
      </c>
      <c r="Q4207" s="31" t="s">
        <v>1415</v>
      </c>
    </row>
    <row r="4208" spans="1:17">
      <c r="A4208">
        <v>4212</v>
      </c>
      <c r="B4208" s="180">
        <v>44578</v>
      </c>
      <c r="C4208" s="31" t="s">
        <v>9</v>
      </c>
      <c r="D4208" s="359" t="s">
        <v>10</v>
      </c>
      <c r="E4208" s="31">
        <v>53</v>
      </c>
      <c r="F4208" s="32">
        <v>1990</v>
      </c>
      <c r="G4208" s="137" t="s">
        <v>26</v>
      </c>
      <c r="H4208" s="137" t="s">
        <v>1416</v>
      </c>
      <c r="I4208" s="31" t="s">
        <v>15</v>
      </c>
      <c r="L4208" s="131" t="e">
        <f t="shared" si="20"/>
        <v>#VALUE!</v>
      </c>
      <c r="M4208" s="31">
        <v>718</v>
      </c>
      <c r="N4208" s="31" t="s">
        <v>13</v>
      </c>
      <c r="O4208" s="31" t="s">
        <v>27</v>
      </c>
      <c r="P4208" s="31" t="s">
        <v>1417</v>
      </c>
      <c r="Q4208" s="31" t="s">
        <v>1418</v>
      </c>
    </row>
    <row r="4209" spans="1:17">
      <c r="A4209">
        <v>4213</v>
      </c>
      <c r="B4209" s="180">
        <v>44578</v>
      </c>
      <c r="C4209" s="31" t="s">
        <v>9</v>
      </c>
      <c r="D4209" s="359" t="s">
        <v>10</v>
      </c>
      <c r="E4209" s="31">
        <v>55</v>
      </c>
      <c r="F4209" s="32">
        <v>2385</v>
      </c>
      <c r="G4209" s="137" t="s">
        <v>1419</v>
      </c>
      <c r="H4209" s="137" t="s">
        <v>1420</v>
      </c>
      <c r="I4209" s="31" t="s">
        <v>15</v>
      </c>
      <c r="L4209" s="131" t="e">
        <f t="shared" si="20"/>
        <v>#VALUE!</v>
      </c>
      <c r="M4209" s="31">
        <v>718</v>
      </c>
      <c r="N4209" s="31" t="s">
        <v>13</v>
      </c>
      <c r="O4209" s="31" t="s">
        <v>27</v>
      </c>
      <c r="P4209" s="31" t="s">
        <v>1421</v>
      </c>
      <c r="Q4209" s="31" t="s">
        <v>1422</v>
      </c>
    </row>
    <row r="4210" spans="1:17">
      <c r="A4210">
        <v>4214</v>
      </c>
      <c r="B4210" s="180">
        <v>44578</v>
      </c>
      <c r="C4210" s="31" t="s">
        <v>9</v>
      </c>
      <c r="D4210" s="359" t="s">
        <v>10</v>
      </c>
      <c r="E4210" s="31">
        <v>57</v>
      </c>
      <c r="F4210" s="32">
        <v>2510</v>
      </c>
      <c r="G4210" s="137" t="s">
        <v>1423</v>
      </c>
      <c r="H4210" s="137" t="s">
        <v>1424</v>
      </c>
      <c r="I4210" s="31" t="s">
        <v>15</v>
      </c>
      <c r="L4210" s="131" t="e">
        <f t="shared" si="20"/>
        <v>#VALUE!</v>
      </c>
      <c r="M4210" s="31">
        <v>718</v>
      </c>
      <c r="N4210" s="31" t="s">
        <v>13</v>
      </c>
      <c r="O4210" s="31" t="s">
        <v>27</v>
      </c>
      <c r="P4210" s="31" t="s">
        <v>1425</v>
      </c>
      <c r="Q4210" s="31" t="s">
        <v>1426</v>
      </c>
    </row>
    <row r="4211" spans="1:17">
      <c r="A4211">
        <v>4215</v>
      </c>
      <c r="B4211" s="180">
        <v>44578</v>
      </c>
      <c r="C4211" s="31" t="s">
        <v>9</v>
      </c>
      <c r="D4211" s="359" t="s">
        <v>10</v>
      </c>
      <c r="E4211" s="31">
        <v>54</v>
      </c>
      <c r="F4211" s="32">
        <v>2365</v>
      </c>
      <c r="G4211" s="137" t="s">
        <v>748</v>
      </c>
      <c r="H4211" s="137" t="s">
        <v>1427</v>
      </c>
      <c r="I4211" s="31" t="s">
        <v>15</v>
      </c>
      <c r="L4211" s="131" t="e">
        <f t="shared" si="20"/>
        <v>#VALUE!</v>
      </c>
      <c r="M4211" s="31">
        <v>718</v>
      </c>
      <c r="N4211" s="31" t="s">
        <v>13</v>
      </c>
      <c r="O4211" s="31" t="s">
        <v>27</v>
      </c>
      <c r="P4211" s="31" t="s">
        <v>1428</v>
      </c>
      <c r="Q4211" s="31" t="s">
        <v>1429</v>
      </c>
    </row>
    <row r="4212" spans="1:17">
      <c r="A4212">
        <v>4216</v>
      </c>
      <c r="B4212" s="180">
        <v>44578</v>
      </c>
      <c r="C4212" s="31" t="s">
        <v>9</v>
      </c>
      <c r="D4212" s="359" t="s">
        <v>10</v>
      </c>
      <c r="E4212" s="31">
        <v>59</v>
      </c>
      <c r="F4212" s="32">
        <v>2590</v>
      </c>
      <c r="G4212" s="137" t="s">
        <v>1143</v>
      </c>
      <c r="H4212" s="137" t="s">
        <v>1430</v>
      </c>
      <c r="I4212" s="31" t="s">
        <v>15</v>
      </c>
      <c r="L4212" s="131" t="e">
        <f t="shared" si="20"/>
        <v>#VALUE!</v>
      </c>
      <c r="M4212" s="31">
        <v>718</v>
      </c>
      <c r="N4212" s="31" t="s">
        <v>13</v>
      </c>
      <c r="O4212" s="31" t="s">
        <v>27</v>
      </c>
      <c r="P4212" s="31" t="s">
        <v>1431</v>
      </c>
      <c r="Q4212" s="31" t="s">
        <v>1432</v>
      </c>
    </row>
    <row r="4213" spans="1:17">
      <c r="A4213">
        <v>4217</v>
      </c>
      <c r="B4213" s="180">
        <v>44578</v>
      </c>
      <c r="C4213" s="31" t="s">
        <v>9</v>
      </c>
      <c r="D4213" s="359" t="s">
        <v>10</v>
      </c>
      <c r="E4213" s="31">
        <v>57</v>
      </c>
      <c r="F4213" s="32">
        <v>2615</v>
      </c>
      <c r="G4213" s="137" t="s">
        <v>1433</v>
      </c>
      <c r="H4213" s="137" t="s">
        <v>1434</v>
      </c>
      <c r="I4213" s="31" t="s">
        <v>15</v>
      </c>
      <c r="L4213" s="131" t="e">
        <f t="shared" si="20"/>
        <v>#VALUE!</v>
      </c>
      <c r="M4213" s="31">
        <v>718</v>
      </c>
      <c r="N4213" s="31" t="s">
        <v>13</v>
      </c>
      <c r="O4213" s="31" t="s">
        <v>27</v>
      </c>
      <c r="P4213" s="31" t="s">
        <v>1435</v>
      </c>
      <c r="Q4213" s="31" t="s">
        <v>1436</v>
      </c>
    </row>
    <row r="4214" spans="1:17">
      <c r="A4214">
        <v>4218</v>
      </c>
      <c r="B4214" s="180">
        <v>44578</v>
      </c>
      <c r="C4214" s="31" t="s">
        <v>9</v>
      </c>
      <c r="D4214" s="359" t="s">
        <v>10</v>
      </c>
      <c r="E4214" s="31">
        <v>54</v>
      </c>
      <c r="F4214" s="32">
        <v>2035</v>
      </c>
      <c r="G4214" s="137" t="s">
        <v>111</v>
      </c>
      <c r="H4214" s="137" t="s">
        <v>1003</v>
      </c>
      <c r="I4214" s="31" t="s">
        <v>15</v>
      </c>
      <c r="L4214" s="131" t="e">
        <f t="shared" si="20"/>
        <v>#VALUE!</v>
      </c>
      <c r="M4214" s="31">
        <v>718</v>
      </c>
      <c r="N4214" s="31" t="s">
        <v>13</v>
      </c>
      <c r="O4214" s="31" t="s">
        <v>27</v>
      </c>
      <c r="P4214" s="31" t="s">
        <v>1437</v>
      </c>
      <c r="Q4214" s="31" t="s">
        <v>1438</v>
      </c>
    </row>
    <row r="4215" spans="1:17">
      <c r="A4215">
        <v>4219</v>
      </c>
      <c r="B4215" s="180">
        <v>44578</v>
      </c>
      <c r="C4215" s="31" t="s">
        <v>9</v>
      </c>
      <c r="D4215" s="359" t="s">
        <v>10</v>
      </c>
      <c r="E4215" s="31">
        <v>63</v>
      </c>
      <c r="F4215" s="32">
        <v>2910</v>
      </c>
      <c r="G4215" s="137" t="s">
        <v>1439</v>
      </c>
      <c r="H4215" s="137" t="s">
        <v>1440</v>
      </c>
      <c r="I4215" s="31" t="s">
        <v>15</v>
      </c>
      <c r="L4215" s="131" t="e">
        <f t="shared" si="20"/>
        <v>#VALUE!</v>
      </c>
      <c r="M4215" s="31">
        <v>718</v>
      </c>
      <c r="N4215" s="31" t="s">
        <v>13</v>
      </c>
      <c r="O4215" s="31" t="s">
        <v>27</v>
      </c>
      <c r="P4215" s="31" t="s">
        <v>1441</v>
      </c>
      <c r="Q4215" s="31" t="s">
        <v>1442</v>
      </c>
    </row>
    <row r="4216" spans="1:17">
      <c r="A4216">
        <v>4220</v>
      </c>
      <c r="B4216" s="180">
        <v>44578</v>
      </c>
      <c r="C4216" s="31" t="s">
        <v>9</v>
      </c>
      <c r="D4216" s="359" t="s">
        <v>10</v>
      </c>
      <c r="E4216" s="31">
        <v>57</v>
      </c>
      <c r="F4216" s="32">
        <v>2430</v>
      </c>
      <c r="G4216" s="137" t="s">
        <v>548</v>
      </c>
      <c r="H4216" s="137" t="s">
        <v>421</v>
      </c>
      <c r="I4216" s="31" t="s">
        <v>15</v>
      </c>
      <c r="L4216" s="131" t="e">
        <f t="shared" si="20"/>
        <v>#VALUE!</v>
      </c>
      <c r="M4216" s="31">
        <v>718</v>
      </c>
      <c r="N4216" s="31" t="s">
        <v>13</v>
      </c>
      <c r="O4216" s="31" t="s">
        <v>27</v>
      </c>
      <c r="P4216" s="31" t="s">
        <v>1443</v>
      </c>
      <c r="Q4216" s="31" t="s">
        <v>1444</v>
      </c>
    </row>
    <row r="4217" spans="1:17">
      <c r="A4217">
        <v>4221</v>
      </c>
      <c r="B4217" s="180">
        <v>44578</v>
      </c>
      <c r="C4217" s="31" t="s">
        <v>9</v>
      </c>
      <c r="D4217" s="359" t="s">
        <v>10</v>
      </c>
      <c r="E4217" s="31">
        <v>52</v>
      </c>
      <c r="F4217" s="32">
        <v>2000</v>
      </c>
      <c r="G4217" s="137" t="s">
        <v>790</v>
      </c>
      <c r="H4217" s="137" t="s">
        <v>1445</v>
      </c>
      <c r="I4217" s="31" t="s">
        <v>15</v>
      </c>
      <c r="L4217" s="131" t="e">
        <f t="shared" si="20"/>
        <v>#VALUE!</v>
      </c>
      <c r="M4217" s="31">
        <v>718</v>
      </c>
      <c r="N4217" s="31" t="s">
        <v>13</v>
      </c>
      <c r="O4217" s="31" t="s">
        <v>27</v>
      </c>
      <c r="P4217" s="31" t="s">
        <v>1446</v>
      </c>
      <c r="Q4217" s="31" t="s">
        <v>1447</v>
      </c>
    </row>
    <row r="4218" spans="1:17">
      <c r="A4218">
        <v>4222</v>
      </c>
      <c r="B4218" s="180">
        <v>44578</v>
      </c>
      <c r="C4218" s="31" t="s">
        <v>9</v>
      </c>
      <c r="D4218" s="359" t="s">
        <v>10</v>
      </c>
      <c r="E4218" s="31">
        <v>54</v>
      </c>
      <c r="F4218" s="32">
        <v>2100</v>
      </c>
      <c r="G4218" s="137" t="s">
        <v>314</v>
      </c>
      <c r="H4218" s="137" t="s">
        <v>1448</v>
      </c>
      <c r="I4218" s="31" t="s">
        <v>15</v>
      </c>
      <c r="L4218" s="131" t="e">
        <f t="shared" si="20"/>
        <v>#VALUE!</v>
      </c>
      <c r="M4218" s="31">
        <v>718</v>
      </c>
      <c r="N4218" s="31" t="s">
        <v>13</v>
      </c>
      <c r="O4218" s="31" t="s">
        <v>27</v>
      </c>
      <c r="P4218" s="31" t="s">
        <v>1449</v>
      </c>
      <c r="Q4218" s="31" t="s">
        <v>1450</v>
      </c>
    </row>
    <row r="4219" spans="1:17">
      <c r="A4219">
        <v>4223</v>
      </c>
      <c r="B4219" s="180">
        <v>44578</v>
      </c>
      <c r="C4219" s="31" t="s">
        <v>9</v>
      </c>
      <c r="D4219" s="359" t="s">
        <v>10</v>
      </c>
      <c r="E4219" s="31">
        <v>54</v>
      </c>
      <c r="F4219" s="32">
        <v>2135</v>
      </c>
      <c r="G4219" s="137" t="s">
        <v>1451</v>
      </c>
      <c r="H4219" s="137" t="s">
        <v>1211</v>
      </c>
      <c r="I4219" s="31" t="s">
        <v>15</v>
      </c>
      <c r="L4219" s="131" t="e">
        <f t="shared" si="20"/>
        <v>#VALUE!</v>
      </c>
      <c r="M4219" s="31">
        <v>718</v>
      </c>
      <c r="N4219" s="31" t="s">
        <v>13</v>
      </c>
      <c r="O4219" s="31" t="s">
        <v>27</v>
      </c>
      <c r="P4219" s="31" t="s">
        <v>1452</v>
      </c>
      <c r="Q4219" s="31" t="s">
        <v>1453</v>
      </c>
    </row>
    <row r="4220" spans="1:17">
      <c r="A4220">
        <v>4224</v>
      </c>
      <c r="B4220" s="180">
        <v>44578</v>
      </c>
      <c r="C4220" s="31" t="s">
        <v>9</v>
      </c>
      <c r="D4220" s="359" t="s">
        <v>10</v>
      </c>
      <c r="E4220" s="31">
        <v>56</v>
      </c>
      <c r="F4220" s="32">
        <v>2470</v>
      </c>
      <c r="G4220" s="137" t="s">
        <v>1454</v>
      </c>
      <c r="H4220" s="137" t="s">
        <v>1455</v>
      </c>
      <c r="I4220" s="31" t="s">
        <v>15</v>
      </c>
      <c r="L4220" s="131" t="e">
        <f t="shared" si="20"/>
        <v>#VALUE!</v>
      </c>
      <c r="M4220" s="31">
        <v>718</v>
      </c>
      <c r="N4220" s="31" t="s">
        <v>13</v>
      </c>
      <c r="O4220" s="31" t="s">
        <v>27</v>
      </c>
      <c r="P4220" s="31" t="s">
        <v>1456</v>
      </c>
      <c r="Q4220" s="31" t="s">
        <v>1457</v>
      </c>
    </row>
    <row r="4221" spans="1:17">
      <c r="A4221">
        <v>4225</v>
      </c>
      <c r="B4221" s="180">
        <v>44578</v>
      </c>
      <c r="C4221" s="31" t="s">
        <v>9</v>
      </c>
      <c r="D4221" s="359" t="s">
        <v>10</v>
      </c>
      <c r="E4221" s="31">
        <v>56</v>
      </c>
      <c r="F4221" s="32">
        <v>2290</v>
      </c>
      <c r="G4221" s="137" t="s">
        <v>1458</v>
      </c>
      <c r="H4221" s="137" t="s">
        <v>517</v>
      </c>
      <c r="I4221" s="31" t="s">
        <v>15</v>
      </c>
      <c r="L4221" s="131" t="e">
        <f t="shared" si="20"/>
        <v>#VALUE!</v>
      </c>
      <c r="M4221" s="31">
        <v>718</v>
      </c>
      <c r="N4221" s="31" t="s">
        <v>13</v>
      </c>
      <c r="O4221" s="31" t="s">
        <v>27</v>
      </c>
      <c r="P4221" s="31" t="s">
        <v>1459</v>
      </c>
      <c r="Q4221" s="31" t="s">
        <v>1460</v>
      </c>
    </row>
    <row r="4222" spans="1:17">
      <c r="A4222">
        <v>4226</v>
      </c>
      <c r="B4222" s="180">
        <v>44578</v>
      </c>
      <c r="C4222" s="31" t="s">
        <v>9</v>
      </c>
      <c r="D4222" s="359" t="s">
        <v>10</v>
      </c>
      <c r="E4222" s="31">
        <v>55</v>
      </c>
      <c r="F4222" s="32">
        <v>2575</v>
      </c>
      <c r="G4222" s="137" t="s">
        <v>1461</v>
      </c>
      <c r="H4222" s="137" t="s">
        <v>1462</v>
      </c>
      <c r="I4222" s="31" t="s">
        <v>15</v>
      </c>
      <c r="L4222" s="131" t="e">
        <f t="shared" si="20"/>
        <v>#VALUE!</v>
      </c>
      <c r="M4222" s="31">
        <v>718</v>
      </c>
      <c r="N4222" s="31" t="s">
        <v>13</v>
      </c>
      <c r="O4222" s="31" t="s">
        <v>27</v>
      </c>
      <c r="P4222" s="31" t="s">
        <v>1463</v>
      </c>
      <c r="Q4222" s="31" t="s">
        <v>1464</v>
      </c>
    </row>
    <row r="4223" spans="1:17">
      <c r="A4223">
        <v>4227</v>
      </c>
      <c r="B4223" s="180">
        <v>44578</v>
      </c>
      <c r="C4223" s="31" t="s">
        <v>9</v>
      </c>
      <c r="D4223" s="359" t="s">
        <v>10</v>
      </c>
      <c r="E4223" s="31">
        <v>56</v>
      </c>
      <c r="F4223" s="32">
        <v>2725</v>
      </c>
      <c r="G4223" s="137" t="s">
        <v>961</v>
      </c>
      <c r="H4223" s="137" t="s">
        <v>1465</v>
      </c>
      <c r="I4223" s="31" t="s">
        <v>15</v>
      </c>
      <c r="L4223" s="131" t="e">
        <f t="shared" si="20"/>
        <v>#VALUE!</v>
      </c>
      <c r="M4223" s="31">
        <v>718</v>
      </c>
      <c r="N4223" s="31" t="s">
        <v>13</v>
      </c>
      <c r="O4223" s="31" t="s">
        <v>27</v>
      </c>
      <c r="P4223" s="31" t="s">
        <v>1466</v>
      </c>
      <c r="Q4223" s="31" t="s">
        <v>1467</v>
      </c>
    </row>
    <row r="4224" spans="1:17">
      <c r="A4224">
        <v>4228</v>
      </c>
      <c r="B4224" s="180">
        <v>44578</v>
      </c>
      <c r="C4224" s="31" t="s">
        <v>9</v>
      </c>
      <c r="D4224" s="359" t="s">
        <v>10</v>
      </c>
      <c r="E4224" s="31">
        <v>55</v>
      </c>
      <c r="F4224" s="32">
        <v>2200</v>
      </c>
      <c r="G4224" s="137" t="s">
        <v>711</v>
      </c>
      <c r="H4224" s="137" t="s">
        <v>1468</v>
      </c>
      <c r="I4224" s="31" t="s">
        <v>15</v>
      </c>
      <c r="L4224" s="131" t="e">
        <f t="shared" si="20"/>
        <v>#VALUE!</v>
      </c>
      <c r="M4224" s="31">
        <v>718</v>
      </c>
      <c r="N4224" s="31" t="s">
        <v>13</v>
      </c>
      <c r="O4224" s="31" t="s">
        <v>27</v>
      </c>
      <c r="P4224" s="31" t="s">
        <v>1469</v>
      </c>
      <c r="Q4224" s="31" t="s">
        <v>1470</v>
      </c>
    </row>
    <row r="4225" spans="1:17">
      <c r="A4225">
        <v>4229</v>
      </c>
      <c r="B4225" s="180">
        <v>44578</v>
      </c>
      <c r="C4225" s="31" t="s">
        <v>9</v>
      </c>
      <c r="D4225" s="359" t="s">
        <v>10</v>
      </c>
      <c r="E4225" s="31">
        <v>59</v>
      </c>
      <c r="F4225" s="32">
        <v>2720</v>
      </c>
      <c r="G4225" s="137" t="s">
        <v>1471</v>
      </c>
      <c r="H4225" s="137" t="s">
        <v>1472</v>
      </c>
      <c r="I4225" s="31" t="s">
        <v>15</v>
      </c>
      <c r="L4225" s="131" t="e">
        <f t="shared" si="20"/>
        <v>#VALUE!</v>
      </c>
      <c r="M4225" s="31">
        <v>718</v>
      </c>
      <c r="N4225" s="31" t="s">
        <v>13</v>
      </c>
      <c r="O4225" s="31" t="s">
        <v>27</v>
      </c>
      <c r="P4225" s="31" t="s">
        <v>1473</v>
      </c>
      <c r="Q4225" s="31" t="s">
        <v>1474</v>
      </c>
    </row>
    <row r="4226" spans="1:17">
      <c r="A4226">
        <v>4230</v>
      </c>
      <c r="B4226" s="180">
        <v>44578</v>
      </c>
      <c r="C4226" s="31" t="s">
        <v>9</v>
      </c>
      <c r="D4226" s="359" t="s">
        <v>10</v>
      </c>
      <c r="E4226" s="31">
        <v>54</v>
      </c>
      <c r="F4226" s="32">
        <v>2040</v>
      </c>
      <c r="G4226" s="137" t="s">
        <v>1416</v>
      </c>
      <c r="H4226" s="137" t="s">
        <v>1300</v>
      </c>
      <c r="I4226" s="31" t="s">
        <v>15</v>
      </c>
      <c r="L4226" s="131" t="e">
        <f t="shared" si="20"/>
        <v>#VALUE!</v>
      </c>
      <c r="M4226" s="31">
        <v>718</v>
      </c>
      <c r="N4226" s="31" t="s">
        <v>13</v>
      </c>
      <c r="O4226" s="31" t="s">
        <v>27</v>
      </c>
      <c r="P4226" s="31" t="s">
        <v>1475</v>
      </c>
      <c r="Q4226" s="31" t="s">
        <v>1476</v>
      </c>
    </row>
    <row r="4227" spans="1:17">
      <c r="A4227">
        <v>4231</v>
      </c>
      <c r="B4227" s="180">
        <v>44578</v>
      </c>
      <c r="C4227" s="31" t="s">
        <v>9</v>
      </c>
      <c r="D4227" s="359" t="s">
        <v>10</v>
      </c>
      <c r="E4227" s="31">
        <v>55</v>
      </c>
      <c r="F4227" s="32">
        <v>2435</v>
      </c>
      <c r="G4227" s="137" t="s">
        <v>1477</v>
      </c>
      <c r="H4227" s="137" t="s">
        <v>1478</v>
      </c>
      <c r="I4227" s="31" t="s">
        <v>15</v>
      </c>
      <c r="L4227" s="131" t="e">
        <f t="shared" si="20"/>
        <v>#VALUE!</v>
      </c>
      <c r="M4227" s="31">
        <v>718</v>
      </c>
      <c r="N4227" s="31" t="s">
        <v>13</v>
      </c>
      <c r="O4227" s="31" t="s">
        <v>27</v>
      </c>
      <c r="P4227" s="31" t="s">
        <v>1479</v>
      </c>
      <c r="Q4227" s="31" t="s">
        <v>1480</v>
      </c>
    </row>
    <row r="4228" spans="1:17">
      <c r="A4228">
        <v>4232</v>
      </c>
      <c r="B4228" s="180">
        <v>44578</v>
      </c>
      <c r="C4228" s="31" t="s">
        <v>9</v>
      </c>
      <c r="D4228" s="359" t="s">
        <v>10</v>
      </c>
      <c r="E4228" s="31">
        <v>54</v>
      </c>
      <c r="F4228" s="32">
        <v>2185</v>
      </c>
      <c r="G4228" s="137" t="s">
        <v>1481</v>
      </c>
      <c r="H4228" s="137" t="s">
        <v>1482</v>
      </c>
      <c r="I4228" s="31" t="s">
        <v>15</v>
      </c>
      <c r="L4228" s="131" t="e">
        <f t="shared" si="20"/>
        <v>#VALUE!</v>
      </c>
      <c r="M4228" s="31">
        <v>718</v>
      </c>
      <c r="N4228" s="31" t="s">
        <v>13</v>
      </c>
      <c r="O4228" s="31" t="s">
        <v>27</v>
      </c>
      <c r="P4228" s="31" t="s">
        <v>1483</v>
      </c>
      <c r="Q4228" s="31" t="s">
        <v>1484</v>
      </c>
    </row>
    <row r="4229" spans="1:17">
      <c r="A4229">
        <v>4233</v>
      </c>
      <c r="B4229" s="180">
        <v>44578</v>
      </c>
      <c r="C4229" s="31" t="s">
        <v>9</v>
      </c>
      <c r="D4229" s="359" t="s">
        <v>10</v>
      </c>
      <c r="E4229" s="31">
        <v>54</v>
      </c>
      <c r="F4229" s="32">
        <v>2115</v>
      </c>
      <c r="G4229" s="137" t="s">
        <v>1485</v>
      </c>
      <c r="H4229" s="137" t="s">
        <v>653</v>
      </c>
      <c r="I4229" s="31" t="s">
        <v>15</v>
      </c>
      <c r="L4229" s="131" t="e">
        <f t="shared" si="20"/>
        <v>#VALUE!</v>
      </c>
      <c r="M4229" s="31">
        <v>718</v>
      </c>
      <c r="N4229" s="31" t="s">
        <v>13</v>
      </c>
      <c r="O4229" s="31" t="s">
        <v>27</v>
      </c>
      <c r="P4229" s="31" t="s">
        <v>1486</v>
      </c>
      <c r="Q4229" s="31" t="s">
        <v>1487</v>
      </c>
    </row>
    <row r="4230" spans="1:17">
      <c r="A4230">
        <v>4234</v>
      </c>
      <c r="B4230" s="180">
        <v>44578</v>
      </c>
      <c r="C4230" s="31" t="s">
        <v>9</v>
      </c>
      <c r="D4230" s="359" t="s">
        <v>10</v>
      </c>
      <c r="E4230" s="31">
        <v>53</v>
      </c>
      <c r="F4230" s="32">
        <v>2065</v>
      </c>
      <c r="G4230" s="137" t="s">
        <v>1433</v>
      </c>
      <c r="H4230" s="137" t="s">
        <v>1388</v>
      </c>
      <c r="I4230" s="31" t="s">
        <v>15</v>
      </c>
      <c r="L4230" s="131" t="e">
        <f t="shared" si="20"/>
        <v>#VALUE!</v>
      </c>
      <c r="M4230" s="31">
        <v>718</v>
      </c>
      <c r="N4230" s="31" t="s">
        <v>13</v>
      </c>
      <c r="O4230" s="31" t="s">
        <v>27</v>
      </c>
      <c r="P4230" s="31" t="s">
        <v>1488</v>
      </c>
      <c r="Q4230" s="31" t="s">
        <v>1489</v>
      </c>
    </row>
    <row r="4231" spans="1:17">
      <c r="A4231">
        <v>4235</v>
      </c>
      <c r="B4231" s="180">
        <v>44578</v>
      </c>
      <c r="C4231" s="31" t="s">
        <v>9</v>
      </c>
      <c r="D4231" s="359" t="s">
        <v>10</v>
      </c>
      <c r="E4231" s="31">
        <v>52</v>
      </c>
      <c r="F4231" s="32">
        <v>2035</v>
      </c>
      <c r="G4231" s="137" t="s">
        <v>26</v>
      </c>
      <c r="H4231" s="137" t="s">
        <v>1343</v>
      </c>
      <c r="I4231" s="31" t="s">
        <v>12</v>
      </c>
      <c r="L4231" s="131" t="e">
        <f t="shared" si="20"/>
        <v>#VALUE!</v>
      </c>
      <c r="M4231" s="31">
        <v>718</v>
      </c>
      <c r="N4231" s="31" t="s">
        <v>13</v>
      </c>
      <c r="O4231" s="31" t="s">
        <v>27</v>
      </c>
      <c r="P4231" s="31" t="s">
        <v>1490</v>
      </c>
      <c r="Q4231" s="31" t="s">
        <v>1491</v>
      </c>
    </row>
    <row r="4232" spans="1:17">
      <c r="A4232">
        <v>4236</v>
      </c>
      <c r="B4232" s="180">
        <v>44578</v>
      </c>
      <c r="C4232" s="31" t="s">
        <v>9</v>
      </c>
      <c r="D4232" s="359" t="s">
        <v>10</v>
      </c>
      <c r="E4232" s="31">
        <v>60</v>
      </c>
      <c r="F4232" s="31">
        <v>2620</v>
      </c>
      <c r="G4232" s="137" t="s">
        <v>1492</v>
      </c>
      <c r="H4232" s="137" t="s">
        <v>1493</v>
      </c>
      <c r="I4232" s="31" t="s">
        <v>15</v>
      </c>
      <c r="L4232" s="131" t="e">
        <f t="shared" si="20"/>
        <v>#VALUE!</v>
      </c>
      <c r="M4232" s="31">
        <v>718</v>
      </c>
      <c r="N4232" s="31" t="s">
        <v>13</v>
      </c>
      <c r="O4232" s="31" t="s">
        <v>27</v>
      </c>
      <c r="P4232" s="31" t="s">
        <v>1494</v>
      </c>
      <c r="Q4232" s="31" t="s">
        <v>1495</v>
      </c>
    </row>
    <row r="4233" spans="1:17">
      <c r="A4233">
        <v>4237</v>
      </c>
      <c r="B4233" s="180">
        <v>44578</v>
      </c>
      <c r="C4233" s="31" t="s">
        <v>9</v>
      </c>
      <c r="D4233" s="359" t="s">
        <v>10</v>
      </c>
      <c r="E4233" s="31">
        <v>60</v>
      </c>
      <c r="F4233" s="32">
        <v>2755</v>
      </c>
      <c r="G4233" s="137" t="s">
        <v>1496</v>
      </c>
      <c r="H4233" s="137" t="s">
        <v>548</v>
      </c>
      <c r="I4233" s="31" t="s">
        <v>15</v>
      </c>
      <c r="L4233" s="131" t="e">
        <f t="shared" si="20"/>
        <v>#VALUE!</v>
      </c>
      <c r="M4233" s="31">
        <v>718</v>
      </c>
      <c r="N4233" s="31" t="s">
        <v>13</v>
      </c>
      <c r="O4233" s="31" t="s">
        <v>27</v>
      </c>
      <c r="P4233" s="31" t="s">
        <v>1497</v>
      </c>
      <c r="Q4233" s="31" t="s">
        <v>1498</v>
      </c>
    </row>
    <row r="4234" spans="1:17">
      <c r="A4234">
        <v>4238</v>
      </c>
      <c r="B4234" s="180">
        <v>44578</v>
      </c>
      <c r="C4234" s="31" t="s">
        <v>9</v>
      </c>
      <c r="D4234" s="359" t="s">
        <v>10</v>
      </c>
      <c r="E4234" s="31">
        <v>61</v>
      </c>
      <c r="F4234" s="32">
        <v>2705</v>
      </c>
      <c r="G4234" s="137" t="s">
        <v>1430</v>
      </c>
      <c r="H4234" s="137" t="s">
        <v>90</v>
      </c>
      <c r="I4234" s="31" t="s">
        <v>15</v>
      </c>
      <c r="L4234" s="131" t="e">
        <f t="shared" si="20"/>
        <v>#VALUE!</v>
      </c>
      <c r="M4234" s="31">
        <v>718</v>
      </c>
      <c r="N4234" s="31" t="s">
        <v>13</v>
      </c>
      <c r="O4234" s="31" t="s">
        <v>27</v>
      </c>
      <c r="P4234" s="31" t="s">
        <v>1499</v>
      </c>
      <c r="Q4234" s="31" t="s">
        <v>1500</v>
      </c>
    </row>
    <row r="4235" spans="1:17">
      <c r="A4235">
        <v>4239</v>
      </c>
      <c r="B4235" s="180">
        <v>44579</v>
      </c>
      <c r="C4235" s="31" t="s">
        <v>9</v>
      </c>
      <c r="D4235" s="359" t="s">
        <v>10</v>
      </c>
      <c r="E4235" s="47">
        <v>63</v>
      </c>
      <c r="F4235" s="31">
        <v>3225</v>
      </c>
      <c r="G4235" s="34" t="s">
        <v>548</v>
      </c>
      <c r="H4235" s="195" t="s">
        <v>523</v>
      </c>
      <c r="I4235" s="31" t="s">
        <v>15</v>
      </c>
      <c r="L4235" s="131" t="e">
        <f t="shared" si="20"/>
        <v>#VALUE!</v>
      </c>
      <c r="M4235" s="31">
        <v>712</v>
      </c>
      <c r="N4235" s="31" t="s">
        <v>13</v>
      </c>
      <c r="O4235" s="31" t="s">
        <v>14</v>
      </c>
      <c r="P4235" s="185" t="s">
        <v>1501</v>
      </c>
      <c r="Q4235" s="185" t="s">
        <v>1502</v>
      </c>
    </row>
    <row r="4236" spans="1:17">
      <c r="A4236">
        <v>4240</v>
      </c>
      <c r="B4236" s="180">
        <v>44579</v>
      </c>
      <c r="C4236" s="31" t="s">
        <v>9</v>
      </c>
      <c r="D4236" s="359" t="s">
        <v>10</v>
      </c>
      <c r="E4236" s="31">
        <v>62</v>
      </c>
      <c r="F4236" s="31">
        <v>3215</v>
      </c>
      <c r="G4236" s="34" t="s">
        <v>589</v>
      </c>
      <c r="H4236" s="137" t="s">
        <v>1419</v>
      </c>
      <c r="I4236" s="31" t="s">
        <v>15</v>
      </c>
      <c r="L4236" s="131" t="e">
        <f t="shared" si="20"/>
        <v>#VALUE!</v>
      </c>
      <c r="M4236" s="31">
        <v>712</v>
      </c>
      <c r="N4236" s="31" t="s">
        <v>13</v>
      </c>
      <c r="O4236" s="31" t="s">
        <v>14</v>
      </c>
      <c r="P4236" s="185" t="s">
        <v>1503</v>
      </c>
      <c r="Q4236" s="185" t="s">
        <v>1504</v>
      </c>
    </row>
    <row r="4237" spans="1:17">
      <c r="A4237">
        <v>4241</v>
      </c>
      <c r="B4237" s="180">
        <v>44579</v>
      </c>
      <c r="C4237" s="31" t="s">
        <v>9</v>
      </c>
      <c r="D4237" s="359" t="s">
        <v>10</v>
      </c>
      <c r="E4237" s="31">
        <v>67</v>
      </c>
      <c r="F4237" s="31">
        <v>3895</v>
      </c>
      <c r="G4237" s="34" t="s">
        <v>548</v>
      </c>
      <c r="H4237" s="137" t="s">
        <v>426</v>
      </c>
      <c r="I4237" s="31" t="s">
        <v>15</v>
      </c>
      <c r="L4237" s="131" t="e">
        <f t="shared" si="20"/>
        <v>#VALUE!</v>
      </c>
      <c r="M4237" s="31">
        <v>712</v>
      </c>
      <c r="N4237" s="31" t="s">
        <v>13</v>
      </c>
      <c r="O4237" s="31" t="s">
        <v>14</v>
      </c>
      <c r="P4237" s="185" t="s">
        <v>1505</v>
      </c>
      <c r="Q4237" s="185" t="s">
        <v>1506</v>
      </c>
    </row>
    <row r="4238" spans="1:17">
      <c r="A4238">
        <v>4242</v>
      </c>
      <c r="B4238" s="180">
        <v>44579</v>
      </c>
      <c r="C4238" s="31" t="s">
        <v>9</v>
      </c>
      <c r="D4238" s="359" t="s">
        <v>10</v>
      </c>
      <c r="E4238" s="31">
        <v>65</v>
      </c>
      <c r="F4238" s="31">
        <v>3835</v>
      </c>
      <c r="G4238" s="34" t="s">
        <v>1269</v>
      </c>
      <c r="H4238" s="137" t="s">
        <v>1507</v>
      </c>
      <c r="I4238" s="31" t="s">
        <v>15</v>
      </c>
      <c r="L4238" s="131" t="e">
        <f t="shared" si="20"/>
        <v>#VALUE!</v>
      </c>
      <c r="M4238" s="31">
        <v>712</v>
      </c>
      <c r="N4238" s="31" t="s">
        <v>13</v>
      </c>
      <c r="O4238" s="31" t="s">
        <v>14</v>
      </c>
      <c r="P4238" s="185" t="s">
        <v>1508</v>
      </c>
      <c r="Q4238" s="185" t="s">
        <v>1509</v>
      </c>
    </row>
    <row r="4239" spans="1:17">
      <c r="A4239">
        <v>4243</v>
      </c>
      <c r="B4239" s="180">
        <v>44579</v>
      </c>
      <c r="C4239" s="31" t="s">
        <v>9</v>
      </c>
      <c r="D4239" s="359" t="s">
        <v>10</v>
      </c>
      <c r="E4239" s="31">
        <v>69</v>
      </c>
      <c r="F4239" s="31">
        <v>3899</v>
      </c>
      <c r="G4239" s="34" t="s">
        <v>810</v>
      </c>
      <c r="H4239" s="137" t="s">
        <v>1510</v>
      </c>
      <c r="I4239" s="31" t="s">
        <v>15</v>
      </c>
      <c r="L4239" s="131" t="e">
        <f t="shared" si="20"/>
        <v>#VALUE!</v>
      </c>
      <c r="M4239" s="31">
        <v>712</v>
      </c>
      <c r="N4239" s="31" t="s">
        <v>13</v>
      </c>
      <c r="O4239" s="31" t="s">
        <v>14</v>
      </c>
      <c r="P4239" s="185" t="s">
        <v>1511</v>
      </c>
      <c r="Q4239" s="185" t="s">
        <v>1512</v>
      </c>
    </row>
    <row r="4240" spans="1:17">
      <c r="A4240">
        <v>4244</v>
      </c>
      <c r="B4240" s="180">
        <v>44579</v>
      </c>
      <c r="C4240" s="31" t="s">
        <v>9</v>
      </c>
      <c r="D4240" s="359" t="s">
        <v>10</v>
      </c>
      <c r="E4240" s="31">
        <v>65</v>
      </c>
      <c r="F4240" s="31">
        <v>3156</v>
      </c>
      <c r="G4240" s="34" t="s">
        <v>548</v>
      </c>
      <c r="H4240" s="137" t="s">
        <v>653</v>
      </c>
      <c r="I4240" s="31" t="s">
        <v>15</v>
      </c>
      <c r="L4240" s="131" t="e">
        <f t="shared" si="20"/>
        <v>#VALUE!</v>
      </c>
      <c r="M4240" s="31">
        <v>712</v>
      </c>
      <c r="N4240" s="31" t="s">
        <v>13</v>
      </c>
      <c r="O4240" s="31" t="s">
        <v>14</v>
      </c>
      <c r="P4240" s="185" t="s">
        <v>1513</v>
      </c>
      <c r="Q4240" s="185" t="s">
        <v>1514</v>
      </c>
    </row>
    <row r="4241" spans="1:17">
      <c r="A4241">
        <v>4245</v>
      </c>
      <c r="B4241" s="180">
        <v>44579</v>
      </c>
      <c r="C4241" s="31" t="s">
        <v>9</v>
      </c>
      <c r="D4241" s="359" t="s">
        <v>10</v>
      </c>
      <c r="E4241" s="31">
        <v>71</v>
      </c>
      <c r="F4241" s="31">
        <v>4540</v>
      </c>
      <c r="G4241" s="34" t="s">
        <v>1269</v>
      </c>
      <c r="H4241" s="137" t="s">
        <v>327</v>
      </c>
      <c r="I4241" s="31" t="s">
        <v>15</v>
      </c>
      <c r="L4241" s="131" t="e">
        <f t="shared" si="20"/>
        <v>#VALUE!</v>
      </c>
      <c r="M4241" s="31">
        <v>712</v>
      </c>
      <c r="N4241" s="31" t="s">
        <v>13</v>
      </c>
      <c r="O4241" s="31" t="s">
        <v>14</v>
      </c>
      <c r="P4241" s="185" t="s">
        <v>1515</v>
      </c>
      <c r="Q4241" s="185" t="s">
        <v>1516</v>
      </c>
    </row>
    <row r="4242" spans="1:17">
      <c r="A4242">
        <v>4246</v>
      </c>
      <c r="B4242" s="180">
        <v>44579</v>
      </c>
      <c r="C4242" s="31" t="s">
        <v>9</v>
      </c>
      <c r="D4242" s="359" t="s">
        <v>10</v>
      </c>
      <c r="E4242" s="31">
        <v>49</v>
      </c>
      <c r="F4242" s="31">
        <v>1625</v>
      </c>
      <c r="G4242" s="34" t="s">
        <v>42</v>
      </c>
      <c r="H4242" s="137" t="s">
        <v>1517</v>
      </c>
      <c r="I4242" s="31" t="s">
        <v>15</v>
      </c>
      <c r="L4242" s="131" t="e">
        <f t="shared" si="20"/>
        <v>#VALUE!</v>
      </c>
      <c r="M4242" s="31">
        <v>712</v>
      </c>
      <c r="N4242" s="31" t="s">
        <v>13</v>
      </c>
      <c r="O4242" s="31" t="s">
        <v>14</v>
      </c>
      <c r="P4242" s="185" t="s">
        <v>1518</v>
      </c>
      <c r="Q4242" s="185" t="s">
        <v>1519</v>
      </c>
    </row>
    <row r="4243" spans="1:17">
      <c r="A4243">
        <v>4247</v>
      </c>
      <c r="B4243" s="180">
        <v>44579</v>
      </c>
      <c r="C4243" s="31" t="s">
        <v>9</v>
      </c>
      <c r="D4243" s="359" t="s">
        <v>10</v>
      </c>
      <c r="E4243" s="31">
        <v>51</v>
      </c>
      <c r="F4243" s="31">
        <v>1697</v>
      </c>
      <c r="G4243" s="34" t="s">
        <v>1520</v>
      </c>
      <c r="H4243" s="137" t="s">
        <v>1510</v>
      </c>
      <c r="I4243" s="31" t="s">
        <v>15</v>
      </c>
      <c r="L4243" s="131" t="e">
        <f t="shared" si="20"/>
        <v>#VALUE!</v>
      </c>
      <c r="M4243" s="31">
        <v>712</v>
      </c>
      <c r="N4243" s="31" t="s">
        <v>13</v>
      </c>
      <c r="O4243" s="31" t="s">
        <v>14</v>
      </c>
      <c r="P4243" s="185" t="s">
        <v>1521</v>
      </c>
      <c r="Q4243" s="185" t="s">
        <v>1522</v>
      </c>
    </row>
    <row r="4244" spans="1:17">
      <c r="A4244">
        <v>4248</v>
      </c>
      <c r="B4244" s="180">
        <v>44579</v>
      </c>
      <c r="C4244" s="31" t="s">
        <v>9</v>
      </c>
      <c r="D4244" s="359" t="s">
        <v>10</v>
      </c>
      <c r="E4244" s="31">
        <v>49</v>
      </c>
      <c r="F4244" s="31">
        <v>1600</v>
      </c>
      <c r="G4244" s="34" t="s">
        <v>25</v>
      </c>
      <c r="H4244" s="137" t="s">
        <v>34</v>
      </c>
      <c r="I4244" s="31" t="s">
        <v>15</v>
      </c>
      <c r="L4244" s="131" t="e">
        <f t="shared" si="20"/>
        <v>#VALUE!</v>
      </c>
      <c r="M4244" s="31">
        <v>712</v>
      </c>
      <c r="N4244" s="31" t="s">
        <v>13</v>
      </c>
      <c r="O4244" s="31" t="s">
        <v>14</v>
      </c>
      <c r="P4244" s="185" t="s">
        <v>1523</v>
      </c>
      <c r="Q4244" s="185" t="s">
        <v>1524</v>
      </c>
    </row>
    <row r="4245" spans="1:17">
      <c r="A4245">
        <v>4249</v>
      </c>
      <c r="B4245" s="180">
        <v>44579</v>
      </c>
      <c r="C4245" s="31" t="s">
        <v>9</v>
      </c>
      <c r="D4245" s="359" t="s">
        <v>10</v>
      </c>
      <c r="E4245" s="31">
        <v>50</v>
      </c>
      <c r="F4245" s="31">
        <v>1635</v>
      </c>
      <c r="G4245" s="34" t="s">
        <v>40</v>
      </c>
      <c r="H4245" s="137" t="s">
        <v>1525</v>
      </c>
      <c r="I4245" s="31" t="s">
        <v>15</v>
      </c>
      <c r="L4245" s="131" t="e">
        <f t="shared" si="20"/>
        <v>#VALUE!</v>
      </c>
      <c r="M4245" s="31">
        <v>712</v>
      </c>
      <c r="N4245" s="31" t="s">
        <v>13</v>
      </c>
      <c r="O4245" s="31" t="s">
        <v>14</v>
      </c>
      <c r="P4245" s="185" t="s">
        <v>1526</v>
      </c>
      <c r="Q4245" s="185" t="s">
        <v>1527</v>
      </c>
    </row>
    <row r="4246" spans="1:17">
      <c r="A4246">
        <v>4250</v>
      </c>
      <c r="B4246" s="180">
        <v>44579</v>
      </c>
      <c r="C4246" s="31" t="s">
        <v>9</v>
      </c>
      <c r="D4246" s="359" t="s">
        <v>10</v>
      </c>
      <c r="E4246" s="31">
        <v>48</v>
      </c>
      <c r="F4246" s="31">
        <v>1640</v>
      </c>
      <c r="G4246" s="34" t="s">
        <v>17</v>
      </c>
      <c r="H4246" s="137" t="s">
        <v>459</v>
      </c>
      <c r="I4246" s="31" t="s">
        <v>15</v>
      </c>
      <c r="K4246" s="32"/>
      <c r="L4246" s="131" t="e">
        <f t="shared" ref="L4246:L4309" si="21">G4246/H4246*100</f>
        <v>#VALUE!</v>
      </c>
      <c r="M4246" s="31">
        <v>712</v>
      </c>
      <c r="N4246" s="31" t="s">
        <v>13</v>
      </c>
      <c r="O4246" s="31" t="s">
        <v>14</v>
      </c>
      <c r="P4246" s="185" t="s">
        <v>1528</v>
      </c>
      <c r="Q4246" s="185" t="s">
        <v>1529</v>
      </c>
    </row>
    <row r="4247" spans="1:17">
      <c r="A4247">
        <v>4251</v>
      </c>
      <c r="B4247" s="180">
        <v>44579</v>
      </c>
      <c r="C4247" s="31" t="s">
        <v>9</v>
      </c>
      <c r="D4247" s="359" t="s">
        <v>10</v>
      </c>
      <c r="E4247" s="31">
        <v>49</v>
      </c>
      <c r="F4247" s="31">
        <v>1625</v>
      </c>
      <c r="G4247" s="34" t="s">
        <v>24</v>
      </c>
      <c r="H4247" s="137" t="s">
        <v>1125</v>
      </c>
      <c r="I4247" s="31" t="s">
        <v>15</v>
      </c>
      <c r="K4247" s="32"/>
      <c r="L4247" s="131" t="e">
        <f t="shared" si="21"/>
        <v>#VALUE!</v>
      </c>
      <c r="M4247" s="31">
        <v>712</v>
      </c>
      <c r="N4247" s="31" t="s">
        <v>13</v>
      </c>
      <c r="O4247" s="31" t="s">
        <v>14</v>
      </c>
      <c r="P4247" s="185" t="s">
        <v>1530</v>
      </c>
      <c r="Q4247" s="185" t="s">
        <v>1531</v>
      </c>
    </row>
    <row r="4248" spans="1:17">
      <c r="A4248">
        <v>4252</v>
      </c>
      <c r="B4248" s="180">
        <v>44579</v>
      </c>
      <c r="C4248" s="31" t="s">
        <v>9</v>
      </c>
      <c r="D4248" s="359" t="s">
        <v>10</v>
      </c>
      <c r="E4248" s="31">
        <v>51</v>
      </c>
      <c r="F4248" s="31">
        <v>1685</v>
      </c>
      <c r="G4248" s="34" t="s">
        <v>16</v>
      </c>
      <c r="H4248" s="137" t="s">
        <v>24</v>
      </c>
      <c r="I4248" s="31" t="s">
        <v>15</v>
      </c>
      <c r="K4248" s="32"/>
      <c r="L4248" s="131" t="e">
        <f t="shared" si="21"/>
        <v>#VALUE!</v>
      </c>
      <c r="M4248" s="31">
        <v>712</v>
      </c>
      <c r="N4248" s="31" t="s">
        <v>13</v>
      </c>
      <c r="O4248" s="31" t="s">
        <v>14</v>
      </c>
      <c r="P4248" s="185" t="s">
        <v>1532</v>
      </c>
      <c r="Q4248" s="185" t="s">
        <v>1533</v>
      </c>
    </row>
    <row r="4249" spans="1:17">
      <c r="A4249">
        <v>4253</v>
      </c>
      <c r="B4249" s="180">
        <v>44579</v>
      </c>
      <c r="C4249" s="31" t="s">
        <v>9</v>
      </c>
      <c r="D4249" s="359" t="s">
        <v>10</v>
      </c>
      <c r="E4249" s="31">
        <v>48</v>
      </c>
      <c r="F4249" s="31">
        <v>1645</v>
      </c>
      <c r="G4249" s="34" t="s">
        <v>16</v>
      </c>
      <c r="H4249" s="34" t="s">
        <v>1510</v>
      </c>
      <c r="I4249" s="31" t="s">
        <v>12</v>
      </c>
      <c r="L4249" s="131" t="e">
        <f t="shared" si="21"/>
        <v>#VALUE!</v>
      </c>
      <c r="M4249" s="31">
        <v>712</v>
      </c>
      <c r="N4249" s="31" t="s">
        <v>13</v>
      </c>
      <c r="O4249" s="31" t="s">
        <v>14</v>
      </c>
      <c r="P4249" s="185" t="s">
        <v>1534</v>
      </c>
      <c r="Q4249" s="185" t="s">
        <v>1535</v>
      </c>
    </row>
    <row r="4250" spans="1:17">
      <c r="A4250">
        <v>4254</v>
      </c>
      <c r="B4250" s="180">
        <v>44579</v>
      </c>
      <c r="C4250" s="31" t="s">
        <v>9</v>
      </c>
      <c r="D4250" s="359" t="s">
        <v>10</v>
      </c>
      <c r="E4250" s="31">
        <v>50</v>
      </c>
      <c r="F4250" s="31">
        <v>1535</v>
      </c>
      <c r="G4250" s="34" t="s">
        <v>24</v>
      </c>
      <c r="H4250" s="34" t="s">
        <v>25</v>
      </c>
      <c r="I4250" s="31" t="s">
        <v>15</v>
      </c>
      <c r="L4250" s="131" t="e">
        <f t="shared" si="21"/>
        <v>#VALUE!</v>
      </c>
      <c r="M4250" s="31">
        <v>712</v>
      </c>
      <c r="N4250" s="31" t="s">
        <v>13</v>
      </c>
      <c r="O4250" s="31" t="s">
        <v>14</v>
      </c>
      <c r="P4250" s="185" t="s">
        <v>1536</v>
      </c>
      <c r="Q4250" s="185" t="s">
        <v>1537</v>
      </c>
    </row>
    <row r="4251" spans="1:17">
      <c r="A4251">
        <v>4255</v>
      </c>
      <c r="B4251" s="180">
        <v>44579</v>
      </c>
      <c r="C4251" s="31" t="s">
        <v>9</v>
      </c>
      <c r="D4251" s="359" t="s">
        <v>10</v>
      </c>
      <c r="E4251" s="31">
        <v>51</v>
      </c>
      <c r="F4251" s="31">
        <v>1635</v>
      </c>
      <c r="G4251" s="34" t="s">
        <v>1538</v>
      </c>
      <c r="H4251" s="34" t="s">
        <v>1125</v>
      </c>
      <c r="I4251" s="31" t="s">
        <v>15</v>
      </c>
      <c r="L4251" s="131" t="e">
        <f t="shared" si="21"/>
        <v>#VALUE!</v>
      </c>
      <c r="M4251" s="31">
        <v>712</v>
      </c>
      <c r="N4251" s="31" t="s">
        <v>13</v>
      </c>
      <c r="O4251" s="31" t="s">
        <v>14</v>
      </c>
      <c r="P4251" s="185" t="s">
        <v>1539</v>
      </c>
      <c r="Q4251" s="185" t="s">
        <v>1540</v>
      </c>
    </row>
    <row r="4252" spans="1:17">
      <c r="A4252">
        <v>4256</v>
      </c>
      <c r="B4252" s="180">
        <v>44579</v>
      </c>
      <c r="C4252" s="31" t="s">
        <v>9</v>
      </c>
      <c r="D4252" s="359" t="s">
        <v>10</v>
      </c>
      <c r="E4252" s="31">
        <v>49</v>
      </c>
      <c r="F4252" s="31">
        <v>1670</v>
      </c>
      <c r="G4252" s="34" t="s">
        <v>16</v>
      </c>
      <c r="H4252" s="137" t="s">
        <v>34</v>
      </c>
      <c r="I4252" s="31" t="s">
        <v>12</v>
      </c>
      <c r="L4252" s="131" t="e">
        <f t="shared" si="21"/>
        <v>#VALUE!</v>
      </c>
      <c r="M4252" s="31">
        <v>712</v>
      </c>
      <c r="N4252" s="31" t="s">
        <v>13</v>
      </c>
      <c r="O4252" s="31" t="s">
        <v>14</v>
      </c>
      <c r="P4252" s="185" t="s">
        <v>1541</v>
      </c>
      <c r="Q4252" s="185" t="s">
        <v>1542</v>
      </c>
    </row>
    <row r="4253" spans="1:17">
      <c r="A4253">
        <v>4257</v>
      </c>
      <c r="B4253" s="180">
        <v>44579</v>
      </c>
      <c r="C4253" s="31" t="s">
        <v>9</v>
      </c>
      <c r="D4253" s="359" t="s">
        <v>10</v>
      </c>
      <c r="E4253" s="31">
        <v>53</v>
      </c>
      <c r="F4253" s="31">
        <v>1950</v>
      </c>
      <c r="G4253" s="34" t="s">
        <v>1543</v>
      </c>
      <c r="H4253" s="137" t="s">
        <v>1520</v>
      </c>
      <c r="I4253" s="31" t="s">
        <v>15</v>
      </c>
      <c r="L4253" s="131" t="e">
        <f t="shared" si="21"/>
        <v>#VALUE!</v>
      </c>
      <c r="M4253" s="31">
        <v>712</v>
      </c>
      <c r="N4253" s="31" t="s">
        <v>13</v>
      </c>
      <c r="O4253" s="31" t="s">
        <v>14</v>
      </c>
      <c r="P4253" s="185" t="s">
        <v>1544</v>
      </c>
      <c r="Q4253" s="185" t="s">
        <v>1545</v>
      </c>
    </row>
    <row r="4254" spans="1:17">
      <c r="A4254">
        <v>4258</v>
      </c>
      <c r="B4254" s="180">
        <v>44579</v>
      </c>
      <c r="C4254" s="31" t="s">
        <v>9</v>
      </c>
      <c r="D4254" s="359" t="s">
        <v>10</v>
      </c>
      <c r="E4254" s="31">
        <v>53</v>
      </c>
      <c r="F4254" s="31">
        <v>1870</v>
      </c>
      <c r="G4254" s="34" t="s">
        <v>1538</v>
      </c>
      <c r="H4254" s="137" t="s">
        <v>653</v>
      </c>
      <c r="I4254" s="31" t="s">
        <v>15</v>
      </c>
      <c r="L4254" s="131" t="e">
        <f t="shared" si="21"/>
        <v>#VALUE!</v>
      </c>
      <c r="M4254" s="31">
        <v>712</v>
      </c>
      <c r="N4254" s="31" t="s">
        <v>13</v>
      </c>
      <c r="O4254" s="31" t="s">
        <v>14</v>
      </c>
      <c r="P4254" s="185" t="s">
        <v>1546</v>
      </c>
      <c r="Q4254" s="185" t="s">
        <v>1547</v>
      </c>
    </row>
    <row r="4255" spans="1:17">
      <c r="A4255">
        <v>4259</v>
      </c>
      <c r="B4255" s="180">
        <v>44579</v>
      </c>
      <c r="C4255" s="31" t="s">
        <v>9</v>
      </c>
      <c r="D4255" s="359" t="s">
        <v>10</v>
      </c>
      <c r="E4255" s="31">
        <v>52</v>
      </c>
      <c r="F4255" s="31">
        <v>1855</v>
      </c>
      <c r="G4255" s="34" t="s">
        <v>1517</v>
      </c>
      <c r="H4255" s="137" t="s">
        <v>1510</v>
      </c>
      <c r="I4255" s="31" t="s">
        <v>15</v>
      </c>
      <c r="L4255" s="131" t="e">
        <f t="shared" si="21"/>
        <v>#VALUE!</v>
      </c>
      <c r="M4255" s="31">
        <v>712</v>
      </c>
      <c r="N4255" s="31" t="s">
        <v>13</v>
      </c>
      <c r="O4255" s="31" t="s">
        <v>14</v>
      </c>
      <c r="P4255" s="185" t="s">
        <v>1548</v>
      </c>
      <c r="Q4255" s="185" t="s">
        <v>1549</v>
      </c>
    </row>
    <row r="4256" spans="1:17">
      <c r="A4256">
        <v>4260</v>
      </c>
      <c r="B4256" s="180">
        <v>44579</v>
      </c>
      <c r="C4256" s="31" t="s">
        <v>9</v>
      </c>
      <c r="D4256" s="359" t="s">
        <v>10</v>
      </c>
      <c r="E4256" s="31">
        <v>52</v>
      </c>
      <c r="F4256" s="31">
        <v>1805</v>
      </c>
      <c r="G4256" s="34" t="s">
        <v>24</v>
      </c>
      <c r="H4256" s="137" t="s">
        <v>327</v>
      </c>
      <c r="I4256" s="31" t="s">
        <v>15</v>
      </c>
      <c r="L4256" s="131" t="e">
        <f t="shared" si="21"/>
        <v>#VALUE!</v>
      </c>
      <c r="M4256" s="31">
        <v>712</v>
      </c>
      <c r="N4256" s="31" t="s">
        <v>13</v>
      </c>
      <c r="O4256" s="31" t="s">
        <v>14</v>
      </c>
      <c r="P4256" s="185" t="s">
        <v>1550</v>
      </c>
      <c r="Q4256" s="185" t="s">
        <v>1551</v>
      </c>
    </row>
    <row r="4257" spans="1:17">
      <c r="A4257">
        <v>4261</v>
      </c>
      <c r="B4257" s="180">
        <v>44579</v>
      </c>
      <c r="C4257" s="31" t="s">
        <v>9</v>
      </c>
      <c r="D4257" s="359" t="s">
        <v>10</v>
      </c>
      <c r="E4257" s="31">
        <v>53</v>
      </c>
      <c r="F4257" s="31">
        <v>2035</v>
      </c>
      <c r="G4257" s="34" t="s">
        <v>653</v>
      </c>
      <c r="H4257" s="137" t="s">
        <v>25</v>
      </c>
      <c r="I4257" s="31" t="s">
        <v>15</v>
      </c>
      <c r="L4257" s="131" t="e">
        <f t="shared" si="21"/>
        <v>#VALUE!</v>
      </c>
      <c r="M4257" s="31">
        <v>712</v>
      </c>
      <c r="N4257" s="31" t="s">
        <v>13</v>
      </c>
      <c r="O4257" s="31" t="s">
        <v>14</v>
      </c>
      <c r="P4257" s="188" t="s">
        <v>1552</v>
      </c>
      <c r="Q4257" s="188" t="s">
        <v>1553</v>
      </c>
    </row>
    <row r="4258" spans="1:17">
      <c r="A4258">
        <v>4262</v>
      </c>
      <c r="B4258" s="180">
        <v>44579</v>
      </c>
      <c r="C4258" s="31" t="s">
        <v>9</v>
      </c>
      <c r="D4258" s="359" t="s">
        <v>10</v>
      </c>
      <c r="E4258" s="31">
        <v>53</v>
      </c>
      <c r="F4258" s="31">
        <v>1925</v>
      </c>
      <c r="G4258" s="34" t="s">
        <v>24</v>
      </c>
      <c r="H4258" s="137" t="s">
        <v>1525</v>
      </c>
      <c r="I4258" s="31" t="s">
        <v>15</v>
      </c>
      <c r="L4258" s="131" t="e">
        <f t="shared" si="21"/>
        <v>#VALUE!</v>
      </c>
      <c r="M4258" s="31">
        <v>712</v>
      </c>
      <c r="N4258" s="31" t="s">
        <v>13</v>
      </c>
      <c r="O4258" s="31" t="s">
        <v>14</v>
      </c>
      <c r="P4258" s="188" t="s">
        <v>1554</v>
      </c>
      <c r="Q4258" s="188" t="s">
        <v>1555</v>
      </c>
    </row>
    <row r="4259" spans="1:17">
      <c r="A4259">
        <v>4263</v>
      </c>
      <c r="B4259" s="180">
        <v>44579</v>
      </c>
      <c r="C4259" s="31" t="s">
        <v>9</v>
      </c>
      <c r="D4259" s="359" t="s">
        <v>10</v>
      </c>
      <c r="E4259" s="31">
        <v>53</v>
      </c>
      <c r="F4259" s="31">
        <v>2170</v>
      </c>
      <c r="G4259" s="34" t="s">
        <v>24</v>
      </c>
      <c r="H4259" s="137" t="s">
        <v>25</v>
      </c>
      <c r="I4259" s="31" t="s">
        <v>15</v>
      </c>
      <c r="L4259" s="131" t="e">
        <f t="shared" si="21"/>
        <v>#VALUE!</v>
      </c>
      <c r="M4259" s="31">
        <v>712</v>
      </c>
      <c r="N4259" s="31" t="s">
        <v>13</v>
      </c>
      <c r="O4259" s="31" t="s">
        <v>14</v>
      </c>
      <c r="P4259" s="188" t="s">
        <v>1556</v>
      </c>
      <c r="Q4259" s="188" t="s">
        <v>1557</v>
      </c>
    </row>
    <row r="4260" spans="1:17">
      <c r="A4260">
        <v>4264</v>
      </c>
      <c r="B4260" s="180">
        <v>44579</v>
      </c>
      <c r="C4260" s="31" t="s">
        <v>9</v>
      </c>
      <c r="D4260" s="359" t="s">
        <v>10</v>
      </c>
      <c r="E4260" s="31">
        <v>58</v>
      </c>
      <c r="F4260" s="31">
        <v>2670</v>
      </c>
      <c r="G4260" s="34" t="s">
        <v>548</v>
      </c>
      <c r="H4260" s="137" t="s">
        <v>653</v>
      </c>
      <c r="I4260" s="31" t="s">
        <v>15</v>
      </c>
      <c r="L4260" s="131" t="e">
        <f t="shared" si="21"/>
        <v>#VALUE!</v>
      </c>
      <c r="M4260" s="31">
        <v>712</v>
      </c>
      <c r="N4260" s="31" t="s">
        <v>13</v>
      </c>
      <c r="O4260" s="31" t="s">
        <v>14</v>
      </c>
      <c r="P4260" s="188" t="s">
        <v>1558</v>
      </c>
      <c r="Q4260" s="188" t="s">
        <v>1559</v>
      </c>
    </row>
    <row r="4261" spans="1:17">
      <c r="A4261">
        <v>4265</v>
      </c>
      <c r="B4261" s="180">
        <v>44579</v>
      </c>
      <c r="C4261" s="31" t="s">
        <v>9</v>
      </c>
      <c r="D4261" s="359" t="s">
        <v>10</v>
      </c>
      <c r="E4261" s="31">
        <v>51</v>
      </c>
      <c r="F4261" s="31">
        <v>1875</v>
      </c>
      <c r="G4261" s="34" t="s">
        <v>1419</v>
      </c>
      <c r="H4261" s="137" t="s">
        <v>1057</v>
      </c>
      <c r="I4261" s="31" t="s">
        <v>15</v>
      </c>
      <c r="L4261" s="131" t="e">
        <f t="shared" si="21"/>
        <v>#VALUE!</v>
      </c>
      <c r="M4261" s="31">
        <v>712</v>
      </c>
      <c r="N4261" s="31" t="s">
        <v>13</v>
      </c>
      <c r="O4261" s="31" t="s">
        <v>14</v>
      </c>
      <c r="P4261" s="188" t="s">
        <v>1560</v>
      </c>
      <c r="Q4261" s="188" t="s">
        <v>1561</v>
      </c>
    </row>
    <row r="4262" spans="1:17">
      <c r="A4262">
        <v>4266</v>
      </c>
      <c r="B4262" s="180">
        <v>44579</v>
      </c>
      <c r="C4262" s="31" t="s">
        <v>9</v>
      </c>
      <c r="D4262" s="359" t="s">
        <v>10</v>
      </c>
      <c r="E4262" s="31">
        <v>60</v>
      </c>
      <c r="F4262" s="31">
        <v>2915</v>
      </c>
      <c r="G4262" s="34" t="s">
        <v>474</v>
      </c>
      <c r="H4262" s="137" t="s">
        <v>324</v>
      </c>
      <c r="I4262" s="31" t="s">
        <v>15</v>
      </c>
      <c r="L4262" s="131" t="e">
        <f t="shared" si="21"/>
        <v>#VALUE!</v>
      </c>
      <c r="M4262" s="31">
        <v>712</v>
      </c>
      <c r="N4262" s="31" t="s">
        <v>13</v>
      </c>
      <c r="O4262" s="31" t="s">
        <v>14</v>
      </c>
      <c r="P4262" s="188" t="s">
        <v>1562</v>
      </c>
      <c r="Q4262" s="188" t="s">
        <v>1563</v>
      </c>
    </row>
    <row r="4263" spans="1:17">
      <c r="A4263">
        <v>4267</v>
      </c>
      <c r="B4263" s="180">
        <v>44579</v>
      </c>
      <c r="C4263" s="31" t="s">
        <v>9</v>
      </c>
      <c r="D4263" s="359" t="s">
        <v>10</v>
      </c>
      <c r="E4263" s="31">
        <v>53</v>
      </c>
      <c r="F4263" s="31">
        <v>1860</v>
      </c>
      <c r="G4263" s="34" t="s">
        <v>761</v>
      </c>
      <c r="H4263" s="137" t="s">
        <v>1510</v>
      </c>
      <c r="I4263" s="31" t="s">
        <v>15</v>
      </c>
      <c r="L4263" s="131" t="e">
        <f t="shared" si="21"/>
        <v>#VALUE!</v>
      </c>
      <c r="M4263" s="31">
        <v>712</v>
      </c>
      <c r="N4263" s="31" t="s">
        <v>13</v>
      </c>
      <c r="O4263" s="31" t="s">
        <v>14</v>
      </c>
      <c r="P4263" s="188" t="s">
        <v>1564</v>
      </c>
      <c r="Q4263" s="188" t="s">
        <v>1565</v>
      </c>
    </row>
    <row r="4264" spans="1:17">
      <c r="A4264">
        <v>4268</v>
      </c>
      <c r="B4264" s="180">
        <v>44579</v>
      </c>
      <c r="C4264" s="31" t="s">
        <v>9</v>
      </c>
      <c r="D4264" s="359" t="s">
        <v>10</v>
      </c>
      <c r="E4264" s="31">
        <v>51</v>
      </c>
      <c r="F4264" s="31">
        <v>1830</v>
      </c>
      <c r="G4264" s="34" t="s">
        <v>1525</v>
      </c>
      <c r="H4264" s="137" t="s">
        <v>426</v>
      </c>
      <c r="I4264" s="31" t="s">
        <v>15</v>
      </c>
      <c r="L4264" s="131" t="e">
        <f t="shared" si="21"/>
        <v>#VALUE!</v>
      </c>
      <c r="M4264" s="31">
        <v>712</v>
      </c>
      <c r="N4264" s="31" t="s">
        <v>13</v>
      </c>
      <c r="O4264" s="31" t="s">
        <v>14</v>
      </c>
      <c r="P4264" s="188" t="s">
        <v>1566</v>
      </c>
      <c r="Q4264" s="188" t="s">
        <v>1567</v>
      </c>
    </row>
    <row r="4265" spans="1:17">
      <c r="A4265">
        <v>4269</v>
      </c>
      <c r="B4265" s="180">
        <v>44579</v>
      </c>
      <c r="C4265" s="31" t="s">
        <v>9</v>
      </c>
      <c r="D4265" s="359" t="s">
        <v>10</v>
      </c>
      <c r="E4265" s="31">
        <v>53</v>
      </c>
      <c r="F4265" s="31">
        <v>1950</v>
      </c>
      <c r="G4265" s="34" t="s">
        <v>16</v>
      </c>
      <c r="H4265" s="137" t="s">
        <v>25</v>
      </c>
      <c r="I4265" s="31" t="s">
        <v>12</v>
      </c>
      <c r="L4265" s="131" t="e">
        <f t="shared" si="21"/>
        <v>#VALUE!</v>
      </c>
      <c r="M4265" s="31">
        <v>712</v>
      </c>
      <c r="N4265" s="31" t="s">
        <v>13</v>
      </c>
      <c r="O4265" s="31" t="s">
        <v>14</v>
      </c>
      <c r="P4265" s="188" t="s">
        <v>1568</v>
      </c>
      <c r="Q4265" s="188" t="s">
        <v>1569</v>
      </c>
    </row>
    <row r="4266" spans="1:17">
      <c r="A4266">
        <v>4270</v>
      </c>
      <c r="B4266" s="180">
        <v>44579</v>
      </c>
      <c r="C4266" s="31" t="s">
        <v>9</v>
      </c>
      <c r="D4266" s="359" t="s">
        <v>10</v>
      </c>
      <c r="E4266" s="31">
        <v>62</v>
      </c>
      <c r="F4266" s="31">
        <v>2050</v>
      </c>
      <c r="G4266" s="34" t="s">
        <v>761</v>
      </c>
      <c r="H4266" s="137" t="s">
        <v>1543</v>
      </c>
      <c r="I4266" s="31" t="s">
        <v>15</v>
      </c>
      <c r="L4266" s="131" t="e">
        <f t="shared" si="21"/>
        <v>#VALUE!</v>
      </c>
      <c r="M4266" s="31">
        <v>712</v>
      </c>
      <c r="N4266" s="31" t="s">
        <v>13</v>
      </c>
      <c r="O4266" s="31" t="s">
        <v>14</v>
      </c>
      <c r="P4266" s="188" t="s">
        <v>1570</v>
      </c>
      <c r="Q4266" s="188" t="s">
        <v>1571</v>
      </c>
    </row>
    <row r="4267" spans="1:17">
      <c r="A4267">
        <v>4271</v>
      </c>
      <c r="B4267" s="180">
        <v>44579</v>
      </c>
      <c r="C4267" s="31" t="s">
        <v>9</v>
      </c>
      <c r="D4267" s="359" t="s">
        <v>10</v>
      </c>
      <c r="E4267" s="31">
        <v>52</v>
      </c>
      <c r="F4267" s="31">
        <v>1860</v>
      </c>
      <c r="G4267" s="34" t="s">
        <v>17</v>
      </c>
      <c r="H4267" s="137" t="s">
        <v>1510</v>
      </c>
      <c r="I4267" s="31" t="s">
        <v>15</v>
      </c>
      <c r="L4267" s="131" t="e">
        <f t="shared" si="21"/>
        <v>#VALUE!</v>
      </c>
      <c r="M4267" s="31">
        <v>712</v>
      </c>
      <c r="N4267" s="31" t="s">
        <v>13</v>
      </c>
      <c r="O4267" s="31" t="s">
        <v>14</v>
      </c>
      <c r="P4267" s="188" t="s">
        <v>1572</v>
      </c>
      <c r="Q4267" s="188" t="s">
        <v>1573</v>
      </c>
    </row>
    <row r="4268" spans="1:17">
      <c r="A4268">
        <v>4272</v>
      </c>
      <c r="B4268" s="180">
        <v>44579</v>
      </c>
      <c r="C4268" s="31" t="s">
        <v>9</v>
      </c>
      <c r="D4268" s="359" t="s">
        <v>10</v>
      </c>
      <c r="E4268" s="31">
        <v>52</v>
      </c>
      <c r="F4268" s="31">
        <v>1875</v>
      </c>
      <c r="G4268" s="34" t="s">
        <v>761</v>
      </c>
      <c r="H4268" s="137" t="s">
        <v>1125</v>
      </c>
      <c r="I4268" s="31" t="s">
        <v>15</v>
      </c>
      <c r="L4268" s="131" t="e">
        <f t="shared" si="21"/>
        <v>#VALUE!</v>
      </c>
      <c r="M4268" s="31">
        <v>712</v>
      </c>
      <c r="N4268" s="31" t="s">
        <v>13</v>
      </c>
      <c r="O4268" s="31" t="s">
        <v>14</v>
      </c>
      <c r="P4268" s="188" t="s">
        <v>1574</v>
      </c>
      <c r="Q4268" s="188" t="s">
        <v>1575</v>
      </c>
    </row>
    <row r="4269" spans="1:17">
      <c r="A4269">
        <v>4273</v>
      </c>
      <c r="B4269" s="180">
        <v>44579</v>
      </c>
      <c r="C4269" s="31" t="s">
        <v>9</v>
      </c>
      <c r="D4269" s="359" t="s">
        <v>10</v>
      </c>
      <c r="E4269" s="31">
        <v>68</v>
      </c>
      <c r="F4269" s="31">
        <v>3975</v>
      </c>
      <c r="G4269" s="34" t="s">
        <v>25</v>
      </c>
      <c r="H4269" s="137" t="s">
        <v>34</v>
      </c>
      <c r="I4269" s="31" t="s">
        <v>15</v>
      </c>
      <c r="L4269" s="131" t="e">
        <f t="shared" si="21"/>
        <v>#VALUE!</v>
      </c>
      <c r="M4269" s="31">
        <v>712</v>
      </c>
      <c r="N4269" s="31" t="s">
        <v>13</v>
      </c>
      <c r="O4269" s="31" t="s">
        <v>14</v>
      </c>
      <c r="P4269" s="188" t="s">
        <v>1576</v>
      </c>
      <c r="Q4269" s="188" t="s">
        <v>1577</v>
      </c>
    </row>
    <row r="4270" spans="1:17">
      <c r="A4270">
        <v>4274</v>
      </c>
      <c r="B4270" s="180">
        <v>44579</v>
      </c>
      <c r="C4270" s="31" t="s">
        <v>9</v>
      </c>
      <c r="D4270" s="359" t="s">
        <v>10</v>
      </c>
      <c r="E4270" s="31">
        <v>62</v>
      </c>
      <c r="F4270" s="31">
        <v>2985</v>
      </c>
      <c r="G4270" s="34" t="s">
        <v>975</v>
      </c>
      <c r="H4270" s="137" t="s">
        <v>24</v>
      </c>
      <c r="I4270" s="31" t="s">
        <v>15</v>
      </c>
      <c r="L4270" s="131" t="e">
        <f t="shared" si="21"/>
        <v>#VALUE!</v>
      </c>
      <c r="M4270" s="31">
        <v>712</v>
      </c>
      <c r="N4270" s="31" t="s">
        <v>13</v>
      </c>
      <c r="O4270" s="31" t="s">
        <v>14</v>
      </c>
      <c r="P4270" s="188" t="s">
        <v>1578</v>
      </c>
      <c r="Q4270" s="188" t="s">
        <v>1579</v>
      </c>
    </row>
    <row r="4271" spans="1:17">
      <c r="A4271">
        <v>4275</v>
      </c>
      <c r="B4271" s="180">
        <v>44579</v>
      </c>
      <c r="C4271" s="31" t="s">
        <v>9</v>
      </c>
      <c r="D4271" s="359" t="s">
        <v>10</v>
      </c>
      <c r="E4271" s="31">
        <v>53</v>
      </c>
      <c r="F4271" s="31">
        <v>1850</v>
      </c>
      <c r="G4271" s="34" t="s">
        <v>761</v>
      </c>
      <c r="H4271" s="137" t="s">
        <v>1543</v>
      </c>
      <c r="I4271" s="31" t="s">
        <v>15</v>
      </c>
      <c r="L4271" s="131" t="e">
        <f t="shared" si="21"/>
        <v>#VALUE!</v>
      </c>
      <c r="M4271" s="31">
        <v>712</v>
      </c>
      <c r="N4271" s="31" t="s">
        <v>13</v>
      </c>
      <c r="O4271" s="31" t="s">
        <v>14</v>
      </c>
      <c r="P4271" s="188" t="s">
        <v>1580</v>
      </c>
      <c r="Q4271" s="188" t="s">
        <v>1581</v>
      </c>
    </row>
    <row r="4272" spans="1:17">
      <c r="A4272">
        <v>4276</v>
      </c>
      <c r="B4272" s="180">
        <v>44579</v>
      </c>
      <c r="C4272" s="31" t="s">
        <v>9</v>
      </c>
      <c r="D4272" s="359" t="s">
        <v>10</v>
      </c>
      <c r="E4272" s="31">
        <v>50</v>
      </c>
      <c r="F4272" s="31">
        <v>1650</v>
      </c>
      <c r="G4272" s="34" t="s">
        <v>17</v>
      </c>
      <c r="H4272" s="137" t="s">
        <v>24</v>
      </c>
      <c r="I4272" s="31" t="s">
        <v>15</v>
      </c>
      <c r="L4272" s="131" t="e">
        <f t="shared" si="21"/>
        <v>#VALUE!</v>
      </c>
      <c r="M4272" s="31">
        <v>712</v>
      </c>
      <c r="N4272" s="31" t="s">
        <v>13</v>
      </c>
      <c r="O4272" s="31" t="s">
        <v>14</v>
      </c>
      <c r="P4272" s="188" t="s">
        <v>1582</v>
      </c>
      <c r="Q4272" s="188" t="s">
        <v>1583</v>
      </c>
    </row>
    <row r="4273" spans="1:17">
      <c r="A4273">
        <v>4277</v>
      </c>
      <c r="B4273" s="180">
        <v>44579</v>
      </c>
      <c r="C4273" s="31" t="s">
        <v>9</v>
      </c>
      <c r="D4273" s="359" t="s">
        <v>10</v>
      </c>
      <c r="E4273" s="31">
        <v>50</v>
      </c>
      <c r="F4273" s="31">
        <v>1665</v>
      </c>
      <c r="G4273" s="34" t="s">
        <v>1538</v>
      </c>
      <c r="H4273" s="137" t="s">
        <v>459</v>
      </c>
      <c r="I4273" s="31" t="s">
        <v>15</v>
      </c>
      <c r="L4273" s="131" t="e">
        <f t="shared" si="21"/>
        <v>#VALUE!</v>
      </c>
      <c r="M4273" s="31">
        <v>712</v>
      </c>
      <c r="N4273" s="31" t="s">
        <v>13</v>
      </c>
      <c r="O4273" s="31" t="s">
        <v>14</v>
      </c>
      <c r="P4273" s="188" t="s">
        <v>1584</v>
      </c>
      <c r="Q4273" s="188" t="s">
        <v>1585</v>
      </c>
    </row>
    <row r="4274" spans="1:17">
      <c r="A4274">
        <v>4278</v>
      </c>
      <c r="B4274" s="180">
        <v>44579</v>
      </c>
      <c r="C4274" s="31" t="s">
        <v>9</v>
      </c>
      <c r="D4274" s="359" t="s">
        <v>10</v>
      </c>
      <c r="E4274" s="31">
        <v>49</v>
      </c>
      <c r="F4274" s="31">
        <v>1645</v>
      </c>
      <c r="G4274" s="34" t="s">
        <v>24</v>
      </c>
      <c r="H4274" s="137" t="s">
        <v>1510</v>
      </c>
      <c r="I4274" s="31" t="s">
        <v>15</v>
      </c>
      <c r="L4274" s="131" t="e">
        <f t="shared" si="21"/>
        <v>#VALUE!</v>
      </c>
      <c r="M4274" s="31">
        <v>712</v>
      </c>
      <c r="N4274" s="31" t="s">
        <v>13</v>
      </c>
      <c r="O4274" s="31" t="s">
        <v>14</v>
      </c>
      <c r="P4274" s="188" t="s">
        <v>1586</v>
      </c>
      <c r="Q4274" s="188" t="s">
        <v>1587</v>
      </c>
    </row>
    <row r="4275" spans="1:17">
      <c r="A4275">
        <v>4279</v>
      </c>
      <c r="B4275" s="180">
        <v>44579</v>
      </c>
      <c r="C4275" s="31" t="s">
        <v>9</v>
      </c>
      <c r="D4275" s="359" t="s">
        <v>10</v>
      </c>
      <c r="E4275" s="31">
        <v>50</v>
      </c>
      <c r="F4275" s="31">
        <v>1510</v>
      </c>
      <c r="G4275" s="34" t="s">
        <v>24</v>
      </c>
      <c r="H4275" s="137" t="s">
        <v>34</v>
      </c>
      <c r="I4275" s="31" t="s">
        <v>15</v>
      </c>
      <c r="L4275" s="131" t="e">
        <f t="shared" si="21"/>
        <v>#VALUE!</v>
      </c>
      <c r="M4275" s="31">
        <v>712</v>
      </c>
      <c r="N4275" s="31" t="s">
        <v>13</v>
      </c>
      <c r="O4275" s="31" t="s">
        <v>14</v>
      </c>
      <c r="P4275" s="188" t="s">
        <v>1588</v>
      </c>
      <c r="Q4275" s="188" t="s">
        <v>1589</v>
      </c>
    </row>
    <row r="4276" spans="1:17">
      <c r="A4276">
        <v>4280</v>
      </c>
      <c r="B4276" s="180">
        <v>44579</v>
      </c>
      <c r="C4276" s="31" t="s">
        <v>9</v>
      </c>
      <c r="D4276" s="359" t="s">
        <v>10</v>
      </c>
      <c r="E4276" s="31">
        <v>52</v>
      </c>
      <c r="F4276" s="31">
        <v>1785</v>
      </c>
      <c r="G4276" s="34" t="s">
        <v>975</v>
      </c>
      <c r="H4276" s="137" t="s">
        <v>1525</v>
      </c>
      <c r="I4276" s="31" t="s">
        <v>15</v>
      </c>
      <c r="L4276" s="131" t="e">
        <f t="shared" si="21"/>
        <v>#VALUE!</v>
      </c>
      <c r="M4276" s="31">
        <v>712</v>
      </c>
      <c r="N4276" s="31" t="s">
        <v>13</v>
      </c>
      <c r="O4276" s="31" t="s">
        <v>14</v>
      </c>
      <c r="P4276" s="188" t="s">
        <v>1590</v>
      </c>
      <c r="Q4276" s="188" t="s">
        <v>1591</v>
      </c>
    </row>
    <row r="4277" spans="1:17">
      <c r="A4277">
        <v>4281</v>
      </c>
      <c r="B4277" s="180">
        <v>44579</v>
      </c>
      <c r="C4277" s="31" t="s">
        <v>9</v>
      </c>
      <c r="D4277" s="359" t="s">
        <v>10</v>
      </c>
      <c r="E4277" s="31">
        <v>38</v>
      </c>
      <c r="F4277" s="31">
        <v>780</v>
      </c>
      <c r="G4277" s="34" t="s">
        <v>16</v>
      </c>
      <c r="H4277" s="137" t="s">
        <v>29</v>
      </c>
      <c r="I4277" s="31" t="s">
        <v>15</v>
      </c>
      <c r="L4277" s="131" t="e">
        <f t="shared" si="21"/>
        <v>#VALUE!</v>
      </c>
      <c r="M4277" s="31">
        <v>712</v>
      </c>
      <c r="N4277" s="31" t="s">
        <v>13</v>
      </c>
      <c r="O4277" s="31" t="s">
        <v>14</v>
      </c>
      <c r="P4277" s="188" t="s">
        <v>1592</v>
      </c>
      <c r="Q4277" s="188" t="s">
        <v>1593</v>
      </c>
    </row>
    <row r="4278" spans="1:17">
      <c r="A4278">
        <v>4282</v>
      </c>
      <c r="B4278" s="180">
        <v>44579</v>
      </c>
      <c r="C4278" s="31" t="s">
        <v>9</v>
      </c>
      <c r="D4278" s="359" t="s">
        <v>10</v>
      </c>
      <c r="E4278" s="31">
        <v>36</v>
      </c>
      <c r="F4278" s="31">
        <v>645</v>
      </c>
      <c r="G4278" s="34" t="s">
        <v>16</v>
      </c>
      <c r="H4278" s="137" t="s">
        <v>23</v>
      </c>
      <c r="I4278" s="31" t="s">
        <v>15</v>
      </c>
      <c r="L4278" s="131" t="e">
        <f t="shared" si="21"/>
        <v>#VALUE!</v>
      </c>
      <c r="M4278" s="31">
        <v>712</v>
      </c>
      <c r="N4278" s="31" t="s">
        <v>13</v>
      </c>
      <c r="O4278" s="31" t="s">
        <v>14</v>
      </c>
      <c r="P4278" s="188" t="s">
        <v>1594</v>
      </c>
      <c r="Q4278" s="188" t="s">
        <v>1595</v>
      </c>
    </row>
    <row r="4279" spans="1:17">
      <c r="A4279">
        <v>4283</v>
      </c>
      <c r="B4279" s="180">
        <v>44579</v>
      </c>
      <c r="C4279" s="31" t="s">
        <v>9</v>
      </c>
      <c r="D4279" s="359" t="s">
        <v>10</v>
      </c>
      <c r="E4279" s="31">
        <v>37</v>
      </c>
      <c r="F4279" s="31">
        <v>715</v>
      </c>
      <c r="G4279" s="34" t="s">
        <v>16</v>
      </c>
      <c r="H4279" s="137" t="s">
        <v>40</v>
      </c>
      <c r="I4279" s="31" t="s">
        <v>15</v>
      </c>
      <c r="L4279" s="131" t="e">
        <f t="shared" si="21"/>
        <v>#VALUE!</v>
      </c>
      <c r="M4279" s="31">
        <v>712</v>
      </c>
      <c r="N4279" s="31" t="s">
        <v>13</v>
      </c>
      <c r="O4279" s="31" t="s">
        <v>14</v>
      </c>
      <c r="P4279" s="188" t="s">
        <v>1596</v>
      </c>
      <c r="Q4279" s="188" t="s">
        <v>1597</v>
      </c>
    </row>
    <row r="4280" spans="1:17">
      <c r="A4280">
        <v>4284</v>
      </c>
      <c r="B4280" s="180">
        <v>44579</v>
      </c>
      <c r="C4280" s="31" t="s">
        <v>9</v>
      </c>
      <c r="D4280" s="359" t="s">
        <v>10</v>
      </c>
      <c r="E4280" s="31">
        <v>37</v>
      </c>
      <c r="F4280" s="31">
        <v>745</v>
      </c>
      <c r="G4280" s="34" t="s">
        <v>16</v>
      </c>
      <c r="H4280" s="137" t="s">
        <v>42</v>
      </c>
      <c r="I4280" s="31" t="s">
        <v>15</v>
      </c>
      <c r="L4280" s="131" t="e">
        <f t="shared" si="21"/>
        <v>#VALUE!</v>
      </c>
      <c r="M4280" s="31">
        <v>712</v>
      </c>
      <c r="N4280" s="31" t="s">
        <v>13</v>
      </c>
      <c r="O4280" s="31" t="s">
        <v>14</v>
      </c>
      <c r="P4280" s="188" t="s">
        <v>1598</v>
      </c>
      <c r="Q4280" s="188" t="s">
        <v>1599</v>
      </c>
    </row>
    <row r="4281" spans="1:17">
      <c r="A4281">
        <v>4285</v>
      </c>
      <c r="B4281" s="180">
        <v>44579</v>
      </c>
      <c r="C4281" s="31" t="s">
        <v>9</v>
      </c>
      <c r="D4281" s="359" t="s">
        <v>10</v>
      </c>
      <c r="E4281" s="31">
        <v>34</v>
      </c>
      <c r="F4281" s="31">
        <v>560</v>
      </c>
      <c r="G4281" s="34" t="s">
        <v>16</v>
      </c>
      <c r="H4281" s="137" t="s">
        <v>32</v>
      </c>
      <c r="I4281" s="31" t="s">
        <v>12</v>
      </c>
      <c r="L4281" s="131" t="e">
        <f t="shared" si="21"/>
        <v>#VALUE!</v>
      </c>
      <c r="M4281" s="31">
        <v>712</v>
      </c>
      <c r="N4281" s="31" t="s">
        <v>13</v>
      </c>
      <c r="O4281" s="31" t="s">
        <v>14</v>
      </c>
      <c r="P4281" s="188" t="s">
        <v>1600</v>
      </c>
      <c r="Q4281" s="188" t="s">
        <v>1601</v>
      </c>
    </row>
    <row r="4282" spans="1:17">
      <c r="A4282">
        <v>4286</v>
      </c>
      <c r="B4282" s="180">
        <v>44579</v>
      </c>
      <c r="C4282" s="31" t="s">
        <v>9</v>
      </c>
      <c r="D4282" s="359" t="s">
        <v>10</v>
      </c>
      <c r="E4282" s="31">
        <v>34</v>
      </c>
      <c r="F4282" s="31">
        <v>525</v>
      </c>
      <c r="G4282" s="34" t="s">
        <v>16</v>
      </c>
      <c r="H4282" s="137" t="s">
        <v>32</v>
      </c>
      <c r="I4282" s="31" t="s">
        <v>15</v>
      </c>
      <c r="L4282" s="131" t="e">
        <f t="shared" si="21"/>
        <v>#VALUE!</v>
      </c>
      <c r="M4282" s="31">
        <v>712</v>
      </c>
      <c r="N4282" s="31" t="s">
        <v>13</v>
      </c>
      <c r="O4282" s="31" t="s">
        <v>14</v>
      </c>
      <c r="P4282" s="188" t="s">
        <v>1602</v>
      </c>
      <c r="Q4282" s="188" t="s">
        <v>1603</v>
      </c>
    </row>
    <row r="4283" spans="1:17">
      <c r="A4283">
        <v>4287</v>
      </c>
      <c r="B4283" s="180">
        <v>44579</v>
      </c>
      <c r="C4283" s="31" t="s">
        <v>9</v>
      </c>
      <c r="D4283" s="359" t="s">
        <v>10</v>
      </c>
      <c r="E4283" s="31">
        <v>38</v>
      </c>
      <c r="F4283" s="31">
        <v>735</v>
      </c>
      <c r="G4283" s="34" t="s">
        <v>16</v>
      </c>
      <c r="H4283" s="137" t="s">
        <v>33</v>
      </c>
      <c r="I4283" s="31" t="s">
        <v>12</v>
      </c>
      <c r="L4283" s="131" t="e">
        <f t="shared" si="21"/>
        <v>#VALUE!</v>
      </c>
      <c r="M4283" s="31">
        <v>712</v>
      </c>
      <c r="N4283" s="31" t="s">
        <v>13</v>
      </c>
      <c r="O4283" s="31" t="s">
        <v>14</v>
      </c>
      <c r="P4283" s="188" t="s">
        <v>1604</v>
      </c>
      <c r="Q4283" s="188" t="s">
        <v>1605</v>
      </c>
    </row>
    <row r="4284" spans="1:17">
      <c r="A4284">
        <v>4288</v>
      </c>
      <c r="B4284" s="180">
        <v>44579</v>
      </c>
      <c r="C4284" s="31" t="s">
        <v>9</v>
      </c>
      <c r="D4284" s="359" t="s">
        <v>10</v>
      </c>
      <c r="E4284" s="31">
        <v>37</v>
      </c>
      <c r="F4284" s="31">
        <v>750</v>
      </c>
      <c r="G4284" s="34" t="s">
        <v>16</v>
      </c>
      <c r="H4284" s="137" t="s">
        <v>32</v>
      </c>
      <c r="I4284" s="31" t="s">
        <v>15</v>
      </c>
      <c r="L4284" s="131" t="e">
        <f t="shared" si="21"/>
        <v>#VALUE!</v>
      </c>
      <c r="M4284" s="31">
        <v>712</v>
      </c>
      <c r="N4284" s="31" t="s">
        <v>13</v>
      </c>
      <c r="O4284" s="31" t="s">
        <v>14</v>
      </c>
      <c r="P4284" s="188" t="s">
        <v>1606</v>
      </c>
      <c r="Q4284" s="188" t="s">
        <v>1607</v>
      </c>
    </row>
    <row r="4285" spans="1:17">
      <c r="A4285">
        <v>4289</v>
      </c>
      <c r="B4285" s="180">
        <v>44579</v>
      </c>
      <c r="C4285" s="31" t="s">
        <v>9</v>
      </c>
      <c r="D4285" s="359" t="s">
        <v>10</v>
      </c>
      <c r="E4285" s="31">
        <v>35</v>
      </c>
      <c r="F4285" s="31">
        <v>600</v>
      </c>
      <c r="G4285" s="34">
        <v>0</v>
      </c>
      <c r="H4285" s="137" t="s">
        <v>32</v>
      </c>
      <c r="I4285" s="31" t="s">
        <v>12</v>
      </c>
      <c r="L4285" s="131" t="e">
        <f t="shared" si="21"/>
        <v>#VALUE!</v>
      </c>
      <c r="M4285" s="31">
        <v>712</v>
      </c>
      <c r="N4285" s="31" t="s">
        <v>13</v>
      </c>
      <c r="O4285" s="31" t="s">
        <v>14</v>
      </c>
      <c r="P4285" s="188" t="s">
        <v>1608</v>
      </c>
      <c r="Q4285" s="188" t="s">
        <v>1609</v>
      </c>
    </row>
    <row r="4286" spans="1:17">
      <c r="A4286">
        <v>4290</v>
      </c>
      <c r="B4286" s="180">
        <v>44579</v>
      </c>
      <c r="C4286" s="31" t="s">
        <v>9</v>
      </c>
      <c r="D4286" s="359" t="s">
        <v>10</v>
      </c>
      <c r="E4286" s="31">
        <v>34</v>
      </c>
      <c r="F4286" s="31">
        <v>585</v>
      </c>
      <c r="G4286" s="34" t="s">
        <v>16</v>
      </c>
      <c r="H4286" s="137" t="s">
        <v>33</v>
      </c>
      <c r="I4286" s="31" t="s">
        <v>15</v>
      </c>
      <c r="L4286" s="131" t="e">
        <f t="shared" si="21"/>
        <v>#VALUE!</v>
      </c>
      <c r="M4286" s="31">
        <v>712</v>
      </c>
      <c r="N4286" s="31" t="s">
        <v>13</v>
      </c>
      <c r="O4286" s="31" t="s">
        <v>14</v>
      </c>
      <c r="P4286" s="188" t="s">
        <v>1610</v>
      </c>
      <c r="Q4286" s="188" t="s">
        <v>1611</v>
      </c>
    </row>
    <row r="4287" spans="1:17">
      <c r="A4287">
        <v>4291</v>
      </c>
      <c r="B4287" s="180">
        <v>44579</v>
      </c>
      <c r="C4287" s="31" t="s">
        <v>9</v>
      </c>
      <c r="D4287" s="359" t="s">
        <v>10</v>
      </c>
      <c r="E4287" s="31">
        <v>35</v>
      </c>
      <c r="F4287" s="31">
        <v>575</v>
      </c>
      <c r="G4287" s="34">
        <v>0</v>
      </c>
      <c r="H4287" s="137" t="s">
        <v>32</v>
      </c>
      <c r="I4287" s="31" t="s">
        <v>15</v>
      </c>
      <c r="L4287" s="131" t="e">
        <f t="shared" si="21"/>
        <v>#VALUE!</v>
      </c>
      <c r="M4287" s="31">
        <v>712</v>
      </c>
      <c r="N4287" s="31" t="s">
        <v>13</v>
      </c>
      <c r="O4287" s="31" t="s">
        <v>14</v>
      </c>
      <c r="P4287" s="188" t="s">
        <v>1612</v>
      </c>
      <c r="Q4287" s="188" t="s">
        <v>1613</v>
      </c>
    </row>
    <row r="4288" spans="1:17">
      <c r="A4288">
        <v>4292</v>
      </c>
      <c r="B4288" s="180">
        <v>44579</v>
      </c>
      <c r="C4288" s="31" t="s">
        <v>9</v>
      </c>
      <c r="D4288" s="359" t="s">
        <v>10</v>
      </c>
      <c r="E4288" s="31">
        <v>37</v>
      </c>
      <c r="F4288" s="31">
        <v>690</v>
      </c>
      <c r="G4288" s="34" t="s">
        <v>16</v>
      </c>
      <c r="H4288" s="137" t="s">
        <v>33</v>
      </c>
      <c r="I4288" s="31" t="s">
        <v>15</v>
      </c>
      <c r="L4288" s="131" t="e">
        <f t="shared" si="21"/>
        <v>#VALUE!</v>
      </c>
      <c r="M4288" s="31">
        <v>712</v>
      </c>
      <c r="N4288" s="31" t="s">
        <v>13</v>
      </c>
      <c r="O4288" s="31" t="s">
        <v>14</v>
      </c>
      <c r="P4288" s="188" t="s">
        <v>1614</v>
      </c>
      <c r="Q4288" s="188" t="s">
        <v>1615</v>
      </c>
    </row>
    <row r="4289" spans="1:17">
      <c r="A4289">
        <v>4293</v>
      </c>
      <c r="B4289" s="180">
        <v>44579</v>
      </c>
      <c r="C4289" s="31" t="s">
        <v>9</v>
      </c>
      <c r="D4289" s="359" t="s">
        <v>10</v>
      </c>
      <c r="E4289" s="31">
        <v>37</v>
      </c>
      <c r="F4289" s="31">
        <v>720</v>
      </c>
      <c r="G4289" s="34" t="s">
        <v>16</v>
      </c>
      <c r="H4289" s="137" t="s">
        <v>29</v>
      </c>
      <c r="I4289" s="31" t="s">
        <v>15</v>
      </c>
      <c r="L4289" s="131" t="e">
        <f t="shared" si="21"/>
        <v>#VALUE!</v>
      </c>
      <c r="M4289" s="31">
        <v>712</v>
      </c>
      <c r="N4289" s="31" t="s">
        <v>13</v>
      </c>
      <c r="O4289" s="31" t="s">
        <v>14</v>
      </c>
      <c r="P4289" s="188" t="s">
        <v>1616</v>
      </c>
      <c r="Q4289" s="188" t="s">
        <v>1617</v>
      </c>
    </row>
    <row r="4290" spans="1:17">
      <c r="A4290">
        <v>4294</v>
      </c>
      <c r="B4290" s="180">
        <v>44579</v>
      </c>
      <c r="C4290" s="31" t="s">
        <v>9</v>
      </c>
      <c r="D4290" s="359" t="s">
        <v>10</v>
      </c>
      <c r="E4290" s="31">
        <v>51</v>
      </c>
      <c r="F4290" s="31">
        <v>1660</v>
      </c>
      <c r="G4290" s="34" t="s">
        <v>29</v>
      </c>
      <c r="H4290" s="137" t="s">
        <v>1538</v>
      </c>
      <c r="I4290" s="31" t="s">
        <v>15</v>
      </c>
      <c r="L4290" s="131" t="e">
        <f t="shared" si="21"/>
        <v>#VALUE!</v>
      </c>
      <c r="M4290" s="31">
        <v>712</v>
      </c>
      <c r="N4290" s="31" t="s">
        <v>13</v>
      </c>
      <c r="O4290" s="31" t="s">
        <v>14</v>
      </c>
      <c r="P4290" s="188" t="s">
        <v>1618</v>
      </c>
      <c r="Q4290" s="188" t="s">
        <v>1619</v>
      </c>
    </row>
    <row r="4291" spans="1:17">
      <c r="A4291">
        <v>4295</v>
      </c>
      <c r="B4291" s="180">
        <v>44579</v>
      </c>
      <c r="C4291" s="31" t="s">
        <v>9</v>
      </c>
      <c r="D4291" s="359" t="s">
        <v>10</v>
      </c>
      <c r="E4291" s="31">
        <v>49</v>
      </c>
      <c r="F4291" s="31">
        <v>1735</v>
      </c>
      <c r="G4291" s="34" t="s">
        <v>29</v>
      </c>
      <c r="H4291" s="137" t="s">
        <v>1520</v>
      </c>
      <c r="I4291" s="31" t="s">
        <v>15</v>
      </c>
      <c r="L4291" s="131" t="e">
        <f>G4291/H4291*100</f>
        <v>#VALUE!</v>
      </c>
      <c r="M4291" s="31">
        <v>712</v>
      </c>
      <c r="N4291" s="31" t="s">
        <v>13</v>
      </c>
      <c r="O4291" s="31" t="s">
        <v>14</v>
      </c>
      <c r="P4291" s="188" t="s">
        <v>1620</v>
      </c>
      <c r="Q4291" s="188" t="s">
        <v>1621</v>
      </c>
    </row>
    <row r="4292" spans="1:17">
      <c r="A4292">
        <v>4296</v>
      </c>
      <c r="B4292" s="180">
        <v>44579</v>
      </c>
      <c r="C4292" s="31" t="s">
        <v>9</v>
      </c>
      <c r="D4292" s="359" t="s">
        <v>10</v>
      </c>
      <c r="E4292" s="31">
        <v>49</v>
      </c>
      <c r="F4292" s="31">
        <v>1585</v>
      </c>
      <c r="G4292" s="34" t="s">
        <v>33</v>
      </c>
      <c r="H4292" s="137" t="s">
        <v>24</v>
      </c>
      <c r="I4292" s="31" t="s">
        <v>15</v>
      </c>
      <c r="L4292" s="131" t="e">
        <f t="shared" si="21"/>
        <v>#VALUE!</v>
      </c>
      <c r="M4292" s="31">
        <v>712</v>
      </c>
      <c r="N4292" s="31" t="s">
        <v>13</v>
      </c>
      <c r="O4292" s="31" t="s">
        <v>14</v>
      </c>
      <c r="P4292" s="188" t="s">
        <v>1622</v>
      </c>
      <c r="Q4292" s="188" t="s">
        <v>1623</v>
      </c>
    </row>
    <row r="4293" spans="1:17">
      <c r="A4293">
        <v>4297</v>
      </c>
      <c r="B4293" s="180">
        <v>44579</v>
      </c>
      <c r="C4293" s="31" t="s">
        <v>9</v>
      </c>
      <c r="D4293" s="359" t="s">
        <v>10</v>
      </c>
      <c r="E4293" s="31">
        <v>58</v>
      </c>
      <c r="F4293" s="31">
        <v>2505</v>
      </c>
      <c r="G4293" s="34" t="s">
        <v>29</v>
      </c>
      <c r="H4293" s="137" t="s">
        <v>25</v>
      </c>
      <c r="I4293" s="31" t="s">
        <v>15</v>
      </c>
      <c r="L4293" s="131" t="e">
        <f t="shared" si="21"/>
        <v>#VALUE!</v>
      </c>
      <c r="M4293" s="31">
        <v>712</v>
      </c>
      <c r="N4293" s="31" t="s">
        <v>13</v>
      </c>
      <c r="O4293" s="31" t="s">
        <v>14</v>
      </c>
      <c r="P4293" s="188" t="s">
        <v>1624</v>
      </c>
      <c r="Q4293" s="188" t="s">
        <v>1625</v>
      </c>
    </row>
    <row r="4294" spans="1:17">
      <c r="A4294">
        <v>4298</v>
      </c>
      <c r="B4294" s="180">
        <v>44579</v>
      </c>
      <c r="C4294" s="31" t="s">
        <v>9</v>
      </c>
      <c r="D4294" s="359" t="s">
        <v>10</v>
      </c>
      <c r="E4294" s="31">
        <v>49</v>
      </c>
      <c r="F4294" s="31">
        <v>1715</v>
      </c>
      <c r="G4294" s="34" t="s">
        <v>33</v>
      </c>
      <c r="H4294" s="137" t="s">
        <v>761</v>
      </c>
      <c r="I4294" s="31" t="s">
        <v>15</v>
      </c>
      <c r="L4294" s="131" t="e">
        <f t="shared" si="21"/>
        <v>#VALUE!</v>
      </c>
      <c r="M4294" s="31">
        <v>712</v>
      </c>
      <c r="N4294" s="31" t="s">
        <v>13</v>
      </c>
      <c r="O4294" s="31" t="s">
        <v>14</v>
      </c>
      <c r="P4294" s="188" t="s">
        <v>1626</v>
      </c>
      <c r="Q4294" s="188" t="s">
        <v>1627</v>
      </c>
    </row>
    <row r="4295" spans="1:17">
      <c r="A4295">
        <v>4299</v>
      </c>
      <c r="B4295" s="180">
        <v>44579</v>
      </c>
      <c r="C4295" s="31" t="s">
        <v>9</v>
      </c>
      <c r="D4295" s="359" t="s">
        <v>10</v>
      </c>
      <c r="E4295" s="31">
        <v>47</v>
      </c>
      <c r="F4295" s="31">
        <v>1515</v>
      </c>
      <c r="G4295" s="34" t="s">
        <v>29</v>
      </c>
      <c r="H4295" s="137" t="s">
        <v>1510</v>
      </c>
      <c r="I4295" s="31" t="s">
        <v>15</v>
      </c>
      <c r="L4295" s="131" t="e">
        <f t="shared" si="21"/>
        <v>#VALUE!</v>
      </c>
      <c r="M4295" s="31">
        <v>712</v>
      </c>
      <c r="N4295" s="31" t="s">
        <v>13</v>
      </c>
      <c r="O4295" s="31" t="s">
        <v>14</v>
      </c>
      <c r="P4295" s="188" t="s">
        <v>1628</v>
      </c>
      <c r="Q4295" s="188" t="s">
        <v>1629</v>
      </c>
    </row>
    <row r="4296" spans="1:17">
      <c r="A4296">
        <v>4300</v>
      </c>
      <c r="B4296" s="180">
        <v>44579</v>
      </c>
      <c r="C4296" s="31" t="s">
        <v>9</v>
      </c>
      <c r="D4296" s="359" t="s">
        <v>10</v>
      </c>
      <c r="E4296" s="31">
        <v>48</v>
      </c>
      <c r="F4296" s="31">
        <v>1647</v>
      </c>
      <c r="G4296" s="34" t="s">
        <v>29</v>
      </c>
      <c r="H4296" s="137" t="s">
        <v>25</v>
      </c>
      <c r="I4296" s="31" t="s">
        <v>15</v>
      </c>
      <c r="L4296" s="131" t="e">
        <f>G4296/H4296*100</f>
        <v>#VALUE!</v>
      </c>
      <c r="M4296" s="31">
        <v>712</v>
      </c>
      <c r="N4296" s="31" t="s">
        <v>13</v>
      </c>
      <c r="O4296" s="31" t="s">
        <v>14</v>
      </c>
      <c r="P4296" s="188" t="s">
        <v>1630</v>
      </c>
      <c r="Q4296" s="188" t="s">
        <v>1631</v>
      </c>
    </row>
    <row r="4297" spans="1:17">
      <c r="A4297">
        <v>4301</v>
      </c>
      <c r="B4297" s="180">
        <v>44579</v>
      </c>
      <c r="C4297" s="31" t="s">
        <v>9</v>
      </c>
      <c r="D4297" s="359" t="s">
        <v>10</v>
      </c>
      <c r="E4297" s="31">
        <v>57</v>
      </c>
      <c r="F4297" s="31">
        <v>2486</v>
      </c>
      <c r="G4297" s="34" t="s">
        <v>426</v>
      </c>
      <c r="H4297" s="137" t="s">
        <v>1517</v>
      </c>
      <c r="I4297" s="31" t="s">
        <v>15</v>
      </c>
      <c r="L4297" s="131" t="e">
        <f t="shared" si="21"/>
        <v>#VALUE!</v>
      </c>
      <c r="M4297" s="31">
        <v>712</v>
      </c>
      <c r="N4297" s="31" t="s">
        <v>13</v>
      </c>
      <c r="O4297" s="31" t="s">
        <v>14</v>
      </c>
      <c r="P4297" s="188" t="s">
        <v>1632</v>
      </c>
      <c r="Q4297" s="188" t="s">
        <v>1633</v>
      </c>
    </row>
    <row r="4298" spans="1:17">
      <c r="A4298">
        <v>4302</v>
      </c>
      <c r="B4298" s="180">
        <v>44579</v>
      </c>
      <c r="C4298" s="31" t="s">
        <v>9</v>
      </c>
      <c r="D4298" s="359" t="s">
        <v>10</v>
      </c>
      <c r="E4298" s="31">
        <v>55</v>
      </c>
      <c r="F4298" s="31">
        <v>2190</v>
      </c>
      <c r="G4298" s="34" t="s">
        <v>29</v>
      </c>
      <c r="H4298" s="137" t="s">
        <v>1538</v>
      </c>
      <c r="I4298" s="31" t="s">
        <v>15</v>
      </c>
      <c r="L4298" s="131" t="e">
        <f t="shared" si="21"/>
        <v>#VALUE!</v>
      </c>
      <c r="M4298" s="31">
        <v>712</v>
      </c>
      <c r="N4298" s="31" t="s">
        <v>13</v>
      </c>
      <c r="O4298" s="31" t="s">
        <v>14</v>
      </c>
      <c r="P4298" s="188" t="s">
        <v>1634</v>
      </c>
      <c r="Q4298" s="188" t="s">
        <v>1635</v>
      </c>
    </row>
    <row r="4299" spans="1:17">
      <c r="A4299">
        <v>4303</v>
      </c>
      <c r="B4299" s="180">
        <v>44579</v>
      </c>
      <c r="C4299" s="31" t="s">
        <v>9</v>
      </c>
      <c r="D4299" s="359" t="s">
        <v>10</v>
      </c>
      <c r="E4299" s="31">
        <v>47</v>
      </c>
      <c r="F4299" s="31">
        <v>1670</v>
      </c>
      <c r="G4299" s="34" t="s">
        <v>29</v>
      </c>
      <c r="H4299" s="137" t="s">
        <v>159</v>
      </c>
      <c r="I4299" s="31" t="s">
        <v>15</v>
      </c>
      <c r="L4299" s="131" t="e">
        <f t="shared" si="21"/>
        <v>#VALUE!</v>
      </c>
      <c r="M4299" s="31">
        <v>712</v>
      </c>
      <c r="N4299" s="31" t="s">
        <v>13</v>
      </c>
      <c r="O4299" s="31" t="s">
        <v>14</v>
      </c>
      <c r="P4299" s="188" t="s">
        <v>1636</v>
      </c>
      <c r="Q4299" s="188" t="s">
        <v>1637</v>
      </c>
    </row>
    <row r="4300" spans="1:17">
      <c r="A4300">
        <v>4304</v>
      </c>
      <c r="B4300" s="180">
        <v>44579</v>
      </c>
      <c r="C4300" s="31" t="s">
        <v>9</v>
      </c>
      <c r="D4300" s="359" t="s">
        <v>10</v>
      </c>
      <c r="E4300" s="31">
        <v>54</v>
      </c>
      <c r="F4300" s="32">
        <v>2130</v>
      </c>
      <c r="G4300" s="137" t="s">
        <v>23</v>
      </c>
      <c r="H4300" s="137" t="s">
        <v>24</v>
      </c>
      <c r="I4300" s="31" t="s">
        <v>15</v>
      </c>
      <c r="L4300" s="131" t="e">
        <f t="shared" si="21"/>
        <v>#VALUE!</v>
      </c>
      <c r="M4300" s="31">
        <v>712</v>
      </c>
      <c r="N4300" s="31" t="s">
        <v>13</v>
      </c>
      <c r="O4300" s="31" t="s">
        <v>14</v>
      </c>
      <c r="P4300" s="188" t="s">
        <v>1638</v>
      </c>
      <c r="Q4300" s="188" t="s">
        <v>1639</v>
      </c>
    </row>
    <row r="4301" spans="1:17">
      <c r="A4301">
        <v>4305</v>
      </c>
      <c r="B4301" s="180">
        <v>44579</v>
      </c>
      <c r="C4301" s="31" t="s">
        <v>9</v>
      </c>
      <c r="D4301" s="359" t="s">
        <v>10</v>
      </c>
      <c r="E4301" s="31">
        <v>55</v>
      </c>
      <c r="F4301" s="32">
        <v>2390</v>
      </c>
      <c r="G4301" s="137" t="s">
        <v>314</v>
      </c>
      <c r="H4301" s="137" t="s">
        <v>1510</v>
      </c>
      <c r="I4301" s="31" t="s">
        <v>15</v>
      </c>
      <c r="L4301" s="131" t="e">
        <f t="shared" si="21"/>
        <v>#VALUE!</v>
      </c>
      <c r="M4301" s="31">
        <v>712</v>
      </c>
      <c r="N4301" s="31" t="s">
        <v>13</v>
      </c>
      <c r="O4301" s="31" t="s">
        <v>14</v>
      </c>
      <c r="P4301" s="188" t="s">
        <v>1640</v>
      </c>
      <c r="Q4301" s="188" t="s">
        <v>1641</v>
      </c>
    </row>
    <row r="4302" spans="1:17">
      <c r="A4302">
        <v>4306</v>
      </c>
      <c r="B4302" s="180">
        <v>44579</v>
      </c>
      <c r="C4302" s="31" t="s">
        <v>9</v>
      </c>
      <c r="D4302" s="359" t="s">
        <v>10</v>
      </c>
      <c r="E4302" s="31">
        <v>71</v>
      </c>
      <c r="F4302" s="32">
        <v>4595</v>
      </c>
      <c r="G4302" s="137" t="s">
        <v>421</v>
      </c>
      <c r="H4302" s="137" t="s">
        <v>474</v>
      </c>
      <c r="I4302" s="31" t="s">
        <v>15</v>
      </c>
      <c r="L4302" s="131" t="e">
        <f t="shared" si="21"/>
        <v>#VALUE!</v>
      </c>
      <c r="M4302" s="31">
        <v>712</v>
      </c>
      <c r="N4302" s="31" t="s">
        <v>13</v>
      </c>
      <c r="O4302" s="31" t="s">
        <v>14</v>
      </c>
      <c r="P4302" s="188" t="s">
        <v>1642</v>
      </c>
      <c r="Q4302" s="188" t="s">
        <v>1643</v>
      </c>
    </row>
    <row r="4303" spans="1:17">
      <c r="A4303">
        <v>4307</v>
      </c>
      <c r="B4303" s="180">
        <v>44579</v>
      </c>
      <c r="C4303" s="31" t="s">
        <v>9</v>
      </c>
      <c r="D4303" s="359" t="s">
        <v>10</v>
      </c>
      <c r="E4303" s="31">
        <v>80</v>
      </c>
      <c r="F4303" s="31">
        <v>6835</v>
      </c>
      <c r="G4303" s="137" t="s">
        <v>17</v>
      </c>
      <c r="H4303" s="137" t="s">
        <v>159</v>
      </c>
      <c r="I4303" s="31" t="s">
        <v>12</v>
      </c>
      <c r="L4303" s="131" t="e">
        <f t="shared" si="21"/>
        <v>#VALUE!</v>
      </c>
      <c r="M4303" s="31">
        <v>712</v>
      </c>
      <c r="N4303" s="31" t="s">
        <v>13</v>
      </c>
      <c r="O4303" s="31" t="s">
        <v>14</v>
      </c>
      <c r="P4303" s="188" t="s">
        <v>1644</v>
      </c>
      <c r="Q4303" s="188" t="s">
        <v>1645</v>
      </c>
    </row>
    <row r="4304" spans="1:17">
      <c r="A4304">
        <v>4308</v>
      </c>
      <c r="B4304" s="180">
        <v>44579</v>
      </c>
      <c r="C4304" s="31" t="s">
        <v>9</v>
      </c>
      <c r="D4304" s="359" t="s">
        <v>10</v>
      </c>
      <c r="E4304" s="31">
        <v>40</v>
      </c>
      <c r="F4304" s="31">
        <v>905</v>
      </c>
      <c r="G4304" s="137" t="s">
        <v>32</v>
      </c>
      <c r="H4304" s="137" t="s">
        <v>653</v>
      </c>
      <c r="I4304" s="31" t="s">
        <v>15</v>
      </c>
      <c r="L4304" s="131" t="e">
        <f t="shared" si="21"/>
        <v>#VALUE!</v>
      </c>
      <c r="M4304" s="31">
        <v>712</v>
      </c>
      <c r="N4304" s="31" t="s">
        <v>13</v>
      </c>
      <c r="O4304" s="31" t="s">
        <v>14</v>
      </c>
      <c r="P4304" s="188" t="s">
        <v>1646</v>
      </c>
      <c r="Q4304" s="188" t="s">
        <v>1647</v>
      </c>
    </row>
    <row r="4305" spans="1:17">
      <c r="A4305">
        <v>4309</v>
      </c>
      <c r="B4305" s="180">
        <v>44579</v>
      </c>
      <c r="C4305" s="31" t="s">
        <v>9</v>
      </c>
      <c r="D4305" s="359" t="s">
        <v>10</v>
      </c>
      <c r="E4305" s="31">
        <v>46</v>
      </c>
      <c r="F4305" s="31">
        <v>1380</v>
      </c>
      <c r="G4305" s="137" t="s">
        <v>42</v>
      </c>
      <c r="H4305" s="137" t="s">
        <v>1057</v>
      </c>
      <c r="I4305" s="31" t="s">
        <v>15</v>
      </c>
      <c r="L4305" s="131" t="e">
        <f t="shared" si="21"/>
        <v>#VALUE!</v>
      </c>
      <c r="M4305" s="31">
        <v>712</v>
      </c>
      <c r="N4305" s="31" t="s">
        <v>13</v>
      </c>
      <c r="O4305" s="31" t="s">
        <v>14</v>
      </c>
      <c r="P4305" s="188" t="s">
        <v>1648</v>
      </c>
      <c r="Q4305" s="188" t="s">
        <v>1649</v>
      </c>
    </row>
    <row r="4306" spans="1:17">
      <c r="A4306">
        <v>4310</v>
      </c>
      <c r="B4306" s="180">
        <v>44579</v>
      </c>
      <c r="C4306" s="31" t="s">
        <v>9</v>
      </c>
      <c r="D4306" s="359" t="s">
        <v>10</v>
      </c>
      <c r="E4306" s="31">
        <v>69</v>
      </c>
      <c r="F4306" s="31">
        <v>4590</v>
      </c>
      <c r="G4306" s="137" t="s">
        <v>1650</v>
      </c>
      <c r="H4306" s="137" t="s">
        <v>653</v>
      </c>
      <c r="I4306" s="31" t="s">
        <v>15</v>
      </c>
      <c r="L4306" s="131" t="e">
        <f t="shared" si="21"/>
        <v>#VALUE!</v>
      </c>
      <c r="M4306" s="31">
        <v>712</v>
      </c>
      <c r="N4306" s="31" t="s">
        <v>13</v>
      </c>
      <c r="O4306" s="31" t="s">
        <v>14</v>
      </c>
      <c r="P4306" s="188" t="s">
        <v>1651</v>
      </c>
      <c r="Q4306" s="188" t="s">
        <v>1652</v>
      </c>
    </row>
    <row r="4307" spans="1:17">
      <c r="A4307">
        <v>4311</v>
      </c>
      <c r="B4307" s="180">
        <v>44579</v>
      </c>
      <c r="C4307" s="31" t="s">
        <v>9</v>
      </c>
      <c r="D4307" s="359" t="s">
        <v>10</v>
      </c>
      <c r="E4307" s="31">
        <v>45</v>
      </c>
      <c r="F4307" s="31">
        <v>1625</v>
      </c>
      <c r="G4307" s="137" t="s">
        <v>33</v>
      </c>
      <c r="H4307" s="137" t="s">
        <v>1507</v>
      </c>
      <c r="I4307" s="31" t="s">
        <v>15</v>
      </c>
      <c r="L4307" s="131" t="e">
        <f t="shared" si="21"/>
        <v>#VALUE!</v>
      </c>
      <c r="M4307" s="31">
        <v>712</v>
      </c>
      <c r="N4307" s="31" t="s">
        <v>13</v>
      </c>
      <c r="O4307" s="31" t="s">
        <v>14</v>
      </c>
      <c r="P4307" s="188" t="s">
        <v>1653</v>
      </c>
      <c r="Q4307" s="188" t="s">
        <v>1654</v>
      </c>
    </row>
    <row r="4308" spans="1:17">
      <c r="A4308">
        <v>4312</v>
      </c>
      <c r="B4308" s="180">
        <v>44579</v>
      </c>
      <c r="C4308" s="31" t="s">
        <v>9</v>
      </c>
      <c r="D4308" s="359" t="s">
        <v>10</v>
      </c>
      <c r="E4308" s="31">
        <v>47</v>
      </c>
      <c r="F4308" s="31">
        <v>1485</v>
      </c>
      <c r="G4308" s="137" t="s">
        <v>1507</v>
      </c>
      <c r="H4308" s="137" t="s">
        <v>1517</v>
      </c>
      <c r="I4308" s="31" t="s">
        <v>15</v>
      </c>
      <c r="L4308" s="131" t="e">
        <f t="shared" si="21"/>
        <v>#VALUE!</v>
      </c>
      <c r="M4308" s="31">
        <v>712</v>
      </c>
      <c r="N4308" s="31" t="s">
        <v>13</v>
      </c>
      <c r="O4308" s="31" t="s">
        <v>14</v>
      </c>
      <c r="P4308" s="188" t="s">
        <v>1655</v>
      </c>
      <c r="Q4308" s="188" t="s">
        <v>1656</v>
      </c>
    </row>
    <row r="4309" spans="1:17">
      <c r="A4309">
        <v>4313</v>
      </c>
      <c r="B4309" s="180">
        <v>44579</v>
      </c>
      <c r="C4309" s="31" t="s">
        <v>9</v>
      </c>
      <c r="D4309" s="359" t="s">
        <v>10</v>
      </c>
      <c r="E4309" s="31">
        <v>42</v>
      </c>
      <c r="F4309" s="31">
        <v>1080</v>
      </c>
      <c r="G4309" s="137" t="s">
        <v>16</v>
      </c>
      <c r="H4309" s="137" t="s">
        <v>350</v>
      </c>
      <c r="I4309" s="31" t="s">
        <v>12</v>
      </c>
      <c r="L4309" s="131" t="e">
        <f t="shared" si="21"/>
        <v>#VALUE!</v>
      </c>
      <c r="M4309" s="31">
        <v>712</v>
      </c>
      <c r="N4309" s="31" t="s">
        <v>13</v>
      </c>
      <c r="O4309" s="31" t="s">
        <v>14</v>
      </c>
      <c r="P4309" s="188" t="s">
        <v>1657</v>
      </c>
      <c r="Q4309" s="188" t="s">
        <v>1658</v>
      </c>
    </row>
    <row r="4310" spans="1:17">
      <c r="A4310">
        <v>4314</v>
      </c>
      <c r="B4310" s="180">
        <v>44579</v>
      </c>
      <c r="C4310" s="31" t="s">
        <v>9</v>
      </c>
      <c r="D4310" s="359" t="s">
        <v>10</v>
      </c>
      <c r="E4310" s="31">
        <v>42</v>
      </c>
      <c r="F4310" s="31">
        <v>1180</v>
      </c>
      <c r="G4310" s="137" t="s">
        <v>33</v>
      </c>
      <c r="H4310" s="137" t="s">
        <v>25</v>
      </c>
      <c r="I4310" s="31" t="s">
        <v>12</v>
      </c>
      <c r="L4310" s="131" t="e">
        <f t="shared" ref="L4310:L4373" si="22">G4310/H4310*100</f>
        <v>#VALUE!</v>
      </c>
      <c r="M4310" s="31">
        <v>712</v>
      </c>
      <c r="N4310" s="31" t="s">
        <v>13</v>
      </c>
      <c r="O4310" s="31" t="s">
        <v>14</v>
      </c>
      <c r="P4310" s="188" t="s">
        <v>1659</v>
      </c>
      <c r="Q4310" s="188" t="s">
        <v>1660</v>
      </c>
    </row>
    <row r="4311" spans="1:17">
      <c r="A4311">
        <v>4315</v>
      </c>
      <c r="B4311" s="180">
        <v>44579</v>
      </c>
      <c r="C4311" s="31" t="s">
        <v>9</v>
      </c>
      <c r="D4311" s="359" t="s">
        <v>10</v>
      </c>
      <c r="E4311" s="31">
        <v>39</v>
      </c>
      <c r="F4311" s="31">
        <v>855</v>
      </c>
      <c r="G4311" s="34">
        <v>0</v>
      </c>
      <c r="H4311" s="137" t="s">
        <v>24</v>
      </c>
      <c r="I4311" s="31" t="s">
        <v>12</v>
      </c>
      <c r="L4311" s="131" t="e">
        <f t="shared" si="22"/>
        <v>#VALUE!</v>
      </c>
      <c r="M4311" s="31">
        <v>712</v>
      </c>
      <c r="N4311" s="31" t="s">
        <v>13</v>
      </c>
      <c r="O4311" s="31" t="s">
        <v>14</v>
      </c>
      <c r="P4311" s="188" t="s">
        <v>1661</v>
      </c>
      <c r="Q4311" s="188" t="s">
        <v>1662</v>
      </c>
    </row>
    <row r="4312" spans="1:17">
      <c r="A4312">
        <v>4316</v>
      </c>
      <c r="B4312" s="180">
        <v>44579</v>
      </c>
      <c r="C4312" s="31" t="s">
        <v>9</v>
      </c>
      <c r="D4312" s="359" t="s">
        <v>10</v>
      </c>
      <c r="E4312" s="31">
        <v>45</v>
      </c>
      <c r="F4312" s="31">
        <v>1145</v>
      </c>
      <c r="G4312" s="137" t="s">
        <v>33</v>
      </c>
      <c r="H4312" s="137" t="s">
        <v>1419</v>
      </c>
      <c r="I4312" s="31" t="s">
        <v>15</v>
      </c>
      <c r="L4312" s="131" t="e">
        <f t="shared" si="22"/>
        <v>#VALUE!</v>
      </c>
      <c r="M4312" s="31">
        <v>712</v>
      </c>
      <c r="N4312" s="31" t="s">
        <v>13</v>
      </c>
      <c r="O4312" s="31" t="s">
        <v>14</v>
      </c>
      <c r="P4312" s="188" t="s">
        <v>1663</v>
      </c>
      <c r="Q4312" s="188" t="s">
        <v>1664</v>
      </c>
    </row>
    <row r="4313" spans="1:17">
      <c r="A4313">
        <v>4317</v>
      </c>
      <c r="B4313" s="180">
        <v>44579</v>
      </c>
      <c r="C4313" s="31" t="s">
        <v>9</v>
      </c>
      <c r="D4313" s="359" t="s">
        <v>10</v>
      </c>
      <c r="E4313" s="31">
        <v>71</v>
      </c>
      <c r="F4313" s="31">
        <v>4750</v>
      </c>
      <c r="G4313" s="137" t="s">
        <v>975</v>
      </c>
      <c r="H4313" s="137" t="s">
        <v>1125</v>
      </c>
      <c r="I4313" s="31" t="s">
        <v>15</v>
      </c>
      <c r="L4313" s="131" t="e">
        <f t="shared" si="22"/>
        <v>#VALUE!</v>
      </c>
      <c r="M4313" s="31">
        <v>712</v>
      </c>
      <c r="N4313" s="31" t="s">
        <v>13</v>
      </c>
      <c r="O4313" s="31" t="s">
        <v>14</v>
      </c>
      <c r="P4313" s="188" t="s">
        <v>1665</v>
      </c>
      <c r="Q4313" s="188" t="s">
        <v>1666</v>
      </c>
    </row>
    <row r="4314" spans="1:17">
      <c r="A4314">
        <v>4318</v>
      </c>
      <c r="B4314" s="180">
        <v>44579</v>
      </c>
      <c r="C4314" s="31" t="s">
        <v>9</v>
      </c>
      <c r="D4314" s="359" t="s">
        <v>10</v>
      </c>
      <c r="E4314" s="31">
        <v>53</v>
      </c>
      <c r="F4314" s="196">
        <v>1985</v>
      </c>
      <c r="G4314" s="137" t="s">
        <v>154</v>
      </c>
      <c r="H4314" s="137" t="s">
        <v>46</v>
      </c>
      <c r="I4314" s="31" t="s">
        <v>15</v>
      </c>
      <c r="L4314" s="131" t="e">
        <f t="shared" si="22"/>
        <v>#VALUE!</v>
      </c>
      <c r="M4314" s="31">
        <v>718</v>
      </c>
      <c r="N4314" s="31" t="s">
        <v>13</v>
      </c>
      <c r="O4314" s="31" t="s">
        <v>14</v>
      </c>
      <c r="P4314" s="31" t="s">
        <v>1667</v>
      </c>
      <c r="Q4314" s="31" t="s">
        <v>1668</v>
      </c>
    </row>
    <row r="4315" spans="1:17">
      <c r="A4315">
        <v>4319</v>
      </c>
      <c r="B4315" s="180">
        <v>44579</v>
      </c>
      <c r="C4315" s="31" t="s">
        <v>9</v>
      </c>
      <c r="D4315" s="359" t="s">
        <v>10</v>
      </c>
      <c r="E4315" s="31">
        <v>51</v>
      </c>
      <c r="F4315" s="32">
        <v>1715</v>
      </c>
      <c r="G4315" s="137" t="s">
        <v>16</v>
      </c>
      <c r="H4315" s="137" t="s">
        <v>459</v>
      </c>
      <c r="I4315" s="31" t="s">
        <v>15</v>
      </c>
      <c r="L4315" s="131" t="e">
        <f t="shared" si="22"/>
        <v>#VALUE!</v>
      </c>
      <c r="M4315" s="31">
        <v>718</v>
      </c>
      <c r="N4315" s="31" t="s">
        <v>13</v>
      </c>
      <c r="O4315" s="31" t="s">
        <v>14</v>
      </c>
      <c r="P4315" s="31" t="s">
        <v>1669</v>
      </c>
      <c r="Q4315" s="31" t="s">
        <v>1670</v>
      </c>
    </row>
    <row r="4316" spans="1:17">
      <c r="A4316">
        <v>4320</v>
      </c>
      <c r="B4316" s="180">
        <v>44579</v>
      </c>
      <c r="C4316" s="31" t="s">
        <v>9</v>
      </c>
      <c r="D4316" s="359" t="s">
        <v>10</v>
      </c>
      <c r="E4316" s="31">
        <v>48</v>
      </c>
      <c r="F4316" s="32">
        <v>1995</v>
      </c>
      <c r="G4316" s="137" t="s">
        <v>1057</v>
      </c>
      <c r="H4316" s="137" t="s">
        <v>1671</v>
      </c>
      <c r="I4316" s="31" t="s">
        <v>15</v>
      </c>
      <c r="L4316" s="131" t="e">
        <f t="shared" si="22"/>
        <v>#VALUE!</v>
      </c>
      <c r="M4316" s="31">
        <v>718</v>
      </c>
      <c r="N4316" s="31" t="s">
        <v>13</v>
      </c>
      <c r="O4316" s="31" t="s">
        <v>14</v>
      </c>
      <c r="P4316" s="31" t="s">
        <v>1672</v>
      </c>
      <c r="Q4316" s="31" t="s">
        <v>1673</v>
      </c>
    </row>
    <row r="4317" spans="1:17">
      <c r="A4317">
        <v>4321</v>
      </c>
      <c r="B4317" s="180">
        <v>44579</v>
      </c>
      <c r="C4317" s="31" t="s">
        <v>9</v>
      </c>
      <c r="D4317" s="359" t="s">
        <v>10</v>
      </c>
      <c r="E4317" s="31">
        <v>51</v>
      </c>
      <c r="F4317" s="32">
        <v>1715</v>
      </c>
      <c r="G4317" s="137" t="s">
        <v>32</v>
      </c>
      <c r="H4317" s="137" t="s">
        <v>506</v>
      </c>
      <c r="I4317" s="31" t="s">
        <v>12</v>
      </c>
      <c r="L4317" s="131" t="e">
        <f t="shared" si="22"/>
        <v>#VALUE!</v>
      </c>
      <c r="M4317" s="31">
        <v>718</v>
      </c>
      <c r="N4317" s="31" t="s">
        <v>13</v>
      </c>
      <c r="O4317" s="31" t="s">
        <v>14</v>
      </c>
      <c r="P4317" s="31" t="s">
        <v>1674</v>
      </c>
      <c r="Q4317" s="31" t="s">
        <v>1675</v>
      </c>
    </row>
    <row r="4318" spans="1:17">
      <c r="A4318">
        <v>4322</v>
      </c>
      <c r="B4318" s="180">
        <v>44579</v>
      </c>
      <c r="C4318" s="31" t="s">
        <v>9</v>
      </c>
      <c r="D4318" s="359" t="s">
        <v>10</v>
      </c>
      <c r="E4318" s="31">
        <v>53</v>
      </c>
      <c r="F4318" s="32">
        <v>1935</v>
      </c>
      <c r="G4318" s="137" t="s">
        <v>34</v>
      </c>
      <c r="H4318" s="137" t="s">
        <v>324</v>
      </c>
      <c r="I4318" s="31" t="s">
        <v>15</v>
      </c>
      <c r="L4318" s="131" t="e">
        <f t="shared" si="22"/>
        <v>#VALUE!</v>
      </c>
      <c r="M4318" s="31">
        <v>718</v>
      </c>
      <c r="N4318" s="31" t="s">
        <v>13</v>
      </c>
      <c r="O4318" s="31" t="s">
        <v>14</v>
      </c>
      <c r="P4318" s="31" t="s">
        <v>1676</v>
      </c>
      <c r="Q4318" s="31" t="s">
        <v>1677</v>
      </c>
    </row>
    <row r="4319" spans="1:17">
      <c r="A4319">
        <v>4323</v>
      </c>
      <c r="B4319" s="180">
        <v>44579</v>
      </c>
      <c r="C4319" s="31" t="s">
        <v>9</v>
      </c>
      <c r="D4319" s="359" t="s">
        <v>10</v>
      </c>
      <c r="E4319" s="31">
        <v>48</v>
      </c>
      <c r="F4319" s="32">
        <v>1910</v>
      </c>
      <c r="G4319" s="137" t="s">
        <v>26</v>
      </c>
      <c r="H4319" s="137" t="s">
        <v>474</v>
      </c>
      <c r="I4319" s="31" t="s">
        <v>15</v>
      </c>
      <c r="L4319" s="131" t="e">
        <f t="shared" si="22"/>
        <v>#VALUE!</v>
      </c>
      <c r="M4319" s="31">
        <v>718</v>
      </c>
      <c r="N4319" s="31" t="s">
        <v>13</v>
      </c>
      <c r="O4319" s="31" t="s">
        <v>14</v>
      </c>
      <c r="P4319" s="31" t="s">
        <v>1678</v>
      </c>
      <c r="Q4319" s="31" t="s">
        <v>1679</v>
      </c>
    </row>
    <row r="4320" spans="1:17">
      <c r="A4320">
        <v>4324</v>
      </c>
      <c r="B4320" s="180">
        <v>44579</v>
      </c>
      <c r="C4320" s="31" t="s">
        <v>9</v>
      </c>
      <c r="D4320" s="359" t="s">
        <v>10</v>
      </c>
      <c r="E4320" s="31">
        <v>49</v>
      </c>
      <c r="F4320" s="32">
        <v>1830</v>
      </c>
      <c r="G4320" s="137" t="s">
        <v>23</v>
      </c>
      <c r="H4320" s="137" t="s">
        <v>499</v>
      </c>
      <c r="I4320" s="31" t="s">
        <v>15</v>
      </c>
      <c r="L4320" s="131" t="e">
        <f t="shared" si="22"/>
        <v>#VALUE!</v>
      </c>
      <c r="M4320" s="31">
        <v>718</v>
      </c>
      <c r="N4320" s="31" t="s">
        <v>13</v>
      </c>
      <c r="O4320" s="31" t="s">
        <v>14</v>
      </c>
      <c r="P4320" s="31" t="s">
        <v>1680</v>
      </c>
      <c r="Q4320" s="31" t="s">
        <v>1681</v>
      </c>
    </row>
    <row r="4321" spans="1:17">
      <c r="A4321">
        <v>4325</v>
      </c>
      <c r="B4321" s="180">
        <v>44579</v>
      </c>
      <c r="C4321" s="31" t="s">
        <v>9</v>
      </c>
      <c r="D4321" s="359" t="s">
        <v>10</v>
      </c>
      <c r="E4321" s="31">
        <v>49</v>
      </c>
      <c r="F4321" s="32">
        <v>1755</v>
      </c>
      <c r="G4321" s="137" t="s">
        <v>1543</v>
      </c>
      <c r="H4321" s="137" t="s">
        <v>44</v>
      </c>
      <c r="I4321" s="31" t="s">
        <v>15</v>
      </c>
      <c r="L4321" s="131" t="e">
        <f t="shared" si="22"/>
        <v>#VALUE!</v>
      </c>
      <c r="M4321" s="31">
        <v>718</v>
      </c>
      <c r="N4321" s="31" t="s">
        <v>13</v>
      </c>
      <c r="O4321" s="31" t="s">
        <v>14</v>
      </c>
      <c r="P4321" s="197" t="s">
        <v>55</v>
      </c>
      <c r="Q4321" s="31" t="s">
        <v>1682</v>
      </c>
    </row>
    <row r="4322" spans="1:17">
      <c r="A4322">
        <v>4326</v>
      </c>
      <c r="B4322" s="180">
        <v>44579</v>
      </c>
      <c r="C4322" s="31" t="s">
        <v>9</v>
      </c>
      <c r="D4322" s="359" t="s">
        <v>10</v>
      </c>
      <c r="E4322" s="31">
        <v>46</v>
      </c>
      <c r="F4322" s="32">
        <v>1575</v>
      </c>
      <c r="G4322" s="137" t="s">
        <v>40</v>
      </c>
      <c r="H4322" s="137" t="s">
        <v>25</v>
      </c>
      <c r="I4322" s="31" t="s">
        <v>15</v>
      </c>
      <c r="L4322" s="131" t="e">
        <f t="shared" si="22"/>
        <v>#VALUE!</v>
      </c>
      <c r="M4322" s="31">
        <v>718</v>
      </c>
      <c r="N4322" s="31" t="s">
        <v>13</v>
      </c>
      <c r="O4322" s="31" t="s">
        <v>14</v>
      </c>
      <c r="P4322" s="31" t="s">
        <v>1683</v>
      </c>
      <c r="Q4322" s="31" t="s">
        <v>1684</v>
      </c>
    </row>
    <row r="4323" spans="1:17">
      <c r="A4323">
        <v>4327</v>
      </c>
      <c r="B4323" s="180">
        <v>44579</v>
      </c>
      <c r="C4323" s="31" t="s">
        <v>9</v>
      </c>
      <c r="D4323" s="359" t="s">
        <v>10</v>
      </c>
      <c r="E4323" s="31">
        <v>44</v>
      </c>
      <c r="F4323" s="32">
        <v>1360</v>
      </c>
      <c r="G4323" s="137" t="s">
        <v>33</v>
      </c>
      <c r="H4323" s="137" t="s">
        <v>421</v>
      </c>
      <c r="I4323" s="31" t="s">
        <v>12</v>
      </c>
      <c r="L4323" s="131" t="e">
        <f t="shared" si="22"/>
        <v>#VALUE!</v>
      </c>
      <c r="M4323" s="31">
        <v>718</v>
      </c>
      <c r="N4323" s="31" t="s">
        <v>13</v>
      </c>
      <c r="O4323" s="31" t="s">
        <v>14</v>
      </c>
      <c r="P4323" s="31" t="s">
        <v>1685</v>
      </c>
      <c r="Q4323" s="31" t="s">
        <v>1686</v>
      </c>
    </row>
    <row r="4324" spans="1:17">
      <c r="A4324">
        <v>4328</v>
      </c>
      <c r="B4324" s="180">
        <v>44579</v>
      </c>
      <c r="C4324" s="31" t="s">
        <v>9</v>
      </c>
      <c r="D4324" s="359" t="s">
        <v>10</v>
      </c>
      <c r="E4324" s="31">
        <v>60</v>
      </c>
      <c r="F4324" s="32">
        <v>2820</v>
      </c>
      <c r="G4324" s="137" t="s">
        <v>1269</v>
      </c>
      <c r="H4324" s="137" t="s">
        <v>1687</v>
      </c>
      <c r="I4324" s="31" t="s">
        <v>15</v>
      </c>
      <c r="L4324" s="131" t="e">
        <f t="shared" si="22"/>
        <v>#VALUE!</v>
      </c>
      <c r="M4324" s="31">
        <v>718</v>
      </c>
      <c r="N4324" s="31" t="s">
        <v>13</v>
      </c>
      <c r="O4324" s="31" t="s">
        <v>14</v>
      </c>
      <c r="P4324" s="31" t="s">
        <v>1688</v>
      </c>
      <c r="Q4324" s="31" t="s">
        <v>1689</v>
      </c>
    </row>
    <row r="4325" spans="1:17">
      <c r="A4325">
        <v>4329</v>
      </c>
      <c r="B4325" s="180">
        <v>44579</v>
      </c>
      <c r="C4325" s="31" t="s">
        <v>9</v>
      </c>
      <c r="D4325" s="359" t="s">
        <v>10</v>
      </c>
      <c r="E4325" s="31">
        <v>60</v>
      </c>
      <c r="F4325" s="32">
        <v>2627</v>
      </c>
      <c r="G4325" s="137" t="s">
        <v>1492</v>
      </c>
      <c r="H4325" s="137" t="s">
        <v>1510</v>
      </c>
      <c r="I4325" s="31" t="s">
        <v>15</v>
      </c>
      <c r="L4325" s="131" t="e">
        <f t="shared" si="22"/>
        <v>#VALUE!</v>
      </c>
      <c r="M4325" s="31">
        <v>718</v>
      </c>
      <c r="N4325" s="31" t="s">
        <v>13</v>
      </c>
      <c r="O4325" s="31" t="s">
        <v>14</v>
      </c>
      <c r="P4325" s="31" t="s">
        <v>1690</v>
      </c>
      <c r="Q4325" s="31" t="s">
        <v>1691</v>
      </c>
    </row>
    <row r="4326" spans="1:17">
      <c r="A4326">
        <v>4330</v>
      </c>
      <c r="B4326" s="180">
        <v>44579</v>
      </c>
      <c r="C4326" s="31" t="s">
        <v>9</v>
      </c>
      <c r="D4326" s="359" t="s">
        <v>10</v>
      </c>
      <c r="E4326" s="31">
        <v>49</v>
      </c>
      <c r="F4326" s="32">
        <v>1786</v>
      </c>
      <c r="G4326" s="137" t="s">
        <v>32</v>
      </c>
      <c r="H4326" s="137" t="s">
        <v>975</v>
      </c>
      <c r="I4326" s="31" t="s">
        <v>12</v>
      </c>
      <c r="L4326" s="131" t="e">
        <f t="shared" si="22"/>
        <v>#VALUE!</v>
      </c>
      <c r="M4326" s="31">
        <v>718</v>
      </c>
      <c r="N4326" s="31" t="s">
        <v>13</v>
      </c>
      <c r="O4326" s="31" t="s">
        <v>14</v>
      </c>
      <c r="P4326" s="31" t="s">
        <v>1692</v>
      </c>
      <c r="Q4326" s="31" t="s">
        <v>1693</v>
      </c>
    </row>
    <row r="4327" spans="1:17">
      <c r="A4327">
        <v>4331</v>
      </c>
      <c r="B4327" s="180">
        <v>44579</v>
      </c>
      <c r="C4327" s="31" t="s">
        <v>9</v>
      </c>
      <c r="D4327" s="359" t="s">
        <v>10</v>
      </c>
      <c r="E4327" s="31">
        <v>49</v>
      </c>
      <c r="F4327" s="32">
        <v>1725</v>
      </c>
      <c r="G4327" s="137" t="s">
        <v>1125</v>
      </c>
      <c r="H4327" s="137" t="s">
        <v>1057</v>
      </c>
      <c r="I4327" s="31" t="s">
        <v>15</v>
      </c>
      <c r="L4327" s="131" t="e">
        <f t="shared" si="22"/>
        <v>#VALUE!</v>
      </c>
      <c r="M4327" s="31">
        <v>718</v>
      </c>
      <c r="N4327" s="31" t="s">
        <v>13</v>
      </c>
      <c r="O4327" s="31" t="s">
        <v>14</v>
      </c>
      <c r="P4327" s="31" t="s">
        <v>1694</v>
      </c>
      <c r="Q4327" s="31" t="s">
        <v>1695</v>
      </c>
    </row>
    <row r="4328" spans="1:17">
      <c r="A4328">
        <v>4332</v>
      </c>
      <c r="B4328" s="180">
        <v>44579</v>
      </c>
      <c r="C4328" s="31" t="s">
        <v>9</v>
      </c>
      <c r="D4328" s="359" t="s">
        <v>10</v>
      </c>
      <c r="E4328" s="31">
        <v>49</v>
      </c>
      <c r="F4328" s="32">
        <v>1670</v>
      </c>
      <c r="G4328" s="137" t="s">
        <v>24</v>
      </c>
      <c r="H4328" s="137" t="s">
        <v>426</v>
      </c>
      <c r="I4328" s="31" t="s">
        <v>15</v>
      </c>
      <c r="L4328" s="131" t="e">
        <f t="shared" si="22"/>
        <v>#VALUE!</v>
      </c>
      <c r="M4328" s="31">
        <v>718</v>
      </c>
      <c r="N4328" s="31" t="s">
        <v>13</v>
      </c>
      <c r="O4328" s="31" t="s">
        <v>14</v>
      </c>
      <c r="P4328" s="31" t="s">
        <v>1696</v>
      </c>
      <c r="Q4328" s="31" t="s">
        <v>1697</v>
      </c>
    </row>
    <row r="4329" spans="1:17">
      <c r="A4329">
        <v>4333</v>
      </c>
      <c r="B4329" s="180">
        <v>44579</v>
      </c>
      <c r="C4329" s="31" t="s">
        <v>9</v>
      </c>
      <c r="D4329" s="359" t="s">
        <v>10</v>
      </c>
      <c r="E4329" s="31">
        <v>49</v>
      </c>
      <c r="F4329" s="32">
        <v>1945</v>
      </c>
      <c r="G4329" s="137" t="s">
        <v>25</v>
      </c>
      <c r="H4329" s="137" t="s">
        <v>1125</v>
      </c>
      <c r="I4329" s="31" t="s">
        <v>15</v>
      </c>
      <c r="L4329" s="131" t="e">
        <f t="shared" si="22"/>
        <v>#VALUE!</v>
      </c>
      <c r="M4329" s="31">
        <v>718</v>
      </c>
      <c r="N4329" s="31" t="s">
        <v>13</v>
      </c>
      <c r="O4329" s="31" t="s">
        <v>14</v>
      </c>
      <c r="P4329" s="31" t="s">
        <v>1698</v>
      </c>
      <c r="Q4329" s="31" t="s">
        <v>1699</v>
      </c>
    </row>
    <row r="4330" spans="1:17">
      <c r="A4330">
        <v>4334</v>
      </c>
      <c r="B4330" s="180">
        <v>44579</v>
      </c>
      <c r="C4330" s="31" t="s">
        <v>9</v>
      </c>
      <c r="D4330" s="359" t="s">
        <v>10</v>
      </c>
      <c r="E4330" s="31">
        <v>49</v>
      </c>
      <c r="F4330" s="32">
        <v>1590</v>
      </c>
      <c r="G4330" s="137" t="s">
        <v>16</v>
      </c>
      <c r="H4330" s="137" t="s">
        <v>24</v>
      </c>
      <c r="I4330" s="31" t="s">
        <v>12</v>
      </c>
      <c r="L4330" s="131" t="e">
        <f t="shared" si="22"/>
        <v>#VALUE!</v>
      </c>
      <c r="M4330" s="31">
        <v>718</v>
      </c>
      <c r="N4330" s="31" t="s">
        <v>13</v>
      </c>
      <c r="O4330" s="31" t="s">
        <v>14</v>
      </c>
      <c r="P4330" s="31" t="s">
        <v>1700</v>
      </c>
      <c r="Q4330" s="31" t="s">
        <v>1701</v>
      </c>
    </row>
    <row r="4331" spans="1:17">
      <c r="A4331">
        <v>4335</v>
      </c>
      <c r="B4331" s="180">
        <v>44579</v>
      </c>
      <c r="C4331" s="31" t="s">
        <v>9</v>
      </c>
      <c r="D4331" s="359" t="s">
        <v>10</v>
      </c>
      <c r="E4331" s="31">
        <v>49</v>
      </c>
      <c r="F4331" s="32">
        <v>1870</v>
      </c>
      <c r="G4331" s="137" t="s">
        <v>1419</v>
      </c>
      <c r="H4331" s="137" t="s">
        <v>1525</v>
      </c>
      <c r="I4331" s="31" t="s">
        <v>15</v>
      </c>
      <c r="L4331" s="131" t="e">
        <f t="shared" si="22"/>
        <v>#VALUE!</v>
      </c>
      <c r="M4331" s="31">
        <v>718</v>
      </c>
      <c r="N4331" s="31" t="s">
        <v>13</v>
      </c>
      <c r="O4331" s="31" t="s">
        <v>14</v>
      </c>
      <c r="P4331" s="31" t="s">
        <v>1702</v>
      </c>
      <c r="Q4331" s="31" t="s">
        <v>1703</v>
      </c>
    </row>
    <row r="4332" spans="1:17">
      <c r="A4332">
        <v>4336</v>
      </c>
      <c r="B4332" s="180">
        <v>44579</v>
      </c>
      <c r="C4332" s="31" t="s">
        <v>9</v>
      </c>
      <c r="D4332" s="359" t="s">
        <v>10</v>
      </c>
      <c r="E4332" s="31">
        <v>49</v>
      </c>
      <c r="F4332" s="32">
        <v>1485</v>
      </c>
      <c r="G4332" s="137" t="s">
        <v>33</v>
      </c>
      <c r="H4332" s="137" t="s">
        <v>324</v>
      </c>
      <c r="I4332" s="31" t="s">
        <v>12</v>
      </c>
      <c r="L4332" s="131" t="e">
        <f t="shared" si="22"/>
        <v>#VALUE!</v>
      </c>
      <c r="M4332" s="31">
        <v>718</v>
      </c>
      <c r="N4332" s="31" t="s">
        <v>13</v>
      </c>
      <c r="O4332" s="31" t="s">
        <v>14</v>
      </c>
      <c r="P4332" s="31" t="s">
        <v>1704</v>
      </c>
      <c r="Q4332" s="31" t="s">
        <v>1705</v>
      </c>
    </row>
    <row r="4333" spans="1:17">
      <c r="A4333">
        <v>4337</v>
      </c>
      <c r="B4333" s="180">
        <v>44579</v>
      </c>
      <c r="C4333" s="31" t="s">
        <v>9</v>
      </c>
      <c r="D4333" s="359" t="s">
        <v>10</v>
      </c>
      <c r="E4333" s="31">
        <v>48</v>
      </c>
      <c r="F4333" s="32">
        <v>1870</v>
      </c>
      <c r="G4333" s="137" t="s">
        <v>32</v>
      </c>
      <c r="H4333" s="137" t="s">
        <v>44</v>
      </c>
      <c r="I4333" s="31" t="s">
        <v>15</v>
      </c>
      <c r="L4333" s="131" t="e">
        <f t="shared" si="22"/>
        <v>#VALUE!</v>
      </c>
      <c r="M4333" s="31">
        <v>718</v>
      </c>
      <c r="N4333" s="31" t="s">
        <v>13</v>
      </c>
      <c r="O4333" s="31" t="s">
        <v>14</v>
      </c>
      <c r="P4333" s="31" t="s">
        <v>1706</v>
      </c>
      <c r="Q4333" s="31" t="s">
        <v>1707</v>
      </c>
    </row>
    <row r="4334" spans="1:17">
      <c r="A4334">
        <v>4338</v>
      </c>
      <c r="B4334" s="180">
        <v>44579</v>
      </c>
      <c r="C4334" s="31" t="s">
        <v>9</v>
      </c>
      <c r="D4334" s="359" t="s">
        <v>10</v>
      </c>
      <c r="E4334" s="31">
        <v>48</v>
      </c>
      <c r="F4334" s="32">
        <v>1575</v>
      </c>
      <c r="G4334" s="137" t="s">
        <v>459</v>
      </c>
      <c r="H4334" s="137" t="s">
        <v>1057</v>
      </c>
      <c r="I4334" s="31" t="s">
        <v>15</v>
      </c>
      <c r="L4334" s="131" t="e">
        <f t="shared" si="22"/>
        <v>#VALUE!</v>
      </c>
      <c r="M4334" s="31">
        <v>718</v>
      </c>
      <c r="N4334" s="31" t="s">
        <v>13</v>
      </c>
      <c r="O4334" s="31" t="s">
        <v>14</v>
      </c>
      <c r="P4334" s="31" t="s">
        <v>1708</v>
      </c>
      <c r="Q4334" s="31" t="s">
        <v>1709</v>
      </c>
    </row>
    <row r="4335" spans="1:17">
      <c r="A4335">
        <v>4339</v>
      </c>
      <c r="B4335" s="180">
        <v>44581</v>
      </c>
      <c r="C4335" s="31" t="s">
        <v>9</v>
      </c>
      <c r="D4335" s="359" t="s">
        <v>10</v>
      </c>
      <c r="E4335" s="31">
        <v>73</v>
      </c>
      <c r="F4335" s="32">
        <v>4845</v>
      </c>
      <c r="G4335" s="137" t="s">
        <v>32</v>
      </c>
      <c r="H4335" s="137" t="s">
        <v>45</v>
      </c>
      <c r="I4335" s="31" t="s">
        <v>12</v>
      </c>
      <c r="L4335" s="131" t="e">
        <f t="shared" si="22"/>
        <v>#VALUE!</v>
      </c>
      <c r="M4335" s="31">
        <v>718</v>
      </c>
      <c r="N4335" s="31" t="s">
        <v>13</v>
      </c>
      <c r="O4335" s="31" t="s">
        <v>14</v>
      </c>
      <c r="P4335" s="31" t="s">
        <v>1710</v>
      </c>
      <c r="Q4335" s="31" t="s">
        <v>1711</v>
      </c>
    </row>
    <row r="4336" spans="1:17">
      <c r="A4336">
        <v>4340</v>
      </c>
      <c r="B4336" s="180">
        <v>44581</v>
      </c>
      <c r="C4336" s="31" t="s">
        <v>9</v>
      </c>
      <c r="D4336" s="359" t="s">
        <v>10</v>
      </c>
      <c r="E4336" s="31">
        <v>78</v>
      </c>
      <c r="F4336" s="32">
        <v>5513</v>
      </c>
      <c r="G4336" s="137" t="s">
        <v>32</v>
      </c>
      <c r="H4336" s="137" t="s">
        <v>1712</v>
      </c>
      <c r="I4336" s="31" t="s">
        <v>12</v>
      </c>
      <c r="L4336" s="131" t="e">
        <f t="shared" si="22"/>
        <v>#VALUE!</v>
      </c>
      <c r="M4336" s="31">
        <v>718</v>
      </c>
      <c r="N4336" s="31" t="s">
        <v>13</v>
      </c>
      <c r="O4336" s="31" t="s">
        <v>14</v>
      </c>
      <c r="P4336" s="31" t="s">
        <v>1713</v>
      </c>
      <c r="Q4336" s="31" t="s">
        <v>1714</v>
      </c>
    </row>
    <row r="4337" spans="1:17">
      <c r="A4337">
        <v>4341</v>
      </c>
      <c r="B4337" s="180">
        <v>44581</v>
      </c>
      <c r="C4337" s="31" t="s">
        <v>9</v>
      </c>
      <c r="D4337" s="359" t="s">
        <v>10</v>
      </c>
      <c r="E4337" s="31">
        <v>61</v>
      </c>
      <c r="F4337" s="32">
        <v>3110</v>
      </c>
      <c r="G4337" s="137" t="s">
        <v>1455</v>
      </c>
      <c r="H4337" s="137" t="s">
        <v>1715</v>
      </c>
      <c r="I4337" s="31" t="s">
        <v>15</v>
      </c>
      <c r="L4337" s="131" t="e">
        <f t="shared" si="22"/>
        <v>#VALUE!</v>
      </c>
      <c r="M4337" s="31">
        <v>718</v>
      </c>
      <c r="N4337" s="31" t="s">
        <v>13</v>
      </c>
      <c r="O4337" s="31" t="s">
        <v>14</v>
      </c>
      <c r="P4337" s="31" t="s">
        <v>1716</v>
      </c>
      <c r="Q4337" s="31" t="s">
        <v>1717</v>
      </c>
    </row>
    <row r="4338" spans="1:17">
      <c r="A4338">
        <v>4342</v>
      </c>
      <c r="B4338" s="180">
        <v>44581</v>
      </c>
      <c r="C4338" s="31" t="s">
        <v>9</v>
      </c>
      <c r="D4338" s="359" t="s">
        <v>10</v>
      </c>
      <c r="E4338" s="31">
        <v>63</v>
      </c>
      <c r="F4338" s="32">
        <v>3135</v>
      </c>
      <c r="G4338" s="137" t="s">
        <v>1718</v>
      </c>
      <c r="H4338" s="137" t="s">
        <v>426</v>
      </c>
      <c r="I4338" s="31" t="s">
        <v>15</v>
      </c>
      <c r="L4338" s="131" t="e">
        <f t="shared" si="22"/>
        <v>#VALUE!</v>
      </c>
      <c r="M4338" s="31">
        <v>718</v>
      </c>
      <c r="N4338" s="31" t="s">
        <v>13</v>
      </c>
      <c r="O4338" s="31" t="s">
        <v>14</v>
      </c>
      <c r="P4338" s="31" t="s">
        <v>1719</v>
      </c>
      <c r="Q4338" s="31" t="s">
        <v>1720</v>
      </c>
    </row>
    <row r="4339" spans="1:17">
      <c r="A4339">
        <v>4343</v>
      </c>
      <c r="B4339" s="180">
        <v>44581</v>
      </c>
      <c r="C4339" s="31" t="s">
        <v>9</v>
      </c>
      <c r="D4339" s="359" t="s">
        <v>10</v>
      </c>
      <c r="E4339" s="31">
        <v>60</v>
      </c>
      <c r="F4339" s="32">
        <v>3005</v>
      </c>
      <c r="G4339" s="137" t="s">
        <v>1721</v>
      </c>
      <c r="H4339" s="137" t="s">
        <v>1722</v>
      </c>
      <c r="I4339" s="31" t="s">
        <v>15</v>
      </c>
      <c r="L4339" s="131" t="e">
        <f t="shared" si="22"/>
        <v>#VALUE!</v>
      </c>
      <c r="M4339" s="31">
        <v>718</v>
      </c>
      <c r="N4339" s="31" t="s">
        <v>13</v>
      </c>
      <c r="O4339" s="31" t="s">
        <v>14</v>
      </c>
      <c r="P4339" s="31" t="s">
        <v>1723</v>
      </c>
      <c r="Q4339" s="31" t="s">
        <v>1724</v>
      </c>
    </row>
    <row r="4340" spans="1:17">
      <c r="A4340">
        <v>4344</v>
      </c>
      <c r="B4340" s="180">
        <v>44581</v>
      </c>
      <c r="C4340" s="31" t="s">
        <v>9</v>
      </c>
      <c r="D4340" s="359" t="s">
        <v>10</v>
      </c>
      <c r="E4340" s="31">
        <v>74</v>
      </c>
      <c r="F4340" s="32">
        <v>5205</v>
      </c>
      <c r="G4340" s="137" t="s">
        <v>1725</v>
      </c>
      <c r="H4340" s="137" t="s">
        <v>1726</v>
      </c>
      <c r="I4340" s="31" t="s">
        <v>15</v>
      </c>
      <c r="L4340" s="131" t="e">
        <f t="shared" si="22"/>
        <v>#VALUE!</v>
      </c>
      <c r="M4340" s="31">
        <v>718</v>
      </c>
      <c r="N4340" s="31" t="s">
        <v>13</v>
      </c>
      <c r="O4340" s="31" t="s">
        <v>14</v>
      </c>
      <c r="P4340" s="31" t="s">
        <v>1727</v>
      </c>
      <c r="Q4340" s="31" t="s">
        <v>1728</v>
      </c>
    </row>
    <row r="4341" spans="1:17">
      <c r="A4341">
        <v>4345</v>
      </c>
      <c r="B4341" s="180">
        <v>44581</v>
      </c>
      <c r="C4341" s="31" t="s">
        <v>9</v>
      </c>
      <c r="D4341" s="359" t="s">
        <v>10</v>
      </c>
      <c r="E4341" s="31">
        <v>46</v>
      </c>
      <c r="F4341" s="32">
        <v>1350</v>
      </c>
      <c r="G4341" s="137" t="s">
        <v>16</v>
      </c>
      <c r="H4341" s="137" t="s">
        <v>1057</v>
      </c>
      <c r="I4341" s="31" t="s">
        <v>12</v>
      </c>
      <c r="L4341" s="131" t="e">
        <f t="shared" si="22"/>
        <v>#VALUE!</v>
      </c>
      <c r="M4341" s="31">
        <v>718</v>
      </c>
      <c r="N4341" s="31" t="s">
        <v>13</v>
      </c>
      <c r="O4341" s="31" t="s">
        <v>14</v>
      </c>
      <c r="P4341" s="31" t="s">
        <v>1729</v>
      </c>
      <c r="Q4341" s="31" t="s">
        <v>1730</v>
      </c>
    </row>
    <row r="4342" spans="1:17">
      <c r="A4342">
        <v>4346</v>
      </c>
      <c r="B4342" s="180">
        <v>44581</v>
      </c>
      <c r="C4342" s="31" t="s">
        <v>9</v>
      </c>
      <c r="D4342" s="359" t="s">
        <v>10</v>
      </c>
      <c r="E4342" s="31">
        <v>47</v>
      </c>
      <c r="F4342" s="32">
        <v>1230</v>
      </c>
      <c r="G4342" s="137">
        <v>0</v>
      </c>
      <c r="H4342" s="137" t="s">
        <v>1510</v>
      </c>
      <c r="I4342" s="31" t="s">
        <v>15</v>
      </c>
      <c r="L4342" s="131" t="e">
        <f t="shared" si="22"/>
        <v>#VALUE!</v>
      </c>
      <c r="M4342" s="31">
        <v>718</v>
      </c>
      <c r="N4342" s="31" t="s">
        <v>13</v>
      </c>
      <c r="O4342" s="31" t="s">
        <v>14</v>
      </c>
      <c r="P4342" s="31" t="s">
        <v>1731</v>
      </c>
      <c r="Q4342" s="31" t="s">
        <v>1732</v>
      </c>
    </row>
    <row r="4343" spans="1:17">
      <c r="A4343">
        <v>4347</v>
      </c>
      <c r="B4343" s="180">
        <v>44581</v>
      </c>
      <c r="C4343" s="31" t="s">
        <v>9</v>
      </c>
      <c r="D4343" s="359" t="s">
        <v>10</v>
      </c>
      <c r="E4343" s="31">
        <v>43</v>
      </c>
      <c r="F4343" s="32">
        <v>1200</v>
      </c>
      <c r="G4343" s="137" t="s">
        <v>32</v>
      </c>
      <c r="H4343" s="137" t="s">
        <v>810</v>
      </c>
      <c r="I4343" s="31" t="s">
        <v>15</v>
      </c>
      <c r="L4343" s="131" t="e">
        <f t="shared" si="22"/>
        <v>#VALUE!</v>
      </c>
      <c r="M4343" s="31">
        <v>718</v>
      </c>
      <c r="N4343" s="31" t="s">
        <v>13</v>
      </c>
      <c r="O4343" s="31" t="s">
        <v>14</v>
      </c>
      <c r="P4343" s="31" t="s">
        <v>1733</v>
      </c>
      <c r="Q4343" s="31" t="s">
        <v>1734</v>
      </c>
    </row>
    <row r="4344" spans="1:17">
      <c r="A4344">
        <v>4348</v>
      </c>
      <c r="B4344" s="180">
        <v>44581</v>
      </c>
      <c r="C4344" s="31" t="s">
        <v>9</v>
      </c>
      <c r="D4344" s="359" t="s">
        <v>10</v>
      </c>
      <c r="E4344" s="31">
        <v>49</v>
      </c>
      <c r="F4344" s="32">
        <v>1755</v>
      </c>
      <c r="G4344" s="137" t="s">
        <v>17</v>
      </c>
      <c r="H4344" s="137" t="s">
        <v>523</v>
      </c>
      <c r="I4344" s="31" t="s">
        <v>15</v>
      </c>
      <c r="L4344" s="131" t="e">
        <f t="shared" si="22"/>
        <v>#VALUE!</v>
      </c>
      <c r="M4344" s="31">
        <v>718</v>
      </c>
      <c r="N4344" s="31" t="s">
        <v>13</v>
      </c>
      <c r="O4344" s="31" t="s">
        <v>14</v>
      </c>
      <c r="P4344" s="31" t="s">
        <v>1735</v>
      </c>
      <c r="Q4344" s="31" t="s">
        <v>1736</v>
      </c>
    </row>
    <row r="4345" spans="1:17">
      <c r="A4345">
        <v>4349</v>
      </c>
      <c r="B4345" s="180">
        <v>44581</v>
      </c>
      <c r="C4345" s="31" t="s">
        <v>9</v>
      </c>
      <c r="D4345" s="359" t="s">
        <v>10</v>
      </c>
      <c r="E4345" s="31">
        <v>48</v>
      </c>
      <c r="F4345" s="32">
        <v>1815</v>
      </c>
      <c r="G4345" s="137" t="s">
        <v>1125</v>
      </c>
      <c r="H4345" s="137" t="s">
        <v>1520</v>
      </c>
      <c r="I4345" s="31" t="s">
        <v>15</v>
      </c>
      <c r="L4345" s="131" t="e">
        <f t="shared" si="22"/>
        <v>#VALUE!</v>
      </c>
      <c r="M4345" s="31">
        <v>718</v>
      </c>
      <c r="N4345" s="31" t="s">
        <v>13</v>
      </c>
      <c r="O4345" s="31" t="s">
        <v>14</v>
      </c>
      <c r="P4345" s="31" t="s">
        <v>1737</v>
      </c>
      <c r="Q4345" s="31" t="s">
        <v>1738</v>
      </c>
    </row>
    <row r="4346" spans="1:17">
      <c r="A4346">
        <v>4350</v>
      </c>
      <c r="B4346" s="180">
        <v>44581</v>
      </c>
      <c r="C4346" s="31" t="s">
        <v>9</v>
      </c>
      <c r="D4346" s="359" t="s">
        <v>10</v>
      </c>
      <c r="E4346" s="31">
        <v>46</v>
      </c>
      <c r="F4346" s="32">
        <v>1460</v>
      </c>
      <c r="G4346" s="137" t="s">
        <v>33</v>
      </c>
      <c r="H4346" s="137" t="s">
        <v>34</v>
      </c>
      <c r="I4346" s="31" t="s">
        <v>15</v>
      </c>
      <c r="L4346" s="131" t="e">
        <f t="shared" si="22"/>
        <v>#VALUE!</v>
      </c>
      <c r="M4346" s="31">
        <v>718</v>
      </c>
      <c r="N4346" s="31" t="s">
        <v>13</v>
      </c>
      <c r="O4346" s="31" t="s">
        <v>14</v>
      </c>
      <c r="P4346" s="31" t="s">
        <v>1739</v>
      </c>
      <c r="Q4346" s="31" t="s">
        <v>1740</v>
      </c>
    </row>
    <row r="4347" spans="1:17">
      <c r="A4347">
        <v>4351</v>
      </c>
      <c r="B4347" s="180">
        <v>44581</v>
      </c>
      <c r="C4347" s="31" t="s">
        <v>9</v>
      </c>
      <c r="D4347" s="359" t="s">
        <v>10</v>
      </c>
      <c r="E4347" s="31">
        <v>49</v>
      </c>
      <c r="F4347" s="32">
        <v>1650</v>
      </c>
      <c r="G4347" s="137" t="s">
        <v>24</v>
      </c>
      <c r="H4347" s="137" t="s">
        <v>1006</v>
      </c>
      <c r="I4347" s="31" t="s">
        <v>15</v>
      </c>
      <c r="L4347" s="131" t="e">
        <f t="shared" si="22"/>
        <v>#VALUE!</v>
      </c>
      <c r="M4347" s="31">
        <v>718</v>
      </c>
      <c r="N4347" s="31" t="s">
        <v>13</v>
      </c>
      <c r="O4347" s="31" t="s">
        <v>14</v>
      </c>
      <c r="P4347" s="31" t="s">
        <v>1741</v>
      </c>
      <c r="Q4347" s="31" t="s">
        <v>1742</v>
      </c>
    </row>
    <row r="4348" spans="1:17">
      <c r="A4348">
        <v>4352</v>
      </c>
      <c r="B4348" s="180">
        <v>44581</v>
      </c>
      <c r="C4348" s="31" t="s">
        <v>9</v>
      </c>
      <c r="D4348" s="359" t="s">
        <v>10</v>
      </c>
      <c r="E4348" s="31">
        <v>48</v>
      </c>
      <c r="F4348" s="32">
        <v>1556</v>
      </c>
      <c r="G4348" s="137" t="s">
        <v>42</v>
      </c>
      <c r="H4348" s="137" t="s">
        <v>1743</v>
      </c>
      <c r="I4348" s="31" t="s">
        <v>15</v>
      </c>
      <c r="L4348" s="131" t="e">
        <f t="shared" si="22"/>
        <v>#VALUE!</v>
      </c>
      <c r="M4348" s="31">
        <v>718</v>
      </c>
      <c r="N4348" s="31" t="s">
        <v>13</v>
      </c>
      <c r="O4348" s="31" t="s">
        <v>14</v>
      </c>
      <c r="P4348" s="31" t="s">
        <v>1744</v>
      </c>
      <c r="Q4348" s="31" t="s">
        <v>1745</v>
      </c>
    </row>
    <row r="4349" spans="1:17">
      <c r="A4349">
        <v>4353</v>
      </c>
      <c r="B4349" s="180">
        <v>44581</v>
      </c>
      <c r="C4349" s="31" t="s">
        <v>9</v>
      </c>
      <c r="D4349" s="359" t="s">
        <v>10</v>
      </c>
      <c r="E4349" s="31">
        <v>49</v>
      </c>
      <c r="F4349" s="32">
        <v>1326</v>
      </c>
      <c r="G4349" s="137" t="s">
        <v>33</v>
      </c>
      <c r="H4349" s="137" t="s">
        <v>1321</v>
      </c>
      <c r="I4349" s="31" t="s">
        <v>12</v>
      </c>
      <c r="L4349" s="131" t="e">
        <f t="shared" si="22"/>
        <v>#VALUE!</v>
      </c>
      <c r="M4349" s="31">
        <v>718</v>
      </c>
      <c r="N4349" s="31" t="s">
        <v>13</v>
      </c>
      <c r="O4349" s="31" t="s">
        <v>14</v>
      </c>
      <c r="P4349" s="31" t="s">
        <v>1746</v>
      </c>
      <c r="Q4349" s="31" t="s">
        <v>1747</v>
      </c>
    </row>
    <row r="4350" spans="1:17">
      <c r="A4350">
        <v>4354</v>
      </c>
      <c r="B4350" s="180">
        <v>44581</v>
      </c>
      <c r="C4350" s="31" t="s">
        <v>9</v>
      </c>
      <c r="D4350" s="359" t="s">
        <v>10</v>
      </c>
      <c r="E4350" s="31">
        <v>42</v>
      </c>
      <c r="F4350" s="32">
        <v>980</v>
      </c>
      <c r="G4350" s="137" t="s">
        <v>16</v>
      </c>
      <c r="H4350" s="137" t="s">
        <v>1525</v>
      </c>
      <c r="I4350" s="31" t="s">
        <v>12</v>
      </c>
      <c r="L4350" s="131" t="e">
        <f t="shared" si="22"/>
        <v>#VALUE!</v>
      </c>
      <c r="M4350" s="31">
        <v>718</v>
      </c>
      <c r="N4350" s="31" t="s">
        <v>13</v>
      </c>
      <c r="O4350" s="31" t="s">
        <v>14</v>
      </c>
      <c r="P4350" s="31" t="s">
        <v>1748</v>
      </c>
      <c r="Q4350" s="31" t="s">
        <v>1749</v>
      </c>
    </row>
    <row r="4351" spans="1:17">
      <c r="A4351">
        <v>4355</v>
      </c>
      <c r="B4351" s="180">
        <v>44581</v>
      </c>
      <c r="C4351" s="31" t="s">
        <v>9</v>
      </c>
      <c r="D4351" s="359" t="s">
        <v>10</v>
      </c>
      <c r="E4351" s="31">
        <v>45</v>
      </c>
      <c r="F4351" s="32">
        <v>1450</v>
      </c>
      <c r="G4351" s="137" t="s">
        <v>33</v>
      </c>
      <c r="H4351" s="137" t="s">
        <v>324</v>
      </c>
      <c r="I4351" s="31" t="s">
        <v>15</v>
      </c>
      <c r="L4351" s="131" t="e">
        <f t="shared" si="22"/>
        <v>#VALUE!</v>
      </c>
      <c r="M4351" s="31">
        <v>718</v>
      </c>
      <c r="N4351" s="31" t="s">
        <v>13</v>
      </c>
      <c r="O4351" s="31" t="s">
        <v>14</v>
      </c>
      <c r="P4351" s="31" t="s">
        <v>1750</v>
      </c>
      <c r="Q4351" s="31" t="s">
        <v>1751</v>
      </c>
    </row>
    <row r="4352" spans="1:17">
      <c r="A4352">
        <v>4356</v>
      </c>
      <c r="B4352" s="180">
        <v>44581</v>
      </c>
      <c r="C4352" s="31" t="s">
        <v>9</v>
      </c>
      <c r="D4352" s="359" t="s">
        <v>10</v>
      </c>
      <c r="E4352" s="31">
        <v>41</v>
      </c>
      <c r="F4352" s="32">
        <v>1420</v>
      </c>
      <c r="G4352" s="137" t="s">
        <v>17</v>
      </c>
      <c r="H4352" s="137" t="s">
        <v>1520</v>
      </c>
      <c r="I4352" s="31" t="s">
        <v>15</v>
      </c>
      <c r="L4352" s="131" t="e">
        <f t="shared" si="22"/>
        <v>#VALUE!</v>
      </c>
      <c r="M4352" s="31">
        <v>718</v>
      </c>
      <c r="N4352" s="31" t="s">
        <v>13</v>
      </c>
      <c r="O4352" s="31" t="s">
        <v>14</v>
      </c>
      <c r="P4352" s="31" t="s">
        <v>1752</v>
      </c>
      <c r="Q4352" s="31" t="s">
        <v>1753</v>
      </c>
    </row>
    <row r="4353" spans="1:17">
      <c r="A4353">
        <v>4357</v>
      </c>
      <c r="B4353" s="180">
        <v>44581</v>
      </c>
      <c r="C4353" s="31" t="s">
        <v>9</v>
      </c>
      <c r="D4353" s="359" t="s">
        <v>10</v>
      </c>
      <c r="E4353" s="31">
        <v>48</v>
      </c>
      <c r="F4353" s="32">
        <v>1745</v>
      </c>
      <c r="G4353" s="137" t="s">
        <v>1269</v>
      </c>
      <c r="H4353" s="137" t="s">
        <v>1687</v>
      </c>
      <c r="I4353" s="31" t="s">
        <v>15</v>
      </c>
      <c r="L4353" s="131" t="e">
        <f t="shared" si="22"/>
        <v>#VALUE!</v>
      </c>
      <c r="M4353" s="31">
        <v>718</v>
      </c>
      <c r="N4353" s="31" t="s">
        <v>13</v>
      </c>
      <c r="O4353" s="31" t="s">
        <v>14</v>
      </c>
      <c r="P4353" s="31" t="s">
        <v>1754</v>
      </c>
      <c r="Q4353" s="31" t="s">
        <v>1755</v>
      </c>
    </row>
    <row r="4354" spans="1:17">
      <c r="A4354">
        <v>4358</v>
      </c>
      <c r="B4354" s="180">
        <v>44581</v>
      </c>
      <c r="C4354" s="31" t="s">
        <v>9</v>
      </c>
      <c r="D4354" s="359" t="s">
        <v>10</v>
      </c>
      <c r="E4354" s="31">
        <v>48</v>
      </c>
      <c r="F4354" s="32">
        <v>1335</v>
      </c>
      <c r="G4354" s="137" t="s">
        <v>16</v>
      </c>
      <c r="H4354" s="137" t="s">
        <v>1543</v>
      </c>
      <c r="I4354" s="31" t="s">
        <v>15</v>
      </c>
      <c r="L4354" s="131" t="e">
        <f t="shared" si="22"/>
        <v>#VALUE!</v>
      </c>
      <c r="M4354" s="31">
        <v>718</v>
      </c>
      <c r="N4354" s="31" t="s">
        <v>13</v>
      </c>
      <c r="O4354" s="31" t="s">
        <v>14</v>
      </c>
      <c r="P4354" s="31" t="s">
        <v>1756</v>
      </c>
      <c r="Q4354" s="31" t="s">
        <v>1757</v>
      </c>
    </row>
    <row r="4355" spans="1:17">
      <c r="A4355">
        <v>4359</v>
      </c>
      <c r="B4355" s="180">
        <v>44581</v>
      </c>
      <c r="C4355" s="31" t="s">
        <v>9</v>
      </c>
      <c r="D4355" s="359" t="s">
        <v>10</v>
      </c>
      <c r="E4355" s="31">
        <v>44</v>
      </c>
      <c r="F4355" s="32">
        <v>1015</v>
      </c>
      <c r="G4355" s="137" t="s">
        <v>32</v>
      </c>
      <c r="H4355" s="137" t="s">
        <v>1525</v>
      </c>
      <c r="I4355" s="31" t="s">
        <v>15</v>
      </c>
      <c r="L4355" s="131" t="e">
        <f t="shared" si="22"/>
        <v>#VALUE!</v>
      </c>
      <c r="M4355" s="31">
        <v>718</v>
      </c>
      <c r="N4355" s="31" t="s">
        <v>13</v>
      </c>
      <c r="O4355" s="31" t="s">
        <v>14</v>
      </c>
      <c r="P4355" s="31" t="s">
        <v>1758</v>
      </c>
      <c r="Q4355" s="31" t="s">
        <v>1759</v>
      </c>
    </row>
    <row r="4356" spans="1:17">
      <c r="A4356">
        <v>4360</v>
      </c>
      <c r="B4356" s="180">
        <v>44581</v>
      </c>
      <c r="C4356" s="31" t="s">
        <v>9</v>
      </c>
      <c r="D4356" s="359" t="s">
        <v>10</v>
      </c>
      <c r="E4356" s="31">
        <v>41</v>
      </c>
      <c r="F4356" s="32">
        <v>1010</v>
      </c>
      <c r="G4356" s="137" t="s">
        <v>16</v>
      </c>
      <c r="H4356" s="137" t="s">
        <v>1057</v>
      </c>
      <c r="I4356" s="31" t="s">
        <v>15</v>
      </c>
      <c r="L4356" s="131" t="e">
        <f t="shared" si="22"/>
        <v>#VALUE!</v>
      </c>
      <c r="M4356" s="31">
        <v>718</v>
      </c>
      <c r="N4356" s="31" t="s">
        <v>13</v>
      </c>
      <c r="O4356" s="31" t="s">
        <v>14</v>
      </c>
      <c r="P4356" s="31" t="s">
        <v>1760</v>
      </c>
      <c r="Q4356" s="31" t="s">
        <v>1761</v>
      </c>
    </row>
    <row r="4357" spans="1:17">
      <c r="A4357">
        <v>4361</v>
      </c>
      <c r="B4357" s="180">
        <v>44581</v>
      </c>
      <c r="C4357" s="31" t="s">
        <v>9</v>
      </c>
      <c r="D4357" s="359" t="s">
        <v>10</v>
      </c>
      <c r="E4357" s="31">
        <v>41</v>
      </c>
      <c r="F4357" s="32">
        <v>1140</v>
      </c>
      <c r="G4357" s="137" t="s">
        <v>32</v>
      </c>
      <c r="H4357" s="137" t="s">
        <v>44</v>
      </c>
      <c r="I4357" s="31" t="s">
        <v>15</v>
      </c>
      <c r="L4357" s="131" t="e">
        <f t="shared" si="22"/>
        <v>#VALUE!</v>
      </c>
      <c r="M4357" s="31">
        <v>718</v>
      </c>
      <c r="N4357" s="31" t="s">
        <v>13</v>
      </c>
      <c r="O4357" s="31" t="s">
        <v>14</v>
      </c>
      <c r="P4357" s="31" t="s">
        <v>1762</v>
      </c>
      <c r="Q4357" s="31" t="s">
        <v>1763</v>
      </c>
    </row>
    <row r="4358" spans="1:17">
      <c r="A4358">
        <v>4362</v>
      </c>
      <c r="B4358" s="180">
        <v>44581</v>
      </c>
      <c r="C4358" s="31" t="s">
        <v>9</v>
      </c>
      <c r="D4358" s="359" t="s">
        <v>10</v>
      </c>
      <c r="E4358" s="31">
        <v>41</v>
      </c>
      <c r="F4358" s="32">
        <v>980</v>
      </c>
      <c r="G4358" s="137" t="s">
        <v>17</v>
      </c>
      <c r="H4358" s="137" t="s">
        <v>47</v>
      </c>
      <c r="I4358" s="31" t="s">
        <v>15</v>
      </c>
      <c r="L4358" s="131" t="e">
        <f t="shared" si="22"/>
        <v>#VALUE!</v>
      </c>
      <c r="M4358" s="31">
        <v>718</v>
      </c>
      <c r="N4358" s="31" t="s">
        <v>13</v>
      </c>
      <c r="O4358" s="31" t="s">
        <v>14</v>
      </c>
      <c r="P4358" s="31" t="s">
        <v>1764</v>
      </c>
      <c r="Q4358" s="31" t="s">
        <v>1765</v>
      </c>
    </row>
    <row r="4359" spans="1:17">
      <c r="A4359">
        <v>4363</v>
      </c>
      <c r="B4359" s="180">
        <v>44581</v>
      </c>
      <c r="C4359" s="31" t="s">
        <v>9</v>
      </c>
      <c r="D4359" s="359" t="s">
        <v>10</v>
      </c>
      <c r="E4359" s="31">
        <v>44</v>
      </c>
      <c r="F4359" s="32">
        <v>1386</v>
      </c>
      <c r="G4359" s="137" t="s">
        <v>29</v>
      </c>
      <c r="H4359" s="137" t="s">
        <v>1538</v>
      </c>
      <c r="I4359" s="31" t="s">
        <v>12</v>
      </c>
      <c r="L4359" s="131" t="e">
        <f t="shared" si="22"/>
        <v>#VALUE!</v>
      </c>
      <c r="M4359" s="31">
        <v>718</v>
      </c>
      <c r="N4359" s="31" t="s">
        <v>13</v>
      </c>
      <c r="O4359" s="31" t="s">
        <v>14</v>
      </c>
      <c r="P4359" s="31" t="s">
        <v>1766</v>
      </c>
      <c r="Q4359" s="31" t="s">
        <v>1767</v>
      </c>
    </row>
    <row r="4360" spans="1:17">
      <c r="A4360">
        <v>4364</v>
      </c>
      <c r="B4360" s="180">
        <v>44581</v>
      </c>
      <c r="C4360" s="31" t="s">
        <v>9</v>
      </c>
      <c r="D4360" s="359" t="s">
        <v>10</v>
      </c>
      <c r="E4360" s="31">
        <v>39</v>
      </c>
      <c r="F4360" s="32">
        <v>810</v>
      </c>
      <c r="G4360" s="137" t="s">
        <v>32</v>
      </c>
      <c r="H4360" s="137" t="s">
        <v>1525</v>
      </c>
      <c r="I4360" s="31" t="s">
        <v>15</v>
      </c>
      <c r="L4360" s="131" t="e">
        <f t="shared" si="22"/>
        <v>#VALUE!</v>
      </c>
      <c r="M4360" s="31">
        <v>718</v>
      </c>
      <c r="N4360" s="31" t="s">
        <v>13</v>
      </c>
      <c r="O4360" s="31" t="s">
        <v>14</v>
      </c>
      <c r="P4360" s="31" t="s">
        <v>1768</v>
      </c>
      <c r="Q4360" s="31" t="s">
        <v>1769</v>
      </c>
    </row>
    <row r="4361" spans="1:17">
      <c r="A4361">
        <v>4365</v>
      </c>
      <c r="B4361" s="180">
        <v>44581</v>
      </c>
      <c r="C4361" s="31" t="s">
        <v>9</v>
      </c>
      <c r="D4361" s="359" t="s">
        <v>10</v>
      </c>
      <c r="E4361" s="31">
        <v>39</v>
      </c>
      <c r="F4361" s="32">
        <v>1025</v>
      </c>
      <c r="G4361" s="137" t="s">
        <v>16</v>
      </c>
      <c r="H4361" s="137" t="s">
        <v>1510</v>
      </c>
      <c r="I4361" s="31" t="s">
        <v>15</v>
      </c>
      <c r="L4361" s="131" t="e">
        <f t="shared" si="22"/>
        <v>#VALUE!</v>
      </c>
      <c r="M4361" s="31">
        <v>718</v>
      </c>
      <c r="N4361" s="31" t="s">
        <v>13</v>
      </c>
      <c r="O4361" s="31" t="s">
        <v>14</v>
      </c>
      <c r="P4361" s="31" t="s">
        <v>1770</v>
      </c>
      <c r="Q4361" s="31" t="s">
        <v>1771</v>
      </c>
    </row>
    <row r="4362" spans="1:17">
      <c r="A4362">
        <v>4366</v>
      </c>
      <c r="B4362" s="180">
        <v>44581</v>
      </c>
      <c r="C4362" s="31" t="s">
        <v>9</v>
      </c>
      <c r="D4362" s="359" t="s">
        <v>10</v>
      </c>
      <c r="E4362" s="31">
        <v>43</v>
      </c>
      <c r="F4362" s="32">
        <v>1125</v>
      </c>
      <c r="G4362" s="137" t="s">
        <v>29</v>
      </c>
      <c r="H4362" s="137" t="s">
        <v>1520</v>
      </c>
      <c r="I4362" s="31" t="s">
        <v>12</v>
      </c>
      <c r="L4362" s="131" t="e">
        <f t="shared" si="22"/>
        <v>#VALUE!</v>
      </c>
      <c r="M4362" s="31">
        <v>718</v>
      </c>
      <c r="N4362" s="31" t="s">
        <v>13</v>
      </c>
      <c r="O4362" s="31" t="s">
        <v>14</v>
      </c>
      <c r="P4362" s="31" t="s">
        <v>1772</v>
      </c>
      <c r="Q4362" s="31" t="s">
        <v>1773</v>
      </c>
    </row>
    <row r="4363" spans="1:17">
      <c r="A4363">
        <v>4367</v>
      </c>
      <c r="B4363" s="180">
        <v>44581</v>
      </c>
      <c r="C4363" s="31" t="s">
        <v>9</v>
      </c>
      <c r="D4363" s="359" t="s">
        <v>10</v>
      </c>
      <c r="E4363" s="31">
        <v>40</v>
      </c>
      <c r="F4363" s="32">
        <v>960</v>
      </c>
      <c r="G4363" s="137" t="s">
        <v>42</v>
      </c>
      <c r="H4363" s="137" t="s">
        <v>44</v>
      </c>
      <c r="I4363" s="31" t="s">
        <v>15</v>
      </c>
      <c r="L4363" s="131" t="e">
        <f t="shared" si="22"/>
        <v>#VALUE!</v>
      </c>
      <c r="M4363" s="31">
        <v>718</v>
      </c>
      <c r="N4363" s="31" t="s">
        <v>13</v>
      </c>
      <c r="O4363" s="31" t="s">
        <v>14</v>
      </c>
      <c r="P4363" s="31" t="s">
        <v>1774</v>
      </c>
      <c r="Q4363" s="31" t="s">
        <v>1775</v>
      </c>
    </row>
    <row r="4364" spans="1:17">
      <c r="A4364">
        <v>4368</v>
      </c>
      <c r="B4364" s="180">
        <v>44581</v>
      </c>
      <c r="C4364" s="31" t="s">
        <v>9</v>
      </c>
      <c r="D4364" s="359" t="s">
        <v>10</v>
      </c>
      <c r="E4364" s="31">
        <v>44</v>
      </c>
      <c r="F4364" s="32">
        <v>1135</v>
      </c>
      <c r="G4364" s="137" t="s">
        <v>33</v>
      </c>
      <c r="H4364" s="137" t="s">
        <v>1687</v>
      </c>
      <c r="I4364" s="31" t="s">
        <v>15</v>
      </c>
      <c r="L4364" s="131" t="e">
        <f t="shared" si="22"/>
        <v>#VALUE!</v>
      </c>
      <c r="M4364" s="31">
        <v>718</v>
      </c>
      <c r="N4364" s="31" t="s">
        <v>13</v>
      </c>
      <c r="O4364" s="31" t="s">
        <v>14</v>
      </c>
      <c r="P4364" s="31" t="s">
        <v>1776</v>
      </c>
      <c r="Q4364" s="31" t="s">
        <v>1777</v>
      </c>
    </row>
    <row r="4365" spans="1:17">
      <c r="A4365">
        <v>4369</v>
      </c>
      <c r="B4365" s="180">
        <v>44581</v>
      </c>
      <c r="C4365" s="31" t="s">
        <v>9</v>
      </c>
      <c r="D4365" s="359" t="s">
        <v>10</v>
      </c>
      <c r="E4365" s="31">
        <v>44</v>
      </c>
      <c r="F4365" s="32">
        <v>1365</v>
      </c>
      <c r="G4365" s="137" t="s">
        <v>314</v>
      </c>
      <c r="H4365" s="137" t="s">
        <v>1125</v>
      </c>
      <c r="I4365" s="31" t="s">
        <v>15</v>
      </c>
      <c r="L4365" s="131" t="e">
        <f t="shared" si="22"/>
        <v>#VALUE!</v>
      </c>
      <c r="M4365" s="31">
        <v>718</v>
      </c>
      <c r="N4365" s="31" t="s">
        <v>13</v>
      </c>
      <c r="O4365" s="31" t="s">
        <v>14</v>
      </c>
      <c r="P4365" s="31" t="s">
        <v>1778</v>
      </c>
      <c r="Q4365" s="31" t="s">
        <v>1779</v>
      </c>
    </row>
    <row r="4366" spans="1:17">
      <c r="A4366">
        <v>4370</v>
      </c>
      <c r="B4366" s="180">
        <v>44581</v>
      </c>
      <c r="C4366" s="31" t="s">
        <v>9</v>
      </c>
      <c r="D4366" s="359" t="s">
        <v>10</v>
      </c>
      <c r="E4366" s="31">
        <v>38</v>
      </c>
      <c r="F4366" s="32">
        <v>1080</v>
      </c>
      <c r="G4366" s="137" t="s">
        <v>32</v>
      </c>
      <c r="H4366" s="137" t="s">
        <v>1125</v>
      </c>
      <c r="I4366" s="31" t="s">
        <v>12</v>
      </c>
      <c r="L4366" s="131" t="e">
        <f t="shared" si="22"/>
        <v>#VALUE!</v>
      </c>
      <c r="M4366" s="31">
        <v>718</v>
      </c>
      <c r="N4366" s="31" t="s">
        <v>13</v>
      </c>
      <c r="O4366" s="31" t="s">
        <v>14</v>
      </c>
      <c r="P4366" s="31" t="s">
        <v>1780</v>
      </c>
      <c r="Q4366" s="31" t="s">
        <v>1781</v>
      </c>
    </row>
    <row r="4367" spans="1:17">
      <c r="A4367">
        <v>4371</v>
      </c>
      <c r="B4367" s="180">
        <v>44581</v>
      </c>
      <c r="C4367" s="31" t="s">
        <v>9</v>
      </c>
      <c r="D4367" s="359" t="s">
        <v>10</v>
      </c>
      <c r="E4367" s="31">
        <v>41</v>
      </c>
      <c r="F4367" s="32">
        <v>976</v>
      </c>
      <c r="G4367" s="137" t="s">
        <v>16</v>
      </c>
      <c r="H4367" s="137" t="s">
        <v>41</v>
      </c>
      <c r="I4367" s="31" t="s">
        <v>15</v>
      </c>
      <c r="L4367" s="131" t="e">
        <f t="shared" si="22"/>
        <v>#VALUE!</v>
      </c>
      <c r="M4367" s="31">
        <v>718</v>
      </c>
      <c r="N4367" s="31" t="s">
        <v>13</v>
      </c>
      <c r="O4367" s="31" t="s">
        <v>14</v>
      </c>
      <c r="P4367" s="31" t="s">
        <v>1782</v>
      </c>
      <c r="Q4367" s="31" t="s">
        <v>1783</v>
      </c>
    </row>
    <row r="4368" spans="1:17">
      <c r="A4368">
        <v>4372</v>
      </c>
      <c r="B4368" s="180">
        <v>44581</v>
      </c>
      <c r="C4368" s="31" t="s">
        <v>9</v>
      </c>
      <c r="D4368" s="359" t="s">
        <v>10</v>
      </c>
      <c r="E4368" s="31">
        <v>40</v>
      </c>
      <c r="F4368" s="32">
        <v>1000</v>
      </c>
      <c r="G4368" s="137" t="s">
        <v>16</v>
      </c>
      <c r="H4368" s="137" t="s">
        <v>1125</v>
      </c>
      <c r="I4368" s="31" t="s">
        <v>12</v>
      </c>
      <c r="L4368" s="131" t="e">
        <f t="shared" si="22"/>
        <v>#VALUE!</v>
      </c>
      <c r="M4368" s="31">
        <v>718</v>
      </c>
      <c r="N4368" s="31" t="s">
        <v>13</v>
      </c>
      <c r="O4368" s="31" t="s">
        <v>14</v>
      </c>
      <c r="P4368" s="31" t="s">
        <v>1784</v>
      </c>
      <c r="Q4368" s="31" t="s">
        <v>1785</v>
      </c>
    </row>
    <row r="4369" spans="1:17">
      <c r="A4369">
        <v>4373</v>
      </c>
      <c r="B4369" s="180">
        <v>44581</v>
      </c>
      <c r="C4369" s="31" t="s">
        <v>9</v>
      </c>
      <c r="D4369" s="359" t="s">
        <v>10</v>
      </c>
      <c r="E4369" s="31">
        <v>39</v>
      </c>
      <c r="F4369" s="32">
        <v>875</v>
      </c>
      <c r="G4369" s="137" t="s">
        <v>16</v>
      </c>
      <c r="H4369" s="137" t="s">
        <v>25</v>
      </c>
      <c r="I4369" s="31" t="s">
        <v>12</v>
      </c>
      <c r="L4369" s="131" t="e">
        <f t="shared" si="22"/>
        <v>#VALUE!</v>
      </c>
      <c r="M4369" s="31">
        <v>718</v>
      </c>
      <c r="N4369" s="31" t="s">
        <v>13</v>
      </c>
      <c r="O4369" s="31" t="s">
        <v>14</v>
      </c>
      <c r="P4369" s="31" t="s">
        <v>1786</v>
      </c>
      <c r="Q4369" s="31" t="s">
        <v>1787</v>
      </c>
    </row>
    <row r="4370" spans="1:17">
      <c r="A4370">
        <v>4374</v>
      </c>
      <c r="B4370" s="180">
        <v>44581</v>
      </c>
      <c r="C4370" s="31" t="s">
        <v>9</v>
      </c>
      <c r="D4370" s="359" t="s">
        <v>10</v>
      </c>
      <c r="E4370" s="31">
        <v>44</v>
      </c>
      <c r="F4370" s="32">
        <v>1180</v>
      </c>
      <c r="G4370" s="137" t="s">
        <v>33</v>
      </c>
      <c r="H4370" s="137" t="s">
        <v>324</v>
      </c>
      <c r="I4370" s="31" t="s">
        <v>12</v>
      </c>
      <c r="L4370" s="131" t="e">
        <f t="shared" si="22"/>
        <v>#VALUE!</v>
      </c>
      <c r="M4370" s="31">
        <v>718</v>
      </c>
      <c r="N4370" s="31" t="s">
        <v>13</v>
      </c>
      <c r="O4370" s="31" t="s">
        <v>14</v>
      </c>
      <c r="P4370" s="31" t="s">
        <v>1788</v>
      </c>
      <c r="Q4370" s="31" t="s">
        <v>1789</v>
      </c>
    </row>
    <row r="4371" spans="1:17">
      <c r="A4371">
        <v>4375</v>
      </c>
      <c r="B4371" s="180">
        <v>44581</v>
      </c>
      <c r="C4371" s="31" t="s">
        <v>9</v>
      </c>
      <c r="D4371" s="359" t="s">
        <v>10</v>
      </c>
      <c r="E4371" s="31">
        <v>43</v>
      </c>
      <c r="F4371" s="32">
        <v>985</v>
      </c>
      <c r="G4371" s="137" t="s">
        <v>32</v>
      </c>
      <c r="H4371" s="137" t="s">
        <v>25</v>
      </c>
      <c r="I4371" s="31" t="s">
        <v>12</v>
      </c>
      <c r="L4371" s="131" t="e">
        <f t="shared" si="22"/>
        <v>#VALUE!</v>
      </c>
      <c r="M4371" s="31">
        <v>718</v>
      </c>
      <c r="N4371" s="31" t="s">
        <v>13</v>
      </c>
      <c r="O4371" s="31" t="s">
        <v>14</v>
      </c>
      <c r="P4371" s="31" t="s">
        <v>1790</v>
      </c>
      <c r="Q4371" s="31" t="s">
        <v>1791</v>
      </c>
    </row>
    <row r="4372" spans="1:17">
      <c r="A4372">
        <v>4376</v>
      </c>
      <c r="B4372" s="180">
        <v>44581</v>
      </c>
      <c r="C4372" s="31" t="s">
        <v>9</v>
      </c>
      <c r="D4372" s="359" t="s">
        <v>10</v>
      </c>
      <c r="E4372" s="31">
        <v>42</v>
      </c>
      <c r="F4372" s="32">
        <v>1035</v>
      </c>
      <c r="G4372" s="137" t="s">
        <v>32</v>
      </c>
      <c r="H4372" s="137" t="s">
        <v>324</v>
      </c>
      <c r="I4372" s="31" t="s">
        <v>12</v>
      </c>
      <c r="L4372" s="131" t="e">
        <f t="shared" si="22"/>
        <v>#VALUE!</v>
      </c>
      <c r="M4372" s="31">
        <v>718</v>
      </c>
      <c r="N4372" s="31" t="s">
        <v>13</v>
      </c>
      <c r="O4372" s="31" t="s">
        <v>14</v>
      </c>
      <c r="P4372" s="31" t="s">
        <v>1792</v>
      </c>
      <c r="Q4372" s="31" t="s">
        <v>1793</v>
      </c>
    </row>
    <row r="4373" spans="1:17">
      <c r="A4373">
        <v>4377</v>
      </c>
      <c r="B4373" s="180">
        <v>44581</v>
      </c>
      <c r="C4373" s="31" t="s">
        <v>9</v>
      </c>
      <c r="D4373" s="359" t="s">
        <v>10</v>
      </c>
      <c r="E4373" s="31">
        <v>39</v>
      </c>
      <c r="F4373" s="32">
        <v>1120</v>
      </c>
      <c r="G4373" s="137" t="s">
        <v>32</v>
      </c>
      <c r="H4373" s="137" t="s">
        <v>1125</v>
      </c>
      <c r="I4373" s="31" t="s">
        <v>12</v>
      </c>
      <c r="L4373" s="131" t="e">
        <f t="shared" si="22"/>
        <v>#VALUE!</v>
      </c>
      <c r="M4373" s="31">
        <v>718</v>
      </c>
      <c r="N4373" s="31" t="s">
        <v>13</v>
      </c>
      <c r="O4373" s="31" t="s">
        <v>14</v>
      </c>
      <c r="P4373" s="31" t="s">
        <v>1794</v>
      </c>
      <c r="Q4373" s="31" t="s">
        <v>1795</v>
      </c>
    </row>
    <row r="4374" spans="1:17">
      <c r="A4374">
        <v>4378</v>
      </c>
      <c r="B4374" s="180">
        <v>44581</v>
      </c>
      <c r="C4374" s="31" t="s">
        <v>9</v>
      </c>
      <c r="D4374" s="359" t="s">
        <v>10</v>
      </c>
      <c r="E4374" s="31">
        <v>41</v>
      </c>
      <c r="F4374" s="32">
        <v>1180</v>
      </c>
      <c r="G4374" s="137" t="s">
        <v>23</v>
      </c>
      <c r="H4374" s="137" t="s">
        <v>25</v>
      </c>
      <c r="I4374" s="31" t="s">
        <v>12</v>
      </c>
      <c r="L4374" s="131" t="e">
        <f t="shared" ref="L4374:L4381" si="23">G4374/H4374*100</f>
        <v>#VALUE!</v>
      </c>
      <c r="M4374" s="31">
        <v>718</v>
      </c>
      <c r="N4374" s="31" t="s">
        <v>13</v>
      </c>
      <c r="O4374" s="31" t="s">
        <v>14</v>
      </c>
      <c r="P4374" s="31" t="s">
        <v>1796</v>
      </c>
      <c r="Q4374" s="31" t="s">
        <v>1797</v>
      </c>
    </row>
    <row r="4375" spans="1:17">
      <c r="A4375">
        <v>4379</v>
      </c>
      <c r="B4375" s="180">
        <v>44581</v>
      </c>
      <c r="C4375" s="31" t="s">
        <v>9</v>
      </c>
      <c r="D4375" s="359" t="s">
        <v>10</v>
      </c>
      <c r="E4375" s="31">
        <v>38</v>
      </c>
      <c r="F4375" s="32">
        <v>925</v>
      </c>
      <c r="G4375" s="137" t="s">
        <v>16</v>
      </c>
      <c r="H4375" s="137" t="s">
        <v>25</v>
      </c>
      <c r="I4375" s="31" t="s">
        <v>12</v>
      </c>
      <c r="L4375" s="131" t="e">
        <f t="shared" si="23"/>
        <v>#VALUE!</v>
      </c>
      <c r="M4375" s="31">
        <v>718</v>
      </c>
      <c r="N4375" s="31" t="s">
        <v>13</v>
      </c>
      <c r="O4375" s="31" t="s">
        <v>14</v>
      </c>
      <c r="P4375" s="31" t="s">
        <v>1798</v>
      </c>
      <c r="Q4375" s="31" t="s">
        <v>1799</v>
      </c>
    </row>
    <row r="4376" spans="1:17">
      <c r="A4376">
        <v>4380</v>
      </c>
      <c r="B4376" s="180">
        <v>44581</v>
      </c>
      <c r="C4376" s="31" t="s">
        <v>9</v>
      </c>
      <c r="D4376" s="359" t="s">
        <v>10</v>
      </c>
      <c r="E4376" s="31">
        <v>38</v>
      </c>
      <c r="F4376" s="32">
        <v>965</v>
      </c>
      <c r="G4376" s="137" t="s">
        <v>16</v>
      </c>
      <c r="H4376" s="137" t="s">
        <v>324</v>
      </c>
      <c r="I4376" s="31" t="s">
        <v>12</v>
      </c>
      <c r="L4376" s="131" t="e">
        <f t="shared" si="23"/>
        <v>#VALUE!</v>
      </c>
      <c r="M4376" s="31">
        <v>718</v>
      </c>
      <c r="N4376" s="31" t="s">
        <v>13</v>
      </c>
      <c r="O4376" s="31" t="s">
        <v>14</v>
      </c>
      <c r="P4376" s="31" t="s">
        <v>1800</v>
      </c>
      <c r="Q4376" s="31" t="s">
        <v>1801</v>
      </c>
    </row>
    <row r="4377" spans="1:17">
      <c r="A4377">
        <v>4381</v>
      </c>
      <c r="B4377" s="180">
        <v>44581</v>
      </c>
      <c r="C4377" s="31" t="s">
        <v>9</v>
      </c>
      <c r="D4377" s="359" t="s">
        <v>10</v>
      </c>
      <c r="E4377" s="31">
        <v>39</v>
      </c>
      <c r="F4377" s="32">
        <v>820</v>
      </c>
      <c r="G4377" s="137" t="s">
        <v>16</v>
      </c>
      <c r="H4377" s="137" t="s">
        <v>35</v>
      </c>
      <c r="I4377" s="31" t="s">
        <v>12</v>
      </c>
      <c r="L4377" s="131" t="e">
        <f t="shared" si="23"/>
        <v>#VALUE!</v>
      </c>
      <c r="M4377" s="31">
        <v>718</v>
      </c>
      <c r="N4377" s="31" t="s">
        <v>13</v>
      </c>
      <c r="O4377" s="31" t="s">
        <v>14</v>
      </c>
      <c r="P4377" s="31" t="s">
        <v>1802</v>
      </c>
      <c r="Q4377" s="31" t="s">
        <v>1803</v>
      </c>
    </row>
    <row r="4378" spans="1:17">
      <c r="A4378">
        <v>4382</v>
      </c>
      <c r="B4378" s="180">
        <v>44581</v>
      </c>
      <c r="C4378" s="31" t="s">
        <v>9</v>
      </c>
      <c r="D4378" s="359" t="s">
        <v>10</v>
      </c>
      <c r="E4378" s="31">
        <v>42</v>
      </c>
      <c r="F4378" s="32">
        <v>1040</v>
      </c>
      <c r="G4378" s="137" t="s">
        <v>32</v>
      </c>
      <c r="H4378" s="137" t="s">
        <v>25</v>
      </c>
      <c r="I4378" s="31" t="s">
        <v>12</v>
      </c>
      <c r="L4378" s="131" t="e">
        <f t="shared" si="23"/>
        <v>#VALUE!</v>
      </c>
      <c r="M4378" s="31">
        <v>718</v>
      </c>
      <c r="N4378" s="31" t="s">
        <v>13</v>
      </c>
      <c r="O4378" s="31" t="s">
        <v>14</v>
      </c>
      <c r="P4378" s="31" t="s">
        <v>1804</v>
      </c>
      <c r="Q4378" s="31" t="s">
        <v>1805</v>
      </c>
    </row>
    <row r="4379" spans="1:17">
      <c r="A4379">
        <v>4383</v>
      </c>
      <c r="B4379" s="180">
        <v>44581</v>
      </c>
      <c r="C4379" s="31" t="s">
        <v>9</v>
      </c>
      <c r="D4379" s="359" t="s">
        <v>10</v>
      </c>
      <c r="E4379" s="31">
        <v>39</v>
      </c>
      <c r="F4379" s="32">
        <v>1025</v>
      </c>
      <c r="G4379" s="137" t="s">
        <v>16</v>
      </c>
      <c r="H4379" s="137" t="s">
        <v>480</v>
      </c>
      <c r="I4379" s="31" t="s">
        <v>15</v>
      </c>
      <c r="L4379" s="131" t="e">
        <f t="shared" si="23"/>
        <v>#VALUE!</v>
      </c>
      <c r="M4379" s="31">
        <v>718</v>
      </c>
      <c r="N4379" s="31" t="s">
        <v>13</v>
      </c>
      <c r="O4379" s="31" t="s">
        <v>14</v>
      </c>
      <c r="P4379" s="31" t="s">
        <v>1806</v>
      </c>
      <c r="Q4379" s="31" t="s">
        <v>1807</v>
      </c>
    </row>
    <row r="4380" spans="1:17">
      <c r="A4380">
        <v>4384</v>
      </c>
      <c r="B4380" s="180">
        <v>44581</v>
      </c>
      <c r="C4380" s="31" t="s">
        <v>9</v>
      </c>
      <c r="D4380" s="359" t="s">
        <v>10</v>
      </c>
      <c r="E4380" s="31">
        <v>44</v>
      </c>
      <c r="F4380" s="32">
        <v>1185</v>
      </c>
      <c r="G4380" s="137" t="s">
        <v>33</v>
      </c>
      <c r="H4380" s="137" t="s">
        <v>1125</v>
      </c>
      <c r="I4380" s="31" t="s">
        <v>12</v>
      </c>
      <c r="L4380" s="131" t="e">
        <f t="shared" si="23"/>
        <v>#VALUE!</v>
      </c>
      <c r="M4380" s="31">
        <v>718</v>
      </c>
      <c r="N4380" s="31" t="s">
        <v>13</v>
      </c>
      <c r="O4380" s="31" t="s">
        <v>14</v>
      </c>
      <c r="P4380" s="31" t="s">
        <v>1808</v>
      </c>
      <c r="Q4380" s="31" t="s">
        <v>1809</v>
      </c>
    </row>
    <row r="4381" spans="1:17">
      <c r="A4381">
        <v>4385</v>
      </c>
      <c r="B4381" s="180">
        <v>44581</v>
      </c>
      <c r="C4381" s="31" t="s">
        <v>9</v>
      </c>
      <c r="D4381" s="359" t="s">
        <v>10</v>
      </c>
      <c r="E4381" s="31">
        <v>42</v>
      </c>
      <c r="F4381" s="32">
        <v>1025</v>
      </c>
      <c r="G4381" s="137" t="s">
        <v>16</v>
      </c>
      <c r="H4381" s="137" t="s">
        <v>25</v>
      </c>
      <c r="I4381" s="31" t="s">
        <v>15</v>
      </c>
      <c r="L4381" s="131" t="e">
        <f t="shared" si="23"/>
        <v>#VALUE!</v>
      </c>
      <c r="M4381" s="31">
        <v>718</v>
      </c>
      <c r="N4381" s="31" t="s">
        <v>13</v>
      </c>
      <c r="O4381" s="31" t="s">
        <v>14</v>
      </c>
      <c r="P4381" s="31" t="s">
        <v>1810</v>
      </c>
      <c r="Q4381" s="31" t="s">
        <v>1811</v>
      </c>
    </row>
    <row r="4382" spans="1:17">
      <c r="A4382">
        <v>4386</v>
      </c>
      <c r="B4382" s="180">
        <v>44581</v>
      </c>
      <c r="C4382" s="31" t="s">
        <v>9</v>
      </c>
      <c r="D4382" s="359" t="s">
        <v>10</v>
      </c>
      <c r="E4382" s="31">
        <v>42</v>
      </c>
      <c r="F4382" s="32">
        <v>990</v>
      </c>
      <c r="G4382" s="137" t="s">
        <v>32</v>
      </c>
      <c r="H4382" s="137" t="s">
        <v>1125</v>
      </c>
      <c r="I4382" s="31" t="s">
        <v>12</v>
      </c>
      <c r="L4382" s="131" t="e">
        <f>G4382/H4382*100</f>
        <v>#VALUE!</v>
      </c>
      <c r="M4382" s="31">
        <v>718</v>
      </c>
      <c r="N4382" s="31" t="s">
        <v>13</v>
      </c>
      <c r="O4382" s="31" t="s">
        <v>14</v>
      </c>
      <c r="P4382" s="31" t="s">
        <v>1812</v>
      </c>
      <c r="Q4382" s="31" t="s">
        <v>1813</v>
      </c>
    </row>
    <row r="4383" spans="1:17">
      <c r="A4383">
        <v>4387</v>
      </c>
      <c r="B4383" s="180">
        <v>44581</v>
      </c>
      <c r="C4383" s="31" t="s">
        <v>9</v>
      </c>
      <c r="D4383" s="359" t="s">
        <v>10</v>
      </c>
      <c r="E4383" s="31">
        <v>38</v>
      </c>
      <c r="F4383" s="32">
        <v>845</v>
      </c>
      <c r="G4383" s="137" t="s">
        <v>16</v>
      </c>
      <c r="H4383" s="137" t="s">
        <v>761</v>
      </c>
      <c r="I4383" s="31" t="s">
        <v>12</v>
      </c>
      <c r="J4383"/>
      <c r="L4383" s="131" t="e">
        <f t="shared" ref="L4383:L4384" si="24">G4383/H4383*100</f>
        <v>#VALUE!</v>
      </c>
      <c r="M4383" s="31">
        <v>718</v>
      </c>
      <c r="N4383" s="31" t="s">
        <v>13</v>
      </c>
      <c r="O4383" s="31" t="s">
        <v>14</v>
      </c>
      <c r="P4383" s="31" t="s">
        <v>1814</v>
      </c>
      <c r="Q4383" s="31" t="s">
        <v>1815</v>
      </c>
    </row>
    <row r="4384" spans="1:17">
      <c r="A4384">
        <v>4388</v>
      </c>
      <c r="B4384" s="180">
        <v>44581</v>
      </c>
      <c r="C4384" s="31" t="s">
        <v>9</v>
      </c>
      <c r="D4384" s="359" t="s">
        <v>10</v>
      </c>
      <c r="E4384" s="31">
        <v>43</v>
      </c>
      <c r="F4384" s="32">
        <v>1135</v>
      </c>
      <c r="G4384" s="137" t="s">
        <v>33</v>
      </c>
      <c r="H4384" s="137" t="s">
        <v>324</v>
      </c>
      <c r="I4384" s="31" t="s">
        <v>12</v>
      </c>
      <c r="J4384"/>
      <c r="K4384"/>
      <c r="L4384" s="131" t="e">
        <f t="shared" si="24"/>
        <v>#VALUE!</v>
      </c>
      <c r="M4384" s="31">
        <v>718</v>
      </c>
      <c r="N4384" s="31" t="s">
        <v>13</v>
      </c>
      <c r="O4384" s="31" t="s">
        <v>14</v>
      </c>
      <c r="P4384" s="31" t="s">
        <v>1816</v>
      </c>
      <c r="Q4384" s="31" t="s">
        <v>1817</v>
      </c>
    </row>
    <row r="4385" spans="1:15">
      <c r="A4385">
        <v>4389</v>
      </c>
      <c r="B4385" s="198">
        <v>44471</v>
      </c>
      <c r="C4385" s="31" t="s">
        <v>9</v>
      </c>
      <c r="D4385" s="359" t="s">
        <v>10</v>
      </c>
      <c r="E4385" s="1">
        <v>37</v>
      </c>
      <c r="F4385" s="1">
        <v>689</v>
      </c>
      <c r="G4385" s="1">
        <v>8</v>
      </c>
      <c r="H4385" s="135">
        <v>32.5</v>
      </c>
      <c r="I4385" s="32" t="s">
        <v>15</v>
      </c>
      <c r="J4385" s="31">
        <v>3</v>
      </c>
      <c r="K4385" s="7">
        <f>G4385/F4385</f>
        <v>1.1611030478955007E-2</v>
      </c>
      <c r="L4385" s="199">
        <f>+G4385/H4385</f>
        <v>0.24615384615384617</v>
      </c>
      <c r="M4385" s="31">
        <v>712</v>
      </c>
      <c r="N4385" s="31" t="s">
        <v>2509</v>
      </c>
      <c r="O4385" s="32" t="s">
        <v>54</v>
      </c>
    </row>
    <row r="4386" spans="1:15">
      <c r="A4386">
        <v>4390</v>
      </c>
      <c r="B4386" s="198">
        <v>44471</v>
      </c>
      <c r="C4386" s="31" t="s">
        <v>9</v>
      </c>
      <c r="D4386" s="359" t="s">
        <v>10</v>
      </c>
      <c r="E4386" s="1">
        <v>39</v>
      </c>
      <c r="F4386" s="1">
        <v>821</v>
      </c>
      <c r="G4386" s="31">
        <v>6</v>
      </c>
      <c r="H4386" s="135">
        <v>28.6</v>
      </c>
      <c r="I4386" s="32" t="s">
        <v>15</v>
      </c>
      <c r="J4386" s="34">
        <v>3</v>
      </c>
      <c r="K4386" s="7">
        <f>G4386/F4386</f>
        <v>7.3081607795371494E-3</v>
      </c>
      <c r="L4386" s="199">
        <f>+G4386/H4386</f>
        <v>0.20979020979020979</v>
      </c>
      <c r="M4386" s="31">
        <v>712</v>
      </c>
      <c r="N4386" s="31" t="s">
        <v>2509</v>
      </c>
      <c r="O4386" s="32" t="s">
        <v>54</v>
      </c>
    </row>
    <row r="4387" spans="1:15">
      <c r="A4387">
        <v>4391</v>
      </c>
      <c r="B4387" s="198">
        <v>44471</v>
      </c>
      <c r="C4387" s="31" t="s">
        <v>9</v>
      </c>
      <c r="D4387" s="359" t="s">
        <v>10</v>
      </c>
      <c r="E4387" s="1">
        <v>39</v>
      </c>
      <c r="F4387" s="1">
        <v>847</v>
      </c>
      <c r="G4387" s="31" t="s">
        <v>55</v>
      </c>
      <c r="H4387" s="135">
        <v>21.4</v>
      </c>
      <c r="I4387" s="32" t="s">
        <v>12</v>
      </c>
      <c r="J4387" s="34" t="s">
        <v>55</v>
      </c>
      <c r="K4387" s="137" t="s">
        <v>55</v>
      </c>
      <c r="L4387" s="200" t="s">
        <v>55</v>
      </c>
      <c r="M4387" s="31">
        <v>712</v>
      </c>
      <c r="N4387" s="31" t="s">
        <v>2509</v>
      </c>
      <c r="O4387" s="32" t="s">
        <v>54</v>
      </c>
    </row>
    <row r="4388" spans="1:15">
      <c r="A4388">
        <v>4392</v>
      </c>
      <c r="B4388" s="198">
        <v>44471</v>
      </c>
      <c r="C4388" s="31" t="s">
        <v>9</v>
      </c>
      <c r="D4388" s="359" t="s">
        <v>10</v>
      </c>
      <c r="E4388" s="1">
        <v>40</v>
      </c>
      <c r="F4388" s="1">
        <v>908</v>
      </c>
      <c r="G4388" s="1">
        <v>11</v>
      </c>
      <c r="H4388" s="135">
        <v>35</v>
      </c>
      <c r="I4388" s="32" t="s">
        <v>15</v>
      </c>
      <c r="J4388" s="31">
        <v>2</v>
      </c>
      <c r="K4388" s="7">
        <f>G4388/F4388</f>
        <v>1.2114537444933921E-2</v>
      </c>
      <c r="L4388" s="199">
        <f t="shared" ref="L4388" si="25">+G4388/H4388</f>
        <v>0.31428571428571428</v>
      </c>
      <c r="M4388" s="31">
        <v>712</v>
      </c>
      <c r="N4388" s="31" t="s">
        <v>2509</v>
      </c>
      <c r="O4388" s="32" t="s">
        <v>54</v>
      </c>
    </row>
    <row r="4389" spans="1:15">
      <c r="A4389">
        <v>4393</v>
      </c>
      <c r="B4389" s="198">
        <v>44471</v>
      </c>
      <c r="C4389" s="31" t="s">
        <v>9</v>
      </c>
      <c r="D4389" s="359" t="s">
        <v>10</v>
      </c>
      <c r="E4389" s="1">
        <v>37</v>
      </c>
      <c r="F4389" s="1">
        <v>558</v>
      </c>
      <c r="G4389" s="31" t="s">
        <v>55</v>
      </c>
      <c r="H4389" s="135">
        <v>22.6</v>
      </c>
      <c r="I4389" s="32" t="s">
        <v>12</v>
      </c>
      <c r="J4389" s="34" t="s">
        <v>55</v>
      </c>
      <c r="K4389" s="7">
        <v>0</v>
      </c>
      <c r="L4389" s="200" t="s">
        <v>55</v>
      </c>
      <c r="M4389" s="31">
        <v>712</v>
      </c>
      <c r="N4389" s="31" t="s">
        <v>2509</v>
      </c>
      <c r="O4389" s="32" t="s">
        <v>54</v>
      </c>
    </row>
    <row r="4390" spans="1:15">
      <c r="A4390">
        <v>4394</v>
      </c>
      <c r="B4390" s="198">
        <v>44473</v>
      </c>
      <c r="C4390" s="31" t="s">
        <v>9</v>
      </c>
      <c r="D4390" s="359" t="s">
        <v>10</v>
      </c>
      <c r="E4390" s="1">
        <v>39</v>
      </c>
      <c r="F4390" s="1">
        <v>798</v>
      </c>
      <c r="G4390" s="1">
        <v>6</v>
      </c>
      <c r="H4390" s="135">
        <v>26.7</v>
      </c>
      <c r="I4390" s="32" t="s">
        <v>15</v>
      </c>
      <c r="J4390" s="31">
        <v>2</v>
      </c>
      <c r="K4390" s="7">
        <f>G4390/F4390</f>
        <v>7.5187969924812026E-3</v>
      </c>
      <c r="L4390" s="199">
        <f>+G4390/H4390</f>
        <v>0.2247191011235955</v>
      </c>
      <c r="M4390" s="31">
        <v>712</v>
      </c>
      <c r="N4390" s="31" t="s">
        <v>2509</v>
      </c>
      <c r="O4390" s="31" t="s">
        <v>56</v>
      </c>
    </row>
    <row r="4391" spans="1:15">
      <c r="A4391">
        <v>4395</v>
      </c>
      <c r="B4391" s="198">
        <v>44473</v>
      </c>
      <c r="C4391" s="31" t="s">
        <v>9</v>
      </c>
      <c r="D4391" s="359" t="s">
        <v>10</v>
      </c>
      <c r="E4391" s="1">
        <v>35</v>
      </c>
      <c r="F4391" s="1">
        <v>760</v>
      </c>
      <c r="G4391" s="31" t="s">
        <v>55</v>
      </c>
      <c r="H4391" s="135">
        <v>29.8</v>
      </c>
      <c r="I4391" s="32" t="s">
        <v>12</v>
      </c>
      <c r="J4391" s="34" t="s">
        <v>55</v>
      </c>
      <c r="K4391" s="34" t="s">
        <v>55</v>
      </c>
      <c r="L4391" s="200" t="s">
        <v>55</v>
      </c>
      <c r="M4391" s="31">
        <v>712</v>
      </c>
      <c r="N4391" s="31" t="s">
        <v>2509</v>
      </c>
      <c r="O4391" s="31" t="s">
        <v>56</v>
      </c>
    </row>
    <row r="4392" spans="1:15">
      <c r="A4392">
        <v>4396</v>
      </c>
      <c r="B4392" s="198">
        <v>44473</v>
      </c>
      <c r="C4392" s="31" t="s">
        <v>9</v>
      </c>
      <c r="D4392" s="359" t="s">
        <v>10</v>
      </c>
      <c r="E4392" s="1">
        <v>40</v>
      </c>
      <c r="F4392" s="1">
        <v>920</v>
      </c>
      <c r="G4392" s="31">
        <v>4</v>
      </c>
      <c r="H4392" s="2">
        <v>26.4</v>
      </c>
      <c r="I4392" s="32" t="s">
        <v>15</v>
      </c>
      <c r="J4392" s="137">
        <v>2</v>
      </c>
      <c r="K4392" s="201">
        <f>G4392/F4392</f>
        <v>4.3478260869565218E-3</v>
      </c>
      <c r="L4392" s="199">
        <f t="shared" ref="L4392" si="26">+G4392/H4392</f>
        <v>0.15151515151515152</v>
      </c>
      <c r="M4392" s="31">
        <v>712</v>
      </c>
      <c r="N4392" s="31" t="s">
        <v>2509</v>
      </c>
      <c r="O4392" s="31" t="s">
        <v>56</v>
      </c>
    </row>
    <row r="4393" spans="1:15">
      <c r="A4393">
        <v>4397</v>
      </c>
      <c r="B4393" s="198">
        <v>44473</v>
      </c>
      <c r="C4393" s="31" t="s">
        <v>9</v>
      </c>
      <c r="D4393" s="359" t="s">
        <v>10</v>
      </c>
      <c r="E4393" s="1">
        <v>38</v>
      </c>
      <c r="F4393" s="1">
        <v>624</v>
      </c>
      <c r="G4393" s="31" t="s">
        <v>55</v>
      </c>
      <c r="H4393" s="2">
        <v>24.3</v>
      </c>
      <c r="I4393" s="32" t="s">
        <v>12</v>
      </c>
      <c r="J4393" s="137" t="s">
        <v>55</v>
      </c>
      <c r="K4393" s="34" t="s">
        <v>55</v>
      </c>
      <c r="L4393" s="200" t="s">
        <v>55</v>
      </c>
      <c r="M4393" s="31">
        <v>712</v>
      </c>
      <c r="N4393" s="31" t="s">
        <v>2509</v>
      </c>
      <c r="O4393" s="31" t="s">
        <v>56</v>
      </c>
    </row>
    <row r="4394" spans="1:15">
      <c r="A4394">
        <v>4398</v>
      </c>
      <c r="B4394" s="198">
        <v>44473</v>
      </c>
      <c r="C4394" s="31" t="s">
        <v>9</v>
      </c>
      <c r="D4394" s="359" t="s">
        <v>10</v>
      </c>
      <c r="E4394" s="47">
        <v>35</v>
      </c>
      <c r="F4394" s="202">
        <v>528</v>
      </c>
      <c r="G4394" s="31" t="s">
        <v>55</v>
      </c>
      <c r="H4394" s="135">
        <v>24.6</v>
      </c>
      <c r="I4394" s="32" t="s">
        <v>12</v>
      </c>
      <c r="J4394" s="34" t="s">
        <v>55</v>
      </c>
      <c r="K4394" s="137" t="s">
        <v>55</v>
      </c>
      <c r="L4394" s="200" t="s">
        <v>55</v>
      </c>
      <c r="M4394" s="31">
        <v>712</v>
      </c>
      <c r="N4394" s="31" t="s">
        <v>2509</v>
      </c>
      <c r="O4394" s="31" t="s">
        <v>56</v>
      </c>
    </row>
    <row r="4395" spans="1:15">
      <c r="A4395">
        <v>4399</v>
      </c>
      <c r="B4395" s="198">
        <v>44475</v>
      </c>
      <c r="C4395" s="31" t="s">
        <v>9</v>
      </c>
      <c r="D4395" s="359" t="s">
        <v>10</v>
      </c>
      <c r="E4395" s="31">
        <v>41</v>
      </c>
      <c r="F4395" s="202">
        <v>1285</v>
      </c>
      <c r="G4395" s="31">
        <v>12</v>
      </c>
      <c r="H4395" s="31">
        <v>78</v>
      </c>
      <c r="I4395" s="32" t="s">
        <v>15</v>
      </c>
      <c r="J4395" s="31">
        <v>3</v>
      </c>
      <c r="K4395" s="3">
        <f>G4395/F4395</f>
        <v>9.3385214007782099E-3</v>
      </c>
      <c r="L4395" s="203">
        <f>G4395/H4395</f>
        <v>0.15384615384615385</v>
      </c>
      <c r="M4395" s="31">
        <v>712</v>
      </c>
      <c r="N4395" s="31" t="s">
        <v>2509</v>
      </c>
      <c r="O4395" s="32" t="s">
        <v>54</v>
      </c>
    </row>
    <row r="4396" spans="1:15">
      <c r="A4396">
        <v>4400</v>
      </c>
      <c r="B4396" s="198">
        <v>44475</v>
      </c>
      <c r="C4396" s="31" t="s">
        <v>9</v>
      </c>
      <c r="D4396" s="359" t="s">
        <v>10</v>
      </c>
      <c r="E4396" s="31">
        <v>44</v>
      </c>
      <c r="F4396" s="202">
        <v>1456</v>
      </c>
      <c r="G4396" s="31">
        <v>15</v>
      </c>
      <c r="H4396" s="31">
        <v>56.3</v>
      </c>
      <c r="I4396" s="32" t="s">
        <v>15</v>
      </c>
      <c r="J4396" s="34">
        <v>3</v>
      </c>
      <c r="K4396" s="3">
        <f>G4396/F4396</f>
        <v>1.0302197802197802E-2</v>
      </c>
      <c r="L4396" s="203">
        <f>G4396/H4396</f>
        <v>0.26642984014209592</v>
      </c>
      <c r="M4396" s="31">
        <v>712</v>
      </c>
      <c r="N4396" s="31" t="s">
        <v>2509</v>
      </c>
      <c r="O4396" s="32" t="s">
        <v>54</v>
      </c>
    </row>
    <row r="4397" spans="1:15">
      <c r="A4397">
        <v>4401</v>
      </c>
      <c r="B4397" s="198">
        <v>44475</v>
      </c>
      <c r="C4397" s="31" t="s">
        <v>9</v>
      </c>
      <c r="D4397" s="359" t="s">
        <v>10</v>
      </c>
      <c r="E4397" s="31">
        <v>45</v>
      </c>
      <c r="F4397" s="202">
        <v>1551</v>
      </c>
      <c r="G4397" s="31" t="s">
        <v>55</v>
      </c>
      <c r="H4397" s="31">
        <v>61</v>
      </c>
      <c r="I4397" s="32" t="s">
        <v>12</v>
      </c>
      <c r="J4397" s="34" t="s">
        <v>55</v>
      </c>
      <c r="K4397" s="137" t="s">
        <v>55</v>
      </c>
      <c r="L4397" s="200" t="s">
        <v>55</v>
      </c>
      <c r="M4397" s="31">
        <v>712</v>
      </c>
      <c r="N4397" s="31" t="s">
        <v>2509</v>
      </c>
      <c r="O4397" s="32" t="s">
        <v>54</v>
      </c>
    </row>
    <row r="4398" spans="1:15">
      <c r="A4398">
        <v>4402</v>
      </c>
      <c r="B4398" s="198">
        <v>44475</v>
      </c>
      <c r="C4398" s="31" t="s">
        <v>9</v>
      </c>
      <c r="D4398" s="359" t="s">
        <v>10</v>
      </c>
      <c r="E4398" s="31">
        <v>45</v>
      </c>
      <c r="F4398" s="202">
        <v>1498</v>
      </c>
      <c r="G4398" s="31">
        <v>13</v>
      </c>
      <c r="H4398" s="31">
        <v>41.4</v>
      </c>
      <c r="I4398" s="32" t="s">
        <v>15</v>
      </c>
      <c r="J4398" s="34">
        <v>3</v>
      </c>
      <c r="K4398" s="3">
        <f t="shared" ref="K4398" si="27">G4398/F4398</f>
        <v>8.678237650200267E-3</v>
      </c>
      <c r="L4398" s="203">
        <f t="shared" ref="L4398" si="28">G4398/H4398</f>
        <v>0.3140096618357488</v>
      </c>
      <c r="M4398" s="31">
        <v>712</v>
      </c>
      <c r="N4398" s="31" t="s">
        <v>2509</v>
      </c>
      <c r="O4398" s="32" t="s">
        <v>54</v>
      </c>
    </row>
    <row r="4399" spans="1:15">
      <c r="A4399">
        <v>4403</v>
      </c>
      <c r="B4399" s="198">
        <v>44475</v>
      </c>
      <c r="C4399" s="31" t="s">
        <v>9</v>
      </c>
      <c r="D4399" s="359" t="s">
        <v>10</v>
      </c>
      <c r="E4399" s="31">
        <v>40</v>
      </c>
      <c r="F4399" s="202">
        <v>961</v>
      </c>
      <c r="G4399" s="31" t="s">
        <v>55</v>
      </c>
      <c r="H4399" s="31">
        <v>50</v>
      </c>
      <c r="I4399" s="32" t="s">
        <v>15</v>
      </c>
      <c r="J4399" s="34" t="s">
        <v>55</v>
      </c>
      <c r="K4399" s="34" t="s">
        <v>55</v>
      </c>
      <c r="L4399" s="200" t="s">
        <v>55</v>
      </c>
      <c r="M4399" s="31">
        <v>712</v>
      </c>
      <c r="N4399" s="31" t="s">
        <v>2509</v>
      </c>
      <c r="O4399" s="32" t="s">
        <v>54</v>
      </c>
    </row>
    <row r="4400" spans="1:15">
      <c r="A4400">
        <v>4404</v>
      </c>
      <c r="B4400" s="198">
        <v>44475</v>
      </c>
      <c r="C4400" s="31" t="s">
        <v>9</v>
      </c>
      <c r="D4400" s="359" t="s">
        <v>10</v>
      </c>
      <c r="E4400" s="31">
        <v>48</v>
      </c>
      <c r="F4400" s="202">
        <v>1609</v>
      </c>
      <c r="G4400" s="31">
        <v>24</v>
      </c>
      <c r="H4400" s="31">
        <v>75</v>
      </c>
      <c r="I4400" s="32" t="s">
        <v>15</v>
      </c>
      <c r="J4400" s="31">
        <v>3</v>
      </c>
      <c r="K4400" s="3">
        <f>G4400/F4400</f>
        <v>1.4916096954630205E-2</v>
      </c>
      <c r="L4400" s="203">
        <f>G4400/H4400</f>
        <v>0.32</v>
      </c>
      <c r="M4400" s="31">
        <v>712</v>
      </c>
      <c r="N4400" s="31" t="s">
        <v>2509</v>
      </c>
      <c r="O4400" s="32" t="s">
        <v>54</v>
      </c>
    </row>
    <row r="4401" spans="1:15">
      <c r="A4401">
        <v>4405</v>
      </c>
      <c r="B4401" s="198">
        <v>44475</v>
      </c>
      <c r="C4401" s="31" t="s">
        <v>9</v>
      </c>
      <c r="D4401" s="359" t="s">
        <v>10</v>
      </c>
      <c r="E4401" s="31">
        <v>45</v>
      </c>
      <c r="F4401" s="202">
        <v>1402</v>
      </c>
      <c r="G4401" s="31">
        <v>23</v>
      </c>
      <c r="H4401" s="31">
        <v>96.5</v>
      </c>
      <c r="I4401" s="32" t="s">
        <v>15</v>
      </c>
      <c r="J4401" s="31">
        <v>3</v>
      </c>
      <c r="K4401" s="3">
        <f>G4401/F4401</f>
        <v>1.6405135520684736E-2</v>
      </c>
      <c r="L4401" s="203">
        <f>G4401/H4401</f>
        <v>0.23834196891191708</v>
      </c>
      <c r="M4401" s="31">
        <v>712</v>
      </c>
      <c r="N4401" s="31" t="s">
        <v>2509</v>
      </c>
      <c r="O4401" s="32" t="s">
        <v>54</v>
      </c>
    </row>
    <row r="4402" spans="1:15">
      <c r="A4402">
        <v>4406</v>
      </c>
      <c r="B4402" s="198">
        <v>44481</v>
      </c>
      <c r="C4402" s="31" t="s">
        <v>9</v>
      </c>
      <c r="D4402" s="359" t="s">
        <v>10</v>
      </c>
      <c r="E4402" s="31">
        <v>48</v>
      </c>
      <c r="F4402" s="202">
        <v>1599</v>
      </c>
      <c r="G4402" s="34" t="s">
        <v>55</v>
      </c>
      <c r="H4402" s="31">
        <v>68</v>
      </c>
      <c r="I4402" s="32" t="s">
        <v>12</v>
      </c>
      <c r="J4402" s="34" t="s">
        <v>55</v>
      </c>
      <c r="K4402" s="34" t="s">
        <v>55</v>
      </c>
      <c r="L4402" s="200" t="s">
        <v>55</v>
      </c>
      <c r="M4402" s="31">
        <v>712</v>
      </c>
      <c r="N4402" s="31" t="s">
        <v>2509</v>
      </c>
      <c r="O4402" s="31" t="s">
        <v>56</v>
      </c>
    </row>
    <row r="4403" spans="1:15">
      <c r="A4403">
        <v>4407</v>
      </c>
      <c r="B4403" s="198">
        <v>44481</v>
      </c>
      <c r="C4403" s="31" t="s">
        <v>9</v>
      </c>
      <c r="D4403" s="359" t="s">
        <v>10</v>
      </c>
      <c r="E4403" s="31">
        <v>47</v>
      </c>
      <c r="F4403" s="202">
        <v>1486</v>
      </c>
      <c r="G4403" s="34" t="s">
        <v>55</v>
      </c>
      <c r="H4403" s="31">
        <v>74.2</v>
      </c>
      <c r="I4403" s="32" t="s">
        <v>12</v>
      </c>
      <c r="J4403" s="34" t="s">
        <v>55</v>
      </c>
      <c r="K4403" s="34" t="s">
        <v>55</v>
      </c>
      <c r="L4403" s="200" t="s">
        <v>55</v>
      </c>
      <c r="M4403" s="31">
        <v>712</v>
      </c>
      <c r="N4403" s="31" t="s">
        <v>2509</v>
      </c>
      <c r="O4403" s="31" t="s">
        <v>56</v>
      </c>
    </row>
    <row r="4404" spans="1:15">
      <c r="A4404">
        <v>4408</v>
      </c>
      <c r="B4404" s="198">
        <v>44481</v>
      </c>
      <c r="C4404" s="31" t="s">
        <v>9</v>
      </c>
      <c r="D4404" s="359" t="s">
        <v>10</v>
      </c>
      <c r="E4404" s="31">
        <v>41</v>
      </c>
      <c r="F4404" s="202">
        <v>1250</v>
      </c>
      <c r="G4404" s="31">
        <v>19</v>
      </c>
      <c r="H4404" s="31">
        <v>117</v>
      </c>
      <c r="I4404" s="32" t="s">
        <v>15</v>
      </c>
      <c r="J4404" s="31">
        <v>2</v>
      </c>
      <c r="K4404" s="7">
        <f>G4404/F4404</f>
        <v>1.52E-2</v>
      </c>
      <c r="L4404" s="178">
        <f>G4404/H4404</f>
        <v>0.1623931623931624</v>
      </c>
      <c r="M4404" s="31">
        <v>712</v>
      </c>
      <c r="N4404" s="31" t="s">
        <v>2509</v>
      </c>
      <c r="O4404" s="31" t="s">
        <v>56</v>
      </c>
    </row>
    <row r="4405" spans="1:15">
      <c r="A4405">
        <v>4409</v>
      </c>
      <c r="B4405" s="198">
        <v>44481</v>
      </c>
      <c r="C4405" s="31" t="s">
        <v>9</v>
      </c>
      <c r="D4405" s="359" t="s">
        <v>10</v>
      </c>
      <c r="E4405" s="31">
        <v>41</v>
      </c>
      <c r="F4405" s="202">
        <v>1301</v>
      </c>
      <c r="G4405" s="34" t="s">
        <v>55</v>
      </c>
      <c r="H4405" s="31">
        <v>48</v>
      </c>
      <c r="I4405" s="32" t="s">
        <v>12</v>
      </c>
      <c r="J4405" s="34" t="s">
        <v>55</v>
      </c>
      <c r="K4405" s="34" t="s">
        <v>55</v>
      </c>
      <c r="L4405" s="200" t="s">
        <v>55</v>
      </c>
      <c r="M4405" s="31">
        <v>712</v>
      </c>
      <c r="N4405" s="31" t="s">
        <v>2509</v>
      </c>
      <c r="O4405" s="31" t="s">
        <v>56</v>
      </c>
    </row>
    <row r="4406" spans="1:15">
      <c r="A4406">
        <v>4410</v>
      </c>
      <c r="B4406" s="198">
        <v>44481</v>
      </c>
      <c r="C4406" s="31" t="s">
        <v>9</v>
      </c>
      <c r="D4406" s="359" t="s">
        <v>10</v>
      </c>
      <c r="E4406" s="31">
        <v>49</v>
      </c>
      <c r="F4406" s="202">
        <v>1694</v>
      </c>
      <c r="G4406" s="34">
        <v>20</v>
      </c>
      <c r="H4406" s="31">
        <v>109</v>
      </c>
      <c r="I4406" s="32" t="s">
        <v>15</v>
      </c>
      <c r="J4406" s="34">
        <v>3</v>
      </c>
      <c r="K4406" s="7">
        <f t="shared" ref="K4406:K4410" si="29">G4406/F4406</f>
        <v>1.1806375442739079E-2</v>
      </c>
      <c r="L4406" s="178">
        <f t="shared" ref="L4406:L4410" si="30">G4406/H4406</f>
        <v>0.1834862385321101</v>
      </c>
      <c r="M4406" s="31">
        <v>712</v>
      </c>
      <c r="N4406" s="31" t="s">
        <v>2509</v>
      </c>
      <c r="O4406" s="31" t="s">
        <v>56</v>
      </c>
    </row>
    <row r="4407" spans="1:15">
      <c r="A4407">
        <v>4411</v>
      </c>
      <c r="B4407" s="198">
        <v>44482</v>
      </c>
      <c r="C4407" s="31" t="s">
        <v>9</v>
      </c>
      <c r="D4407" s="359" t="s">
        <v>10</v>
      </c>
      <c r="E4407" s="31">
        <v>46</v>
      </c>
      <c r="F4407" s="202">
        <v>1330</v>
      </c>
      <c r="G4407" s="34" t="s">
        <v>55</v>
      </c>
      <c r="H4407" s="31">
        <v>104</v>
      </c>
      <c r="I4407" s="32" t="s">
        <v>12</v>
      </c>
      <c r="J4407" s="34" t="s">
        <v>55</v>
      </c>
      <c r="K4407" s="34" t="s">
        <v>55</v>
      </c>
      <c r="L4407" s="200" t="s">
        <v>55</v>
      </c>
      <c r="M4407" s="31">
        <v>712</v>
      </c>
      <c r="N4407" s="31" t="s">
        <v>2509</v>
      </c>
      <c r="O4407" s="31" t="s">
        <v>56</v>
      </c>
    </row>
    <row r="4408" spans="1:15">
      <c r="A4408">
        <v>4412</v>
      </c>
      <c r="B4408" s="198">
        <v>44482</v>
      </c>
      <c r="C4408" s="31" t="s">
        <v>9</v>
      </c>
      <c r="D4408" s="359" t="s">
        <v>10</v>
      </c>
      <c r="E4408" s="31">
        <v>44</v>
      </c>
      <c r="F4408" s="202">
        <v>1412</v>
      </c>
      <c r="G4408" s="34">
        <v>22</v>
      </c>
      <c r="H4408" s="31">
        <v>101</v>
      </c>
      <c r="I4408" s="32" t="s">
        <v>15</v>
      </c>
      <c r="J4408" s="34">
        <v>2</v>
      </c>
      <c r="K4408" s="7">
        <f t="shared" si="29"/>
        <v>1.5580736543909348E-2</v>
      </c>
      <c r="L4408" s="178">
        <f t="shared" si="30"/>
        <v>0.21782178217821782</v>
      </c>
      <c r="M4408" s="31">
        <v>712</v>
      </c>
      <c r="N4408" s="31" t="s">
        <v>2509</v>
      </c>
      <c r="O4408" s="31" t="s">
        <v>56</v>
      </c>
    </row>
    <row r="4409" spans="1:15">
      <c r="A4409">
        <v>4413</v>
      </c>
      <c r="B4409" s="198">
        <v>44482</v>
      </c>
      <c r="C4409" s="31" t="s">
        <v>9</v>
      </c>
      <c r="D4409" s="359" t="s">
        <v>10</v>
      </c>
      <c r="E4409" s="31">
        <v>50</v>
      </c>
      <c r="F4409" s="202">
        <v>1701</v>
      </c>
      <c r="G4409" s="34" t="s">
        <v>55</v>
      </c>
      <c r="H4409" s="31">
        <v>92</v>
      </c>
      <c r="I4409" s="32" t="s">
        <v>12</v>
      </c>
      <c r="J4409" s="34" t="s">
        <v>55</v>
      </c>
      <c r="K4409" s="34" t="s">
        <v>55</v>
      </c>
      <c r="L4409" s="200" t="s">
        <v>55</v>
      </c>
      <c r="M4409" s="31">
        <v>712</v>
      </c>
      <c r="N4409" s="31" t="s">
        <v>2509</v>
      </c>
      <c r="O4409" s="31" t="s">
        <v>56</v>
      </c>
    </row>
    <row r="4410" spans="1:15">
      <c r="A4410">
        <v>4414</v>
      </c>
      <c r="B4410" s="198">
        <v>44482</v>
      </c>
      <c r="C4410" s="31" t="s">
        <v>9</v>
      </c>
      <c r="D4410" s="359" t="s">
        <v>10</v>
      </c>
      <c r="E4410" s="31">
        <v>52</v>
      </c>
      <c r="F4410" s="202">
        <v>1689</v>
      </c>
      <c r="G4410" s="34">
        <v>28</v>
      </c>
      <c r="H4410" s="31">
        <v>70</v>
      </c>
      <c r="I4410" s="32" t="s">
        <v>15</v>
      </c>
      <c r="J4410" s="34">
        <v>3</v>
      </c>
      <c r="K4410" s="7">
        <f t="shared" si="29"/>
        <v>1.6577856719952634E-2</v>
      </c>
      <c r="L4410" s="178">
        <f t="shared" si="30"/>
        <v>0.4</v>
      </c>
      <c r="M4410" s="31">
        <v>712</v>
      </c>
      <c r="N4410" s="31" t="s">
        <v>2509</v>
      </c>
      <c r="O4410" s="31" t="s">
        <v>56</v>
      </c>
    </row>
    <row r="4411" spans="1:15">
      <c r="A4411">
        <v>4415</v>
      </c>
      <c r="B4411" s="198">
        <v>44482</v>
      </c>
      <c r="C4411" s="31" t="s">
        <v>9</v>
      </c>
      <c r="D4411" s="359" t="s">
        <v>10</v>
      </c>
      <c r="E4411" s="31">
        <v>50</v>
      </c>
      <c r="F4411" s="202">
        <v>1663</v>
      </c>
      <c r="G4411" s="34" t="s">
        <v>55</v>
      </c>
      <c r="H4411" s="31">
        <v>76</v>
      </c>
      <c r="I4411" s="32" t="s">
        <v>12</v>
      </c>
      <c r="J4411" s="34" t="s">
        <v>55</v>
      </c>
      <c r="K4411" s="34" t="s">
        <v>55</v>
      </c>
      <c r="L4411" s="204" t="s">
        <v>55</v>
      </c>
      <c r="M4411" s="31">
        <v>712</v>
      </c>
      <c r="N4411" s="31" t="s">
        <v>2509</v>
      </c>
      <c r="O4411" s="31" t="s">
        <v>56</v>
      </c>
    </row>
    <row r="4412" spans="1:15">
      <c r="A4412">
        <v>4416</v>
      </c>
      <c r="B4412" s="198">
        <v>44482</v>
      </c>
      <c r="C4412" s="31" t="s">
        <v>9</v>
      </c>
      <c r="D4412" s="359" t="s">
        <v>10</v>
      </c>
      <c r="E4412" s="31">
        <v>49</v>
      </c>
      <c r="F4412" s="202">
        <v>1584</v>
      </c>
      <c r="G4412" s="34" t="s">
        <v>55</v>
      </c>
      <c r="H4412" s="31">
        <v>50</v>
      </c>
      <c r="I4412" s="32" t="s">
        <v>12</v>
      </c>
      <c r="J4412" s="34" t="s">
        <v>55</v>
      </c>
      <c r="K4412" s="34" t="s">
        <v>55</v>
      </c>
      <c r="L4412" s="204" t="s">
        <v>55</v>
      </c>
      <c r="M4412" s="31">
        <v>712</v>
      </c>
      <c r="N4412" s="31" t="s">
        <v>2509</v>
      </c>
      <c r="O4412" s="31" t="s">
        <v>56</v>
      </c>
    </row>
    <row r="4413" spans="1:15">
      <c r="A4413">
        <v>4417</v>
      </c>
      <c r="B4413" s="198">
        <v>44482</v>
      </c>
      <c r="C4413" s="31" t="s">
        <v>9</v>
      </c>
      <c r="D4413" s="359" t="s">
        <v>10</v>
      </c>
      <c r="E4413" s="31">
        <v>46</v>
      </c>
      <c r="F4413" s="46">
        <v>1402</v>
      </c>
      <c r="G4413" s="34" t="s">
        <v>55</v>
      </c>
      <c r="H4413" s="31">
        <v>70</v>
      </c>
      <c r="I4413" s="32" t="s">
        <v>12</v>
      </c>
      <c r="J4413" s="34" t="s">
        <v>55</v>
      </c>
      <c r="K4413" s="34" t="s">
        <v>55</v>
      </c>
      <c r="L4413" s="204" t="s">
        <v>55</v>
      </c>
      <c r="M4413" s="31">
        <v>712</v>
      </c>
      <c r="N4413" s="31" t="s">
        <v>2509</v>
      </c>
      <c r="O4413" s="31" t="s">
        <v>56</v>
      </c>
    </row>
    <row r="4414" spans="1:15">
      <c r="A4414">
        <v>4418</v>
      </c>
      <c r="B4414" s="198">
        <v>44504</v>
      </c>
      <c r="C4414" s="31" t="s">
        <v>9</v>
      </c>
      <c r="D4414" s="359" t="s">
        <v>10</v>
      </c>
      <c r="E4414" s="1">
        <v>40</v>
      </c>
      <c r="F4414" s="1">
        <v>983</v>
      </c>
      <c r="G4414" s="1">
        <v>10</v>
      </c>
      <c r="H4414" s="135">
        <v>52.2</v>
      </c>
      <c r="I4414" s="32" t="s">
        <v>15</v>
      </c>
      <c r="J4414" s="31">
        <v>3</v>
      </c>
      <c r="K4414" s="7">
        <f>G4414/F4414</f>
        <v>1.0172939979654121E-2</v>
      </c>
      <c r="L4414" s="199">
        <f>+G4414/H4414</f>
        <v>0.19157088122605362</v>
      </c>
      <c r="M4414" s="31">
        <v>712</v>
      </c>
      <c r="N4414" s="31" t="s">
        <v>2509</v>
      </c>
      <c r="O4414" s="31" t="s">
        <v>54</v>
      </c>
    </row>
    <row r="4415" spans="1:15">
      <c r="A4415">
        <v>4419</v>
      </c>
      <c r="B4415" s="198">
        <v>44504</v>
      </c>
      <c r="C4415" s="31" t="s">
        <v>9</v>
      </c>
      <c r="D4415" s="359" t="s">
        <v>10</v>
      </c>
      <c r="E4415" s="1">
        <v>42</v>
      </c>
      <c r="F4415" s="1">
        <v>1129</v>
      </c>
      <c r="G4415" s="31" t="s">
        <v>55</v>
      </c>
      <c r="H4415" s="135">
        <v>26.2</v>
      </c>
      <c r="I4415" s="32" t="s">
        <v>12</v>
      </c>
      <c r="J4415" s="34" t="s">
        <v>55</v>
      </c>
      <c r="K4415" s="34" t="s">
        <v>55</v>
      </c>
      <c r="L4415" s="200" t="s">
        <v>55</v>
      </c>
      <c r="M4415" s="31">
        <v>712</v>
      </c>
      <c r="N4415" s="31" t="s">
        <v>2509</v>
      </c>
      <c r="O4415" s="31" t="s">
        <v>54</v>
      </c>
    </row>
    <row r="4416" spans="1:15">
      <c r="A4416">
        <v>4420</v>
      </c>
      <c r="B4416" s="198">
        <v>44504</v>
      </c>
      <c r="C4416" s="31" t="s">
        <v>9</v>
      </c>
      <c r="D4416" s="359" t="s">
        <v>10</v>
      </c>
      <c r="E4416" s="1">
        <v>40</v>
      </c>
      <c r="F4416" s="1">
        <v>1086</v>
      </c>
      <c r="G4416" s="31" t="s">
        <v>55</v>
      </c>
      <c r="H4416" s="135">
        <v>20.6</v>
      </c>
      <c r="I4416" s="32" t="s">
        <v>12</v>
      </c>
      <c r="J4416" s="34" t="s">
        <v>55</v>
      </c>
      <c r="K4416" s="137" t="s">
        <v>55</v>
      </c>
      <c r="L4416" s="200" t="s">
        <v>55</v>
      </c>
      <c r="M4416" s="31">
        <v>712</v>
      </c>
      <c r="N4416" s="31" t="s">
        <v>2509</v>
      </c>
      <c r="O4416" s="31" t="s">
        <v>54</v>
      </c>
    </row>
    <row r="4417" spans="1:15">
      <c r="A4417">
        <v>4421</v>
      </c>
      <c r="B4417" s="198">
        <v>44504</v>
      </c>
      <c r="C4417" s="31" t="s">
        <v>9</v>
      </c>
      <c r="D4417" s="359" t="s">
        <v>10</v>
      </c>
      <c r="E4417" s="1">
        <v>41</v>
      </c>
      <c r="F4417" s="1">
        <v>1204</v>
      </c>
      <c r="G4417" s="1">
        <v>7</v>
      </c>
      <c r="H4417" s="47">
        <v>15</v>
      </c>
      <c r="I4417" s="32" t="s">
        <v>15</v>
      </c>
      <c r="J4417" s="31">
        <v>2</v>
      </c>
      <c r="K4417" s="7">
        <f>G4417/F4417</f>
        <v>5.8139534883720929E-3</v>
      </c>
      <c r="L4417" s="199">
        <f t="shared" ref="L4417" si="31">+G4417/H4417</f>
        <v>0.46666666666666667</v>
      </c>
      <c r="M4417" s="31">
        <v>712</v>
      </c>
      <c r="N4417" s="31" t="s">
        <v>2509</v>
      </c>
      <c r="O4417" s="31" t="s">
        <v>54</v>
      </c>
    </row>
    <row r="4418" spans="1:15">
      <c r="A4418">
        <v>4422</v>
      </c>
      <c r="B4418" s="198">
        <v>44504</v>
      </c>
      <c r="C4418" s="31" t="s">
        <v>9</v>
      </c>
      <c r="D4418" s="359" t="s">
        <v>10</v>
      </c>
      <c r="E4418" s="1">
        <v>39</v>
      </c>
      <c r="F4418" s="1">
        <v>980</v>
      </c>
      <c r="G4418" s="31" t="s">
        <v>55</v>
      </c>
      <c r="H4418" s="135">
        <v>22.6</v>
      </c>
      <c r="I4418" s="32" t="s">
        <v>12</v>
      </c>
      <c r="J4418" s="34" t="s">
        <v>55</v>
      </c>
      <c r="K4418" s="7">
        <v>0</v>
      </c>
      <c r="L4418" s="200" t="s">
        <v>55</v>
      </c>
      <c r="M4418" s="31">
        <v>712</v>
      </c>
      <c r="N4418" s="31" t="s">
        <v>2509</v>
      </c>
      <c r="O4418" s="31" t="s">
        <v>54</v>
      </c>
    </row>
    <row r="4419" spans="1:15">
      <c r="A4419">
        <v>4423</v>
      </c>
      <c r="B4419" s="198">
        <v>44508</v>
      </c>
      <c r="C4419" s="31" t="s">
        <v>9</v>
      </c>
      <c r="D4419" s="359" t="s">
        <v>10</v>
      </c>
      <c r="E4419" s="1">
        <v>39</v>
      </c>
      <c r="F4419" s="1">
        <v>893</v>
      </c>
      <c r="G4419" s="1">
        <v>3</v>
      </c>
      <c r="H4419" s="135">
        <v>15.2</v>
      </c>
      <c r="I4419" s="32" t="s">
        <v>15</v>
      </c>
      <c r="J4419" s="31">
        <v>2</v>
      </c>
      <c r="K4419" s="7">
        <f>G4419/F4419</f>
        <v>3.3594624860022394E-3</v>
      </c>
      <c r="L4419" s="199">
        <f t="shared" ref="L4419" si="32">+G4419/H4419</f>
        <v>0.19736842105263158</v>
      </c>
      <c r="M4419" s="31">
        <v>712</v>
      </c>
      <c r="N4419" s="31" t="s">
        <v>2509</v>
      </c>
      <c r="O4419" s="31" t="s">
        <v>54</v>
      </c>
    </row>
    <row r="4420" spans="1:15">
      <c r="A4420">
        <v>4424</v>
      </c>
      <c r="B4420" s="198">
        <v>44508</v>
      </c>
      <c r="C4420" s="31" t="s">
        <v>9</v>
      </c>
      <c r="D4420" s="359" t="s">
        <v>10</v>
      </c>
      <c r="E4420" s="1">
        <v>37</v>
      </c>
      <c r="F4420" s="1">
        <v>781</v>
      </c>
      <c r="G4420" s="31" t="s">
        <v>55</v>
      </c>
      <c r="H4420" s="47">
        <v>37</v>
      </c>
      <c r="I4420" s="32" t="s">
        <v>12</v>
      </c>
      <c r="J4420" s="34" t="s">
        <v>55</v>
      </c>
      <c r="K4420" s="34" t="s">
        <v>55</v>
      </c>
      <c r="L4420" s="200" t="s">
        <v>55</v>
      </c>
      <c r="M4420" s="31">
        <v>712</v>
      </c>
      <c r="N4420" s="31" t="s">
        <v>2509</v>
      </c>
      <c r="O4420" s="31" t="s">
        <v>54</v>
      </c>
    </row>
    <row r="4421" spans="1:15">
      <c r="A4421">
        <v>4425</v>
      </c>
      <c r="B4421" s="198">
        <v>44508</v>
      </c>
      <c r="C4421" s="31" t="s">
        <v>9</v>
      </c>
      <c r="D4421" s="359" t="s">
        <v>10</v>
      </c>
      <c r="E4421" s="1">
        <v>40</v>
      </c>
      <c r="F4421" s="1">
        <v>1011</v>
      </c>
      <c r="G4421" s="31" t="s">
        <v>55</v>
      </c>
      <c r="H4421" s="2">
        <v>22.6</v>
      </c>
      <c r="I4421" s="32" t="s">
        <v>12</v>
      </c>
      <c r="J4421" s="137" t="s">
        <v>55</v>
      </c>
      <c r="K4421" s="137" t="s">
        <v>55</v>
      </c>
      <c r="L4421" s="200" t="s">
        <v>55</v>
      </c>
      <c r="M4421" s="31">
        <v>712</v>
      </c>
      <c r="N4421" s="31" t="s">
        <v>2509</v>
      </c>
      <c r="O4421" s="31" t="s">
        <v>54</v>
      </c>
    </row>
    <row r="4422" spans="1:15">
      <c r="A4422">
        <v>4426</v>
      </c>
      <c r="B4422" s="198">
        <v>44508</v>
      </c>
      <c r="C4422" s="31" t="s">
        <v>9</v>
      </c>
      <c r="D4422" s="359" t="s">
        <v>10</v>
      </c>
      <c r="E4422" s="1">
        <v>38</v>
      </c>
      <c r="F4422" s="1">
        <v>789</v>
      </c>
      <c r="G4422" s="31">
        <v>25</v>
      </c>
      <c r="H4422" s="31">
        <v>78</v>
      </c>
      <c r="I4422" s="32" t="s">
        <v>15</v>
      </c>
      <c r="J4422" s="31">
        <v>3</v>
      </c>
      <c r="K4422" s="3">
        <f>G4422/F4422</f>
        <v>3.1685678073510776E-2</v>
      </c>
      <c r="L4422" s="203">
        <f>G4422/H4422</f>
        <v>0.32051282051282054</v>
      </c>
      <c r="M4422" s="31">
        <v>712</v>
      </c>
      <c r="N4422" s="31" t="s">
        <v>2509</v>
      </c>
      <c r="O4422" s="31" t="s">
        <v>54</v>
      </c>
    </row>
    <row r="4423" spans="1:15">
      <c r="A4423">
        <v>4427</v>
      </c>
      <c r="B4423" s="198">
        <v>44508</v>
      </c>
      <c r="C4423" s="31" t="s">
        <v>9</v>
      </c>
      <c r="D4423" s="359" t="s">
        <v>10</v>
      </c>
      <c r="E4423" s="1">
        <v>39</v>
      </c>
      <c r="F4423" s="1">
        <v>803</v>
      </c>
      <c r="G4423" s="31" t="s">
        <v>55</v>
      </c>
      <c r="H4423" s="135">
        <v>14.6</v>
      </c>
      <c r="I4423" s="32" t="s">
        <v>12</v>
      </c>
      <c r="J4423" s="34" t="s">
        <v>55</v>
      </c>
      <c r="K4423" s="137" t="s">
        <v>55</v>
      </c>
      <c r="L4423" s="200" t="s">
        <v>55</v>
      </c>
      <c r="M4423" s="31">
        <v>712</v>
      </c>
      <c r="N4423" s="31" t="s">
        <v>2509</v>
      </c>
      <c r="O4423" s="31" t="s">
        <v>54</v>
      </c>
    </row>
    <row r="4424" spans="1:15">
      <c r="A4424">
        <v>4428</v>
      </c>
      <c r="B4424" s="198">
        <v>44511</v>
      </c>
      <c r="C4424" s="31" t="s">
        <v>9</v>
      </c>
      <c r="D4424" s="359" t="s">
        <v>10</v>
      </c>
      <c r="E4424" s="1">
        <v>35</v>
      </c>
      <c r="F4424" s="1">
        <v>711</v>
      </c>
      <c r="G4424" s="31" t="s">
        <v>55</v>
      </c>
      <c r="H4424" s="31">
        <v>35</v>
      </c>
      <c r="I4424" s="32" t="s">
        <v>12</v>
      </c>
      <c r="J4424" s="34" t="s">
        <v>55</v>
      </c>
      <c r="K4424" s="34" t="s">
        <v>55</v>
      </c>
      <c r="L4424" s="200" t="s">
        <v>55</v>
      </c>
      <c r="M4424" s="31">
        <v>712</v>
      </c>
      <c r="N4424" s="31" t="s">
        <v>2509</v>
      </c>
      <c r="O4424" s="31" t="s">
        <v>54</v>
      </c>
    </row>
    <row r="4425" spans="1:15">
      <c r="A4425">
        <v>4429</v>
      </c>
      <c r="B4425" s="198">
        <v>44511</v>
      </c>
      <c r="C4425" s="31" t="s">
        <v>9</v>
      </c>
      <c r="D4425" s="359" t="s">
        <v>10</v>
      </c>
      <c r="E4425" s="47">
        <v>34</v>
      </c>
      <c r="F4425" s="1">
        <v>687</v>
      </c>
      <c r="G4425" s="31" t="s">
        <v>55</v>
      </c>
      <c r="H4425" s="31">
        <v>56</v>
      </c>
      <c r="I4425" s="32" t="s">
        <v>12</v>
      </c>
      <c r="J4425" s="34" t="s">
        <v>55</v>
      </c>
      <c r="K4425" s="34" t="s">
        <v>55</v>
      </c>
      <c r="L4425" s="200" t="s">
        <v>55</v>
      </c>
      <c r="M4425" s="31">
        <v>712</v>
      </c>
      <c r="N4425" s="31" t="s">
        <v>2509</v>
      </c>
      <c r="O4425" s="31" t="s">
        <v>54</v>
      </c>
    </row>
    <row r="4426" spans="1:15">
      <c r="A4426">
        <v>4430</v>
      </c>
      <c r="B4426" s="198">
        <v>44511</v>
      </c>
      <c r="C4426" s="31" t="s">
        <v>9</v>
      </c>
      <c r="D4426" s="359" t="s">
        <v>10</v>
      </c>
      <c r="E4426" s="31">
        <v>40</v>
      </c>
      <c r="F4426" s="1">
        <v>984</v>
      </c>
      <c r="G4426" s="31">
        <v>21</v>
      </c>
      <c r="H4426" s="31">
        <v>73</v>
      </c>
      <c r="I4426" s="32" t="s">
        <v>15</v>
      </c>
      <c r="J4426" s="31">
        <v>3</v>
      </c>
      <c r="K4426" s="3">
        <f>G4426/F4426</f>
        <v>2.1341463414634148E-2</v>
      </c>
      <c r="L4426" s="203">
        <f>G4426/H4426</f>
        <v>0.28767123287671231</v>
      </c>
      <c r="M4426" s="31">
        <v>712</v>
      </c>
      <c r="N4426" s="31" t="s">
        <v>2509</v>
      </c>
      <c r="O4426" s="31" t="s">
        <v>54</v>
      </c>
    </row>
    <row r="4427" spans="1:15">
      <c r="A4427">
        <v>4431</v>
      </c>
      <c r="B4427" s="198">
        <v>44511</v>
      </c>
      <c r="C4427" s="31" t="s">
        <v>9</v>
      </c>
      <c r="D4427" s="359" t="s">
        <v>10</v>
      </c>
      <c r="E4427" s="31">
        <v>41</v>
      </c>
      <c r="F4427" s="1">
        <v>1281</v>
      </c>
      <c r="G4427" s="31" t="s">
        <v>55</v>
      </c>
      <c r="H4427" s="31">
        <v>41</v>
      </c>
      <c r="I4427" s="32" t="s">
        <v>12</v>
      </c>
      <c r="J4427" s="34" t="s">
        <v>55</v>
      </c>
      <c r="K4427" s="34" t="s">
        <v>55</v>
      </c>
      <c r="L4427" s="200" t="s">
        <v>55</v>
      </c>
      <c r="M4427" s="31">
        <v>712</v>
      </c>
      <c r="N4427" s="31" t="s">
        <v>2509</v>
      </c>
      <c r="O4427" s="31" t="s">
        <v>54</v>
      </c>
    </row>
    <row r="4428" spans="1:15">
      <c r="A4428">
        <v>4432</v>
      </c>
      <c r="B4428" s="198">
        <v>44511</v>
      </c>
      <c r="C4428" s="31" t="s">
        <v>9</v>
      </c>
      <c r="D4428" s="359" t="s">
        <v>10</v>
      </c>
      <c r="E4428" s="31">
        <v>45</v>
      </c>
      <c r="F4428" s="1">
        <v>1724</v>
      </c>
      <c r="G4428" s="31" t="s">
        <v>55</v>
      </c>
      <c r="H4428" s="31">
        <v>50</v>
      </c>
      <c r="I4428" s="32" t="s">
        <v>12</v>
      </c>
      <c r="J4428" s="34" t="s">
        <v>55</v>
      </c>
      <c r="K4428" s="34" t="s">
        <v>55</v>
      </c>
      <c r="L4428" s="200" t="s">
        <v>55</v>
      </c>
      <c r="M4428" s="31">
        <v>712</v>
      </c>
      <c r="N4428" s="31" t="s">
        <v>2509</v>
      </c>
      <c r="O4428" s="31" t="s">
        <v>54</v>
      </c>
    </row>
    <row r="4429" spans="1:15">
      <c r="A4429">
        <v>4433</v>
      </c>
      <c r="B4429" s="198">
        <v>44520</v>
      </c>
      <c r="C4429" s="31" t="s">
        <v>9</v>
      </c>
      <c r="D4429" s="359" t="s">
        <v>10</v>
      </c>
      <c r="E4429" s="31">
        <v>41</v>
      </c>
      <c r="F4429" s="1">
        <v>1203</v>
      </c>
      <c r="G4429" s="31">
        <v>26</v>
      </c>
      <c r="H4429" s="31">
        <v>75</v>
      </c>
      <c r="I4429" s="32" t="s">
        <v>15</v>
      </c>
      <c r="J4429" s="31">
        <v>3</v>
      </c>
      <c r="K4429" s="3">
        <f>G4429/F4429</f>
        <v>2.1612635078969242E-2</v>
      </c>
      <c r="L4429" s="203">
        <f>G4429/H4429</f>
        <v>0.34666666666666668</v>
      </c>
      <c r="M4429" s="31">
        <v>712</v>
      </c>
      <c r="N4429" s="31" t="s">
        <v>2509</v>
      </c>
      <c r="O4429" s="31" t="s">
        <v>54</v>
      </c>
    </row>
    <row r="4430" spans="1:15">
      <c r="A4430">
        <v>4434</v>
      </c>
      <c r="B4430" s="198">
        <v>44520</v>
      </c>
      <c r="C4430" s="31" t="s">
        <v>9</v>
      </c>
      <c r="D4430" s="359" t="s">
        <v>10</v>
      </c>
      <c r="E4430" s="31">
        <v>40</v>
      </c>
      <c r="F4430" s="1">
        <v>1021</v>
      </c>
      <c r="G4430" s="31">
        <v>28</v>
      </c>
      <c r="H4430" s="31">
        <v>96</v>
      </c>
      <c r="I4430" s="32" t="s">
        <v>15</v>
      </c>
      <c r="J4430" s="31">
        <v>3</v>
      </c>
      <c r="K4430" s="3">
        <f>G4430/F4430</f>
        <v>2.742409402546523E-2</v>
      </c>
      <c r="L4430" s="203">
        <f>G4430/H4430</f>
        <v>0.29166666666666669</v>
      </c>
      <c r="M4430" s="31">
        <v>712</v>
      </c>
      <c r="N4430" s="31" t="s">
        <v>2509</v>
      </c>
      <c r="O4430" s="31" t="s">
        <v>54</v>
      </c>
    </row>
    <row r="4431" spans="1:15">
      <c r="A4431">
        <v>4435</v>
      </c>
      <c r="B4431" s="198">
        <v>44520</v>
      </c>
      <c r="C4431" s="31" t="s">
        <v>9</v>
      </c>
      <c r="D4431" s="359" t="s">
        <v>10</v>
      </c>
      <c r="E4431" s="31">
        <v>48</v>
      </c>
      <c r="F4431" s="1">
        <v>1421</v>
      </c>
      <c r="G4431" s="34" t="s">
        <v>55</v>
      </c>
      <c r="H4431" s="31">
        <v>68</v>
      </c>
      <c r="I4431" s="32" t="s">
        <v>12</v>
      </c>
      <c r="J4431" s="34" t="s">
        <v>55</v>
      </c>
      <c r="K4431" s="34" t="s">
        <v>55</v>
      </c>
      <c r="L4431" s="200" t="s">
        <v>55</v>
      </c>
      <c r="M4431" s="31">
        <v>712</v>
      </c>
      <c r="N4431" s="31" t="s">
        <v>2509</v>
      </c>
      <c r="O4431" s="31" t="s">
        <v>54</v>
      </c>
    </row>
    <row r="4432" spans="1:15">
      <c r="A4432">
        <v>4436</v>
      </c>
      <c r="B4432" s="198">
        <v>44520</v>
      </c>
      <c r="C4432" s="31" t="s">
        <v>9</v>
      </c>
      <c r="D4432" s="359" t="s">
        <v>10</v>
      </c>
      <c r="E4432" s="31">
        <v>45</v>
      </c>
      <c r="F4432" s="1">
        <v>1492</v>
      </c>
      <c r="G4432" s="34" t="s">
        <v>55</v>
      </c>
      <c r="H4432" s="31">
        <v>74</v>
      </c>
      <c r="I4432" s="32" t="s">
        <v>12</v>
      </c>
      <c r="J4432" s="34" t="s">
        <v>55</v>
      </c>
      <c r="K4432" s="34" t="s">
        <v>55</v>
      </c>
      <c r="L4432" s="200" t="s">
        <v>55</v>
      </c>
      <c r="M4432" s="31">
        <v>712</v>
      </c>
      <c r="N4432" s="31" t="s">
        <v>2509</v>
      </c>
      <c r="O4432" s="31" t="s">
        <v>54</v>
      </c>
    </row>
    <row r="4433" spans="1:15">
      <c r="A4433">
        <v>4437</v>
      </c>
      <c r="B4433" s="198">
        <v>44520</v>
      </c>
      <c r="C4433" s="31" t="s">
        <v>9</v>
      </c>
      <c r="D4433" s="359" t="s">
        <v>10</v>
      </c>
      <c r="E4433" s="31">
        <v>49</v>
      </c>
      <c r="F4433" s="1">
        <v>1589</v>
      </c>
      <c r="G4433" s="31">
        <v>29</v>
      </c>
      <c r="H4433" s="31">
        <v>117</v>
      </c>
      <c r="I4433" s="32" t="s">
        <v>15</v>
      </c>
      <c r="J4433" s="31">
        <v>2</v>
      </c>
      <c r="K4433" s="7">
        <f>G4433/F4433</f>
        <v>1.8250471994965389E-2</v>
      </c>
      <c r="L4433" s="178">
        <f>G4433/H4433</f>
        <v>0.24786324786324787</v>
      </c>
      <c r="M4433" s="31">
        <v>712</v>
      </c>
      <c r="N4433" s="31" t="s">
        <v>2509</v>
      </c>
      <c r="O4433" s="31" t="s">
        <v>54</v>
      </c>
    </row>
    <row r="4434" spans="1:15">
      <c r="A4434">
        <v>4438</v>
      </c>
      <c r="B4434" s="198">
        <v>44524</v>
      </c>
      <c r="C4434" s="31" t="s">
        <v>9</v>
      </c>
      <c r="D4434" s="359" t="s">
        <v>10</v>
      </c>
      <c r="E4434" s="31">
        <v>45</v>
      </c>
      <c r="F4434" s="202">
        <v>1479</v>
      </c>
      <c r="G4434" s="34" t="s">
        <v>55</v>
      </c>
      <c r="H4434" s="31">
        <v>48</v>
      </c>
      <c r="I4434" s="32" t="s">
        <v>12</v>
      </c>
      <c r="J4434" s="34" t="s">
        <v>55</v>
      </c>
      <c r="K4434" s="34" t="s">
        <v>55</v>
      </c>
      <c r="L4434" s="204" t="s">
        <v>55</v>
      </c>
      <c r="M4434" s="31">
        <v>712</v>
      </c>
      <c r="N4434" s="31" t="s">
        <v>2509</v>
      </c>
      <c r="O4434" s="31" t="s">
        <v>54</v>
      </c>
    </row>
    <row r="4435" spans="1:15">
      <c r="A4435">
        <v>4439</v>
      </c>
      <c r="B4435" s="198">
        <v>44524</v>
      </c>
      <c r="C4435" s="31" t="s">
        <v>9</v>
      </c>
      <c r="D4435" s="359" t="s">
        <v>10</v>
      </c>
      <c r="E4435" s="31">
        <v>44</v>
      </c>
      <c r="F4435" s="202">
        <v>1441</v>
      </c>
      <c r="G4435" s="34" t="s">
        <v>55</v>
      </c>
      <c r="H4435" s="31">
        <v>109</v>
      </c>
      <c r="I4435" s="32" t="s">
        <v>12</v>
      </c>
      <c r="J4435" s="34" t="s">
        <v>55</v>
      </c>
      <c r="K4435" s="34" t="s">
        <v>55</v>
      </c>
      <c r="L4435" s="204" t="s">
        <v>55</v>
      </c>
      <c r="M4435" s="31">
        <v>712</v>
      </c>
      <c r="N4435" s="31" t="s">
        <v>2509</v>
      </c>
      <c r="O4435" s="31" t="s">
        <v>54</v>
      </c>
    </row>
    <row r="4436" spans="1:15">
      <c r="A4436">
        <v>4440</v>
      </c>
      <c r="B4436" s="198">
        <v>44524</v>
      </c>
      <c r="C4436" s="31" t="s">
        <v>9</v>
      </c>
      <c r="D4436" s="359" t="s">
        <v>10</v>
      </c>
      <c r="E4436" s="31">
        <v>41</v>
      </c>
      <c r="F4436" s="1">
        <v>1273</v>
      </c>
      <c r="G4436" s="1">
        <v>10</v>
      </c>
      <c r="H4436" s="135">
        <v>52.1</v>
      </c>
      <c r="I4436" s="32" t="s">
        <v>15</v>
      </c>
      <c r="J4436" s="31">
        <v>3</v>
      </c>
      <c r="K4436" s="7">
        <f>G4436/F4436</f>
        <v>7.8554595443833461E-3</v>
      </c>
      <c r="L4436" s="199">
        <f>+G4436/H4436</f>
        <v>0.19193857965451055</v>
      </c>
      <c r="M4436" s="31">
        <v>712</v>
      </c>
      <c r="N4436" s="31" t="s">
        <v>2509</v>
      </c>
      <c r="O4436" s="31" t="s">
        <v>54</v>
      </c>
    </row>
    <row r="4437" spans="1:15">
      <c r="A4437">
        <v>4441</v>
      </c>
      <c r="B4437" s="198">
        <v>44524</v>
      </c>
      <c r="C4437" s="31" t="s">
        <v>9</v>
      </c>
      <c r="D4437" s="359" t="s">
        <v>10</v>
      </c>
      <c r="E4437" s="31">
        <v>49</v>
      </c>
      <c r="F4437" s="1">
        <v>1732</v>
      </c>
      <c r="G4437" s="31" t="s">
        <v>55</v>
      </c>
      <c r="H4437" s="47">
        <v>26</v>
      </c>
      <c r="I4437" s="32" t="s">
        <v>12</v>
      </c>
      <c r="J4437" s="34" t="s">
        <v>55</v>
      </c>
      <c r="K4437" s="34" t="s">
        <v>55</v>
      </c>
      <c r="L4437" s="200" t="s">
        <v>55</v>
      </c>
      <c r="M4437" s="31">
        <v>712</v>
      </c>
      <c r="N4437" s="31" t="s">
        <v>2509</v>
      </c>
      <c r="O4437" s="31" t="s">
        <v>54</v>
      </c>
    </row>
    <row r="4438" spans="1:15">
      <c r="A4438">
        <v>4442</v>
      </c>
      <c r="B4438" s="198">
        <v>44524</v>
      </c>
      <c r="C4438" s="31" t="s">
        <v>9</v>
      </c>
      <c r="D4438" s="359" t="s">
        <v>10</v>
      </c>
      <c r="E4438" s="31">
        <v>44</v>
      </c>
      <c r="F4438" s="1">
        <v>1396</v>
      </c>
      <c r="G4438" s="31" t="s">
        <v>55</v>
      </c>
      <c r="H4438" s="135">
        <v>20.9</v>
      </c>
      <c r="I4438" s="32" t="s">
        <v>12</v>
      </c>
      <c r="J4438" s="34" t="s">
        <v>55</v>
      </c>
      <c r="K4438" s="137" t="s">
        <v>55</v>
      </c>
      <c r="L4438" s="200" t="s">
        <v>55</v>
      </c>
      <c r="M4438" s="31">
        <v>712</v>
      </c>
      <c r="N4438" s="31" t="s">
        <v>2509</v>
      </c>
      <c r="O4438" s="31" t="s">
        <v>54</v>
      </c>
    </row>
    <row r="4439" spans="1:15">
      <c r="A4439">
        <v>4443</v>
      </c>
      <c r="B4439" s="198">
        <v>44529</v>
      </c>
      <c r="C4439" s="31" t="s">
        <v>9</v>
      </c>
      <c r="D4439" s="359" t="s">
        <v>10</v>
      </c>
      <c r="E4439" s="1">
        <v>39</v>
      </c>
      <c r="F4439" s="1">
        <v>961</v>
      </c>
      <c r="G4439" s="31">
        <v>13</v>
      </c>
      <c r="H4439" s="135">
        <v>50.6</v>
      </c>
      <c r="I4439" s="32" t="s">
        <v>15</v>
      </c>
      <c r="J4439" s="34">
        <v>3</v>
      </c>
      <c r="K4439" s="8">
        <f>G4439/F4439</f>
        <v>1.3527575442247659E-2</v>
      </c>
      <c r="L4439" s="200">
        <f>G4439/H4439</f>
        <v>0.25691699604743085</v>
      </c>
      <c r="M4439" s="31">
        <v>712</v>
      </c>
      <c r="N4439" s="31" t="s">
        <v>2509</v>
      </c>
      <c r="O4439" s="31" t="s">
        <v>54</v>
      </c>
    </row>
    <row r="4440" spans="1:15">
      <c r="A4440">
        <v>4444</v>
      </c>
      <c r="B4440" s="198">
        <v>44529</v>
      </c>
      <c r="C4440" s="31" t="s">
        <v>9</v>
      </c>
      <c r="D4440" s="359" t="s">
        <v>10</v>
      </c>
      <c r="E4440" s="1">
        <v>38</v>
      </c>
      <c r="F4440" s="1">
        <v>108</v>
      </c>
      <c r="G4440" s="31" t="s">
        <v>55</v>
      </c>
      <c r="H4440" s="135">
        <v>14.2</v>
      </c>
      <c r="I4440" s="32" t="s">
        <v>12</v>
      </c>
      <c r="J4440" s="34" t="s">
        <v>55</v>
      </c>
      <c r="K4440" s="137" t="s">
        <v>55</v>
      </c>
      <c r="L4440" s="200" t="s">
        <v>55</v>
      </c>
      <c r="M4440" s="31">
        <v>712</v>
      </c>
      <c r="N4440" s="31" t="s">
        <v>2509</v>
      </c>
      <c r="O4440" s="31" t="s">
        <v>54</v>
      </c>
    </row>
    <row r="4441" spans="1:15">
      <c r="A4441">
        <v>4445</v>
      </c>
      <c r="B4441" s="198">
        <v>44529</v>
      </c>
      <c r="C4441" s="31" t="s">
        <v>9</v>
      </c>
      <c r="D4441" s="359" t="s">
        <v>10</v>
      </c>
      <c r="E4441" s="1">
        <v>35</v>
      </c>
      <c r="F4441" s="1">
        <v>621</v>
      </c>
      <c r="G4441" s="31" t="s">
        <v>55</v>
      </c>
      <c r="H4441" s="31">
        <v>35</v>
      </c>
      <c r="I4441" s="32" t="s">
        <v>12</v>
      </c>
      <c r="J4441" s="34" t="s">
        <v>55</v>
      </c>
      <c r="K4441" s="34" t="s">
        <v>55</v>
      </c>
      <c r="L4441" s="200" t="s">
        <v>55</v>
      </c>
      <c r="M4441" s="31">
        <v>712</v>
      </c>
      <c r="N4441" s="31" t="s">
        <v>2509</v>
      </c>
      <c r="O4441" s="31" t="s">
        <v>54</v>
      </c>
    </row>
    <row r="4442" spans="1:15">
      <c r="A4442">
        <v>4446</v>
      </c>
      <c r="B4442" s="198">
        <v>44529</v>
      </c>
      <c r="C4442" s="31" t="s">
        <v>9</v>
      </c>
      <c r="D4442" s="359" t="s">
        <v>10</v>
      </c>
      <c r="E4442" s="1">
        <v>35</v>
      </c>
      <c r="F4442" s="1">
        <v>678</v>
      </c>
      <c r="G4442" s="31" t="s">
        <v>55</v>
      </c>
      <c r="H4442" s="31">
        <v>56</v>
      </c>
      <c r="I4442" s="32" t="s">
        <v>12</v>
      </c>
      <c r="J4442" s="34" t="s">
        <v>55</v>
      </c>
      <c r="K4442" s="34" t="s">
        <v>55</v>
      </c>
      <c r="L4442" s="200" t="s">
        <v>55</v>
      </c>
      <c r="M4442" s="31">
        <v>712</v>
      </c>
      <c r="N4442" s="31" t="s">
        <v>2509</v>
      </c>
      <c r="O4442" s="31" t="s">
        <v>54</v>
      </c>
    </row>
    <row r="4443" spans="1:15">
      <c r="A4443">
        <v>4447</v>
      </c>
      <c r="B4443" s="198">
        <v>44529</v>
      </c>
      <c r="C4443" s="31" t="s">
        <v>9</v>
      </c>
      <c r="D4443" s="359" t="s">
        <v>10</v>
      </c>
      <c r="E4443" s="47">
        <v>36</v>
      </c>
      <c r="F4443" s="1">
        <v>620</v>
      </c>
      <c r="G4443" s="31">
        <v>15</v>
      </c>
      <c r="H4443" s="135">
        <v>62.6</v>
      </c>
      <c r="I4443" s="32" t="s">
        <v>15</v>
      </c>
      <c r="J4443" s="34">
        <v>3</v>
      </c>
      <c r="K4443" s="8">
        <f>G4443/F4443</f>
        <v>2.4193548387096774E-2</v>
      </c>
      <c r="L4443" s="200">
        <f>G4443/H4443</f>
        <v>0.23961661341853036</v>
      </c>
      <c r="M4443" s="31">
        <v>712</v>
      </c>
      <c r="N4443" s="31" t="s">
        <v>2509</v>
      </c>
      <c r="O4443" s="31" t="s">
        <v>54</v>
      </c>
    </row>
    <row r="4444" spans="1:15">
      <c r="A4444">
        <v>4448</v>
      </c>
      <c r="B4444" s="198">
        <v>44529</v>
      </c>
      <c r="C4444" s="29" t="s">
        <v>1818</v>
      </c>
      <c r="D4444" s="129" t="s">
        <v>59</v>
      </c>
      <c r="E4444" s="31">
        <v>41</v>
      </c>
      <c r="F4444" s="1">
        <v>1194</v>
      </c>
      <c r="G4444" s="31" t="s">
        <v>55</v>
      </c>
      <c r="H4444" s="31">
        <v>40</v>
      </c>
      <c r="I4444" s="32" t="s">
        <v>12</v>
      </c>
      <c r="J4444" s="34" t="s">
        <v>55</v>
      </c>
      <c r="K4444" s="34" t="s">
        <v>55</v>
      </c>
      <c r="L4444" s="200" t="s">
        <v>55</v>
      </c>
      <c r="M4444" s="31">
        <v>712</v>
      </c>
      <c r="N4444" s="31" t="s">
        <v>2509</v>
      </c>
      <c r="O4444" s="31" t="s">
        <v>54</v>
      </c>
    </row>
    <row r="4445" spans="1:15">
      <c r="A4445">
        <v>4449</v>
      </c>
      <c r="B4445" s="198">
        <v>44529</v>
      </c>
      <c r="C4445" s="29" t="s">
        <v>1818</v>
      </c>
      <c r="D4445" s="129" t="s">
        <v>59</v>
      </c>
      <c r="E4445" s="31">
        <v>42</v>
      </c>
      <c r="F4445" s="1">
        <v>1394</v>
      </c>
      <c r="G4445" s="31" t="s">
        <v>55</v>
      </c>
      <c r="H4445" s="31">
        <v>50.7</v>
      </c>
      <c r="I4445" s="32" t="s">
        <v>12</v>
      </c>
      <c r="J4445" s="34" t="s">
        <v>55</v>
      </c>
      <c r="K4445" s="34" t="s">
        <v>55</v>
      </c>
      <c r="L4445" s="200" t="s">
        <v>55</v>
      </c>
      <c r="M4445" s="31">
        <v>712</v>
      </c>
      <c r="N4445" s="31" t="s">
        <v>2509</v>
      </c>
      <c r="O4445" s="31" t="s">
        <v>54</v>
      </c>
    </row>
    <row r="4446" spans="1:15">
      <c r="A4446">
        <v>4450</v>
      </c>
      <c r="B4446" s="198">
        <v>44529</v>
      </c>
      <c r="C4446" s="29" t="s">
        <v>1818</v>
      </c>
      <c r="D4446" s="129" t="s">
        <v>59</v>
      </c>
      <c r="E4446" s="31">
        <v>45</v>
      </c>
      <c r="F4446" s="1">
        <v>1578</v>
      </c>
      <c r="G4446" s="31">
        <v>22</v>
      </c>
      <c r="H4446" s="31">
        <v>75</v>
      </c>
      <c r="I4446" s="32" t="s">
        <v>15</v>
      </c>
      <c r="J4446" s="31">
        <v>3</v>
      </c>
      <c r="K4446" s="3">
        <f>G4446/F4446</f>
        <v>1.3941698352344741E-2</v>
      </c>
      <c r="L4446" s="203">
        <f>G4446/H4446</f>
        <v>0.29333333333333333</v>
      </c>
      <c r="M4446" s="31">
        <v>712</v>
      </c>
      <c r="N4446" s="31" t="s">
        <v>2509</v>
      </c>
      <c r="O4446" s="31" t="s">
        <v>54</v>
      </c>
    </row>
    <row r="4447" spans="1:15">
      <c r="A4447">
        <v>4451</v>
      </c>
      <c r="B4447" s="198">
        <v>44529</v>
      </c>
      <c r="C4447" s="29" t="s">
        <v>1818</v>
      </c>
      <c r="D4447" s="129" t="s">
        <v>59</v>
      </c>
      <c r="E4447" s="31">
        <v>41</v>
      </c>
      <c r="F4447" s="1">
        <v>1028</v>
      </c>
      <c r="G4447" s="31">
        <v>25</v>
      </c>
      <c r="H4447" s="31">
        <v>96.1</v>
      </c>
      <c r="I4447" s="32" t="s">
        <v>15</v>
      </c>
      <c r="J4447" s="31">
        <v>3</v>
      </c>
      <c r="K4447" s="3">
        <f>G4447/F4447</f>
        <v>2.4319066147859923E-2</v>
      </c>
      <c r="L4447" s="203">
        <f>G4447/H4447</f>
        <v>0.26014568158168577</v>
      </c>
      <c r="M4447" s="31">
        <v>712</v>
      </c>
      <c r="N4447" s="31" t="s">
        <v>2509</v>
      </c>
      <c r="O4447" s="31" t="s">
        <v>54</v>
      </c>
    </row>
    <row r="4448" spans="1:15">
      <c r="A4448">
        <v>4452</v>
      </c>
      <c r="B4448" s="198">
        <v>44529</v>
      </c>
      <c r="C4448" s="29" t="s">
        <v>1818</v>
      </c>
      <c r="D4448" s="129" t="s">
        <v>59</v>
      </c>
      <c r="E4448" s="31">
        <v>39</v>
      </c>
      <c r="F4448" s="1">
        <v>880</v>
      </c>
      <c r="G4448" s="34" t="s">
        <v>55</v>
      </c>
      <c r="H4448" s="31">
        <v>68</v>
      </c>
      <c r="I4448" s="32" t="s">
        <v>12</v>
      </c>
      <c r="J4448" s="34" t="s">
        <v>55</v>
      </c>
      <c r="K4448" s="34" t="s">
        <v>55</v>
      </c>
      <c r="L4448" s="200" t="s">
        <v>55</v>
      </c>
      <c r="M4448" s="31">
        <v>712</v>
      </c>
      <c r="N4448" s="31" t="s">
        <v>2509</v>
      </c>
      <c r="O4448" s="31" t="s">
        <v>54</v>
      </c>
    </row>
    <row r="4449" spans="1:15">
      <c r="A4449">
        <v>4453</v>
      </c>
      <c r="B4449" s="198">
        <v>44529</v>
      </c>
      <c r="C4449" s="29" t="s">
        <v>98</v>
      </c>
      <c r="D4449" s="129" t="s">
        <v>63</v>
      </c>
      <c r="E4449" s="31">
        <v>49</v>
      </c>
      <c r="F4449" s="1">
        <v>1380</v>
      </c>
      <c r="G4449" s="34" t="s">
        <v>55</v>
      </c>
      <c r="H4449" s="31">
        <v>74.599999999999994</v>
      </c>
      <c r="I4449" s="32" t="s">
        <v>12</v>
      </c>
      <c r="J4449" s="34" t="s">
        <v>55</v>
      </c>
      <c r="K4449" s="34" t="s">
        <v>55</v>
      </c>
      <c r="L4449" s="200" t="s">
        <v>55</v>
      </c>
      <c r="M4449" s="31">
        <v>712</v>
      </c>
      <c r="N4449" s="31" t="s">
        <v>2509</v>
      </c>
      <c r="O4449" s="31" t="s">
        <v>54</v>
      </c>
    </row>
    <row r="4450" spans="1:15">
      <c r="A4450">
        <v>4454</v>
      </c>
      <c r="B4450" s="198">
        <v>44529</v>
      </c>
      <c r="C4450" s="29" t="s">
        <v>98</v>
      </c>
      <c r="D4450" s="129" t="s">
        <v>63</v>
      </c>
      <c r="E4450" s="1">
        <v>40</v>
      </c>
      <c r="F4450" s="1">
        <v>830</v>
      </c>
      <c r="G4450" s="31">
        <v>29</v>
      </c>
      <c r="H4450" s="31">
        <v>110</v>
      </c>
      <c r="I4450" s="32" t="s">
        <v>15</v>
      </c>
      <c r="J4450" s="31">
        <v>2</v>
      </c>
      <c r="K4450" s="7">
        <f>G4450/F4450</f>
        <v>3.4939759036144581E-2</v>
      </c>
      <c r="L4450" s="178">
        <f>G4450/H4450</f>
        <v>0.26363636363636361</v>
      </c>
      <c r="M4450" s="31">
        <v>712</v>
      </c>
      <c r="N4450" s="31" t="s">
        <v>2509</v>
      </c>
      <c r="O4450" s="31" t="s">
        <v>54</v>
      </c>
    </row>
    <row r="4451" spans="1:15">
      <c r="A4451">
        <v>4455</v>
      </c>
      <c r="B4451" s="198">
        <v>44529</v>
      </c>
      <c r="C4451" s="29" t="s">
        <v>98</v>
      </c>
      <c r="D4451" s="129" t="s">
        <v>63</v>
      </c>
      <c r="E4451" s="1">
        <v>41</v>
      </c>
      <c r="F4451" s="1">
        <v>820</v>
      </c>
      <c r="G4451" s="34" t="s">
        <v>55</v>
      </c>
      <c r="H4451" s="31">
        <v>48</v>
      </c>
      <c r="I4451" s="32" t="s">
        <v>12</v>
      </c>
      <c r="J4451" s="34" t="s">
        <v>55</v>
      </c>
      <c r="K4451" s="34" t="s">
        <v>55</v>
      </c>
      <c r="L4451" s="204" t="s">
        <v>55</v>
      </c>
      <c r="M4451" s="31">
        <v>712</v>
      </c>
      <c r="N4451" s="31" t="s">
        <v>2509</v>
      </c>
      <c r="O4451" s="31" t="s">
        <v>54</v>
      </c>
    </row>
    <row r="4452" spans="1:15">
      <c r="A4452">
        <v>4456</v>
      </c>
      <c r="B4452" s="198">
        <v>44529</v>
      </c>
      <c r="C4452" s="29" t="s">
        <v>98</v>
      </c>
      <c r="D4452" s="129" t="s">
        <v>63</v>
      </c>
      <c r="E4452" s="1">
        <v>39</v>
      </c>
      <c r="F4452" s="1">
        <v>840</v>
      </c>
      <c r="G4452" s="34" t="s">
        <v>55</v>
      </c>
      <c r="H4452" s="31">
        <v>103</v>
      </c>
      <c r="I4452" s="32" t="s">
        <v>12</v>
      </c>
      <c r="J4452" s="34" t="s">
        <v>55</v>
      </c>
      <c r="K4452" s="34" t="s">
        <v>55</v>
      </c>
      <c r="L4452" s="204" t="s">
        <v>55</v>
      </c>
      <c r="M4452" s="31">
        <v>712</v>
      </c>
      <c r="N4452" s="31" t="s">
        <v>2509</v>
      </c>
      <c r="O4452" s="31" t="s">
        <v>54</v>
      </c>
    </row>
    <row r="4453" spans="1:15">
      <c r="A4453">
        <v>4457</v>
      </c>
      <c r="B4453" s="198">
        <v>44529</v>
      </c>
      <c r="C4453" s="29" t="s">
        <v>98</v>
      </c>
      <c r="D4453" s="129" t="s">
        <v>63</v>
      </c>
      <c r="E4453" s="1">
        <v>38</v>
      </c>
      <c r="F4453" s="1">
        <v>786</v>
      </c>
      <c r="G4453" s="1">
        <v>10</v>
      </c>
      <c r="H4453" s="135">
        <v>52.2</v>
      </c>
      <c r="I4453" s="32" t="s">
        <v>15</v>
      </c>
      <c r="J4453" s="31">
        <v>3</v>
      </c>
      <c r="K4453" s="7">
        <f>G4453/F4453</f>
        <v>1.2722646310432569E-2</v>
      </c>
      <c r="L4453" s="199">
        <f>+G4453/H4453</f>
        <v>0.19157088122605362</v>
      </c>
      <c r="M4453" s="31">
        <v>712</v>
      </c>
      <c r="N4453" s="31" t="s">
        <v>2509</v>
      </c>
      <c r="O4453" s="31" t="s">
        <v>54</v>
      </c>
    </row>
    <row r="4454" spans="1:15">
      <c r="A4454">
        <v>4458</v>
      </c>
      <c r="B4454" s="198">
        <v>44533</v>
      </c>
      <c r="C4454" s="31" t="s">
        <v>9</v>
      </c>
      <c r="D4454" s="359" t="s">
        <v>10</v>
      </c>
      <c r="E4454" s="1">
        <v>35</v>
      </c>
      <c r="F4454" s="1">
        <v>711</v>
      </c>
      <c r="G4454" s="31" t="s">
        <v>55</v>
      </c>
      <c r="H4454" s="135">
        <v>26.1</v>
      </c>
      <c r="I4454" s="32" t="s">
        <v>12</v>
      </c>
      <c r="J4454" s="34" t="s">
        <v>55</v>
      </c>
      <c r="K4454" s="34" t="s">
        <v>55</v>
      </c>
      <c r="L4454" s="200" t="s">
        <v>55</v>
      </c>
      <c r="M4454" s="31">
        <v>712</v>
      </c>
      <c r="N4454" s="31" t="s">
        <v>2509</v>
      </c>
      <c r="O4454" s="31" t="s">
        <v>54</v>
      </c>
    </row>
    <row r="4455" spans="1:15">
      <c r="A4455">
        <v>4459</v>
      </c>
      <c r="B4455" s="198">
        <v>44533</v>
      </c>
      <c r="C4455" s="31" t="s">
        <v>9</v>
      </c>
      <c r="D4455" s="359" t="s">
        <v>10</v>
      </c>
      <c r="E4455" s="1">
        <v>40</v>
      </c>
      <c r="F4455" s="1">
        <v>1183</v>
      </c>
      <c r="G4455" s="31" t="s">
        <v>55</v>
      </c>
      <c r="H4455" s="135">
        <v>20.6</v>
      </c>
      <c r="I4455" s="32" t="s">
        <v>12</v>
      </c>
      <c r="J4455" s="34" t="s">
        <v>55</v>
      </c>
      <c r="K4455" s="137" t="s">
        <v>55</v>
      </c>
      <c r="L4455" s="200" t="s">
        <v>55</v>
      </c>
      <c r="M4455" s="31">
        <v>712</v>
      </c>
      <c r="N4455" s="31" t="s">
        <v>2509</v>
      </c>
      <c r="O4455" s="31" t="s">
        <v>54</v>
      </c>
    </row>
    <row r="4456" spans="1:15">
      <c r="A4456">
        <v>4460</v>
      </c>
      <c r="B4456" s="198">
        <v>44533</v>
      </c>
      <c r="C4456" s="31" t="s">
        <v>9</v>
      </c>
      <c r="D4456" s="359" t="s">
        <v>10</v>
      </c>
      <c r="E4456" s="1">
        <v>39</v>
      </c>
      <c r="F4456" s="1">
        <v>683</v>
      </c>
      <c r="G4456" s="1">
        <v>5</v>
      </c>
      <c r="H4456" s="47">
        <v>15</v>
      </c>
      <c r="I4456" s="32" t="s">
        <v>15</v>
      </c>
      <c r="J4456" s="31">
        <v>2</v>
      </c>
      <c r="K4456" s="7">
        <f>G4456/F4456</f>
        <v>7.320644216691069E-3</v>
      </c>
      <c r="L4456" s="199">
        <f t="shared" ref="L4456" si="33">+G4456/H4456</f>
        <v>0.33333333333333331</v>
      </c>
      <c r="M4456" s="31">
        <v>712</v>
      </c>
      <c r="N4456" s="31" t="s">
        <v>2509</v>
      </c>
      <c r="O4456" s="31" t="s">
        <v>54</v>
      </c>
    </row>
    <row r="4457" spans="1:15">
      <c r="A4457">
        <v>4461</v>
      </c>
      <c r="B4457" s="198">
        <v>44533</v>
      </c>
      <c r="C4457" s="31" t="s">
        <v>9</v>
      </c>
      <c r="D4457" s="359" t="s">
        <v>10</v>
      </c>
      <c r="E4457" s="1">
        <v>35</v>
      </c>
      <c r="F4457" s="1">
        <v>784</v>
      </c>
      <c r="G4457" s="31" t="s">
        <v>55</v>
      </c>
      <c r="H4457" s="135">
        <v>22.6</v>
      </c>
      <c r="I4457" s="32" t="s">
        <v>12</v>
      </c>
      <c r="J4457" s="34" t="s">
        <v>55</v>
      </c>
      <c r="K4457" s="137" t="s">
        <v>55</v>
      </c>
      <c r="L4457" s="200" t="s">
        <v>55</v>
      </c>
      <c r="M4457" s="31">
        <v>712</v>
      </c>
      <c r="N4457" s="31" t="s">
        <v>2509</v>
      </c>
      <c r="O4457" s="31" t="s">
        <v>54</v>
      </c>
    </row>
    <row r="4458" spans="1:15">
      <c r="A4458">
        <v>4462</v>
      </c>
      <c r="B4458" s="198">
        <v>44533</v>
      </c>
      <c r="C4458" s="31" t="s">
        <v>9</v>
      </c>
      <c r="D4458" s="359" t="s">
        <v>10</v>
      </c>
      <c r="E4458" s="1">
        <v>33</v>
      </c>
      <c r="F4458" s="1">
        <v>629</v>
      </c>
      <c r="G4458" s="1">
        <v>2</v>
      </c>
      <c r="H4458" s="135">
        <v>15.2</v>
      </c>
      <c r="I4458" s="32" t="s">
        <v>15</v>
      </c>
      <c r="J4458" s="31">
        <v>2</v>
      </c>
      <c r="K4458" s="7">
        <f>G4458/F4458</f>
        <v>3.1796502384737681E-3</v>
      </c>
      <c r="L4458" s="199">
        <f t="shared" ref="L4458" si="34">+G4458/H4458</f>
        <v>0.13157894736842105</v>
      </c>
      <c r="M4458" s="31">
        <v>712</v>
      </c>
      <c r="N4458" s="31" t="s">
        <v>2509</v>
      </c>
      <c r="O4458" s="31" t="s">
        <v>54</v>
      </c>
    </row>
    <row r="4459" spans="1:15">
      <c r="A4459">
        <v>4463</v>
      </c>
      <c r="B4459" s="198">
        <v>44533</v>
      </c>
      <c r="C4459" s="29" t="s">
        <v>1818</v>
      </c>
      <c r="D4459" s="129" t="s">
        <v>59</v>
      </c>
      <c r="E4459" s="47">
        <v>34</v>
      </c>
      <c r="F4459" s="1">
        <v>682</v>
      </c>
      <c r="G4459" s="31" t="s">
        <v>55</v>
      </c>
      <c r="H4459" s="47">
        <v>37.4</v>
      </c>
      <c r="I4459" s="32" t="s">
        <v>12</v>
      </c>
      <c r="J4459" s="34" t="s">
        <v>55</v>
      </c>
      <c r="K4459" s="34" t="s">
        <v>55</v>
      </c>
      <c r="L4459" s="200" t="s">
        <v>55</v>
      </c>
      <c r="M4459" s="31">
        <v>712</v>
      </c>
      <c r="N4459" s="31" t="s">
        <v>2509</v>
      </c>
      <c r="O4459" s="31" t="s">
        <v>54</v>
      </c>
    </row>
    <row r="4460" spans="1:15">
      <c r="A4460">
        <v>4464</v>
      </c>
      <c r="B4460" s="198">
        <v>44533</v>
      </c>
      <c r="C4460" s="29" t="s">
        <v>1818</v>
      </c>
      <c r="D4460" s="129" t="s">
        <v>59</v>
      </c>
      <c r="E4460" s="31">
        <v>41</v>
      </c>
      <c r="F4460" s="1">
        <v>1391</v>
      </c>
      <c r="G4460" s="31" t="s">
        <v>55</v>
      </c>
      <c r="H4460" s="2">
        <v>22.6</v>
      </c>
      <c r="I4460" s="32" t="s">
        <v>12</v>
      </c>
      <c r="J4460" s="137" t="s">
        <v>55</v>
      </c>
      <c r="K4460" s="137" t="s">
        <v>55</v>
      </c>
      <c r="L4460" s="200" t="s">
        <v>55</v>
      </c>
      <c r="M4460" s="31">
        <v>712</v>
      </c>
      <c r="N4460" s="31" t="s">
        <v>2509</v>
      </c>
      <c r="O4460" s="31" t="s">
        <v>54</v>
      </c>
    </row>
    <row r="4461" spans="1:15">
      <c r="A4461">
        <v>4465</v>
      </c>
      <c r="B4461" s="198">
        <v>44533</v>
      </c>
      <c r="C4461" s="29" t="s">
        <v>1818</v>
      </c>
      <c r="D4461" s="129" t="s">
        <v>59</v>
      </c>
      <c r="E4461" s="31">
        <v>42</v>
      </c>
      <c r="F4461" s="1">
        <v>1211</v>
      </c>
      <c r="H4461" s="1">
        <v>16</v>
      </c>
      <c r="I4461" s="32" t="s">
        <v>12</v>
      </c>
      <c r="J4461" s="137" t="s">
        <v>55</v>
      </c>
      <c r="K4461" s="34" t="s">
        <v>55</v>
      </c>
      <c r="L4461" s="200" t="s">
        <v>55</v>
      </c>
      <c r="M4461" s="31">
        <v>712</v>
      </c>
      <c r="N4461" s="31" t="s">
        <v>2509</v>
      </c>
      <c r="O4461" s="31" t="s">
        <v>54</v>
      </c>
    </row>
    <row r="4462" spans="1:15">
      <c r="A4462">
        <v>4466</v>
      </c>
      <c r="B4462" s="198">
        <v>44533</v>
      </c>
      <c r="C4462" s="29" t="s">
        <v>1818</v>
      </c>
      <c r="D4462" s="129" t="s">
        <v>59</v>
      </c>
      <c r="E4462" s="31">
        <v>49</v>
      </c>
      <c r="F4462" s="1">
        <v>1792</v>
      </c>
      <c r="G4462" s="31">
        <v>17</v>
      </c>
      <c r="H4462" s="135">
        <v>54.6</v>
      </c>
      <c r="I4462" s="32" t="s">
        <v>15</v>
      </c>
      <c r="J4462" s="34">
        <v>3</v>
      </c>
      <c r="K4462" s="8">
        <f>G4462/F4462</f>
        <v>9.4866071428571421E-3</v>
      </c>
      <c r="L4462" s="200">
        <f>G4462/H4462</f>
        <v>0.31135531135531136</v>
      </c>
      <c r="M4462" s="31">
        <v>712</v>
      </c>
      <c r="N4462" s="31" t="s">
        <v>2509</v>
      </c>
      <c r="O4462" s="31" t="s">
        <v>54</v>
      </c>
    </row>
    <row r="4463" spans="1:15">
      <c r="A4463">
        <v>4467</v>
      </c>
      <c r="B4463" s="198">
        <v>44533</v>
      </c>
      <c r="C4463" s="29" t="s">
        <v>1818</v>
      </c>
      <c r="D4463" s="129" t="s">
        <v>59</v>
      </c>
      <c r="E4463" s="31">
        <v>41</v>
      </c>
      <c r="F4463" s="1">
        <v>1218</v>
      </c>
      <c r="G4463" s="31" t="s">
        <v>55</v>
      </c>
      <c r="H4463" s="31">
        <v>35</v>
      </c>
      <c r="I4463" s="32" t="s">
        <v>12</v>
      </c>
      <c r="J4463" s="34" t="s">
        <v>55</v>
      </c>
      <c r="K4463" s="34" t="s">
        <v>55</v>
      </c>
      <c r="L4463" s="200" t="s">
        <v>55</v>
      </c>
      <c r="M4463" s="31">
        <v>712</v>
      </c>
      <c r="N4463" s="31" t="s">
        <v>2509</v>
      </c>
      <c r="O4463" s="31" t="s">
        <v>54</v>
      </c>
    </row>
    <row r="4464" spans="1:15">
      <c r="A4464">
        <v>4468</v>
      </c>
      <c r="B4464" s="198">
        <v>44533</v>
      </c>
      <c r="C4464" s="29" t="s">
        <v>98</v>
      </c>
      <c r="D4464" s="129" t="s">
        <v>63</v>
      </c>
      <c r="E4464" s="1">
        <v>39</v>
      </c>
      <c r="F4464" s="1">
        <v>972</v>
      </c>
      <c r="G4464" s="31" t="s">
        <v>55</v>
      </c>
      <c r="H4464" s="31">
        <v>56</v>
      </c>
      <c r="I4464" s="32" t="s">
        <v>12</v>
      </c>
      <c r="J4464" s="34" t="s">
        <v>55</v>
      </c>
      <c r="K4464" s="34" t="s">
        <v>55</v>
      </c>
      <c r="L4464" s="200" t="s">
        <v>55</v>
      </c>
      <c r="M4464" s="31">
        <v>712</v>
      </c>
      <c r="N4464" s="31" t="s">
        <v>2509</v>
      </c>
      <c r="O4464" s="31" t="s">
        <v>54</v>
      </c>
    </row>
    <row r="4465" spans="1:15">
      <c r="A4465">
        <v>4469</v>
      </c>
      <c r="B4465" s="198">
        <v>44533</v>
      </c>
      <c r="C4465" s="29" t="s">
        <v>98</v>
      </c>
      <c r="D4465" s="129" t="s">
        <v>63</v>
      </c>
      <c r="E4465" s="1">
        <v>40</v>
      </c>
      <c r="F4465" s="1">
        <v>1043</v>
      </c>
      <c r="G4465" s="31" t="s">
        <v>55</v>
      </c>
      <c r="H4465" s="31">
        <v>61.1</v>
      </c>
      <c r="I4465" s="32" t="s">
        <v>12</v>
      </c>
      <c r="J4465" s="34" t="s">
        <v>55</v>
      </c>
      <c r="K4465" s="34" t="s">
        <v>55</v>
      </c>
      <c r="L4465" s="200" t="s">
        <v>55</v>
      </c>
      <c r="M4465" s="31">
        <v>712</v>
      </c>
      <c r="N4465" s="31" t="s">
        <v>2509</v>
      </c>
      <c r="O4465" s="31" t="s">
        <v>54</v>
      </c>
    </row>
    <row r="4466" spans="1:15">
      <c r="A4466">
        <v>4470</v>
      </c>
      <c r="B4466" s="198">
        <v>44533</v>
      </c>
      <c r="C4466" s="29" t="s">
        <v>98</v>
      </c>
      <c r="D4466" s="129" t="s">
        <v>63</v>
      </c>
      <c r="E4466" s="1">
        <v>41</v>
      </c>
      <c r="F4466" s="1">
        <v>1087</v>
      </c>
      <c r="G4466" s="31" t="s">
        <v>55</v>
      </c>
      <c r="H4466" s="31">
        <v>41</v>
      </c>
      <c r="I4466" s="32" t="s">
        <v>12</v>
      </c>
      <c r="J4466" s="34" t="s">
        <v>55</v>
      </c>
      <c r="K4466" s="34" t="s">
        <v>55</v>
      </c>
      <c r="L4466" s="200" t="s">
        <v>55</v>
      </c>
      <c r="M4466" s="31">
        <v>712</v>
      </c>
      <c r="N4466" s="31" t="s">
        <v>2509</v>
      </c>
      <c r="O4466" s="31" t="s">
        <v>54</v>
      </c>
    </row>
    <row r="4467" spans="1:15">
      <c r="A4467">
        <v>4471</v>
      </c>
      <c r="B4467" s="198">
        <v>44533</v>
      </c>
      <c r="C4467" s="29" t="s">
        <v>98</v>
      </c>
      <c r="D4467" s="129" t="s">
        <v>63</v>
      </c>
      <c r="E4467" s="1">
        <v>37</v>
      </c>
      <c r="F4467" s="1">
        <v>831</v>
      </c>
      <c r="G4467" s="31" t="s">
        <v>55</v>
      </c>
      <c r="H4467" s="31">
        <v>50.3</v>
      </c>
      <c r="I4467" s="32" t="s">
        <v>12</v>
      </c>
      <c r="J4467" s="34" t="s">
        <v>55</v>
      </c>
      <c r="K4467" s="34" t="s">
        <v>55</v>
      </c>
      <c r="L4467" s="200" t="s">
        <v>55</v>
      </c>
      <c r="M4467" s="31">
        <v>712</v>
      </c>
      <c r="N4467" s="31" t="s">
        <v>2509</v>
      </c>
      <c r="O4467" s="31" t="s">
        <v>54</v>
      </c>
    </row>
    <row r="4468" spans="1:15">
      <c r="A4468">
        <v>4472</v>
      </c>
      <c r="B4468" s="198">
        <v>44533</v>
      </c>
      <c r="C4468" s="29" t="s">
        <v>98</v>
      </c>
      <c r="D4468" s="129" t="s">
        <v>63</v>
      </c>
      <c r="E4468" s="1">
        <v>35</v>
      </c>
      <c r="F4468" s="1">
        <v>823</v>
      </c>
      <c r="G4468" s="31">
        <v>29</v>
      </c>
      <c r="H4468" s="31">
        <v>75</v>
      </c>
      <c r="I4468" s="32" t="s">
        <v>15</v>
      </c>
      <c r="J4468" s="31">
        <v>3</v>
      </c>
      <c r="K4468" s="3">
        <f>G4468/F4468</f>
        <v>3.5236938031591739E-2</v>
      </c>
      <c r="L4468" s="178">
        <f>G4468/H4468</f>
        <v>0.38666666666666666</v>
      </c>
      <c r="M4468" s="31">
        <v>712</v>
      </c>
      <c r="N4468" s="31" t="s">
        <v>2509</v>
      </c>
      <c r="O4468" s="31" t="s">
        <v>54</v>
      </c>
    </row>
    <row r="4469" spans="1:15">
      <c r="A4469">
        <v>4473</v>
      </c>
      <c r="B4469" s="198">
        <v>44551</v>
      </c>
      <c r="C4469" s="31" t="s">
        <v>9</v>
      </c>
      <c r="D4469" s="359" t="s">
        <v>10</v>
      </c>
      <c r="E4469" s="1">
        <v>41</v>
      </c>
      <c r="F4469" s="1">
        <v>1184</v>
      </c>
      <c r="G4469" s="31">
        <v>21</v>
      </c>
      <c r="H4469" s="31">
        <v>96</v>
      </c>
      <c r="I4469" s="32" t="s">
        <v>15</v>
      </c>
      <c r="J4469" s="31">
        <v>3</v>
      </c>
      <c r="K4469" s="3">
        <f>G4469/F4469</f>
        <v>1.7736486486486486E-2</v>
      </c>
      <c r="L4469" s="178">
        <f>G4469/H4469</f>
        <v>0.21875</v>
      </c>
      <c r="M4469" s="31">
        <v>712</v>
      </c>
      <c r="N4469" s="31" t="s">
        <v>2509</v>
      </c>
      <c r="O4469" s="31" t="s">
        <v>54</v>
      </c>
    </row>
    <row r="4470" spans="1:15">
      <c r="A4470">
        <v>4474</v>
      </c>
      <c r="B4470" s="198">
        <v>44551</v>
      </c>
      <c r="C4470" s="31" t="s">
        <v>9</v>
      </c>
      <c r="D4470" s="359" t="s">
        <v>10</v>
      </c>
      <c r="E4470" s="1">
        <v>36</v>
      </c>
      <c r="F4470" s="1">
        <v>849</v>
      </c>
      <c r="G4470" s="34" t="s">
        <v>55</v>
      </c>
      <c r="H4470" s="31">
        <v>68</v>
      </c>
      <c r="I4470" s="32" t="s">
        <v>12</v>
      </c>
      <c r="J4470" s="34" t="s">
        <v>55</v>
      </c>
      <c r="K4470" s="34" t="s">
        <v>55</v>
      </c>
      <c r="L4470" s="200" t="s">
        <v>55</v>
      </c>
      <c r="M4470" s="31">
        <v>712</v>
      </c>
      <c r="N4470" s="31" t="s">
        <v>2509</v>
      </c>
      <c r="O4470" s="31" t="s">
        <v>54</v>
      </c>
    </row>
    <row r="4471" spans="1:15">
      <c r="A4471">
        <v>4475</v>
      </c>
      <c r="B4471" s="198">
        <v>44551</v>
      </c>
      <c r="C4471" s="31" t="s">
        <v>9</v>
      </c>
      <c r="D4471" s="359" t="s">
        <v>10</v>
      </c>
      <c r="E4471" s="1">
        <v>36</v>
      </c>
      <c r="F4471" s="1">
        <v>711</v>
      </c>
      <c r="G4471" s="34" t="s">
        <v>55</v>
      </c>
      <c r="H4471" s="31">
        <v>74</v>
      </c>
      <c r="I4471" s="32" t="s">
        <v>12</v>
      </c>
      <c r="J4471" s="34" t="s">
        <v>55</v>
      </c>
      <c r="K4471" s="34" t="s">
        <v>55</v>
      </c>
      <c r="L4471" s="200" t="s">
        <v>55</v>
      </c>
      <c r="M4471" s="31">
        <v>712</v>
      </c>
      <c r="N4471" s="31" t="s">
        <v>2509</v>
      </c>
      <c r="O4471" s="31" t="s">
        <v>54</v>
      </c>
    </row>
    <row r="4472" spans="1:15">
      <c r="A4472">
        <v>4476</v>
      </c>
      <c r="B4472" s="198">
        <v>44551</v>
      </c>
      <c r="C4472" s="31" t="s">
        <v>9</v>
      </c>
      <c r="D4472" s="359" t="s">
        <v>10</v>
      </c>
      <c r="E4472" s="1">
        <v>32</v>
      </c>
      <c r="F4472" s="1">
        <v>675</v>
      </c>
      <c r="G4472" s="31">
        <v>29</v>
      </c>
      <c r="H4472" s="31">
        <v>119</v>
      </c>
      <c r="I4472" s="32" t="s">
        <v>15</v>
      </c>
      <c r="J4472" s="31">
        <v>2</v>
      </c>
      <c r="K4472" s="7">
        <f>G4472/F4472</f>
        <v>4.296296296296296E-2</v>
      </c>
      <c r="L4472" s="178">
        <f>G4472/H4472</f>
        <v>0.24369747899159663</v>
      </c>
      <c r="M4472" s="31">
        <v>712</v>
      </c>
      <c r="N4472" s="31" t="s">
        <v>2509</v>
      </c>
      <c r="O4472" s="31" t="s">
        <v>54</v>
      </c>
    </row>
    <row r="4473" spans="1:15">
      <c r="A4473">
        <v>4477</v>
      </c>
      <c r="B4473" s="198">
        <v>44551</v>
      </c>
      <c r="C4473" s="31" t="s">
        <v>9</v>
      </c>
      <c r="D4473" s="359" t="s">
        <v>10</v>
      </c>
      <c r="E4473" s="47">
        <v>31</v>
      </c>
      <c r="F4473" s="1">
        <v>683</v>
      </c>
      <c r="G4473" s="34" t="s">
        <v>55</v>
      </c>
      <c r="H4473" s="31">
        <v>43</v>
      </c>
      <c r="I4473" s="32" t="s">
        <v>12</v>
      </c>
      <c r="J4473" s="34" t="s">
        <v>55</v>
      </c>
      <c r="K4473" s="34" t="s">
        <v>55</v>
      </c>
      <c r="L4473" s="204" t="s">
        <v>55</v>
      </c>
      <c r="M4473" s="31">
        <v>712</v>
      </c>
      <c r="N4473" s="31" t="s">
        <v>2509</v>
      </c>
      <c r="O4473" s="31" t="s">
        <v>54</v>
      </c>
    </row>
    <row r="4474" spans="1:15">
      <c r="A4474">
        <v>4478</v>
      </c>
      <c r="B4474" s="198">
        <v>44551</v>
      </c>
      <c r="C4474" s="29" t="s">
        <v>1818</v>
      </c>
      <c r="D4474" s="129" t="s">
        <v>59</v>
      </c>
      <c r="E4474" s="31">
        <v>44</v>
      </c>
      <c r="F4474" s="1">
        <v>1381</v>
      </c>
      <c r="G4474" s="34" t="s">
        <v>55</v>
      </c>
      <c r="H4474" s="31">
        <v>112</v>
      </c>
      <c r="I4474" s="32" t="s">
        <v>12</v>
      </c>
      <c r="J4474" s="34" t="s">
        <v>55</v>
      </c>
      <c r="K4474" s="34" t="s">
        <v>55</v>
      </c>
      <c r="L4474" s="204" t="s">
        <v>55</v>
      </c>
      <c r="M4474" s="31">
        <v>712</v>
      </c>
      <c r="N4474" s="31" t="s">
        <v>2509</v>
      </c>
      <c r="O4474" s="31" t="s">
        <v>54</v>
      </c>
    </row>
    <row r="4475" spans="1:15">
      <c r="A4475">
        <v>4479</v>
      </c>
      <c r="B4475" s="198">
        <v>44551</v>
      </c>
      <c r="C4475" s="29" t="s">
        <v>1818</v>
      </c>
      <c r="D4475" s="129" t="s">
        <v>59</v>
      </c>
      <c r="E4475" s="31">
        <v>45</v>
      </c>
      <c r="F4475" s="1">
        <v>1448</v>
      </c>
      <c r="G4475" s="1">
        <v>10</v>
      </c>
      <c r="H4475" s="135">
        <v>52.2</v>
      </c>
      <c r="I4475" s="32" t="s">
        <v>15</v>
      </c>
      <c r="J4475" s="31">
        <v>3</v>
      </c>
      <c r="K4475" s="7">
        <f>G4475/F4475</f>
        <v>6.9060773480662981E-3</v>
      </c>
      <c r="L4475" s="199">
        <f>+G4475/H4475</f>
        <v>0.19157088122605362</v>
      </c>
      <c r="M4475" s="31">
        <v>712</v>
      </c>
      <c r="N4475" s="31" t="s">
        <v>2509</v>
      </c>
      <c r="O4475" s="31" t="s">
        <v>54</v>
      </c>
    </row>
    <row r="4476" spans="1:15">
      <c r="A4476">
        <v>4480</v>
      </c>
      <c r="B4476" s="198">
        <v>44551</v>
      </c>
      <c r="C4476" s="29" t="s">
        <v>1818</v>
      </c>
      <c r="D4476" s="129" t="s">
        <v>59</v>
      </c>
      <c r="E4476" s="31">
        <v>51</v>
      </c>
      <c r="F4476" s="1">
        <v>1863</v>
      </c>
      <c r="G4476" s="31" t="s">
        <v>55</v>
      </c>
      <c r="H4476" s="135">
        <v>26.2</v>
      </c>
      <c r="I4476" s="32" t="s">
        <v>12</v>
      </c>
      <c r="J4476" s="34" t="s">
        <v>55</v>
      </c>
      <c r="K4476" s="34" t="s">
        <v>55</v>
      </c>
      <c r="L4476" s="200" t="s">
        <v>55</v>
      </c>
      <c r="M4476" s="31">
        <v>712</v>
      </c>
      <c r="N4476" s="31" t="s">
        <v>2509</v>
      </c>
      <c r="O4476" s="31" t="s">
        <v>54</v>
      </c>
    </row>
    <row r="4477" spans="1:15">
      <c r="A4477">
        <v>4481</v>
      </c>
      <c r="B4477" s="198">
        <v>44551</v>
      </c>
      <c r="C4477" s="29" t="s">
        <v>1818</v>
      </c>
      <c r="D4477" s="129" t="s">
        <v>59</v>
      </c>
      <c r="E4477" s="31">
        <v>44</v>
      </c>
      <c r="F4477" s="1">
        <v>1468</v>
      </c>
      <c r="G4477" s="31" t="s">
        <v>55</v>
      </c>
      <c r="H4477" s="135">
        <v>20.6</v>
      </c>
      <c r="I4477" s="32" t="s">
        <v>12</v>
      </c>
      <c r="J4477" s="34" t="s">
        <v>55</v>
      </c>
      <c r="K4477" s="137" t="s">
        <v>55</v>
      </c>
      <c r="L4477" s="200" t="s">
        <v>55</v>
      </c>
      <c r="M4477" s="31">
        <v>712</v>
      </c>
      <c r="N4477" s="31" t="s">
        <v>2509</v>
      </c>
      <c r="O4477" s="31" t="s">
        <v>54</v>
      </c>
    </row>
    <row r="4478" spans="1:15">
      <c r="A4478">
        <v>4482</v>
      </c>
      <c r="B4478" s="198">
        <v>44551</v>
      </c>
      <c r="C4478" s="29" t="s">
        <v>1818</v>
      </c>
      <c r="D4478" s="129" t="s">
        <v>59</v>
      </c>
      <c r="E4478" s="31">
        <v>41</v>
      </c>
      <c r="F4478" s="1">
        <v>1177</v>
      </c>
      <c r="G4478" s="1">
        <v>5</v>
      </c>
      <c r="H4478" s="47">
        <v>15.6</v>
      </c>
      <c r="I4478" s="32" t="s">
        <v>15</v>
      </c>
      <c r="J4478" s="31">
        <v>2</v>
      </c>
      <c r="K4478" s="7">
        <f>G4478/F4478</f>
        <v>4.248088360237893E-3</v>
      </c>
      <c r="L4478" s="199">
        <f t="shared" ref="L4478" si="35">+G4478/H4478</f>
        <v>0.32051282051282054</v>
      </c>
      <c r="M4478" s="31">
        <v>712</v>
      </c>
      <c r="N4478" s="31" t="s">
        <v>2509</v>
      </c>
      <c r="O4478" s="31" t="s">
        <v>54</v>
      </c>
    </row>
    <row r="4479" spans="1:15">
      <c r="A4479">
        <v>4483</v>
      </c>
      <c r="B4479" s="198">
        <v>44567</v>
      </c>
      <c r="C4479" s="31" t="s">
        <v>9</v>
      </c>
      <c r="D4479" s="359" t="s">
        <v>10</v>
      </c>
      <c r="E4479" s="31">
        <v>47</v>
      </c>
      <c r="F4479" s="1">
        <v>1663</v>
      </c>
      <c r="G4479" s="31" t="s">
        <v>55</v>
      </c>
      <c r="H4479" s="135">
        <v>14.4</v>
      </c>
      <c r="I4479" s="32" t="s">
        <v>12</v>
      </c>
      <c r="J4479" s="34" t="s">
        <v>55</v>
      </c>
      <c r="K4479" s="137" t="s">
        <v>55</v>
      </c>
      <c r="L4479" s="200" t="s">
        <v>55</v>
      </c>
      <c r="M4479" s="31">
        <v>712</v>
      </c>
      <c r="N4479" s="31" t="s">
        <v>2509</v>
      </c>
      <c r="O4479" s="31" t="s">
        <v>54</v>
      </c>
    </row>
    <row r="4480" spans="1:15">
      <c r="A4480">
        <v>4484</v>
      </c>
      <c r="B4480" s="198">
        <v>44567</v>
      </c>
      <c r="C4480" s="31" t="s">
        <v>9</v>
      </c>
      <c r="D4480" s="359" t="s">
        <v>10</v>
      </c>
      <c r="E4480" s="1">
        <v>39</v>
      </c>
      <c r="F4480" s="1">
        <v>784</v>
      </c>
      <c r="G4480" s="31" t="s">
        <v>55</v>
      </c>
      <c r="H4480" s="31">
        <v>35.6</v>
      </c>
      <c r="I4480" s="32" t="s">
        <v>12</v>
      </c>
      <c r="J4480" s="34" t="s">
        <v>55</v>
      </c>
      <c r="K4480" s="34" t="s">
        <v>55</v>
      </c>
      <c r="L4480" s="200" t="s">
        <v>55</v>
      </c>
      <c r="M4480" s="31">
        <v>712</v>
      </c>
      <c r="N4480" s="31" t="s">
        <v>2509</v>
      </c>
      <c r="O4480" s="31" t="s">
        <v>54</v>
      </c>
    </row>
    <row r="4481" spans="1:15">
      <c r="A4481">
        <v>4485</v>
      </c>
      <c r="B4481" s="198">
        <v>44567</v>
      </c>
      <c r="C4481" s="31" t="s">
        <v>9</v>
      </c>
      <c r="D4481" s="359" t="s">
        <v>10</v>
      </c>
      <c r="E4481" s="1">
        <v>40</v>
      </c>
      <c r="F4481" s="1">
        <v>1068</v>
      </c>
      <c r="G4481" s="1">
        <v>6</v>
      </c>
      <c r="H4481" s="47">
        <v>17</v>
      </c>
      <c r="I4481" s="32" t="s">
        <v>15</v>
      </c>
      <c r="J4481" s="31">
        <v>2</v>
      </c>
      <c r="K4481" s="7">
        <f>G4481/F4481</f>
        <v>5.6179775280898875E-3</v>
      </c>
      <c r="L4481" s="199">
        <f t="shared" ref="L4481" si="36">+G4481/H4481</f>
        <v>0.35294117647058826</v>
      </c>
      <c r="M4481" s="31">
        <v>712</v>
      </c>
      <c r="N4481" s="31" t="s">
        <v>2509</v>
      </c>
      <c r="O4481" s="31" t="s">
        <v>54</v>
      </c>
    </row>
    <row r="4482" spans="1:15">
      <c r="A4482">
        <v>4486</v>
      </c>
      <c r="B4482" s="198">
        <v>44567</v>
      </c>
      <c r="C4482" s="31" t="s">
        <v>9</v>
      </c>
      <c r="D4482" s="359" t="s">
        <v>10</v>
      </c>
      <c r="E4482" s="1">
        <v>41</v>
      </c>
      <c r="F4482" s="1">
        <v>1184</v>
      </c>
      <c r="G4482" s="31" t="s">
        <v>55</v>
      </c>
      <c r="H4482" s="31">
        <v>61</v>
      </c>
      <c r="I4482" s="32" t="s">
        <v>12</v>
      </c>
      <c r="J4482" s="34" t="s">
        <v>55</v>
      </c>
      <c r="K4482" s="34" t="s">
        <v>55</v>
      </c>
      <c r="L4482" s="200" t="s">
        <v>55</v>
      </c>
      <c r="M4482" s="31">
        <v>712</v>
      </c>
      <c r="N4482" s="31" t="s">
        <v>2509</v>
      </c>
      <c r="O4482" s="31" t="s">
        <v>54</v>
      </c>
    </row>
    <row r="4483" spans="1:15">
      <c r="A4483">
        <v>4487</v>
      </c>
      <c r="B4483" s="198">
        <v>44567</v>
      </c>
      <c r="C4483" s="31" t="s">
        <v>9</v>
      </c>
      <c r="D4483" s="359" t="s">
        <v>10</v>
      </c>
      <c r="E4483" s="1">
        <v>37</v>
      </c>
      <c r="F4483" s="1">
        <v>583</v>
      </c>
      <c r="G4483" s="31" t="s">
        <v>55</v>
      </c>
      <c r="H4483" s="31">
        <v>41</v>
      </c>
      <c r="I4483" s="32" t="s">
        <v>12</v>
      </c>
      <c r="J4483" s="34" t="s">
        <v>55</v>
      </c>
      <c r="K4483" s="34" t="s">
        <v>55</v>
      </c>
      <c r="L4483" s="200" t="s">
        <v>55</v>
      </c>
      <c r="M4483" s="31">
        <v>712</v>
      </c>
      <c r="N4483" s="31" t="s">
        <v>2509</v>
      </c>
      <c r="O4483" s="31" t="s">
        <v>54</v>
      </c>
    </row>
    <row r="4484" spans="1:15">
      <c r="A4484">
        <v>4488</v>
      </c>
      <c r="B4484" s="198">
        <v>44567</v>
      </c>
      <c r="C4484" s="29" t="s">
        <v>1818</v>
      </c>
      <c r="D4484" s="129" t="s">
        <v>59</v>
      </c>
      <c r="E4484" s="1">
        <v>35</v>
      </c>
      <c r="F4484" s="1">
        <v>684</v>
      </c>
      <c r="G4484" s="31" t="s">
        <v>55</v>
      </c>
      <c r="H4484" s="31">
        <v>50</v>
      </c>
      <c r="I4484" s="32" t="s">
        <v>12</v>
      </c>
      <c r="J4484" s="34" t="s">
        <v>55</v>
      </c>
      <c r="K4484" s="34" t="s">
        <v>55</v>
      </c>
      <c r="L4484" s="200" t="s">
        <v>55</v>
      </c>
      <c r="M4484" s="31">
        <v>712</v>
      </c>
      <c r="N4484" s="31" t="s">
        <v>2509</v>
      </c>
      <c r="O4484" s="31" t="s">
        <v>54</v>
      </c>
    </row>
    <row r="4485" spans="1:15">
      <c r="A4485">
        <v>4489</v>
      </c>
      <c r="B4485" s="198">
        <v>44567</v>
      </c>
      <c r="C4485" s="29" t="s">
        <v>1818</v>
      </c>
      <c r="D4485" s="129" t="s">
        <v>59</v>
      </c>
      <c r="E4485" s="1">
        <v>41</v>
      </c>
      <c r="F4485" s="1">
        <v>1033</v>
      </c>
      <c r="G4485" s="31">
        <v>19</v>
      </c>
      <c r="H4485" s="31">
        <v>75</v>
      </c>
      <c r="I4485" s="32" t="s">
        <v>15</v>
      </c>
      <c r="J4485" s="31">
        <v>3</v>
      </c>
      <c r="K4485" s="3">
        <f>G4485/F4485</f>
        <v>1.8393030009680542E-2</v>
      </c>
      <c r="L4485" s="178">
        <f>G4485/H4485</f>
        <v>0.25333333333333335</v>
      </c>
      <c r="M4485" s="31">
        <v>712</v>
      </c>
      <c r="N4485" s="31" t="s">
        <v>2509</v>
      </c>
      <c r="O4485" s="31" t="s">
        <v>54</v>
      </c>
    </row>
    <row r="4486" spans="1:15">
      <c r="A4486">
        <v>4490</v>
      </c>
      <c r="B4486" s="198">
        <v>44567</v>
      </c>
      <c r="C4486" s="29" t="s">
        <v>1818</v>
      </c>
      <c r="D4486" s="129" t="s">
        <v>59</v>
      </c>
      <c r="E4486" s="1">
        <v>36</v>
      </c>
      <c r="F4486" s="1">
        <v>721</v>
      </c>
      <c r="G4486" s="31">
        <v>24</v>
      </c>
      <c r="H4486" s="31">
        <v>94</v>
      </c>
      <c r="I4486" s="32" t="s">
        <v>15</v>
      </c>
      <c r="J4486" s="31">
        <v>3</v>
      </c>
      <c r="K4486" s="3">
        <f>G4486/F4486</f>
        <v>3.3287101248266296E-2</v>
      </c>
      <c r="L4486" s="178">
        <f>G4486/H4486</f>
        <v>0.25531914893617019</v>
      </c>
      <c r="M4486" s="31">
        <v>712</v>
      </c>
      <c r="N4486" s="31" t="s">
        <v>2509</v>
      </c>
      <c r="O4486" s="31" t="s">
        <v>54</v>
      </c>
    </row>
    <row r="4487" spans="1:15">
      <c r="A4487">
        <v>4491</v>
      </c>
      <c r="B4487" s="198">
        <v>44567</v>
      </c>
      <c r="C4487" s="29" t="s">
        <v>1818</v>
      </c>
      <c r="D4487" s="129" t="s">
        <v>59</v>
      </c>
      <c r="E4487" s="1">
        <v>36</v>
      </c>
      <c r="F4487" s="202">
        <v>639</v>
      </c>
      <c r="G4487" s="34" t="s">
        <v>55</v>
      </c>
      <c r="H4487" s="31">
        <v>68</v>
      </c>
      <c r="I4487" s="32" t="s">
        <v>12</v>
      </c>
      <c r="J4487" s="34" t="s">
        <v>55</v>
      </c>
      <c r="K4487" s="34" t="s">
        <v>55</v>
      </c>
      <c r="L4487" s="200" t="s">
        <v>55</v>
      </c>
      <c r="M4487" s="31">
        <v>712</v>
      </c>
      <c r="N4487" s="31" t="s">
        <v>2509</v>
      </c>
      <c r="O4487" s="31" t="s">
        <v>54</v>
      </c>
    </row>
    <row r="4488" spans="1:15">
      <c r="A4488">
        <v>4492</v>
      </c>
      <c r="B4488" s="198">
        <v>44567</v>
      </c>
      <c r="C4488" s="29" t="s">
        <v>1818</v>
      </c>
      <c r="D4488" s="129" t="s">
        <v>59</v>
      </c>
      <c r="E4488" s="1">
        <v>32</v>
      </c>
      <c r="F4488" s="202">
        <v>573</v>
      </c>
      <c r="G4488" s="34" t="s">
        <v>55</v>
      </c>
      <c r="H4488" s="31">
        <v>74</v>
      </c>
      <c r="I4488" s="32" t="s">
        <v>12</v>
      </c>
      <c r="J4488" s="34" t="s">
        <v>55</v>
      </c>
      <c r="K4488" s="34" t="s">
        <v>55</v>
      </c>
      <c r="L4488" s="200" t="s">
        <v>55</v>
      </c>
      <c r="M4488" s="31">
        <v>712</v>
      </c>
      <c r="N4488" s="31" t="s">
        <v>2509</v>
      </c>
      <c r="O4488" s="31" t="s">
        <v>54</v>
      </c>
    </row>
    <row r="4489" spans="1:15">
      <c r="A4489">
        <v>4493</v>
      </c>
      <c r="B4489" s="198">
        <v>44569</v>
      </c>
      <c r="C4489" s="31" t="s">
        <v>9</v>
      </c>
      <c r="D4489" s="359" t="s">
        <v>10</v>
      </c>
      <c r="E4489" s="31">
        <v>41</v>
      </c>
      <c r="F4489" s="1">
        <v>1228</v>
      </c>
      <c r="G4489" s="31" t="s">
        <v>55</v>
      </c>
      <c r="H4489" s="135">
        <v>24.8</v>
      </c>
      <c r="I4489" s="32" t="s">
        <v>12</v>
      </c>
      <c r="J4489" s="34" t="s">
        <v>55</v>
      </c>
      <c r="K4489" s="137" t="s">
        <v>55</v>
      </c>
      <c r="L4489" s="200" t="s">
        <v>55</v>
      </c>
      <c r="M4489" s="31">
        <v>712</v>
      </c>
      <c r="N4489" s="31" t="s">
        <v>2509</v>
      </c>
      <c r="O4489" s="31" t="s">
        <v>56</v>
      </c>
    </row>
    <row r="4490" spans="1:15">
      <c r="A4490">
        <v>4494</v>
      </c>
      <c r="B4490" s="198">
        <v>44569</v>
      </c>
      <c r="C4490" s="31" t="s">
        <v>9</v>
      </c>
      <c r="D4490" s="359" t="s">
        <v>10</v>
      </c>
      <c r="E4490" s="31">
        <v>51</v>
      </c>
      <c r="F4490" s="1">
        <v>1499</v>
      </c>
      <c r="G4490" s="1">
        <v>5</v>
      </c>
      <c r="H4490" s="135">
        <v>25.9</v>
      </c>
      <c r="I4490" s="32" t="s">
        <v>15</v>
      </c>
      <c r="J4490" s="31">
        <v>2</v>
      </c>
      <c r="K4490" s="7">
        <f>G4490/F4490</f>
        <v>3.3355570380253501E-3</v>
      </c>
      <c r="L4490" s="199">
        <f t="shared" ref="L4490" si="37">+G4490/H4490</f>
        <v>0.19305019305019305</v>
      </c>
      <c r="M4490" s="31">
        <v>712</v>
      </c>
      <c r="N4490" s="31" t="s">
        <v>2509</v>
      </c>
      <c r="O4490" s="31" t="s">
        <v>56</v>
      </c>
    </row>
    <row r="4491" spans="1:15">
      <c r="A4491">
        <v>4495</v>
      </c>
      <c r="B4491" s="198">
        <v>44569</v>
      </c>
      <c r="C4491" s="31" t="s">
        <v>9</v>
      </c>
      <c r="D4491" s="359" t="s">
        <v>10</v>
      </c>
      <c r="E4491" s="31">
        <v>49</v>
      </c>
      <c r="F4491" s="1">
        <v>1573</v>
      </c>
      <c r="G4491" s="31" t="s">
        <v>55</v>
      </c>
      <c r="H4491" s="135">
        <v>25.3</v>
      </c>
      <c r="I4491" s="32" t="s">
        <v>12</v>
      </c>
      <c r="J4491" s="34" t="s">
        <v>55</v>
      </c>
      <c r="K4491" s="7">
        <v>0</v>
      </c>
      <c r="L4491" s="200" t="s">
        <v>55</v>
      </c>
      <c r="M4491" s="31">
        <v>712</v>
      </c>
      <c r="N4491" s="31" t="s">
        <v>2509</v>
      </c>
      <c r="O4491" s="31" t="s">
        <v>56</v>
      </c>
    </row>
    <row r="4492" spans="1:15">
      <c r="A4492">
        <v>4496</v>
      </c>
      <c r="B4492" s="198">
        <v>44569</v>
      </c>
      <c r="C4492" s="31" t="s">
        <v>9</v>
      </c>
      <c r="D4492" s="359" t="s">
        <v>10</v>
      </c>
      <c r="E4492" s="31">
        <v>50</v>
      </c>
      <c r="F4492" s="1">
        <v>1688</v>
      </c>
      <c r="G4492" s="1">
        <v>9</v>
      </c>
      <c r="H4492" s="135">
        <v>34.200000000000003</v>
      </c>
      <c r="I4492" s="32" t="s">
        <v>15</v>
      </c>
      <c r="J4492" s="31">
        <v>2</v>
      </c>
      <c r="K4492" s="7">
        <f>G4492/F4492</f>
        <v>5.3317535545023701E-3</v>
      </c>
      <c r="L4492" s="199">
        <f>G4492/H4492</f>
        <v>0.26315789473684209</v>
      </c>
      <c r="M4492" s="31">
        <v>712</v>
      </c>
      <c r="N4492" s="31" t="s">
        <v>2509</v>
      </c>
      <c r="O4492" s="31" t="s">
        <v>56</v>
      </c>
    </row>
    <row r="4493" spans="1:15">
      <c r="A4493">
        <v>4497</v>
      </c>
      <c r="B4493" s="198">
        <v>44569</v>
      </c>
      <c r="C4493" s="31" t="s">
        <v>9</v>
      </c>
      <c r="D4493" s="359" t="s">
        <v>10</v>
      </c>
      <c r="E4493" s="31">
        <v>49</v>
      </c>
      <c r="F4493" s="1">
        <v>1393</v>
      </c>
      <c r="G4493" s="31" t="s">
        <v>55</v>
      </c>
      <c r="H4493" s="135">
        <v>35.9</v>
      </c>
      <c r="I4493" s="32" t="s">
        <v>12</v>
      </c>
      <c r="J4493" s="34" t="s">
        <v>55</v>
      </c>
      <c r="K4493" s="34" t="s">
        <v>55</v>
      </c>
      <c r="L4493" s="200" t="s">
        <v>55</v>
      </c>
      <c r="M4493" s="31">
        <v>712</v>
      </c>
      <c r="N4493" s="31" t="s">
        <v>2509</v>
      </c>
      <c r="O4493" s="31" t="s">
        <v>56</v>
      </c>
    </row>
    <row r="4494" spans="1:15">
      <c r="A4494">
        <v>4498</v>
      </c>
      <c r="B4494" s="198">
        <v>44573</v>
      </c>
      <c r="C4494" s="31" t="s">
        <v>9</v>
      </c>
      <c r="D4494" s="359" t="s">
        <v>10</v>
      </c>
      <c r="E4494" s="1">
        <v>32</v>
      </c>
      <c r="F4494" s="1">
        <v>673</v>
      </c>
      <c r="G4494" s="34" t="s">
        <v>55</v>
      </c>
      <c r="H4494" s="31">
        <v>68</v>
      </c>
      <c r="I4494" s="32" t="s">
        <v>12</v>
      </c>
      <c r="J4494" s="34" t="s">
        <v>55</v>
      </c>
      <c r="K4494" s="34" t="s">
        <v>55</v>
      </c>
      <c r="L4494" s="200" t="s">
        <v>55</v>
      </c>
      <c r="M4494" s="31">
        <v>712</v>
      </c>
      <c r="N4494" s="31" t="s">
        <v>2509</v>
      </c>
      <c r="O4494" s="31" t="s">
        <v>56</v>
      </c>
    </row>
    <row r="4495" spans="1:15">
      <c r="A4495">
        <v>4499</v>
      </c>
      <c r="B4495" s="198">
        <v>44573</v>
      </c>
      <c r="C4495" s="31" t="s">
        <v>9</v>
      </c>
      <c r="D4495" s="359" t="s">
        <v>10</v>
      </c>
      <c r="E4495" s="47">
        <v>31</v>
      </c>
      <c r="F4495" s="1">
        <v>680</v>
      </c>
      <c r="G4495" s="34" t="s">
        <v>55</v>
      </c>
      <c r="H4495" s="31">
        <v>74</v>
      </c>
      <c r="I4495" s="32" t="s">
        <v>12</v>
      </c>
      <c r="J4495" s="34" t="s">
        <v>55</v>
      </c>
      <c r="K4495" s="34" t="s">
        <v>55</v>
      </c>
      <c r="L4495" s="200" t="s">
        <v>55</v>
      </c>
      <c r="M4495" s="31">
        <v>712</v>
      </c>
      <c r="N4495" s="31" t="s">
        <v>2509</v>
      </c>
      <c r="O4495" s="31" t="s">
        <v>56</v>
      </c>
    </row>
    <row r="4496" spans="1:15">
      <c r="A4496">
        <v>4500</v>
      </c>
      <c r="B4496" s="198">
        <v>44573</v>
      </c>
      <c r="C4496" s="31" t="s">
        <v>9</v>
      </c>
      <c r="D4496" s="359" t="s">
        <v>10</v>
      </c>
      <c r="E4496" s="31">
        <v>44</v>
      </c>
      <c r="F4496" s="1">
        <v>1572</v>
      </c>
      <c r="G4496" s="31">
        <v>27</v>
      </c>
      <c r="H4496" s="31">
        <v>117</v>
      </c>
      <c r="I4496" s="32" t="s">
        <v>15</v>
      </c>
      <c r="J4496" s="31">
        <v>2</v>
      </c>
      <c r="K4496" s="7">
        <f>G4496/F4496</f>
        <v>1.717557251908397E-2</v>
      </c>
      <c r="L4496" s="178">
        <f>G4496/H4496</f>
        <v>0.23076923076923078</v>
      </c>
      <c r="M4496" s="31">
        <v>712</v>
      </c>
      <c r="N4496" s="31" t="s">
        <v>2509</v>
      </c>
      <c r="O4496" s="31" t="s">
        <v>56</v>
      </c>
    </row>
    <row r="4497" spans="1:15">
      <c r="A4497">
        <v>4501</v>
      </c>
      <c r="B4497" s="198">
        <v>44573</v>
      </c>
      <c r="C4497" s="31" t="s">
        <v>9</v>
      </c>
      <c r="D4497" s="359" t="s">
        <v>10</v>
      </c>
      <c r="E4497" s="31">
        <v>45</v>
      </c>
      <c r="F4497" s="1">
        <v>1488</v>
      </c>
      <c r="G4497" s="34" t="s">
        <v>55</v>
      </c>
      <c r="H4497" s="31">
        <v>48</v>
      </c>
      <c r="I4497" s="32" t="s">
        <v>12</v>
      </c>
      <c r="J4497" s="34" t="s">
        <v>55</v>
      </c>
      <c r="K4497" s="34" t="s">
        <v>55</v>
      </c>
      <c r="L4497" s="204" t="s">
        <v>55</v>
      </c>
      <c r="M4497" s="31">
        <v>712</v>
      </c>
      <c r="N4497" s="31" t="s">
        <v>2509</v>
      </c>
      <c r="O4497" s="31" t="s">
        <v>56</v>
      </c>
    </row>
    <row r="4498" spans="1:15">
      <c r="A4498">
        <v>4502</v>
      </c>
      <c r="B4498" s="198">
        <v>44573</v>
      </c>
      <c r="C4498" s="31" t="s">
        <v>9</v>
      </c>
      <c r="D4498" s="359" t="s">
        <v>10</v>
      </c>
      <c r="E4498" s="31">
        <v>51</v>
      </c>
      <c r="F4498" s="1">
        <v>1804</v>
      </c>
      <c r="G4498" s="34" t="s">
        <v>55</v>
      </c>
      <c r="H4498" s="31">
        <v>98</v>
      </c>
      <c r="I4498" s="32" t="s">
        <v>12</v>
      </c>
      <c r="J4498" s="34" t="s">
        <v>55</v>
      </c>
      <c r="K4498" s="34" t="s">
        <v>55</v>
      </c>
      <c r="L4498" s="204" t="s">
        <v>55</v>
      </c>
      <c r="M4498" s="31">
        <v>712</v>
      </c>
      <c r="N4498" s="31" t="s">
        <v>2509</v>
      </c>
      <c r="O4498" s="31" t="s">
        <v>56</v>
      </c>
    </row>
    <row r="4499" spans="1:15">
      <c r="A4499">
        <v>4503</v>
      </c>
      <c r="B4499" s="198">
        <v>44573</v>
      </c>
      <c r="C4499" s="31" t="s">
        <v>9</v>
      </c>
      <c r="D4499" s="359" t="s">
        <v>10</v>
      </c>
      <c r="E4499" s="31">
        <v>49</v>
      </c>
      <c r="F4499" s="1">
        <v>1695</v>
      </c>
      <c r="G4499" s="31" t="s">
        <v>55</v>
      </c>
      <c r="H4499" s="31">
        <v>35</v>
      </c>
      <c r="I4499" s="32" t="s">
        <v>12</v>
      </c>
      <c r="J4499" s="34" t="s">
        <v>55</v>
      </c>
      <c r="K4499" s="34" t="s">
        <v>55</v>
      </c>
      <c r="L4499" s="200" t="s">
        <v>55</v>
      </c>
      <c r="M4499" s="31">
        <v>712</v>
      </c>
      <c r="N4499" s="31" t="s">
        <v>2509</v>
      </c>
      <c r="O4499" s="31" t="s">
        <v>54</v>
      </c>
    </row>
    <row r="4500" spans="1:15">
      <c r="A4500">
        <v>4504</v>
      </c>
      <c r="B4500" s="198">
        <v>44575</v>
      </c>
      <c r="C4500" s="31" t="s">
        <v>9</v>
      </c>
      <c r="D4500" s="359" t="s">
        <v>10</v>
      </c>
      <c r="E4500" s="31">
        <v>52</v>
      </c>
      <c r="F4500" s="202">
        <v>1893</v>
      </c>
      <c r="G4500" s="31" t="s">
        <v>55</v>
      </c>
      <c r="H4500" s="31">
        <v>56</v>
      </c>
      <c r="I4500" s="32" t="s">
        <v>12</v>
      </c>
      <c r="J4500" s="34" t="s">
        <v>55</v>
      </c>
      <c r="K4500" s="34" t="s">
        <v>55</v>
      </c>
      <c r="L4500" s="200" t="s">
        <v>55</v>
      </c>
      <c r="M4500" s="31">
        <v>712</v>
      </c>
      <c r="N4500" s="31" t="s">
        <v>2509</v>
      </c>
      <c r="O4500" s="31" t="s">
        <v>54</v>
      </c>
    </row>
    <row r="4501" spans="1:15">
      <c r="A4501">
        <v>4505</v>
      </c>
      <c r="B4501" s="198">
        <v>44575</v>
      </c>
      <c r="C4501" s="31" t="s">
        <v>9</v>
      </c>
      <c r="D4501" s="359" t="s">
        <v>10</v>
      </c>
      <c r="E4501" s="1">
        <v>39</v>
      </c>
      <c r="F4501" s="202">
        <v>983</v>
      </c>
      <c r="G4501" s="31" t="s">
        <v>55</v>
      </c>
      <c r="H4501" s="31">
        <v>61</v>
      </c>
      <c r="I4501" s="32" t="s">
        <v>12</v>
      </c>
      <c r="J4501" s="34" t="s">
        <v>55</v>
      </c>
      <c r="K4501" s="34" t="s">
        <v>55</v>
      </c>
      <c r="L4501" s="200" t="s">
        <v>55</v>
      </c>
      <c r="M4501" s="31">
        <v>712</v>
      </c>
      <c r="N4501" s="31" t="s">
        <v>2509</v>
      </c>
      <c r="O4501" s="31" t="s">
        <v>54</v>
      </c>
    </row>
    <row r="4502" spans="1:15">
      <c r="A4502">
        <v>4506</v>
      </c>
      <c r="B4502" s="198">
        <v>44575</v>
      </c>
      <c r="C4502" s="31" t="s">
        <v>9</v>
      </c>
      <c r="D4502" s="359" t="s">
        <v>10</v>
      </c>
      <c r="E4502" s="1">
        <v>40</v>
      </c>
      <c r="F4502" s="202">
        <v>1165</v>
      </c>
      <c r="G4502" s="1">
        <v>9</v>
      </c>
      <c r="H4502" s="135">
        <v>32.5</v>
      </c>
      <c r="I4502" s="32" t="s">
        <v>15</v>
      </c>
      <c r="J4502" s="31">
        <v>3</v>
      </c>
      <c r="K4502" s="7">
        <f>G4502/F4502</f>
        <v>7.725321888412017E-3</v>
      </c>
      <c r="L4502" s="199">
        <f>+G4502/H4502</f>
        <v>0.27692307692307694</v>
      </c>
      <c r="M4502" s="31">
        <v>712</v>
      </c>
      <c r="N4502" s="31" t="s">
        <v>2509</v>
      </c>
      <c r="O4502" s="31" t="s">
        <v>54</v>
      </c>
    </row>
    <row r="4503" spans="1:15">
      <c r="A4503">
        <v>4507</v>
      </c>
      <c r="B4503" s="198">
        <v>44575</v>
      </c>
      <c r="C4503" s="31" t="s">
        <v>9</v>
      </c>
      <c r="D4503" s="359" t="s">
        <v>10</v>
      </c>
      <c r="E4503" s="1">
        <v>41</v>
      </c>
      <c r="F4503" s="202">
        <v>1183</v>
      </c>
      <c r="G4503" s="31" t="s">
        <v>55</v>
      </c>
      <c r="H4503" s="31">
        <v>35</v>
      </c>
      <c r="I4503" s="32" t="s">
        <v>12</v>
      </c>
      <c r="J4503" s="34" t="s">
        <v>55</v>
      </c>
      <c r="K4503" s="34" t="s">
        <v>55</v>
      </c>
      <c r="L4503" s="200" t="s">
        <v>55</v>
      </c>
      <c r="M4503" s="31">
        <v>712</v>
      </c>
      <c r="N4503" s="31" t="s">
        <v>2509</v>
      </c>
      <c r="O4503" s="31" t="s">
        <v>54</v>
      </c>
    </row>
    <row r="4504" spans="1:15">
      <c r="A4504">
        <v>4508</v>
      </c>
      <c r="B4504" s="198">
        <v>44575</v>
      </c>
      <c r="C4504" s="31" t="s">
        <v>9</v>
      </c>
      <c r="D4504" s="359" t="s">
        <v>10</v>
      </c>
      <c r="E4504" s="1">
        <v>37</v>
      </c>
      <c r="F4504" s="202">
        <v>674</v>
      </c>
      <c r="G4504" s="31">
        <v>7</v>
      </c>
      <c r="H4504" s="31">
        <v>45</v>
      </c>
      <c r="I4504" s="32" t="s">
        <v>15</v>
      </c>
      <c r="J4504" s="31">
        <v>3</v>
      </c>
      <c r="K4504" s="3">
        <f>G4504/F4504</f>
        <v>1.0385756676557863E-2</v>
      </c>
      <c r="L4504" s="178">
        <f>G4504/H4504</f>
        <v>0.15555555555555556</v>
      </c>
      <c r="M4504" s="31">
        <v>712</v>
      </c>
      <c r="N4504" s="31" t="s">
        <v>2509</v>
      </c>
      <c r="O4504" s="31" t="s">
        <v>54</v>
      </c>
    </row>
    <row r="4505" spans="1:15">
      <c r="A4505">
        <v>4509</v>
      </c>
      <c r="B4505" s="198">
        <v>44575</v>
      </c>
      <c r="C4505" s="29" t="s">
        <v>1818</v>
      </c>
      <c r="D4505" s="129" t="s">
        <v>59</v>
      </c>
      <c r="E4505" s="1">
        <v>35</v>
      </c>
      <c r="F4505" s="202">
        <v>736</v>
      </c>
      <c r="G4505" s="31">
        <v>4</v>
      </c>
      <c r="H4505" s="31">
        <v>26</v>
      </c>
      <c r="I4505" s="32" t="s">
        <v>15</v>
      </c>
      <c r="J4505" s="31">
        <v>3</v>
      </c>
      <c r="K4505" s="3">
        <f>G4505/F4505</f>
        <v>5.434782608695652E-3</v>
      </c>
      <c r="L4505" s="178">
        <f>G4505/H4505</f>
        <v>0.15384615384615385</v>
      </c>
      <c r="M4505" s="31">
        <v>712</v>
      </c>
      <c r="N4505" s="31" t="s">
        <v>2509</v>
      </c>
      <c r="O4505" s="31" t="s">
        <v>54</v>
      </c>
    </row>
    <row r="4506" spans="1:15">
      <c r="A4506">
        <v>4510</v>
      </c>
      <c r="B4506" s="198">
        <v>44575</v>
      </c>
      <c r="C4506" s="29" t="s">
        <v>1818</v>
      </c>
      <c r="D4506" s="129" t="s">
        <v>59</v>
      </c>
      <c r="E4506" s="1">
        <v>41</v>
      </c>
      <c r="F4506" s="1">
        <v>1195</v>
      </c>
      <c r="G4506" s="34" t="s">
        <v>55</v>
      </c>
      <c r="H4506" s="31">
        <v>28</v>
      </c>
      <c r="I4506" s="32" t="s">
        <v>12</v>
      </c>
      <c r="J4506" s="34" t="s">
        <v>55</v>
      </c>
      <c r="K4506" s="34" t="s">
        <v>55</v>
      </c>
      <c r="L4506" s="200" t="s">
        <v>55</v>
      </c>
      <c r="M4506" s="31">
        <v>712</v>
      </c>
      <c r="N4506" s="31" t="s">
        <v>2509</v>
      </c>
      <c r="O4506" s="31" t="s">
        <v>54</v>
      </c>
    </row>
    <row r="4507" spans="1:15">
      <c r="A4507">
        <v>4511</v>
      </c>
      <c r="B4507" s="198">
        <v>44575</v>
      </c>
      <c r="C4507" s="29" t="s">
        <v>1818</v>
      </c>
      <c r="D4507" s="129" t="s">
        <v>59</v>
      </c>
      <c r="E4507" s="1">
        <v>36</v>
      </c>
      <c r="F4507" s="1">
        <v>729</v>
      </c>
      <c r="G4507" s="34" t="s">
        <v>55</v>
      </c>
      <c r="H4507" s="31">
        <v>24</v>
      </c>
      <c r="I4507" s="32" t="s">
        <v>12</v>
      </c>
      <c r="J4507" s="34" t="s">
        <v>55</v>
      </c>
      <c r="K4507" s="34" t="s">
        <v>55</v>
      </c>
      <c r="L4507" s="200" t="s">
        <v>55</v>
      </c>
      <c r="M4507" s="31">
        <v>712</v>
      </c>
      <c r="N4507" s="31" t="s">
        <v>2509</v>
      </c>
      <c r="O4507" s="31" t="s">
        <v>54</v>
      </c>
    </row>
    <row r="4508" spans="1:15">
      <c r="A4508">
        <v>4512</v>
      </c>
      <c r="B4508" s="198">
        <v>44575</v>
      </c>
      <c r="C4508" s="29" t="s">
        <v>1818</v>
      </c>
      <c r="D4508" s="129" t="s">
        <v>59</v>
      </c>
      <c r="E4508" s="1">
        <v>36</v>
      </c>
      <c r="F4508" s="1">
        <v>780</v>
      </c>
      <c r="G4508" s="31">
        <v>6</v>
      </c>
      <c r="H4508" s="31">
        <v>27</v>
      </c>
      <c r="I4508" s="32" t="s">
        <v>15</v>
      </c>
      <c r="J4508" s="31">
        <v>2</v>
      </c>
      <c r="K4508" s="7">
        <f>G4508/F4508</f>
        <v>7.6923076923076927E-3</v>
      </c>
      <c r="L4508" s="178">
        <f>G4508/H4508</f>
        <v>0.22222222222222221</v>
      </c>
      <c r="M4508" s="31">
        <v>712</v>
      </c>
      <c r="N4508" s="31" t="s">
        <v>2509</v>
      </c>
      <c r="O4508" s="31" t="s">
        <v>54</v>
      </c>
    </row>
    <row r="4509" spans="1:15">
      <c r="A4509">
        <v>4513</v>
      </c>
      <c r="B4509" s="198">
        <v>44575</v>
      </c>
      <c r="C4509" s="29" t="s">
        <v>1818</v>
      </c>
      <c r="D4509" s="129" t="s">
        <v>59</v>
      </c>
      <c r="E4509" s="1">
        <v>32</v>
      </c>
      <c r="F4509" s="1">
        <v>701</v>
      </c>
      <c r="G4509" s="34" t="s">
        <v>55</v>
      </c>
      <c r="H4509" s="31">
        <v>28</v>
      </c>
      <c r="I4509" s="32" t="s">
        <v>12</v>
      </c>
      <c r="J4509" s="34" t="s">
        <v>55</v>
      </c>
      <c r="K4509" s="34" t="s">
        <v>55</v>
      </c>
      <c r="L4509" s="204" t="s">
        <v>55</v>
      </c>
      <c r="M4509" s="31">
        <v>712</v>
      </c>
      <c r="N4509" s="31" t="s">
        <v>2509</v>
      </c>
      <c r="O4509" s="31" t="s">
        <v>54</v>
      </c>
    </row>
    <row r="4510" spans="1:15">
      <c r="A4510">
        <v>4514</v>
      </c>
      <c r="B4510" s="198">
        <v>44575</v>
      </c>
      <c r="C4510" s="29" t="s">
        <v>98</v>
      </c>
      <c r="D4510" s="129" t="s">
        <v>63</v>
      </c>
      <c r="E4510" s="47">
        <v>31</v>
      </c>
      <c r="F4510" s="1">
        <v>679</v>
      </c>
      <c r="G4510" s="34" t="s">
        <v>55</v>
      </c>
      <c r="H4510" s="31">
        <v>22.6</v>
      </c>
      <c r="I4510" s="32" t="s">
        <v>12</v>
      </c>
      <c r="J4510" s="34" t="s">
        <v>55</v>
      </c>
      <c r="K4510" s="34" t="s">
        <v>55</v>
      </c>
      <c r="L4510" s="204" t="s">
        <v>55</v>
      </c>
      <c r="M4510" s="31">
        <v>712</v>
      </c>
      <c r="N4510" s="31" t="s">
        <v>2509</v>
      </c>
      <c r="O4510" s="31" t="s">
        <v>54</v>
      </c>
    </row>
    <row r="4511" spans="1:15">
      <c r="A4511">
        <v>4515</v>
      </c>
      <c r="B4511" s="198">
        <v>44575</v>
      </c>
      <c r="C4511" s="29" t="s">
        <v>98</v>
      </c>
      <c r="D4511" s="129" t="s">
        <v>63</v>
      </c>
      <c r="E4511" s="31">
        <v>44</v>
      </c>
      <c r="F4511" s="1">
        <v>1299</v>
      </c>
      <c r="G4511" s="1">
        <v>9</v>
      </c>
      <c r="H4511" s="135">
        <v>32.5</v>
      </c>
      <c r="I4511" s="32" t="s">
        <v>15</v>
      </c>
      <c r="J4511" s="31">
        <v>3</v>
      </c>
      <c r="K4511" s="7">
        <f>G4511/F4511</f>
        <v>6.9284064665127024E-3</v>
      </c>
      <c r="L4511" s="199">
        <f>+G4511/H4511</f>
        <v>0.27692307692307694</v>
      </c>
      <c r="M4511" s="31">
        <v>712</v>
      </c>
      <c r="N4511" s="31" t="s">
        <v>2509</v>
      </c>
      <c r="O4511" s="31" t="s">
        <v>54</v>
      </c>
    </row>
    <row r="4512" spans="1:15">
      <c r="A4512">
        <v>4516</v>
      </c>
      <c r="B4512" s="198">
        <v>44575</v>
      </c>
      <c r="C4512" s="29" t="s">
        <v>98</v>
      </c>
      <c r="D4512" s="129" t="s">
        <v>63</v>
      </c>
      <c r="E4512" s="31">
        <v>45</v>
      </c>
      <c r="F4512" s="1">
        <v>1385</v>
      </c>
      <c r="G4512" s="31" t="s">
        <v>55</v>
      </c>
      <c r="H4512" s="135">
        <v>29</v>
      </c>
      <c r="I4512" s="32" t="s">
        <v>12</v>
      </c>
      <c r="J4512" s="34" t="s">
        <v>55</v>
      </c>
      <c r="K4512" s="34" t="s">
        <v>55</v>
      </c>
      <c r="L4512" s="200" t="s">
        <v>55</v>
      </c>
      <c r="M4512" s="31">
        <v>712</v>
      </c>
      <c r="N4512" s="31" t="s">
        <v>2509</v>
      </c>
      <c r="O4512" s="31" t="s">
        <v>54</v>
      </c>
    </row>
    <row r="4513" spans="1:15">
      <c r="A4513">
        <v>4517</v>
      </c>
      <c r="B4513" s="198">
        <v>44575</v>
      </c>
      <c r="C4513" s="29" t="s">
        <v>98</v>
      </c>
      <c r="D4513" s="129" t="s">
        <v>63</v>
      </c>
      <c r="E4513" s="31">
        <v>51</v>
      </c>
      <c r="F4513" s="1">
        <v>1683</v>
      </c>
      <c r="G4513" s="31" t="s">
        <v>55</v>
      </c>
      <c r="H4513" s="135">
        <v>32.200000000000003</v>
      </c>
      <c r="I4513" s="32" t="s">
        <v>12</v>
      </c>
      <c r="J4513" s="34" t="s">
        <v>55</v>
      </c>
      <c r="K4513" s="137" t="s">
        <v>55</v>
      </c>
      <c r="L4513" s="200" t="s">
        <v>55</v>
      </c>
      <c r="M4513" s="31">
        <v>712</v>
      </c>
      <c r="N4513" s="31" t="s">
        <v>2509</v>
      </c>
      <c r="O4513" s="31" t="s">
        <v>54</v>
      </c>
    </row>
    <row r="4514" spans="1:15">
      <c r="A4514">
        <v>4518</v>
      </c>
      <c r="B4514" s="198">
        <v>44579</v>
      </c>
      <c r="C4514" s="29" t="s">
        <v>98</v>
      </c>
      <c r="D4514" s="129" t="s">
        <v>63</v>
      </c>
      <c r="E4514" s="31">
        <v>44</v>
      </c>
      <c r="F4514" s="202">
        <v>1367</v>
      </c>
      <c r="G4514" s="1">
        <v>6</v>
      </c>
      <c r="H4514" s="135">
        <v>25.6</v>
      </c>
      <c r="I4514" s="32" t="s">
        <v>15</v>
      </c>
      <c r="J4514" s="31">
        <v>2</v>
      </c>
      <c r="K4514" s="7">
        <f>G4514/F4514</f>
        <v>4.3891733723482075E-3</v>
      </c>
      <c r="L4514" s="199">
        <f t="shared" ref="L4514" si="38">+G4514/H4514</f>
        <v>0.234375</v>
      </c>
      <c r="M4514" s="31">
        <v>712</v>
      </c>
      <c r="N4514" s="31" t="s">
        <v>2509</v>
      </c>
      <c r="O4514" s="31" t="s">
        <v>54</v>
      </c>
    </row>
    <row r="4515" spans="1:15">
      <c r="A4515">
        <v>4519</v>
      </c>
      <c r="B4515" s="198">
        <v>44579</v>
      </c>
      <c r="C4515" s="31" t="s">
        <v>9</v>
      </c>
      <c r="D4515" s="359" t="s">
        <v>10</v>
      </c>
      <c r="E4515" s="31">
        <v>41</v>
      </c>
      <c r="F4515" s="202">
        <v>1294</v>
      </c>
      <c r="G4515" s="31" t="s">
        <v>55</v>
      </c>
      <c r="H4515" s="135">
        <v>22.6</v>
      </c>
      <c r="I4515" s="32" t="s">
        <v>12</v>
      </c>
      <c r="J4515" s="34" t="s">
        <v>55</v>
      </c>
      <c r="K4515" s="34" t="s">
        <v>55</v>
      </c>
      <c r="L4515" s="200" t="s">
        <v>55</v>
      </c>
      <c r="M4515" s="31">
        <v>712</v>
      </c>
      <c r="N4515" s="31" t="s">
        <v>2509</v>
      </c>
      <c r="O4515" s="31" t="s">
        <v>54</v>
      </c>
    </row>
    <row r="4516" spans="1:15">
      <c r="A4516">
        <v>4520</v>
      </c>
      <c r="B4516" s="198">
        <v>44579</v>
      </c>
      <c r="C4516" s="31" t="s">
        <v>9</v>
      </c>
      <c r="D4516" s="359" t="s">
        <v>10</v>
      </c>
      <c r="E4516" s="31">
        <v>51</v>
      </c>
      <c r="F4516" s="1">
        <v>1778</v>
      </c>
      <c r="G4516" s="1">
        <v>4</v>
      </c>
      <c r="H4516" s="135">
        <v>35.4</v>
      </c>
      <c r="I4516" s="32" t="s">
        <v>15</v>
      </c>
      <c r="J4516" s="31">
        <v>2</v>
      </c>
      <c r="K4516" s="7">
        <f>G4516/F4516</f>
        <v>2.2497187851518562E-3</v>
      </c>
      <c r="L4516" s="199">
        <f t="shared" ref="L4516" si="39">+G4516/H4516</f>
        <v>0.11299435028248588</v>
      </c>
      <c r="M4516" s="31">
        <v>712</v>
      </c>
      <c r="N4516" s="31" t="s">
        <v>2509</v>
      </c>
      <c r="O4516" s="31" t="s">
        <v>54</v>
      </c>
    </row>
    <row r="4517" spans="1:15">
      <c r="A4517">
        <v>4521</v>
      </c>
      <c r="B4517" s="198">
        <v>44579</v>
      </c>
      <c r="C4517" s="31" t="s">
        <v>9</v>
      </c>
      <c r="D4517" s="359" t="s">
        <v>10</v>
      </c>
      <c r="E4517" s="31">
        <v>49</v>
      </c>
      <c r="F4517" s="1">
        <v>1654</v>
      </c>
      <c r="G4517" s="31" t="s">
        <v>55</v>
      </c>
      <c r="H4517" s="135">
        <v>34</v>
      </c>
      <c r="I4517" s="32" t="s">
        <v>12</v>
      </c>
      <c r="J4517" s="34" t="s">
        <v>55</v>
      </c>
      <c r="K4517" s="34" t="s">
        <v>55</v>
      </c>
      <c r="L4517" s="200" t="s">
        <v>55</v>
      </c>
      <c r="M4517" s="31">
        <v>712</v>
      </c>
      <c r="N4517" s="31" t="s">
        <v>2509</v>
      </c>
      <c r="O4517" s="31" t="s">
        <v>54</v>
      </c>
    </row>
    <row r="4518" spans="1:15">
      <c r="A4518">
        <v>4522</v>
      </c>
      <c r="B4518" s="198">
        <v>44579</v>
      </c>
      <c r="C4518" s="31" t="s">
        <v>9</v>
      </c>
      <c r="D4518" s="359" t="s">
        <v>10</v>
      </c>
      <c r="E4518" s="31">
        <v>50</v>
      </c>
      <c r="F4518" s="1">
        <v>1798</v>
      </c>
      <c r="G4518" s="31" t="s">
        <v>55</v>
      </c>
      <c r="H4518" s="2">
        <v>37.5</v>
      </c>
      <c r="I4518" s="32" t="s">
        <v>12</v>
      </c>
      <c r="J4518" s="137" t="s">
        <v>55</v>
      </c>
      <c r="K4518" s="137" t="s">
        <v>55</v>
      </c>
      <c r="L4518" s="200" t="s">
        <v>55</v>
      </c>
      <c r="M4518" s="31">
        <v>712</v>
      </c>
      <c r="N4518" s="31" t="s">
        <v>2509</v>
      </c>
      <c r="O4518" s="31" t="s">
        <v>54</v>
      </c>
    </row>
    <row r="4519" spans="1:15">
      <c r="A4519">
        <v>4523</v>
      </c>
      <c r="B4519" s="198">
        <v>44579</v>
      </c>
      <c r="C4519" s="31" t="s">
        <v>9</v>
      </c>
      <c r="D4519" s="359" t="s">
        <v>10</v>
      </c>
      <c r="E4519" s="31">
        <v>49</v>
      </c>
      <c r="F4519" s="47">
        <v>1712</v>
      </c>
      <c r="G4519" s="31" t="s">
        <v>55</v>
      </c>
      <c r="H4519" s="31">
        <v>48</v>
      </c>
      <c r="I4519" s="32" t="s">
        <v>12</v>
      </c>
      <c r="J4519" s="34" t="s">
        <v>55</v>
      </c>
      <c r="K4519" s="34" t="s">
        <v>55</v>
      </c>
      <c r="L4519" s="200" t="s">
        <v>55</v>
      </c>
      <c r="M4519" s="31">
        <v>712</v>
      </c>
      <c r="N4519" s="31" t="s">
        <v>2509</v>
      </c>
      <c r="O4519" s="31" t="s">
        <v>54</v>
      </c>
    </row>
    <row r="4520" spans="1:15">
      <c r="A4520">
        <v>4524</v>
      </c>
      <c r="B4520" s="198">
        <v>44579</v>
      </c>
      <c r="C4520" s="29" t="s">
        <v>98</v>
      </c>
      <c r="D4520" s="129" t="s">
        <v>63</v>
      </c>
      <c r="E4520" s="31">
        <v>52</v>
      </c>
      <c r="F4520" s="202">
        <v>2013</v>
      </c>
      <c r="G4520" s="31" t="s">
        <v>55</v>
      </c>
      <c r="H4520" s="31">
        <v>61</v>
      </c>
      <c r="I4520" s="32" t="s">
        <v>12</v>
      </c>
      <c r="J4520" s="34" t="s">
        <v>55</v>
      </c>
      <c r="K4520" s="34" t="s">
        <v>55</v>
      </c>
      <c r="L4520" s="200" t="s">
        <v>55</v>
      </c>
      <c r="M4520" s="31">
        <v>712</v>
      </c>
      <c r="N4520" s="31" t="s">
        <v>2509</v>
      </c>
      <c r="O4520" s="31" t="s">
        <v>54</v>
      </c>
    </row>
    <row r="4521" spans="1:15">
      <c r="A4521">
        <v>4525</v>
      </c>
      <c r="B4521" s="198">
        <v>44579</v>
      </c>
      <c r="C4521" s="29" t="s">
        <v>98</v>
      </c>
      <c r="D4521" s="129" t="s">
        <v>63</v>
      </c>
      <c r="E4521" s="31">
        <v>50</v>
      </c>
      <c r="F4521" s="202">
        <v>1809</v>
      </c>
      <c r="G4521" s="31">
        <v>25</v>
      </c>
      <c r="H4521" s="31">
        <v>77</v>
      </c>
      <c r="I4521" s="32" t="s">
        <v>15</v>
      </c>
      <c r="J4521" s="31">
        <v>3</v>
      </c>
      <c r="K4521" s="3">
        <f>G4521/F4521</f>
        <v>1.3819789939192924E-2</v>
      </c>
      <c r="L4521" s="178">
        <f>G4521/H4521</f>
        <v>0.32467532467532467</v>
      </c>
      <c r="M4521" s="31">
        <v>712</v>
      </c>
      <c r="N4521" s="31" t="s">
        <v>2509</v>
      </c>
      <c r="O4521" s="31" t="s">
        <v>54</v>
      </c>
    </row>
    <row r="4522" spans="1:15">
      <c r="A4522">
        <v>4526</v>
      </c>
      <c r="B4522" s="198">
        <v>44579</v>
      </c>
      <c r="C4522" s="29" t="s">
        <v>98</v>
      </c>
      <c r="D4522" s="129" t="s">
        <v>63</v>
      </c>
      <c r="E4522" s="31">
        <v>49</v>
      </c>
      <c r="F4522" s="202">
        <v>1604</v>
      </c>
      <c r="G4522" s="31">
        <v>17</v>
      </c>
      <c r="H4522" s="31">
        <v>84</v>
      </c>
      <c r="I4522" s="32" t="s">
        <v>15</v>
      </c>
      <c r="J4522" s="31">
        <v>3</v>
      </c>
      <c r="K4522" s="3">
        <f>G4522/F4522</f>
        <v>1.059850374064838E-2</v>
      </c>
      <c r="L4522" s="178">
        <f>G4522/H4522</f>
        <v>0.20238095238095238</v>
      </c>
      <c r="M4522" s="31">
        <v>712</v>
      </c>
      <c r="N4522" s="31" t="s">
        <v>2509</v>
      </c>
      <c r="O4522" s="31" t="s">
        <v>54</v>
      </c>
    </row>
    <row r="4523" spans="1:15">
      <c r="A4523">
        <v>4527</v>
      </c>
      <c r="B4523" s="198">
        <v>44579</v>
      </c>
      <c r="C4523" s="29" t="s">
        <v>98</v>
      </c>
      <c r="D4523" s="129" t="s">
        <v>63</v>
      </c>
      <c r="E4523" s="31">
        <v>48</v>
      </c>
      <c r="F4523" s="1">
        <v>1587</v>
      </c>
      <c r="G4523" s="34" t="s">
        <v>55</v>
      </c>
      <c r="H4523" s="31">
        <v>70</v>
      </c>
      <c r="I4523" s="32" t="s">
        <v>15</v>
      </c>
      <c r="J4523" s="34" t="s">
        <v>55</v>
      </c>
      <c r="K4523" s="34" t="s">
        <v>55</v>
      </c>
      <c r="L4523" s="200" t="s">
        <v>55</v>
      </c>
      <c r="M4523" s="31">
        <v>712</v>
      </c>
      <c r="N4523" s="31" t="s">
        <v>2509</v>
      </c>
      <c r="O4523" s="31" t="s">
        <v>54</v>
      </c>
    </row>
    <row r="4524" spans="1:15">
      <c r="A4524">
        <v>4528</v>
      </c>
      <c r="B4524" s="198">
        <v>44597</v>
      </c>
      <c r="C4524" s="29" t="s">
        <v>98</v>
      </c>
      <c r="D4524" s="129" t="s">
        <v>63</v>
      </c>
      <c r="E4524" s="31">
        <v>45</v>
      </c>
      <c r="F4524" s="1">
        <v>1645</v>
      </c>
      <c r="G4524" s="31" t="s">
        <v>55</v>
      </c>
      <c r="H4524" s="135">
        <v>14.4</v>
      </c>
      <c r="I4524" s="32" t="s">
        <v>12</v>
      </c>
      <c r="J4524" s="34" t="s">
        <v>55</v>
      </c>
      <c r="K4524" s="137" t="s">
        <v>55</v>
      </c>
      <c r="L4524" s="200" t="s">
        <v>55</v>
      </c>
      <c r="M4524" s="31">
        <v>712</v>
      </c>
      <c r="N4524" s="31" t="s">
        <v>2509</v>
      </c>
      <c r="O4524" s="31" t="s">
        <v>54</v>
      </c>
    </row>
    <row r="4525" spans="1:15">
      <c r="A4525">
        <v>4529</v>
      </c>
      <c r="B4525" s="198">
        <v>44597</v>
      </c>
      <c r="C4525" s="31" t="s">
        <v>9</v>
      </c>
      <c r="D4525" s="359" t="s">
        <v>10</v>
      </c>
      <c r="E4525" s="1">
        <v>35</v>
      </c>
      <c r="F4525" s="1">
        <v>781</v>
      </c>
      <c r="G4525" s="31" t="s">
        <v>55</v>
      </c>
      <c r="H4525" s="31">
        <v>35.6</v>
      </c>
      <c r="I4525" s="32" t="s">
        <v>12</v>
      </c>
      <c r="J4525" s="34" t="s">
        <v>55</v>
      </c>
      <c r="K4525" s="34" t="s">
        <v>55</v>
      </c>
      <c r="L4525" s="200" t="s">
        <v>55</v>
      </c>
      <c r="M4525" s="31">
        <v>712</v>
      </c>
      <c r="N4525" s="31" t="s">
        <v>2509</v>
      </c>
      <c r="O4525" s="31" t="s">
        <v>54</v>
      </c>
    </row>
    <row r="4526" spans="1:15">
      <c r="A4526">
        <v>4530</v>
      </c>
      <c r="B4526" s="198">
        <v>44597</v>
      </c>
      <c r="C4526" s="31" t="s">
        <v>9</v>
      </c>
      <c r="D4526" s="359" t="s">
        <v>10</v>
      </c>
      <c r="E4526" s="1">
        <v>39</v>
      </c>
      <c r="F4526" s="1">
        <v>1066</v>
      </c>
      <c r="G4526" s="1">
        <v>3</v>
      </c>
      <c r="H4526" s="47">
        <v>19</v>
      </c>
      <c r="I4526" s="32" t="s">
        <v>15</v>
      </c>
      <c r="J4526" s="31">
        <v>2</v>
      </c>
      <c r="K4526" s="7">
        <f>G4526/F4526</f>
        <v>2.8142589118198874E-3</v>
      </c>
      <c r="L4526" s="199">
        <f t="shared" ref="L4526:L4527" si="40">+G4526/H4526</f>
        <v>0.15789473684210525</v>
      </c>
      <c r="M4526" s="31">
        <v>712</v>
      </c>
      <c r="N4526" s="31" t="s">
        <v>2509</v>
      </c>
      <c r="O4526" s="31" t="s">
        <v>54</v>
      </c>
    </row>
    <row r="4527" spans="1:15">
      <c r="A4527">
        <v>4531</v>
      </c>
      <c r="B4527" s="198">
        <v>44597</v>
      </c>
      <c r="C4527" s="31" t="s">
        <v>9</v>
      </c>
      <c r="D4527" s="359" t="s">
        <v>10</v>
      </c>
      <c r="E4527" s="1">
        <v>40</v>
      </c>
      <c r="F4527" s="1">
        <v>1182</v>
      </c>
      <c r="G4527" s="31">
        <v>5</v>
      </c>
      <c r="H4527" s="31">
        <v>61</v>
      </c>
      <c r="I4527" s="32" t="s">
        <v>12</v>
      </c>
      <c r="J4527" s="34">
        <v>2</v>
      </c>
      <c r="K4527" s="7">
        <f>G4527/F4527</f>
        <v>4.2301184433164128E-3</v>
      </c>
      <c r="L4527" s="199">
        <f t="shared" si="40"/>
        <v>8.1967213114754092E-2</v>
      </c>
      <c r="M4527" s="31">
        <v>712</v>
      </c>
      <c r="N4527" s="31" t="s">
        <v>2509</v>
      </c>
      <c r="O4527" s="31" t="s">
        <v>54</v>
      </c>
    </row>
    <row r="4528" spans="1:15">
      <c r="A4528">
        <v>4532</v>
      </c>
      <c r="B4528" s="198">
        <v>44597</v>
      </c>
      <c r="C4528" s="31" t="s">
        <v>9</v>
      </c>
      <c r="D4528" s="359" t="s">
        <v>10</v>
      </c>
      <c r="E4528" s="1">
        <v>36</v>
      </c>
      <c r="F4528" s="1">
        <v>588</v>
      </c>
      <c r="G4528" s="31" t="s">
        <v>55</v>
      </c>
      <c r="H4528" s="31">
        <v>41</v>
      </c>
      <c r="I4528" s="32" t="s">
        <v>12</v>
      </c>
      <c r="J4528" s="34" t="s">
        <v>55</v>
      </c>
      <c r="K4528" s="34" t="s">
        <v>55</v>
      </c>
      <c r="L4528" s="200" t="s">
        <v>55</v>
      </c>
      <c r="M4528" s="31">
        <v>712</v>
      </c>
      <c r="N4528" s="31" t="s">
        <v>2509</v>
      </c>
      <c r="O4528" s="31" t="s">
        <v>54</v>
      </c>
    </row>
    <row r="4529" spans="1:15">
      <c r="A4529">
        <v>4533</v>
      </c>
      <c r="B4529" s="198">
        <v>44597</v>
      </c>
      <c r="C4529" s="29" t="s">
        <v>1818</v>
      </c>
      <c r="D4529" s="129" t="s">
        <v>59</v>
      </c>
      <c r="E4529" s="1">
        <v>33</v>
      </c>
      <c r="F4529" s="1">
        <v>678</v>
      </c>
      <c r="G4529" s="31" t="s">
        <v>55</v>
      </c>
      <c r="H4529" s="31">
        <v>50</v>
      </c>
      <c r="I4529" s="32" t="s">
        <v>12</v>
      </c>
      <c r="J4529" s="34" t="s">
        <v>55</v>
      </c>
      <c r="K4529" s="34" t="s">
        <v>55</v>
      </c>
      <c r="L4529" s="200" t="s">
        <v>55</v>
      </c>
      <c r="M4529" s="31">
        <v>712</v>
      </c>
      <c r="N4529" s="31" t="s">
        <v>2509</v>
      </c>
      <c r="O4529" s="31" t="s">
        <v>54</v>
      </c>
    </row>
    <row r="4530" spans="1:15">
      <c r="A4530">
        <v>4534</v>
      </c>
      <c r="B4530" s="198">
        <v>44597</v>
      </c>
      <c r="C4530" s="29" t="s">
        <v>1818</v>
      </c>
      <c r="D4530" s="129" t="s">
        <v>59</v>
      </c>
      <c r="E4530" s="1">
        <v>39</v>
      </c>
      <c r="F4530" s="1">
        <v>1057</v>
      </c>
      <c r="G4530" s="31">
        <v>11</v>
      </c>
      <c r="H4530" s="31">
        <v>78</v>
      </c>
      <c r="I4530" s="32" t="s">
        <v>15</v>
      </c>
      <c r="J4530" s="31">
        <v>3</v>
      </c>
      <c r="K4530" s="3">
        <f>G4530/F4530</f>
        <v>1.0406811731315043E-2</v>
      </c>
      <c r="L4530" s="178">
        <f>G4530/H4530</f>
        <v>0.14102564102564102</v>
      </c>
      <c r="M4530" s="31">
        <v>712</v>
      </c>
      <c r="N4530" s="31" t="s">
        <v>2509</v>
      </c>
      <c r="O4530" s="31" t="s">
        <v>54</v>
      </c>
    </row>
    <row r="4531" spans="1:15">
      <c r="A4531">
        <v>4535</v>
      </c>
      <c r="B4531" s="198">
        <v>44597</v>
      </c>
      <c r="C4531" s="29" t="s">
        <v>1818</v>
      </c>
      <c r="D4531" s="129" t="s">
        <v>59</v>
      </c>
      <c r="E4531" s="1">
        <v>31</v>
      </c>
      <c r="F4531" s="1">
        <v>781</v>
      </c>
      <c r="G4531" s="31">
        <v>14</v>
      </c>
      <c r="H4531" s="31">
        <v>99</v>
      </c>
      <c r="I4531" s="32" t="s">
        <v>15</v>
      </c>
      <c r="J4531" s="31">
        <v>3</v>
      </c>
      <c r="K4531" s="3">
        <f>G4531/F4531</f>
        <v>1.7925736235595392E-2</v>
      </c>
      <c r="L4531" s="178">
        <f>G4531/H4531</f>
        <v>0.14141414141414141</v>
      </c>
      <c r="M4531" s="31">
        <v>712</v>
      </c>
      <c r="N4531" s="31" t="s">
        <v>2509</v>
      </c>
      <c r="O4531" s="31" t="s">
        <v>54</v>
      </c>
    </row>
    <row r="4532" spans="1:15">
      <c r="A4532">
        <v>4536</v>
      </c>
      <c r="B4532" s="198">
        <v>44597</v>
      </c>
      <c r="C4532" s="29" t="s">
        <v>1818</v>
      </c>
      <c r="D4532" s="129" t="s">
        <v>59</v>
      </c>
      <c r="E4532" s="1">
        <v>33</v>
      </c>
      <c r="F4532" s="202">
        <v>839</v>
      </c>
      <c r="G4532" s="34" t="s">
        <v>55</v>
      </c>
      <c r="H4532" s="31">
        <v>68</v>
      </c>
      <c r="I4532" s="32" t="s">
        <v>12</v>
      </c>
      <c r="J4532" s="34" t="s">
        <v>55</v>
      </c>
      <c r="K4532" s="34" t="s">
        <v>55</v>
      </c>
      <c r="L4532" s="200" t="s">
        <v>55</v>
      </c>
      <c r="M4532" s="31">
        <v>712</v>
      </c>
      <c r="N4532" s="31" t="s">
        <v>2509</v>
      </c>
      <c r="O4532" s="31" t="s">
        <v>54</v>
      </c>
    </row>
    <row r="4533" spans="1:15">
      <c r="A4533">
        <v>4537</v>
      </c>
      <c r="B4533" s="198">
        <v>44597</v>
      </c>
      <c r="C4533" s="29" t="s">
        <v>1818</v>
      </c>
      <c r="D4533" s="129" t="s">
        <v>59</v>
      </c>
      <c r="E4533" s="1">
        <v>30</v>
      </c>
      <c r="F4533" s="202">
        <v>677</v>
      </c>
      <c r="G4533" s="34" t="s">
        <v>55</v>
      </c>
      <c r="H4533" s="31">
        <v>74</v>
      </c>
      <c r="I4533" s="32" t="s">
        <v>12</v>
      </c>
      <c r="J4533" s="34" t="s">
        <v>55</v>
      </c>
      <c r="K4533" s="34" t="s">
        <v>55</v>
      </c>
      <c r="L4533" s="200" t="s">
        <v>55</v>
      </c>
      <c r="M4533" s="31">
        <v>712</v>
      </c>
      <c r="N4533" s="31" t="s">
        <v>2509</v>
      </c>
      <c r="O4533" s="31" t="s">
        <v>54</v>
      </c>
    </row>
    <row r="4534" spans="1:15">
      <c r="A4534">
        <v>4538</v>
      </c>
      <c r="B4534" s="198">
        <v>44599</v>
      </c>
      <c r="C4534" s="31" t="s">
        <v>9</v>
      </c>
      <c r="D4534" s="359" t="s">
        <v>10</v>
      </c>
      <c r="E4534" s="31">
        <v>39</v>
      </c>
      <c r="F4534" s="1">
        <v>1129</v>
      </c>
      <c r="G4534" s="31" t="s">
        <v>55</v>
      </c>
      <c r="H4534" s="135">
        <v>24.8</v>
      </c>
      <c r="I4534" s="32" t="s">
        <v>12</v>
      </c>
      <c r="J4534" s="34" t="s">
        <v>55</v>
      </c>
      <c r="K4534" s="137" t="s">
        <v>55</v>
      </c>
      <c r="L4534" s="200" t="s">
        <v>55</v>
      </c>
      <c r="M4534" s="31">
        <v>712</v>
      </c>
      <c r="N4534" s="31" t="s">
        <v>2509</v>
      </c>
      <c r="O4534" s="31" t="s">
        <v>54</v>
      </c>
    </row>
    <row r="4535" spans="1:15">
      <c r="A4535">
        <v>4539</v>
      </c>
      <c r="B4535" s="198">
        <v>44599</v>
      </c>
      <c r="C4535" s="31" t="s">
        <v>9</v>
      </c>
      <c r="D4535" s="359" t="s">
        <v>10</v>
      </c>
      <c r="E4535" s="31">
        <v>50</v>
      </c>
      <c r="F4535" s="1">
        <v>1483</v>
      </c>
      <c r="G4535" s="1">
        <v>7</v>
      </c>
      <c r="H4535" s="135">
        <v>27.8</v>
      </c>
      <c r="I4535" s="32" t="s">
        <v>15</v>
      </c>
      <c r="J4535" s="31">
        <v>2</v>
      </c>
      <c r="K4535" s="7">
        <f>G4535/F4535</f>
        <v>4.720161834120027E-3</v>
      </c>
      <c r="L4535" s="199">
        <f t="shared" ref="L4535:L4536" si="41">+G4535/H4535</f>
        <v>0.25179856115107913</v>
      </c>
      <c r="M4535" s="31">
        <v>712</v>
      </c>
      <c r="N4535" s="31" t="s">
        <v>2509</v>
      </c>
      <c r="O4535" s="31" t="s">
        <v>54</v>
      </c>
    </row>
    <row r="4536" spans="1:15">
      <c r="A4536">
        <v>4540</v>
      </c>
      <c r="B4536" s="198">
        <v>44599</v>
      </c>
      <c r="C4536" s="31" t="s">
        <v>9</v>
      </c>
      <c r="D4536" s="359" t="s">
        <v>10</v>
      </c>
      <c r="E4536" s="31">
        <v>47</v>
      </c>
      <c r="F4536" s="1">
        <v>1447</v>
      </c>
      <c r="G4536" s="31">
        <v>3</v>
      </c>
      <c r="H4536" s="135">
        <v>25.3</v>
      </c>
      <c r="I4536" s="32" t="s">
        <v>12</v>
      </c>
      <c r="J4536" s="34">
        <v>2</v>
      </c>
      <c r="K4536" s="7">
        <f>G4536/F4536</f>
        <v>2.0732550103662751E-3</v>
      </c>
      <c r="L4536" s="199">
        <f t="shared" si="41"/>
        <v>0.11857707509881422</v>
      </c>
      <c r="M4536" s="31">
        <v>712</v>
      </c>
      <c r="N4536" s="31" t="s">
        <v>2509</v>
      </c>
      <c r="O4536" s="31" t="s">
        <v>54</v>
      </c>
    </row>
    <row r="4537" spans="1:15">
      <c r="A4537">
        <v>4541</v>
      </c>
      <c r="B4537" s="198">
        <v>44599</v>
      </c>
      <c r="C4537" s="31" t="s">
        <v>9</v>
      </c>
      <c r="D4537" s="359" t="s">
        <v>10</v>
      </c>
      <c r="E4537" s="31">
        <v>51</v>
      </c>
      <c r="F4537" s="1">
        <v>1486</v>
      </c>
      <c r="G4537" s="1">
        <v>6</v>
      </c>
      <c r="H4537" s="135">
        <v>35</v>
      </c>
      <c r="I4537" s="32" t="s">
        <v>15</v>
      </c>
      <c r="J4537" s="31">
        <v>2</v>
      </c>
      <c r="K4537" s="7">
        <f>G4537/F4537</f>
        <v>4.0376850605652759E-3</v>
      </c>
      <c r="L4537" s="199">
        <f>G4537/H4537</f>
        <v>0.17142857142857143</v>
      </c>
      <c r="M4537" s="31">
        <v>712</v>
      </c>
      <c r="N4537" s="31" t="s">
        <v>2509</v>
      </c>
      <c r="O4537" s="31" t="s">
        <v>54</v>
      </c>
    </row>
    <row r="4538" spans="1:15">
      <c r="A4538">
        <v>4542</v>
      </c>
      <c r="B4538" s="198">
        <v>44599</v>
      </c>
      <c r="C4538" s="31" t="s">
        <v>9</v>
      </c>
      <c r="D4538" s="359" t="s">
        <v>10</v>
      </c>
      <c r="E4538" s="31">
        <v>48</v>
      </c>
      <c r="F4538" s="1">
        <v>1393</v>
      </c>
      <c r="G4538" s="31" t="s">
        <v>55</v>
      </c>
      <c r="H4538" s="135">
        <v>35.9</v>
      </c>
      <c r="I4538" s="32" t="s">
        <v>12</v>
      </c>
      <c r="J4538" s="34" t="s">
        <v>55</v>
      </c>
      <c r="K4538" s="34" t="s">
        <v>55</v>
      </c>
      <c r="L4538" s="200" t="s">
        <v>55</v>
      </c>
      <c r="M4538" s="31">
        <v>712</v>
      </c>
      <c r="N4538" s="31" t="s">
        <v>2509</v>
      </c>
      <c r="O4538" s="31" t="s">
        <v>54</v>
      </c>
    </row>
    <row r="4539" spans="1:15">
      <c r="A4539">
        <v>4543</v>
      </c>
      <c r="B4539" s="198">
        <v>44604</v>
      </c>
      <c r="C4539" s="31" t="s">
        <v>9</v>
      </c>
      <c r="D4539" s="359" t="s">
        <v>10</v>
      </c>
      <c r="E4539" s="1">
        <v>31</v>
      </c>
      <c r="F4539" s="1">
        <v>673</v>
      </c>
      <c r="G4539" s="34" t="s">
        <v>55</v>
      </c>
      <c r="H4539" s="31">
        <v>68</v>
      </c>
      <c r="I4539" s="32" t="s">
        <v>12</v>
      </c>
      <c r="J4539" s="34" t="s">
        <v>55</v>
      </c>
      <c r="K4539" s="34" t="s">
        <v>55</v>
      </c>
      <c r="L4539" s="200" t="s">
        <v>55</v>
      </c>
      <c r="M4539" s="31">
        <v>712</v>
      </c>
      <c r="N4539" s="31" t="s">
        <v>2509</v>
      </c>
      <c r="O4539" s="31" t="s">
        <v>54</v>
      </c>
    </row>
    <row r="4540" spans="1:15">
      <c r="A4540">
        <v>4544</v>
      </c>
      <c r="B4540" s="198">
        <v>44604</v>
      </c>
      <c r="C4540" s="31" t="s">
        <v>9</v>
      </c>
      <c r="D4540" s="359" t="s">
        <v>10</v>
      </c>
      <c r="E4540" s="47">
        <v>32</v>
      </c>
      <c r="F4540" s="1">
        <v>680</v>
      </c>
      <c r="G4540" s="34" t="s">
        <v>55</v>
      </c>
      <c r="H4540" s="31">
        <v>74</v>
      </c>
      <c r="I4540" s="32" t="s">
        <v>12</v>
      </c>
      <c r="J4540" s="34" t="s">
        <v>55</v>
      </c>
      <c r="K4540" s="34" t="s">
        <v>55</v>
      </c>
      <c r="L4540" s="200" t="s">
        <v>55</v>
      </c>
      <c r="M4540" s="31">
        <v>712</v>
      </c>
      <c r="N4540" s="31" t="s">
        <v>2509</v>
      </c>
      <c r="O4540" s="31" t="s">
        <v>54</v>
      </c>
    </row>
    <row r="4541" spans="1:15">
      <c r="A4541">
        <v>4545</v>
      </c>
      <c r="B4541" s="198">
        <v>44604</v>
      </c>
      <c r="C4541" s="31" t="s">
        <v>9</v>
      </c>
      <c r="D4541" s="359" t="s">
        <v>10</v>
      </c>
      <c r="E4541" s="31">
        <v>42</v>
      </c>
      <c r="F4541" s="1">
        <v>1572</v>
      </c>
      <c r="G4541" s="31">
        <v>17</v>
      </c>
      <c r="H4541" s="31">
        <v>97</v>
      </c>
      <c r="I4541" s="32" t="s">
        <v>15</v>
      </c>
      <c r="J4541" s="31">
        <v>2</v>
      </c>
      <c r="K4541" s="7">
        <f>G4541/F4541</f>
        <v>1.0814249363867684E-2</v>
      </c>
      <c r="L4541" s="178">
        <f>G4541/H4541</f>
        <v>0.17525773195876287</v>
      </c>
      <c r="M4541" s="31">
        <v>712</v>
      </c>
      <c r="N4541" s="31" t="s">
        <v>2509</v>
      </c>
      <c r="O4541" s="31" t="s">
        <v>54</v>
      </c>
    </row>
    <row r="4542" spans="1:15">
      <c r="A4542">
        <v>4546</v>
      </c>
      <c r="B4542" s="198">
        <v>44604</v>
      </c>
      <c r="C4542" s="31" t="s">
        <v>9</v>
      </c>
      <c r="D4542" s="359" t="s">
        <v>10</v>
      </c>
      <c r="E4542" s="31">
        <v>41</v>
      </c>
      <c r="F4542" s="1">
        <v>1488</v>
      </c>
      <c r="G4542" s="34">
        <v>10</v>
      </c>
      <c r="H4542" s="31">
        <v>48</v>
      </c>
      <c r="I4542" s="32" t="s">
        <v>12</v>
      </c>
      <c r="J4542" s="34">
        <v>3</v>
      </c>
      <c r="K4542" s="7">
        <f>G4542/F4542</f>
        <v>6.7204301075268818E-3</v>
      </c>
      <c r="L4542" s="178">
        <f>G4542/H4542</f>
        <v>0.20833333333333334</v>
      </c>
      <c r="M4542" s="31">
        <v>712</v>
      </c>
      <c r="N4542" s="31" t="s">
        <v>2509</v>
      </c>
      <c r="O4542" s="31" t="s">
        <v>54</v>
      </c>
    </row>
    <row r="4543" spans="1:15">
      <c r="A4543">
        <v>4547</v>
      </c>
      <c r="B4543" s="198">
        <v>44604</v>
      </c>
      <c r="C4543" s="31" t="s">
        <v>9</v>
      </c>
      <c r="D4543" s="359" t="s">
        <v>10</v>
      </c>
      <c r="E4543" s="31">
        <v>50</v>
      </c>
      <c r="F4543" s="1">
        <v>1804</v>
      </c>
      <c r="G4543" s="34" t="s">
        <v>55</v>
      </c>
      <c r="H4543" s="31">
        <v>98</v>
      </c>
      <c r="I4543" s="32" t="s">
        <v>12</v>
      </c>
      <c r="J4543" s="34" t="s">
        <v>55</v>
      </c>
      <c r="K4543" s="34" t="s">
        <v>55</v>
      </c>
      <c r="L4543" s="204" t="s">
        <v>55</v>
      </c>
      <c r="M4543" s="31">
        <v>712</v>
      </c>
      <c r="N4543" s="31" t="s">
        <v>2509</v>
      </c>
      <c r="O4543" s="31" t="s">
        <v>54</v>
      </c>
    </row>
    <row r="4544" spans="1:15">
      <c r="A4544">
        <v>4548</v>
      </c>
      <c r="B4544" s="43" t="s">
        <v>1844</v>
      </c>
      <c r="C4544" t="s">
        <v>9</v>
      </c>
      <c r="D4544" s="359" t="s">
        <v>10</v>
      </c>
      <c r="E4544" s="31">
        <v>50</v>
      </c>
      <c r="F4544" s="205">
        <v>1730</v>
      </c>
      <c r="G4544" s="31">
        <v>40</v>
      </c>
      <c r="H4544" s="31">
        <v>48</v>
      </c>
      <c r="I4544" s="32" t="s">
        <v>15</v>
      </c>
      <c r="J4544"/>
      <c r="K4544" s="21">
        <f>+G4544/F4544</f>
        <v>2.3121387283236993E-2</v>
      </c>
      <c r="L4544" s="206">
        <f>+G4544/H4544</f>
        <v>0.83333333333333337</v>
      </c>
      <c r="M4544" s="31">
        <v>718</v>
      </c>
      <c r="N4544" s="31" t="s">
        <v>1845</v>
      </c>
      <c r="O4544" s="31" t="s">
        <v>1846</v>
      </c>
    </row>
    <row r="4545" spans="1:15">
      <c r="A4545">
        <v>4549</v>
      </c>
      <c r="B4545" s="43" t="s">
        <v>1844</v>
      </c>
      <c r="C4545" t="s">
        <v>9</v>
      </c>
      <c r="D4545" s="359" t="s">
        <v>10</v>
      </c>
      <c r="E4545" s="31">
        <v>65</v>
      </c>
      <c r="F4545" s="205">
        <v>3850</v>
      </c>
      <c r="G4545" s="31">
        <v>100</v>
      </c>
      <c r="H4545" s="31">
        <v>120</v>
      </c>
      <c r="I4545" s="32" t="s">
        <v>15</v>
      </c>
      <c r="J4545"/>
      <c r="K4545" s="21">
        <f t="shared" ref="K4545:K4572" si="42">+G4545/F4545</f>
        <v>2.5974025974025976E-2</v>
      </c>
      <c r="L4545" s="206">
        <f t="shared" ref="L4545:L4572" si="43">+G4545/H4545</f>
        <v>0.83333333333333337</v>
      </c>
      <c r="M4545" s="31">
        <v>718</v>
      </c>
      <c r="N4545" s="31" t="s">
        <v>1845</v>
      </c>
      <c r="O4545" s="31" t="s">
        <v>1846</v>
      </c>
    </row>
    <row r="4546" spans="1:15">
      <c r="A4546">
        <v>4550</v>
      </c>
      <c r="B4546" s="207" t="s">
        <v>1847</v>
      </c>
      <c r="C4546" t="s">
        <v>9</v>
      </c>
      <c r="D4546" s="359" t="s">
        <v>10</v>
      </c>
      <c r="E4546" s="31">
        <v>50</v>
      </c>
      <c r="F4546" s="205">
        <v>1720</v>
      </c>
      <c r="G4546" s="31">
        <v>90</v>
      </c>
      <c r="H4546" s="31">
        <v>68</v>
      </c>
      <c r="I4546" s="32" t="s">
        <v>12</v>
      </c>
      <c r="J4546"/>
      <c r="K4546" s="21">
        <f t="shared" si="42"/>
        <v>5.232558139534884E-2</v>
      </c>
      <c r="L4546" s="206">
        <f t="shared" si="43"/>
        <v>1.3235294117647058</v>
      </c>
      <c r="M4546" s="31">
        <v>718</v>
      </c>
      <c r="N4546" s="31" t="s">
        <v>1845</v>
      </c>
      <c r="O4546" s="31" t="s">
        <v>1846</v>
      </c>
    </row>
    <row r="4547" spans="1:15">
      <c r="A4547">
        <v>4551</v>
      </c>
      <c r="B4547" s="44" t="s">
        <v>1847</v>
      </c>
      <c r="C4547" t="s">
        <v>9</v>
      </c>
      <c r="D4547" s="359" t="s">
        <v>10</v>
      </c>
      <c r="E4547" s="31">
        <v>42</v>
      </c>
      <c r="F4547" s="205">
        <v>1100</v>
      </c>
      <c r="G4547" s="31">
        <v>20</v>
      </c>
      <c r="H4547" s="31">
        <v>25</v>
      </c>
      <c r="I4547" s="32" t="s">
        <v>12</v>
      </c>
      <c r="J4547"/>
      <c r="K4547" s="21">
        <f t="shared" si="42"/>
        <v>1.8181818181818181E-2</v>
      </c>
      <c r="L4547" s="206">
        <f t="shared" si="43"/>
        <v>0.8</v>
      </c>
      <c r="M4547" s="31">
        <v>718</v>
      </c>
      <c r="N4547" s="31" t="s">
        <v>1845</v>
      </c>
      <c r="O4547" s="31" t="s">
        <v>1846</v>
      </c>
    </row>
    <row r="4548" spans="1:15">
      <c r="A4548">
        <v>4552</v>
      </c>
      <c r="B4548" s="43" t="s">
        <v>1848</v>
      </c>
      <c r="C4548" t="s">
        <v>9</v>
      </c>
      <c r="D4548" s="359" t="s">
        <v>10</v>
      </c>
      <c r="E4548" s="31">
        <v>49</v>
      </c>
      <c r="F4548" s="205">
        <v>1760</v>
      </c>
      <c r="G4548" s="31">
        <v>4</v>
      </c>
      <c r="H4548" s="31">
        <v>56</v>
      </c>
      <c r="I4548" s="32" t="s">
        <v>15</v>
      </c>
      <c r="J4548"/>
      <c r="K4548" s="21">
        <f t="shared" si="42"/>
        <v>2.2727272727272726E-3</v>
      </c>
      <c r="L4548" s="206">
        <f t="shared" si="43"/>
        <v>7.1428571428571425E-2</v>
      </c>
      <c r="M4548" s="31">
        <v>718</v>
      </c>
      <c r="N4548" s="31" t="s">
        <v>1845</v>
      </c>
      <c r="O4548" s="31" t="s">
        <v>1846</v>
      </c>
    </row>
    <row r="4549" spans="1:15">
      <c r="A4549">
        <v>4553</v>
      </c>
      <c r="B4549" s="43" t="s">
        <v>1848</v>
      </c>
      <c r="C4549" t="s">
        <v>9</v>
      </c>
      <c r="D4549" s="359" t="s">
        <v>10</v>
      </c>
      <c r="E4549" s="31">
        <v>46</v>
      </c>
      <c r="F4549" s="205">
        <v>1380</v>
      </c>
      <c r="G4549" s="34" t="s">
        <v>55</v>
      </c>
      <c r="H4549" s="31">
        <v>45</v>
      </c>
      <c r="I4549" s="32" t="s">
        <v>12</v>
      </c>
      <c r="J4549"/>
      <c r="K4549" s="21"/>
      <c r="L4549" s="206"/>
      <c r="M4549" s="31">
        <v>718</v>
      </c>
      <c r="N4549" s="31" t="s">
        <v>1845</v>
      </c>
      <c r="O4549" s="31" t="s">
        <v>1846</v>
      </c>
    </row>
    <row r="4550" spans="1:15">
      <c r="A4550">
        <v>4554</v>
      </c>
      <c r="B4550" s="43" t="s">
        <v>1848</v>
      </c>
      <c r="C4550" t="s">
        <v>9</v>
      </c>
      <c r="D4550" s="359" t="s">
        <v>10</v>
      </c>
      <c r="E4550" s="31">
        <v>52</v>
      </c>
      <c r="F4550" s="205">
        <v>2030</v>
      </c>
      <c r="G4550" s="31">
        <v>5</v>
      </c>
      <c r="H4550" s="31">
        <v>75</v>
      </c>
      <c r="I4550" s="32" t="s">
        <v>15</v>
      </c>
      <c r="J4550"/>
      <c r="K4550" s="21">
        <f t="shared" si="42"/>
        <v>2.4630541871921183E-3</v>
      </c>
      <c r="L4550" s="206">
        <f t="shared" si="43"/>
        <v>6.6666666666666666E-2</v>
      </c>
      <c r="M4550" s="31">
        <v>718</v>
      </c>
      <c r="N4550" s="31" t="s">
        <v>1845</v>
      </c>
      <c r="O4550" s="31" t="s">
        <v>1846</v>
      </c>
    </row>
    <row r="4551" spans="1:15">
      <c r="A4551">
        <v>4555</v>
      </c>
      <c r="B4551" s="43" t="s">
        <v>1848</v>
      </c>
      <c r="C4551" t="s">
        <v>9</v>
      </c>
      <c r="D4551" s="359" t="s">
        <v>10</v>
      </c>
      <c r="E4551" s="31">
        <v>38</v>
      </c>
      <c r="F4551" s="205">
        <v>940</v>
      </c>
      <c r="G4551" s="31">
        <v>8</v>
      </c>
      <c r="H4551" s="31">
        <v>31</v>
      </c>
      <c r="I4551" s="32" t="s">
        <v>15</v>
      </c>
      <c r="J4551"/>
      <c r="K4551" s="21">
        <f t="shared" si="42"/>
        <v>8.5106382978723406E-3</v>
      </c>
      <c r="L4551" s="206">
        <f t="shared" si="43"/>
        <v>0.25806451612903225</v>
      </c>
      <c r="M4551" s="31">
        <v>718</v>
      </c>
      <c r="N4551" s="31" t="s">
        <v>1845</v>
      </c>
      <c r="O4551" s="31" t="s">
        <v>1846</v>
      </c>
    </row>
    <row r="4552" spans="1:15">
      <c r="A4552">
        <v>4556</v>
      </c>
      <c r="B4552" s="44" t="s">
        <v>1849</v>
      </c>
      <c r="C4552" t="s">
        <v>9</v>
      </c>
      <c r="D4552" s="359" t="s">
        <v>10</v>
      </c>
      <c r="E4552" s="31">
        <v>52</v>
      </c>
      <c r="F4552" s="205">
        <v>1890</v>
      </c>
      <c r="G4552" s="31">
        <v>80</v>
      </c>
      <c r="H4552" s="31">
        <v>60</v>
      </c>
      <c r="I4552" s="32" t="s">
        <v>15</v>
      </c>
      <c r="J4552"/>
      <c r="K4552" s="21">
        <f t="shared" si="42"/>
        <v>4.2328042328042326E-2</v>
      </c>
      <c r="L4552" s="206">
        <f t="shared" si="43"/>
        <v>1.3333333333333333</v>
      </c>
      <c r="M4552" s="31">
        <v>718</v>
      </c>
      <c r="N4552" s="31" t="s">
        <v>1845</v>
      </c>
      <c r="O4552" s="31" t="s">
        <v>1846</v>
      </c>
    </row>
    <row r="4553" spans="1:15">
      <c r="A4553">
        <v>4557</v>
      </c>
      <c r="B4553" s="44" t="s">
        <v>1849</v>
      </c>
      <c r="C4553" t="s">
        <v>9</v>
      </c>
      <c r="D4553" s="359" t="s">
        <v>10</v>
      </c>
      <c r="E4553" s="31">
        <v>42</v>
      </c>
      <c r="F4553" s="205">
        <v>980</v>
      </c>
      <c r="G4553" s="34" t="s">
        <v>55</v>
      </c>
      <c r="H4553" s="31">
        <v>36</v>
      </c>
      <c r="I4553" s="32" t="s">
        <v>12</v>
      </c>
      <c r="J4553"/>
      <c r="K4553" s="21"/>
      <c r="L4553" s="206"/>
      <c r="M4553" s="31">
        <v>718</v>
      </c>
      <c r="N4553" s="31" t="s">
        <v>1845</v>
      </c>
      <c r="O4553" s="31" t="s">
        <v>1846</v>
      </c>
    </row>
    <row r="4554" spans="1:15">
      <c r="A4554">
        <v>4558</v>
      </c>
      <c r="B4554" s="44" t="s">
        <v>1850</v>
      </c>
      <c r="C4554" t="s">
        <v>9</v>
      </c>
      <c r="D4554" s="359" t="s">
        <v>10</v>
      </c>
      <c r="E4554" s="31">
        <v>53</v>
      </c>
      <c r="F4554" s="205">
        <v>2210</v>
      </c>
      <c r="G4554" s="31">
        <v>32</v>
      </c>
      <c r="H4554" s="31">
        <v>50</v>
      </c>
      <c r="I4554" s="32" t="s">
        <v>15</v>
      </c>
      <c r="J4554"/>
      <c r="K4554" s="21">
        <f t="shared" si="42"/>
        <v>1.4479638009049774E-2</v>
      </c>
      <c r="L4554" s="206">
        <f t="shared" si="43"/>
        <v>0.64</v>
      </c>
      <c r="M4554" s="31">
        <v>718</v>
      </c>
      <c r="N4554" s="31" t="s">
        <v>1845</v>
      </c>
      <c r="O4554" s="31" t="s">
        <v>1846</v>
      </c>
    </row>
    <row r="4555" spans="1:15">
      <c r="A4555">
        <v>4559</v>
      </c>
      <c r="B4555" s="44" t="s">
        <v>1850</v>
      </c>
      <c r="C4555" t="s">
        <v>9</v>
      </c>
      <c r="D4555" s="359" t="s">
        <v>10</v>
      </c>
      <c r="E4555" s="31">
        <v>49</v>
      </c>
      <c r="F4555" s="205">
        <v>1151</v>
      </c>
      <c r="G4555" s="31">
        <v>21</v>
      </c>
      <c r="H4555" s="31">
        <v>27</v>
      </c>
      <c r="I4555" s="32" t="s">
        <v>12</v>
      </c>
      <c r="J4555"/>
      <c r="K4555" s="21">
        <f t="shared" si="42"/>
        <v>1.8245004344048653E-2</v>
      </c>
      <c r="L4555" s="206">
        <f t="shared" si="43"/>
        <v>0.77777777777777779</v>
      </c>
      <c r="M4555" s="31">
        <v>718</v>
      </c>
      <c r="N4555" s="31" t="s">
        <v>1845</v>
      </c>
      <c r="O4555" s="31" t="s">
        <v>1846</v>
      </c>
    </row>
    <row r="4556" spans="1:15">
      <c r="A4556">
        <v>4560</v>
      </c>
      <c r="B4556" s="44" t="s">
        <v>1850</v>
      </c>
      <c r="C4556" t="s">
        <v>9</v>
      </c>
      <c r="D4556" s="359" t="s">
        <v>10</v>
      </c>
      <c r="E4556" s="31">
        <v>39</v>
      </c>
      <c r="F4556" s="33">
        <v>740</v>
      </c>
      <c r="G4556" s="31">
        <v>2</v>
      </c>
      <c r="H4556" s="31">
        <v>23</v>
      </c>
      <c r="I4556" s="32" t="s">
        <v>12</v>
      </c>
      <c r="J4556"/>
      <c r="K4556" s="21">
        <f t="shared" si="42"/>
        <v>2.7027027027027029E-3</v>
      </c>
      <c r="L4556" s="206">
        <f t="shared" si="43"/>
        <v>8.6956521739130432E-2</v>
      </c>
      <c r="M4556" s="31">
        <v>718</v>
      </c>
      <c r="N4556" s="31" t="s">
        <v>1845</v>
      </c>
      <c r="O4556" s="31" t="s">
        <v>1846</v>
      </c>
    </row>
    <row r="4557" spans="1:15">
      <c r="A4557">
        <v>4561</v>
      </c>
      <c r="B4557" s="44" t="s">
        <v>1851</v>
      </c>
      <c r="C4557" t="s">
        <v>9</v>
      </c>
      <c r="D4557" s="359" t="s">
        <v>10</v>
      </c>
      <c r="E4557" s="31">
        <v>54</v>
      </c>
      <c r="F4557" s="33">
        <v>2290</v>
      </c>
      <c r="G4557" s="31">
        <v>40</v>
      </c>
      <c r="H4557" s="31">
        <v>60</v>
      </c>
      <c r="I4557" s="32" t="s">
        <v>12</v>
      </c>
      <c r="J4557"/>
      <c r="K4557" s="21">
        <f t="shared" si="42"/>
        <v>1.7467248908296942E-2</v>
      </c>
      <c r="L4557" s="206">
        <f t="shared" si="43"/>
        <v>0.66666666666666663</v>
      </c>
      <c r="M4557" s="31">
        <v>718</v>
      </c>
      <c r="N4557" s="31" t="s">
        <v>1845</v>
      </c>
      <c r="O4557" s="31" t="s">
        <v>1846</v>
      </c>
    </row>
    <row r="4558" spans="1:15">
      <c r="A4558">
        <v>4562</v>
      </c>
      <c r="B4558" s="44" t="s">
        <v>1851</v>
      </c>
      <c r="C4558" t="s">
        <v>9</v>
      </c>
      <c r="D4558" s="359" t="s">
        <v>10</v>
      </c>
      <c r="E4558" s="31">
        <v>42</v>
      </c>
      <c r="F4558" s="33">
        <v>1160</v>
      </c>
      <c r="G4558" s="31">
        <v>2</v>
      </c>
      <c r="H4558" s="31">
        <v>30</v>
      </c>
      <c r="I4558" s="32" t="s">
        <v>15</v>
      </c>
      <c r="J4558"/>
      <c r="K4558" s="21">
        <f t="shared" si="42"/>
        <v>1.7241379310344827E-3</v>
      </c>
      <c r="L4558" s="206">
        <f t="shared" si="43"/>
        <v>6.6666666666666666E-2</v>
      </c>
      <c r="M4558" s="31">
        <v>718</v>
      </c>
      <c r="N4558" s="31" t="s">
        <v>1845</v>
      </c>
      <c r="O4558" s="31" t="s">
        <v>1846</v>
      </c>
    </row>
    <row r="4559" spans="1:15">
      <c r="A4559">
        <v>4563</v>
      </c>
      <c r="B4559" s="44" t="s">
        <v>1852</v>
      </c>
      <c r="C4559" t="s">
        <v>9</v>
      </c>
      <c r="D4559" s="359" t="s">
        <v>10</v>
      </c>
      <c r="E4559" s="31">
        <v>48</v>
      </c>
      <c r="F4559" s="205">
        <v>2930</v>
      </c>
      <c r="G4559" s="31">
        <v>114</v>
      </c>
      <c r="H4559" s="31">
        <v>56</v>
      </c>
      <c r="I4559" s="32" t="s">
        <v>15</v>
      </c>
      <c r="J4559"/>
      <c r="K4559" s="21">
        <f t="shared" si="42"/>
        <v>3.8907849829351533E-2</v>
      </c>
      <c r="L4559" s="206">
        <f t="shared" si="43"/>
        <v>2.0357142857142856</v>
      </c>
      <c r="M4559" s="31">
        <v>718</v>
      </c>
      <c r="N4559" s="31" t="s">
        <v>1845</v>
      </c>
      <c r="O4559" s="31" t="s">
        <v>1846</v>
      </c>
    </row>
    <row r="4560" spans="1:15">
      <c r="A4560">
        <v>4564</v>
      </c>
      <c r="B4560" s="44" t="s">
        <v>1852</v>
      </c>
      <c r="C4560" t="s">
        <v>9</v>
      </c>
      <c r="D4560" s="359" t="s">
        <v>10</v>
      </c>
      <c r="E4560" s="31">
        <v>46</v>
      </c>
      <c r="F4560" s="205">
        <v>1200</v>
      </c>
      <c r="G4560" s="31">
        <v>38</v>
      </c>
      <c r="H4560" s="34">
        <v>2</v>
      </c>
      <c r="I4560" s="32" t="s">
        <v>12</v>
      </c>
      <c r="J4560"/>
      <c r="K4560" s="21">
        <f t="shared" si="42"/>
        <v>3.1666666666666669E-2</v>
      </c>
      <c r="L4560" s="206">
        <f t="shared" si="43"/>
        <v>19</v>
      </c>
      <c r="M4560" s="31">
        <v>718</v>
      </c>
      <c r="N4560" s="31" t="s">
        <v>1845</v>
      </c>
      <c r="O4560" s="31" t="s">
        <v>1846</v>
      </c>
    </row>
    <row r="4561" spans="1:15">
      <c r="A4561">
        <v>4565</v>
      </c>
      <c r="B4561" s="44" t="s">
        <v>1853</v>
      </c>
      <c r="C4561" t="s">
        <v>9</v>
      </c>
      <c r="D4561" s="359" t="s">
        <v>10</v>
      </c>
      <c r="E4561" s="31">
        <v>45</v>
      </c>
      <c r="F4561" s="205">
        <v>1230</v>
      </c>
      <c r="G4561" s="34">
        <v>4</v>
      </c>
      <c r="H4561" s="31">
        <v>4</v>
      </c>
      <c r="I4561" s="32" t="s">
        <v>15</v>
      </c>
      <c r="J4561"/>
      <c r="K4561" s="21">
        <f t="shared" si="42"/>
        <v>3.2520325203252032E-3</v>
      </c>
      <c r="L4561" s="206">
        <f t="shared" si="43"/>
        <v>1</v>
      </c>
      <c r="M4561" s="31">
        <v>718</v>
      </c>
      <c r="N4561" s="31" t="s">
        <v>1845</v>
      </c>
      <c r="O4561" s="31" t="s">
        <v>1846</v>
      </c>
    </row>
    <row r="4562" spans="1:15">
      <c r="A4562">
        <v>4566</v>
      </c>
      <c r="B4562" s="44" t="s">
        <v>1854</v>
      </c>
      <c r="C4562" t="s">
        <v>9</v>
      </c>
      <c r="D4562" s="359" t="s">
        <v>10</v>
      </c>
      <c r="E4562" s="31">
        <v>37</v>
      </c>
      <c r="F4562" s="205">
        <v>770</v>
      </c>
      <c r="G4562" s="34" t="s">
        <v>55</v>
      </c>
      <c r="H4562" s="31">
        <v>28</v>
      </c>
      <c r="I4562" s="32" t="s">
        <v>15</v>
      </c>
      <c r="J4562"/>
      <c r="K4562" s="21"/>
      <c r="L4562" s="206"/>
      <c r="M4562" s="31">
        <v>718</v>
      </c>
      <c r="N4562" s="31" t="s">
        <v>1845</v>
      </c>
      <c r="O4562" s="31" t="s">
        <v>1846</v>
      </c>
    </row>
    <row r="4563" spans="1:15">
      <c r="A4563">
        <v>4567</v>
      </c>
      <c r="B4563" s="44" t="s">
        <v>1854</v>
      </c>
      <c r="C4563" t="s">
        <v>9</v>
      </c>
      <c r="D4563" s="359" t="s">
        <v>10</v>
      </c>
      <c r="E4563" s="31">
        <v>52</v>
      </c>
      <c r="F4563" s="205">
        <v>1990</v>
      </c>
      <c r="G4563" s="31">
        <v>25</v>
      </c>
      <c r="H4563" s="31">
        <v>76</v>
      </c>
      <c r="I4563" s="32" t="s">
        <v>15</v>
      </c>
      <c r="J4563"/>
      <c r="K4563" s="21">
        <f t="shared" si="42"/>
        <v>1.2562814070351759E-2</v>
      </c>
      <c r="L4563" s="206">
        <f t="shared" si="43"/>
        <v>0.32894736842105265</v>
      </c>
      <c r="M4563" s="31">
        <v>718</v>
      </c>
      <c r="N4563" s="31" t="s">
        <v>1845</v>
      </c>
      <c r="O4563" s="31" t="s">
        <v>1846</v>
      </c>
    </row>
    <row r="4564" spans="1:15">
      <c r="A4564">
        <v>4568</v>
      </c>
      <c r="B4564" s="44" t="s">
        <v>1855</v>
      </c>
      <c r="C4564" t="s">
        <v>9</v>
      </c>
      <c r="D4564" s="359" t="s">
        <v>10</v>
      </c>
      <c r="E4564" s="31">
        <v>45</v>
      </c>
      <c r="F4564" s="205">
        <v>1240</v>
      </c>
      <c r="G4564" s="31">
        <v>2</v>
      </c>
      <c r="H4564" s="31">
        <v>36</v>
      </c>
      <c r="I4564" s="32" t="s">
        <v>15</v>
      </c>
      <c r="J4564"/>
      <c r="K4564" s="21">
        <f t="shared" si="42"/>
        <v>1.6129032258064516E-3</v>
      </c>
      <c r="L4564" s="206">
        <f t="shared" si="43"/>
        <v>5.5555555555555552E-2</v>
      </c>
      <c r="M4564" s="31">
        <v>718</v>
      </c>
      <c r="N4564" s="31" t="s">
        <v>1845</v>
      </c>
      <c r="O4564" s="31" t="s">
        <v>1846</v>
      </c>
    </row>
    <row r="4565" spans="1:15">
      <c r="A4565">
        <v>4569</v>
      </c>
      <c r="B4565" s="44" t="s">
        <v>1856</v>
      </c>
      <c r="C4565" t="s">
        <v>9</v>
      </c>
      <c r="D4565" s="359" t="s">
        <v>10</v>
      </c>
      <c r="E4565" s="31">
        <v>58</v>
      </c>
      <c r="F4565" s="205">
        <v>2550</v>
      </c>
      <c r="G4565" s="31">
        <v>25</v>
      </c>
      <c r="H4565" s="31">
        <v>85</v>
      </c>
      <c r="I4565" s="32" t="s">
        <v>15</v>
      </c>
      <c r="J4565"/>
      <c r="K4565" s="21">
        <f t="shared" si="42"/>
        <v>9.8039215686274508E-3</v>
      </c>
      <c r="L4565" s="206">
        <f t="shared" si="43"/>
        <v>0.29411764705882354</v>
      </c>
      <c r="M4565" s="31">
        <v>718</v>
      </c>
      <c r="N4565" s="31" t="s">
        <v>1845</v>
      </c>
      <c r="O4565" s="31" t="s">
        <v>1846</v>
      </c>
    </row>
    <row r="4566" spans="1:15">
      <c r="A4566">
        <v>4570</v>
      </c>
      <c r="B4566" s="44" t="s">
        <v>1856</v>
      </c>
      <c r="C4566" t="s">
        <v>9</v>
      </c>
      <c r="D4566" s="359" t="s">
        <v>10</v>
      </c>
      <c r="E4566" s="31">
        <v>46</v>
      </c>
      <c r="F4566" s="205">
        <v>1300</v>
      </c>
      <c r="G4566" s="31">
        <v>9</v>
      </c>
      <c r="H4566" s="31">
        <v>48</v>
      </c>
      <c r="I4566" s="32" t="s">
        <v>12</v>
      </c>
      <c r="J4566"/>
      <c r="K4566" s="21">
        <f t="shared" si="42"/>
        <v>6.9230769230769233E-3</v>
      </c>
      <c r="L4566" s="206">
        <f t="shared" si="43"/>
        <v>0.1875</v>
      </c>
      <c r="M4566" s="31">
        <v>718</v>
      </c>
      <c r="N4566" s="31" t="s">
        <v>1845</v>
      </c>
      <c r="O4566" s="31" t="s">
        <v>1846</v>
      </c>
    </row>
    <row r="4567" spans="1:15">
      <c r="A4567">
        <v>4571</v>
      </c>
      <c r="B4567" s="44" t="s">
        <v>1856</v>
      </c>
      <c r="C4567" t="s">
        <v>9</v>
      </c>
      <c r="D4567" s="359" t="s">
        <v>10</v>
      </c>
      <c r="E4567" s="31">
        <v>42</v>
      </c>
      <c r="F4567" s="205">
        <v>1020</v>
      </c>
      <c r="G4567" s="31">
        <v>5</v>
      </c>
      <c r="H4567" s="31">
        <v>2</v>
      </c>
      <c r="I4567" s="32" t="s">
        <v>12</v>
      </c>
      <c r="J4567"/>
      <c r="K4567" s="21">
        <f t="shared" si="42"/>
        <v>4.9019607843137254E-3</v>
      </c>
      <c r="L4567" s="206">
        <f t="shared" si="43"/>
        <v>2.5</v>
      </c>
      <c r="M4567" s="31">
        <v>718</v>
      </c>
      <c r="N4567" s="31" t="s">
        <v>1845</v>
      </c>
      <c r="O4567" s="31" t="s">
        <v>1846</v>
      </c>
    </row>
    <row r="4568" spans="1:15">
      <c r="A4568">
        <v>4572</v>
      </c>
      <c r="B4568" s="43" t="s">
        <v>1857</v>
      </c>
      <c r="C4568" t="s">
        <v>9</v>
      </c>
      <c r="D4568" s="359" t="s">
        <v>10</v>
      </c>
      <c r="E4568" s="31">
        <v>48</v>
      </c>
      <c r="F4568" s="205">
        <v>1840</v>
      </c>
      <c r="G4568" s="31">
        <v>8</v>
      </c>
      <c r="H4568" s="31">
        <v>45</v>
      </c>
      <c r="I4568" s="32" t="s">
        <v>15</v>
      </c>
      <c r="J4568"/>
      <c r="K4568" s="21">
        <f t="shared" si="42"/>
        <v>4.3478260869565218E-3</v>
      </c>
      <c r="L4568" s="206">
        <f t="shared" si="43"/>
        <v>0.17777777777777778</v>
      </c>
      <c r="M4568" s="31">
        <v>718</v>
      </c>
      <c r="N4568" s="31" t="s">
        <v>1845</v>
      </c>
      <c r="O4568" s="31" t="s">
        <v>1846</v>
      </c>
    </row>
    <row r="4569" spans="1:15">
      <c r="A4569">
        <v>4573</v>
      </c>
      <c r="B4569" s="43" t="s">
        <v>1858</v>
      </c>
      <c r="C4569" t="s">
        <v>9</v>
      </c>
      <c r="D4569" s="359" t="s">
        <v>10</v>
      </c>
      <c r="E4569" s="31">
        <v>51</v>
      </c>
      <c r="F4569" s="205">
        <v>1690</v>
      </c>
      <c r="G4569" s="34" t="s">
        <v>55</v>
      </c>
      <c r="H4569" s="31">
        <v>3</v>
      </c>
      <c r="I4569" s="32" t="s">
        <v>15</v>
      </c>
      <c r="J4569"/>
      <c r="K4569" s="21"/>
      <c r="L4569" s="206"/>
      <c r="M4569" s="31">
        <v>718</v>
      </c>
      <c r="N4569" s="31" t="s">
        <v>1845</v>
      </c>
      <c r="O4569" s="31" t="s">
        <v>1846</v>
      </c>
    </row>
    <row r="4570" spans="1:15">
      <c r="A4570">
        <v>4574</v>
      </c>
      <c r="B4570" s="208" t="s">
        <v>1858</v>
      </c>
      <c r="C4570" t="s">
        <v>9</v>
      </c>
      <c r="D4570" s="359" t="s">
        <v>10</v>
      </c>
      <c r="E4570" s="31">
        <v>51</v>
      </c>
      <c r="F4570" s="205">
        <v>1920</v>
      </c>
      <c r="G4570" s="31">
        <v>2</v>
      </c>
      <c r="H4570" s="31">
        <v>62</v>
      </c>
      <c r="I4570" s="32" t="s">
        <v>12</v>
      </c>
      <c r="J4570"/>
      <c r="K4570" s="21">
        <f t="shared" si="42"/>
        <v>1.0416666666666667E-3</v>
      </c>
      <c r="L4570" s="206">
        <f t="shared" si="43"/>
        <v>3.2258064516129031E-2</v>
      </c>
      <c r="M4570" s="31">
        <v>718</v>
      </c>
      <c r="N4570" s="31" t="s">
        <v>1845</v>
      </c>
      <c r="O4570" s="31" t="s">
        <v>1846</v>
      </c>
    </row>
    <row r="4571" spans="1:15">
      <c r="A4571">
        <v>4575</v>
      </c>
      <c r="B4571" s="43" t="s">
        <v>1859</v>
      </c>
      <c r="C4571" t="s">
        <v>9</v>
      </c>
      <c r="D4571" s="359" t="s">
        <v>10</v>
      </c>
      <c r="E4571" s="31">
        <v>49</v>
      </c>
      <c r="F4571" s="205">
        <v>1790</v>
      </c>
      <c r="G4571" s="31">
        <v>6</v>
      </c>
      <c r="H4571" s="31">
        <v>62</v>
      </c>
      <c r="I4571" s="32" t="s">
        <v>15</v>
      </c>
      <c r="J4571"/>
      <c r="K4571" s="21">
        <f t="shared" si="42"/>
        <v>3.3519553072625698E-3</v>
      </c>
      <c r="L4571" s="206">
        <f t="shared" si="43"/>
        <v>9.6774193548387094E-2</v>
      </c>
      <c r="M4571" s="31">
        <v>718</v>
      </c>
      <c r="N4571" s="31" t="s">
        <v>1845</v>
      </c>
      <c r="O4571" s="31" t="s">
        <v>1846</v>
      </c>
    </row>
    <row r="4572" spans="1:15">
      <c r="A4572">
        <v>4576</v>
      </c>
      <c r="B4572" s="43" t="s">
        <v>1859</v>
      </c>
      <c r="C4572" t="s">
        <v>9</v>
      </c>
      <c r="D4572" s="359" t="s">
        <v>10</v>
      </c>
      <c r="E4572" s="31">
        <v>50</v>
      </c>
      <c r="F4572" s="205">
        <v>2380</v>
      </c>
      <c r="G4572" s="31">
        <v>28</v>
      </c>
      <c r="H4572" s="31">
        <v>68</v>
      </c>
      <c r="I4572" s="32" t="s">
        <v>15</v>
      </c>
      <c r="J4572"/>
      <c r="K4572" s="21">
        <f t="shared" si="42"/>
        <v>1.1764705882352941E-2</v>
      </c>
      <c r="L4572" s="206">
        <f t="shared" si="43"/>
        <v>0.41176470588235292</v>
      </c>
      <c r="M4572" s="31">
        <v>718</v>
      </c>
      <c r="N4572" s="31" t="s">
        <v>1845</v>
      </c>
      <c r="O4572" s="31" t="s">
        <v>1846</v>
      </c>
    </row>
    <row r="4573" spans="1:15">
      <c r="A4573">
        <v>4577</v>
      </c>
      <c r="B4573" s="180">
        <v>44609</v>
      </c>
      <c r="C4573" s="42" t="s">
        <v>9</v>
      </c>
      <c r="D4573" s="359" t="s">
        <v>10</v>
      </c>
      <c r="E4573" s="181">
        <v>36</v>
      </c>
      <c r="F4573" s="42">
        <v>700</v>
      </c>
      <c r="G4573" s="182" t="s">
        <v>16</v>
      </c>
      <c r="H4573" s="183" t="s">
        <v>761</v>
      </c>
      <c r="I4573" s="42" t="s">
        <v>12</v>
      </c>
      <c r="J4573" s="181"/>
      <c r="K4573" s="42"/>
      <c r="L4573" s="184">
        <v>6.666666666666667</v>
      </c>
      <c r="M4573" s="31">
        <v>712</v>
      </c>
      <c r="N4573" s="42" t="s">
        <v>13</v>
      </c>
      <c r="O4573" s="42" t="s">
        <v>1864</v>
      </c>
    </row>
    <row r="4574" spans="1:15">
      <c r="A4574">
        <v>4578</v>
      </c>
      <c r="B4574" s="180">
        <v>44609</v>
      </c>
      <c r="C4574" s="42" t="s">
        <v>9</v>
      </c>
      <c r="D4574" s="359" t="s">
        <v>10</v>
      </c>
      <c r="E4574" s="42">
        <v>36</v>
      </c>
      <c r="F4574" s="42">
        <v>675</v>
      </c>
      <c r="G4574" s="182" t="s">
        <v>16</v>
      </c>
      <c r="H4574" s="183" t="s">
        <v>761</v>
      </c>
      <c r="I4574" s="42" t="s">
        <v>12</v>
      </c>
      <c r="J4574" s="42"/>
      <c r="K4574" s="42"/>
      <c r="L4574" s="184">
        <v>6.666666666666667</v>
      </c>
      <c r="M4574" s="31">
        <v>712</v>
      </c>
      <c r="N4574" s="42" t="s">
        <v>13</v>
      </c>
      <c r="O4574" s="42" t="s">
        <v>1864</v>
      </c>
    </row>
    <row r="4575" spans="1:15">
      <c r="A4575">
        <v>4579</v>
      </c>
      <c r="B4575" s="180">
        <v>44609</v>
      </c>
      <c r="C4575" s="42" t="s">
        <v>9</v>
      </c>
      <c r="D4575" s="359" t="s">
        <v>10</v>
      </c>
      <c r="E4575" s="42">
        <v>34</v>
      </c>
      <c r="F4575" s="42">
        <v>660</v>
      </c>
      <c r="G4575" s="182" t="s">
        <v>16</v>
      </c>
      <c r="H4575" s="186" t="s">
        <v>41</v>
      </c>
      <c r="I4575" s="42" t="s">
        <v>12</v>
      </c>
      <c r="J4575" s="42"/>
      <c r="K4575" s="42"/>
      <c r="L4575" s="184">
        <v>10</v>
      </c>
      <c r="M4575" s="31">
        <v>712</v>
      </c>
      <c r="N4575" s="42" t="s">
        <v>13</v>
      </c>
      <c r="O4575" s="42" t="s">
        <v>1864</v>
      </c>
    </row>
    <row r="4576" spans="1:15">
      <c r="A4576">
        <v>4580</v>
      </c>
      <c r="B4576" s="180">
        <v>44609</v>
      </c>
      <c r="C4576" s="42" t="s">
        <v>9</v>
      </c>
      <c r="D4576" s="359" t="s">
        <v>10</v>
      </c>
      <c r="E4576" s="42">
        <v>34</v>
      </c>
      <c r="F4576" s="42">
        <v>625</v>
      </c>
      <c r="G4576" s="182" t="s">
        <v>1865</v>
      </c>
      <c r="H4576" s="186" t="s">
        <v>41</v>
      </c>
      <c r="I4576" s="42" t="s">
        <v>12</v>
      </c>
      <c r="J4576" s="42"/>
      <c r="K4576" s="42"/>
      <c r="L4576" s="184">
        <v>0</v>
      </c>
      <c r="M4576" s="31">
        <v>712</v>
      </c>
      <c r="N4576" s="42" t="s">
        <v>13</v>
      </c>
      <c r="O4576" s="42" t="s">
        <v>1864</v>
      </c>
    </row>
    <row r="4577" spans="1:15">
      <c r="A4577">
        <v>4581</v>
      </c>
      <c r="B4577" s="180">
        <v>44609</v>
      </c>
      <c r="C4577" s="42" t="s">
        <v>9</v>
      </c>
      <c r="D4577" s="359" t="s">
        <v>10</v>
      </c>
      <c r="E4577" s="42">
        <v>35</v>
      </c>
      <c r="F4577" s="42">
        <v>565</v>
      </c>
      <c r="G4577" s="182" t="s">
        <v>1865</v>
      </c>
      <c r="H4577" s="186" t="s">
        <v>41</v>
      </c>
      <c r="I4577" s="42" t="s">
        <v>12</v>
      </c>
      <c r="J4577" s="42"/>
      <c r="K4577" s="42"/>
      <c r="L4577" s="184">
        <v>0</v>
      </c>
      <c r="M4577" s="31">
        <v>712</v>
      </c>
      <c r="N4577" s="42" t="s">
        <v>13</v>
      </c>
      <c r="O4577" s="42" t="s">
        <v>1864</v>
      </c>
    </row>
    <row r="4578" spans="1:15">
      <c r="A4578">
        <v>4582</v>
      </c>
      <c r="B4578" s="180">
        <v>44609</v>
      </c>
      <c r="C4578" s="42" t="s">
        <v>9</v>
      </c>
      <c r="D4578" s="359" t="s">
        <v>10</v>
      </c>
      <c r="E4578" s="42">
        <v>36</v>
      </c>
      <c r="F4578" s="42">
        <v>715</v>
      </c>
      <c r="G4578" s="182" t="s">
        <v>16</v>
      </c>
      <c r="H4578" s="186" t="s">
        <v>761</v>
      </c>
      <c r="I4578" s="42" t="s">
        <v>12</v>
      </c>
      <c r="J4578" s="42"/>
      <c r="K4578" s="42"/>
      <c r="L4578" s="184">
        <v>6.666666666666667</v>
      </c>
      <c r="M4578" s="31">
        <v>712</v>
      </c>
      <c r="N4578" s="42" t="s">
        <v>13</v>
      </c>
      <c r="O4578" s="42" t="s">
        <v>1864</v>
      </c>
    </row>
    <row r="4579" spans="1:15">
      <c r="A4579">
        <v>4583</v>
      </c>
      <c r="B4579" s="180">
        <v>44609</v>
      </c>
      <c r="C4579" s="42" t="s">
        <v>9</v>
      </c>
      <c r="D4579" s="359" t="s">
        <v>10</v>
      </c>
      <c r="E4579" s="42">
        <v>35</v>
      </c>
      <c r="F4579" s="42">
        <v>645</v>
      </c>
      <c r="G4579" s="182" t="s">
        <v>16</v>
      </c>
      <c r="H4579" s="186" t="s">
        <v>41</v>
      </c>
      <c r="I4579" s="42" t="s">
        <v>12</v>
      </c>
      <c r="J4579" s="42"/>
      <c r="K4579" s="42"/>
      <c r="L4579" s="184">
        <v>10</v>
      </c>
      <c r="M4579" s="31">
        <v>712</v>
      </c>
      <c r="N4579" s="42" t="s">
        <v>13</v>
      </c>
      <c r="O4579" s="42" t="s">
        <v>1864</v>
      </c>
    </row>
    <row r="4580" spans="1:15">
      <c r="A4580">
        <v>4584</v>
      </c>
      <c r="B4580" s="180">
        <v>44609</v>
      </c>
      <c r="C4580" s="42" t="s">
        <v>9</v>
      </c>
      <c r="D4580" s="359" t="s">
        <v>10</v>
      </c>
      <c r="E4580" s="42">
        <v>36</v>
      </c>
      <c r="F4580" s="42">
        <v>700</v>
      </c>
      <c r="G4580" s="182" t="s">
        <v>16</v>
      </c>
      <c r="H4580" s="186" t="s">
        <v>761</v>
      </c>
      <c r="I4580" s="42" t="s">
        <v>12</v>
      </c>
      <c r="J4580" s="42"/>
      <c r="K4580" s="42"/>
      <c r="L4580" s="184">
        <v>6.666666666666667</v>
      </c>
      <c r="M4580" s="31">
        <v>712</v>
      </c>
      <c r="N4580" s="42" t="s">
        <v>13</v>
      </c>
      <c r="O4580" s="42" t="s">
        <v>1864</v>
      </c>
    </row>
    <row r="4581" spans="1:15">
      <c r="A4581">
        <v>4585</v>
      </c>
      <c r="B4581" s="180">
        <v>44609</v>
      </c>
      <c r="C4581" s="42" t="s">
        <v>9</v>
      </c>
      <c r="D4581" s="359" t="s">
        <v>10</v>
      </c>
      <c r="E4581" s="42">
        <v>38</v>
      </c>
      <c r="F4581" s="42">
        <v>745</v>
      </c>
      <c r="G4581" s="182" t="s">
        <v>16</v>
      </c>
      <c r="H4581" s="186" t="s">
        <v>761</v>
      </c>
      <c r="I4581" s="42" t="s">
        <v>12</v>
      </c>
      <c r="J4581" s="42"/>
      <c r="K4581" s="42"/>
      <c r="L4581" s="184">
        <v>6.666666666666667</v>
      </c>
      <c r="M4581" s="31">
        <v>712</v>
      </c>
      <c r="N4581" s="42" t="s">
        <v>13</v>
      </c>
      <c r="O4581" s="42" t="s">
        <v>1864</v>
      </c>
    </row>
    <row r="4582" spans="1:15">
      <c r="A4582">
        <v>4586</v>
      </c>
      <c r="B4582" s="180">
        <v>44609</v>
      </c>
      <c r="C4582" s="42" t="s">
        <v>9</v>
      </c>
      <c r="D4582" s="359" t="s">
        <v>10</v>
      </c>
      <c r="E4582" s="42">
        <v>36</v>
      </c>
      <c r="F4582" s="42">
        <v>695</v>
      </c>
      <c r="G4582" s="182" t="s">
        <v>16</v>
      </c>
      <c r="H4582" s="186" t="s">
        <v>761</v>
      </c>
      <c r="I4582" s="42" t="s">
        <v>12</v>
      </c>
      <c r="J4582" s="42"/>
      <c r="K4582" s="42"/>
      <c r="L4582" s="184">
        <v>6.666666666666667</v>
      </c>
      <c r="M4582" s="31">
        <v>712</v>
      </c>
      <c r="N4582" s="42" t="s">
        <v>13</v>
      </c>
      <c r="O4582" s="42" t="s">
        <v>1864</v>
      </c>
    </row>
    <row r="4583" spans="1:15">
      <c r="A4583">
        <v>4587</v>
      </c>
      <c r="B4583" s="180">
        <v>44613</v>
      </c>
      <c r="C4583" s="42" t="s">
        <v>9</v>
      </c>
      <c r="D4583" s="359" t="s">
        <v>10</v>
      </c>
      <c r="E4583" s="42">
        <v>35</v>
      </c>
      <c r="F4583" s="42">
        <v>630</v>
      </c>
      <c r="G4583" s="182" t="s">
        <v>16</v>
      </c>
      <c r="H4583" s="186" t="s">
        <v>41</v>
      </c>
      <c r="I4583" s="42" t="s">
        <v>15</v>
      </c>
      <c r="J4583" s="42"/>
      <c r="K4583" s="42"/>
      <c r="L4583" s="184">
        <v>10</v>
      </c>
      <c r="M4583" s="31">
        <v>712</v>
      </c>
      <c r="N4583" s="42" t="s">
        <v>13</v>
      </c>
      <c r="O4583" s="42" t="s">
        <v>1864</v>
      </c>
    </row>
    <row r="4584" spans="1:15">
      <c r="A4584">
        <v>4588</v>
      </c>
      <c r="B4584" s="180">
        <v>44613</v>
      </c>
      <c r="C4584" s="42" t="s">
        <v>9</v>
      </c>
      <c r="D4584" s="359" t="s">
        <v>10</v>
      </c>
      <c r="E4584" s="42">
        <v>37</v>
      </c>
      <c r="F4584" s="42">
        <v>710</v>
      </c>
      <c r="G4584" s="182" t="s">
        <v>16</v>
      </c>
      <c r="H4584" s="186" t="s">
        <v>29</v>
      </c>
      <c r="I4584" s="42" t="s">
        <v>15</v>
      </c>
      <c r="J4584" s="42"/>
      <c r="K4584" s="42"/>
      <c r="L4584" s="184">
        <v>20</v>
      </c>
      <c r="M4584" s="31">
        <v>712</v>
      </c>
      <c r="N4584" s="42" t="s">
        <v>13</v>
      </c>
      <c r="O4584" s="42" t="s">
        <v>1864</v>
      </c>
    </row>
    <row r="4585" spans="1:15">
      <c r="A4585">
        <v>4589</v>
      </c>
      <c r="B4585" s="180">
        <v>44613</v>
      </c>
      <c r="C4585" s="42" t="s">
        <v>9</v>
      </c>
      <c r="D4585" s="359" t="s">
        <v>10</v>
      </c>
      <c r="E4585" s="42">
        <v>39</v>
      </c>
      <c r="F4585" s="42">
        <v>745</v>
      </c>
      <c r="G4585" s="182" t="s">
        <v>32</v>
      </c>
      <c r="H4585" s="186" t="s">
        <v>29</v>
      </c>
      <c r="I4585" s="42" t="s">
        <v>15</v>
      </c>
      <c r="J4585" s="42"/>
      <c r="K4585" s="42"/>
      <c r="L4585" s="184">
        <v>40</v>
      </c>
      <c r="M4585" s="31">
        <v>712</v>
      </c>
      <c r="N4585" s="42" t="s">
        <v>13</v>
      </c>
      <c r="O4585" s="42" t="s">
        <v>1864</v>
      </c>
    </row>
    <row r="4586" spans="1:15">
      <c r="A4586">
        <v>4590</v>
      </c>
      <c r="B4586" s="180">
        <v>44613</v>
      </c>
      <c r="C4586" s="42" t="s">
        <v>9</v>
      </c>
      <c r="D4586" s="359" t="s">
        <v>10</v>
      </c>
      <c r="E4586" s="42">
        <v>38</v>
      </c>
      <c r="F4586" s="42">
        <v>770</v>
      </c>
      <c r="G4586" s="182" t="s">
        <v>16</v>
      </c>
      <c r="H4586" s="186" t="s">
        <v>41</v>
      </c>
      <c r="I4586" s="42" t="s">
        <v>15</v>
      </c>
      <c r="J4586" s="42"/>
      <c r="K4586" s="42"/>
      <c r="L4586" s="184">
        <v>10</v>
      </c>
      <c r="M4586" s="31">
        <v>712</v>
      </c>
      <c r="N4586" s="42" t="s">
        <v>13</v>
      </c>
      <c r="O4586" s="42" t="s">
        <v>1864</v>
      </c>
    </row>
    <row r="4587" spans="1:15">
      <c r="A4587">
        <v>4591</v>
      </c>
      <c r="B4587" s="180">
        <v>44613</v>
      </c>
      <c r="C4587" s="42" t="s">
        <v>9</v>
      </c>
      <c r="D4587" s="359" t="s">
        <v>10</v>
      </c>
      <c r="E4587" s="42">
        <v>36</v>
      </c>
      <c r="F4587" s="42">
        <v>635</v>
      </c>
      <c r="G4587" s="182" t="s">
        <v>16</v>
      </c>
      <c r="H4587" s="182" t="s">
        <v>29</v>
      </c>
      <c r="I4587" s="42" t="s">
        <v>15</v>
      </c>
      <c r="J4587" s="42"/>
      <c r="K4587" s="42"/>
      <c r="L4587" s="184">
        <v>20</v>
      </c>
      <c r="M4587" s="31">
        <v>712</v>
      </c>
      <c r="N4587" s="42" t="s">
        <v>13</v>
      </c>
      <c r="O4587" s="42" t="s">
        <v>1864</v>
      </c>
    </row>
    <row r="4588" spans="1:15">
      <c r="A4588">
        <v>4592</v>
      </c>
      <c r="B4588" s="180">
        <v>44613</v>
      </c>
      <c r="C4588" s="42" t="s">
        <v>9</v>
      </c>
      <c r="D4588" s="359" t="s">
        <v>10</v>
      </c>
      <c r="E4588" s="42">
        <v>37</v>
      </c>
      <c r="F4588" s="42">
        <v>755</v>
      </c>
      <c r="G4588" s="182" t="s">
        <v>33</v>
      </c>
      <c r="H4588" s="182" t="s">
        <v>761</v>
      </c>
      <c r="I4588" s="42" t="s">
        <v>15</v>
      </c>
      <c r="J4588" s="42"/>
      <c r="K4588" s="42"/>
      <c r="L4588" s="184">
        <v>20</v>
      </c>
      <c r="M4588" s="31">
        <v>712</v>
      </c>
      <c r="N4588" s="42" t="s">
        <v>13</v>
      </c>
      <c r="O4588" s="42" t="s">
        <v>1864</v>
      </c>
    </row>
    <row r="4589" spans="1:15">
      <c r="A4589">
        <v>4593</v>
      </c>
      <c r="B4589" s="180">
        <v>44613</v>
      </c>
      <c r="C4589" s="42" t="s">
        <v>9</v>
      </c>
      <c r="D4589" s="359" t="s">
        <v>10</v>
      </c>
      <c r="E4589" s="42">
        <v>38</v>
      </c>
      <c r="F4589" s="42">
        <v>770</v>
      </c>
      <c r="G4589" s="182" t="s">
        <v>32</v>
      </c>
      <c r="H4589" s="182" t="s">
        <v>324</v>
      </c>
      <c r="I4589" s="42" t="s">
        <v>15</v>
      </c>
      <c r="J4589" s="42"/>
      <c r="K4589" s="42"/>
      <c r="L4589" s="184">
        <v>6.666666666666667</v>
      </c>
      <c r="M4589" s="31">
        <v>712</v>
      </c>
      <c r="N4589" s="42" t="s">
        <v>13</v>
      </c>
      <c r="O4589" s="42" t="s">
        <v>1864</v>
      </c>
    </row>
    <row r="4590" spans="1:15">
      <c r="A4590">
        <v>4594</v>
      </c>
      <c r="B4590" s="180">
        <v>44613</v>
      </c>
      <c r="C4590" s="42" t="s">
        <v>9</v>
      </c>
      <c r="D4590" s="359" t="s">
        <v>10</v>
      </c>
      <c r="E4590" s="42">
        <v>37</v>
      </c>
      <c r="F4590" s="42">
        <v>755</v>
      </c>
      <c r="G4590" s="182" t="s">
        <v>16</v>
      </c>
      <c r="H4590" s="186" t="s">
        <v>975</v>
      </c>
      <c r="I4590" s="42" t="s">
        <v>15</v>
      </c>
      <c r="J4590" s="42"/>
      <c r="K4590" s="42"/>
      <c r="L4590" s="184">
        <v>2.8571428571428572</v>
      </c>
      <c r="M4590" s="31">
        <v>712</v>
      </c>
      <c r="N4590" s="42" t="s">
        <v>13</v>
      </c>
      <c r="O4590" s="42" t="s">
        <v>1864</v>
      </c>
    </row>
    <row r="4591" spans="1:15">
      <c r="A4591">
        <v>4595</v>
      </c>
      <c r="B4591" s="180">
        <v>44613</v>
      </c>
      <c r="C4591" s="42" t="s">
        <v>9</v>
      </c>
      <c r="D4591" s="359" t="s">
        <v>10</v>
      </c>
      <c r="E4591" s="42">
        <v>35</v>
      </c>
      <c r="F4591" s="42">
        <v>645</v>
      </c>
      <c r="G4591" s="182" t="s">
        <v>16</v>
      </c>
      <c r="H4591" s="186" t="s">
        <v>761</v>
      </c>
      <c r="I4591" s="42" t="s">
        <v>15</v>
      </c>
      <c r="J4591" s="42"/>
      <c r="K4591" s="42"/>
      <c r="L4591" s="184">
        <v>6.666666666666667</v>
      </c>
      <c r="M4591" s="31">
        <v>712</v>
      </c>
      <c r="N4591" s="42" t="s">
        <v>13</v>
      </c>
      <c r="O4591" s="42" t="s">
        <v>1864</v>
      </c>
    </row>
    <row r="4592" spans="1:15">
      <c r="A4592">
        <v>4596</v>
      </c>
      <c r="B4592" s="180">
        <v>44613</v>
      </c>
      <c r="C4592" s="42" t="s">
        <v>9</v>
      </c>
      <c r="D4592" s="359" t="s">
        <v>10</v>
      </c>
      <c r="E4592" s="42">
        <v>36</v>
      </c>
      <c r="F4592" s="42">
        <v>655</v>
      </c>
      <c r="G4592" s="182" t="s">
        <v>16</v>
      </c>
      <c r="H4592" s="186" t="s">
        <v>29</v>
      </c>
      <c r="I4592" s="42" t="s">
        <v>15</v>
      </c>
      <c r="J4592" s="42"/>
      <c r="K4592" s="42"/>
      <c r="L4592" s="184">
        <v>20</v>
      </c>
      <c r="M4592" s="31">
        <v>712</v>
      </c>
      <c r="N4592" s="42" t="s">
        <v>13</v>
      </c>
      <c r="O4592" s="42" t="s">
        <v>1864</v>
      </c>
    </row>
    <row r="4593" spans="1:15">
      <c r="A4593">
        <v>4597</v>
      </c>
      <c r="B4593" s="180">
        <v>44613</v>
      </c>
      <c r="C4593" s="42" t="s">
        <v>9</v>
      </c>
      <c r="D4593" s="359" t="s">
        <v>10</v>
      </c>
      <c r="E4593" s="42">
        <v>35</v>
      </c>
      <c r="F4593" s="42">
        <v>645</v>
      </c>
      <c r="G4593" s="182" t="s">
        <v>16</v>
      </c>
      <c r="H4593" s="186" t="s">
        <v>41</v>
      </c>
      <c r="I4593" s="42" t="s">
        <v>15</v>
      </c>
      <c r="J4593" s="42"/>
      <c r="K4593" s="42"/>
      <c r="L4593" s="184">
        <v>10</v>
      </c>
      <c r="M4593" s="31">
        <v>712</v>
      </c>
      <c r="N4593" s="42" t="s">
        <v>13</v>
      </c>
      <c r="O4593" s="42" t="s">
        <v>1864</v>
      </c>
    </row>
    <row r="4594" spans="1:15">
      <c r="A4594">
        <v>4598</v>
      </c>
      <c r="B4594" s="180">
        <v>44613</v>
      </c>
      <c r="C4594" s="42" t="s">
        <v>9</v>
      </c>
      <c r="D4594" s="359" t="s">
        <v>10</v>
      </c>
      <c r="E4594" s="42">
        <v>38</v>
      </c>
      <c r="F4594" s="42">
        <v>755</v>
      </c>
      <c r="G4594" s="182" t="s">
        <v>32</v>
      </c>
      <c r="H4594" s="186" t="s">
        <v>761</v>
      </c>
      <c r="I4594" s="42" t="s">
        <v>15</v>
      </c>
      <c r="J4594" s="42"/>
      <c r="K4594" s="42"/>
      <c r="L4594" s="184">
        <v>13.333333333333334</v>
      </c>
      <c r="M4594" s="31">
        <v>712</v>
      </c>
      <c r="N4594" s="42" t="s">
        <v>13</v>
      </c>
      <c r="O4594" s="42" t="s">
        <v>1864</v>
      </c>
    </row>
    <row r="4595" spans="1:15">
      <c r="A4595">
        <v>4599</v>
      </c>
      <c r="B4595" s="180">
        <v>44613</v>
      </c>
      <c r="C4595" s="42" t="s">
        <v>9</v>
      </c>
      <c r="D4595" s="359" t="s">
        <v>10</v>
      </c>
      <c r="E4595" s="42">
        <v>37</v>
      </c>
      <c r="F4595" s="42">
        <v>730</v>
      </c>
      <c r="G4595" s="182" t="s">
        <v>32</v>
      </c>
      <c r="H4595" s="186" t="s">
        <v>41</v>
      </c>
      <c r="I4595" s="42" t="s">
        <v>15</v>
      </c>
      <c r="J4595" s="42"/>
      <c r="K4595" s="42"/>
      <c r="L4595" s="184">
        <v>20</v>
      </c>
      <c r="M4595" s="31">
        <v>712</v>
      </c>
      <c r="N4595" s="42" t="s">
        <v>13</v>
      </c>
      <c r="O4595" s="42" t="s">
        <v>1864</v>
      </c>
    </row>
    <row r="4596" spans="1:15">
      <c r="A4596">
        <v>4600</v>
      </c>
      <c r="B4596" s="180">
        <v>44613</v>
      </c>
      <c r="C4596" s="42" t="s">
        <v>9</v>
      </c>
      <c r="D4596" s="359" t="s">
        <v>10</v>
      </c>
      <c r="E4596" s="42">
        <v>37</v>
      </c>
      <c r="F4596" s="42">
        <v>715</v>
      </c>
      <c r="G4596" s="182" t="s">
        <v>16</v>
      </c>
      <c r="H4596" s="186" t="s">
        <v>41</v>
      </c>
      <c r="I4596" s="42" t="s">
        <v>15</v>
      </c>
      <c r="J4596" s="42"/>
      <c r="K4596" s="42"/>
      <c r="L4596" s="184">
        <v>10</v>
      </c>
      <c r="M4596" s="31">
        <v>712</v>
      </c>
      <c r="N4596" s="42" t="s">
        <v>13</v>
      </c>
      <c r="O4596" s="42" t="s">
        <v>1864</v>
      </c>
    </row>
    <row r="4597" spans="1:15">
      <c r="A4597">
        <v>4601</v>
      </c>
      <c r="B4597" s="180">
        <v>44613</v>
      </c>
      <c r="C4597" s="42" t="s">
        <v>9</v>
      </c>
      <c r="D4597" s="359" t="s">
        <v>10</v>
      </c>
      <c r="E4597" s="42">
        <v>37</v>
      </c>
      <c r="F4597" s="42">
        <v>760</v>
      </c>
      <c r="G4597" s="182" t="s">
        <v>23</v>
      </c>
      <c r="H4597" s="186" t="s">
        <v>25</v>
      </c>
      <c r="I4597" s="42" t="s">
        <v>15</v>
      </c>
      <c r="J4597" s="42"/>
      <c r="K4597" s="42"/>
      <c r="L4597" s="184">
        <v>20</v>
      </c>
      <c r="M4597" s="31">
        <v>712</v>
      </c>
      <c r="N4597" s="42" t="s">
        <v>13</v>
      </c>
      <c r="O4597" s="42" t="s">
        <v>1864</v>
      </c>
    </row>
    <row r="4598" spans="1:15">
      <c r="A4598">
        <v>4602</v>
      </c>
      <c r="B4598" s="180">
        <v>44613</v>
      </c>
      <c r="C4598" s="42" t="s">
        <v>9</v>
      </c>
      <c r="D4598" s="359" t="s">
        <v>10</v>
      </c>
      <c r="E4598" s="42">
        <v>37</v>
      </c>
      <c r="F4598" s="42">
        <v>750</v>
      </c>
      <c r="G4598" s="182" t="s">
        <v>17</v>
      </c>
      <c r="H4598" s="186" t="s">
        <v>25</v>
      </c>
      <c r="I4598" s="42" t="s">
        <v>15</v>
      </c>
      <c r="J4598" s="42"/>
      <c r="K4598" s="42"/>
      <c r="L4598" s="184">
        <v>30</v>
      </c>
      <c r="M4598" s="31">
        <v>712</v>
      </c>
      <c r="N4598" s="42" t="s">
        <v>13</v>
      </c>
      <c r="O4598" s="42" t="s">
        <v>1864</v>
      </c>
    </row>
    <row r="4599" spans="1:15">
      <c r="A4599">
        <v>4603</v>
      </c>
      <c r="B4599" s="180">
        <v>44613</v>
      </c>
      <c r="C4599" s="42" t="s">
        <v>9</v>
      </c>
      <c r="D4599" s="359" t="s">
        <v>10</v>
      </c>
      <c r="E4599" s="42">
        <v>36</v>
      </c>
      <c r="F4599" s="42">
        <v>640</v>
      </c>
      <c r="G4599" s="182" t="s">
        <v>16</v>
      </c>
      <c r="H4599" s="186" t="s">
        <v>25</v>
      </c>
      <c r="I4599" s="42" t="s">
        <v>15</v>
      </c>
      <c r="J4599" s="42"/>
      <c r="K4599" s="42"/>
      <c r="L4599" s="184">
        <v>5</v>
      </c>
      <c r="M4599" s="31">
        <v>712</v>
      </c>
      <c r="N4599" s="42" t="s">
        <v>13</v>
      </c>
      <c r="O4599" s="42" t="s">
        <v>1864</v>
      </c>
    </row>
    <row r="4600" spans="1:15">
      <c r="A4600">
        <v>4604</v>
      </c>
      <c r="B4600" s="180">
        <v>44613</v>
      </c>
      <c r="C4600" s="42" t="s">
        <v>9</v>
      </c>
      <c r="D4600" s="359" t="s">
        <v>10</v>
      </c>
      <c r="E4600" s="42">
        <v>38</v>
      </c>
      <c r="F4600" s="42">
        <v>745</v>
      </c>
      <c r="G4600" s="182" t="s">
        <v>16</v>
      </c>
      <c r="H4600" s="186" t="s">
        <v>29</v>
      </c>
      <c r="I4600" s="42" t="s">
        <v>15</v>
      </c>
      <c r="J4600" s="42"/>
      <c r="K4600" s="42"/>
      <c r="L4600" s="184">
        <v>20</v>
      </c>
      <c r="M4600" s="31">
        <v>712</v>
      </c>
      <c r="N4600" s="42" t="s">
        <v>13</v>
      </c>
      <c r="O4600" s="42" t="s">
        <v>1864</v>
      </c>
    </row>
    <row r="4601" spans="1:15">
      <c r="A4601">
        <v>4605</v>
      </c>
      <c r="B4601" s="180">
        <v>44613</v>
      </c>
      <c r="C4601" s="42" t="s">
        <v>9</v>
      </c>
      <c r="D4601" s="359" t="s">
        <v>10</v>
      </c>
      <c r="E4601" s="42">
        <v>36</v>
      </c>
      <c r="F4601" s="42">
        <v>675</v>
      </c>
      <c r="G4601" s="182" t="s">
        <v>16</v>
      </c>
      <c r="H4601" s="186" t="s">
        <v>761</v>
      </c>
      <c r="I4601" s="42" t="s">
        <v>15</v>
      </c>
      <c r="J4601" s="42"/>
      <c r="K4601" s="42"/>
      <c r="L4601" s="184">
        <v>6.666666666666667</v>
      </c>
      <c r="M4601" s="31">
        <v>712</v>
      </c>
      <c r="N4601" s="42" t="s">
        <v>13</v>
      </c>
      <c r="O4601" s="42" t="s">
        <v>1864</v>
      </c>
    </row>
    <row r="4602" spans="1:15">
      <c r="A4602">
        <v>4606</v>
      </c>
      <c r="B4602" s="180">
        <v>44613</v>
      </c>
      <c r="C4602" s="42" t="s">
        <v>9</v>
      </c>
      <c r="D4602" s="359" t="s">
        <v>10</v>
      </c>
      <c r="E4602" s="42">
        <v>37</v>
      </c>
      <c r="F4602" s="42">
        <v>755</v>
      </c>
      <c r="G4602" s="182" t="s">
        <v>16</v>
      </c>
      <c r="H4602" s="186" t="s">
        <v>1125</v>
      </c>
      <c r="I4602" s="42" t="s">
        <v>12</v>
      </c>
      <c r="J4602" s="42"/>
      <c r="K4602" s="42"/>
      <c r="L4602" s="184">
        <v>4</v>
      </c>
      <c r="M4602" s="31">
        <v>712</v>
      </c>
      <c r="N4602" s="42" t="s">
        <v>13</v>
      </c>
      <c r="O4602" s="42" t="s">
        <v>1864</v>
      </c>
    </row>
    <row r="4603" spans="1:15">
      <c r="A4603">
        <v>4607</v>
      </c>
      <c r="B4603" s="180">
        <v>44613</v>
      </c>
      <c r="C4603" s="42" t="s">
        <v>9</v>
      </c>
      <c r="D4603" s="359" t="s">
        <v>10</v>
      </c>
      <c r="E4603" s="42">
        <v>38</v>
      </c>
      <c r="F4603" s="42">
        <v>655</v>
      </c>
      <c r="G4603" s="182" t="s">
        <v>16</v>
      </c>
      <c r="H4603" s="186" t="s">
        <v>761</v>
      </c>
      <c r="I4603" s="42" t="s">
        <v>12</v>
      </c>
      <c r="J4603" s="42"/>
      <c r="K4603" s="42"/>
      <c r="L4603" s="184">
        <v>6.666666666666667</v>
      </c>
      <c r="M4603" s="31">
        <v>712</v>
      </c>
      <c r="N4603" s="42" t="s">
        <v>13</v>
      </c>
      <c r="O4603" s="42" t="s">
        <v>1864</v>
      </c>
    </row>
    <row r="4604" spans="1:15">
      <c r="A4604">
        <v>4608</v>
      </c>
      <c r="B4604" s="180">
        <v>44613</v>
      </c>
      <c r="C4604" s="42" t="s">
        <v>9</v>
      </c>
      <c r="D4604" s="359" t="s">
        <v>10</v>
      </c>
      <c r="E4604" s="42">
        <v>38</v>
      </c>
      <c r="F4604" s="42">
        <v>731</v>
      </c>
      <c r="G4604" s="182" t="s">
        <v>16</v>
      </c>
      <c r="H4604" s="186" t="s">
        <v>41</v>
      </c>
      <c r="I4604" s="42" t="s">
        <v>15</v>
      </c>
      <c r="J4604" s="42"/>
      <c r="K4604" s="42"/>
      <c r="L4604" s="184">
        <v>10</v>
      </c>
      <c r="M4604" s="31">
        <v>712</v>
      </c>
      <c r="N4604" s="42" t="s">
        <v>13</v>
      </c>
      <c r="O4604" s="42" t="s">
        <v>1864</v>
      </c>
    </row>
    <row r="4605" spans="1:15">
      <c r="A4605">
        <v>4609</v>
      </c>
      <c r="B4605" s="180">
        <v>44613</v>
      </c>
      <c r="C4605" s="42" t="s">
        <v>9</v>
      </c>
      <c r="D4605" s="359" t="s">
        <v>10</v>
      </c>
      <c r="E4605" s="42">
        <v>37</v>
      </c>
      <c r="F4605" s="42">
        <v>785</v>
      </c>
      <c r="G4605" s="182" t="s">
        <v>32</v>
      </c>
      <c r="H4605" s="186" t="s">
        <v>41</v>
      </c>
      <c r="I4605" s="42" t="s">
        <v>15</v>
      </c>
      <c r="J4605" s="42"/>
      <c r="K4605" s="42"/>
      <c r="L4605" s="184">
        <v>20</v>
      </c>
      <c r="M4605" s="31">
        <v>712</v>
      </c>
      <c r="N4605" s="42" t="s">
        <v>13</v>
      </c>
      <c r="O4605" s="42" t="s">
        <v>1864</v>
      </c>
    </row>
    <row r="4606" spans="1:15">
      <c r="A4606">
        <v>4610</v>
      </c>
      <c r="B4606" s="180">
        <v>44613</v>
      </c>
      <c r="C4606" s="42" t="s">
        <v>9</v>
      </c>
      <c r="D4606" s="359" t="s">
        <v>10</v>
      </c>
      <c r="E4606" s="42">
        <v>38</v>
      </c>
      <c r="F4606" s="42">
        <v>715</v>
      </c>
      <c r="G4606" s="182" t="s">
        <v>16</v>
      </c>
      <c r="H4606" s="186" t="s">
        <v>41</v>
      </c>
      <c r="I4606" s="42" t="s">
        <v>15</v>
      </c>
      <c r="J4606" s="42"/>
      <c r="K4606" s="42"/>
      <c r="L4606" s="184">
        <v>10</v>
      </c>
      <c r="M4606" s="31">
        <v>712</v>
      </c>
      <c r="N4606" s="42" t="s">
        <v>13</v>
      </c>
      <c r="O4606" s="42" t="s">
        <v>1864</v>
      </c>
    </row>
    <row r="4607" spans="1:15">
      <c r="A4607">
        <v>4611</v>
      </c>
      <c r="B4607" s="180">
        <v>44613</v>
      </c>
      <c r="C4607" s="42" t="s">
        <v>9</v>
      </c>
      <c r="D4607" s="359" t="s">
        <v>10</v>
      </c>
      <c r="E4607" s="42">
        <v>35</v>
      </c>
      <c r="F4607" s="42">
        <v>690</v>
      </c>
      <c r="G4607" s="182" t="s">
        <v>16</v>
      </c>
      <c r="H4607" s="186" t="s">
        <v>29</v>
      </c>
      <c r="I4607" s="42" t="s">
        <v>15</v>
      </c>
      <c r="J4607" s="42"/>
      <c r="K4607" s="42"/>
      <c r="L4607" s="184">
        <v>20</v>
      </c>
      <c r="M4607" s="31">
        <v>712</v>
      </c>
      <c r="N4607" s="42" t="s">
        <v>13</v>
      </c>
      <c r="O4607" s="42" t="s">
        <v>1864</v>
      </c>
    </row>
    <row r="4608" spans="1:15">
      <c r="A4608">
        <v>4612</v>
      </c>
      <c r="B4608" s="180">
        <v>44613</v>
      </c>
      <c r="C4608" s="42" t="s">
        <v>9</v>
      </c>
      <c r="D4608" s="359" t="s">
        <v>10</v>
      </c>
      <c r="E4608" s="42">
        <v>35</v>
      </c>
      <c r="F4608" s="42">
        <v>615</v>
      </c>
      <c r="G4608" s="182" t="s">
        <v>16</v>
      </c>
      <c r="H4608" s="186" t="s">
        <v>29</v>
      </c>
      <c r="I4608" s="42" t="s">
        <v>15</v>
      </c>
      <c r="J4608" s="42"/>
      <c r="K4608" s="42"/>
      <c r="L4608" s="184">
        <v>20</v>
      </c>
      <c r="M4608" s="31">
        <v>712</v>
      </c>
      <c r="N4608" s="42" t="s">
        <v>13</v>
      </c>
      <c r="O4608" s="42" t="s">
        <v>1864</v>
      </c>
    </row>
    <row r="4609" spans="1:15">
      <c r="A4609">
        <v>4613</v>
      </c>
      <c r="B4609" s="180">
        <v>44607</v>
      </c>
      <c r="C4609" s="42" t="s">
        <v>9</v>
      </c>
      <c r="D4609" s="359" t="s">
        <v>10</v>
      </c>
      <c r="E4609" s="42">
        <v>59</v>
      </c>
      <c r="F4609" s="41">
        <v>2550</v>
      </c>
      <c r="G4609" s="186" t="s">
        <v>589</v>
      </c>
      <c r="H4609" s="186" t="s">
        <v>602</v>
      </c>
      <c r="I4609" s="42" t="s">
        <v>15</v>
      </c>
      <c r="J4609" s="42"/>
      <c r="K4609" s="42"/>
      <c r="L4609" s="184">
        <v>57.499999999999993</v>
      </c>
      <c r="M4609" s="31">
        <v>718</v>
      </c>
      <c r="N4609" s="42" t="s">
        <v>13</v>
      </c>
      <c r="O4609" s="42" t="s">
        <v>1864</v>
      </c>
    </row>
    <row r="4610" spans="1:15">
      <c r="A4610">
        <v>4614</v>
      </c>
      <c r="B4610" s="180">
        <v>44607</v>
      </c>
      <c r="C4610" s="42" t="s">
        <v>9</v>
      </c>
      <c r="D4610" s="359" t="s">
        <v>10</v>
      </c>
      <c r="E4610" s="42">
        <v>56</v>
      </c>
      <c r="F4610" s="41">
        <v>2595</v>
      </c>
      <c r="G4610" s="186" t="s">
        <v>35</v>
      </c>
      <c r="H4610" s="193" t="s">
        <v>1125</v>
      </c>
      <c r="I4610" s="42" t="s">
        <v>15</v>
      </c>
      <c r="J4610" s="42"/>
      <c r="K4610" s="42"/>
      <c r="L4610" s="184">
        <v>160</v>
      </c>
      <c r="M4610" s="31">
        <v>718</v>
      </c>
      <c r="N4610" s="42" t="s">
        <v>13</v>
      </c>
      <c r="O4610" s="42" t="s">
        <v>1864</v>
      </c>
    </row>
    <row r="4611" spans="1:15">
      <c r="A4611">
        <v>4615</v>
      </c>
      <c r="B4611" s="180">
        <v>44607</v>
      </c>
      <c r="C4611" s="42" t="s">
        <v>9</v>
      </c>
      <c r="D4611" s="359" t="s">
        <v>10</v>
      </c>
      <c r="E4611" s="42">
        <v>58</v>
      </c>
      <c r="F4611" s="41">
        <v>2675</v>
      </c>
      <c r="G4611" s="186" t="s">
        <v>1525</v>
      </c>
      <c r="H4611" s="186" t="s">
        <v>1125</v>
      </c>
      <c r="I4611" s="42" t="s">
        <v>15</v>
      </c>
      <c r="J4611" s="42"/>
      <c r="K4611" s="42"/>
      <c r="L4611" s="184">
        <v>84</v>
      </c>
      <c r="M4611" s="31">
        <v>718</v>
      </c>
      <c r="N4611" s="42" t="s">
        <v>13</v>
      </c>
      <c r="O4611" s="42" t="s">
        <v>1864</v>
      </c>
    </row>
    <row r="4612" spans="1:15">
      <c r="A4612">
        <v>4616</v>
      </c>
      <c r="B4612" s="180">
        <v>44607</v>
      </c>
      <c r="C4612" s="42" t="s">
        <v>9</v>
      </c>
      <c r="D4612" s="359" t="s">
        <v>10</v>
      </c>
      <c r="E4612" s="42">
        <v>59</v>
      </c>
      <c r="F4612" s="41">
        <v>2735</v>
      </c>
      <c r="G4612" s="186" t="s">
        <v>557</v>
      </c>
      <c r="H4612" s="186" t="s">
        <v>1866</v>
      </c>
      <c r="I4612" s="42" t="s">
        <v>15</v>
      </c>
      <c r="J4612" s="42"/>
      <c r="K4612" s="42"/>
      <c r="L4612" s="184">
        <v>48.888888888888886</v>
      </c>
      <c r="M4612" s="31">
        <v>718</v>
      </c>
      <c r="N4612" s="42" t="s">
        <v>13</v>
      </c>
      <c r="O4612" s="42" t="s">
        <v>1864</v>
      </c>
    </row>
    <row r="4613" spans="1:15">
      <c r="A4613">
        <v>4617</v>
      </c>
      <c r="B4613" s="180">
        <v>44607</v>
      </c>
      <c r="C4613" s="42" t="s">
        <v>9</v>
      </c>
      <c r="D4613" s="359" t="s">
        <v>10</v>
      </c>
      <c r="E4613" s="42">
        <v>58</v>
      </c>
      <c r="F4613" s="41">
        <v>2700</v>
      </c>
      <c r="G4613" s="186" t="s">
        <v>1223</v>
      </c>
      <c r="H4613" s="186" t="s">
        <v>421</v>
      </c>
      <c r="I4613" s="42" t="s">
        <v>15</v>
      </c>
      <c r="J4613" s="42"/>
      <c r="K4613" s="42"/>
      <c r="L4613" s="184">
        <v>103.33333333333334</v>
      </c>
      <c r="M4613" s="31">
        <v>718</v>
      </c>
      <c r="N4613" s="42" t="s">
        <v>13</v>
      </c>
      <c r="O4613" s="42" t="s">
        <v>1864</v>
      </c>
    </row>
    <row r="4614" spans="1:15">
      <c r="A4614">
        <v>4618</v>
      </c>
      <c r="B4614" s="180">
        <v>44607</v>
      </c>
      <c r="C4614" s="42" t="s">
        <v>9</v>
      </c>
      <c r="D4614" s="359" t="s">
        <v>10</v>
      </c>
      <c r="E4614" s="42">
        <v>58</v>
      </c>
      <c r="F4614" s="41">
        <v>2780</v>
      </c>
      <c r="G4614" s="186" t="s">
        <v>1201</v>
      </c>
      <c r="H4614" s="193" t="s">
        <v>1867</v>
      </c>
      <c r="I4614" s="42" t="s">
        <v>15</v>
      </c>
      <c r="J4614" s="42"/>
      <c r="K4614" s="42"/>
      <c r="L4614" s="184">
        <v>43.571428571428569</v>
      </c>
      <c r="M4614" s="31">
        <v>718</v>
      </c>
      <c r="N4614" s="42" t="s">
        <v>13</v>
      </c>
      <c r="O4614" s="42" t="s">
        <v>1864</v>
      </c>
    </row>
    <row r="4615" spans="1:15">
      <c r="A4615">
        <v>4619</v>
      </c>
      <c r="B4615" s="180">
        <v>44607</v>
      </c>
      <c r="C4615" s="42" t="s">
        <v>9</v>
      </c>
      <c r="D4615" s="359" t="s">
        <v>10</v>
      </c>
      <c r="E4615" s="42">
        <v>60</v>
      </c>
      <c r="F4615" s="41">
        <v>2575</v>
      </c>
      <c r="G4615" s="186" t="s">
        <v>23</v>
      </c>
      <c r="H4615" s="193" t="s">
        <v>1868</v>
      </c>
      <c r="I4615" s="42" t="s">
        <v>12</v>
      </c>
      <c r="J4615" s="42"/>
      <c r="K4615" s="42"/>
      <c r="L4615" s="184">
        <v>4.2105263157894735</v>
      </c>
      <c r="M4615" s="31">
        <v>718</v>
      </c>
      <c r="N4615" s="42" t="s">
        <v>13</v>
      </c>
      <c r="O4615" s="42" t="s">
        <v>1864</v>
      </c>
    </row>
    <row r="4616" spans="1:15">
      <c r="A4616">
        <v>4620</v>
      </c>
      <c r="B4616" s="180">
        <v>44607</v>
      </c>
      <c r="C4616" s="42" t="s">
        <v>9</v>
      </c>
      <c r="D4616" s="359" t="s">
        <v>10</v>
      </c>
      <c r="E4616" s="42">
        <v>60</v>
      </c>
      <c r="F4616" s="41">
        <v>2665</v>
      </c>
      <c r="G4616" s="186" t="s">
        <v>1687</v>
      </c>
      <c r="H4616" s="186" t="s">
        <v>421</v>
      </c>
      <c r="I4616" s="42" t="s">
        <v>15</v>
      </c>
      <c r="J4616" s="42"/>
      <c r="K4616" s="42"/>
      <c r="L4616" s="184">
        <v>68.333333333333329</v>
      </c>
      <c r="M4616" s="31">
        <v>718</v>
      </c>
      <c r="N4616" s="42" t="s">
        <v>13</v>
      </c>
      <c r="O4616" s="42" t="s">
        <v>1864</v>
      </c>
    </row>
    <row r="4617" spans="1:15">
      <c r="A4617">
        <v>4621</v>
      </c>
      <c r="B4617" s="180">
        <v>44607</v>
      </c>
      <c r="C4617" s="42" t="s">
        <v>9</v>
      </c>
      <c r="D4617" s="359" t="s">
        <v>10</v>
      </c>
      <c r="E4617" s="42">
        <v>55</v>
      </c>
      <c r="F4617" s="41">
        <v>2550</v>
      </c>
      <c r="G4617" s="186" t="s">
        <v>1520</v>
      </c>
      <c r="H4617" s="186" t="s">
        <v>1869</v>
      </c>
      <c r="I4617" s="42" t="s">
        <v>12</v>
      </c>
      <c r="J4617" s="42"/>
      <c r="K4617" s="42"/>
      <c r="L4617" s="184">
        <v>19.2</v>
      </c>
      <c r="M4617" s="31">
        <v>718</v>
      </c>
      <c r="N4617" s="42" t="s">
        <v>13</v>
      </c>
      <c r="O4617" s="42" t="s">
        <v>1864</v>
      </c>
    </row>
    <row r="4618" spans="1:15">
      <c r="A4618">
        <v>4622</v>
      </c>
      <c r="B4618" s="180">
        <v>44607</v>
      </c>
      <c r="C4618" s="42" t="s">
        <v>9</v>
      </c>
      <c r="D4618" s="359" t="s">
        <v>10</v>
      </c>
      <c r="E4618" s="42">
        <v>57</v>
      </c>
      <c r="F4618" s="41">
        <v>2630</v>
      </c>
      <c r="G4618" s="186" t="s">
        <v>35</v>
      </c>
      <c r="H4618" s="186" t="s">
        <v>174</v>
      </c>
      <c r="I4618" s="42" t="s">
        <v>15</v>
      </c>
      <c r="J4618" s="42"/>
      <c r="K4618" s="42"/>
      <c r="L4618" s="184">
        <v>53.333333333333336</v>
      </c>
      <c r="M4618" s="31">
        <v>718</v>
      </c>
      <c r="N4618" s="42" t="s">
        <v>13</v>
      </c>
      <c r="O4618" s="42" t="s">
        <v>1864</v>
      </c>
    </row>
    <row r="4619" spans="1:15">
      <c r="A4619">
        <v>4623</v>
      </c>
      <c r="B4619" s="180">
        <v>44607</v>
      </c>
      <c r="C4619" s="42" t="s">
        <v>9</v>
      </c>
      <c r="D4619" s="359" t="s">
        <v>10</v>
      </c>
      <c r="E4619" s="42">
        <v>56</v>
      </c>
      <c r="F4619" s="41">
        <v>2450</v>
      </c>
      <c r="G4619" s="186" t="s">
        <v>38</v>
      </c>
      <c r="H4619" s="186" t="s">
        <v>1397</v>
      </c>
      <c r="I4619" s="42" t="s">
        <v>15</v>
      </c>
      <c r="J4619" s="42"/>
      <c r="K4619" s="42"/>
      <c r="L4619" s="184">
        <v>78.461538461538467</v>
      </c>
      <c r="M4619" s="31">
        <v>718</v>
      </c>
      <c r="N4619" s="42" t="s">
        <v>13</v>
      </c>
      <c r="O4619" s="42" t="s">
        <v>1864</v>
      </c>
    </row>
    <row r="4620" spans="1:15">
      <c r="A4620">
        <v>4624</v>
      </c>
      <c r="B4620" s="180">
        <v>44607</v>
      </c>
      <c r="C4620" s="42" t="s">
        <v>9</v>
      </c>
      <c r="D4620" s="359" t="s">
        <v>10</v>
      </c>
      <c r="E4620" s="42">
        <v>52</v>
      </c>
      <c r="F4620" s="41">
        <v>2435</v>
      </c>
      <c r="G4620" s="186" t="s">
        <v>1517</v>
      </c>
      <c r="H4620" s="186" t="s">
        <v>517</v>
      </c>
      <c r="I4620" s="42" t="s">
        <v>12</v>
      </c>
      <c r="J4620" s="42"/>
      <c r="K4620" s="42"/>
      <c r="L4620" s="184">
        <v>20</v>
      </c>
      <c r="M4620" s="31">
        <v>718</v>
      </c>
      <c r="N4620" s="42" t="s">
        <v>13</v>
      </c>
      <c r="O4620" s="42" t="s">
        <v>1864</v>
      </c>
    </row>
    <row r="4621" spans="1:15">
      <c r="A4621">
        <v>4625</v>
      </c>
      <c r="B4621" s="180">
        <v>44607</v>
      </c>
      <c r="C4621" s="42" t="s">
        <v>9</v>
      </c>
      <c r="D4621" s="359" t="s">
        <v>10</v>
      </c>
      <c r="E4621" s="42">
        <v>58</v>
      </c>
      <c r="F4621" s="41">
        <v>2670</v>
      </c>
      <c r="G4621" s="186" t="s">
        <v>16</v>
      </c>
      <c r="H4621" s="186" t="s">
        <v>1870</v>
      </c>
      <c r="I4621" s="42" t="s">
        <v>12</v>
      </c>
      <c r="J4621" s="42"/>
      <c r="K4621" s="42"/>
      <c r="L4621" s="184">
        <v>1.0416666666666665</v>
      </c>
      <c r="M4621" s="31">
        <v>718</v>
      </c>
      <c r="N4621" s="42" t="s">
        <v>13</v>
      </c>
      <c r="O4621" s="42" t="s">
        <v>1864</v>
      </c>
    </row>
    <row r="4622" spans="1:15">
      <c r="A4622">
        <v>4626</v>
      </c>
      <c r="B4622" s="180">
        <v>44607</v>
      </c>
      <c r="C4622" s="42" t="s">
        <v>9</v>
      </c>
      <c r="D4622" s="359" t="s">
        <v>10</v>
      </c>
      <c r="E4622" s="42">
        <v>58</v>
      </c>
      <c r="F4622" s="41">
        <v>2574</v>
      </c>
      <c r="G4622" s="186" t="s">
        <v>32</v>
      </c>
      <c r="H4622" s="186" t="s">
        <v>602</v>
      </c>
      <c r="I4622" s="42" t="s">
        <v>12</v>
      </c>
      <c r="J4622" s="42"/>
      <c r="K4622" s="42"/>
      <c r="L4622" s="184">
        <v>2.5</v>
      </c>
      <c r="M4622" s="31">
        <v>718</v>
      </c>
      <c r="N4622" s="42" t="s">
        <v>13</v>
      </c>
      <c r="O4622" s="42" t="s">
        <v>1864</v>
      </c>
    </row>
    <row r="4623" spans="1:15">
      <c r="A4623">
        <v>4627</v>
      </c>
      <c r="B4623" s="180">
        <v>44607</v>
      </c>
      <c r="C4623" s="42" t="s">
        <v>9</v>
      </c>
      <c r="D4623" s="359" t="s">
        <v>10</v>
      </c>
      <c r="E4623" s="42">
        <v>55</v>
      </c>
      <c r="F4623" s="41">
        <v>2622</v>
      </c>
      <c r="G4623" s="193" t="s">
        <v>1721</v>
      </c>
      <c r="H4623" s="186" t="s">
        <v>1871</v>
      </c>
      <c r="I4623" s="42" t="s">
        <v>15</v>
      </c>
      <c r="J4623" s="42"/>
      <c r="K4623" s="42"/>
      <c r="L4623" s="184">
        <v>70</v>
      </c>
      <c r="M4623" s="31">
        <v>718</v>
      </c>
      <c r="N4623" s="42" t="s">
        <v>13</v>
      </c>
      <c r="O4623" s="42" t="s">
        <v>1864</v>
      </c>
    </row>
    <row r="4624" spans="1:15">
      <c r="A4624">
        <v>4628</v>
      </c>
      <c r="B4624" s="180">
        <v>44607</v>
      </c>
      <c r="C4624" s="42" t="s">
        <v>9</v>
      </c>
      <c r="D4624" s="359" t="s">
        <v>10</v>
      </c>
      <c r="E4624" s="42">
        <v>59</v>
      </c>
      <c r="F4624" s="41">
        <v>2786</v>
      </c>
      <c r="G4624" s="186" t="s">
        <v>31</v>
      </c>
      <c r="H4624" s="186" t="s">
        <v>1872</v>
      </c>
      <c r="I4624" s="42" t="s">
        <v>15</v>
      </c>
      <c r="J4624" s="42"/>
      <c r="K4624" s="42"/>
      <c r="L4624" s="184">
        <v>92.64705882352942</v>
      </c>
      <c r="M4624" s="31">
        <v>718</v>
      </c>
      <c r="N4624" s="42" t="s">
        <v>13</v>
      </c>
      <c r="O4624" s="42" t="s">
        <v>1864</v>
      </c>
    </row>
    <row r="4625" spans="1:15">
      <c r="A4625">
        <v>4629</v>
      </c>
      <c r="B4625" s="180">
        <v>44607</v>
      </c>
      <c r="C4625" s="42" t="s">
        <v>9</v>
      </c>
      <c r="D4625" s="359" t="s">
        <v>10</v>
      </c>
      <c r="E4625" s="42">
        <v>58</v>
      </c>
      <c r="F4625" s="41">
        <v>2800</v>
      </c>
      <c r="G4625" s="186" t="s">
        <v>1873</v>
      </c>
      <c r="H4625" s="186" t="s">
        <v>523</v>
      </c>
      <c r="I4625" s="42" t="s">
        <v>15</v>
      </c>
      <c r="J4625" s="42"/>
      <c r="K4625" s="42"/>
      <c r="L4625" s="184">
        <v>131.4814814814815</v>
      </c>
      <c r="M4625" s="31">
        <v>718</v>
      </c>
      <c r="N4625" s="42" t="s">
        <v>13</v>
      </c>
      <c r="O4625" s="42" t="s">
        <v>1864</v>
      </c>
    </row>
    <row r="4626" spans="1:15">
      <c r="A4626">
        <v>4630</v>
      </c>
      <c r="B4626" s="180">
        <v>44607</v>
      </c>
      <c r="C4626" s="42" t="s">
        <v>9</v>
      </c>
      <c r="D4626" s="359" t="s">
        <v>10</v>
      </c>
      <c r="E4626" s="42">
        <v>55</v>
      </c>
      <c r="F4626" s="41">
        <v>2114</v>
      </c>
      <c r="G4626" s="186" t="s">
        <v>1057</v>
      </c>
      <c r="H4626" s="186" t="s">
        <v>1671</v>
      </c>
      <c r="I4626" s="42" t="s">
        <v>15</v>
      </c>
      <c r="J4626" s="42"/>
      <c r="K4626" s="42"/>
      <c r="L4626" s="184">
        <v>27.27272727272727</v>
      </c>
      <c r="M4626" s="31">
        <v>718</v>
      </c>
      <c r="N4626" s="42" t="s">
        <v>13</v>
      </c>
      <c r="O4626" s="42" t="s">
        <v>1864</v>
      </c>
    </row>
    <row r="4627" spans="1:15">
      <c r="A4627">
        <v>4631</v>
      </c>
      <c r="B4627" s="180">
        <v>44607</v>
      </c>
      <c r="C4627" s="42" t="s">
        <v>9</v>
      </c>
      <c r="D4627" s="359" t="s">
        <v>10</v>
      </c>
      <c r="E4627" s="42">
        <v>54</v>
      </c>
      <c r="F4627" s="41">
        <v>2064</v>
      </c>
      <c r="G4627" s="186" t="s">
        <v>653</v>
      </c>
      <c r="H4627" s="186" t="s">
        <v>1223</v>
      </c>
      <c r="I4627" s="42" t="s">
        <v>15</v>
      </c>
      <c r="J4627" s="42"/>
      <c r="K4627" s="42"/>
      <c r="L4627" s="184">
        <v>37.096774193548384</v>
      </c>
      <c r="M4627" s="31">
        <v>718</v>
      </c>
      <c r="N4627" s="42" t="s">
        <v>13</v>
      </c>
      <c r="O4627" s="42" t="s">
        <v>1864</v>
      </c>
    </row>
    <row r="4628" spans="1:15">
      <c r="A4628">
        <v>4632</v>
      </c>
      <c r="B4628" s="180">
        <v>44607</v>
      </c>
      <c r="C4628" s="42" t="s">
        <v>9</v>
      </c>
      <c r="D4628" s="359" t="s">
        <v>10</v>
      </c>
      <c r="E4628" s="42">
        <v>55</v>
      </c>
      <c r="F4628" s="41">
        <v>2112</v>
      </c>
      <c r="G4628" s="186" t="s">
        <v>1057</v>
      </c>
      <c r="H4628" s="186" t="s">
        <v>548</v>
      </c>
      <c r="I4628" s="42" t="s">
        <v>12</v>
      </c>
      <c r="J4628" s="42"/>
      <c r="K4628" s="42"/>
      <c r="L4628" s="184">
        <v>36</v>
      </c>
      <c r="M4628" s="31">
        <v>718</v>
      </c>
      <c r="N4628" s="42" t="s">
        <v>13</v>
      </c>
      <c r="O4628" s="42" t="s">
        <v>1864</v>
      </c>
    </row>
    <row r="4629" spans="1:15">
      <c r="A4629">
        <v>4633</v>
      </c>
      <c r="B4629" s="180">
        <v>44607</v>
      </c>
      <c r="C4629" s="42" t="s">
        <v>9</v>
      </c>
      <c r="D4629" s="359" t="s">
        <v>10</v>
      </c>
      <c r="E4629" s="42">
        <v>54</v>
      </c>
      <c r="F4629" s="41">
        <v>2128</v>
      </c>
      <c r="G4629" s="186" t="s">
        <v>1507</v>
      </c>
      <c r="H4629" s="186" t="s">
        <v>1874</v>
      </c>
      <c r="I4629" s="42" t="s">
        <v>12</v>
      </c>
      <c r="J4629" s="42"/>
      <c r="K4629" s="42"/>
      <c r="L4629" s="184">
        <v>12.5</v>
      </c>
      <c r="M4629" s="31">
        <v>718</v>
      </c>
      <c r="N4629" s="42" t="s">
        <v>13</v>
      </c>
      <c r="O4629" s="42" t="s">
        <v>1864</v>
      </c>
    </row>
    <row r="4630" spans="1:15">
      <c r="A4630">
        <v>4634</v>
      </c>
      <c r="B4630" s="180">
        <v>44607</v>
      </c>
      <c r="C4630" s="42" t="s">
        <v>9</v>
      </c>
      <c r="D4630" s="359" t="s">
        <v>10</v>
      </c>
      <c r="E4630" s="42">
        <v>51</v>
      </c>
      <c r="F4630" s="41">
        <v>2042</v>
      </c>
      <c r="G4630" s="186" t="s">
        <v>28</v>
      </c>
      <c r="H4630" s="186" t="s">
        <v>1321</v>
      </c>
      <c r="I4630" s="42" t="s">
        <v>15</v>
      </c>
      <c r="J4630" s="42"/>
      <c r="K4630" s="42"/>
      <c r="L4630" s="184">
        <v>13.793103448275861</v>
      </c>
      <c r="M4630" s="31">
        <v>718</v>
      </c>
      <c r="N4630" s="42" t="s">
        <v>13</v>
      </c>
      <c r="O4630" s="42" t="s">
        <v>1864</v>
      </c>
    </row>
    <row r="4631" spans="1:15">
      <c r="A4631">
        <v>4635</v>
      </c>
      <c r="B4631" s="180">
        <v>44607</v>
      </c>
      <c r="C4631" s="42" t="s">
        <v>9</v>
      </c>
      <c r="D4631" s="359" t="s">
        <v>10</v>
      </c>
      <c r="E4631" s="42">
        <v>53</v>
      </c>
      <c r="F4631" s="41">
        <v>1982</v>
      </c>
      <c r="G4631" s="186" t="s">
        <v>1525</v>
      </c>
      <c r="H4631" s="186" t="s">
        <v>1871</v>
      </c>
      <c r="I4631" s="42" t="s">
        <v>15</v>
      </c>
      <c r="J4631" s="42"/>
      <c r="K4631" s="42"/>
      <c r="L4631" s="184">
        <v>30</v>
      </c>
      <c r="M4631" s="31">
        <v>718</v>
      </c>
      <c r="N4631" s="42" t="s">
        <v>13</v>
      </c>
      <c r="O4631" s="42" t="s">
        <v>1864</v>
      </c>
    </row>
    <row r="4632" spans="1:15">
      <c r="A4632">
        <v>4636</v>
      </c>
      <c r="B4632" s="180">
        <v>44607</v>
      </c>
      <c r="C4632" s="42" t="s">
        <v>9</v>
      </c>
      <c r="D4632" s="359" t="s">
        <v>10</v>
      </c>
      <c r="E4632" s="42">
        <v>55</v>
      </c>
      <c r="F4632" s="41">
        <v>2074</v>
      </c>
      <c r="G4632" s="186" t="s">
        <v>1269</v>
      </c>
      <c r="H4632" s="186" t="s">
        <v>1875</v>
      </c>
      <c r="I4632" s="42" t="s">
        <v>15</v>
      </c>
      <c r="J4632" s="42"/>
      <c r="K4632" s="42"/>
      <c r="L4632" s="184">
        <v>65.277777777777786</v>
      </c>
      <c r="M4632" s="31">
        <v>718</v>
      </c>
      <c r="N4632" s="42" t="s">
        <v>13</v>
      </c>
      <c r="O4632" s="42" t="s">
        <v>1864</v>
      </c>
    </row>
    <row r="4633" spans="1:15">
      <c r="A4633">
        <v>4637</v>
      </c>
      <c r="B4633" s="180">
        <v>44607</v>
      </c>
      <c r="C4633" s="42" t="s">
        <v>9</v>
      </c>
      <c r="D4633" s="359" t="s">
        <v>10</v>
      </c>
      <c r="E4633" s="42">
        <v>56</v>
      </c>
      <c r="F4633" s="41">
        <v>2212</v>
      </c>
      <c r="G4633" s="186" t="s">
        <v>810</v>
      </c>
      <c r="H4633" s="186" t="s">
        <v>523</v>
      </c>
      <c r="I4633" s="42" t="s">
        <v>15</v>
      </c>
      <c r="J4633" s="42"/>
      <c r="K4633" s="42"/>
      <c r="L4633" s="184">
        <v>70.370370370370367</v>
      </c>
      <c r="M4633" s="31">
        <v>718</v>
      </c>
      <c r="N4633" s="42" t="s">
        <v>13</v>
      </c>
      <c r="O4633" s="42" t="s">
        <v>1864</v>
      </c>
    </row>
    <row r="4634" spans="1:15">
      <c r="A4634">
        <v>4638</v>
      </c>
      <c r="B4634" s="180">
        <v>44607</v>
      </c>
      <c r="C4634" s="42" t="s">
        <v>9</v>
      </c>
      <c r="D4634" s="359" t="s">
        <v>10</v>
      </c>
      <c r="E4634" s="42">
        <v>57</v>
      </c>
      <c r="F4634" s="41">
        <v>2328</v>
      </c>
      <c r="G4634" s="186" t="s">
        <v>1743</v>
      </c>
      <c r="H4634" s="186" t="s">
        <v>1671</v>
      </c>
      <c r="I4634" s="42" t="s">
        <v>15</v>
      </c>
      <c r="J4634" s="42"/>
      <c r="K4634" s="42"/>
      <c r="L4634" s="184">
        <v>86.36363636363636</v>
      </c>
      <c r="M4634" s="31">
        <v>718</v>
      </c>
      <c r="N4634" s="42" t="s">
        <v>13</v>
      </c>
      <c r="O4634" s="42" t="s">
        <v>1864</v>
      </c>
    </row>
    <row r="4635" spans="1:15">
      <c r="A4635">
        <v>4639</v>
      </c>
      <c r="B4635" s="180">
        <v>44607</v>
      </c>
      <c r="C4635" s="42" t="s">
        <v>9</v>
      </c>
      <c r="D4635" s="359" t="s">
        <v>10</v>
      </c>
      <c r="E4635" s="42">
        <v>53</v>
      </c>
      <c r="F4635" s="41">
        <v>2182</v>
      </c>
      <c r="G4635" s="186" t="s">
        <v>41</v>
      </c>
      <c r="H4635" s="186" t="s">
        <v>47</v>
      </c>
      <c r="I4635" s="42" t="s">
        <v>12</v>
      </c>
      <c r="J4635" s="42"/>
      <c r="K4635" s="42"/>
      <c r="L4635" s="184">
        <v>19.230769230769234</v>
      </c>
      <c r="M4635" s="31">
        <v>718</v>
      </c>
      <c r="N4635" s="42" t="s">
        <v>13</v>
      </c>
      <c r="O4635" s="42" t="s">
        <v>1864</v>
      </c>
    </row>
    <row r="4636" spans="1:15">
      <c r="A4636">
        <v>4640</v>
      </c>
      <c r="B4636" s="180">
        <v>44607</v>
      </c>
      <c r="C4636" s="42" t="s">
        <v>9</v>
      </c>
      <c r="D4636" s="359" t="s">
        <v>10</v>
      </c>
      <c r="E4636" s="42">
        <v>54</v>
      </c>
      <c r="F4636" s="41">
        <v>2210</v>
      </c>
      <c r="G4636" s="186" t="s">
        <v>1873</v>
      </c>
      <c r="H4636" s="186" t="s">
        <v>1493</v>
      </c>
      <c r="I4636" s="42" t="s">
        <v>15</v>
      </c>
      <c r="J4636" s="42"/>
      <c r="K4636" s="42"/>
      <c r="L4636" s="184">
        <v>86.58536585365853</v>
      </c>
      <c r="M4636" s="31">
        <v>718</v>
      </c>
      <c r="N4636" s="42" t="s">
        <v>13</v>
      </c>
      <c r="O4636" s="42" t="s">
        <v>1864</v>
      </c>
    </row>
    <row r="4637" spans="1:15">
      <c r="A4637">
        <v>4641</v>
      </c>
      <c r="B4637" s="180">
        <v>44607</v>
      </c>
      <c r="C4637" s="42" t="s">
        <v>9</v>
      </c>
      <c r="D4637" s="359" t="s">
        <v>10</v>
      </c>
      <c r="E4637" s="42">
        <v>53</v>
      </c>
      <c r="F4637" s="41">
        <v>2142</v>
      </c>
      <c r="G4637" s="186" t="s">
        <v>474</v>
      </c>
      <c r="H4637" s="186" t="s">
        <v>1876</v>
      </c>
      <c r="I4637" s="42" t="s">
        <v>15</v>
      </c>
      <c r="J4637" s="42"/>
      <c r="K4637" s="42"/>
      <c r="L4637" s="184">
        <v>61.53846153846154</v>
      </c>
      <c r="M4637" s="31">
        <v>718</v>
      </c>
      <c r="N4637" s="42" t="s">
        <v>13</v>
      </c>
      <c r="O4637" s="42" t="s">
        <v>1864</v>
      </c>
    </row>
    <row r="4638" spans="1:15">
      <c r="A4638">
        <v>4642</v>
      </c>
      <c r="B4638" s="180">
        <v>44607</v>
      </c>
      <c r="C4638" s="42" t="s">
        <v>9</v>
      </c>
      <c r="D4638" s="359" t="s">
        <v>10</v>
      </c>
      <c r="E4638" s="42">
        <v>55</v>
      </c>
      <c r="F4638" s="41">
        <v>2464</v>
      </c>
      <c r="G4638" s="186" t="s">
        <v>499</v>
      </c>
      <c r="H4638" s="186" t="s">
        <v>421</v>
      </c>
      <c r="I4638" s="42" t="s">
        <v>15</v>
      </c>
      <c r="J4638" s="42"/>
      <c r="K4638" s="41"/>
      <c r="L4638" s="184">
        <v>70</v>
      </c>
      <c r="M4638" s="31">
        <v>718</v>
      </c>
      <c r="N4638" s="42" t="s">
        <v>13</v>
      </c>
      <c r="O4638" s="42" t="s">
        <v>1864</v>
      </c>
    </row>
    <row r="4639" spans="1:15">
      <c r="A4639">
        <v>4643</v>
      </c>
      <c r="B4639" s="180">
        <v>44607</v>
      </c>
      <c r="C4639" s="42" t="s">
        <v>9</v>
      </c>
      <c r="D4639" s="359" t="s">
        <v>10</v>
      </c>
      <c r="E4639" s="42">
        <v>52</v>
      </c>
      <c r="F4639" s="41">
        <v>2134</v>
      </c>
      <c r="G4639" s="186" t="s">
        <v>459</v>
      </c>
      <c r="H4639" s="186" t="s">
        <v>1274</v>
      </c>
      <c r="I4639" s="42" t="s">
        <v>15</v>
      </c>
      <c r="J4639" s="42"/>
      <c r="K4639" s="41"/>
      <c r="L4639" s="184">
        <v>36.904761904761905</v>
      </c>
      <c r="M4639" s="31">
        <v>718</v>
      </c>
      <c r="N4639" s="42" t="s">
        <v>13</v>
      </c>
      <c r="O4639" s="42" t="s">
        <v>1864</v>
      </c>
    </row>
    <row r="4640" spans="1:15">
      <c r="A4640">
        <v>4644</v>
      </c>
      <c r="B4640" s="180">
        <v>44607</v>
      </c>
      <c r="C4640" s="42" t="s">
        <v>9</v>
      </c>
      <c r="D4640" s="359" t="s">
        <v>10</v>
      </c>
      <c r="E4640" s="42">
        <v>56</v>
      </c>
      <c r="F4640" s="41">
        <v>2336</v>
      </c>
      <c r="G4640" s="186" t="s">
        <v>33</v>
      </c>
      <c r="H4640" s="186" t="s">
        <v>1274</v>
      </c>
      <c r="I4640" s="42" t="s">
        <v>12</v>
      </c>
      <c r="J4640" s="42"/>
      <c r="K4640" s="41"/>
      <c r="L4640" s="184">
        <v>3.5714285714285712</v>
      </c>
      <c r="M4640" s="31">
        <v>718</v>
      </c>
      <c r="N4640" s="42" t="s">
        <v>13</v>
      </c>
      <c r="O4640" s="42" t="s">
        <v>1864</v>
      </c>
    </row>
    <row r="4641" spans="1:15">
      <c r="A4641">
        <v>4645</v>
      </c>
      <c r="B4641" s="180">
        <v>44607</v>
      </c>
      <c r="C4641" s="42" t="s">
        <v>9</v>
      </c>
      <c r="D4641" s="359" t="s">
        <v>10</v>
      </c>
      <c r="E4641" s="42">
        <v>53</v>
      </c>
      <c r="F4641" s="41">
        <v>2086</v>
      </c>
      <c r="G4641" s="186" t="s">
        <v>480</v>
      </c>
      <c r="H4641" s="186" t="s">
        <v>34</v>
      </c>
      <c r="I4641" s="42" t="s">
        <v>15</v>
      </c>
      <c r="J4641" s="42"/>
      <c r="K4641" s="42"/>
      <c r="L4641" s="184">
        <v>140.625</v>
      </c>
      <c r="M4641" s="31">
        <v>718</v>
      </c>
      <c r="N4641" s="42" t="s">
        <v>13</v>
      </c>
      <c r="O4641" s="42" t="s">
        <v>1864</v>
      </c>
    </row>
    <row r="4642" spans="1:15">
      <c r="A4642">
        <v>4646</v>
      </c>
      <c r="B4642" s="180">
        <v>44607</v>
      </c>
      <c r="C4642" s="42" t="s">
        <v>9</v>
      </c>
      <c r="D4642" s="359" t="s">
        <v>10</v>
      </c>
      <c r="E4642" s="42">
        <v>54</v>
      </c>
      <c r="F4642" s="41">
        <v>2336</v>
      </c>
      <c r="G4642" s="186" t="s">
        <v>1520</v>
      </c>
      <c r="H4642" s="186" t="s">
        <v>1006</v>
      </c>
      <c r="I4642" s="42" t="s">
        <v>15</v>
      </c>
      <c r="J4642" s="42"/>
      <c r="K4642" s="42"/>
      <c r="L4642" s="184">
        <v>70.588235294117652</v>
      </c>
      <c r="M4642" s="31">
        <v>718</v>
      </c>
      <c r="N4642" s="42" t="s">
        <v>13</v>
      </c>
      <c r="O4642" s="42" t="s">
        <v>1864</v>
      </c>
    </row>
    <row r="4643" spans="1:15">
      <c r="A4643">
        <v>4647</v>
      </c>
      <c r="B4643" s="180">
        <v>44607</v>
      </c>
      <c r="C4643" s="42" t="s">
        <v>9</v>
      </c>
      <c r="D4643" s="359" t="s">
        <v>10</v>
      </c>
      <c r="E4643" s="42">
        <v>52</v>
      </c>
      <c r="F4643" s="41">
        <v>2116</v>
      </c>
      <c r="G4643" s="186" t="s">
        <v>324</v>
      </c>
      <c r="H4643" s="186" t="s">
        <v>20</v>
      </c>
      <c r="I4643" s="42" t="s">
        <v>15</v>
      </c>
      <c r="J4643" s="42"/>
      <c r="K4643" s="42"/>
      <c r="L4643" s="184">
        <v>34.090909090909086</v>
      </c>
      <c r="M4643" s="31">
        <v>718</v>
      </c>
      <c r="N4643" s="42" t="s">
        <v>13</v>
      </c>
      <c r="O4643" s="42" t="s">
        <v>1864</v>
      </c>
    </row>
    <row r="4644" spans="1:15">
      <c r="A4644">
        <v>4648</v>
      </c>
      <c r="B4644" s="180">
        <v>44607</v>
      </c>
      <c r="C4644" s="42" t="s">
        <v>9</v>
      </c>
      <c r="D4644" s="359" t="s">
        <v>10</v>
      </c>
      <c r="E4644" s="42">
        <v>56</v>
      </c>
      <c r="F4644" s="41">
        <v>2384</v>
      </c>
      <c r="G4644" s="186" t="s">
        <v>38</v>
      </c>
      <c r="H4644" s="186" t="s">
        <v>602</v>
      </c>
      <c r="I4644" s="42" t="s">
        <v>15</v>
      </c>
      <c r="J4644" s="42"/>
      <c r="K4644" s="42"/>
      <c r="L4644" s="184">
        <v>63.749999999999993</v>
      </c>
      <c r="M4644" s="31">
        <v>718</v>
      </c>
      <c r="N4644" s="42" t="s">
        <v>13</v>
      </c>
      <c r="O4644" s="42" t="s">
        <v>1864</v>
      </c>
    </row>
    <row r="4645" spans="1:15">
      <c r="A4645">
        <v>4649</v>
      </c>
      <c r="B4645" s="180">
        <v>44607</v>
      </c>
      <c r="C4645" s="42" t="s">
        <v>9</v>
      </c>
      <c r="D4645" s="359" t="s">
        <v>10</v>
      </c>
      <c r="E4645" s="42">
        <v>56</v>
      </c>
      <c r="F4645" s="41">
        <v>2336</v>
      </c>
      <c r="G4645" s="186" t="s">
        <v>506</v>
      </c>
      <c r="H4645" s="186" t="s">
        <v>1866</v>
      </c>
      <c r="I4645" s="42" t="s">
        <v>15</v>
      </c>
      <c r="J4645" s="42"/>
      <c r="K4645" s="42"/>
      <c r="L4645" s="184">
        <v>28.888888888888886</v>
      </c>
      <c r="M4645" s="31">
        <v>718</v>
      </c>
      <c r="N4645" s="42" t="s">
        <v>13</v>
      </c>
      <c r="O4645" s="42" t="s">
        <v>1864</v>
      </c>
    </row>
    <row r="4646" spans="1:15">
      <c r="A4646">
        <v>4650</v>
      </c>
      <c r="B4646" s="180">
        <v>44609</v>
      </c>
      <c r="C4646" s="42" t="s">
        <v>9</v>
      </c>
      <c r="D4646" s="359" t="s">
        <v>10</v>
      </c>
      <c r="E4646" s="42">
        <v>60</v>
      </c>
      <c r="F4646" s="41">
        <v>2780</v>
      </c>
      <c r="G4646" s="186" t="s">
        <v>1455</v>
      </c>
      <c r="H4646" s="186" t="s">
        <v>1876</v>
      </c>
      <c r="I4646" s="42" t="s">
        <v>15</v>
      </c>
      <c r="J4646" s="42"/>
      <c r="K4646" s="42"/>
      <c r="L4646" s="184">
        <v>119.23076923076923</v>
      </c>
      <c r="M4646" s="31">
        <v>718</v>
      </c>
      <c r="N4646" s="42" t="s">
        <v>13</v>
      </c>
      <c r="O4646" s="42" t="s">
        <v>1864</v>
      </c>
    </row>
    <row r="4647" spans="1:15">
      <c r="A4647">
        <v>4651</v>
      </c>
      <c r="B4647" s="180">
        <v>44609</v>
      </c>
      <c r="C4647" s="42" t="s">
        <v>9</v>
      </c>
      <c r="D4647" s="359" t="s">
        <v>10</v>
      </c>
      <c r="E4647" s="42">
        <v>54</v>
      </c>
      <c r="F4647" s="41">
        <v>2495</v>
      </c>
      <c r="G4647" s="186" t="s">
        <v>1871</v>
      </c>
      <c r="H4647" s="186" t="s">
        <v>39</v>
      </c>
      <c r="I4647" s="42" t="s">
        <v>15</v>
      </c>
      <c r="J4647" s="42"/>
      <c r="K4647" s="42"/>
      <c r="L4647" s="184">
        <v>82.35294117647058</v>
      </c>
      <c r="M4647" s="31">
        <v>718</v>
      </c>
      <c r="N4647" s="42" t="s">
        <v>13</v>
      </c>
      <c r="O4647" s="42" t="s">
        <v>1864</v>
      </c>
    </row>
    <row r="4648" spans="1:15">
      <c r="A4648">
        <v>4652</v>
      </c>
      <c r="B4648" s="180">
        <v>44609</v>
      </c>
      <c r="C4648" s="42" t="s">
        <v>9</v>
      </c>
      <c r="D4648" s="359" t="s">
        <v>10</v>
      </c>
      <c r="E4648" s="42">
        <v>60</v>
      </c>
      <c r="F4648" s="41">
        <v>2820</v>
      </c>
      <c r="G4648" s="186" t="s">
        <v>1877</v>
      </c>
      <c r="H4648" s="186" t="s">
        <v>39</v>
      </c>
      <c r="I4648" s="42" t="s">
        <v>15</v>
      </c>
      <c r="J4648" s="42"/>
      <c r="K4648" s="42"/>
      <c r="L4648" s="184">
        <v>117.64705882352942</v>
      </c>
      <c r="M4648" s="31">
        <v>718</v>
      </c>
      <c r="N4648" s="42" t="s">
        <v>13</v>
      </c>
      <c r="O4648" s="42" t="s">
        <v>1864</v>
      </c>
    </row>
    <row r="4649" spans="1:15">
      <c r="A4649">
        <v>4653</v>
      </c>
      <c r="B4649" s="180">
        <v>44609</v>
      </c>
      <c r="C4649" s="42" t="s">
        <v>9</v>
      </c>
      <c r="D4649" s="359" t="s">
        <v>10</v>
      </c>
      <c r="E4649" s="42">
        <v>60</v>
      </c>
      <c r="F4649" s="41">
        <v>2935</v>
      </c>
      <c r="G4649" s="186" t="s">
        <v>174</v>
      </c>
      <c r="H4649" s="186" t="s">
        <v>480</v>
      </c>
      <c r="I4649" s="42" t="s">
        <v>15</v>
      </c>
      <c r="J4649" s="42"/>
      <c r="K4649" s="42"/>
      <c r="L4649" s="184">
        <v>166.66666666666669</v>
      </c>
      <c r="M4649" s="31">
        <v>718</v>
      </c>
      <c r="N4649" s="42" t="s">
        <v>13</v>
      </c>
      <c r="O4649" s="42" t="s">
        <v>1864</v>
      </c>
    </row>
    <row r="4650" spans="1:15">
      <c r="A4650">
        <v>4654</v>
      </c>
      <c r="B4650" s="180">
        <v>44609</v>
      </c>
      <c r="C4650" s="42" t="s">
        <v>9</v>
      </c>
      <c r="D4650" s="359" t="s">
        <v>10</v>
      </c>
      <c r="E4650" s="42">
        <v>60</v>
      </c>
      <c r="F4650" s="41">
        <v>2875</v>
      </c>
      <c r="G4650" s="186" t="s">
        <v>16</v>
      </c>
      <c r="H4650" s="186" t="s">
        <v>517</v>
      </c>
      <c r="I4650" s="42" t="s">
        <v>12</v>
      </c>
      <c r="J4650" s="42"/>
      <c r="K4650" s="42"/>
      <c r="L4650" s="184">
        <v>1.8181818181818181</v>
      </c>
      <c r="M4650" s="31">
        <v>718</v>
      </c>
      <c r="N4650" s="42" t="s">
        <v>13</v>
      </c>
      <c r="O4650" s="42" t="s">
        <v>1864</v>
      </c>
    </row>
    <row r="4651" spans="1:15">
      <c r="A4651">
        <v>4655</v>
      </c>
      <c r="B4651" s="180">
        <v>44609</v>
      </c>
      <c r="C4651" s="42" t="s">
        <v>9</v>
      </c>
      <c r="D4651" s="359" t="s">
        <v>10</v>
      </c>
      <c r="E4651" s="42">
        <v>61</v>
      </c>
      <c r="F4651" s="41">
        <v>2180</v>
      </c>
      <c r="G4651" s="186" t="s">
        <v>35</v>
      </c>
      <c r="H4651" s="186" t="s">
        <v>421</v>
      </c>
      <c r="I4651" s="42" t="s">
        <v>15</v>
      </c>
      <c r="J4651" s="42"/>
      <c r="K4651" s="42"/>
      <c r="L4651" s="184">
        <v>66.666666666666657</v>
      </c>
      <c r="M4651" s="31">
        <v>718</v>
      </c>
      <c r="N4651" s="42" t="s">
        <v>13</v>
      </c>
      <c r="O4651" s="42" t="s">
        <v>1864</v>
      </c>
    </row>
    <row r="4652" spans="1:15">
      <c r="A4652">
        <v>4656</v>
      </c>
      <c r="B4652" s="180">
        <v>44609</v>
      </c>
      <c r="C4652" s="42" t="s">
        <v>9</v>
      </c>
      <c r="D4652" s="359" t="s">
        <v>10</v>
      </c>
      <c r="E4652" s="42">
        <v>60</v>
      </c>
      <c r="F4652" s="41">
        <v>2610</v>
      </c>
      <c r="G4652" s="186" t="s">
        <v>1878</v>
      </c>
      <c r="H4652" s="186" t="s">
        <v>1397</v>
      </c>
      <c r="I4652" s="42" t="s">
        <v>15</v>
      </c>
      <c r="J4652" s="42"/>
      <c r="K4652" s="42"/>
      <c r="L4652" s="184">
        <v>166.15384615384616</v>
      </c>
      <c r="M4652" s="31">
        <v>718</v>
      </c>
      <c r="N4652" s="42" t="s">
        <v>13</v>
      </c>
      <c r="O4652" s="42" t="s">
        <v>1864</v>
      </c>
    </row>
    <row r="4653" spans="1:15">
      <c r="A4653">
        <v>4657</v>
      </c>
      <c r="B4653" s="180">
        <v>44609</v>
      </c>
      <c r="C4653" s="42" t="s">
        <v>9</v>
      </c>
      <c r="D4653" s="359" t="s">
        <v>10</v>
      </c>
      <c r="E4653" s="42">
        <v>60</v>
      </c>
      <c r="F4653" s="41">
        <v>2880</v>
      </c>
      <c r="G4653" s="186" t="s">
        <v>1439</v>
      </c>
      <c r="H4653" s="186" t="s">
        <v>174</v>
      </c>
      <c r="I4653" s="42" t="s">
        <v>15</v>
      </c>
      <c r="J4653" s="42"/>
      <c r="K4653" s="42"/>
      <c r="L4653" s="184">
        <v>145.33333333333334</v>
      </c>
      <c r="M4653" s="31">
        <v>718</v>
      </c>
      <c r="N4653" s="42" t="s">
        <v>13</v>
      </c>
      <c r="O4653" s="42" t="s">
        <v>1864</v>
      </c>
    </row>
    <row r="4654" spans="1:15">
      <c r="A4654">
        <v>4658</v>
      </c>
      <c r="B4654" s="180">
        <v>44609</v>
      </c>
      <c r="C4654" s="42" t="s">
        <v>9</v>
      </c>
      <c r="D4654" s="359" t="s">
        <v>10</v>
      </c>
      <c r="E4654" s="42">
        <v>49</v>
      </c>
      <c r="F4654" s="41">
        <v>1545</v>
      </c>
      <c r="G4654" s="186" t="s">
        <v>29</v>
      </c>
      <c r="H4654" s="186" t="s">
        <v>548</v>
      </c>
      <c r="I4654" s="42" t="s">
        <v>15</v>
      </c>
      <c r="J4654" s="42"/>
      <c r="K4654" s="42"/>
      <c r="L4654" s="184">
        <v>10</v>
      </c>
      <c r="M4654" s="31">
        <v>718</v>
      </c>
      <c r="N4654" s="42" t="s">
        <v>13</v>
      </c>
      <c r="O4654" s="42" t="s">
        <v>1864</v>
      </c>
    </row>
    <row r="4655" spans="1:15">
      <c r="A4655">
        <v>4659</v>
      </c>
      <c r="B4655" s="180">
        <v>44609</v>
      </c>
      <c r="C4655" s="42" t="s">
        <v>9</v>
      </c>
      <c r="D4655" s="359" t="s">
        <v>10</v>
      </c>
      <c r="E4655" s="42">
        <v>49</v>
      </c>
      <c r="F4655" s="41">
        <v>1520</v>
      </c>
      <c r="G4655" s="186" t="s">
        <v>29</v>
      </c>
      <c r="H4655" s="186" t="s">
        <v>324</v>
      </c>
      <c r="I4655" s="42" t="s">
        <v>15</v>
      </c>
      <c r="J4655" s="42"/>
      <c r="K4655" s="42"/>
      <c r="L4655" s="184">
        <v>16.666666666666664</v>
      </c>
      <c r="M4655" s="31">
        <v>718</v>
      </c>
      <c r="N4655" s="42" t="s">
        <v>13</v>
      </c>
      <c r="O4655" s="42" t="s">
        <v>1864</v>
      </c>
    </row>
    <row r="4656" spans="1:15">
      <c r="A4656">
        <v>4660</v>
      </c>
      <c r="B4656" s="180">
        <v>44609</v>
      </c>
      <c r="C4656" s="42" t="s">
        <v>9</v>
      </c>
      <c r="D4656" s="359" t="s">
        <v>10</v>
      </c>
      <c r="E4656" s="42">
        <v>47</v>
      </c>
      <c r="F4656" s="41">
        <v>1470</v>
      </c>
      <c r="G4656" s="186" t="s">
        <v>17</v>
      </c>
      <c r="H4656" s="186" t="s">
        <v>35</v>
      </c>
      <c r="I4656" s="42" t="s">
        <v>12</v>
      </c>
      <c r="J4656" s="42"/>
      <c r="K4656" s="42"/>
      <c r="L4656" s="184">
        <v>15</v>
      </c>
      <c r="M4656" s="31">
        <v>718</v>
      </c>
      <c r="N4656" s="42" t="s">
        <v>13</v>
      </c>
      <c r="O4656" s="42" t="s">
        <v>1864</v>
      </c>
    </row>
    <row r="4657" spans="1:15">
      <c r="A4657">
        <v>4661</v>
      </c>
      <c r="B4657" s="180">
        <v>44609</v>
      </c>
      <c r="C4657" s="42" t="s">
        <v>9</v>
      </c>
      <c r="D4657" s="359" t="s">
        <v>10</v>
      </c>
      <c r="E4657" s="42">
        <v>50</v>
      </c>
      <c r="F4657" s="41">
        <v>1665</v>
      </c>
      <c r="G4657" s="186" t="s">
        <v>1517</v>
      </c>
      <c r="H4657" s="186" t="s">
        <v>548</v>
      </c>
      <c r="I4657" s="42" t="s">
        <v>15</v>
      </c>
      <c r="J4657" s="42"/>
      <c r="K4657" s="42"/>
      <c r="L4657" s="184">
        <v>22</v>
      </c>
      <c r="M4657" s="31">
        <v>718</v>
      </c>
      <c r="N4657" s="42" t="s">
        <v>13</v>
      </c>
      <c r="O4657" s="42" t="s">
        <v>1864</v>
      </c>
    </row>
    <row r="4658" spans="1:15">
      <c r="A4658">
        <v>4662</v>
      </c>
      <c r="B4658" s="180">
        <v>44609</v>
      </c>
      <c r="C4658" s="42" t="s">
        <v>9</v>
      </c>
      <c r="D4658" s="359" t="s">
        <v>10</v>
      </c>
      <c r="E4658" s="42">
        <v>52</v>
      </c>
      <c r="F4658" s="41">
        <v>1740</v>
      </c>
      <c r="G4658" s="186" t="s">
        <v>17</v>
      </c>
      <c r="H4658" s="186" t="s">
        <v>975</v>
      </c>
      <c r="I4658" s="42" t="s">
        <v>15</v>
      </c>
      <c r="J4658" s="42"/>
      <c r="K4658" s="42"/>
      <c r="L4658" s="184">
        <v>17.142857142857142</v>
      </c>
      <c r="M4658" s="31">
        <v>718</v>
      </c>
      <c r="N4658" s="42" t="s">
        <v>13</v>
      </c>
      <c r="O4658" s="42" t="s">
        <v>1864</v>
      </c>
    </row>
    <row r="4659" spans="1:15">
      <c r="A4659">
        <v>4663</v>
      </c>
      <c r="B4659" s="180">
        <v>44609</v>
      </c>
      <c r="C4659" s="42" t="s">
        <v>9</v>
      </c>
      <c r="D4659" s="359" t="s">
        <v>10</v>
      </c>
      <c r="E4659" s="42">
        <v>47</v>
      </c>
      <c r="F4659" s="41">
        <v>1450</v>
      </c>
      <c r="G4659" s="186" t="s">
        <v>40</v>
      </c>
      <c r="H4659" s="186" t="s">
        <v>548</v>
      </c>
      <c r="I4659" s="42" t="s">
        <v>15</v>
      </c>
      <c r="J4659" s="42"/>
      <c r="K4659" s="42"/>
      <c r="L4659" s="184">
        <v>26</v>
      </c>
      <c r="M4659" s="31">
        <v>718</v>
      </c>
      <c r="N4659" s="42" t="s">
        <v>13</v>
      </c>
      <c r="O4659" s="42" t="s">
        <v>1864</v>
      </c>
    </row>
    <row r="4660" spans="1:15">
      <c r="A4660">
        <v>4664</v>
      </c>
      <c r="B4660" s="180">
        <v>44609</v>
      </c>
      <c r="C4660" s="42" t="s">
        <v>9</v>
      </c>
      <c r="D4660" s="359" t="s">
        <v>10</v>
      </c>
      <c r="E4660" s="42">
        <v>50</v>
      </c>
      <c r="F4660" s="42">
        <v>1610</v>
      </c>
      <c r="G4660" s="186" t="s">
        <v>653</v>
      </c>
      <c r="H4660" s="186" t="s">
        <v>1397</v>
      </c>
      <c r="I4660" s="42" t="s">
        <v>15</v>
      </c>
      <c r="J4660" s="42"/>
      <c r="K4660" s="42"/>
      <c r="L4660" s="184">
        <v>35.384615384615387</v>
      </c>
      <c r="M4660" s="31">
        <v>718</v>
      </c>
      <c r="N4660" s="42" t="s">
        <v>13</v>
      </c>
      <c r="O4660" s="42" t="s">
        <v>1864</v>
      </c>
    </row>
    <row r="4661" spans="1:15">
      <c r="A4661">
        <v>4665</v>
      </c>
      <c r="B4661" s="180">
        <v>44609</v>
      </c>
      <c r="C4661" s="42" t="s">
        <v>9</v>
      </c>
      <c r="D4661" s="359" t="s">
        <v>10</v>
      </c>
      <c r="E4661" s="42">
        <v>47</v>
      </c>
      <c r="F4661" s="41">
        <v>1500</v>
      </c>
      <c r="G4661" s="186" t="s">
        <v>23</v>
      </c>
      <c r="H4661" s="186" t="s">
        <v>324</v>
      </c>
      <c r="I4661" s="42" t="s">
        <v>12</v>
      </c>
      <c r="J4661" s="42"/>
      <c r="K4661" s="42"/>
      <c r="L4661" s="184">
        <v>13.333333333333334</v>
      </c>
      <c r="M4661" s="31">
        <v>718</v>
      </c>
      <c r="N4661" s="42" t="s">
        <v>13</v>
      </c>
      <c r="O4661" s="42" t="s">
        <v>1864</v>
      </c>
    </row>
    <row r="4662" spans="1:15">
      <c r="A4662">
        <v>4666</v>
      </c>
      <c r="B4662" s="180">
        <v>44609</v>
      </c>
      <c r="C4662" s="42" t="s">
        <v>9</v>
      </c>
      <c r="D4662" s="359" t="s">
        <v>10</v>
      </c>
      <c r="E4662" s="42">
        <v>53</v>
      </c>
      <c r="F4662" s="41">
        <v>2165</v>
      </c>
      <c r="G4662" s="186" t="s">
        <v>1125</v>
      </c>
      <c r="H4662" s="186" t="s">
        <v>517</v>
      </c>
      <c r="I4662" s="42" t="s">
        <v>15</v>
      </c>
      <c r="J4662" s="42"/>
      <c r="K4662" s="42"/>
      <c r="L4662" s="184">
        <v>45.454545454545453</v>
      </c>
      <c r="M4662" s="31">
        <v>718</v>
      </c>
      <c r="N4662" s="42" t="s">
        <v>13</v>
      </c>
      <c r="O4662" s="42" t="s">
        <v>1864</v>
      </c>
    </row>
    <row r="4663" spans="1:15">
      <c r="A4663">
        <v>4667</v>
      </c>
      <c r="B4663" s="180">
        <v>44609</v>
      </c>
      <c r="C4663" s="42" t="s">
        <v>9</v>
      </c>
      <c r="D4663" s="359" t="s">
        <v>10</v>
      </c>
      <c r="E4663" s="42">
        <v>49</v>
      </c>
      <c r="F4663" s="41">
        <v>1520</v>
      </c>
      <c r="G4663" s="186" t="s">
        <v>23</v>
      </c>
      <c r="H4663" s="186" t="s">
        <v>517</v>
      </c>
      <c r="I4663" s="42" t="s">
        <v>12</v>
      </c>
      <c r="J4663" s="42"/>
      <c r="K4663" s="42"/>
      <c r="L4663" s="184">
        <v>7.2727272727272725</v>
      </c>
      <c r="M4663" s="31">
        <v>718</v>
      </c>
      <c r="N4663" s="42" t="s">
        <v>13</v>
      </c>
      <c r="O4663" s="42" t="s">
        <v>1864</v>
      </c>
    </row>
    <row r="4664" spans="1:15">
      <c r="A4664">
        <v>4668</v>
      </c>
      <c r="B4664" s="180">
        <v>44609</v>
      </c>
      <c r="C4664" s="42" t="s">
        <v>9</v>
      </c>
      <c r="D4664" s="359" t="s">
        <v>10</v>
      </c>
      <c r="E4664" s="42">
        <v>52</v>
      </c>
      <c r="F4664" s="41">
        <v>1690</v>
      </c>
      <c r="G4664" s="186" t="s">
        <v>23</v>
      </c>
      <c r="H4664" s="186" t="s">
        <v>548</v>
      </c>
      <c r="I4664" s="42" t="s">
        <v>12</v>
      </c>
      <c r="J4664" s="42"/>
      <c r="K4664" s="42"/>
      <c r="L4664" s="184">
        <v>8</v>
      </c>
      <c r="M4664" s="31">
        <v>718</v>
      </c>
      <c r="N4664" s="42" t="s">
        <v>13</v>
      </c>
      <c r="O4664" s="42" t="s">
        <v>1864</v>
      </c>
    </row>
    <row r="4665" spans="1:15">
      <c r="A4665">
        <v>4669</v>
      </c>
      <c r="B4665" s="180">
        <v>44609</v>
      </c>
      <c r="C4665" s="42" t="s">
        <v>9</v>
      </c>
      <c r="D4665" s="359" t="s">
        <v>10</v>
      </c>
      <c r="E4665" s="42">
        <v>75</v>
      </c>
      <c r="F4665" s="41">
        <v>5125</v>
      </c>
      <c r="G4665" s="186" t="s">
        <v>33</v>
      </c>
      <c r="H4665" s="186" t="s">
        <v>1397</v>
      </c>
      <c r="I4665" s="42" t="s">
        <v>12</v>
      </c>
      <c r="J4665" s="42"/>
      <c r="K4665" s="42"/>
      <c r="L4665" s="184">
        <v>4.6153846153846159</v>
      </c>
      <c r="M4665" s="31">
        <v>718</v>
      </c>
      <c r="N4665" s="42" t="s">
        <v>13</v>
      </c>
      <c r="O4665" s="42" t="s">
        <v>1864</v>
      </c>
    </row>
    <row r="4666" spans="1:15">
      <c r="A4666">
        <v>4670</v>
      </c>
      <c r="B4666" s="180">
        <v>44609</v>
      </c>
      <c r="C4666" s="42" t="s">
        <v>9</v>
      </c>
      <c r="D4666" s="359" t="s">
        <v>10</v>
      </c>
      <c r="E4666" s="42">
        <v>69</v>
      </c>
      <c r="F4666" s="41">
        <v>3680</v>
      </c>
      <c r="G4666" s="186" t="s">
        <v>306</v>
      </c>
      <c r="H4666" s="186" t="s">
        <v>602</v>
      </c>
      <c r="I4666" s="42" t="s">
        <v>15</v>
      </c>
      <c r="J4666" s="42"/>
      <c r="K4666" s="42"/>
      <c r="L4666" s="184">
        <v>70</v>
      </c>
      <c r="M4666" s="31">
        <v>718</v>
      </c>
      <c r="N4666" s="42" t="s">
        <v>13</v>
      </c>
      <c r="O4666" s="42" t="s">
        <v>1864</v>
      </c>
    </row>
    <row r="4667" spans="1:15">
      <c r="A4667">
        <v>4671</v>
      </c>
      <c r="B4667" s="180">
        <v>44609</v>
      </c>
      <c r="C4667" s="42" t="s">
        <v>9</v>
      </c>
      <c r="D4667" s="359" t="s">
        <v>10</v>
      </c>
      <c r="E4667" s="42">
        <v>37</v>
      </c>
      <c r="F4667" s="41">
        <v>675</v>
      </c>
      <c r="G4667" s="186" t="s">
        <v>1865</v>
      </c>
      <c r="H4667" s="186" t="s">
        <v>41</v>
      </c>
      <c r="I4667" s="42" t="s">
        <v>15</v>
      </c>
      <c r="J4667" s="42"/>
      <c r="K4667" s="42"/>
      <c r="L4667" s="184">
        <v>0</v>
      </c>
      <c r="M4667" s="31">
        <v>718</v>
      </c>
      <c r="N4667" s="42" t="s">
        <v>13</v>
      </c>
      <c r="O4667" s="42" t="s">
        <v>1864</v>
      </c>
    </row>
    <row r="4668" spans="1:15">
      <c r="A4668">
        <v>4672</v>
      </c>
      <c r="B4668" s="180">
        <v>44609</v>
      </c>
      <c r="C4668" s="42" t="s">
        <v>9</v>
      </c>
      <c r="D4668" s="359" t="s">
        <v>10</v>
      </c>
      <c r="E4668" s="42">
        <v>34</v>
      </c>
      <c r="F4668" s="41">
        <v>660</v>
      </c>
      <c r="G4668" s="186" t="s">
        <v>16</v>
      </c>
      <c r="H4668" s="186" t="s">
        <v>41</v>
      </c>
      <c r="I4668" s="42" t="s">
        <v>15</v>
      </c>
      <c r="J4668" s="42"/>
      <c r="K4668" s="42"/>
      <c r="L4668" s="184">
        <v>10</v>
      </c>
      <c r="M4668" s="31">
        <v>718</v>
      </c>
      <c r="N4668" s="42" t="s">
        <v>13</v>
      </c>
      <c r="O4668" s="42" t="s">
        <v>1864</v>
      </c>
    </row>
    <row r="4669" spans="1:15">
      <c r="A4669">
        <v>4673</v>
      </c>
      <c r="B4669" s="180">
        <v>44609</v>
      </c>
      <c r="C4669" s="42" t="s">
        <v>9</v>
      </c>
      <c r="D4669" s="359" t="s">
        <v>10</v>
      </c>
      <c r="E4669" s="42">
        <v>36</v>
      </c>
      <c r="F4669" s="41">
        <v>665</v>
      </c>
      <c r="G4669" s="186" t="s">
        <v>16</v>
      </c>
      <c r="H4669" s="186" t="s">
        <v>41</v>
      </c>
      <c r="I4669" s="42" t="s">
        <v>15</v>
      </c>
      <c r="J4669" s="42"/>
      <c r="K4669" s="42"/>
      <c r="L4669" s="184">
        <v>10</v>
      </c>
      <c r="M4669" s="31">
        <v>718</v>
      </c>
      <c r="N4669" s="42" t="s">
        <v>13</v>
      </c>
      <c r="O4669" s="42" t="s">
        <v>1864</v>
      </c>
    </row>
    <row r="4670" spans="1:15">
      <c r="A4670">
        <v>4674</v>
      </c>
      <c r="B4670" s="180">
        <v>44609</v>
      </c>
      <c r="C4670" s="42" t="s">
        <v>9</v>
      </c>
      <c r="D4670" s="359" t="s">
        <v>10</v>
      </c>
      <c r="E4670" s="42">
        <v>36</v>
      </c>
      <c r="F4670" s="41">
        <v>675</v>
      </c>
      <c r="G4670" s="186" t="s">
        <v>1865</v>
      </c>
      <c r="H4670" s="186" t="s">
        <v>761</v>
      </c>
      <c r="I4670" s="42" t="s">
        <v>15</v>
      </c>
      <c r="J4670" s="42"/>
      <c r="K4670" s="42"/>
      <c r="L4670" s="184">
        <v>0</v>
      </c>
      <c r="M4670" s="31">
        <v>718</v>
      </c>
      <c r="N4670" s="42" t="s">
        <v>13</v>
      </c>
      <c r="O4670" s="42" t="s">
        <v>1864</v>
      </c>
    </row>
    <row r="4671" spans="1:15">
      <c r="A4671">
        <v>4675</v>
      </c>
      <c r="B4671" s="180">
        <v>44609</v>
      </c>
      <c r="C4671" s="42" t="s">
        <v>9</v>
      </c>
      <c r="D4671" s="359" t="s">
        <v>10</v>
      </c>
      <c r="E4671" s="42">
        <v>37</v>
      </c>
      <c r="F4671" s="41">
        <v>755</v>
      </c>
      <c r="G4671" s="186" t="s">
        <v>16</v>
      </c>
      <c r="H4671" s="186" t="s">
        <v>761</v>
      </c>
      <c r="I4671" s="42" t="s">
        <v>12</v>
      </c>
      <c r="J4671" s="42"/>
      <c r="K4671" s="42"/>
      <c r="L4671" s="184">
        <v>6.666666666666667</v>
      </c>
      <c r="M4671" s="31">
        <v>718</v>
      </c>
      <c r="N4671" s="42" t="s">
        <v>13</v>
      </c>
      <c r="O4671" s="42" t="s">
        <v>1864</v>
      </c>
    </row>
    <row r="4672" spans="1:15">
      <c r="A4672">
        <v>4676</v>
      </c>
      <c r="B4672" s="180">
        <v>44609</v>
      </c>
      <c r="C4672" s="42" t="s">
        <v>9</v>
      </c>
      <c r="D4672" s="359" t="s">
        <v>10</v>
      </c>
      <c r="E4672" s="42">
        <v>37</v>
      </c>
      <c r="F4672" s="41">
        <v>690</v>
      </c>
      <c r="G4672" s="186" t="s">
        <v>16</v>
      </c>
      <c r="H4672" s="186" t="s">
        <v>41</v>
      </c>
      <c r="I4672" s="42" t="s">
        <v>15</v>
      </c>
      <c r="J4672" s="42"/>
      <c r="K4672" s="42"/>
      <c r="L4672" s="184">
        <v>10</v>
      </c>
      <c r="M4672" s="31">
        <v>718</v>
      </c>
      <c r="N4672" s="42" t="s">
        <v>13</v>
      </c>
      <c r="O4672" s="42" t="s">
        <v>1864</v>
      </c>
    </row>
    <row r="4673" spans="1:15">
      <c r="A4673">
        <v>4677</v>
      </c>
      <c r="B4673" s="180">
        <v>44609</v>
      </c>
      <c r="C4673" s="42" t="s">
        <v>9</v>
      </c>
      <c r="D4673" s="359" t="s">
        <v>10</v>
      </c>
      <c r="E4673" s="42">
        <v>47</v>
      </c>
      <c r="F4673" s="41">
        <v>1340</v>
      </c>
      <c r="G4673" s="186" t="s">
        <v>1865</v>
      </c>
      <c r="H4673" s="186" t="s">
        <v>324</v>
      </c>
      <c r="I4673" s="42" t="s">
        <v>12</v>
      </c>
      <c r="J4673" s="42"/>
      <c r="K4673" s="42"/>
      <c r="L4673" s="184">
        <v>0</v>
      </c>
      <c r="M4673" s="31">
        <v>718</v>
      </c>
      <c r="N4673" s="42" t="s">
        <v>13</v>
      </c>
      <c r="O4673" s="42" t="s">
        <v>1864</v>
      </c>
    </row>
    <row r="4674" spans="1:15">
      <c r="A4674">
        <v>4678</v>
      </c>
      <c r="B4674" s="180">
        <v>44609</v>
      </c>
      <c r="C4674" s="42" t="s">
        <v>9</v>
      </c>
      <c r="D4674" s="359" t="s">
        <v>10</v>
      </c>
      <c r="E4674" s="42">
        <v>43</v>
      </c>
      <c r="F4674" s="41">
        <v>1200</v>
      </c>
      <c r="G4674" s="186" t="s">
        <v>1865</v>
      </c>
      <c r="H4674" s="186" t="s">
        <v>975</v>
      </c>
      <c r="I4674" s="42" t="s">
        <v>12</v>
      </c>
      <c r="J4674" s="42"/>
      <c r="K4674" s="42"/>
      <c r="L4674" s="184">
        <v>0</v>
      </c>
      <c r="M4674" s="31">
        <v>718</v>
      </c>
      <c r="N4674" s="42" t="s">
        <v>13</v>
      </c>
      <c r="O4674" s="42" t="s">
        <v>1864</v>
      </c>
    </row>
    <row r="4675" spans="1:15">
      <c r="A4675">
        <v>4679</v>
      </c>
      <c r="B4675" s="180">
        <v>44609</v>
      </c>
      <c r="C4675" s="42" t="s">
        <v>9</v>
      </c>
      <c r="D4675" s="359" t="s">
        <v>10</v>
      </c>
      <c r="E4675" s="42">
        <v>40</v>
      </c>
      <c r="F4675" s="41">
        <v>940</v>
      </c>
      <c r="G4675" s="186" t="s">
        <v>32</v>
      </c>
      <c r="H4675" s="186" t="s">
        <v>324</v>
      </c>
      <c r="I4675" s="42" t="s">
        <v>12</v>
      </c>
      <c r="J4675" s="42"/>
      <c r="K4675" s="42"/>
      <c r="L4675" s="184">
        <v>6.666666666666667</v>
      </c>
      <c r="M4675" s="31">
        <v>718</v>
      </c>
      <c r="N4675" s="42" t="s">
        <v>13</v>
      </c>
      <c r="O4675" s="42" t="s">
        <v>1864</v>
      </c>
    </row>
    <row r="4676" spans="1:15">
      <c r="A4676">
        <v>4680</v>
      </c>
      <c r="B4676" s="180">
        <v>44609</v>
      </c>
      <c r="C4676" s="42" t="s">
        <v>9</v>
      </c>
      <c r="D4676" s="359" t="s">
        <v>10</v>
      </c>
      <c r="E4676" s="42">
        <v>43</v>
      </c>
      <c r="F4676" s="41">
        <v>1125</v>
      </c>
      <c r="G4676" s="186" t="s">
        <v>16</v>
      </c>
      <c r="H4676" s="186" t="s">
        <v>25</v>
      </c>
      <c r="I4676" s="42" t="s">
        <v>12</v>
      </c>
      <c r="J4676" s="42"/>
      <c r="K4676" s="42"/>
      <c r="L4676" s="184">
        <v>5</v>
      </c>
      <c r="M4676" s="31">
        <v>718</v>
      </c>
      <c r="N4676" s="42" t="s">
        <v>13</v>
      </c>
      <c r="O4676" s="42" t="s">
        <v>1864</v>
      </c>
    </row>
    <row r="4677" spans="1:15">
      <c r="A4677">
        <v>4681</v>
      </c>
      <c r="B4677" s="180">
        <v>44609</v>
      </c>
      <c r="C4677" s="42" t="s">
        <v>9</v>
      </c>
      <c r="D4677" s="359" t="s">
        <v>10</v>
      </c>
      <c r="E4677" s="42">
        <v>44</v>
      </c>
      <c r="F4677" s="41">
        <v>1275</v>
      </c>
      <c r="G4677" s="186" t="s">
        <v>41</v>
      </c>
      <c r="H4677" s="186" t="s">
        <v>1125</v>
      </c>
      <c r="I4677" s="42" t="s">
        <v>15</v>
      </c>
      <c r="J4677" s="42"/>
      <c r="K4677" s="42"/>
      <c r="L4677" s="184">
        <v>40</v>
      </c>
      <c r="M4677" s="31">
        <v>718</v>
      </c>
      <c r="N4677" s="42" t="s">
        <v>13</v>
      </c>
      <c r="O4677" s="42" t="s">
        <v>1864</v>
      </c>
    </row>
    <row r="4678" spans="1:15">
      <c r="A4678">
        <v>4682</v>
      </c>
      <c r="B4678" s="180">
        <v>44609</v>
      </c>
      <c r="C4678" s="42" t="s">
        <v>9</v>
      </c>
      <c r="D4678" s="359" t="s">
        <v>10</v>
      </c>
      <c r="E4678" s="42">
        <v>40</v>
      </c>
      <c r="F4678" s="41">
        <v>1075</v>
      </c>
      <c r="G4678" s="186" t="s">
        <v>33</v>
      </c>
      <c r="H4678" s="186" t="s">
        <v>324</v>
      </c>
      <c r="I4678" s="42" t="s">
        <v>12</v>
      </c>
      <c r="J4678" s="42"/>
      <c r="K4678" s="42"/>
      <c r="L4678" s="184">
        <v>10</v>
      </c>
      <c r="M4678" s="31">
        <v>718</v>
      </c>
      <c r="N4678" s="42" t="s">
        <v>13</v>
      </c>
      <c r="O4678" s="42" t="s">
        <v>1864</v>
      </c>
    </row>
    <row r="4679" spans="1:15">
      <c r="A4679">
        <v>4683</v>
      </c>
      <c r="B4679" s="180">
        <v>44609</v>
      </c>
      <c r="C4679" s="42" t="s">
        <v>9</v>
      </c>
      <c r="D4679" s="359" t="s">
        <v>10</v>
      </c>
      <c r="E4679" s="42">
        <v>47</v>
      </c>
      <c r="F4679" s="41">
        <v>1305</v>
      </c>
      <c r="G4679" s="186" t="s">
        <v>24</v>
      </c>
      <c r="H4679" s="186" t="s">
        <v>1125</v>
      </c>
      <c r="I4679" s="42" t="s">
        <v>15</v>
      </c>
      <c r="J4679" s="42"/>
      <c r="K4679" s="42"/>
      <c r="L4679" s="184">
        <v>48</v>
      </c>
      <c r="M4679" s="31">
        <v>718</v>
      </c>
      <c r="N4679" s="42" t="s">
        <v>13</v>
      </c>
      <c r="O4679" s="42" t="s">
        <v>1864</v>
      </c>
    </row>
    <row r="4680" spans="1:15">
      <c r="A4680">
        <v>4684</v>
      </c>
      <c r="B4680" s="180">
        <v>44609</v>
      </c>
      <c r="C4680" s="42" t="s">
        <v>9</v>
      </c>
      <c r="D4680" s="359" t="s">
        <v>10</v>
      </c>
      <c r="E4680" s="42">
        <v>46</v>
      </c>
      <c r="F4680" s="41">
        <v>1420</v>
      </c>
      <c r="G4680" s="186" t="s">
        <v>23</v>
      </c>
      <c r="H4680" s="186" t="s">
        <v>324</v>
      </c>
      <c r="I4680" s="42" t="s">
        <v>12</v>
      </c>
      <c r="J4680" s="42"/>
      <c r="K4680" s="42"/>
      <c r="L4680" s="184">
        <v>13.333333333333334</v>
      </c>
      <c r="M4680" s="31">
        <v>718</v>
      </c>
      <c r="N4680" s="42" t="s">
        <v>13</v>
      </c>
      <c r="O4680" s="42" t="s">
        <v>1864</v>
      </c>
    </row>
    <row r="4681" spans="1:15">
      <c r="A4681">
        <v>4685</v>
      </c>
      <c r="B4681" s="180">
        <v>44609</v>
      </c>
      <c r="C4681" s="42" t="s">
        <v>9</v>
      </c>
      <c r="D4681" s="359" t="s">
        <v>10</v>
      </c>
      <c r="E4681" s="42">
        <v>40</v>
      </c>
      <c r="F4681" s="41">
        <v>875</v>
      </c>
      <c r="G4681" s="186" t="s">
        <v>16</v>
      </c>
      <c r="H4681" s="186" t="s">
        <v>25</v>
      </c>
      <c r="I4681" s="42" t="s">
        <v>15</v>
      </c>
      <c r="J4681" s="42"/>
      <c r="K4681" s="42"/>
      <c r="L4681" s="184">
        <v>5</v>
      </c>
      <c r="M4681" s="31">
        <v>718</v>
      </c>
      <c r="N4681" s="42" t="s">
        <v>13</v>
      </c>
      <c r="O4681" s="42" t="s">
        <v>1864</v>
      </c>
    </row>
    <row r="4682" spans="1:15">
      <c r="A4682">
        <v>4686</v>
      </c>
      <c r="B4682" s="180">
        <v>44609</v>
      </c>
      <c r="C4682" s="42" t="s">
        <v>9</v>
      </c>
      <c r="D4682" s="359" t="s">
        <v>10</v>
      </c>
      <c r="E4682" s="42">
        <v>38</v>
      </c>
      <c r="F4682" s="41">
        <v>750</v>
      </c>
      <c r="G4682" s="186" t="s">
        <v>16</v>
      </c>
      <c r="H4682" s="186" t="s">
        <v>25</v>
      </c>
      <c r="I4682" s="42" t="s">
        <v>12</v>
      </c>
      <c r="J4682" s="42"/>
      <c r="K4682" s="42"/>
      <c r="L4682" s="184">
        <v>5</v>
      </c>
      <c r="M4682" s="31">
        <v>718</v>
      </c>
      <c r="N4682" s="42" t="s">
        <v>13</v>
      </c>
      <c r="O4682" s="42" t="s">
        <v>1864</v>
      </c>
    </row>
    <row r="4683" spans="1:15">
      <c r="A4683">
        <v>4687</v>
      </c>
      <c r="B4683" s="180">
        <v>44609</v>
      </c>
      <c r="C4683" s="42" t="s">
        <v>9</v>
      </c>
      <c r="D4683" s="359" t="s">
        <v>10</v>
      </c>
      <c r="E4683" s="42">
        <v>37</v>
      </c>
      <c r="F4683" s="41">
        <v>715</v>
      </c>
      <c r="G4683" s="186" t="s">
        <v>1865</v>
      </c>
      <c r="H4683" s="186" t="s">
        <v>761</v>
      </c>
      <c r="I4683" s="42" t="s">
        <v>12</v>
      </c>
      <c r="J4683" s="42"/>
      <c r="K4683" s="42"/>
      <c r="L4683" s="184">
        <v>0</v>
      </c>
      <c r="M4683" s="31">
        <v>718</v>
      </c>
      <c r="N4683" s="42" t="s">
        <v>13</v>
      </c>
      <c r="O4683" s="42" t="s">
        <v>1864</v>
      </c>
    </row>
    <row r="4684" spans="1:15">
      <c r="A4684">
        <v>4688</v>
      </c>
      <c r="B4684" s="180">
        <v>44609</v>
      </c>
      <c r="C4684" s="42" t="s">
        <v>9</v>
      </c>
      <c r="D4684" s="359" t="s">
        <v>10</v>
      </c>
      <c r="E4684" s="42">
        <v>44</v>
      </c>
      <c r="F4684" s="41">
        <v>1345</v>
      </c>
      <c r="G4684" s="186" t="s">
        <v>32</v>
      </c>
      <c r="H4684" s="186" t="s">
        <v>761</v>
      </c>
      <c r="I4684" s="42" t="s">
        <v>15</v>
      </c>
      <c r="J4684" s="42"/>
      <c r="K4684" s="42"/>
      <c r="L4684" s="184">
        <v>13.333333333333334</v>
      </c>
      <c r="M4684" s="31">
        <v>718</v>
      </c>
      <c r="N4684" s="42" t="s">
        <v>13</v>
      </c>
      <c r="O4684" s="42" t="s">
        <v>1864</v>
      </c>
    </row>
    <row r="4685" spans="1:15">
      <c r="A4685">
        <v>4689</v>
      </c>
      <c r="B4685" s="180">
        <v>44609</v>
      </c>
      <c r="C4685" s="42" t="s">
        <v>9</v>
      </c>
      <c r="D4685" s="359" t="s">
        <v>10</v>
      </c>
      <c r="E4685" s="42">
        <v>45</v>
      </c>
      <c r="F4685" s="41">
        <v>1290</v>
      </c>
      <c r="G4685" s="186" t="s">
        <v>42</v>
      </c>
      <c r="H4685" s="186" t="s">
        <v>25</v>
      </c>
      <c r="I4685" s="42" t="s">
        <v>15</v>
      </c>
      <c r="J4685" s="42"/>
      <c r="K4685" s="42"/>
      <c r="L4685" s="184">
        <v>35</v>
      </c>
      <c r="M4685" s="31">
        <v>718</v>
      </c>
      <c r="N4685" s="42" t="s">
        <v>13</v>
      </c>
      <c r="O4685" s="42" t="s">
        <v>1864</v>
      </c>
    </row>
    <row r="4686" spans="1:15">
      <c r="A4686">
        <v>4690</v>
      </c>
      <c r="B4686" s="180">
        <v>44609</v>
      </c>
      <c r="C4686" s="42" t="s">
        <v>9</v>
      </c>
      <c r="D4686" s="359" t="s">
        <v>10</v>
      </c>
      <c r="E4686" s="42">
        <v>43</v>
      </c>
      <c r="F4686" s="41">
        <v>1175</v>
      </c>
      <c r="G4686" s="186" t="s">
        <v>1865</v>
      </c>
      <c r="H4686" s="186" t="s">
        <v>975</v>
      </c>
      <c r="I4686" s="42" t="s">
        <v>12</v>
      </c>
      <c r="J4686" s="42"/>
      <c r="K4686" s="42"/>
      <c r="L4686" s="184">
        <v>0</v>
      </c>
      <c r="M4686" s="31">
        <v>718</v>
      </c>
      <c r="N4686" s="42" t="s">
        <v>13</v>
      </c>
      <c r="O4686" s="42" t="s">
        <v>1864</v>
      </c>
    </row>
    <row r="4687" spans="1:15">
      <c r="A4687">
        <v>4691</v>
      </c>
      <c r="B4687" s="180">
        <v>44609</v>
      </c>
      <c r="C4687" s="42" t="s">
        <v>9</v>
      </c>
      <c r="D4687" s="359" t="s">
        <v>10</v>
      </c>
      <c r="E4687" s="42">
        <v>39</v>
      </c>
      <c r="F4687" s="41">
        <v>785</v>
      </c>
      <c r="G4687" s="186" t="s">
        <v>16</v>
      </c>
      <c r="H4687" s="186" t="s">
        <v>1125</v>
      </c>
      <c r="I4687" s="42" t="s">
        <v>15</v>
      </c>
      <c r="J4687" s="42"/>
      <c r="K4687" s="42"/>
      <c r="L4687" s="184">
        <v>4</v>
      </c>
      <c r="M4687" s="31">
        <v>718</v>
      </c>
      <c r="N4687" s="42" t="s">
        <v>13</v>
      </c>
      <c r="O4687" s="42" t="s">
        <v>1864</v>
      </c>
    </row>
    <row r="4688" spans="1:15">
      <c r="A4688">
        <v>4692</v>
      </c>
      <c r="B4688" s="180">
        <v>44609</v>
      </c>
      <c r="C4688" s="42" t="s">
        <v>9</v>
      </c>
      <c r="D4688" s="359" t="s">
        <v>10</v>
      </c>
      <c r="E4688" s="42">
        <v>37</v>
      </c>
      <c r="F4688" s="41">
        <v>755</v>
      </c>
      <c r="G4688" s="186" t="s">
        <v>1865</v>
      </c>
      <c r="H4688" s="186" t="s">
        <v>35</v>
      </c>
      <c r="I4688" s="42" t="s">
        <v>15</v>
      </c>
      <c r="J4688" s="42"/>
      <c r="K4688" s="42"/>
      <c r="L4688" s="184">
        <v>0</v>
      </c>
      <c r="M4688" s="31">
        <v>718</v>
      </c>
      <c r="N4688" s="42" t="s">
        <v>13</v>
      </c>
      <c r="O4688" s="42" t="s">
        <v>1864</v>
      </c>
    </row>
    <row r="4689" spans="1:15">
      <c r="A4689">
        <v>4693</v>
      </c>
      <c r="B4689" s="180">
        <v>44609</v>
      </c>
      <c r="C4689" s="42" t="s">
        <v>9</v>
      </c>
      <c r="D4689" s="359" t="s">
        <v>10</v>
      </c>
      <c r="E4689" s="42">
        <v>45</v>
      </c>
      <c r="F4689" s="41">
        <v>1285</v>
      </c>
      <c r="G4689" s="186" t="s">
        <v>23</v>
      </c>
      <c r="H4689" s="186" t="s">
        <v>975</v>
      </c>
      <c r="I4689" s="42" t="s">
        <v>12</v>
      </c>
      <c r="J4689" s="42"/>
      <c r="K4689" s="42"/>
      <c r="L4689" s="184">
        <v>11.428571428571429</v>
      </c>
      <c r="M4689" s="31">
        <v>718</v>
      </c>
      <c r="N4689" s="42" t="s">
        <v>13</v>
      </c>
      <c r="O4689" s="42" t="s">
        <v>1864</v>
      </c>
    </row>
    <row r="4690" spans="1:15">
      <c r="A4690">
        <v>4694</v>
      </c>
      <c r="B4690" s="180">
        <v>44609</v>
      </c>
      <c r="C4690" s="42" t="s">
        <v>9</v>
      </c>
      <c r="D4690" s="359" t="s">
        <v>10</v>
      </c>
      <c r="E4690" s="42">
        <v>51</v>
      </c>
      <c r="F4690" s="41">
        <v>1585</v>
      </c>
      <c r="G4690" s="186" t="s">
        <v>33</v>
      </c>
      <c r="H4690" s="186" t="s">
        <v>421</v>
      </c>
      <c r="I4690" s="42" t="s">
        <v>15</v>
      </c>
      <c r="J4690" s="42"/>
      <c r="K4690" s="42"/>
      <c r="L4690" s="184">
        <v>5</v>
      </c>
      <c r="M4690" s="31">
        <v>718</v>
      </c>
      <c r="N4690" s="42" t="s">
        <v>13</v>
      </c>
      <c r="O4690" s="42" t="s">
        <v>1864</v>
      </c>
    </row>
    <row r="4691" spans="1:15">
      <c r="A4691">
        <v>4695</v>
      </c>
      <c r="B4691" s="180">
        <v>44609</v>
      </c>
      <c r="C4691" s="42" t="s">
        <v>9</v>
      </c>
      <c r="D4691" s="359" t="s">
        <v>10</v>
      </c>
      <c r="E4691" s="42">
        <v>39</v>
      </c>
      <c r="F4691" s="41">
        <v>785</v>
      </c>
      <c r="G4691" s="186" t="s">
        <v>32</v>
      </c>
      <c r="H4691" s="186" t="s">
        <v>41</v>
      </c>
      <c r="I4691" s="42" t="s">
        <v>15</v>
      </c>
      <c r="J4691" s="42"/>
      <c r="K4691" s="42"/>
      <c r="L4691" s="184">
        <v>20</v>
      </c>
      <c r="M4691" s="31">
        <v>718</v>
      </c>
      <c r="N4691" s="42" t="s">
        <v>13</v>
      </c>
      <c r="O4691" s="42" t="s">
        <v>1864</v>
      </c>
    </row>
    <row r="4692" spans="1:15">
      <c r="A4692">
        <v>4696</v>
      </c>
      <c r="B4692" s="180">
        <v>44609</v>
      </c>
      <c r="C4692" s="42" t="s">
        <v>9</v>
      </c>
      <c r="D4692" s="359" t="s">
        <v>10</v>
      </c>
      <c r="E4692" s="42">
        <v>36</v>
      </c>
      <c r="F4692" s="41">
        <v>835</v>
      </c>
      <c r="G4692" s="186" t="s">
        <v>16</v>
      </c>
      <c r="H4692" s="186" t="s">
        <v>25</v>
      </c>
      <c r="I4692" s="42" t="s">
        <v>12</v>
      </c>
      <c r="J4692" s="42"/>
      <c r="K4692" s="42"/>
      <c r="L4692" s="184">
        <v>5</v>
      </c>
      <c r="M4692" s="31">
        <v>718</v>
      </c>
      <c r="N4692" s="42" t="s">
        <v>13</v>
      </c>
      <c r="O4692" s="42" t="s">
        <v>1864</v>
      </c>
    </row>
    <row r="4693" spans="1:15">
      <c r="A4693">
        <v>4697</v>
      </c>
      <c r="B4693" s="180">
        <v>44609</v>
      </c>
      <c r="C4693" s="42" t="s">
        <v>9</v>
      </c>
      <c r="D4693" s="359" t="s">
        <v>10</v>
      </c>
      <c r="E4693" s="42">
        <v>43</v>
      </c>
      <c r="F4693" s="41">
        <v>1330</v>
      </c>
      <c r="G4693" s="186" t="s">
        <v>23</v>
      </c>
      <c r="H4693" s="186" t="s">
        <v>324</v>
      </c>
      <c r="I4693" s="42" t="s">
        <v>15</v>
      </c>
      <c r="J4693" s="42"/>
      <c r="K4693" s="42"/>
      <c r="L4693" s="184">
        <v>13.333333333333334</v>
      </c>
      <c r="M4693" s="31">
        <v>718</v>
      </c>
      <c r="N4693" s="42" t="s">
        <v>13</v>
      </c>
      <c r="O4693" s="42" t="s">
        <v>1864</v>
      </c>
    </row>
    <row r="4694" spans="1:15">
      <c r="A4694">
        <v>4698</v>
      </c>
      <c r="B4694" s="180">
        <v>44609</v>
      </c>
      <c r="C4694" s="42" t="s">
        <v>9</v>
      </c>
      <c r="D4694" s="359" t="s">
        <v>10</v>
      </c>
      <c r="E4694" s="42">
        <v>48</v>
      </c>
      <c r="F4694" s="41">
        <v>1395</v>
      </c>
      <c r="G4694" s="186" t="s">
        <v>1525</v>
      </c>
      <c r="H4694" s="186" t="s">
        <v>29</v>
      </c>
      <c r="I4694" s="42" t="s">
        <v>15</v>
      </c>
      <c r="J4694" s="42"/>
      <c r="K4694" s="42"/>
      <c r="L4694" s="184">
        <v>420</v>
      </c>
      <c r="M4694" s="31">
        <v>718</v>
      </c>
      <c r="N4694" s="42" t="s">
        <v>13</v>
      </c>
      <c r="O4694" s="42" t="s">
        <v>1864</v>
      </c>
    </row>
    <row r="4695" spans="1:15">
      <c r="A4695">
        <v>4699</v>
      </c>
      <c r="B4695" s="180">
        <v>44609</v>
      </c>
      <c r="C4695" s="42" t="s">
        <v>9</v>
      </c>
      <c r="D4695" s="359" t="s">
        <v>10</v>
      </c>
      <c r="E4695" s="42">
        <v>42</v>
      </c>
      <c r="F4695" s="41">
        <v>1070</v>
      </c>
      <c r="G4695" s="186" t="s">
        <v>16</v>
      </c>
      <c r="H4695" s="186" t="s">
        <v>1125</v>
      </c>
      <c r="I4695" s="42" t="s">
        <v>15</v>
      </c>
      <c r="J4695" s="42"/>
      <c r="K4695" s="42"/>
      <c r="L4695" s="184">
        <v>4</v>
      </c>
      <c r="M4695" s="31">
        <v>718</v>
      </c>
      <c r="N4695" s="42" t="s">
        <v>13</v>
      </c>
      <c r="O4695" s="42" t="s">
        <v>1864</v>
      </c>
    </row>
    <row r="4696" spans="1:15">
      <c r="A4696">
        <v>4700</v>
      </c>
      <c r="B4696" s="180">
        <v>44609</v>
      </c>
      <c r="C4696" s="42" t="s">
        <v>9</v>
      </c>
      <c r="D4696" s="359" t="s">
        <v>10</v>
      </c>
      <c r="E4696" s="42">
        <v>45</v>
      </c>
      <c r="F4696" s="41">
        <v>1285</v>
      </c>
      <c r="G4696" s="186" t="s">
        <v>23</v>
      </c>
      <c r="H4696" s="186" t="s">
        <v>975</v>
      </c>
      <c r="I4696" s="42" t="s">
        <v>12</v>
      </c>
      <c r="J4696" s="42"/>
      <c r="K4696" s="42"/>
      <c r="L4696" s="184">
        <v>11.428571428571429</v>
      </c>
      <c r="M4696" s="31">
        <v>718</v>
      </c>
      <c r="N4696" s="42" t="s">
        <v>13</v>
      </c>
      <c r="O4696" s="42" t="s">
        <v>1864</v>
      </c>
    </row>
    <row r="4697" spans="1:15">
      <c r="A4697">
        <v>4701</v>
      </c>
      <c r="B4697" s="180">
        <v>44609</v>
      </c>
      <c r="C4697" s="42" t="s">
        <v>9</v>
      </c>
      <c r="D4697" s="359" t="s">
        <v>10</v>
      </c>
      <c r="E4697" s="42">
        <v>45</v>
      </c>
      <c r="F4697" s="41">
        <v>1160</v>
      </c>
      <c r="G4697" s="186" t="s">
        <v>16</v>
      </c>
      <c r="H4697" s="186" t="s">
        <v>25</v>
      </c>
      <c r="I4697" s="42" t="s">
        <v>12</v>
      </c>
      <c r="J4697" s="42"/>
      <c r="K4697" s="42"/>
      <c r="L4697" s="184">
        <v>5</v>
      </c>
      <c r="M4697" s="31">
        <v>718</v>
      </c>
      <c r="N4697" s="42" t="s">
        <v>13</v>
      </c>
      <c r="O4697" s="42" t="s">
        <v>1864</v>
      </c>
    </row>
    <row r="4698" spans="1:15">
      <c r="A4698">
        <v>4702</v>
      </c>
      <c r="B4698" s="180">
        <v>44609</v>
      </c>
      <c r="C4698" s="42" t="s">
        <v>9</v>
      </c>
      <c r="D4698" s="359" t="s">
        <v>10</v>
      </c>
      <c r="E4698" s="42">
        <v>45</v>
      </c>
      <c r="F4698" s="41">
        <v>1190</v>
      </c>
      <c r="G4698" s="186" t="s">
        <v>33</v>
      </c>
      <c r="H4698" s="186" t="s">
        <v>1125</v>
      </c>
      <c r="I4698" s="42" t="s">
        <v>12</v>
      </c>
      <c r="J4698" s="42"/>
      <c r="K4698" s="42"/>
      <c r="L4698" s="184">
        <v>12</v>
      </c>
      <c r="M4698" s="31">
        <v>718</v>
      </c>
      <c r="N4698" s="42" t="s">
        <v>13</v>
      </c>
      <c r="O4698" s="42" t="s">
        <v>1864</v>
      </c>
    </row>
    <row r="4699" spans="1:15">
      <c r="A4699">
        <v>4703</v>
      </c>
      <c r="B4699" s="180">
        <v>44609</v>
      </c>
      <c r="C4699" s="42" t="s">
        <v>9</v>
      </c>
      <c r="D4699" s="359" t="s">
        <v>10</v>
      </c>
      <c r="E4699" s="42">
        <v>44</v>
      </c>
      <c r="F4699" s="41">
        <v>1185</v>
      </c>
      <c r="G4699" s="186" t="s">
        <v>32</v>
      </c>
      <c r="H4699" s="186" t="s">
        <v>1125</v>
      </c>
      <c r="I4699" s="42" t="s">
        <v>15</v>
      </c>
      <c r="J4699" s="42"/>
      <c r="K4699" s="42"/>
      <c r="L4699" s="184">
        <v>8</v>
      </c>
      <c r="M4699" s="31">
        <v>718</v>
      </c>
      <c r="N4699" s="42" t="s">
        <v>13</v>
      </c>
      <c r="O4699" s="42" t="s">
        <v>1864</v>
      </c>
    </row>
    <row r="4700" spans="1:15">
      <c r="A4700">
        <v>4704</v>
      </c>
      <c r="B4700" s="180">
        <v>44609</v>
      </c>
      <c r="C4700" s="42" t="s">
        <v>9</v>
      </c>
      <c r="D4700" s="359" t="s">
        <v>10</v>
      </c>
      <c r="E4700" s="42">
        <v>38</v>
      </c>
      <c r="F4700" s="41">
        <v>785</v>
      </c>
      <c r="G4700" s="186" t="s">
        <v>32</v>
      </c>
      <c r="H4700" s="186" t="s">
        <v>653</v>
      </c>
      <c r="I4700" s="42" t="s">
        <v>15</v>
      </c>
      <c r="J4700" s="42"/>
      <c r="K4700" s="42"/>
      <c r="L4700" s="184">
        <v>8.695652173913043</v>
      </c>
      <c r="M4700" s="31">
        <v>718</v>
      </c>
      <c r="N4700" s="42" t="s">
        <v>13</v>
      </c>
      <c r="O4700" s="42" t="s">
        <v>1864</v>
      </c>
    </row>
    <row r="4701" spans="1:15">
      <c r="A4701">
        <v>4705</v>
      </c>
      <c r="B4701" s="180">
        <v>44609</v>
      </c>
      <c r="C4701" s="42" t="s">
        <v>9</v>
      </c>
      <c r="D4701" s="359" t="s">
        <v>10</v>
      </c>
      <c r="E4701" s="42">
        <v>42</v>
      </c>
      <c r="F4701" s="41">
        <v>1025</v>
      </c>
      <c r="G4701" s="186" t="s">
        <v>32</v>
      </c>
      <c r="H4701" s="186" t="s">
        <v>761</v>
      </c>
      <c r="I4701" s="42" t="s">
        <v>15</v>
      </c>
      <c r="J4701" s="42"/>
      <c r="K4701" s="42"/>
      <c r="L4701" s="184">
        <v>13.333333333333334</v>
      </c>
      <c r="M4701" s="31">
        <v>718</v>
      </c>
      <c r="N4701" s="42" t="s">
        <v>13</v>
      </c>
      <c r="O4701" s="42" t="s">
        <v>1864</v>
      </c>
    </row>
    <row r="4702" spans="1:15">
      <c r="A4702">
        <v>4706</v>
      </c>
      <c r="B4702" s="180">
        <v>44609</v>
      </c>
      <c r="C4702" s="42" t="s">
        <v>9</v>
      </c>
      <c r="D4702" s="359" t="s">
        <v>10</v>
      </c>
      <c r="E4702" s="42">
        <v>34</v>
      </c>
      <c r="F4702" s="41">
        <v>740</v>
      </c>
      <c r="G4702" s="186" t="s">
        <v>32</v>
      </c>
      <c r="H4702" s="186" t="s">
        <v>761</v>
      </c>
      <c r="I4702" s="42" t="s">
        <v>12</v>
      </c>
      <c r="J4702" s="42"/>
      <c r="K4702" s="42"/>
      <c r="L4702" s="184">
        <v>13.333333333333334</v>
      </c>
      <c r="M4702" s="31">
        <v>718</v>
      </c>
      <c r="N4702" s="42" t="s">
        <v>13</v>
      </c>
      <c r="O4702" s="42" t="s">
        <v>1864</v>
      </c>
    </row>
    <row r="4703" spans="1:15">
      <c r="A4703">
        <v>4707</v>
      </c>
      <c r="B4703" s="180">
        <v>44609</v>
      </c>
      <c r="C4703" s="42" t="s">
        <v>9</v>
      </c>
      <c r="D4703" s="359" t="s">
        <v>10</v>
      </c>
      <c r="E4703" s="42">
        <v>39</v>
      </c>
      <c r="F4703" s="41">
        <v>1145</v>
      </c>
      <c r="G4703" s="186" t="s">
        <v>32</v>
      </c>
      <c r="H4703" s="186" t="s">
        <v>35</v>
      </c>
      <c r="I4703" s="42" t="s">
        <v>12</v>
      </c>
      <c r="J4703" s="42"/>
      <c r="K4703" s="42"/>
      <c r="L4703" s="184">
        <v>5</v>
      </c>
      <c r="M4703" s="31">
        <v>718</v>
      </c>
      <c r="N4703" s="42" t="s">
        <v>13</v>
      </c>
      <c r="O4703" s="42" t="s">
        <v>1864</v>
      </c>
    </row>
    <row r="4704" spans="1:15">
      <c r="A4704">
        <v>4708</v>
      </c>
      <c r="B4704" s="180">
        <v>44609</v>
      </c>
      <c r="C4704" s="42" t="s">
        <v>9</v>
      </c>
      <c r="D4704" s="359" t="s">
        <v>10</v>
      </c>
      <c r="E4704" s="42">
        <v>46</v>
      </c>
      <c r="F4704" s="41">
        <v>1450</v>
      </c>
      <c r="G4704" s="186" t="s">
        <v>32</v>
      </c>
      <c r="H4704" s="186" t="s">
        <v>25</v>
      </c>
      <c r="I4704" s="42" t="s">
        <v>12</v>
      </c>
      <c r="J4704" s="42"/>
      <c r="K4704" s="42"/>
      <c r="L4704" s="184">
        <v>10</v>
      </c>
      <c r="M4704" s="31">
        <v>718</v>
      </c>
      <c r="N4704" s="42" t="s">
        <v>13</v>
      </c>
      <c r="O4704" s="42" t="s">
        <v>1864</v>
      </c>
    </row>
    <row r="4705" spans="1:15">
      <c r="A4705">
        <v>4709</v>
      </c>
      <c r="B4705" s="180">
        <v>44609</v>
      </c>
      <c r="C4705" s="42" t="s">
        <v>9</v>
      </c>
      <c r="D4705" s="359" t="s">
        <v>10</v>
      </c>
      <c r="E4705" s="42">
        <v>41</v>
      </c>
      <c r="F4705" s="41">
        <v>1001</v>
      </c>
      <c r="G4705" s="186" t="s">
        <v>16</v>
      </c>
      <c r="H4705" s="186" t="s">
        <v>1125</v>
      </c>
      <c r="I4705" s="42" t="s">
        <v>12</v>
      </c>
      <c r="J4705" s="42"/>
      <c r="K4705" s="42"/>
      <c r="L4705" s="184">
        <v>4</v>
      </c>
      <c r="M4705" s="31">
        <v>718</v>
      </c>
      <c r="N4705" s="42" t="s">
        <v>13</v>
      </c>
      <c r="O4705" s="42" t="s">
        <v>1864</v>
      </c>
    </row>
    <row r="4706" spans="1:15">
      <c r="A4706">
        <v>4710</v>
      </c>
      <c r="B4706" s="180">
        <v>44609</v>
      </c>
      <c r="C4706" s="42" t="s">
        <v>9</v>
      </c>
      <c r="D4706" s="359" t="s">
        <v>10</v>
      </c>
      <c r="E4706" s="42">
        <v>40</v>
      </c>
      <c r="F4706" s="41">
        <v>975</v>
      </c>
      <c r="G4706" s="186" t="s">
        <v>16</v>
      </c>
      <c r="H4706" s="186" t="s">
        <v>975</v>
      </c>
      <c r="I4706" s="42" t="s">
        <v>12</v>
      </c>
      <c r="J4706" s="42"/>
      <c r="K4706" s="42"/>
      <c r="L4706" s="184">
        <v>2.8571428571428572</v>
      </c>
      <c r="M4706" s="31">
        <v>718</v>
      </c>
      <c r="N4706" s="42" t="s">
        <v>13</v>
      </c>
      <c r="O4706" s="42" t="s">
        <v>1864</v>
      </c>
    </row>
    <row r="4707" spans="1:15">
      <c r="A4707">
        <v>4711</v>
      </c>
      <c r="B4707" s="180">
        <v>44609</v>
      </c>
      <c r="C4707" s="42" t="s">
        <v>9</v>
      </c>
      <c r="D4707" s="359" t="s">
        <v>10</v>
      </c>
      <c r="E4707" s="42">
        <v>44</v>
      </c>
      <c r="F4707" s="41">
        <v>1320</v>
      </c>
      <c r="G4707" s="186" t="s">
        <v>32</v>
      </c>
      <c r="H4707" s="186" t="s">
        <v>25</v>
      </c>
      <c r="I4707" s="42" t="s">
        <v>15</v>
      </c>
      <c r="J4707" s="42"/>
      <c r="K4707" s="42"/>
      <c r="L4707" s="184">
        <v>10</v>
      </c>
      <c r="M4707" s="31">
        <v>718</v>
      </c>
      <c r="N4707" s="42" t="s">
        <v>13</v>
      </c>
      <c r="O4707" s="42" t="s">
        <v>1864</v>
      </c>
    </row>
    <row r="4708" spans="1:15">
      <c r="A4708">
        <v>4712</v>
      </c>
      <c r="B4708" s="180">
        <v>44609</v>
      </c>
      <c r="C4708" s="42" t="s">
        <v>9</v>
      </c>
      <c r="D4708" s="359" t="s">
        <v>10</v>
      </c>
      <c r="E4708" s="42">
        <v>45</v>
      </c>
      <c r="F4708" s="41">
        <v>1290</v>
      </c>
      <c r="G4708" s="186" t="s">
        <v>1865</v>
      </c>
      <c r="H4708" s="186" t="s">
        <v>25</v>
      </c>
      <c r="I4708" s="42" t="s">
        <v>12</v>
      </c>
      <c r="J4708" s="42"/>
      <c r="K4708" s="42"/>
      <c r="L4708" s="184">
        <v>0</v>
      </c>
      <c r="M4708" s="31">
        <v>718</v>
      </c>
      <c r="N4708" s="42" t="s">
        <v>13</v>
      </c>
      <c r="O4708" s="42" t="s">
        <v>1864</v>
      </c>
    </row>
    <row r="4709" spans="1:15">
      <c r="A4709">
        <v>4713</v>
      </c>
      <c r="B4709" s="180">
        <v>44634</v>
      </c>
      <c r="C4709" s="42" t="s">
        <v>9</v>
      </c>
      <c r="D4709" s="359" t="s">
        <v>10</v>
      </c>
      <c r="E4709" s="181">
        <v>63</v>
      </c>
      <c r="F4709" s="42">
        <v>3465</v>
      </c>
      <c r="G4709" s="182" t="s">
        <v>474</v>
      </c>
      <c r="H4709" s="183" t="s">
        <v>1125</v>
      </c>
      <c r="I4709" s="42" t="s">
        <v>15</v>
      </c>
      <c r="J4709" s="181"/>
      <c r="K4709" s="42"/>
      <c r="L4709" s="184">
        <v>192</v>
      </c>
      <c r="M4709" s="31">
        <v>712</v>
      </c>
      <c r="N4709" s="42" t="s">
        <v>13</v>
      </c>
      <c r="O4709" s="42" t="s">
        <v>1879</v>
      </c>
    </row>
    <row r="4710" spans="1:15">
      <c r="A4710">
        <v>4714</v>
      </c>
      <c r="B4710" s="180">
        <v>44634</v>
      </c>
      <c r="C4710" s="42" t="s">
        <v>9</v>
      </c>
      <c r="D4710" s="359" t="s">
        <v>10</v>
      </c>
      <c r="E4710" s="42">
        <v>61</v>
      </c>
      <c r="F4710" s="42">
        <v>3240</v>
      </c>
      <c r="G4710" s="182" t="s">
        <v>653</v>
      </c>
      <c r="H4710" s="183" t="s">
        <v>1520</v>
      </c>
      <c r="I4710" s="42" t="s">
        <v>15</v>
      </c>
      <c r="J4710" s="42"/>
      <c r="K4710" s="42"/>
      <c r="L4710" s="184">
        <v>95.833333333333343</v>
      </c>
      <c r="M4710" s="31">
        <v>712</v>
      </c>
      <c r="N4710" s="42" t="s">
        <v>13</v>
      </c>
      <c r="O4710" s="42" t="s">
        <v>1879</v>
      </c>
    </row>
    <row r="4711" spans="1:15">
      <c r="A4711">
        <v>4715</v>
      </c>
      <c r="B4711" s="180">
        <v>44634</v>
      </c>
      <c r="C4711" s="42" t="s">
        <v>9</v>
      </c>
      <c r="D4711" s="359" t="s">
        <v>10</v>
      </c>
      <c r="E4711" s="42">
        <v>64</v>
      </c>
      <c r="F4711" s="42">
        <v>3780</v>
      </c>
      <c r="G4711" s="182" t="s">
        <v>517</v>
      </c>
      <c r="H4711" s="186" t="s">
        <v>1269</v>
      </c>
      <c r="I4711" s="42" t="s">
        <v>15</v>
      </c>
      <c r="J4711" s="42"/>
      <c r="K4711" s="42"/>
      <c r="L4711" s="184">
        <v>117.02127659574468</v>
      </c>
      <c r="M4711" s="31">
        <v>712</v>
      </c>
      <c r="N4711" s="42" t="s">
        <v>13</v>
      </c>
      <c r="O4711" s="42" t="s">
        <v>1879</v>
      </c>
    </row>
    <row r="4712" spans="1:15">
      <c r="A4712">
        <v>4716</v>
      </c>
      <c r="B4712" s="180">
        <v>44634</v>
      </c>
      <c r="C4712" s="42" t="s">
        <v>9</v>
      </c>
      <c r="D4712" s="359" t="s">
        <v>10</v>
      </c>
      <c r="E4712" s="42">
        <v>63</v>
      </c>
      <c r="F4712" s="42">
        <v>3330</v>
      </c>
      <c r="G4712" s="182" t="s">
        <v>810</v>
      </c>
      <c r="H4712" s="186" t="s">
        <v>506</v>
      </c>
      <c r="I4712" s="42" t="s">
        <v>15</v>
      </c>
      <c r="J4712" s="42"/>
      <c r="K4712" s="42"/>
      <c r="L4712" s="184">
        <v>146.15384615384613</v>
      </c>
      <c r="M4712" s="31">
        <v>712</v>
      </c>
      <c r="N4712" s="42" t="s">
        <v>13</v>
      </c>
      <c r="O4712" s="42" t="s">
        <v>1879</v>
      </c>
    </row>
    <row r="4713" spans="1:15">
      <c r="A4713">
        <v>4717</v>
      </c>
      <c r="B4713" s="180">
        <v>44634</v>
      </c>
      <c r="C4713" s="42" t="s">
        <v>9</v>
      </c>
      <c r="D4713" s="359" t="s">
        <v>10</v>
      </c>
      <c r="E4713" s="42">
        <v>68</v>
      </c>
      <c r="F4713" s="42">
        <v>4350</v>
      </c>
      <c r="G4713" s="182" t="s">
        <v>1481</v>
      </c>
      <c r="H4713" s="186" t="s">
        <v>44</v>
      </c>
      <c r="I4713" s="42" t="s">
        <v>15</v>
      </c>
      <c r="J4713" s="42"/>
      <c r="K4713" s="42"/>
      <c r="L4713" s="184">
        <v>196.2962962962963</v>
      </c>
      <c r="M4713" s="31">
        <v>712</v>
      </c>
      <c r="N4713" s="42" t="s">
        <v>13</v>
      </c>
      <c r="O4713" s="42" t="s">
        <v>1879</v>
      </c>
    </row>
    <row r="4714" spans="1:15">
      <c r="A4714">
        <v>4718</v>
      </c>
      <c r="B4714" s="180">
        <v>44634</v>
      </c>
      <c r="C4714" s="42" t="s">
        <v>9</v>
      </c>
      <c r="D4714" s="359" t="s">
        <v>10</v>
      </c>
      <c r="E4714" s="42">
        <v>61</v>
      </c>
      <c r="F4714" s="42">
        <v>3165</v>
      </c>
      <c r="G4714" s="182" t="s">
        <v>557</v>
      </c>
      <c r="H4714" s="186" t="s">
        <v>1006</v>
      </c>
      <c r="I4714" s="42" t="s">
        <v>15</v>
      </c>
      <c r="J4714" s="42"/>
      <c r="K4714" s="42"/>
      <c r="L4714" s="184">
        <v>129.41176470588235</v>
      </c>
      <c r="M4714" s="31">
        <v>712</v>
      </c>
      <c r="N4714" s="42" t="s">
        <v>13</v>
      </c>
      <c r="O4714" s="42" t="s">
        <v>1879</v>
      </c>
    </row>
    <row r="4715" spans="1:15">
      <c r="A4715">
        <v>4719</v>
      </c>
      <c r="B4715" s="180">
        <v>44634</v>
      </c>
      <c r="C4715" s="42" t="s">
        <v>9</v>
      </c>
      <c r="D4715" s="359" t="s">
        <v>10</v>
      </c>
      <c r="E4715" s="42">
        <v>44</v>
      </c>
      <c r="F4715" s="42">
        <v>1140</v>
      </c>
      <c r="G4715" s="182" t="s">
        <v>16</v>
      </c>
      <c r="H4715" s="186" t="s">
        <v>25</v>
      </c>
      <c r="I4715" s="42" t="s">
        <v>12</v>
      </c>
      <c r="J4715" s="42"/>
      <c r="K4715" s="42"/>
      <c r="L4715" s="184">
        <v>5</v>
      </c>
      <c r="M4715" s="31">
        <v>712</v>
      </c>
      <c r="N4715" s="42" t="s">
        <v>13</v>
      </c>
      <c r="O4715" s="42" t="s">
        <v>1879</v>
      </c>
    </row>
    <row r="4716" spans="1:15">
      <c r="A4716">
        <v>4720</v>
      </c>
      <c r="B4716" s="180">
        <v>44634</v>
      </c>
      <c r="C4716" s="42" t="s">
        <v>9</v>
      </c>
      <c r="D4716" s="359" t="s">
        <v>10</v>
      </c>
      <c r="E4716" s="42">
        <v>41</v>
      </c>
      <c r="F4716" s="42">
        <v>945</v>
      </c>
      <c r="G4716" s="182" t="s">
        <v>41</v>
      </c>
      <c r="H4716" s="186" t="s">
        <v>1510</v>
      </c>
      <c r="I4716" s="42" t="s">
        <v>15</v>
      </c>
      <c r="J4716" s="42"/>
      <c r="K4716" s="42"/>
      <c r="L4716" s="184">
        <v>35.714285714285715</v>
      </c>
      <c r="M4716" s="31">
        <v>712</v>
      </c>
      <c r="N4716" s="42" t="s">
        <v>13</v>
      </c>
      <c r="O4716" s="42" t="s">
        <v>1879</v>
      </c>
    </row>
    <row r="4717" spans="1:15">
      <c r="A4717">
        <v>4721</v>
      </c>
      <c r="B4717" s="180">
        <v>44634</v>
      </c>
      <c r="C4717" s="42" t="s">
        <v>9</v>
      </c>
      <c r="D4717" s="359" t="s">
        <v>10</v>
      </c>
      <c r="E4717" s="42">
        <v>42</v>
      </c>
      <c r="F4717" s="42">
        <v>1085</v>
      </c>
      <c r="G4717" s="182" t="s">
        <v>42</v>
      </c>
      <c r="H4717" s="186" t="s">
        <v>474</v>
      </c>
      <c r="I4717" s="42" t="s">
        <v>15</v>
      </c>
      <c r="J4717" s="42"/>
      <c r="K4717" s="42"/>
      <c r="L4717" s="184">
        <v>14.583333333333334</v>
      </c>
      <c r="M4717" s="31">
        <v>712</v>
      </c>
      <c r="N4717" s="42" t="s">
        <v>13</v>
      </c>
      <c r="O4717" s="42" t="s">
        <v>1879</v>
      </c>
    </row>
    <row r="4718" spans="1:15">
      <c r="A4718">
        <v>4722</v>
      </c>
      <c r="B4718" s="180">
        <v>44634</v>
      </c>
      <c r="C4718" s="42" t="s">
        <v>9</v>
      </c>
      <c r="D4718" s="359" t="s">
        <v>10</v>
      </c>
      <c r="E4718" s="42">
        <v>45</v>
      </c>
      <c r="F4718" s="42">
        <v>1340</v>
      </c>
      <c r="G4718" s="182" t="s">
        <v>33</v>
      </c>
      <c r="H4718" s="186" t="s">
        <v>1125</v>
      </c>
      <c r="I4718" s="42" t="s">
        <v>15</v>
      </c>
      <c r="J4718" s="42"/>
      <c r="K4718" s="42"/>
      <c r="L4718" s="184">
        <v>12</v>
      </c>
      <c r="M4718" s="31">
        <v>712</v>
      </c>
      <c r="N4718" s="42" t="s">
        <v>13</v>
      </c>
      <c r="O4718" s="42" t="s">
        <v>1879</v>
      </c>
    </row>
    <row r="4719" spans="1:15">
      <c r="A4719">
        <v>4723</v>
      </c>
      <c r="B4719" s="180">
        <v>44634</v>
      </c>
      <c r="C4719" s="42" t="s">
        <v>9</v>
      </c>
      <c r="D4719" s="359" t="s">
        <v>10</v>
      </c>
      <c r="E4719" s="42">
        <v>43</v>
      </c>
      <c r="F4719" s="42">
        <v>1185</v>
      </c>
      <c r="G4719" s="182" t="s">
        <v>32</v>
      </c>
      <c r="H4719" s="186" t="s">
        <v>474</v>
      </c>
      <c r="I4719" s="42" t="s">
        <v>12</v>
      </c>
      <c r="J4719" s="42"/>
      <c r="K4719" s="42"/>
      <c r="L4719" s="184">
        <v>4.1666666666666661</v>
      </c>
      <c r="M4719" s="31">
        <v>712</v>
      </c>
      <c r="N4719" s="42" t="s">
        <v>13</v>
      </c>
      <c r="O4719" s="42" t="s">
        <v>1879</v>
      </c>
    </row>
    <row r="4720" spans="1:15">
      <c r="A4720">
        <v>4724</v>
      </c>
      <c r="B4720" s="180">
        <v>44634</v>
      </c>
      <c r="C4720" s="42" t="s">
        <v>9</v>
      </c>
      <c r="D4720" s="359" t="s">
        <v>10</v>
      </c>
      <c r="E4720" s="42">
        <v>44</v>
      </c>
      <c r="F4720" s="42">
        <v>1145</v>
      </c>
      <c r="G4720" s="182" t="s">
        <v>33</v>
      </c>
      <c r="H4720" s="186" t="s">
        <v>25</v>
      </c>
      <c r="I4720" s="42" t="s">
        <v>15</v>
      </c>
      <c r="J4720" s="42"/>
      <c r="K4720" s="42"/>
      <c r="L4720" s="184">
        <v>15</v>
      </c>
      <c r="M4720" s="31">
        <v>712</v>
      </c>
      <c r="N4720" s="42" t="s">
        <v>13</v>
      </c>
      <c r="O4720" s="42" t="s">
        <v>1879</v>
      </c>
    </row>
    <row r="4721" spans="1:15">
      <c r="A4721">
        <v>4725</v>
      </c>
      <c r="B4721" s="180">
        <v>44634</v>
      </c>
      <c r="C4721" s="42" t="s">
        <v>9</v>
      </c>
      <c r="D4721" s="359" t="s">
        <v>10</v>
      </c>
      <c r="E4721" s="42">
        <v>42</v>
      </c>
      <c r="F4721" s="42">
        <v>1080</v>
      </c>
      <c r="G4721" s="182" t="s">
        <v>33</v>
      </c>
      <c r="H4721" s="186" t="s">
        <v>480</v>
      </c>
      <c r="I4721" s="42" t="s">
        <v>15</v>
      </c>
      <c r="J4721" s="42"/>
      <c r="K4721" s="42"/>
      <c r="L4721" s="184">
        <v>6.666666666666667</v>
      </c>
      <c r="M4721" s="31">
        <v>712</v>
      </c>
      <c r="N4721" s="42" t="s">
        <v>13</v>
      </c>
      <c r="O4721" s="42" t="s">
        <v>1879</v>
      </c>
    </row>
    <row r="4722" spans="1:15">
      <c r="A4722">
        <v>4726</v>
      </c>
      <c r="B4722" s="180">
        <v>44634</v>
      </c>
      <c r="C4722" s="42" t="s">
        <v>9</v>
      </c>
      <c r="D4722" s="359" t="s">
        <v>10</v>
      </c>
      <c r="E4722" s="42">
        <v>41</v>
      </c>
      <c r="F4722" s="42">
        <v>925</v>
      </c>
      <c r="G4722" s="182" t="s">
        <v>16</v>
      </c>
      <c r="H4722" s="186" t="s">
        <v>1057</v>
      </c>
      <c r="I4722" s="42" t="s">
        <v>15</v>
      </c>
      <c r="J4722" s="42"/>
      <c r="K4722" s="42"/>
      <c r="L4722" s="184">
        <v>5.5555555555555554</v>
      </c>
      <c r="M4722" s="31">
        <v>712</v>
      </c>
      <c r="N4722" s="42" t="s">
        <v>13</v>
      </c>
      <c r="O4722" s="42" t="s">
        <v>1879</v>
      </c>
    </row>
    <row r="4723" spans="1:15">
      <c r="A4723">
        <v>4727</v>
      </c>
      <c r="B4723" s="180">
        <v>44634</v>
      </c>
      <c r="C4723" s="42" t="s">
        <v>9</v>
      </c>
      <c r="D4723" s="359" t="s">
        <v>10</v>
      </c>
      <c r="E4723" s="42">
        <v>42</v>
      </c>
      <c r="F4723" s="42">
        <v>960</v>
      </c>
      <c r="G4723" s="182" t="s">
        <v>33</v>
      </c>
      <c r="H4723" s="182" t="s">
        <v>25</v>
      </c>
      <c r="I4723" s="42" t="s">
        <v>15</v>
      </c>
      <c r="J4723" s="42"/>
      <c r="K4723" s="42"/>
      <c r="L4723" s="184">
        <v>15</v>
      </c>
      <c r="M4723" s="31">
        <v>712</v>
      </c>
      <c r="N4723" s="42" t="s">
        <v>13</v>
      </c>
      <c r="O4723" s="42" t="s">
        <v>1879</v>
      </c>
    </row>
    <row r="4724" spans="1:15">
      <c r="A4724">
        <v>4728</v>
      </c>
      <c r="B4724" s="180">
        <v>44634</v>
      </c>
      <c r="C4724" s="42" t="s">
        <v>9</v>
      </c>
      <c r="D4724" s="359" t="s">
        <v>10</v>
      </c>
      <c r="E4724" s="42">
        <v>43</v>
      </c>
      <c r="F4724" s="42">
        <v>1150</v>
      </c>
      <c r="G4724" s="182" t="s">
        <v>16</v>
      </c>
      <c r="H4724" s="182" t="s">
        <v>1125</v>
      </c>
      <c r="I4724" s="42" t="s">
        <v>12</v>
      </c>
      <c r="J4724" s="42"/>
      <c r="K4724" s="42"/>
      <c r="L4724" s="184">
        <v>4</v>
      </c>
      <c r="M4724" s="31">
        <v>712</v>
      </c>
      <c r="N4724" s="42" t="s">
        <v>13</v>
      </c>
      <c r="O4724" s="42" t="s">
        <v>1879</v>
      </c>
    </row>
    <row r="4725" spans="1:15">
      <c r="A4725">
        <v>4729</v>
      </c>
      <c r="B4725" s="180">
        <v>44634</v>
      </c>
      <c r="C4725" s="42" t="s">
        <v>9</v>
      </c>
      <c r="D4725" s="359" t="s">
        <v>10</v>
      </c>
      <c r="E4725" s="42">
        <v>38</v>
      </c>
      <c r="F4725" s="42">
        <v>875</v>
      </c>
      <c r="G4725" s="182" t="s">
        <v>32</v>
      </c>
      <c r="H4725" s="182" t="s">
        <v>761</v>
      </c>
      <c r="I4725" s="42" t="s">
        <v>12</v>
      </c>
      <c r="J4725" s="42"/>
      <c r="K4725" s="42"/>
      <c r="L4725" s="184">
        <v>13.333333333333334</v>
      </c>
      <c r="M4725" s="31">
        <v>712</v>
      </c>
      <c r="N4725" s="42" t="s">
        <v>13</v>
      </c>
      <c r="O4725" s="42" t="s">
        <v>1879</v>
      </c>
    </row>
    <row r="4726" spans="1:15">
      <c r="A4726">
        <v>4730</v>
      </c>
      <c r="B4726" s="180">
        <v>44634</v>
      </c>
      <c r="C4726" s="42" t="s">
        <v>9</v>
      </c>
      <c r="D4726" s="359" t="s">
        <v>10</v>
      </c>
      <c r="E4726" s="42">
        <v>40</v>
      </c>
      <c r="F4726" s="42">
        <v>940</v>
      </c>
      <c r="G4726" s="182" t="s">
        <v>32</v>
      </c>
      <c r="H4726" s="186" t="s">
        <v>1125</v>
      </c>
      <c r="I4726" s="42" t="s">
        <v>15</v>
      </c>
      <c r="J4726" s="42"/>
      <c r="K4726" s="42"/>
      <c r="L4726" s="184">
        <v>8</v>
      </c>
      <c r="M4726" s="31">
        <v>712</v>
      </c>
      <c r="N4726" s="42" t="s">
        <v>13</v>
      </c>
      <c r="O4726" s="42" t="s">
        <v>1879</v>
      </c>
    </row>
    <row r="4727" spans="1:15">
      <c r="A4727">
        <v>4731</v>
      </c>
      <c r="B4727" s="180">
        <v>44634</v>
      </c>
      <c r="C4727" s="42" t="s">
        <v>9</v>
      </c>
      <c r="D4727" s="359" t="s">
        <v>10</v>
      </c>
      <c r="E4727" s="42">
        <v>47</v>
      </c>
      <c r="F4727" s="42">
        <v>1360</v>
      </c>
      <c r="G4727" s="182" t="s">
        <v>23</v>
      </c>
      <c r="H4727" s="186" t="s">
        <v>25</v>
      </c>
      <c r="I4727" s="42" t="s">
        <v>15</v>
      </c>
      <c r="J4727" s="42"/>
      <c r="K4727" s="42"/>
      <c r="L4727" s="184">
        <v>20</v>
      </c>
      <c r="M4727" s="31">
        <v>712</v>
      </c>
      <c r="N4727" s="42" t="s">
        <v>13</v>
      </c>
      <c r="O4727" s="42" t="s">
        <v>1879</v>
      </c>
    </row>
    <row r="4728" spans="1:15">
      <c r="A4728">
        <v>4732</v>
      </c>
      <c r="B4728" s="180">
        <v>44634</v>
      </c>
      <c r="C4728" s="42" t="s">
        <v>9</v>
      </c>
      <c r="D4728" s="359" t="s">
        <v>10</v>
      </c>
      <c r="E4728" s="42">
        <v>35</v>
      </c>
      <c r="F4728" s="42">
        <v>625</v>
      </c>
      <c r="G4728" s="182" t="s">
        <v>16</v>
      </c>
      <c r="H4728" s="186" t="s">
        <v>41</v>
      </c>
      <c r="I4728" s="42" t="s">
        <v>15</v>
      </c>
      <c r="J4728" s="42"/>
      <c r="K4728" s="42"/>
      <c r="L4728" s="184">
        <v>10</v>
      </c>
      <c r="M4728" s="31">
        <v>712</v>
      </c>
      <c r="N4728" s="42" t="s">
        <v>13</v>
      </c>
      <c r="O4728" s="42" t="s">
        <v>1879</v>
      </c>
    </row>
    <row r="4729" spans="1:15">
      <c r="A4729">
        <v>4733</v>
      </c>
      <c r="B4729" s="180">
        <v>44634</v>
      </c>
      <c r="C4729" s="42" t="s">
        <v>9</v>
      </c>
      <c r="D4729" s="359" t="s">
        <v>10</v>
      </c>
      <c r="E4729" s="42">
        <v>40</v>
      </c>
      <c r="F4729" s="42">
        <v>725</v>
      </c>
      <c r="G4729" s="182" t="s">
        <v>16</v>
      </c>
      <c r="H4729" s="186" t="s">
        <v>41</v>
      </c>
      <c r="I4729" s="42" t="s">
        <v>15</v>
      </c>
      <c r="J4729" s="42"/>
      <c r="K4729" s="42"/>
      <c r="L4729" s="184">
        <v>10</v>
      </c>
      <c r="M4729" s="31">
        <v>712</v>
      </c>
      <c r="N4729" s="42" t="s">
        <v>13</v>
      </c>
      <c r="O4729" s="42" t="s">
        <v>1879</v>
      </c>
    </row>
    <row r="4730" spans="1:15">
      <c r="A4730">
        <v>4734</v>
      </c>
      <c r="B4730" s="180">
        <v>44634</v>
      </c>
      <c r="C4730" s="42" t="s">
        <v>9</v>
      </c>
      <c r="D4730" s="359" t="s">
        <v>10</v>
      </c>
      <c r="E4730" s="42">
        <v>38</v>
      </c>
      <c r="F4730" s="42">
        <v>725</v>
      </c>
      <c r="G4730" s="182" t="s">
        <v>16</v>
      </c>
      <c r="H4730" s="186" t="s">
        <v>24</v>
      </c>
      <c r="I4730" s="42" t="s">
        <v>15</v>
      </c>
      <c r="J4730" s="42"/>
      <c r="K4730" s="42"/>
      <c r="L4730" s="184">
        <v>8.3333333333333321</v>
      </c>
      <c r="M4730" s="31">
        <v>712</v>
      </c>
      <c r="N4730" s="42" t="s">
        <v>13</v>
      </c>
      <c r="O4730" s="42" t="s">
        <v>1879</v>
      </c>
    </row>
    <row r="4731" spans="1:15">
      <c r="A4731">
        <v>4735</v>
      </c>
      <c r="B4731" s="180">
        <v>44634</v>
      </c>
      <c r="C4731" s="42" t="s">
        <v>9</v>
      </c>
      <c r="D4731" s="359" t="s">
        <v>10</v>
      </c>
      <c r="E4731" s="42">
        <v>38</v>
      </c>
      <c r="F4731" s="42">
        <v>695</v>
      </c>
      <c r="G4731" s="182" t="s">
        <v>16</v>
      </c>
      <c r="H4731" s="186" t="s">
        <v>41</v>
      </c>
      <c r="I4731" s="42" t="s">
        <v>15</v>
      </c>
      <c r="J4731" s="42"/>
      <c r="K4731" s="42"/>
      <c r="L4731" s="184">
        <v>10</v>
      </c>
      <c r="M4731" s="31">
        <v>712</v>
      </c>
      <c r="N4731" s="42" t="s">
        <v>13</v>
      </c>
      <c r="O4731" s="42" t="s">
        <v>1879</v>
      </c>
    </row>
    <row r="4732" spans="1:15">
      <c r="A4732">
        <v>4736</v>
      </c>
      <c r="B4732" s="180">
        <v>44634</v>
      </c>
      <c r="C4732" s="42" t="s">
        <v>9</v>
      </c>
      <c r="D4732" s="359" t="s">
        <v>10</v>
      </c>
      <c r="E4732" s="42">
        <v>36</v>
      </c>
      <c r="F4732" s="42">
        <v>580</v>
      </c>
      <c r="G4732" s="182" t="s">
        <v>16</v>
      </c>
      <c r="H4732" s="186" t="s">
        <v>761</v>
      </c>
      <c r="I4732" s="42" t="s">
        <v>15</v>
      </c>
      <c r="J4732" s="42"/>
      <c r="K4732" s="42"/>
      <c r="L4732" s="184">
        <v>6.666666666666667</v>
      </c>
      <c r="M4732" s="31">
        <v>712</v>
      </c>
      <c r="N4732" s="42" t="s">
        <v>13</v>
      </c>
      <c r="O4732" s="42" t="s">
        <v>1879</v>
      </c>
    </row>
    <row r="4733" spans="1:15">
      <c r="A4733">
        <v>4737</v>
      </c>
      <c r="B4733" s="180">
        <v>44634</v>
      </c>
      <c r="C4733" s="42" t="s">
        <v>9</v>
      </c>
      <c r="D4733" s="359" t="s">
        <v>10</v>
      </c>
      <c r="E4733" s="42">
        <v>37</v>
      </c>
      <c r="F4733" s="42">
        <v>685</v>
      </c>
      <c r="G4733" s="182" t="s">
        <v>33</v>
      </c>
      <c r="H4733" s="186" t="s">
        <v>761</v>
      </c>
      <c r="I4733" s="42" t="s">
        <v>15</v>
      </c>
      <c r="J4733" s="42"/>
      <c r="K4733" s="42"/>
      <c r="L4733" s="184">
        <v>20</v>
      </c>
      <c r="M4733" s="31">
        <v>712</v>
      </c>
      <c r="N4733" s="42" t="s">
        <v>13</v>
      </c>
      <c r="O4733" s="42" t="s">
        <v>1879</v>
      </c>
    </row>
    <row r="4734" spans="1:15">
      <c r="A4734">
        <v>4738</v>
      </c>
      <c r="B4734" s="180">
        <v>44634</v>
      </c>
      <c r="C4734" s="42" t="s">
        <v>9</v>
      </c>
      <c r="D4734" s="359" t="s">
        <v>10</v>
      </c>
      <c r="E4734" s="42">
        <v>39</v>
      </c>
      <c r="F4734" s="42">
        <v>755</v>
      </c>
      <c r="G4734" s="182" t="s">
        <v>16</v>
      </c>
      <c r="H4734" s="186" t="s">
        <v>41</v>
      </c>
      <c r="I4734" s="42" t="s">
        <v>15</v>
      </c>
      <c r="J4734" s="42"/>
      <c r="K4734" s="42"/>
      <c r="L4734" s="184">
        <v>10</v>
      </c>
      <c r="M4734" s="31">
        <v>712</v>
      </c>
      <c r="N4734" s="42" t="s">
        <v>13</v>
      </c>
      <c r="O4734" s="42" t="s">
        <v>1879</v>
      </c>
    </row>
    <row r="4735" spans="1:15">
      <c r="A4735">
        <v>4739</v>
      </c>
      <c r="B4735" s="180">
        <v>44634</v>
      </c>
      <c r="C4735" s="42" t="s">
        <v>9</v>
      </c>
      <c r="D4735" s="359" t="s">
        <v>10</v>
      </c>
      <c r="E4735" s="42">
        <v>36</v>
      </c>
      <c r="F4735" s="42">
        <v>630</v>
      </c>
      <c r="G4735" s="182" t="s">
        <v>16</v>
      </c>
      <c r="H4735" s="186" t="s">
        <v>1517</v>
      </c>
      <c r="I4735" s="42" t="s">
        <v>12</v>
      </c>
      <c r="J4735" s="42"/>
      <c r="K4735" s="42"/>
      <c r="L4735" s="184">
        <v>9.0909090909090917</v>
      </c>
      <c r="M4735" s="31">
        <v>712</v>
      </c>
      <c r="N4735" s="42" t="s">
        <v>13</v>
      </c>
      <c r="O4735" s="42" t="s">
        <v>1879</v>
      </c>
    </row>
    <row r="4736" spans="1:15">
      <c r="A4736">
        <v>4740</v>
      </c>
      <c r="B4736" s="180">
        <v>44634</v>
      </c>
      <c r="C4736" s="42" t="s">
        <v>9</v>
      </c>
      <c r="D4736" s="359" t="s">
        <v>10</v>
      </c>
      <c r="E4736" s="42">
        <v>38</v>
      </c>
      <c r="F4736" s="42">
        <v>720</v>
      </c>
      <c r="G4736" s="182" t="s">
        <v>16</v>
      </c>
      <c r="H4736" s="186" t="s">
        <v>41</v>
      </c>
      <c r="I4736" s="42" t="s">
        <v>12</v>
      </c>
      <c r="J4736" s="42"/>
      <c r="K4736" s="42"/>
      <c r="L4736" s="184">
        <v>10</v>
      </c>
      <c r="M4736" s="31">
        <v>712</v>
      </c>
      <c r="N4736" s="42" t="s">
        <v>13</v>
      </c>
      <c r="O4736" s="42" t="s">
        <v>1879</v>
      </c>
    </row>
    <row r="4737" spans="1:15">
      <c r="A4737">
        <v>4741</v>
      </c>
      <c r="B4737" s="180">
        <v>44634</v>
      </c>
      <c r="C4737" s="42" t="s">
        <v>9</v>
      </c>
      <c r="D4737" s="359" t="s">
        <v>10</v>
      </c>
      <c r="E4737" s="42">
        <v>38</v>
      </c>
      <c r="F4737" s="42">
        <v>735</v>
      </c>
      <c r="G4737" s="182" t="s">
        <v>16</v>
      </c>
      <c r="H4737" s="186" t="s">
        <v>1543</v>
      </c>
      <c r="I4737" s="42" t="s">
        <v>12</v>
      </c>
      <c r="J4737" s="42"/>
      <c r="K4737" s="42"/>
      <c r="L4737" s="184">
        <v>3.4482758620689653</v>
      </c>
      <c r="M4737" s="31">
        <v>712</v>
      </c>
      <c r="N4737" s="42" t="s">
        <v>13</v>
      </c>
      <c r="O4737" s="42" t="s">
        <v>1879</v>
      </c>
    </row>
    <row r="4738" spans="1:15">
      <c r="A4738">
        <v>4742</v>
      </c>
      <c r="B4738" s="180">
        <v>44634</v>
      </c>
      <c r="C4738" s="42" t="s">
        <v>9</v>
      </c>
      <c r="D4738" s="359" t="s">
        <v>10</v>
      </c>
      <c r="E4738" s="42">
        <v>37</v>
      </c>
      <c r="F4738" s="42">
        <v>725</v>
      </c>
      <c r="G4738" s="182" t="s">
        <v>16</v>
      </c>
      <c r="H4738" s="186" t="s">
        <v>40</v>
      </c>
      <c r="I4738" s="42" t="s">
        <v>15</v>
      </c>
      <c r="J4738" s="42"/>
      <c r="K4738" s="42"/>
      <c r="L4738" s="184">
        <v>7.6923076923076925</v>
      </c>
      <c r="M4738" s="31">
        <v>712</v>
      </c>
      <c r="N4738" s="42" t="s">
        <v>13</v>
      </c>
      <c r="O4738" s="42" t="s">
        <v>1879</v>
      </c>
    </row>
    <row r="4739" spans="1:15">
      <c r="A4739">
        <v>4743</v>
      </c>
      <c r="B4739" s="180">
        <v>44634</v>
      </c>
      <c r="C4739" s="42" t="s">
        <v>9</v>
      </c>
      <c r="D4739" s="359" t="s">
        <v>10</v>
      </c>
      <c r="E4739" s="42">
        <v>39</v>
      </c>
      <c r="F4739" s="42">
        <v>715</v>
      </c>
      <c r="G4739" s="182" t="s">
        <v>16</v>
      </c>
      <c r="H4739" s="186" t="s">
        <v>25</v>
      </c>
      <c r="I4739" s="42" t="s">
        <v>15</v>
      </c>
      <c r="J4739" s="42"/>
      <c r="K4739" s="42"/>
      <c r="L4739" s="184">
        <v>5</v>
      </c>
      <c r="M4739" s="31">
        <v>712</v>
      </c>
      <c r="N4739" s="42" t="s">
        <v>13</v>
      </c>
      <c r="O4739" s="42" t="s">
        <v>1879</v>
      </c>
    </row>
    <row r="4740" spans="1:15">
      <c r="A4740">
        <v>4744</v>
      </c>
      <c r="B4740" s="180">
        <v>44634</v>
      </c>
      <c r="C4740" s="42" t="s">
        <v>9</v>
      </c>
      <c r="D4740" s="359" t="s">
        <v>10</v>
      </c>
      <c r="E4740" s="42">
        <v>37</v>
      </c>
      <c r="F4740" s="42">
        <v>680</v>
      </c>
      <c r="G4740" s="182" t="s">
        <v>16</v>
      </c>
      <c r="H4740" s="186" t="s">
        <v>41</v>
      </c>
      <c r="I4740" s="42" t="s">
        <v>12</v>
      </c>
      <c r="J4740" s="42"/>
      <c r="K4740" s="42"/>
      <c r="L4740" s="184">
        <v>10</v>
      </c>
      <c r="M4740" s="31">
        <v>712</v>
      </c>
      <c r="N4740" s="42" t="s">
        <v>13</v>
      </c>
      <c r="O4740" s="42" t="s">
        <v>1879</v>
      </c>
    </row>
    <row r="4741" spans="1:15">
      <c r="A4741">
        <v>4745</v>
      </c>
      <c r="B4741" s="180">
        <v>44634</v>
      </c>
      <c r="C4741" s="42" t="s">
        <v>9</v>
      </c>
      <c r="D4741" s="359" t="s">
        <v>10</v>
      </c>
      <c r="E4741" s="42">
        <v>36</v>
      </c>
      <c r="F4741" s="42">
        <v>780</v>
      </c>
      <c r="G4741" s="182" t="s">
        <v>16</v>
      </c>
      <c r="H4741" s="186" t="s">
        <v>41</v>
      </c>
      <c r="I4741" s="42" t="s">
        <v>12</v>
      </c>
      <c r="J4741" s="42"/>
      <c r="K4741" s="42"/>
      <c r="L4741" s="184">
        <v>10</v>
      </c>
      <c r="M4741" s="31">
        <v>712</v>
      </c>
      <c r="N4741" s="42" t="s">
        <v>13</v>
      </c>
      <c r="O4741" s="42" t="s">
        <v>1879</v>
      </c>
    </row>
    <row r="4742" spans="1:15">
      <c r="A4742">
        <v>4746</v>
      </c>
      <c r="B4742" s="180">
        <v>44634</v>
      </c>
      <c r="C4742" s="42" t="s">
        <v>9</v>
      </c>
      <c r="D4742" s="359" t="s">
        <v>10</v>
      </c>
      <c r="E4742" s="42">
        <v>36</v>
      </c>
      <c r="F4742" s="42">
        <v>795</v>
      </c>
      <c r="G4742" s="182" t="s">
        <v>33</v>
      </c>
      <c r="H4742" s="186" t="s">
        <v>40</v>
      </c>
      <c r="I4742" s="42" t="s">
        <v>15</v>
      </c>
      <c r="J4742" s="42"/>
      <c r="K4742" s="42"/>
      <c r="L4742" s="184">
        <v>23.076923076923077</v>
      </c>
      <c r="M4742" s="31">
        <v>712</v>
      </c>
      <c r="N4742" s="42" t="s">
        <v>13</v>
      </c>
      <c r="O4742" s="42" t="s">
        <v>1879</v>
      </c>
    </row>
    <row r="4743" spans="1:15">
      <c r="A4743">
        <v>4747</v>
      </c>
      <c r="B4743" s="180">
        <v>44634</v>
      </c>
      <c r="C4743" s="42" t="s">
        <v>9</v>
      </c>
      <c r="D4743" s="359" t="s">
        <v>10</v>
      </c>
      <c r="E4743" s="42">
        <v>37</v>
      </c>
      <c r="F4743" s="42">
        <v>805</v>
      </c>
      <c r="G4743" s="182" t="s">
        <v>33</v>
      </c>
      <c r="H4743" s="186" t="s">
        <v>1520</v>
      </c>
      <c r="I4743" s="42" t="s">
        <v>15</v>
      </c>
      <c r="J4743" s="42"/>
      <c r="K4743" s="42"/>
      <c r="L4743" s="184">
        <v>12.5</v>
      </c>
      <c r="M4743" s="31">
        <v>712</v>
      </c>
      <c r="N4743" s="42" t="s">
        <v>13</v>
      </c>
      <c r="O4743" s="42" t="s">
        <v>1879</v>
      </c>
    </row>
    <row r="4744" spans="1:15">
      <c r="A4744">
        <v>4748</v>
      </c>
      <c r="B4744" s="180">
        <v>44634</v>
      </c>
      <c r="C4744" s="42" t="s">
        <v>9</v>
      </c>
      <c r="D4744" s="359" t="s">
        <v>10</v>
      </c>
      <c r="E4744" s="42">
        <v>33</v>
      </c>
      <c r="F4744" s="42">
        <v>550</v>
      </c>
      <c r="G4744" s="182" t="s">
        <v>32</v>
      </c>
      <c r="H4744" s="186" t="s">
        <v>41</v>
      </c>
      <c r="I4744" s="42" t="s">
        <v>15</v>
      </c>
      <c r="J4744" s="42"/>
      <c r="K4744" s="42"/>
      <c r="L4744" s="184">
        <v>20</v>
      </c>
      <c r="M4744" s="31">
        <v>712</v>
      </c>
      <c r="N4744" s="42" t="s">
        <v>13</v>
      </c>
      <c r="O4744" s="42" t="s">
        <v>1879</v>
      </c>
    </row>
    <row r="4745" spans="1:15">
      <c r="A4745">
        <v>4749</v>
      </c>
      <c r="B4745" s="180">
        <v>44634</v>
      </c>
      <c r="C4745" s="42" t="s">
        <v>9</v>
      </c>
      <c r="D4745" s="359" t="s">
        <v>10</v>
      </c>
      <c r="E4745" s="42">
        <v>33</v>
      </c>
      <c r="F4745" s="42">
        <v>545</v>
      </c>
      <c r="G4745" s="182">
        <v>0</v>
      </c>
      <c r="H4745" s="186" t="s">
        <v>28</v>
      </c>
      <c r="I4745" s="42" t="s">
        <v>12</v>
      </c>
      <c r="J4745" s="42"/>
      <c r="K4745" s="42"/>
      <c r="L4745" s="184">
        <v>0</v>
      </c>
      <c r="M4745" s="31">
        <v>712</v>
      </c>
      <c r="N4745" s="42" t="s">
        <v>13</v>
      </c>
      <c r="O4745" s="42" t="s">
        <v>1879</v>
      </c>
    </row>
    <row r="4746" spans="1:15">
      <c r="A4746">
        <v>4750</v>
      </c>
      <c r="B4746" s="180">
        <v>44644</v>
      </c>
      <c r="C4746" s="42" t="s">
        <v>9</v>
      </c>
      <c r="D4746" s="359" t="s">
        <v>10</v>
      </c>
      <c r="E4746" s="42">
        <v>77</v>
      </c>
      <c r="F4746" s="42">
        <v>5980</v>
      </c>
      <c r="G4746" s="182" t="s">
        <v>1880</v>
      </c>
      <c r="H4746" s="186" t="s">
        <v>1881</v>
      </c>
      <c r="I4746" s="42" t="s">
        <v>15</v>
      </c>
      <c r="J4746" s="42"/>
      <c r="K4746" s="42"/>
      <c r="L4746" s="184">
        <v>56.852791878172596</v>
      </c>
      <c r="M4746" s="31">
        <v>712</v>
      </c>
      <c r="N4746" s="42" t="s">
        <v>13</v>
      </c>
      <c r="O4746" s="42" t="s">
        <v>1882</v>
      </c>
    </row>
    <row r="4747" spans="1:15">
      <c r="A4747">
        <v>4751</v>
      </c>
      <c r="B4747" s="180">
        <v>44644</v>
      </c>
      <c r="C4747" s="42" t="s">
        <v>9</v>
      </c>
      <c r="D4747" s="359" t="s">
        <v>10</v>
      </c>
      <c r="E4747" s="42">
        <v>55</v>
      </c>
      <c r="F4747" s="42">
        <v>3475</v>
      </c>
      <c r="G4747" s="182" t="s">
        <v>314</v>
      </c>
      <c r="H4747" s="186" t="s">
        <v>548</v>
      </c>
      <c r="I4747" s="42" t="s">
        <v>15</v>
      </c>
      <c r="J4747" s="42"/>
      <c r="K4747" s="42"/>
      <c r="L4747" s="184">
        <v>72</v>
      </c>
      <c r="M4747" s="31">
        <v>712</v>
      </c>
      <c r="N4747" s="42" t="s">
        <v>13</v>
      </c>
      <c r="O4747" s="42" t="s">
        <v>1882</v>
      </c>
    </row>
    <row r="4748" spans="1:15">
      <c r="A4748">
        <v>4752</v>
      </c>
      <c r="B4748" s="180">
        <v>44644</v>
      </c>
      <c r="C4748" s="42" t="s">
        <v>9</v>
      </c>
      <c r="D4748" s="359" t="s">
        <v>10</v>
      </c>
      <c r="E4748" s="42">
        <v>64</v>
      </c>
      <c r="F4748" s="42">
        <v>3885</v>
      </c>
      <c r="G4748" s="182" t="s">
        <v>46</v>
      </c>
      <c r="H4748" s="186" t="s">
        <v>174</v>
      </c>
      <c r="I4748" s="42" t="s">
        <v>15</v>
      </c>
      <c r="J4748" s="42"/>
      <c r="K4748" s="42"/>
      <c r="L4748" s="184">
        <v>105.33333333333333</v>
      </c>
      <c r="M4748" s="31">
        <v>712</v>
      </c>
      <c r="N4748" s="42" t="s">
        <v>13</v>
      </c>
      <c r="O4748" s="42" t="s">
        <v>1882</v>
      </c>
    </row>
    <row r="4749" spans="1:15">
      <c r="A4749">
        <v>4753</v>
      </c>
      <c r="B4749" s="180">
        <v>44644</v>
      </c>
      <c r="C4749" s="42" t="s">
        <v>9</v>
      </c>
      <c r="D4749" s="359" t="s">
        <v>10</v>
      </c>
      <c r="E4749" s="42">
        <v>65</v>
      </c>
      <c r="F4749" s="42">
        <v>3975</v>
      </c>
      <c r="G4749" s="182" t="s">
        <v>1493</v>
      </c>
      <c r="H4749" s="186" t="s">
        <v>1869</v>
      </c>
      <c r="I4749" s="42" t="s">
        <v>15</v>
      </c>
      <c r="J4749" s="42"/>
      <c r="K4749" s="42"/>
      <c r="L4749" s="184">
        <v>65.600000000000009</v>
      </c>
      <c r="M4749" s="31">
        <v>712</v>
      </c>
      <c r="N4749" s="42" t="s">
        <v>13</v>
      </c>
      <c r="O4749" s="42" t="s">
        <v>1882</v>
      </c>
    </row>
    <row r="4750" spans="1:15">
      <c r="A4750">
        <v>4754</v>
      </c>
      <c r="B4750" s="180">
        <v>44644</v>
      </c>
      <c r="C4750" s="42" t="s">
        <v>9</v>
      </c>
      <c r="D4750" s="359" t="s">
        <v>10</v>
      </c>
      <c r="E4750" s="42">
        <v>54</v>
      </c>
      <c r="F4750" s="42">
        <v>1955</v>
      </c>
      <c r="G4750" s="182" t="s">
        <v>29</v>
      </c>
      <c r="H4750" s="186" t="s">
        <v>975</v>
      </c>
      <c r="I4750" s="42" t="s">
        <v>15</v>
      </c>
      <c r="J4750" s="42"/>
      <c r="K4750" s="42"/>
      <c r="L4750" s="184">
        <v>14.285714285714285</v>
      </c>
      <c r="M4750" s="31">
        <v>712</v>
      </c>
      <c r="N4750" s="42" t="s">
        <v>13</v>
      </c>
      <c r="O4750" s="42" t="s">
        <v>1882</v>
      </c>
    </row>
    <row r="4751" spans="1:15">
      <c r="A4751">
        <v>4755</v>
      </c>
      <c r="B4751" s="180">
        <v>44644</v>
      </c>
      <c r="C4751" s="42" t="s">
        <v>9</v>
      </c>
      <c r="D4751" s="359" t="s">
        <v>10</v>
      </c>
      <c r="E4751" s="42">
        <v>52</v>
      </c>
      <c r="F4751" s="42">
        <v>1845</v>
      </c>
      <c r="G4751" s="182" t="s">
        <v>23</v>
      </c>
      <c r="H4751" s="186" t="s">
        <v>1125</v>
      </c>
      <c r="I4751" s="42" t="s">
        <v>15</v>
      </c>
      <c r="J4751" s="42"/>
      <c r="K4751" s="42"/>
      <c r="L4751" s="184">
        <v>16</v>
      </c>
      <c r="M4751" s="31">
        <v>712</v>
      </c>
      <c r="N4751" s="42" t="s">
        <v>13</v>
      </c>
      <c r="O4751" s="42" t="s">
        <v>1882</v>
      </c>
    </row>
    <row r="4752" spans="1:15">
      <c r="A4752">
        <v>4756</v>
      </c>
      <c r="B4752" s="180">
        <v>44644</v>
      </c>
      <c r="C4752" s="42" t="s">
        <v>9</v>
      </c>
      <c r="D4752" s="359" t="s">
        <v>10</v>
      </c>
      <c r="E4752" s="42">
        <v>45</v>
      </c>
      <c r="F4752" s="42">
        <v>1260</v>
      </c>
      <c r="G4752" s="182" t="s">
        <v>23</v>
      </c>
      <c r="H4752" s="186" t="s">
        <v>25</v>
      </c>
      <c r="I4752" s="42" t="s">
        <v>15</v>
      </c>
      <c r="J4752" s="42"/>
      <c r="K4752" s="42"/>
      <c r="L4752" s="184">
        <v>20</v>
      </c>
      <c r="M4752" s="31">
        <v>712</v>
      </c>
      <c r="N4752" s="42" t="s">
        <v>13</v>
      </c>
      <c r="O4752" s="42" t="s">
        <v>1882</v>
      </c>
    </row>
    <row r="4753" spans="1:15">
      <c r="A4753">
        <v>4757</v>
      </c>
      <c r="B4753" s="180">
        <v>44644</v>
      </c>
      <c r="C4753" s="42" t="s">
        <v>9</v>
      </c>
      <c r="D4753" s="359" t="s">
        <v>10</v>
      </c>
      <c r="E4753" s="42">
        <v>45</v>
      </c>
      <c r="F4753" s="42">
        <v>1185</v>
      </c>
      <c r="G4753" s="182" t="s">
        <v>32</v>
      </c>
      <c r="H4753" s="186" t="s">
        <v>761</v>
      </c>
      <c r="I4753" s="42" t="s">
        <v>12</v>
      </c>
      <c r="J4753" s="42"/>
      <c r="K4753" s="42"/>
      <c r="L4753" s="184">
        <v>13.333333333333334</v>
      </c>
      <c r="M4753" s="31">
        <v>712</v>
      </c>
      <c r="N4753" s="42" t="s">
        <v>13</v>
      </c>
      <c r="O4753" s="42" t="s">
        <v>1882</v>
      </c>
    </row>
    <row r="4754" spans="1:15">
      <c r="A4754">
        <v>4758</v>
      </c>
      <c r="B4754" s="180">
        <v>44644</v>
      </c>
      <c r="C4754" s="42" t="s">
        <v>9</v>
      </c>
      <c r="D4754" s="359" t="s">
        <v>10</v>
      </c>
      <c r="E4754" s="42">
        <v>51</v>
      </c>
      <c r="F4754" s="42">
        <v>1720</v>
      </c>
      <c r="G4754" s="182" t="s">
        <v>17</v>
      </c>
      <c r="H4754" s="186" t="s">
        <v>480</v>
      </c>
      <c r="I4754" s="42" t="s">
        <v>15</v>
      </c>
      <c r="J4754" s="42"/>
      <c r="K4754" s="42"/>
      <c r="L4754" s="184">
        <v>13.333333333333334</v>
      </c>
      <c r="M4754" s="31">
        <v>712</v>
      </c>
      <c r="N4754" s="42" t="s">
        <v>13</v>
      </c>
      <c r="O4754" s="42" t="s">
        <v>1882</v>
      </c>
    </row>
    <row r="4755" spans="1:15">
      <c r="A4755">
        <v>4759</v>
      </c>
      <c r="B4755" s="180">
        <v>44644</v>
      </c>
      <c r="C4755" s="42" t="s">
        <v>9</v>
      </c>
      <c r="D4755" s="359" t="s">
        <v>10</v>
      </c>
      <c r="E4755" s="42">
        <v>51</v>
      </c>
      <c r="F4755" s="42">
        <v>1905</v>
      </c>
      <c r="G4755" s="182" t="s">
        <v>33</v>
      </c>
      <c r="H4755" s="186" t="s">
        <v>324</v>
      </c>
      <c r="I4755" s="42" t="s">
        <v>15</v>
      </c>
      <c r="J4755" s="42"/>
      <c r="K4755" s="42"/>
      <c r="L4755" s="184">
        <v>10</v>
      </c>
      <c r="M4755" s="31">
        <v>712</v>
      </c>
      <c r="N4755" s="42" t="s">
        <v>13</v>
      </c>
      <c r="O4755" s="42" t="s">
        <v>1882</v>
      </c>
    </row>
    <row r="4756" spans="1:15">
      <c r="A4756">
        <v>4760</v>
      </c>
      <c r="B4756" s="180">
        <v>44644</v>
      </c>
      <c r="C4756" s="42" t="s">
        <v>9</v>
      </c>
      <c r="D4756" s="359" t="s">
        <v>10</v>
      </c>
      <c r="E4756" s="42">
        <v>53</v>
      </c>
      <c r="F4756" s="42">
        <v>1910</v>
      </c>
      <c r="G4756" s="182" t="s">
        <v>29</v>
      </c>
      <c r="H4756" s="186" t="s">
        <v>421</v>
      </c>
      <c r="I4756" s="42" t="s">
        <v>15</v>
      </c>
      <c r="J4756" s="42"/>
      <c r="K4756" s="42"/>
      <c r="L4756" s="184">
        <v>8.3333333333333321</v>
      </c>
      <c r="M4756" s="31">
        <v>712</v>
      </c>
      <c r="N4756" s="42" t="s">
        <v>13</v>
      </c>
      <c r="O4756" s="42" t="s">
        <v>1882</v>
      </c>
    </row>
    <row r="4757" spans="1:15">
      <c r="A4757">
        <v>4761</v>
      </c>
      <c r="B4757" s="180">
        <v>44644</v>
      </c>
      <c r="C4757" s="42" t="s">
        <v>9</v>
      </c>
      <c r="D4757" s="359" t="s">
        <v>10</v>
      </c>
      <c r="E4757" s="42">
        <v>51</v>
      </c>
      <c r="F4757" s="42">
        <v>1800</v>
      </c>
      <c r="G4757" s="182" t="s">
        <v>23</v>
      </c>
      <c r="H4757" s="186" t="s">
        <v>548</v>
      </c>
      <c r="I4757" s="42" t="s">
        <v>15</v>
      </c>
      <c r="J4757" s="42"/>
      <c r="K4757" s="42"/>
      <c r="L4757" s="184">
        <v>8</v>
      </c>
      <c r="M4757" s="31">
        <v>712</v>
      </c>
      <c r="N4757" s="42" t="s">
        <v>13</v>
      </c>
      <c r="O4757" s="42" t="s">
        <v>1882</v>
      </c>
    </row>
    <row r="4758" spans="1:15">
      <c r="A4758">
        <v>4762</v>
      </c>
      <c r="B4758" s="180">
        <v>44644</v>
      </c>
      <c r="C4758" s="42" t="s">
        <v>9</v>
      </c>
      <c r="D4758" s="359" t="s">
        <v>10</v>
      </c>
      <c r="E4758" s="42">
        <v>46</v>
      </c>
      <c r="F4758" s="42">
        <v>1270</v>
      </c>
      <c r="G4758" s="182" t="s">
        <v>32</v>
      </c>
      <c r="H4758" s="186" t="s">
        <v>975</v>
      </c>
      <c r="I4758" s="42" t="s">
        <v>15</v>
      </c>
      <c r="J4758" s="42"/>
      <c r="K4758" s="42"/>
      <c r="L4758" s="184">
        <v>5.7142857142857144</v>
      </c>
      <c r="M4758" s="31">
        <v>712</v>
      </c>
      <c r="N4758" s="42" t="s">
        <v>13</v>
      </c>
      <c r="O4758" s="42" t="s">
        <v>1882</v>
      </c>
    </row>
    <row r="4759" spans="1:15">
      <c r="A4759">
        <v>4763</v>
      </c>
      <c r="B4759" s="180">
        <v>44644</v>
      </c>
      <c r="C4759" s="42" t="s">
        <v>9</v>
      </c>
      <c r="D4759" s="359" t="s">
        <v>10</v>
      </c>
      <c r="E4759" s="42">
        <v>77</v>
      </c>
      <c r="F4759" s="42">
        <v>5850</v>
      </c>
      <c r="G4759" s="182" t="s">
        <v>46</v>
      </c>
      <c r="H4759" s="186" t="s">
        <v>49</v>
      </c>
      <c r="I4759" s="42" t="s">
        <v>15</v>
      </c>
      <c r="J4759" s="42"/>
      <c r="K4759" s="42"/>
      <c r="L4759" s="184">
        <v>60.769230769230766</v>
      </c>
      <c r="M4759" s="31">
        <v>712</v>
      </c>
      <c r="N4759" s="42" t="s">
        <v>13</v>
      </c>
      <c r="O4759" s="42" t="s">
        <v>1882</v>
      </c>
    </row>
    <row r="4760" spans="1:15">
      <c r="A4760">
        <v>4764</v>
      </c>
      <c r="B4760" s="180">
        <v>44644</v>
      </c>
      <c r="C4760" s="42" t="s">
        <v>9</v>
      </c>
      <c r="D4760" s="359" t="s">
        <v>10</v>
      </c>
      <c r="E4760" s="42">
        <v>55</v>
      </c>
      <c r="F4760" s="42">
        <v>2265</v>
      </c>
      <c r="G4760" s="182" t="s">
        <v>1419</v>
      </c>
      <c r="H4760" s="186" t="s">
        <v>324</v>
      </c>
      <c r="I4760" s="42" t="s">
        <v>15</v>
      </c>
      <c r="J4760" s="42"/>
      <c r="K4760" s="42"/>
      <c r="L4760" s="184">
        <v>46.666666666666664</v>
      </c>
      <c r="M4760" s="31">
        <v>712</v>
      </c>
      <c r="N4760" s="42" t="s">
        <v>13</v>
      </c>
      <c r="O4760" s="42" t="s">
        <v>1882</v>
      </c>
    </row>
    <row r="4761" spans="1:15">
      <c r="A4761">
        <v>4765</v>
      </c>
      <c r="B4761" s="180">
        <v>44644</v>
      </c>
      <c r="C4761" s="42" t="s">
        <v>9</v>
      </c>
      <c r="D4761" s="359" t="s">
        <v>10</v>
      </c>
      <c r="E4761" s="42">
        <v>53</v>
      </c>
      <c r="F4761" s="42">
        <v>2145</v>
      </c>
      <c r="G4761" s="182" t="s">
        <v>557</v>
      </c>
      <c r="H4761" s="186" t="s">
        <v>1866</v>
      </c>
      <c r="I4761" s="42" t="s">
        <v>12</v>
      </c>
      <c r="J4761" s="42"/>
      <c r="K4761" s="42"/>
      <c r="L4761" s="184">
        <v>48.888888888888886</v>
      </c>
      <c r="M4761" s="31">
        <v>712</v>
      </c>
      <c r="N4761" s="42" t="s">
        <v>13</v>
      </c>
      <c r="O4761" s="42" t="s">
        <v>1882</v>
      </c>
    </row>
    <row r="4762" spans="1:15">
      <c r="A4762">
        <v>4766</v>
      </c>
      <c r="B4762" s="180">
        <v>44644</v>
      </c>
      <c r="C4762" s="42" t="s">
        <v>9</v>
      </c>
      <c r="D4762" s="359" t="s">
        <v>10</v>
      </c>
      <c r="E4762" s="42">
        <v>50</v>
      </c>
      <c r="F4762" s="42">
        <v>1815</v>
      </c>
      <c r="G4762" s="182" t="s">
        <v>38</v>
      </c>
      <c r="H4762" s="186" t="s">
        <v>1397</v>
      </c>
      <c r="I4762" s="42" t="s">
        <v>15</v>
      </c>
      <c r="J4762" s="42"/>
      <c r="K4762" s="42"/>
      <c r="L4762" s="184">
        <v>78.461538461538467</v>
      </c>
      <c r="M4762" s="31">
        <v>712</v>
      </c>
      <c r="N4762" s="42" t="s">
        <v>13</v>
      </c>
      <c r="O4762" s="42" t="s">
        <v>1882</v>
      </c>
    </row>
    <row r="4763" spans="1:15">
      <c r="A4763">
        <v>4767</v>
      </c>
      <c r="B4763" s="180">
        <v>44644</v>
      </c>
      <c r="C4763" s="42" t="s">
        <v>9</v>
      </c>
      <c r="D4763" s="359" t="s">
        <v>10</v>
      </c>
      <c r="E4763" s="42">
        <v>47</v>
      </c>
      <c r="F4763" s="42">
        <v>1600</v>
      </c>
      <c r="G4763" s="182" t="s">
        <v>29</v>
      </c>
      <c r="H4763" s="186" t="s">
        <v>1125</v>
      </c>
      <c r="I4763" s="42" t="s">
        <v>15</v>
      </c>
      <c r="J4763" s="42"/>
      <c r="K4763" s="42"/>
      <c r="L4763" s="184">
        <v>20</v>
      </c>
      <c r="M4763" s="31">
        <v>712</v>
      </c>
      <c r="N4763" s="42" t="s">
        <v>13</v>
      </c>
      <c r="O4763" s="42" t="s">
        <v>1882</v>
      </c>
    </row>
    <row r="4764" spans="1:15">
      <c r="A4764">
        <v>4768</v>
      </c>
      <c r="B4764" s="180">
        <v>44644</v>
      </c>
      <c r="C4764" s="42" t="s">
        <v>9</v>
      </c>
      <c r="D4764" s="359" t="s">
        <v>10</v>
      </c>
      <c r="E4764" s="42">
        <v>43</v>
      </c>
      <c r="F4764" s="42">
        <v>1135</v>
      </c>
      <c r="G4764" s="182" t="s">
        <v>32</v>
      </c>
      <c r="H4764" s="186" t="s">
        <v>1125</v>
      </c>
      <c r="I4764" s="42" t="s">
        <v>12</v>
      </c>
      <c r="J4764" s="42"/>
      <c r="K4764" s="42"/>
      <c r="L4764" s="184">
        <v>8</v>
      </c>
      <c r="M4764" s="31">
        <v>712</v>
      </c>
      <c r="N4764" s="42" t="s">
        <v>13</v>
      </c>
      <c r="O4764" s="42" t="s">
        <v>1882</v>
      </c>
    </row>
    <row r="4765" spans="1:15">
      <c r="A4765">
        <v>4769</v>
      </c>
      <c r="B4765" s="180">
        <v>44644</v>
      </c>
      <c r="C4765" s="42" t="s">
        <v>9</v>
      </c>
      <c r="D4765" s="359" t="s">
        <v>10</v>
      </c>
      <c r="E4765" s="42">
        <v>47</v>
      </c>
      <c r="F4765" s="42">
        <v>1500</v>
      </c>
      <c r="G4765" s="182" t="s">
        <v>23</v>
      </c>
      <c r="H4765" s="186" t="s">
        <v>1269</v>
      </c>
      <c r="I4765" s="42" t="s">
        <v>15</v>
      </c>
      <c r="J4765" s="42"/>
      <c r="K4765" s="42"/>
      <c r="L4765" s="184">
        <v>8.5106382978723403</v>
      </c>
      <c r="M4765" s="31">
        <v>712</v>
      </c>
      <c r="N4765" s="42" t="s">
        <v>13</v>
      </c>
      <c r="O4765" s="42" t="s">
        <v>1882</v>
      </c>
    </row>
    <row r="4766" spans="1:15">
      <c r="A4766">
        <v>4770</v>
      </c>
      <c r="B4766" s="180">
        <v>44644</v>
      </c>
      <c r="C4766" s="42" t="s">
        <v>9</v>
      </c>
      <c r="D4766" s="359" t="s">
        <v>10</v>
      </c>
      <c r="E4766" s="42">
        <v>44</v>
      </c>
      <c r="F4766" s="42">
        <v>1325</v>
      </c>
      <c r="G4766" s="182" t="s">
        <v>32</v>
      </c>
      <c r="H4766" s="186" t="s">
        <v>548</v>
      </c>
      <c r="I4766" s="42" t="s">
        <v>12</v>
      </c>
      <c r="J4766" s="42"/>
      <c r="K4766" s="42"/>
      <c r="L4766" s="184">
        <v>4</v>
      </c>
      <c r="M4766" s="31">
        <v>712</v>
      </c>
      <c r="N4766" s="42" t="s">
        <v>13</v>
      </c>
      <c r="O4766" s="42" t="s">
        <v>1882</v>
      </c>
    </row>
    <row r="4767" spans="1:15">
      <c r="A4767">
        <v>4771</v>
      </c>
      <c r="B4767" s="180">
        <v>44644</v>
      </c>
      <c r="C4767" s="42" t="s">
        <v>9</v>
      </c>
      <c r="D4767" s="359" t="s">
        <v>10</v>
      </c>
      <c r="E4767" s="42">
        <v>40</v>
      </c>
      <c r="F4767" s="42">
        <v>940</v>
      </c>
      <c r="G4767" s="182" t="s">
        <v>16</v>
      </c>
      <c r="H4767" s="186" t="s">
        <v>761</v>
      </c>
      <c r="I4767" s="42" t="s">
        <v>12</v>
      </c>
      <c r="J4767" s="42"/>
      <c r="K4767" s="42"/>
      <c r="L4767" s="184">
        <v>6.666666666666667</v>
      </c>
      <c r="M4767" s="31">
        <v>712</v>
      </c>
      <c r="N4767" s="42" t="s">
        <v>13</v>
      </c>
      <c r="O4767" s="42" t="s">
        <v>1882</v>
      </c>
    </row>
    <row r="4768" spans="1:15">
      <c r="A4768">
        <v>4772</v>
      </c>
      <c r="B4768" s="180">
        <v>44644</v>
      </c>
      <c r="C4768" s="42" t="s">
        <v>9</v>
      </c>
      <c r="D4768" s="359" t="s">
        <v>10</v>
      </c>
      <c r="E4768" s="42">
        <v>42</v>
      </c>
      <c r="F4768" s="42">
        <v>1160</v>
      </c>
      <c r="G4768" s="182" t="s">
        <v>32</v>
      </c>
      <c r="H4768" s="186" t="s">
        <v>1125</v>
      </c>
      <c r="I4768" s="42" t="s">
        <v>12</v>
      </c>
      <c r="J4768" s="42"/>
      <c r="K4768" s="42"/>
      <c r="L4768" s="184">
        <v>8</v>
      </c>
      <c r="M4768" s="31">
        <v>712</v>
      </c>
      <c r="N4768" s="42" t="s">
        <v>13</v>
      </c>
      <c r="O4768" s="42" t="s">
        <v>1882</v>
      </c>
    </row>
    <row r="4769" spans="1:15">
      <c r="A4769">
        <v>4773</v>
      </c>
      <c r="B4769" s="180">
        <v>44644</v>
      </c>
      <c r="C4769" s="42" t="s">
        <v>9</v>
      </c>
      <c r="D4769" s="359" t="s">
        <v>10</v>
      </c>
      <c r="E4769" s="42">
        <v>45</v>
      </c>
      <c r="F4769" s="42">
        <v>1230</v>
      </c>
      <c r="G4769" s="182" t="s">
        <v>32</v>
      </c>
      <c r="H4769" s="186" t="s">
        <v>324</v>
      </c>
      <c r="I4769" s="42" t="s">
        <v>15</v>
      </c>
      <c r="J4769" s="42"/>
      <c r="K4769" s="42"/>
      <c r="L4769" s="184">
        <v>6.666666666666667</v>
      </c>
      <c r="M4769" s="31">
        <v>712</v>
      </c>
      <c r="N4769" s="42" t="s">
        <v>13</v>
      </c>
      <c r="O4769" s="42" t="s">
        <v>1882</v>
      </c>
    </row>
    <row r="4770" spans="1:15">
      <c r="A4770">
        <v>4774</v>
      </c>
      <c r="B4770" s="180">
        <v>44644</v>
      </c>
      <c r="C4770" s="42" t="s">
        <v>9</v>
      </c>
      <c r="D4770" s="359" t="s">
        <v>10</v>
      </c>
      <c r="E4770" s="42">
        <v>45</v>
      </c>
      <c r="F4770" s="42">
        <v>1215</v>
      </c>
      <c r="G4770" s="182" t="s">
        <v>32</v>
      </c>
      <c r="H4770" s="186" t="s">
        <v>25</v>
      </c>
      <c r="I4770" s="42" t="s">
        <v>12</v>
      </c>
      <c r="J4770" s="42"/>
      <c r="K4770" s="42"/>
      <c r="L4770" s="184">
        <v>10</v>
      </c>
      <c r="M4770" s="31">
        <v>712</v>
      </c>
      <c r="N4770" s="42" t="s">
        <v>13</v>
      </c>
      <c r="O4770" s="42" t="s">
        <v>1882</v>
      </c>
    </row>
    <row r="4771" spans="1:15">
      <c r="A4771">
        <v>4775</v>
      </c>
      <c r="B4771" s="180">
        <v>44644</v>
      </c>
      <c r="C4771" s="42" t="s">
        <v>9</v>
      </c>
      <c r="D4771" s="359" t="s">
        <v>10</v>
      </c>
      <c r="E4771" s="42">
        <v>44</v>
      </c>
      <c r="F4771" s="42">
        <v>1220</v>
      </c>
      <c r="G4771" s="182" t="s">
        <v>29</v>
      </c>
      <c r="H4771" s="186" t="s">
        <v>25</v>
      </c>
      <c r="I4771" s="42" t="s">
        <v>15</v>
      </c>
      <c r="J4771" s="42"/>
      <c r="K4771" s="42"/>
      <c r="L4771" s="184">
        <v>25</v>
      </c>
      <c r="M4771" s="31">
        <v>712</v>
      </c>
      <c r="N4771" s="42" t="s">
        <v>13</v>
      </c>
      <c r="O4771" s="42" t="s">
        <v>1882</v>
      </c>
    </row>
    <row r="4772" spans="1:15">
      <c r="A4772">
        <v>4776</v>
      </c>
      <c r="B4772" s="180">
        <v>44644</v>
      </c>
      <c r="C4772" s="42" t="s">
        <v>9</v>
      </c>
      <c r="D4772" s="359" t="s">
        <v>10</v>
      </c>
      <c r="E4772" s="42">
        <v>54</v>
      </c>
      <c r="F4772" s="42">
        <v>2295</v>
      </c>
      <c r="G4772" s="182" t="s">
        <v>1876</v>
      </c>
      <c r="H4772" s="186" t="s">
        <v>1866</v>
      </c>
      <c r="I4772" s="42" t="s">
        <v>15</v>
      </c>
      <c r="J4772" s="42"/>
      <c r="K4772" s="42"/>
      <c r="L4772" s="184">
        <v>86.666666666666671</v>
      </c>
      <c r="M4772" s="31">
        <v>712</v>
      </c>
      <c r="N4772" s="42" t="s">
        <v>13</v>
      </c>
      <c r="O4772" s="42" t="s">
        <v>1882</v>
      </c>
    </row>
    <row r="4773" spans="1:15">
      <c r="A4773">
        <v>4777</v>
      </c>
      <c r="B4773" s="180">
        <v>44644</v>
      </c>
      <c r="C4773" s="42" t="s">
        <v>9</v>
      </c>
      <c r="D4773" s="359" t="s">
        <v>10</v>
      </c>
      <c r="E4773" s="42">
        <v>41</v>
      </c>
      <c r="F4773" s="42">
        <v>9950</v>
      </c>
      <c r="G4773" s="182" t="s">
        <v>29</v>
      </c>
      <c r="H4773" s="186" t="s">
        <v>324</v>
      </c>
      <c r="I4773" s="42" t="s">
        <v>15</v>
      </c>
      <c r="J4773" s="42"/>
      <c r="K4773" s="42"/>
      <c r="L4773" s="184">
        <v>16.666666666666664</v>
      </c>
      <c r="M4773" s="31">
        <v>712</v>
      </c>
      <c r="N4773" s="42" t="s">
        <v>13</v>
      </c>
      <c r="O4773" s="42" t="s">
        <v>1882</v>
      </c>
    </row>
    <row r="4774" spans="1:15">
      <c r="A4774">
        <v>4778</v>
      </c>
      <c r="B4774" s="180">
        <v>44644</v>
      </c>
      <c r="C4774" s="42" t="s">
        <v>9</v>
      </c>
      <c r="D4774" s="359" t="s">
        <v>10</v>
      </c>
      <c r="E4774" s="42">
        <v>49</v>
      </c>
      <c r="F4774" s="42">
        <v>1505</v>
      </c>
      <c r="G4774" s="182" t="s">
        <v>32</v>
      </c>
      <c r="H4774" s="186" t="s">
        <v>480</v>
      </c>
      <c r="I4774" s="42" t="s">
        <v>15</v>
      </c>
      <c r="J4774" s="42"/>
      <c r="K4774" s="41"/>
      <c r="L4774" s="184">
        <v>4.4444444444444446</v>
      </c>
      <c r="M4774" s="31">
        <v>712</v>
      </c>
      <c r="N4774" s="42" t="s">
        <v>13</v>
      </c>
      <c r="O4774" s="42" t="s">
        <v>1882</v>
      </c>
    </row>
    <row r="4775" spans="1:15">
      <c r="A4775">
        <v>4779</v>
      </c>
      <c r="B4775" s="180">
        <v>44644</v>
      </c>
      <c r="C4775" s="42" t="s">
        <v>9</v>
      </c>
      <c r="D4775" s="359" t="s">
        <v>10</v>
      </c>
      <c r="E4775" s="42">
        <v>57</v>
      </c>
      <c r="F4775" s="42">
        <v>2360</v>
      </c>
      <c r="G4775" s="182" t="s">
        <v>1525</v>
      </c>
      <c r="H4775" s="186" t="s">
        <v>1397</v>
      </c>
      <c r="I4775" s="42" t="s">
        <v>15</v>
      </c>
      <c r="J4775" s="42"/>
      <c r="K4775" s="41"/>
      <c r="L4775" s="184">
        <v>32.307692307692307</v>
      </c>
      <c r="M4775" s="31">
        <v>712</v>
      </c>
      <c r="N4775" s="42" t="s">
        <v>13</v>
      </c>
      <c r="O4775" s="42" t="s">
        <v>1882</v>
      </c>
    </row>
    <row r="4776" spans="1:15">
      <c r="A4776">
        <v>4780</v>
      </c>
      <c r="B4776" s="180">
        <v>44644</v>
      </c>
      <c r="C4776" s="42" t="s">
        <v>9</v>
      </c>
      <c r="D4776" s="359" t="s">
        <v>10</v>
      </c>
      <c r="E4776" s="42">
        <v>53</v>
      </c>
      <c r="F4776" s="42">
        <v>2050</v>
      </c>
      <c r="G4776" s="182" t="s">
        <v>17</v>
      </c>
      <c r="H4776" s="186" t="s">
        <v>25</v>
      </c>
      <c r="I4776" s="42" t="s">
        <v>15</v>
      </c>
      <c r="J4776" s="42"/>
      <c r="K4776" s="41"/>
      <c r="L4776" s="184">
        <v>30</v>
      </c>
      <c r="M4776" s="31">
        <v>712</v>
      </c>
      <c r="N4776" s="42" t="s">
        <v>13</v>
      </c>
      <c r="O4776" s="42" t="s">
        <v>1882</v>
      </c>
    </row>
    <row r="4777" spans="1:15">
      <c r="A4777">
        <v>4781</v>
      </c>
      <c r="B4777" s="180">
        <v>44644</v>
      </c>
      <c r="C4777" s="42" t="s">
        <v>9</v>
      </c>
      <c r="D4777" s="359" t="s">
        <v>10</v>
      </c>
      <c r="E4777" s="42">
        <v>43</v>
      </c>
      <c r="F4777" s="42">
        <v>1025</v>
      </c>
      <c r="G4777" s="182" t="s">
        <v>33</v>
      </c>
      <c r="H4777" s="186" t="s">
        <v>761</v>
      </c>
      <c r="I4777" s="42" t="s">
        <v>15</v>
      </c>
      <c r="J4777" s="42"/>
      <c r="K4777" s="42"/>
      <c r="L4777" s="184">
        <v>20</v>
      </c>
      <c r="M4777" s="31">
        <v>712</v>
      </c>
      <c r="N4777" s="42" t="s">
        <v>13</v>
      </c>
      <c r="O4777" s="42" t="s">
        <v>1882</v>
      </c>
    </row>
    <row r="4778" spans="1:15">
      <c r="A4778">
        <v>4782</v>
      </c>
      <c r="B4778" s="180">
        <v>44644</v>
      </c>
      <c r="C4778" s="42" t="s">
        <v>9</v>
      </c>
      <c r="D4778" s="359" t="s">
        <v>10</v>
      </c>
      <c r="E4778" s="42">
        <v>45</v>
      </c>
      <c r="F4778" s="42">
        <v>1215</v>
      </c>
      <c r="G4778" s="182" t="s">
        <v>33</v>
      </c>
      <c r="H4778" s="186" t="s">
        <v>1125</v>
      </c>
      <c r="I4778" s="42" t="s">
        <v>15</v>
      </c>
      <c r="J4778" s="42"/>
      <c r="K4778" s="42"/>
      <c r="L4778" s="184">
        <v>12</v>
      </c>
      <c r="M4778" s="31">
        <v>712</v>
      </c>
      <c r="N4778" s="42" t="s">
        <v>13</v>
      </c>
      <c r="O4778" s="42" t="s">
        <v>1882</v>
      </c>
    </row>
    <row r="4779" spans="1:15">
      <c r="A4779">
        <v>4783</v>
      </c>
      <c r="B4779" s="180">
        <v>44644</v>
      </c>
      <c r="C4779" s="42" t="s">
        <v>9</v>
      </c>
      <c r="D4779" s="359" t="s">
        <v>10</v>
      </c>
      <c r="E4779" s="42">
        <v>57</v>
      </c>
      <c r="F4779" s="42">
        <v>2415</v>
      </c>
      <c r="G4779" s="182" t="s">
        <v>1057</v>
      </c>
      <c r="H4779" s="186" t="s">
        <v>25</v>
      </c>
      <c r="I4779" s="42" t="s">
        <v>15</v>
      </c>
      <c r="J4779" s="42"/>
      <c r="K4779" s="42"/>
      <c r="L4779" s="184">
        <v>90</v>
      </c>
      <c r="M4779" s="31">
        <v>712</v>
      </c>
      <c r="N4779" s="42" t="s">
        <v>13</v>
      </c>
      <c r="O4779" s="42" t="s">
        <v>1882</v>
      </c>
    </row>
    <row r="4780" spans="1:15">
      <c r="A4780">
        <v>4784</v>
      </c>
      <c r="B4780" s="180">
        <v>44644</v>
      </c>
      <c r="C4780" s="42" t="s">
        <v>9</v>
      </c>
      <c r="D4780" s="359" t="s">
        <v>10</v>
      </c>
      <c r="E4780" s="42">
        <v>51</v>
      </c>
      <c r="F4780" s="42">
        <v>1710</v>
      </c>
      <c r="G4780" s="182" t="s">
        <v>23</v>
      </c>
      <c r="H4780" s="186" t="s">
        <v>1125</v>
      </c>
      <c r="I4780" s="42" t="s">
        <v>15</v>
      </c>
      <c r="J4780" s="42"/>
      <c r="K4780" s="42"/>
      <c r="L4780" s="184">
        <v>16</v>
      </c>
      <c r="M4780" s="31">
        <v>712</v>
      </c>
      <c r="N4780" s="42" t="s">
        <v>13</v>
      </c>
      <c r="O4780" s="42" t="s">
        <v>1882</v>
      </c>
    </row>
    <row r="4781" spans="1:15">
      <c r="A4781">
        <v>4785</v>
      </c>
      <c r="B4781" s="180">
        <v>44644</v>
      </c>
      <c r="C4781" s="42" t="s">
        <v>9</v>
      </c>
      <c r="D4781" s="359" t="s">
        <v>10</v>
      </c>
      <c r="E4781" s="42">
        <v>56</v>
      </c>
      <c r="F4781" s="42">
        <v>2355</v>
      </c>
      <c r="G4781" s="182" t="s">
        <v>1125</v>
      </c>
      <c r="H4781" s="186" t="s">
        <v>1397</v>
      </c>
      <c r="I4781" s="42" t="s">
        <v>15</v>
      </c>
      <c r="J4781" s="42"/>
      <c r="K4781" s="42"/>
      <c r="L4781" s="184">
        <v>38.461538461538467</v>
      </c>
      <c r="M4781" s="31">
        <v>712</v>
      </c>
      <c r="N4781" s="42" t="s">
        <v>13</v>
      </c>
      <c r="O4781" s="42" t="s">
        <v>1882</v>
      </c>
    </row>
    <row r="4782" spans="1:15">
      <c r="A4782">
        <v>4786</v>
      </c>
      <c r="B4782" s="180">
        <v>44644</v>
      </c>
      <c r="C4782" s="42" t="s">
        <v>9</v>
      </c>
      <c r="D4782" s="359" t="s">
        <v>10</v>
      </c>
      <c r="E4782" s="42">
        <v>54</v>
      </c>
      <c r="F4782" s="42">
        <v>2270</v>
      </c>
      <c r="G4782" s="182" t="s">
        <v>1525</v>
      </c>
      <c r="H4782" s="186" t="s">
        <v>548</v>
      </c>
      <c r="I4782" s="42" t="s">
        <v>15</v>
      </c>
      <c r="J4782" s="42"/>
      <c r="K4782" s="42"/>
      <c r="L4782" s="184">
        <v>42</v>
      </c>
      <c r="M4782" s="31">
        <v>712</v>
      </c>
      <c r="N4782" s="42" t="s">
        <v>13</v>
      </c>
      <c r="O4782" s="42" t="s">
        <v>1882</v>
      </c>
    </row>
    <row r="4783" spans="1:15">
      <c r="A4783">
        <v>4787</v>
      </c>
      <c r="B4783" s="180">
        <v>44644</v>
      </c>
      <c r="C4783" s="42" t="s">
        <v>9</v>
      </c>
      <c r="D4783" s="359" t="s">
        <v>10</v>
      </c>
      <c r="E4783" s="42">
        <v>52</v>
      </c>
      <c r="F4783" s="42">
        <v>1845</v>
      </c>
      <c r="G4783" s="182" t="s">
        <v>17</v>
      </c>
      <c r="H4783" s="186" t="s">
        <v>324</v>
      </c>
      <c r="I4783" s="42" t="s">
        <v>15</v>
      </c>
      <c r="J4783" s="42"/>
      <c r="K4783" s="42"/>
      <c r="L4783" s="184">
        <v>20</v>
      </c>
      <c r="M4783" s="31">
        <v>712</v>
      </c>
      <c r="N4783" s="42" t="s">
        <v>13</v>
      </c>
      <c r="O4783" s="42" t="s">
        <v>1882</v>
      </c>
    </row>
    <row r="4784" spans="1:15">
      <c r="A4784">
        <v>4788</v>
      </c>
      <c r="B4784" s="180">
        <v>44644</v>
      </c>
      <c r="C4784" s="42" t="s">
        <v>9</v>
      </c>
      <c r="D4784" s="359" t="s">
        <v>10</v>
      </c>
      <c r="E4784" s="42">
        <v>43</v>
      </c>
      <c r="F4784" s="42">
        <v>1150</v>
      </c>
      <c r="G4784" s="182" t="s">
        <v>33</v>
      </c>
      <c r="H4784" s="186" t="s">
        <v>761</v>
      </c>
      <c r="I4784" s="42" t="s">
        <v>15</v>
      </c>
      <c r="J4784" s="42"/>
      <c r="K4784" s="42"/>
      <c r="L4784" s="184">
        <v>20</v>
      </c>
      <c r="M4784" s="31">
        <v>712</v>
      </c>
      <c r="N4784" s="42" t="s">
        <v>13</v>
      </c>
      <c r="O4784" s="42" t="s">
        <v>1882</v>
      </c>
    </row>
    <row r="4785" spans="1:15">
      <c r="A4785">
        <v>4789</v>
      </c>
      <c r="B4785" s="180">
        <v>44644</v>
      </c>
      <c r="C4785" s="42" t="s">
        <v>9</v>
      </c>
      <c r="D4785" s="359" t="s">
        <v>10</v>
      </c>
      <c r="E4785" s="42">
        <v>48</v>
      </c>
      <c r="F4785" s="42">
        <v>1515</v>
      </c>
      <c r="G4785" s="182" t="s">
        <v>33</v>
      </c>
      <c r="H4785" s="186" t="s">
        <v>761</v>
      </c>
      <c r="I4785" s="42" t="s">
        <v>15</v>
      </c>
      <c r="J4785" s="42"/>
      <c r="K4785" s="42"/>
      <c r="L4785" s="184">
        <v>20</v>
      </c>
      <c r="M4785" s="31">
        <v>712</v>
      </c>
      <c r="N4785" s="42" t="s">
        <v>13</v>
      </c>
      <c r="O4785" s="42" t="s">
        <v>1882</v>
      </c>
    </row>
    <row r="4786" spans="1:15">
      <c r="A4786">
        <v>4790</v>
      </c>
      <c r="B4786" s="180">
        <v>44644</v>
      </c>
      <c r="C4786" s="42" t="s">
        <v>9</v>
      </c>
      <c r="D4786" s="359" t="s">
        <v>10</v>
      </c>
      <c r="E4786" s="42">
        <v>52</v>
      </c>
      <c r="F4786" s="42">
        <v>1960</v>
      </c>
      <c r="G4786" s="182" t="s">
        <v>29</v>
      </c>
      <c r="H4786" s="186" t="s">
        <v>975</v>
      </c>
      <c r="I4786" s="42" t="s">
        <v>15</v>
      </c>
      <c r="J4786" s="42"/>
      <c r="K4786" s="42"/>
      <c r="L4786" s="184">
        <v>14.285714285714285</v>
      </c>
      <c r="M4786" s="31">
        <v>712</v>
      </c>
      <c r="N4786" s="42" t="s">
        <v>13</v>
      </c>
      <c r="O4786" s="42" t="s">
        <v>1882</v>
      </c>
    </row>
    <row r="4787" spans="1:15">
      <c r="A4787">
        <v>4791</v>
      </c>
      <c r="B4787" s="180">
        <v>44644</v>
      </c>
      <c r="C4787" s="42" t="s">
        <v>9</v>
      </c>
      <c r="D4787" s="359" t="s">
        <v>10</v>
      </c>
      <c r="E4787" s="42">
        <v>49</v>
      </c>
      <c r="F4787" s="42">
        <v>1585</v>
      </c>
      <c r="G4787" s="182" t="s">
        <v>23</v>
      </c>
      <c r="H4787" s="186" t="s">
        <v>324</v>
      </c>
      <c r="I4787" s="42" t="s">
        <v>15</v>
      </c>
      <c r="J4787" s="42"/>
      <c r="K4787" s="42"/>
      <c r="L4787" s="184">
        <v>13.333333333333334</v>
      </c>
      <c r="M4787" s="31">
        <v>712</v>
      </c>
      <c r="N4787" s="42" t="s">
        <v>13</v>
      </c>
      <c r="O4787" s="42" t="s">
        <v>1882</v>
      </c>
    </row>
    <row r="4788" spans="1:15">
      <c r="A4788">
        <v>4792</v>
      </c>
      <c r="B4788" s="180">
        <v>44644</v>
      </c>
      <c r="C4788" s="42" t="s">
        <v>9</v>
      </c>
      <c r="D4788" s="359" t="s">
        <v>10</v>
      </c>
      <c r="E4788" s="42">
        <v>48</v>
      </c>
      <c r="F4788" s="42">
        <v>1520</v>
      </c>
      <c r="G4788" s="182" t="s">
        <v>33</v>
      </c>
      <c r="H4788" s="186" t="s">
        <v>761</v>
      </c>
      <c r="I4788" s="42" t="s">
        <v>12</v>
      </c>
      <c r="J4788" s="42"/>
      <c r="K4788" s="42"/>
      <c r="L4788" s="184">
        <v>20</v>
      </c>
      <c r="M4788" s="31">
        <v>712</v>
      </c>
      <c r="N4788" s="42" t="s">
        <v>13</v>
      </c>
      <c r="O4788" s="42" t="s">
        <v>1882</v>
      </c>
    </row>
    <row r="4789" spans="1:15">
      <c r="A4789">
        <v>4793</v>
      </c>
      <c r="B4789" s="180">
        <v>44644</v>
      </c>
      <c r="C4789" s="42" t="s">
        <v>9</v>
      </c>
      <c r="D4789" s="359" t="s">
        <v>10</v>
      </c>
      <c r="E4789" s="42">
        <v>40</v>
      </c>
      <c r="F4789" s="42">
        <v>860</v>
      </c>
      <c r="G4789" s="182" t="s">
        <v>32</v>
      </c>
      <c r="H4789" s="186" t="s">
        <v>761</v>
      </c>
      <c r="I4789" s="42" t="s">
        <v>12</v>
      </c>
      <c r="J4789" s="42"/>
      <c r="K4789" s="42"/>
      <c r="L4789" s="184">
        <v>13.333333333333334</v>
      </c>
      <c r="M4789" s="31">
        <v>712</v>
      </c>
      <c r="N4789" s="42" t="s">
        <v>13</v>
      </c>
      <c r="O4789" s="42" t="s">
        <v>1882</v>
      </c>
    </row>
    <row r="4790" spans="1:15">
      <c r="A4790">
        <v>4794</v>
      </c>
      <c r="B4790" s="180">
        <v>44644</v>
      </c>
      <c r="C4790" s="42" t="s">
        <v>9</v>
      </c>
      <c r="D4790" s="359" t="s">
        <v>10</v>
      </c>
      <c r="E4790" s="42">
        <v>70</v>
      </c>
      <c r="F4790" s="42">
        <v>4435</v>
      </c>
      <c r="G4790" s="182" t="s">
        <v>37</v>
      </c>
      <c r="H4790" s="186" t="s">
        <v>1867</v>
      </c>
      <c r="I4790" s="42" t="s">
        <v>15</v>
      </c>
      <c r="J4790" s="42"/>
      <c r="K4790" s="42"/>
      <c r="L4790" s="184">
        <v>57.857142857142861</v>
      </c>
      <c r="M4790" s="31">
        <v>712</v>
      </c>
      <c r="N4790" s="42" t="s">
        <v>13</v>
      </c>
      <c r="O4790" s="42" t="s">
        <v>1882</v>
      </c>
    </row>
    <row r="4791" spans="1:15">
      <c r="A4791">
        <v>4795</v>
      </c>
      <c r="B4791" s="180">
        <v>44644</v>
      </c>
      <c r="C4791" s="42" t="s">
        <v>9</v>
      </c>
      <c r="D4791" s="359" t="s">
        <v>10</v>
      </c>
      <c r="E4791" s="42">
        <v>50</v>
      </c>
      <c r="F4791" s="42">
        <v>1695</v>
      </c>
      <c r="G4791" s="182" t="s">
        <v>1543</v>
      </c>
      <c r="H4791" s="186" t="s">
        <v>324</v>
      </c>
      <c r="I4791" s="42" t="s">
        <v>15</v>
      </c>
      <c r="J4791" s="42"/>
      <c r="K4791" s="42"/>
      <c r="L4791" s="184">
        <v>96.666666666666671</v>
      </c>
      <c r="M4791" s="31">
        <v>712</v>
      </c>
      <c r="N4791" s="42" t="s">
        <v>13</v>
      </c>
      <c r="O4791" s="42" t="s">
        <v>1882</v>
      </c>
    </row>
    <row r="4792" spans="1:15">
      <c r="A4792">
        <v>4796</v>
      </c>
      <c r="B4792" s="180">
        <v>44644</v>
      </c>
      <c r="C4792" s="42" t="s">
        <v>9</v>
      </c>
      <c r="D4792" s="359" t="s">
        <v>10</v>
      </c>
      <c r="E4792" s="42">
        <v>60</v>
      </c>
      <c r="F4792" s="42">
        <v>3125</v>
      </c>
      <c r="G4792" s="182" t="s">
        <v>46</v>
      </c>
      <c r="H4792" s="186" t="s">
        <v>548</v>
      </c>
      <c r="I4792" s="42" t="s">
        <v>15</v>
      </c>
      <c r="J4792" s="42"/>
      <c r="K4792" s="42"/>
      <c r="L4792" s="184">
        <v>158</v>
      </c>
      <c r="M4792" s="31">
        <v>712</v>
      </c>
      <c r="N4792" s="42" t="s">
        <v>13</v>
      </c>
      <c r="O4792" s="42" t="s">
        <v>1882</v>
      </c>
    </row>
    <row r="4793" spans="1:15">
      <c r="A4793">
        <v>4797</v>
      </c>
      <c r="B4793" s="180">
        <v>44644</v>
      </c>
      <c r="C4793" s="42" t="s">
        <v>9</v>
      </c>
      <c r="D4793" s="359" t="s">
        <v>10</v>
      </c>
      <c r="E4793" s="42">
        <v>58</v>
      </c>
      <c r="F4793" s="42">
        <v>2485</v>
      </c>
      <c r="G4793" s="182" t="s">
        <v>32</v>
      </c>
      <c r="H4793" s="186" t="s">
        <v>324</v>
      </c>
      <c r="I4793" s="42" t="s">
        <v>12</v>
      </c>
      <c r="J4793" s="42"/>
      <c r="K4793" s="42"/>
      <c r="L4793" s="184">
        <v>6.666666666666667</v>
      </c>
      <c r="M4793" s="31">
        <v>712</v>
      </c>
      <c r="N4793" s="42" t="s">
        <v>13</v>
      </c>
      <c r="O4793" s="42" t="s">
        <v>1882</v>
      </c>
    </row>
    <row r="4794" spans="1:15">
      <c r="A4794">
        <v>4798</v>
      </c>
      <c r="B4794" s="180">
        <v>44644</v>
      </c>
      <c r="C4794" s="42" t="s">
        <v>9</v>
      </c>
      <c r="D4794" s="359" t="s">
        <v>10</v>
      </c>
      <c r="E4794" s="42">
        <v>59</v>
      </c>
      <c r="F4794" s="42">
        <v>3140</v>
      </c>
      <c r="G4794" s="182" t="s">
        <v>517</v>
      </c>
      <c r="H4794" s="186" t="s">
        <v>174</v>
      </c>
      <c r="I4794" s="42" t="s">
        <v>15</v>
      </c>
      <c r="J4794" s="42"/>
      <c r="K4794" s="42"/>
      <c r="L4794" s="184">
        <v>73.333333333333329</v>
      </c>
      <c r="M4794" s="31">
        <v>712</v>
      </c>
      <c r="N4794" s="42" t="s">
        <v>13</v>
      </c>
      <c r="O4794" s="42" t="s">
        <v>1882</v>
      </c>
    </row>
    <row r="4795" spans="1:15">
      <c r="A4795">
        <v>4799</v>
      </c>
      <c r="B4795" s="180">
        <v>44644</v>
      </c>
      <c r="C4795" s="42" t="s">
        <v>9</v>
      </c>
      <c r="D4795" s="359" t="s">
        <v>10</v>
      </c>
      <c r="E4795" s="42">
        <v>43</v>
      </c>
      <c r="F4795" s="42">
        <v>1020</v>
      </c>
      <c r="G4795" s="182" t="s">
        <v>32</v>
      </c>
      <c r="H4795" s="186" t="s">
        <v>1125</v>
      </c>
      <c r="I4795" s="42" t="s">
        <v>12</v>
      </c>
      <c r="J4795" s="42"/>
      <c r="K4795" s="42"/>
      <c r="L4795" s="184">
        <v>8</v>
      </c>
      <c r="M4795" s="31">
        <v>712</v>
      </c>
      <c r="N4795" s="42" t="s">
        <v>13</v>
      </c>
      <c r="O4795" s="42" t="s">
        <v>1882</v>
      </c>
    </row>
    <row r="4796" spans="1:15">
      <c r="A4796">
        <v>4800</v>
      </c>
      <c r="B4796" s="180">
        <v>44644</v>
      </c>
      <c r="C4796" s="42" t="s">
        <v>9</v>
      </c>
      <c r="D4796" s="359" t="s">
        <v>10</v>
      </c>
      <c r="E4796" s="42">
        <v>40</v>
      </c>
      <c r="F4796" s="42">
        <v>860</v>
      </c>
      <c r="G4796" s="182" t="s">
        <v>16</v>
      </c>
      <c r="H4796" s="186" t="s">
        <v>761</v>
      </c>
      <c r="I4796" s="42" t="s">
        <v>12</v>
      </c>
      <c r="J4796" s="42"/>
      <c r="K4796" s="42"/>
      <c r="L4796" s="184">
        <v>6.666666666666667</v>
      </c>
      <c r="M4796" s="31">
        <v>712</v>
      </c>
      <c r="N4796" s="42" t="s">
        <v>13</v>
      </c>
      <c r="O4796" s="42" t="s">
        <v>1882</v>
      </c>
    </row>
    <row r="4797" spans="1:15">
      <c r="A4797">
        <v>4801</v>
      </c>
      <c r="B4797" s="180">
        <v>44644</v>
      </c>
      <c r="C4797" s="42" t="s">
        <v>9</v>
      </c>
      <c r="D4797" s="359" t="s">
        <v>10</v>
      </c>
      <c r="E4797" s="42">
        <v>53</v>
      </c>
      <c r="F4797" s="42">
        <v>2080</v>
      </c>
      <c r="G4797" s="182" t="s">
        <v>1525</v>
      </c>
      <c r="H4797" s="186" t="s">
        <v>975</v>
      </c>
      <c r="I4797" s="42" t="s">
        <v>15</v>
      </c>
      <c r="J4797" s="42"/>
      <c r="K4797" s="42"/>
      <c r="L4797" s="184">
        <v>60</v>
      </c>
      <c r="M4797" s="31">
        <v>712</v>
      </c>
      <c r="N4797" s="42" t="s">
        <v>13</v>
      </c>
      <c r="O4797" s="42" t="s">
        <v>1882</v>
      </c>
    </row>
    <row r="4798" spans="1:15">
      <c r="A4798">
        <v>4802</v>
      </c>
      <c r="B4798" s="180">
        <v>44644</v>
      </c>
      <c r="C4798" s="42" t="s">
        <v>9</v>
      </c>
      <c r="D4798" s="359" t="s">
        <v>10</v>
      </c>
      <c r="E4798" s="42">
        <v>46</v>
      </c>
      <c r="F4798" s="42">
        <v>1365</v>
      </c>
      <c r="G4798" s="182" t="s">
        <v>32</v>
      </c>
      <c r="H4798" s="186" t="s">
        <v>517</v>
      </c>
      <c r="I4798" s="42" t="s">
        <v>15</v>
      </c>
      <c r="J4798" s="42"/>
      <c r="K4798" s="42"/>
      <c r="L4798" s="184">
        <v>3.6363636363636362</v>
      </c>
      <c r="M4798" s="31">
        <v>712</v>
      </c>
      <c r="N4798" s="42" t="s">
        <v>13</v>
      </c>
      <c r="O4798" s="42" t="s">
        <v>1882</v>
      </c>
    </row>
    <row r="4799" spans="1:15">
      <c r="A4799">
        <v>4803</v>
      </c>
      <c r="B4799" s="180">
        <v>44644</v>
      </c>
      <c r="C4799" s="42" t="s">
        <v>9</v>
      </c>
      <c r="D4799" s="359" t="s">
        <v>10</v>
      </c>
      <c r="E4799" s="42">
        <v>56</v>
      </c>
      <c r="F4799" s="42">
        <v>2415</v>
      </c>
      <c r="G4799" s="182" t="s">
        <v>761</v>
      </c>
      <c r="H4799" s="186" t="s">
        <v>1125</v>
      </c>
      <c r="I4799" s="42" t="s">
        <v>15</v>
      </c>
      <c r="J4799" s="42"/>
      <c r="K4799" s="42"/>
      <c r="L4799" s="184">
        <v>60</v>
      </c>
      <c r="M4799" s="31">
        <v>712</v>
      </c>
      <c r="N4799" s="42" t="s">
        <v>13</v>
      </c>
      <c r="O4799" s="42" t="s">
        <v>1882</v>
      </c>
    </row>
    <row r="4800" spans="1:15">
      <c r="A4800">
        <v>4804</v>
      </c>
      <c r="B4800" s="180">
        <v>44644</v>
      </c>
      <c r="C4800" s="42" t="s">
        <v>9</v>
      </c>
      <c r="D4800" s="359" t="s">
        <v>10</v>
      </c>
      <c r="E4800" s="42">
        <v>53</v>
      </c>
      <c r="F4800" s="42">
        <v>2140</v>
      </c>
      <c r="G4800" s="182" t="s">
        <v>602</v>
      </c>
      <c r="H4800" s="186" t="s">
        <v>324</v>
      </c>
      <c r="I4800" s="42" t="s">
        <v>15</v>
      </c>
      <c r="J4800" s="42"/>
      <c r="K4800" s="42"/>
      <c r="L4800" s="184">
        <v>266.66666666666663</v>
      </c>
      <c r="M4800" s="31">
        <v>712</v>
      </c>
      <c r="N4800" s="42" t="s">
        <v>13</v>
      </c>
      <c r="O4800" s="42" t="s">
        <v>1882</v>
      </c>
    </row>
    <row r="4801" spans="1:15">
      <c r="A4801">
        <v>4805</v>
      </c>
      <c r="B4801" s="180">
        <v>44644</v>
      </c>
      <c r="C4801" s="42" t="s">
        <v>9</v>
      </c>
      <c r="D4801" s="359" t="s">
        <v>10</v>
      </c>
      <c r="E4801" s="42">
        <v>42</v>
      </c>
      <c r="F4801" s="42">
        <v>1150</v>
      </c>
      <c r="G4801" s="182" t="s">
        <v>29</v>
      </c>
      <c r="H4801" s="186" t="s">
        <v>25</v>
      </c>
      <c r="I4801" s="42" t="s">
        <v>15</v>
      </c>
      <c r="J4801" s="42"/>
      <c r="K4801" s="42"/>
      <c r="L4801" s="184">
        <v>25</v>
      </c>
      <c r="M4801" s="31">
        <v>712</v>
      </c>
      <c r="N4801" s="42" t="s">
        <v>13</v>
      </c>
      <c r="O4801" s="42" t="s">
        <v>1882</v>
      </c>
    </row>
    <row r="4802" spans="1:15">
      <c r="A4802">
        <v>4806</v>
      </c>
      <c r="B4802" s="180">
        <v>44644</v>
      </c>
      <c r="C4802" s="42" t="s">
        <v>9</v>
      </c>
      <c r="D4802" s="359" t="s">
        <v>10</v>
      </c>
      <c r="E4802" s="42">
        <v>48</v>
      </c>
      <c r="F4802" s="42">
        <v>1515</v>
      </c>
      <c r="G4802" s="182" t="s">
        <v>761</v>
      </c>
      <c r="H4802" s="186" t="s">
        <v>761</v>
      </c>
      <c r="I4802" s="42" t="s">
        <v>15</v>
      </c>
      <c r="J4802" s="42"/>
      <c r="K4802" s="42"/>
      <c r="L4802" s="184">
        <v>100</v>
      </c>
      <c r="M4802" s="31">
        <v>712</v>
      </c>
      <c r="N4802" s="42" t="s">
        <v>13</v>
      </c>
      <c r="O4802" s="42" t="s">
        <v>1882</v>
      </c>
    </row>
    <row r="4803" spans="1:15">
      <c r="A4803">
        <v>4807</v>
      </c>
      <c r="B4803" s="180">
        <v>44644</v>
      </c>
      <c r="C4803" s="42" t="s">
        <v>9</v>
      </c>
      <c r="D4803" s="359" t="s">
        <v>10</v>
      </c>
      <c r="E4803" s="42">
        <v>50</v>
      </c>
      <c r="F4803" s="42">
        <v>1675</v>
      </c>
      <c r="G4803" s="182" t="s">
        <v>1419</v>
      </c>
      <c r="H4803" s="186" t="s">
        <v>761</v>
      </c>
      <c r="I4803" s="42" t="s">
        <v>15</v>
      </c>
      <c r="J4803" s="42"/>
      <c r="K4803" s="42"/>
      <c r="L4803" s="184">
        <v>93.333333333333329</v>
      </c>
      <c r="M4803" s="31">
        <v>712</v>
      </c>
      <c r="N4803" s="42" t="s">
        <v>13</v>
      </c>
      <c r="O4803" s="42" t="s">
        <v>1882</v>
      </c>
    </row>
    <row r="4804" spans="1:15">
      <c r="A4804">
        <v>4808</v>
      </c>
      <c r="B4804" s="180">
        <v>44644</v>
      </c>
      <c r="C4804" s="42" t="s">
        <v>9</v>
      </c>
      <c r="D4804" s="359" t="s">
        <v>10</v>
      </c>
      <c r="E4804" s="42">
        <v>58</v>
      </c>
      <c r="F4804" s="42">
        <v>2565</v>
      </c>
      <c r="G4804" s="182" t="s">
        <v>1883</v>
      </c>
      <c r="H4804" s="186" t="s">
        <v>25</v>
      </c>
      <c r="I4804" s="42" t="s">
        <v>15</v>
      </c>
      <c r="J4804" s="42"/>
      <c r="K4804" s="42"/>
      <c r="L4804" s="184">
        <v>434.99999999999994</v>
      </c>
      <c r="M4804" s="31">
        <v>712</v>
      </c>
      <c r="N4804" s="42" t="s">
        <v>13</v>
      </c>
      <c r="O4804" s="42" t="s">
        <v>1882</v>
      </c>
    </row>
    <row r="4805" spans="1:15">
      <c r="A4805">
        <v>4809</v>
      </c>
      <c r="B4805" s="180">
        <v>44644</v>
      </c>
      <c r="C4805" s="42" t="s">
        <v>9</v>
      </c>
      <c r="D4805" s="359" t="s">
        <v>10</v>
      </c>
      <c r="E4805" s="42">
        <v>56</v>
      </c>
      <c r="F4805" s="42">
        <v>2420</v>
      </c>
      <c r="G4805" s="182" t="s">
        <v>1543</v>
      </c>
      <c r="H4805" s="186" t="s">
        <v>324</v>
      </c>
      <c r="I4805" s="42" t="s">
        <v>15</v>
      </c>
      <c r="J4805" s="42"/>
      <c r="K4805" s="42"/>
      <c r="L4805" s="184">
        <v>96.666666666666671</v>
      </c>
      <c r="M4805" s="31">
        <v>712</v>
      </c>
      <c r="N4805" s="42" t="s">
        <v>13</v>
      </c>
      <c r="O4805" s="42" t="s">
        <v>1882</v>
      </c>
    </row>
    <row r="4806" spans="1:15">
      <c r="A4806">
        <v>4810</v>
      </c>
      <c r="B4806" s="180">
        <v>44644</v>
      </c>
      <c r="C4806" s="42" t="s">
        <v>9</v>
      </c>
      <c r="D4806" s="359" t="s">
        <v>10</v>
      </c>
      <c r="E4806" s="42">
        <v>42</v>
      </c>
      <c r="F4806" s="42">
        <v>1005</v>
      </c>
      <c r="G4806" s="182">
        <v>0</v>
      </c>
      <c r="H4806" s="186" t="s">
        <v>25</v>
      </c>
      <c r="I4806" s="42" t="s">
        <v>12</v>
      </c>
      <c r="J4806" s="42"/>
      <c r="K4806" s="42"/>
      <c r="L4806" s="184">
        <v>0</v>
      </c>
      <c r="M4806" s="31">
        <v>712</v>
      </c>
      <c r="N4806" s="42" t="s">
        <v>13</v>
      </c>
      <c r="O4806" s="42" t="s">
        <v>1882</v>
      </c>
    </row>
    <row r="4807" spans="1:15">
      <c r="A4807">
        <v>4811</v>
      </c>
      <c r="B4807" s="180">
        <v>44644</v>
      </c>
      <c r="C4807" s="42" t="s">
        <v>9</v>
      </c>
      <c r="D4807" s="359" t="s">
        <v>10</v>
      </c>
      <c r="E4807" s="42">
        <v>38</v>
      </c>
      <c r="F4807" s="42">
        <v>845</v>
      </c>
      <c r="G4807" s="182" t="s">
        <v>23</v>
      </c>
      <c r="H4807" s="186" t="s">
        <v>1125</v>
      </c>
      <c r="I4807" s="42" t="s">
        <v>15</v>
      </c>
      <c r="J4807" s="42"/>
      <c r="K4807" s="42"/>
      <c r="L4807" s="184">
        <v>16</v>
      </c>
      <c r="M4807" s="31">
        <v>712</v>
      </c>
      <c r="N4807" s="42" t="s">
        <v>13</v>
      </c>
      <c r="O4807" s="42" t="s">
        <v>1882</v>
      </c>
    </row>
    <row r="4808" spans="1:15">
      <c r="A4808">
        <v>4812</v>
      </c>
      <c r="B4808" s="180">
        <v>44644</v>
      </c>
      <c r="C4808" s="42" t="s">
        <v>9</v>
      </c>
      <c r="D4808" s="359" t="s">
        <v>10</v>
      </c>
      <c r="E4808" s="42">
        <v>39</v>
      </c>
      <c r="F4808" s="42">
        <v>865</v>
      </c>
      <c r="G4808" s="182" t="s">
        <v>32</v>
      </c>
      <c r="H4808" s="186" t="s">
        <v>25</v>
      </c>
      <c r="I4808" s="42" t="s">
        <v>12</v>
      </c>
      <c r="J4808" s="42"/>
      <c r="K4808" s="42"/>
      <c r="L4808" s="184">
        <v>10</v>
      </c>
      <c r="M4808" s="31">
        <v>712</v>
      </c>
      <c r="N4808" s="42" t="s">
        <v>13</v>
      </c>
      <c r="O4808" s="42" t="s">
        <v>1882</v>
      </c>
    </row>
    <row r="4809" spans="1:15">
      <c r="A4809">
        <v>4813</v>
      </c>
      <c r="B4809" s="180">
        <v>44644</v>
      </c>
      <c r="C4809" s="42" t="s">
        <v>9</v>
      </c>
      <c r="D4809" s="359" t="s">
        <v>10</v>
      </c>
      <c r="E4809" s="42">
        <v>37</v>
      </c>
      <c r="F4809" s="42">
        <v>925</v>
      </c>
      <c r="G4809" s="182" t="s">
        <v>16</v>
      </c>
      <c r="H4809" s="186" t="s">
        <v>41</v>
      </c>
      <c r="I4809" s="42" t="s">
        <v>12</v>
      </c>
      <c r="J4809" s="42"/>
      <c r="K4809" s="42"/>
      <c r="L4809" s="184">
        <v>10</v>
      </c>
      <c r="M4809" s="31">
        <v>712</v>
      </c>
      <c r="N4809" s="42" t="s">
        <v>13</v>
      </c>
      <c r="O4809" s="42" t="s">
        <v>1882</v>
      </c>
    </row>
    <row r="4810" spans="1:15">
      <c r="A4810">
        <v>4814</v>
      </c>
      <c r="B4810" s="180">
        <v>44644</v>
      </c>
      <c r="C4810" s="42" t="s">
        <v>9</v>
      </c>
      <c r="D4810" s="359" t="s">
        <v>10</v>
      </c>
      <c r="E4810" s="42">
        <v>29</v>
      </c>
      <c r="F4810" s="42">
        <v>360</v>
      </c>
      <c r="G4810" s="182">
        <v>0</v>
      </c>
      <c r="H4810" s="186" t="s">
        <v>33</v>
      </c>
      <c r="I4810" s="42" t="s">
        <v>15</v>
      </c>
      <c r="J4810" s="42"/>
      <c r="K4810" s="42"/>
      <c r="L4810" s="184">
        <v>0</v>
      </c>
      <c r="M4810" s="31">
        <v>712</v>
      </c>
      <c r="N4810" s="42" t="s">
        <v>13</v>
      </c>
      <c r="O4810" s="42" t="s">
        <v>1882</v>
      </c>
    </row>
    <row r="4811" spans="1:15">
      <c r="A4811">
        <v>4815</v>
      </c>
      <c r="B4811" s="180">
        <v>44644</v>
      </c>
      <c r="C4811" s="42" t="s">
        <v>9</v>
      </c>
      <c r="D4811" s="359" t="s">
        <v>10</v>
      </c>
      <c r="E4811" s="42">
        <v>28</v>
      </c>
      <c r="F4811" s="42">
        <v>325</v>
      </c>
      <c r="G4811" s="182">
        <v>0</v>
      </c>
      <c r="H4811" s="186" t="s">
        <v>23</v>
      </c>
      <c r="I4811" s="42" t="s">
        <v>15</v>
      </c>
      <c r="J4811" s="42"/>
      <c r="K4811" s="42"/>
      <c r="L4811" s="184">
        <v>0</v>
      </c>
      <c r="M4811" s="31">
        <v>712</v>
      </c>
      <c r="N4811" s="42" t="s">
        <v>13</v>
      </c>
      <c r="O4811" s="42" t="s">
        <v>1882</v>
      </c>
    </row>
    <row r="4812" spans="1:15">
      <c r="A4812">
        <v>4816</v>
      </c>
      <c r="B4812" s="180">
        <v>44644</v>
      </c>
      <c r="C4812" s="42" t="s">
        <v>9</v>
      </c>
      <c r="D4812" s="359" t="s">
        <v>10</v>
      </c>
      <c r="E4812" s="42">
        <v>30</v>
      </c>
      <c r="F4812" s="42">
        <v>385</v>
      </c>
      <c r="G4812" s="182" t="s">
        <v>16</v>
      </c>
      <c r="H4812" s="186" t="s">
        <v>41</v>
      </c>
      <c r="I4812" s="42" t="s">
        <v>12</v>
      </c>
      <c r="J4812" s="42"/>
      <c r="K4812" s="42"/>
      <c r="L4812" s="184">
        <v>10</v>
      </c>
      <c r="M4812" s="31">
        <v>712</v>
      </c>
      <c r="N4812" s="42" t="s">
        <v>13</v>
      </c>
      <c r="O4812" s="42" t="s">
        <v>1882</v>
      </c>
    </row>
    <row r="4813" spans="1:15">
      <c r="A4813">
        <v>4817</v>
      </c>
      <c r="B4813" s="180">
        <v>44644</v>
      </c>
      <c r="C4813" s="42" t="s">
        <v>9</v>
      </c>
      <c r="D4813" s="359" t="s">
        <v>10</v>
      </c>
      <c r="E4813" s="42">
        <v>37</v>
      </c>
      <c r="F4813" s="42">
        <v>685</v>
      </c>
      <c r="G4813" s="182">
        <v>0</v>
      </c>
      <c r="H4813" s="186" t="s">
        <v>29</v>
      </c>
      <c r="I4813" s="42" t="s">
        <v>15</v>
      </c>
      <c r="J4813" s="42"/>
      <c r="K4813" s="42"/>
      <c r="L4813" s="184">
        <v>0</v>
      </c>
      <c r="M4813" s="31">
        <v>712</v>
      </c>
      <c r="N4813" s="42" t="s">
        <v>13</v>
      </c>
      <c r="O4813" s="42" t="s">
        <v>1882</v>
      </c>
    </row>
    <row r="4814" spans="1:15">
      <c r="A4814">
        <v>4818</v>
      </c>
      <c r="B4814" s="180">
        <v>44644</v>
      </c>
      <c r="C4814" s="42" t="s">
        <v>9</v>
      </c>
      <c r="D4814" s="359" t="s">
        <v>10</v>
      </c>
      <c r="E4814" s="42">
        <v>37</v>
      </c>
      <c r="F4814" s="42">
        <v>665</v>
      </c>
      <c r="G4814" s="182" t="s">
        <v>16</v>
      </c>
      <c r="H4814" s="186" t="s">
        <v>41</v>
      </c>
      <c r="I4814" s="42" t="s">
        <v>15</v>
      </c>
      <c r="J4814" s="42"/>
      <c r="K4814" s="42"/>
      <c r="L4814" s="184">
        <v>10</v>
      </c>
      <c r="M4814" s="31">
        <v>712</v>
      </c>
      <c r="N4814" s="42" t="s">
        <v>13</v>
      </c>
      <c r="O4814" s="42" t="s">
        <v>1882</v>
      </c>
    </row>
    <row r="4815" spans="1:15">
      <c r="A4815">
        <v>4819</v>
      </c>
      <c r="B4815" s="180">
        <v>44634</v>
      </c>
      <c r="C4815" s="42" t="s">
        <v>9</v>
      </c>
      <c r="D4815" s="359" t="s">
        <v>10</v>
      </c>
      <c r="E4815" s="42">
        <v>48</v>
      </c>
      <c r="F4815" s="41">
        <v>1425</v>
      </c>
      <c r="G4815" s="186" t="s">
        <v>16</v>
      </c>
      <c r="H4815" s="186" t="s">
        <v>1510</v>
      </c>
      <c r="I4815" s="42" t="s">
        <v>12</v>
      </c>
      <c r="J4815" s="42"/>
      <c r="K4815" s="42"/>
      <c r="L4815" s="184">
        <v>3.5714285714285712</v>
      </c>
      <c r="M4815" s="31">
        <v>718</v>
      </c>
      <c r="N4815" s="42" t="s">
        <v>13</v>
      </c>
      <c r="O4815" s="42" t="s">
        <v>1879</v>
      </c>
    </row>
    <row r="4816" spans="1:15">
      <c r="A4816">
        <v>4820</v>
      </c>
      <c r="B4816" s="180">
        <v>44634</v>
      </c>
      <c r="C4816" s="42" t="s">
        <v>9</v>
      </c>
      <c r="D4816" s="359" t="s">
        <v>10</v>
      </c>
      <c r="E4816" s="42">
        <v>45</v>
      </c>
      <c r="F4816" s="41">
        <v>1185</v>
      </c>
      <c r="G4816" s="186" t="s">
        <v>16</v>
      </c>
      <c r="H4816" s="193" t="s">
        <v>1125</v>
      </c>
      <c r="I4816" s="42" t="s">
        <v>15</v>
      </c>
      <c r="J4816" s="42"/>
      <c r="K4816" s="42"/>
      <c r="L4816" s="184">
        <v>4</v>
      </c>
      <c r="M4816" s="31">
        <v>718</v>
      </c>
      <c r="N4816" s="42" t="s">
        <v>13</v>
      </c>
      <c r="O4816" s="42" t="s">
        <v>1879</v>
      </c>
    </row>
    <row r="4817" spans="1:15">
      <c r="A4817">
        <v>4821</v>
      </c>
      <c r="B4817" s="180">
        <v>44634</v>
      </c>
      <c r="C4817" s="42" t="s">
        <v>9</v>
      </c>
      <c r="D4817" s="359" t="s">
        <v>10</v>
      </c>
      <c r="E4817" s="42">
        <v>45</v>
      </c>
      <c r="F4817" s="41">
        <v>1150</v>
      </c>
      <c r="G4817" s="186" t="s">
        <v>32</v>
      </c>
      <c r="H4817" s="186" t="s">
        <v>25</v>
      </c>
      <c r="I4817" s="42" t="s">
        <v>15</v>
      </c>
      <c r="J4817" s="42"/>
      <c r="K4817" s="42"/>
      <c r="L4817" s="184">
        <v>10</v>
      </c>
      <c r="M4817" s="31">
        <v>718</v>
      </c>
      <c r="N4817" s="42" t="s">
        <v>13</v>
      </c>
      <c r="O4817" s="42" t="s">
        <v>1879</v>
      </c>
    </row>
    <row r="4818" spans="1:15">
      <c r="A4818">
        <v>4822</v>
      </c>
      <c r="B4818" s="180">
        <v>44634</v>
      </c>
      <c r="C4818" s="42" t="s">
        <v>9</v>
      </c>
      <c r="D4818" s="359" t="s">
        <v>10</v>
      </c>
      <c r="E4818" s="42">
        <v>43</v>
      </c>
      <c r="F4818" s="41">
        <v>960</v>
      </c>
      <c r="G4818" s="186" t="s">
        <v>16</v>
      </c>
      <c r="H4818" s="186" t="s">
        <v>1520</v>
      </c>
      <c r="I4818" s="42" t="s">
        <v>15</v>
      </c>
      <c r="J4818" s="42"/>
      <c r="K4818" s="42"/>
      <c r="L4818" s="184">
        <v>4.1666666666666661</v>
      </c>
      <c r="M4818" s="31">
        <v>718</v>
      </c>
      <c r="N4818" s="42" t="s">
        <v>13</v>
      </c>
      <c r="O4818" s="42" t="s">
        <v>1879</v>
      </c>
    </row>
    <row r="4819" spans="1:15">
      <c r="A4819">
        <v>4823</v>
      </c>
      <c r="B4819" s="180">
        <v>44634</v>
      </c>
      <c r="C4819" s="42" t="s">
        <v>9</v>
      </c>
      <c r="D4819" s="359" t="s">
        <v>10</v>
      </c>
      <c r="E4819" s="42">
        <v>45</v>
      </c>
      <c r="F4819" s="41">
        <v>1155</v>
      </c>
      <c r="G4819" s="186" t="s">
        <v>32</v>
      </c>
      <c r="H4819" s="186" t="s">
        <v>1057</v>
      </c>
      <c r="I4819" s="42" t="s">
        <v>12</v>
      </c>
      <c r="J4819" s="42"/>
      <c r="K4819" s="42"/>
      <c r="L4819" s="184">
        <v>11.111111111111111</v>
      </c>
      <c r="M4819" s="31">
        <v>718</v>
      </c>
      <c r="N4819" s="42" t="s">
        <v>13</v>
      </c>
      <c r="O4819" s="42" t="s">
        <v>1879</v>
      </c>
    </row>
    <row r="4820" spans="1:15">
      <c r="A4820">
        <v>4824</v>
      </c>
      <c r="B4820" s="180">
        <v>44634</v>
      </c>
      <c r="C4820" s="42" t="s">
        <v>9</v>
      </c>
      <c r="D4820" s="359" t="s">
        <v>10</v>
      </c>
      <c r="E4820" s="42">
        <v>35</v>
      </c>
      <c r="F4820" s="41">
        <v>860</v>
      </c>
      <c r="G4820" s="186" t="s">
        <v>32</v>
      </c>
      <c r="H4820" s="193" t="s">
        <v>1125</v>
      </c>
      <c r="I4820" s="42" t="s">
        <v>15</v>
      </c>
      <c r="J4820" s="42"/>
      <c r="K4820" s="42"/>
      <c r="L4820" s="184">
        <v>8</v>
      </c>
      <c r="M4820" s="31">
        <v>718</v>
      </c>
      <c r="N4820" s="42" t="s">
        <v>13</v>
      </c>
      <c r="O4820" s="42" t="s">
        <v>1879</v>
      </c>
    </row>
    <row r="4821" spans="1:15">
      <c r="A4821">
        <v>4825</v>
      </c>
      <c r="B4821" s="180">
        <v>44634</v>
      </c>
      <c r="C4821" s="42" t="s">
        <v>9</v>
      </c>
      <c r="D4821" s="359" t="s">
        <v>10</v>
      </c>
      <c r="E4821" s="42">
        <v>48</v>
      </c>
      <c r="F4821" s="41">
        <v>1370</v>
      </c>
      <c r="G4821" s="186" t="s">
        <v>32</v>
      </c>
      <c r="H4821" s="193" t="s">
        <v>1125</v>
      </c>
      <c r="I4821" s="42" t="s">
        <v>15</v>
      </c>
      <c r="J4821" s="42"/>
      <c r="K4821" s="42"/>
      <c r="L4821" s="184">
        <v>8</v>
      </c>
      <c r="M4821" s="31">
        <v>718</v>
      </c>
      <c r="N4821" s="42" t="s">
        <v>13</v>
      </c>
      <c r="O4821" s="42" t="s">
        <v>1879</v>
      </c>
    </row>
    <row r="4822" spans="1:15">
      <c r="A4822">
        <v>4826</v>
      </c>
      <c r="B4822" s="180">
        <v>44634</v>
      </c>
      <c r="C4822" s="42" t="s">
        <v>9</v>
      </c>
      <c r="D4822" s="359" t="s">
        <v>10</v>
      </c>
      <c r="E4822" s="42">
        <v>48</v>
      </c>
      <c r="F4822" s="41">
        <v>1675</v>
      </c>
      <c r="G4822" s="186" t="s">
        <v>23</v>
      </c>
      <c r="H4822" s="186" t="s">
        <v>1057</v>
      </c>
      <c r="I4822" s="42" t="s">
        <v>15</v>
      </c>
      <c r="J4822" s="42"/>
      <c r="K4822" s="42"/>
      <c r="L4822" s="184">
        <v>22.222222222222221</v>
      </c>
      <c r="M4822" s="31">
        <v>718</v>
      </c>
      <c r="N4822" s="42" t="s">
        <v>13</v>
      </c>
      <c r="O4822" s="42" t="s">
        <v>1879</v>
      </c>
    </row>
    <row r="4823" spans="1:15">
      <c r="A4823">
        <v>4827</v>
      </c>
      <c r="B4823" s="180">
        <v>44634</v>
      </c>
      <c r="C4823" s="42" t="s">
        <v>9</v>
      </c>
      <c r="D4823" s="359" t="s">
        <v>10</v>
      </c>
      <c r="E4823" s="42">
        <v>47</v>
      </c>
      <c r="F4823" s="41">
        <v>1450</v>
      </c>
      <c r="G4823" s="186" t="s">
        <v>32</v>
      </c>
      <c r="H4823" s="186" t="s">
        <v>1538</v>
      </c>
      <c r="I4823" s="42" t="s">
        <v>12</v>
      </c>
      <c r="J4823" s="42"/>
      <c r="K4823" s="42"/>
      <c r="L4823" s="184">
        <v>9.0909090909090917</v>
      </c>
      <c r="M4823" s="31">
        <v>718</v>
      </c>
      <c r="N4823" s="42" t="s">
        <v>13</v>
      </c>
      <c r="O4823" s="42" t="s">
        <v>1879</v>
      </c>
    </row>
    <row r="4824" spans="1:15">
      <c r="A4824">
        <v>4828</v>
      </c>
      <c r="B4824" s="180">
        <v>44634</v>
      </c>
      <c r="C4824" s="42" t="s">
        <v>9</v>
      </c>
      <c r="D4824" s="359" t="s">
        <v>10</v>
      </c>
      <c r="E4824" s="42">
        <v>46</v>
      </c>
      <c r="F4824" s="41">
        <v>1310</v>
      </c>
      <c r="G4824" s="186" t="s">
        <v>29</v>
      </c>
      <c r="H4824" s="186" t="s">
        <v>761</v>
      </c>
      <c r="I4824" s="42" t="s">
        <v>15</v>
      </c>
      <c r="J4824" s="42"/>
      <c r="K4824" s="42"/>
      <c r="L4824" s="184">
        <v>33.333333333333329</v>
      </c>
      <c r="M4824" s="31">
        <v>718</v>
      </c>
      <c r="N4824" s="42" t="s">
        <v>13</v>
      </c>
      <c r="O4824" s="42" t="s">
        <v>1879</v>
      </c>
    </row>
    <row r="4825" spans="1:15">
      <c r="A4825">
        <v>4829</v>
      </c>
      <c r="B4825" s="180">
        <v>44634</v>
      </c>
      <c r="C4825" s="42" t="s">
        <v>9</v>
      </c>
      <c r="D4825" s="359" t="s">
        <v>10</v>
      </c>
      <c r="E4825" s="42">
        <v>39</v>
      </c>
      <c r="F4825" s="41">
        <v>1115</v>
      </c>
      <c r="G4825" s="186" t="s">
        <v>32</v>
      </c>
      <c r="H4825" s="186" t="s">
        <v>41</v>
      </c>
      <c r="I4825" s="42" t="s">
        <v>15</v>
      </c>
      <c r="J4825" s="42"/>
      <c r="K4825" s="42"/>
      <c r="L4825" s="184">
        <v>20</v>
      </c>
      <c r="M4825" s="31">
        <v>718</v>
      </c>
      <c r="N4825" s="42" t="s">
        <v>13</v>
      </c>
      <c r="O4825" s="42" t="s">
        <v>1879</v>
      </c>
    </row>
    <row r="4826" spans="1:15">
      <c r="A4826">
        <v>4830</v>
      </c>
      <c r="B4826" s="180">
        <v>44634</v>
      </c>
      <c r="C4826" s="42" t="s">
        <v>9</v>
      </c>
      <c r="D4826" s="359" t="s">
        <v>10</v>
      </c>
      <c r="E4826" s="42">
        <v>45</v>
      </c>
      <c r="F4826" s="41">
        <v>1180</v>
      </c>
      <c r="G4826" s="186" t="s">
        <v>16</v>
      </c>
      <c r="H4826" s="186" t="s">
        <v>24</v>
      </c>
      <c r="I4826" s="42" t="s">
        <v>15</v>
      </c>
      <c r="J4826" s="42"/>
      <c r="K4826" s="42"/>
      <c r="L4826" s="184">
        <v>8.3333333333333321</v>
      </c>
      <c r="M4826" s="31">
        <v>718</v>
      </c>
      <c r="N4826" s="42" t="s">
        <v>13</v>
      </c>
      <c r="O4826" s="42" t="s">
        <v>1879</v>
      </c>
    </row>
    <row r="4827" spans="1:15">
      <c r="A4827">
        <v>4831</v>
      </c>
      <c r="B4827" s="180">
        <v>44634</v>
      </c>
      <c r="C4827" s="42" t="s">
        <v>9</v>
      </c>
      <c r="D4827" s="359" t="s">
        <v>10</v>
      </c>
      <c r="E4827" s="42">
        <v>45</v>
      </c>
      <c r="F4827" s="41">
        <v>1215</v>
      </c>
      <c r="G4827" s="186" t="s">
        <v>32</v>
      </c>
      <c r="H4827" s="186" t="s">
        <v>1125</v>
      </c>
      <c r="I4827" s="42" t="s">
        <v>12</v>
      </c>
      <c r="J4827" s="42"/>
      <c r="K4827" s="42"/>
      <c r="L4827" s="184">
        <v>8</v>
      </c>
      <c r="M4827" s="31">
        <v>718</v>
      </c>
      <c r="N4827" s="42" t="s">
        <v>13</v>
      </c>
      <c r="O4827" s="42" t="s">
        <v>1879</v>
      </c>
    </row>
    <row r="4828" spans="1:15">
      <c r="A4828">
        <v>4832</v>
      </c>
      <c r="B4828" s="180">
        <v>44634</v>
      </c>
      <c r="C4828" s="42" t="s">
        <v>9</v>
      </c>
      <c r="D4828" s="359" t="s">
        <v>10</v>
      </c>
      <c r="E4828" s="42">
        <v>50</v>
      </c>
      <c r="F4828" s="41">
        <v>1630</v>
      </c>
      <c r="G4828" s="186" t="s">
        <v>23</v>
      </c>
      <c r="H4828" s="186" t="s">
        <v>548</v>
      </c>
      <c r="I4828" s="42" t="s">
        <v>15</v>
      </c>
      <c r="J4828" s="42"/>
      <c r="K4828" s="42"/>
      <c r="L4828" s="184">
        <v>8</v>
      </c>
      <c r="M4828" s="31">
        <v>718</v>
      </c>
      <c r="N4828" s="42" t="s">
        <v>13</v>
      </c>
      <c r="O4828" s="42" t="s">
        <v>1879</v>
      </c>
    </row>
    <row r="4829" spans="1:15">
      <c r="A4829">
        <v>4833</v>
      </c>
      <c r="B4829" s="180">
        <v>44634</v>
      </c>
      <c r="C4829" s="42" t="s">
        <v>9</v>
      </c>
      <c r="D4829" s="359" t="s">
        <v>10</v>
      </c>
      <c r="E4829" s="42">
        <v>46</v>
      </c>
      <c r="F4829" s="41">
        <v>1330</v>
      </c>
      <c r="G4829" s="193" t="s">
        <v>32</v>
      </c>
      <c r="H4829" s="186" t="s">
        <v>975</v>
      </c>
      <c r="I4829" s="42" t="s">
        <v>12</v>
      </c>
      <c r="J4829" s="42"/>
      <c r="K4829" s="42"/>
      <c r="L4829" s="184">
        <v>5.7142857142857144</v>
      </c>
      <c r="M4829" s="31">
        <v>718</v>
      </c>
      <c r="N4829" s="42" t="s">
        <v>13</v>
      </c>
      <c r="O4829" s="42" t="s">
        <v>1879</v>
      </c>
    </row>
    <row r="4830" spans="1:15">
      <c r="A4830">
        <v>4834</v>
      </c>
      <c r="B4830" s="180">
        <v>44634</v>
      </c>
      <c r="C4830" s="42" t="s">
        <v>9</v>
      </c>
      <c r="D4830" s="359" t="s">
        <v>10</v>
      </c>
      <c r="E4830" s="42">
        <v>40</v>
      </c>
      <c r="F4830" s="41">
        <v>1260</v>
      </c>
      <c r="G4830" s="186" t="s">
        <v>16</v>
      </c>
      <c r="H4830" s="186" t="s">
        <v>761</v>
      </c>
      <c r="I4830" s="42" t="s">
        <v>12</v>
      </c>
      <c r="J4830" s="42"/>
      <c r="K4830" s="42"/>
      <c r="L4830" s="184">
        <v>6.666666666666667</v>
      </c>
      <c r="M4830" s="31">
        <v>718</v>
      </c>
      <c r="N4830" s="42" t="s">
        <v>13</v>
      </c>
      <c r="O4830" s="42" t="s">
        <v>1879</v>
      </c>
    </row>
    <row r="4831" spans="1:15">
      <c r="A4831">
        <v>4835</v>
      </c>
      <c r="B4831" s="180">
        <v>44634</v>
      </c>
      <c r="C4831" s="42" t="s">
        <v>9</v>
      </c>
      <c r="D4831" s="359" t="s">
        <v>10</v>
      </c>
      <c r="E4831" s="42">
        <v>36</v>
      </c>
      <c r="F4831" s="41">
        <v>945</v>
      </c>
      <c r="G4831" s="186" t="s">
        <v>16</v>
      </c>
      <c r="H4831" s="186" t="s">
        <v>35</v>
      </c>
      <c r="I4831" s="42" t="s">
        <v>12</v>
      </c>
      <c r="J4831" s="42"/>
      <c r="K4831" s="42"/>
      <c r="L4831" s="184">
        <v>2.5</v>
      </c>
      <c r="M4831" s="31">
        <v>718</v>
      </c>
      <c r="N4831" s="42" t="s">
        <v>13</v>
      </c>
      <c r="O4831" s="42" t="s">
        <v>1879</v>
      </c>
    </row>
    <row r="4832" spans="1:15">
      <c r="A4832">
        <v>4836</v>
      </c>
      <c r="B4832" s="180">
        <v>44634</v>
      </c>
      <c r="C4832" s="42" t="s">
        <v>9</v>
      </c>
      <c r="D4832" s="359" t="s">
        <v>10</v>
      </c>
      <c r="E4832" s="42">
        <v>46</v>
      </c>
      <c r="F4832" s="41">
        <v>1445</v>
      </c>
      <c r="G4832" s="186" t="s">
        <v>32</v>
      </c>
      <c r="H4832" s="186" t="s">
        <v>480</v>
      </c>
      <c r="I4832" s="42" t="s">
        <v>15</v>
      </c>
      <c r="J4832" s="42"/>
      <c r="K4832" s="42"/>
      <c r="L4832" s="184">
        <v>4.4444444444444446</v>
      </c>
      <c r="M4832" s="31">
        <v>718</v>
      </c>
      <c r="N4832" s="42" t="s">
        <v>13</v>
      </c>
      <c r="O4832" s="42" t="s">
        <v>1879</v>
      </c>
    </row>
    <row r="4833" spans="1:15">
      <c r="A4833">
        <v>4837</v>
      </c>
      <c r="B4833" s="180">
        <v>44634</v>
      </c>
      <c r="C4833" s="42" t="s">
        <v>9</v>
      </c>
      <c r="D4833" s="359" t="s">
        <v>10</v>
      </c>
      <c r="E4833" s="42">
        <v>49</v>
      </c>
      <c r="F4833" s="41">
        <v>1450</v>
      </c>
      <c r="G4833" s="186" t="s">
        <v>33</v>
      </c>
      <c r="H4833" s="186" t="s">
        <v>975</v>
      </c>
      <c r="I4833" s="42" t="s">
        <v>15</v>
      </c>
      <c r="J4833" s="42"/>
      <c r="K4833" s="42"/>
      <c r="L4833" s="184">
        <v>8.5714285714285712</v>
      </c>
      <c r="M4833" s="31">
        <v>718</v>
      </c>
      <c r="N4833" s="42" t="s">
        <v>13</v>
      </c>
      <c r="O4833" s="42" t="s">
        <v>1879</v>
      </c>
    </row>
    <row r="4834" spans="1:15">
      <c r="A4834">
        <v>4838</v>
      </c>
      <c r="B4834" s="180">
        <v>44634</v>
      </c>
      <c r="C4834" s="42" t="s">
        <v>9</v>
      </c>
      <c r="D4834" s="359" t="s">
        <v>10</v>
      </c>
      <c r="E4834" s="42">
        <v>47</v>
      </c>
      <c r="F4834" s="41">
        <v>1560</v>
      </c>
      <c r="G4834" s="186" t="s">
        <v>33</v>
      </c>
      <c r="H4834" s="186" t="s">
        <v>1269</v>
      </c>
      <c r="I4834" s="42" t="s">
        <v>15</v>
      </c>
      <c r="J4834" s="42"/>
      <c r="K4834" s="42"/>
      <c r="L4834" s="184">
        <v>6.3829787234042552</v>
      </c>
      <c r="M4834" s="31">
        <v>718</v>
      </c>
      <c r="N4834" s="42" t="s">
        <v>13</v>
      </c>
      <c r="O4834" s="42" t="s">
        <v>1879</v>
      </c>
    </row>
    <row r="4835" spans="1:15">
      <c r="A4835">
        <v>4839</v>
      </c>
      <c r="B4835" s="180">
        <v>44634</v>
      </c>
      <c r="C4835" s="42" t="s">
        <v>9</v>
      </c>
      <c r="D4835" s="359" t="s">
        <v>10</v>
      </c>
      <c r="E4835" s="42">
        <v>49</v>
      </c>
      <c r="F4835" s="41">
        <v>1545</v>
      </c>
      <c r="G4835" s="186" t="s">
        <v>33</v>
      </c>
      <c r="H4835" s="186" t="s">
        <v>548</v>
      </c>
      <c r="I4835" s="42" t="s">
        <v>15</v>
      </c>
      <c r="J4835" s="42"/>
      <c r="K4835" s="42"/>
      <c r="L4835" s="184">
        <v>6</v>
      </c>
      <c r="M4835" s="31">
        <v>718</v>
      </c>
      <c r="N4835" s="42" t="s">
        <v>13</v>
      </c>
      <c r="O4835" s="42" t="s">
        <v>1879</v>
      </c>
    </row>
    <row r="4836" spans="1:15">
      <c r="A4836">
        <v>4840</v>
      </c>
      <c r="B4836" s="180">
        <v>44634</v>
      </c>
      <c r="C4836" s="42" t="s">
        <v>9</v>
      </c>
      <c r="D4836" s="359" t="s">
        <v>10</v>
      </c>
      <c r="E4836" s="42">
        <v>48</v>
      </c>
      <c r="F4836" s="41">
        <v>1695</v>
      </c>
      <c r="G4836" s="186" t="s">
        <v>33</v>
      </c>
      <c r="H4836" s="186" t="s">
        <v>499</v>
      </c>
      <c r="I4836" s="42" t="s">
        <v>12</v>
      </c>
      <c r="J4836" s="42"/>
      <c r="K4836" s="42"/>
      <c r="L4836" s="184">
        <v>7.1428571428571423</v>
      </c>
      <c r="M4836" s="31">
        <v>718</v>
      </c>
      <c r="N4836" s="42" t="s">
        <v>13</v>
      </c>
      <c r="O4836" s="42" t="s">
        <v>1879</v>
      </c>
    </row>
    <row r="4837" spans="1:15">
      <c r="A4837">
        <v>4841</v>
      </c>
      <c r="B4837" s="180">
        <v>44634</v>
      </c>
      <c r="C4837" s="42" t="s">
        <v>9</v>
      </c>
      <c r="D4837" s="359" t="s">
        <v>10</v>
      </c>
      <c r="E4837" s="42">
        <v>49</v>
      </c>
      <c r="F4837" s="41">
        <v>1735</v>
      </c>
      <c r="G4837" s="186" t="s">
        <v>29</v>
      </c>
      <c r="H4837" s="186" t="s">
        <v>1884</v>
      </c>
      <c r="I4837" s="42" t="s">
        <v>12</v>
      </c>
      <c r="J4837" s="42"/>
      <c r="K4837" s="42"/>
      <c r="L4837" s="184">
        <v>7.8125</v>
      </c>
      <c r="M4837" s="31">
        <v>718</v>
      </c>
      <c r="N4837" s="42" t="s">
        <v>13</v>
      </c>
      <c r="O4837" s="42" t="s">
        <v>1879</v>
      </c>
    </row>
    <row r="4838" spans="1:15">
      <c r="A4838">
        <v>4842</v>
      </c>
      <c r="B4838" s="180">
        <v>44634</v>
      </c>
      <c r="C4838" s="42" t="s">
        <v>9</v>
      </c>
      <c r="D4838" s="359" t="s">
        <v>10</v>
      </c>
      <c r="E4838" s="42">
        <v>50</v>
      </c>
      <c r="F4838" s="41">
        <v>1735</v>
      </c>
      <c r="G4838" s="186" t="s">
        <v>33</v>
      </c>
      <c r="H4838" s="186" t="s">
        <v>480</v>
      </c>
      <c r="I4838" s="42" t="s">
        <v>15</v>
      </c>
      <c r="J4838" s="42"/>
      <c r="K4838" s="42"/>
      <c r="L4838" s="184">
        <v>6.666666666666667</v>
      </c>
      <c r="M4838" s="31">
        <v>718</v>
      </c>
      <c r="N4838" s="42" t="s">
        <v>13</v>
      </c>
      <c r="O4838" s="42" t="s">
        <v>1879</v>
      </c>
    </row>
    <row r="4839" spans="1:15">
      <c r="A4839">
        <v>4843</v>
      </c>
      <c r="B4839" s="180">
        <v>44634</v>
      </c>
      <c r="C4839" s="42" t="s">
        <v>9</v>
      </c>
      <c r="D4839" s="359" t="s">
        <v>10</v>
      </c>
      <c r="E4839" s="42">
        <v>41</v>
      </c>
      <c r="F4839" s="41">
        <v>1050</v>
      </c>
      <c r="G4839" s="186" t="s">
        <v>16</v>
      </c>
      <c r="H4839" s="186" t="s">
        <v>517</v>
      </c>
      <c r="I4839" s="42" t="s">
        <v>15</v>
      </c>
      <c r="J4839" s="42"/>
      <c r="K4839" s="42"/>
      <c r="L4839" s="184">
        <v>1.8181818181818181</v>
      </c>
      <c r="M4839" s="31">
        <v>718</v>
      </c>
      <c r="N4839" s="42" t="s">
        <v>13</v>
      </c>
      <c r="O4839" s="42" t="s">
        <v>1879</v>
      </c>
    </row>
    <row r="4840" spans="1:15">
      <c r="A4840">
        <v>4844</v>
      </c>
      <c r="B4840" s="180">
        <v>44634</v>
      </c>
      <c r="C4840" s="42" t="s">
        <v>9</v>
      </c>
      <c r="D4840" s="359" t="s">
        <v>10</v>
      </c>
      <c r="E4840" s="42">
        <v>48</v>
      </c>
      <c r="F4840" s="41">
        <v>1720</v>
      </c>
      <c r="G4840" s="186" t="s">
        <v>29</v>
      </c>
      <c r="H4840" s="186" t="s">
        <v>548</v>
      </c>
      <c r="I4840" s="42" t="s">
        <v>15</v>
      </c>
      <c r="J4840" s="42"/>
      <c r="K4840" s="42"/>
      <c r="L4840" s="184">
        <v>10</v>
      </c>
      <c r="M4840" s="31">
        <v>718</v>
      </c>
      <c r="N4840" s="42" t="s">
        <v>13</v>
      </c>
      <c r="O4840" s="42" t="s">
        <v>1879</v>
      </c>
    </row>
    <row r="4841" spans="1:15">
      <c r="A4841">
        <v>4845</v>
      </c>
      <c r="B4841" s="180">
        <v>44634</v>
      </c>
      <c r="C4841" s="42" t="s">
        <v>9</v>
      </c>
      <c r="D4841" s="359" t="s">
        <v>10</v>
      </c>
      <c r="E4841" s="42">
        <v>48</v>
      </c>
      <c r="F4841" s="41">
        <v>1525</v>
      </c>
      <c r="G4841" s="186" t="s">
        <v>23</v>
      </c>
      <c r="H4841" s="186" t="s">
        <v>761</v>
      </c>
      <c r="I4841" s="42" t="s">
        <v>15</v>
      </c>
      <c r="J4841" s="42"/>
      <c r="K4841" s="42"/>
      <c r="L4841" s="184">
        <v>26.666666666666668</v>
      </c>
      <c r="M4841" s="31">
        <v>718</v>
      </c>
      <c r="N4841" s="42" t="s">
        <v>13</v>
      </c>
      <c r="O4841" s="42" t="s">
        <v>1879</v>
      </c>
    </row>
    <row r="4842" spans="1:15">
      <c r="A4842">
        <v>4846</v>
      </c>
      <c r="B4842" s="180">
        <v>44634</v>
      </c>
      <c r="C4842" s="42" t="s">
        <v>9</v>
      </c>
      <c r="D4842" s="359" t="s">
        <v>10</v>
      </c>
      <c r="E4842" s="42">
        <v>41</v>
      </c>
      <c r="F4842" s="41">
        <v>965</v>
      </c>
      <c r="G4842" s="186" t="s">
        <v>16</v>
      </c>
      <c r="H4842" s="186" t="s">
        <v>174</v>
      </c>
      <c r="I4842" s="42" t="s">
        <v>12</v>
      </c>
      <c r="J4842" s="42"/>
      <c r="K4842" s="42"/>
      <c r="L4842" s="184">
        <v>1.3333333333333335</v>
      </c>
      <c r="M4842" s="31">
        <v>718</v>
      </c>
      <c r="N4842" s="42" t="s">
        <v>13</v>
      </c>
      <c r="O4842" s="42" t="s">
        <v>1879</v>
      </c>
    </row>
    <row r="4843" spans="1:15">
      <c r="A4843">
        <v>4847</v>
      </c>
      <c r="B4843" s="180">
        <v>44634</v>
      </c>
      <c r="C4843" s="42" t="s">
        <v>9</v>
      </c>
      <c r="D4843" s="359" t="s">
        <v>10</v>
      </c>
      <c r="E4843" s="42">
        <v>48</v>
      </c>
      <c r="F4843" s="41">
        <v>1625</v>
      </c>
      <c r="G4843" s="186" t="s">
        <v>33</v>
      </c>
      <c r="H4843" s="186" t="s">
        <v>480</v>
      </c>
      <c r="I4843" s="42" t="s">
        <v>15</v>
      </c>
      <c r="J4843" s="42"/>
      <c r="K4843" s="42"/>
      <c r="L4843" s="184">
        <v>6.666666666666667</v>
      </c>
      <c r="M4843" s="31">
        <v>718</v>
      </c>
      <c r="N4843" s="42" t="s">
        <v>13</v>
      </c>
      <c r="O4843" s="42" t="s">
        <v>1879</v>
      </c>
    </row>
    <row r="4844" spans="1:15">
      <c r="A4844">
        <v>4848</v>
      </c>
      <c r="B4844" s="180">
        <v>44634</v>
      </c>
      <c r="C4844" s="42" t="s">
        <v>9</v>
      </c>
      <c r="D4844" s="359" t="s">
        <v>10</v>
      </c>
      <c r="E4844" s="42">
        <v>49</v>
      </c>
      <c r="F4844" s="41">
        <v>1595</v>
      </c>
      <c r="G4844" s="186" t="s">
        <v>23</v>
      </c>
      <c r="H4844" s="186" t="s">
        <v>517</v>
      </c>
      <c r="I4844" s="42" t="s">
        <v>15</v>
      </c>
      <c r="J4844" s="42"/>
      <c r="K4844" s="42"/>
      <c r="L4844" s="184">
        <v>7.2727272727272725</v>
      </c>
      <c r="M4844" s="31">
        <v>718</v>
      </c>
      <c r="N4844" s="42" t="s">
        <v>13</v>
      </c>
      <c r="O4844" s="42" t="s">
        <v>1879</v>
      </c>
    </row>
    <row r="4845" spans="1:15">
      <c r="A4845">
        <v>4849</v>
      </c>
      <c r="B4845" s="180">
        <v>44634</v>
      </c>
      <c r="C4845" s="42" t="s">
        <v>9</v>
      </c>
      <c r="D4845" s="359" t="s">
        <v>10</v>
      </c>
      <c r="E4845" s="42">
        <v>50</v>
      </c>
      <c r="F4845" s="41">
        <v>1730</v>
      </c>
      <c r="G4845" s="186" t="s">
        <v>23</v>
      </c>
      <c r="H4845" s="186" t="s">
        <v>517</v>
      </c>
      <c r="I4845" s="42" t="s">
        <v>15</v>
      </c>
      <c r="J4845" s="42"/>
      <c r="K4845" s="42"/>
      <c r="L4845" s="184">
        <v>7.2727272727272725</v>
      </c>
      <c r="M4845" s="31">
        <v>718</v>
      </c>
      <c r="N4845" s="42" t="s">
        <v>13</v>
      </c>
      <c r="O4845" s="42" t="s">
        <v>1879</v>
      </c>
    </row>
    <row r="4846" spans="1:15">
      <c r="A4846">
        <v>4850</v>
      </c>
      <c r="B4846" s="180">
        <v>44634</v>
      </c>
      <c r="C4846" s="42" t="s">
        <v>9</v>
      </c>
      <c r="D4846" s="359" t="s">
        <v>10</v>
      </c>
      <c r="E4846" s="42">
        <v>48</v>
      </c>
      <c r="F4846" s="41">
        <v>1605</v>
      </c>
      <c r="G4846" s="186" t="s">
        <v>33</v>
      </c>
      <c r="H4846" s="186" t="s">
        <v>1885</v>
      </c>
      <c r="I4846" s="42" t="s">
        <v>15</v>
      </c>
      <c r="J4846" s="42"/>
      <c r="K4846" s="42"/>
      <c r="L4846" s="184">
        <v>5.0847457627118651</v>
      </c>
      <c r="M4846" s="31">
        <v>718</v>
      </c>
      <c r="N4846" s="42" t="s">
        <v>13</v>
      </c>
      <c r="O4846" s="42" t="s">
        <v>1879</v>
      </c>
    </row>
    <row r="4847" spans="1:15">
      <c r="A4847">
        <v>4851</v>
      </c>
      <c r="B4847" s="180">
        <v>44634</v>
      </c>
      <c r="C4847" s="42" t="s">
        <v>9</v>
      </c>
      <c r="D4847" s="359" t="s">
        <v>10</v>
      </c>
      <c r="E4847" s="42">
        <v>47</v>
      </c>
      <c r="F4847" s="41">
        <v>1445</v>
      </c>
      <c r="G4847" s="186" t="s">
        <v>23</v>
      </c>
      <c r="H4847" s="186" t="s">
        <v>1871</v>
      </c>
      <c r="I4847" s="42" t="s">
        <v>12</v>
      </c>
      <c r="J4847" s="42"/>
      <c r="K4847" s="42"/>
      <c r="L4847" s="184">
        <v>5.7142857142857144</v>
      </c>
      <c r="M4847" s="31">
        <v>718</v>
      </c>
      <c r="N4847" s="42" t="s">
        <v>13</v>
      </c>
      <c r="O4847" s="42" t="s">
        <v>1879</v>
      </c>
    </row>
    <row r="4848" spans="1:15">
      <c r="A4848">
        <v>4852</v>
      </c>
      <c r="B4848" s="180">
        <v>44634</v>
      </c>
      <c r="C4848" s="42" t="s">
        <v>9</v>
      </c>
      <c r="D4848" s="359" t="s">
        <v>10</v>
      </c>
      <c r="E4848" s="42">
        <v>49</v>
      </c>
      <c r="F4848" s="41">
        <v>1625</v>
      </c>
      <c r="G4848" s="186" t="s">
        <v>33</v>
      </c>
      <c r="H4848" s="186" t="s">
        <v>1481</v>
      </c>
      <c r="I4848" s="42" t="s">
        <v>15</v>
      </c>
      <c r="J4848" s="42"/>
      <c r="K4848" s="42"/>
      <c r="L4848" s="184">
        <v>5.6603773584905666</v>
      </c>
      <c r="M4848" s="31">
        <v>718</v>
      </c>
      <c r="N4848" s="42" t="s">
        <v>13</v>
      </c>
      <c r="O4848" s="42" t="s">
        <v>1879</v>
      </c>
    </row>
    <row r="4849" spans="1:15">
      <c r="A4849">
        <v>4853</v>
      </c>
      <c r="B4849" s="180">
        <v>44634</v>
      </c>
      <c r="C4849" s="42" t="s">
        <v>9</v>
      </c>
      <c r="D4849" s="359" t="s">
        <v>10</v>
      </c>
      <c r="E4849" s="42">
        <v>48</v>
      </c>
      <c r="F4849" s="41">
        <v>1445</v>
      </c>
      <c r="G4849" s="186" t="s">
        <v>33</v>
      </c>
      <c r="H4849" s="186" t="s">
        <v>480</v>
      </c>
      <c r="I4849" s="42" t="s">
        <v>15</v>
      </c>
      <c r="J4849" s="42"/>
      <c r="K4849" s="42"/>
      <c r="L4849" s="184">
        <v>6.666666666666667</v>
      </c>
      <c r="M4849" s="31">
        <v>718</v>
      </c>
      <c r="N4849" s="42" t="s">
        <v>13</v>
      </c>
      <c r="O4849" s="42" t="s">
        <v>1879</v>
      </c>
    </row>
    <row r="4850" spans="1:15">
      <c r="A4850">
        <v>4854</v>
      </c>
      <c r="B4850" s="180">
        <v>44634</v>
      </c>
      <c r="C4850" s="42" t="s">
        <v>9</v>
      </c>
      <c r="D4850" s="359" t="s">
        <v>10</v>
      </c>
      <c r="E4850" s="42">
        <v>50</v>
      </c>
      <c r="F4850" s="41">
        <v>1880</v>
      </c>
      <c r="G4850" s="186" t="s">
        <v>17</v>
      </c>
      <c r="H4850" s="186" t="s">
        <v>1510</v>
      </c>
      <c r="I4850" s="42" t="s">
        <v>15</v>
      </c>
      <c r="J4850" s="42"/>
      <c r="K4850" s="42"/>
      <c r="L4850" s="184">
        <v>21.428571428571427</v>
      </c>
      <c r="M4850" s="31">
        <v>718</v>
      </c>
      <c r="N4850" s="42" t="s">
        <v>13</v>
      </c>
      <c r="O4850" s="42" t="s">
        <v>1879</v>
      </c>
    </row>
    <row r="4851" spans="1:15">
      <c r="A4851">
        <v>4855</v>
      </c>
      <c r="B4851" s="180">
        <v>44634</v>
      </c>
      <c r="C4851" s="42" t="s">
        <v>9</v>
      </c>
      <c r="D4851" s="359" t="s">
        <v>10</v>
      </c>
      <c r="E4851" s="42">
        <v>44</v>
      </c>
      <c r="F4851" s="41">
        <v>1450</v>
      </c>
      <c r="G4851" s="186" t="s">
        <v>33</v>
      </c>
      <c r="H4851" s="186" t="s">
        <v>761</v>
      </c>
      <c r="I4851" s="42" t="s">
        <v>15</v>
      </c>
      <c r="J4851" s="42"/>
      <c r="K4851" s="42"/>
      <c r="L4851" s="184">
        <v>20</v>
      </c>
      <c r="M4851" s="31">
        <v>718</v>
      </c>
      <c r="N4851" s="42" t="s">
        <v>13</v>
      </c>
      <c r="O4851" s="42" t="s">
        <v>1879</v>
      </c>
    </row>
    <row r="4852" spans="1:15">
      <c r="A4852">
        <v>4856</v>
      </c>
      <c r="B4852" s="180">
        <v>44634</v>
      </c>
      <c r="C4852" s="42" t="s">
        <v>9</v>
      </c>
      <c r="D4852" s="359" t="s">
        <v>10</v>
      </c>
      <c r="E4852" s="42">
        <v>44</v>
      </c>
      <c r="F4852" s="41">
        <v>1645</v>
      </c>
      <c r="G4852" s="186" t="s">
        <v>33</v>
      </c>
      <c r="H4852" s="186" t="s">
        <v>975</v>
      </c>
      <c r="I4852" s="42" t="s">
        <v>15</v>
      </c>
      <c r="J4852" s="42"/>
      <c r="K4852" s="42"/>
      <c r="L4852" s="184">
        <v>8.5714285714285712</v>
      </c>
      <c r="M4852" s="31">
        <v>718</v>
      </c>
      <c r="N4852" s="42" t="s">
        <v>13</v>
      </c>
      <c r="O4852" s="42" t="s">
        <v>1879</v>
      </c>
    </row>
    <row r="4853" spans="1:15">
      <c r="A4853">
        <v>4857</v>
      </c>
      <c r="B4853" s="180">
        <v>44634</v>
      </c>
      <c r="C4853" s="42" t="s">
        <v>9</v>
      </c>
      <c r="D4853" s="359" t="s">
        <v>10</v>
      </c>
      <c r="E4853" s="42">
        <v>50</v>
      </c>
      <c r="F4853" s="41">
        <v>1765</v>
      </c>
      <c r="G4853" s="186" t="s">
        <v>33</v>
      </c>
      <c r="H4853" s="186" t="s">
        <v>327</v>
      </c>
      <c r="I4853" s="42" t="s">
        <v>15</v>
      </c>
      <c r="J4853" s="42"/>
      <c r="K4853" s="42"/>
      <c r="L4853" s="184">
        <v>15.789473684210526</v>
      </c>
      <c r="M4853" s="31">
        <v>718</v>
      </c>
      <c r="N4853" s="42" t="s">
        <v>13</v>
      </c>
      <c r="O4853" s="42" t="s">
        <v>1879</v>
      </c>
    </row>
    <row r="4854" spans="1:15">
      <c r="A4854">
        <v>4858</v>
      </c>
      <c r="B4854" s="180">
        <v>44634</v>
      </c>
      <c r="C4854" s="42" t="s">
        <v>9</v>
      </c>
      <c r="D4854" s="359" t="s">
        <v>10</v>
      </c>
      <c r="E4854" s="42">
        <v>44</v>
      </c>
      <c r="F4854" s="41">
        <v>1430</v>
      </c>
      <c r="G4854" s="186" t="s">
        <v>32</v>
      </c>
      <c r="H4854" s="186" t="s">
        <v>25</v>
      </c>
      <c r="I4854" s="42" t="s">
        <v>12</v>
      </c>
      <c r="J4854" s="42"/>
      <c r="K4854" s="42"/>
      <c r="L4854" s="184">
        <v>10</v>
      </c>
      <c r="M4854" s="31">
        <v>718</v>
      </c>
      <c r="N4854" s="42" t="s">
        <v>13</v>
      </c>
      <c r="O4854" s="42" t="s">
        <v>1879</v>
      </c>
    </row>
    <row r="4855" spans="1:15">
      <c r="A4855">
        <v>4859</v>
      </c>
      <c r="B4855" s="180">
        <v>44634</v>
      </c>
      <c r="C4855" s="42" t="s">
        <v>9</v>
      </c>
      <c r="D4855" s="359" t="s">
        <v>10</v>
      </c>
      <c r="E4855" s="42">
        <v>50</v>
      </c>
      <c r="F4855" s="41">
        <v>1725</v>
      </c>
      <c r="G4855" s="186" t="s">
        <v>32</v>
      </c>
      <c r="H4855" s="186" t="s">
        <v>975</v>
      </c>
      <c r="I4855" s="42" t="s">
        <v>15</v>
      </c>
      <c r="J4855" s="42"/>
      <c r="K4855" s="42"/>
      <c r="L4855" s="184">
        <v>5.7142857142857144</v>
      </c>
      <c r="M4855" s="31">
        <v>718</v>
      </c>
      <c r="N4855" s="42" t="s">
        <v>13</v>
      </c>
      <c r="O4855" s="42" t="s">
        <v>1879</v>
      </c>
    </row>
    <row r="4856" spans="1:15">
      <c r="A4856">
        <v>4860</v>
      </c>
      <c r="B4856" s="180">
        <v>44634</v>
      </c>
      <c r="C4856" s="42" t="s">
        <v>9</v>
      </c>
      <c r="D4856" s="359" t="s">
        <v>10</v>
      </c>
      <c r="E4856" s="42">
        <v>44</v>
      </c>
      <c r="F4856" s="41">
        <v>1600</v>
      </c>
      <c r="G4856" s="186" t="s">
        <v>23</v>
      </c>
      <c r="H4856" s="186" t="s">
        <v>1397</v>
      </c>
      <c r="I4856" s="42" t="s">
        <v>15</v>
      </c>
      <c r="J4856" s="42"/>
      <c r="K4856" s="42"/>
      <c r="L4856" s="184">
        <v>6.1538461538461542</v>
      </c>
      <c r="M4856" s="31">
        <v>718</v>
      </c>
      <c r="N4856" s="42" t="s">
        <v>13</v>
      </c>
      <c r="O4856" s="42" t="s">
        <v>1879</v>
      </c>
    </row>
    <row r="4857" spans="1:15">
      <c r="A4857">
        <v>4861</v>
      </c>
      <c r="B4857" s="180">
        <v>44634</v>
      </c>
      <c r="C4857" s="42" t="s">
        <v>9</v>
      </c>
      <c r="D4857" s="359" t="s">
        <v>10</v>
      </c>
      <c r="E4857" s="42">
        <v>50</v>
      </c>
      <c r="F4857" s="41">
        <v>1595</v>
      </c>
      <c r="G4857" s="186" t="s">
        <v>29</v>
      </c>
      <c r="H4857" s="186" t="s">
        <v>548</v>
      </c>
      <c r="I4857" s="42" t="s">
        <v>15</v>
      </c>
      <c r="J4857" s="42"/>
      <c r="K4857" s="42"/>
      <c r="L4857" s="184">
        <v>10</v>
      </c>
      <c r="M4857" s="31">
        <v>718</v>
      </c>
      <c r="N4857" s="42" t="s">
        <v>13</v>
      </c>
      <c r="O4857" s="42" t="s">
        <v>1879</v>
      </c>
    </row>
    <row r="4858" spans="1:15">
      <c r="A4858">
        <v>4862</v>
      </c>
      <c r="B4858" s="180">
        <v>44634</v>
      </c>
      <c r="C4858" s="42" t="s">
        <v>9</v>
      </c>
      <c r="D4858" s="359" t="s">
        <v>10</v>
      </c>
      <c r="E4858" s="42">
        <v>44</v>
      </c>
      <c r="F4858" s="41">
        <v>1550</v>
      </c>
      <c r="G4858" s="186" t="s">
        <v>41</v>
      </c>
      <c r="H4858" s="186" t="s">
        <v>517</v>
      </c>
      <c r="I4858" s="42" t="s">
        <v>15</v>
      </c>
      <c r="J4858" s="42"/>
      <c r="K4858" s="42"/>
      <c r="L4858" s="184">
        <v>18.181818181818183</v>
      </c>
      <c r="M4858" s="31">
        <v>718</v>
      </c>
      <c r="N4858" s="42" t="s">
        <v>13</v>
      </c>
      <c r="O4858" s="42" t="s">
        <v>1879</v>
      </c>
    </row>
    <row r="4859" spans="1:15">
      <c r="A4859">
        <v>4863</v>
      </c>
      <c r="B4859" s="180">
        <v>44634</v>
      </c>
      <c r="C4859" s="42" t="s">
        <v>9</v>
      </c>
      <c r="D4859" s="359" t="s">
        <v>10</v>
      </c>
      <c r="E4859" s="42">
        <v>44</v>
      </c>
      <c r="F4859" s="41">
        <v>1540</v>
      </c>
      <c r="G4859" s="186" t="s">
        <v>32</v>
      </c>
      <c r="H4859" s="186" t="s">
        <v>1871</v>
      </c>
      <c r="I4859" s="42" t="s">
        <v>15</v>
      </c>
      <c r="J4859" s="42"/>
      <c r="K4859" s="42"/>
      <c r="L4859" s="184">
        <v>2.8571428571428572</v>
      </c>
      <c r="M4859" s="31">
        <v>718</v>
      </c>
      <c r="N4859" s="42" t="s">
        <v>13</v>
      </c>
      <c r="O4859" s="42" t="s">
        <v>1879</v>
      </c>
    </row>
    <row r="4860" spans="1:15">
      <c r="A4860">
        <v>4864</v>
      </c>
      <c r="B4860" s="180">
        <v>44634</v>
      </c>
      <c r="C4860" s="42" t="s">
        <v>9</v>
      </c>
      <c r="D4860" s="359" t="s">
        <v>10</v>
      </c>
      <c r="E4860" s="42">
        <v>42</v>
      </c>
      <c r="F4860" s="41">
        <v>1560</v>
      </c>
      <c r="G4860" s="186" t="s">
        <v>32</v>
      </c>
      <c r="H4860" s="186" t="s">
        <v>35</v>
      </c>
      <c r="I4860" s="42" t="s">
        <v>12</v>
      </c>
      <c r="J4860" s="42"/>
      <c r="K4860" s="42"/>
      <c r="L4860" s="184">
        <v>5</v>
      </c>
      <c r="M4860" s="31">
        <v>718</v>
      </c>
      <c r="N4860" s="42" t="s">
        <v>13</v>
      </c>
      <c r="O4860" s="42" t="s">
        <v>1879</v>
      </c>
    </row>
    <row r="4861" spans="1:15">
      <c r="A4861">
        <v>4865</v>
      </c>
      <c r="B4861" s="180">
        <v>44634</v>
      </c>
      <c r="C4861" s="42" t="s">
        <v>9</v>
      </c>
      <c r="D4861" s="359" t="s">
        <v>10</v>
      </c>
      <c r="E4861" s="42">
        <v>43</v>
      </c>
      <c r="F4861" s="41">
        <v>1510</v>
      </c>
      <c r="G4861" s="186" t="s">
        <v>33</v>
      </c>
      <c r="H4861" s="186" t="s">
        <v>480</v>
      </c>
      <c r="I4861" s="42" t="s">
        <v>12</v>
      </c>
      <c r="J4861" s="42"/>
      <c r="K4861" s="42"/>
      <c r="L4861" s="184">
        <v>6.666666666666667</v>
      </c>
      <c r="M4861" s="31">
        <v>718</v>
      </c>
      <c r="N4861" s="42" t="s">
        <v>13</v>
      </c>
      <c r="O4861" s="42" t="s">
        <v>1879</v>
      </c>
    </row>
    <row r="4862" spans="1:15">
      <c r="A4862">
        <v>4866</v>
      </c>
      <c r="B4862" s="180">
        <v>44634</v>
      </c>
      <c r="C4862" s="42" t="s">
        <v>9</v>
      </c>
      <c r="D4862" s="359" t="s">
        <v>10</v>
      </c>
      <c r="E4862" s="42">
        <v>44</v>
      </c>
      <c r="F4862" s="41">
        <v>1315</v>
      </c>
      <c r="G4862" s="186" t="s">
        <v>32</v>
      </c>
      <c r="H4862" s="186" t="s">
        <v>35</v>
      </c>
      <c r="I4862" s="42" t="s">
        <v>12</v>
      </c>
      <c r="J4862" s="42"/>
      <c r="K4862" s="42"/>
      <c r="L4862" s="184">
        <v>5</v>
      </c>
      <c r="M4862" s="31">
        <v>718</v>
      </c>
      <c r="N4862" s="42" t="s">
        <v>13</v>
      </c>
      <c r="O4862" s="42" t="s">
        <v>1879</v>
      </c>
    </row>
    <row r="4863" spans="1:15">
      <c r="A4863">
        <v>4867</v>
      </c>
      <c r="B4863" s="180">
        <v>44634</v>
      </c>
      <c r="C4863" s="42" t="s">
        <v>9</v>
      </c>
      <c r="D4863" s="359" t="s">
        <v>10</v>
      </c>
      <c r="E4863" s="42">
        <v>56</v>
      </c>
      <c r="F4863" s="41">
        <v>2120</v>
      </c>
      <c r="G4863" s="186" t="s">
        <v>17</v>
      </c>
      <c r="H4863" s="186" t="s">
        <v>324</v>
      </c>
      <c r="I4863" s="42" t="s">
        <v>15</v>
      </c>
      <c r="J4863" s="42"/>
      <c r="K4863" s="42"/>
      <c r="L4863" s="184">
        <v>20</v>
      </c>
      <c r="M4863" s="31">
        <v>718</v>
      </c>
      <c r="N4863" s="42" t="s">
        <v>13</v>
      </c>
      <c r="O4863" s="42" t="s">
        <v>1879</v>
      </c>
    </row>
    <row r="4864" spans="1:15">
      <c r="A4864">
        <v>4868</v>
      </c>
      <c r="B4864" s="180">
        <v>44634</v>
      </c>
      <c r="C4864" s="42" t="s">
        <v>9</v>
      </c>
      <c r="D4864" s="359" t="s">
        <v>10</v>
      </c>
      <c r="E4864" s="42">
        <v>53</v>
      </c>
      <c r="F4864" s="41">
        <v>2045</v>
      </c>
      <c r="G4864" s="186" t="s">
        <v>23</v>
      </c>
      <c r="H4864" s="186" t="s">
        <v>548</v>
      </c>
      <c r="I4864" s="42" t="s">
        <v>15</v>
      </c>
      <c r="J4864" s="42"/>
      <c r="K4864" s="42"/>
      <c r="L4864" s="184">
        <v>8</v>
      </c>
      <c r="M4864" s="31">
        <v>718</v>
      </c>
      <c r="N4864" s="42" t="s">
        <v>13</v>
      </c>
      <c r="O4864" s="42" t="s">
        <v>1879</v>
      </c>
    </row>
    <row r="4865" spans="1:15">
      <c r="A4865">
        <v>4869</v>
      </c>
      <c r="B4865" s="180">
        <v>44634</v>
      </c>
      <c r="C4865" s="42" t="s">
        <v>9</v>
      </c>
      <c r="D4865" s="359" t="s">
        <v>10</v>
      </c>
      <c r="E4865" s="42">
        <v>58</v>
      </c>
      <c r="F4865" s="41">
        <v>2745</v>
      </c>
      <c r="G4865" s="186" t="s">
        <v>41</v>
      </c>
      <c r="H4865" s="186" t="s">
        <v>421</v>
      </c>
      <c r="I4865" s="42" t="s">
        <v>15</v>
      </c>
      <c r="J4865" s="42"/>
      <c r="K4865" s="42"/>
      <c r="L4865" s="184">
        <v>16.666666666666664</v>
      </c>
      <c r="M4865" s="31">
        <v>718</v>
      </c>
      <c r="N4865" s="42" t="s">
        <v>13</v>
      </c>
      <c r="O4865" s="42" t="s">
        <v>1879</v>
      </c>
    </row>
    <row r="4866" spans="1:15">
      <c r="A4866">
        <v>4870</v>
      </c>
      <c r="B4866" s="180">
        <v>44634</v>
      </c>
      <c r="C4866" s="42" t="s">
        <v>9</v>
      </c>
      <c r="D4866" s="359" t="s">
        <v>10</v>
      </c>
      <c r="E4866" s="42">
        <v>58</v>
      </c>
      <c r="F4866" s="42">
        <v>2750</v>
      </c>
      <c r="G4866" s="186" t="s">
        <v>28</v>
      </c>
      <c r="H4866" s="186" t="s">
        <v>1886</v>
      </c>
      <c r="I4866" s="42" t="s">
        <v>15</v>
      </c>
      <c r="J4866" s="42"/>
      <c r="K4866" s="42"/>
      <c r="L4866" s="184">
        <v>7.2727272727272725</v>
      </c>
      <c r="M4866" s="31">
        <v>718</v>
      </c>
      <c r="N4866" s="42" t="s">
        <v>13</v>
      </c>
      <c r="O4866" s="42" t="s">
        <v>1879</v>
      </c>
    </row>
    <row r="4867" spans="1:15">
      <c r="A4867">
        <v>4871</v>
      </c>
      <c r="B4867" s="180">
        <v>44634</v>
      </c>
      <c r="C4867" s="42" t="s">
        <v>9</v>
      </c>
      <c r="D4867" s="359" t="s">
        <v>10</v>
      </c>
      <c r="E4867" s="42">
        <v>51</v>
      </c>
      <c r="F4867" s="41">
        <v>1975</v>
      </c>
      <c r="G4867" s="186" t="s">
        <v>23</v>
      </c>
      <c r="H4867" s="186" t="s">
        <v>517</v>
      </c>
      <c r="I4867" s="42" t="s">
        <v>15</v>
      </c>
      <c r="J4867" s="42"/>
      <c r="K4867" s="42"/>
      <c r="L4867" s="184">
        <v>7.2727272727272725</v>
      </c>
      <c r="M4867" s="31">
        <v>718</v>
      </c>
      <c r="N4867" s="42" t="s">
        <v>13</v>
      </c>
      <c r="O4867" s="42" t="s">
        <v>1879</v>
      </c>
    </row>
    <row r="4868" spans="1:15">
      <c r="A4868">
        <v>4872</v>
      </c>
      <c r="B4868" s="180">
        <v>44634</v>
      </c>
      <c r="C4868" s="42" t="s">
        <v>9</v>
      </c>
      <c r="D4868" s="359" t="s">
        <v>10</v>
      </c>
      <c r="E4868" s="42">
        <v>53</v>
      </c>
      <c r="F4868" s="41">
        <v>2120</v>
      </c>
      <c r="G4868" s="186" t="s">
        <v>23</v>
      </c>
      <c r="H4868" s="186" t="s">
        <v>1871</v>
      </c>
      <c r="I4868" s="42" t="s">
        <v>12</v>
      </c>
      <c r="J4868" s="42"/>
      <c r="K4868" s="42"/>
      <c r="L4868" s="184">
        <v>5.7142857142857144</v>
      </c>
      <c r="M4868" s="31">
        <v>718</v>
      </c>
      <c r="N4868" s="42" t="s">
        <v>13</v>
      </c>
      <c r="O4868" s="42" t="s">
        <v>1879</v>
      </c>
    </row>
    <row r="4869" spans="1:15">
      <c r="A4869">
        <v>4873</v>
      </c>
      <c r="B4869" s="180">
        <v>44634</v>
      </c>
      <c r="C4869" s="42" t="s">
        <v>9</v>
      </c>
      <c r="D4869" s="359" t="s">
        <v>10</v>
      </c>
      <c r="E4869" s="42">
        <v>44</v>
      </c>
      <c r="F4869" s="41">
        <v>1260</v>
      </c>
      <c r="G4869" s="186" t="s">
        <v>32</v>
      </c>
      <c r="H4869" s="186" t="s">
        <v>480</v>
      </c>
      <c r="I4869" s="42" t="s">
        <v>15</v>
      </c>
      <c r="J4869" s="42"/>
      <c r="K4869" s="42"/>
      <c r="L4869" s="184">
        <v>4.4444444444444446</v>
      </c>
      <c r="M4869" s="31">
        <v>718</v>
      </c>
      <c r="N4869" s="42" t="s">
        <v>13</v>
      </c>
      <c r="O4869" s="42" t="s">
        <v>1879</v>
      </c>
    </row>
    <row r="4870" spans="1:15">
      <c r="A4870">
        <v>4874</v>
      </c>
      <c r="B4870" s="180">
        <v>44634</v>
      </c>
      <c r="C4870" s="42" t="s">
        <v>9</v>
      </c>
      <c r="D4870" s="359" t="s">
        <v>10</v>
      </c>
      <c r="E4870" s="42">
        <v>35</v>
      </c>
      <c r="F4870" s="41">
        <v>785</v>
      </c>
      <c r="G4870" s="186" t="s">
        <v>16</v>
      </c>
      <c r="H4870" s="186" t="s">
        <v>548</v>
      </c>
      <c r="I4870" s="42" t="s">
        <v>12</v>
      </c>
      <c r="J4870" s="42"/>
      <c r="K4870" s="42"/>
      <c r="L4870" s="184">
        <v>2</v>
      </c>
      <c r="M4870" s="31">
        <v>718</v>
      </c>
      <c r="N4870" s="42" t="s">
        <v>13</v>
      </c>
      <c r="O4870" s="42" t="s">
        <v>1879</v>
      </c>
    </row>
    <row r="4871" spans="1:15">
      <c r="A4871">
        <v>4875</v>
      </c>
      <c r="B4871" s="180">
        <v>44634</v>
      </c>
      <c r="C4871" s="42" t="s">
        <v>9</v>
      </c>
      <c r="D4871" s="359" t="s">
        <v>10</v>
      </c>
      <c r="E4871" s="42">
        <v>38</v>
      </c>
      <c r="F4871" s="41">
        <v>800</v>
      </c>
      <c r="G4871" s="186" t="s">
        <v>16</v>
      </c>
      <c r="H4871" s="186" t="s">
        <v>1125</v>
      </c>
      <c r="I4871" s="42" t="s">
        <v>12</v>
      </c>
      <c r="J4871" s="42"/>
      <c r="K4871" s="42"/>
      <c r="L4871" s="184">
        <v>4</v>
      </c>
      <c r="M4871" s="31">
        <v>718</v>
      </c>
      <c r="N4871" s="42" t="s">
        <v>13</v>
      </c>
      <c r="O4871" s="42" t="s">
        <v>1879</v>
      </c>
    </row>
    <row r="4872" spans="1:15">
      <c r="A4872">
        <v>4876</v>
      </c>
      <c r="B4872" s="180">
        <v>44634</v>
      </c>
      <c r="C4872" s="42" t="s">
        <v>9</v>
      </c>
      <c r="D4872" s="359" t="s">
        <v>10</v>
      </c>
      <c r="E4872" s="42">
        <v>33</v>
      </c>
      <c r="F4872" s="41">
        <v>860</v>
      </c>
      <c r="G4872" s="186" t="s">
        <v>16</v>
      </c>
      <c r="H4872" s="186" t="s">
        <v>324</v>
      </c>
      <c r="I4872" s="42" t="s">
        <v>15</v>
      </c>
      <c r="J4872" s="42"/>
      <c r="K4872" s="42"/>
      <c r="L4872" s="184">
        <v>3.3333333333333335</v>
      </c>
      <c r="M4872" s="31">
        <v>718</v>
      </c>
      <c r="N4872" s="42" t="s">
        <v>13</v>
      </c>
      <c r="O4872" s="42" t="s">
        <v>1879</v>
      </c>
    </row>
    <row r="4873" spans="1:15">
      <c r="A4873">
        <v>4877</v>
      </c>
      <c r="B4873" s="180">
        <v>44634</v>
      </c>
      <c r="C4873" s="42" t="s">
        <v>9</v>
      </c>
      <c r="D4873" s="359" t="s">
        <v>10</v>
      </c>
      <c r="E4873" s="42">
        <v>38</v>
      </c>
      <c r="F4873" s="41">
        <v>860</v>
      </c>
      <c r="G4873" s="186" t="s">
        <v>16</v>
      </c>
      <c r="H4873" s="186" t="s">
        <v>975</v>
      </c>
      <c r="I4873" s="42" t="s">
        <v>15</v>
      </c>
      <c r="J4873" s="42"/>
      <c r="K4873" s="42"/>
      <c r="L4873" s="184">
        <v>2.8571428571428572</v>
      </c>
      <c r="M4873" s="31">
        <v>718</v>
      </c>
      <c r="N4873" s="42" t="s">
        <v>13</v>
      </c>
      <c r="O4873" s="42" t="s">
        <v>1879</v>
      </c>
    </row>
    <row r="4874" spans="1:15">
      <c r="A4874">
        <v>4878</v>
      </c>
      <c r="B4874" s="180">
        <v>44634</v>
      </c>
      <c r="C4874" s="42" t="s">
        <v>9</v>
      </c>
      <c r="D4874" s="359" t="s">
        <v>10</v>
      </c>
      <c r="E4874" s="42">
        <v>38</v>
      </c>
      <c r="F4874" s="41">
        <v>846</v>
      </c>
      <c r="G4874" s="186" t="s">
        <v>33</v>
      </c>
      <c r="H4874" s="186" t="s">
        <v>1125</v>
      </c>
      <c r="I4874" s="42" t="s">
        <v>15</v>
      </c>
      <c r="J4874" s="42"/>
      <c r="K4874" s="42"/>
      <c r="L4874" s="184">
        <v>12</v>
      </c>
      <c r="M4874" s="31">
        <v>718</v>
      </c>
      <c r="N4874" s="42" t="s">
        <v>13</v>
      </c>
      <c r="O4874" s="42" t="s">
        <v>1879</v>
      </c>
    </row>
    <row r="4875" spans="1:15">
      <c r="A4875">
        <v>4879</v>
      </c>
      <c r="B4875" s="180">
        <v>44634</v>
      </c>
      <c r="C4875" s="42" t="s">
        <v>9</v>
      </c>
      <c r="D4875" s="359" t="s">
        <v>10</v>
      </c>
      <c r="E4875" s="42">
        <v>39</v>
      </c>
      <c r="F4875" s="41">
        <v>935</v>
      </c>
      <c r="G4875" s="186" t="s">
        <v>16</v>
      </c>
      <c r="H4875" s="186" t="s">
        <v>25</v>
      </c>
      <c r="I4875" s="42" t="s">
        <v>15</v>
      </c>
      <c r="J4875" s="42"/>
      <c r="K4875" s="42"/>
      <c r="L4875" s="184">
        <v>5</v>
      </c>
      <c r="M4875" s="31">
        <v>718</v>
      </c>
      <c r="N4875" s="42" t="s">
        <v>13</v>
      </c>
      <c r="O4875" s="42" t="s">
        <v>1879</v>
      </c>
    </row>
    <row r="4876" spans="1:15">
      <c r="A4876">
        <v>4880</v>
      </c>
      <c r="B4876" s="180">
        <v>44634</v>
      </c>
      <c r="C4876" s="42" t="s">
        <v>9</v>
      </c>
      <c r="D4876" s="359" t="s">
        <v>10</v>
      </c>
      <c r="E4876" s="42">
        <v>36</v>
      </c>
      <c r="F4876" s="41">
        <v>790</v>
      </c>
      <c r="G4876" s="186" t="s">
        <v>33</v>
      </c>
      <c r="H4876" s="186" t="s">
        <v>25</v>
      </c>
      <c r="I4876" s="42" t="s">
        <v>15</v>
      </c>
      <c r="J4876" s="42"/>
      <c r="K4876" s="42"/>
      <c r="L4876" s="184">
        <v>15</v>
      </c>
      <c r="M4876" s="31">
        <v>718</v>
      </c>
      <c r="N4876" s="42" t="s">
        <v>13</v>
      </c>
      <c r="O4876" s="42" t="s">
        <v>1879</v>
      </c>
    </row>
    <row r="4877" spans="1:15">
      <c r="A4877">
        <v>4881</v>
      </c>
      <c r="B4877" s="180">
        <v>44634</v>
      </c>
      <c r="C4877" s="42" t="s">
        <v>9</v>
      </c>
      <c r="D4877" s="359" t="s">
        <v>10</v>
      </c>
      <c r="E4877" s="42">
        <v>41</v>
      </c>
      <c r="F4877" s="41">
        <v>1360</v>
      </c>
      <c r="G4877" s="186" t="s">
        <v>23</v>
      </c>
      <c r="H4877" s="186" t="s">
        <v>480</v>
      </c>
      <c r="I4877" s="42" t="s">
        <v>15</v>
      </c>
      <c r="J4877" s="42"/>
      <c r="K4877" s="42"/>
      <c r="L4877" s="184">
        <v>8.8888888888888893</v>
      </c>
      <c r="M4877" s="31">
        <v>718</v>
      </c>
      <c r="N4877" s="42" t="s">
        <v>13</v>
      </c>
      <c r="O4877" s="42" t="s">
        <v>1879</v>
      </c>
    </row>
    <row r="4878" spans="1:15">
      <c r="A4878">
        <v>4882</v>
      </c>
      <c r="B4878" s="180">
        <v>44645</v>
      </c>
      <c r="C4878" s="42" t="s">
        <v>9</v>
      </c>
      <c r="D4878" s="359" t="s">
        <v>10</v>
      </c>
      <c r="E4878" s="42">
        <v>36</v>
      </c>
      <c r="F4878" s="41">
        <v>695</v>
      </c>
      <c r="G4878" s="186" t="s">
        <v>16</v>
      </c>
      <c r="H4878" s="186" t="s">
        <v>1125</v>
      </c>
      <c r="I4878" s="42" t="s">
        <v>12</v>
      </c>
      <c r="J4878" s="42"/>
      <c r="K4878" s="42"/>
      <c r="L4878" s="184">
        <v>4</v>
      </c>
      <c r="M4878" s="31">
        <v>718</v>
      </c>
      <c r="N4878" s="42" t="s">
        <v>13</v>
      </c>
      <c r="O4878" s="42" t="s">
        <v>1887</v>
      </c>
    </row>
    <row r="4879" spans="1:15">
      <c r="A4879">
        <v>4883</v>
      </c>
      <c r="B4879" s="180">
        <v>44645</v>
      </c>
      <c r="C4879" s="42" t="s">
        <v>9</v>
      </c>
      <c r="D4879" s="359" t="s">
        <v>10</v>
      </c>
      <c r="E4879" s="42">
        <v>37</v>
      </c>
      <c r="F4879" s="41">
        <v>780</v>
      </c>
      <c r="G4879" s="186">
        <v>0</v>
      </c>
      <c r="H4879" s="186" t="s">
        <v>25</v>
      </c>
      <c r="I4879" s="42" t="s">
        <v>12</v>
      </c>
      <c r="J4879" s="42"/>
      <c r="K4879" s="42"/>
      <c r="L4879" s="184">
        <v>0</v>
      </c>
      <c r="M4879" s="31">
        <v>718</v>
      </c>
      <c r="N4879" s="42" t="s">
        <v>13</v>
      </c>
      <c r="O4879" s="42" t="s">
        <v>1887</v>
      </c>
    </row>
    <row r="4880" spans="1:15">
      <c r="A4880">
        <v>4884</v>
      </c>
      <c r="B4880" s="180">
        <v>44645</v>
      </c>
      <c r="C4880" s="42" t="s">
        <v>9</v>
      </c>
      <c r="D4880" s="359" t="s">
        <v>10</v>
      </c>
      <c r="E4880" s="42">
        <v>39</v>
      </c>
      <c r="F4880" s="41">
        <v>780</v>
      </c>
      <c r="G4880" s="186" t="s">
        <v>32</v>
      </c>
      <c r="H4880" s="186" t="s">
        <v>44</v>
      </c>
      <c r="I4880" s="42" t="s">
        <v>12</v>
      </c>
      <c r="J4880" s="42"/>
      <c r="K4880" s="42"/>
      <c r="L4880" s="184">
        <v>7.4074074074074066</v>
      </c>
      <c r="M4880" s="31">
        <v>718</v>
      </c>
      <c r="N4880" s="42" t="s">
        <v>13</v>
      </c>
      <c r="O4880" s="42" t="s">
        <v>1887</v>
      </c>
    </row>
    <row r="4881" spans="1:15">
      <c r="A4881">
        <v>4885</v>
      </c>
      <c r="B4881" s="180">
        <v>44645</v>
      </c>
      <c r="C4881" s="42" t="s">
        <v>9</v>
      </c>
      <c r="D4881" s="359" t="s">
        <v>10</v>
      </c>
      <c r="E4881" s="42">
        <v>38</v>
      </c>
      <c r="F4881" s="41">
        <v>740</v>
      </c>
      <c r="G4881" s="186" t="s">
        <v>33</v>
      </c>
      <c r="H4881" s="186" t="s">
        <v>324</v>
      </c>
      <c r="I4881" s="42" t="s">
        <v>12</v>
      </c>
      <c r="J4881" s="42"/>
      <c r="K4881" s="42"/>
      <c r="L4881" s="184">
        <v>10</v>
      </c>
      <c r="M4881" s="31">
        <v>718</v>
      </c>
      <c r="N4881" s="42" t="s">
        <v>13</v>
      </c>
      <c r="O4881" s="42" t="s">
        <v>1887</v>
      </c>
    </row>
    <row r="4882" spans="1:15">
      <c r="A4882">
        <v>4886</v>
      </c>
      <c r="B4882" s="180">
        <v>44645</v>
      </c>
      <c r="C4882" s="42" t="s">
        <v>9</v>
      </c>
      <c r="D4882" s="359" t="s">
        <v>10</v>
      </c>
      <c r="E4882" s="42">
        <v>38</v>
      </c>
      <c r="F4882" s="41">
        <v>680</v>
      </c>
      <c r="G4882" s="186" t="s">
        <v>16</v>
      </c>
      <c r="H4882" s="186" t="s">
        <v>975</v>
      </c>
      <c r="I4882" s="42" t="s">
        <v>12</v>
      </c>
      <c r="J4882" s="42"/>
      <c r="K4882" s="42"/>
      <c r="L4882" s="184">
        <v>2.8571428571428572</v>
      </c>
      <c r="M4882" s="31">
        <v>718</v>
      </c>
      <c r="N4882" s="42" t="s">
        <v>13</v>
      </c>
      <c r="O4882" s="42" t="s">
        <v>1887</v>
      </c>
    </row>
    <row r="4883" spans="1:15">
      <c r="A4883">
        <v>4887</v>
      </c>
      <c r="B4883" s="180">
        <v>44645</v>
      </c>
      <c r="C4883" s="42" t="s">
        <v>9</v>
      </c>
      <c r="D4883" s="359" t="s">
        <v>10</v>
      </c>
      <c r="E4883" s="42">
        <v>34</v>
      </c>
      <c r="F4883" s="41">
        <v>800</v>
      </c>
      <c r="G4883" s="186">
        <v>0</v>
      </c>
      <c r="H4883" s="186" t="s">
        <v>25</v>
      </c>
      <c r="I4883" s="42" t="s">
        <v>12</v>
      </c>
      <c r="J4883" s="42"/>
      <c r="K4883" s="42"/>
      <c r="L4883" s="184">
        <v>0</v>
      </c>
      <c r="M4883" s="31">
        <v>718</v>
      </c>
      <c r="N4883" s="42" t="s">
        <v>13</v>
      </c>
      <c r="O4883" s="42" t="s">
        <v>1887</v>
      </c>
    </row>
    <row r="4884" spans="1:15">
      <c r="A4884">
        <v>4888</v>
      </c>
      <c r="B4884" s="180">
        <v>44645</v>
      </c>
      <c r="C4884" s="42" t="s">
        <v>9</v>
      </c>
      <c r="D4884" s="359" t="s">
        <v>10</v>
      </c>
      <c r="E4884" s="42">
        <v>39</v>
      </c>
      <c r="F4884" s="41">
        <v>770</v>
      </c>
      <c r="G4884" s="186">
        <v>0</v>
      </c>
      <c r="H4884" s="186" t="s">
        <v>327</v>
      </c>
      <c r="I4884" s="42" t="s">
        <v>12</v>
      </c>
      <c r="J4884" s="42"/>
      <c r="K4884" s="42"/>
      <c r="L4884" s="184">
        <v>0</v>
      </c>
      <c r="M4884" s="31">
        <v>718</v>
      </c>
      <c r="N4884" s="42" t="s">
        <v>13</v>
      </c>
      <c r="O4884" s="42" t="s">
        <v>1887</v>
      </c>
    </row>
    <row r="4885" spans="1:15">
      <c r="A4885">
        <v>4889</v>
      </c>
      <c r="B4885" s="180">
        <v>44645</v>
      </c>
      <c r="C4885" s="42" t="s">
        <v>9</v>
      </c>
      <c r="D4885" s="359" t="s">
        <v>10</v>
      </c>
      <c r="E4885" s="42">
        <v>39</v>
      </c>
      <c r="F4885" s="41">
        <v>765</v>
      </c>
      <c r="G4885" s="186" t="s">
        <v>16</v>
      </c>
      <c r="H4885" s="186" t="s">
        <v>761</v>
      </c>
      <c r="I4885" s="42" t="s">
        <v>15</v>
      </c>
      <c r="J4885" s="42"/>
      <c r="K4885" s="42"/>
      <c r="L4885" s="184">
        <v>6.666666666666667</v>
      </c>
      <c r="M4885" s="31">
        <v>718</v>
      </c>
      <c r="N4885" s="42" t="s">
        <v>13</v>
      </c>
      <c r="O4885" s="42" t="s">
        <v>1887</v>
      </c>
    </row>
    <row r="4886" spans="1:15">
      <c r="A4886">
        <v>4890</v>
      </c>
      <c r="B4886" s="180">
        <v>44645</v>
      </c>
      <c r="C4886" s="42" t="s">
        <v>9</v>
      </c>
      <c r="D4886" s="359" t="s">
        <v>10</v>
      </c>
      <c r="E4886" s="42">
        <v>34</v>
      </c>
      <c r="F4886" s="41">
        <v>855</v>
      </c>
      <c r="G4886" s="186" t="s">
        <v>32</v>
      </c>
      <c r="H4886" s="186" t="s">
        <v>25</v>
      </c>
      <c r="I4886" s="42" t="s">
        <v>15</v>
      </c>
      <c r="J4886" s="42"/>
      <c r="K4886" s="42"/>
      <c r="L4886" s="184">
        <v>10</v>
      </c>
      <c r="M4886" s="31">
        <v>718</v>
      </c>
      <c r="N4886" s="42" t="s">
        <v>13</v>
      </c>
      <c r="O4886" s="42" t="s">
        <v>1887</v>
      </c>
    </row>
    <row r="4887" spans="1:15">
      <c r="A4887">
        <v>4891</v>
      </c>
      <c r="B4887" s="180">
        <v>44645</v>
      </c>
      <c r="C4887" s="42" t="s">
        <v>9</v>
      </c>
      <c r="D4887" s="359" t="s">
        <v>10</v>
      </c>
      <c r="E4887" s="42">
        <v>39</v>
      </c>
      <c r="F4887" s="41">
        <v>755</v>
      </c>
      <c r="G4887" s="186" t="s">
        <v>16</v>
      </c>
      <c r="H4887" s="186" t="s">
        <v>1125</v>
      </c>
      <c r="I4887" s="42" t="s">
        <v>12</v>
      </c>
      <c r="J4887" s="42"/>
      <c r="K4887" s="42"/>
      <c r="L4887" s="184">
        <v>4</v>
      </c>
      <c r="M4887" s="31">
        <v>718</v>
      </c>
      <c r="N4887" s="42" t="s">
        <v>13</v>
      </c>
      <c r="O4887" s="42" t="s">
        <v>1887</v>
      </c>
    </row>
    <row r="4888" spans="1:15">
      <c r="A4888">
        <v>4892</v>
      </c>
      <c r="B4888" s="180">
        <v>44645</v>
      </c>
      <c r="C4888" s="42" t="s">
        <v>9</v>
      </c>
      <c r="D4888" s="359" t="s">
        <v>10</v>
      </c>
      <c r="E4888" s="42">
        <v>39</v>
      </c>
      <c r="F4888" s="41">
        <v>925</v>
      </c>
      <c r="G4888" s="186" t="s">
        <v>16</v>
      </c>
      <c r="H4888" s="186" t="s">
        <v>25</v>
      </c>
      <c r="I4888" s="42" t="s">
        <v>12</v>
      </c>
      <c r="J4888" s="42"/>
      <c r="K4888" s="42"/>
      <c r="L4888" s="184">
        <v>5</v>
      </c>
      <c r="M4888" s="31">
        <v>718</v>
      </c>
      <c r="N4888" s="42" t="s">
        <v>13</v>
      </c>
      <c r="O4888" s="42" t="s">
        <v>1887</v>
      </c>
    </row>
    <row r="4889" spans="1:15">
      <c r="A4889">
        <v>4893</v>
      </c>
      <c r="B4889" s="180">
        <v>44645</v>
      </c>
      <c r="C4889" s="42" t="s">
        <v>9</v>
      </c>
      <c r="D4889" s="359" t="s">
        <v>10</v>
      </c>
      <c r="E4889" s="42">
        <v>40</v>
      </c>
      <c r="F4889" s="41">
        <v>830</v>
      </c>
      <c r="G4889" s="186" t="s">
        <v>32</v>
      </c>
      <c r="H4889" s="186" t="s">
        <v>761</v>
      </c>
      <c r="I4889" s="42" t="s">
        <v>12</v>
      </c>
      <c r="J4889" s="42"/>
      <c r="K4889" s="42"/>
      <c r="L4889" s="184">
        <v>13.333333333333334</v>
      </c>
      <c r="M4889" s="31">
        <v>718</v>
      </c>
      <c r="N4889" s="42" t="s">
        <v>13</v>
      </c>
      <c r="O4889" s="42" t="s">
        <v>1887</v>
      </c>
    </row>
    <row r="4890" spans="1:15">
      <c r="A4890">
        <v>4894</v>
      </c>
      <c r="B4890" s="180">
        <v>44645</v>
      </c>
      <c r="C4890" s="42" t="s">
        <v>9</v>
      </c>
      <c r="D4890" s="359" t="s">
        <v>10</v>
      </c>
      <c r="E4890" s="42">
        <v>36</v>
      </c>
      <c r="F4890" s="41">
        <v>910</v>
      </c>
      <c r="G4890" s="186" t="s">
        <v>16</v>
      </c>
      <c r="H4890" s="186" t="s">
        <v>25</v>
      </c>
      <c r="I4890" s="42" t="s">
        <v>12</v>
      </c>
      <c r="J4890" s="42"/>
      <c r="K4890" s="42"/>
      <c r="L4890" s="184">
        <v>5</v>
      </c>
      <c r="M4890" s="31">
        <v>718</v>
      </c>
      <c r="N4890" s="42" t="s">
        <v>13</v>
      </c>
      <c r="O4890" s="42" t="s">
        <v>1887</v>
      </c>
    </row>
    <row r="4891" spans="1:15">
      <c r="A4891">
        <v>4895</v>
      </c>
      <c r="B4891" s="180">
        <v>44645</v>
      </c>
      <c r="C4891" s="42" t="s">
        <v>9</v>
      </c>
      <c r="D4891" s="359" t="s">
        <v>10</v>
      </c>
      <c r="E4891" s="42">
        <v>42</v>
      </c>
      <c r="F4891" s="41">
        <v>695</v>
      </c>
      <c r="G4891" s="186" t="s">
        <v>16</v>
      </c>
      <c r="H4891" s="186" t="s">
        <v>324</v>
      </c>
      <c r="I4891" s="42" t="s">
        <v>12</v>
      </c>
      <c r="J4891" s="42"/>
      <c r="K4891" s="42"/>
      <c r="L4891" s="184">
        <v>3.3333333333333335</v>
      </c>
      <c r="M4891" s="31">
        <v>718</v>
      </c>
      <c r="N4891" s="42" t="s">
        <v>13</v>
      </c>
      <c r="O4891" s="42" t="s">
        <v>1887</v>
      </c>
    </row>
    <row r="4892" spans="1:15">
      <c r="A4892">
        <v>4896</v>
      </c>
      <c r="B4892" s="180">
        <v>44645</v>
      </c>
      <c r="C4892" s="42" t="s">
        <v>9</v>
      </c>
      <c r="D4892" s="359" t="s">
        <v>10</v>
      </c>
      <c r="E4892" s="42">
        <v>36</v>
      </c>
      <c r="F4892" s="41">
        <v>700</v>
      </c>
      <c r="G4892" s="186" t="s">
        <v>16</v>
      </c>
      <c r="H4892" s="186" t="s">
        <v>975</v>
      </c>
      <c r="I4892" s="42" t="s">
        <v>12</v>
      </c>
      <c r="J4892" s="42"/>
      <c r="K4892" s="42"/>
      <c r="L4892" s="184">
        <v>2.8571428571428572</v>
      </c>
      <c r="M4892" s="31">
        <v>718</v>
      </c>
      <c r="N4892" s="42" t="s">
        <v>13</v>
      </c>
      <c r="O4892" s="42" t="s">
        <v>1887</v>
      </c>
    </row>
    <row r="4893" spans="1:15">
      <c r="A4893">
        <v>4897</v>
      </c>
      <c r="B4893" s="180">
        <v>44645</v>
      </c>
      <c r="C4893" s="42" t="s">
        <v>9</v>
      </c>
      <c r="D4893" s="359" t="s">
        <v>10</v>
      </c>
      <c r="E4893" s="42">
        <v>36</v>
      </c>
      <c r="F4893" s="41">
        <v>820</v>
      </c>
      <c r="G4893" s="186" t="s">
        <v>16</v>
      </c>
      <c r="H4893" s="186" t="s">
        <v>761</v>
      </c>
      <c r="I4893" s="42" t="s">
        <v>12</v>
      </c>
      <c r="J4893" s="42"/>
      <c r="K4893" s="42"/>
      <c r="L4893" s="184">
        <v>6.666666666666667</v>
      </c>
      <c r="M4893" s="31">
        <v>718</v>
      </c>
      <c r="N4893" s="42" t="s">
        <v>13</v>
      </c>
      <c r="O4893" s="42" t="s">
        <v>1887</v>
      </c>
    </row>
    <row r="4894" spans="1:15">
      <c r="A4894">
        <v>4898</v>
      </c>
      <c r="B4894" s="180">
        <v>44645</v>
      </c>
      <c r="C4894" s="42" t="s">
        <v>9</v>
      </c>
      <c r="D4894" s="359" t="s">
        <v>10</v>
      </c>
      <c r="E4894" s="42">
        <v>39</v>
      </c>
      <c r="F4894" s="41">
        <v>820</v>
      </c>
      <c r="G4894" s="186" t="s">
        <v>16</v>
      </c>
      <c r="H4894" s="186" t="s">
        <v>975</v>
      </c>
      <c r="I4894" s="42" t="s">
        <v>15</v>
      </c>
      <c r="J4894" s="42"/>
      <c r="K4894" s="42"/>
      <c r="L4894" s="184">
        <v>2.8571428571428572</v>
      </c>
      <c r="M4894" s="31">
        <v>718</v>
      </c>
      <c r="N4894" s="42" t="s">
        <v>13</v>
      </c>
      <c r="O4894" s="42" t="s">
        <v>1887</v>
      </c>
    </row>
    <row r="4895" spans="1:15">
      <c r="A4895">
        <v>4899</v>
      </c>
      <c r="B4895" s="180">
        <v>44645</v>
      </c>
      <c r="C4895" s="42" t="s">
        <v>9</v>
      </c>
      <c r="D4895" s="359" t="s">
        <v>10</v>
      </c>
      <c r="E4895" s="42">
        <v>34</v>
      </c>
      <c r="F4895" s="41">
        <v>815</v>
      </c>
      <c r="G4895" s="186" t="s">
        <v>16</v>
      </c>
      <c r="H4895" s="186" t="s">
        <v>25</v>
      </c>
      <c r="I4895" s="42" t="s">
        <v>12</v>
      </c>
      <c r="J4895" s="42"/>
      <c r="K4895" s="42"/>
      <c r="L4895" s="184">
        <v>5</v>
      </c>
      <c r="M4895" s="31">
        <v>718</v>
      </c>
      <c r="N4895" s="42" t="s">
        <v>13</v>
      </c>
      <c r="O4895" s="42" t="s">
        <v>1887</v>
      </c>
    </row>
    <row r="4896" spans="1:15">
      <c r="A4896">
        <v>4900</v>
      </c>
      <c r="B4896" s="180">
        <v>44645</v>
      </c>
      <c r="C4896" s="42" t="s">
        <v>9</v>
      </c>
      <c r="D4896" s="359" t="s">
        <v>10</v>
      </c>
      <c r="E4896" s="42">
        <v>39</v>
      </c>
      <c r="F4896" s="41">
        <v>760</v>
      </c>
      <c r="G4896" s="186" t="s">
        <v>16</v>
      </c>
      <c r="H4896" s="186" t="s">
        <v>761</v>
      </c>
      <c r="I4896" s="42" t="s">
        <v>15</v>
      </c>
      <c r="J4896" s="42"/>
      <c r="K4896" s="42"/>
      <c r="L4896" s="184">
        <v>6.666666666666667</v>
      </c>
      <c r="M4896" s="31">
        <v>718</v>
      </c>
      <c r="N4896" s="42" t="s">
        <v>13</v>
      </c>
      <c r="O4896" s="42" t="s">
        <v>1887</v>
      </c>
    </row>
    <row r="4897" spans="1:15">
      <c r="A4897">
        <v>4901</v>
      </c>
      <c r="B4897" s="180">
        <v>44645</v>
      </c>
      <c r="C4897" s="42" t="s">
        <v>9</v>
      </c>
      <c r="D4897" s="359" t="s">
        <v>10</v>
      </c>
      <c r="E4897" s="42">
        <v>59</v>
      </c>
      <c r="F4897" s="41">
        <v>2485</v>
      </c>
      <c r="G4897" s="186" t="s">
        <v>1520</v>
      </c>
      <c r="H4897" s="186" t="s">
        <v>480</v>
      </c>
      <c r="I4897" s="42" t="s">
        <v>15</v>
      </c>
      <c r="J4897" s="42"/>
      <c r="K4897" s="42"/>
      <c r="L4897" s="184">
        <v>53.333333333333336</v>
      </c>
      <c r="M4897" s="31">
        <v>718</v>
      </c>
      <c r="N4897" s="42" t="s">
        <v>13</v>
      </c>
      <c r="O4897" s="42" t="s">
        <v>1887</v>
      </c>
    </row>
    <row r="4898" spans="1:15">
      <c r="A4898">
        <v>4902</v>
      </c>
      <c r="B4898" s="180">
        <v>44645</v>
      </c>
      <c r="C4898" s="42" t="s">
        <v>9</v>
      </c>
      <c r="D4898" s="359" t="s">
        <v>10</v>
      </c>
      <c r="E4898" s="42">
        <v>42</v>
      </c>
      <c r="F4898" s="41">
        <v>1040</v>
      </c>
      <c r="G4898" s="186" t="s">
        <v>16</v>
      </c>
      <c r="H4898" s="186" t="s">
        <v>975</v>
      </c>
      <c r="I4898" s="42" t="s">
        <v>12</v>
      </c>
      <c r="J4898" s="42"/>
      <c r="K4898" s="42"/>
      <c r="L4898" s="184">
        <v>2.8571428571428572</v>
      </c>
      <c r="M4898" s="31">
        <v>718</v>
      </c>
      <c r="N4898" s="42" t="s">
        <v>13</v>
      </c>
      <c r="O4898" s="42" t="s">
        <v>1887</v>
      </c>
    </row>
    <row r="4899" spans="1:15">
      <c r="A4899">
        <v>4903</v>
      </c>
      <c r="B4899" s="180">
        <v>44645</v>
      </c>
      <c r="C4899" s="42" t="s">
        <v>9</v>
      </c>
      <c r="D4899" s="359" t="s">
        <v>10</v>
      </c>
      <c r="E4899" s="42">
        <v>42</v>
      </c>
      <c r="F4899" s="41">
        <v>1115</v>
      </c>
      <c r="G4899" s="186" t="s">
        <v>16</v>
      </c>
      <c r="H4899" s="186" t="s">
        <v>25</v>
      </c>
      <c r="I4899" s="42" t="s">
        <v>15</v>
      </c>
      <c r="J4899" s="42"/>
      <c r="K4899" s="42"/>
      <c r="L4899" s="184">
        <v>5</v>
      </c>
      <c r="M4899" s="31">
        <v>718</v>
      </c>
      <c r="N4899" s="42" t="s">
        <v>13</v>
      </c>
      <c r="O4899" s="42" t="s">
        <v>1887</v>
      </c>
    </row>
    <row r="4900" spans="1:15">
      <c r="A4900">
        <v>4904</v>
      </c>
      <c r="B4900" s="180">
        <v>44645</v>
      </c>
      <c r="C4900" s="42" t="s">
        <v>9</v>
      </c>
      <c r="D4900" s="359" t="s">
        <v>10</v>
      </c>
      <c r="E4900" s="42">
        <v>46</v>
      </c>
      <c r="F4900" s="41">
        <v>1355</v>
      </c>
      <c r="G4900" s="186" t="s">
        <v>32</v>
      </c>
      <c r="H4900" s="186" t="s">
        <v>1538</v>
      </c>
      <c r="I4900" s="42" t="s">
        <v>12</v>
      </c>
      <c r="J4900" s="42"/>
      <c r="K4900" s="42"/>
      <c r="L4900" s="184">
        <v>9.0909090909090917</v>
      </c>
      <c r="M4900" s="31">
        <v>718</v>
      </c>
      <c r="N4900" s="42" t="s">
        <v>13</v>
      </c>
      <c r="O4900" s="42" t="s">
        <v>1887</v>
      </c>
    </row>
    <row r="4901" spans="1:15">
      <c r="A4901">
        <v>4905</v>
      </c>
      <c r="B4901" s="180">
        <v>44645</v>
      </c>
      <c r="C4901" s="42" t="s">
        <v>9</v>
      </c>
      <c r="D4901" s="359" t="s">
        <v>10</v>
      </c>
      <c r="E4901" s="42">
        <v>44</v>
      </c>
      <c r="F4901" s="41">
        <v>1322</v>
      </c>
      <c r="G4901" s="186" t="s">
        <v>33</v>
      </c>
      <c r="H4901" s="186" t="s">
        <v>480</v>
      </c>
      <c r="I4901" s="42" t="s">
        <v>15</v>
      </c>
      <c r="J4901" s="42"/>
      <c r="K4901" s="42"/>
      <c r="L4901" s="184">
        <v>6.666666666666667</v>
      </c>
      <c r="M4901" s="31">
        <v>718</v>
      </c>
      <c r="N4901" s="42" t="s">
        <v>13</v>
      </c>
      <c r="O4901" s="42" t="s">
        <v>1887</v>
      </c>
    </row>
    <row r="4902" spans="1:15">
      <c r="A4902">
        <v>4906</v>
      </c>
      <c r="B4902" s="180">
        <v>44645</v>
      </c>
      <c r="C4902" s="42" t="s">
        <v>9</v>
      </c>
      <c r="D4902" s="359" t="s">
        <v>10</v>
      </c>
      <c r="E4902" s="42">
        <v>43</v>
      </c>
      <c r="F4902" s="41">
        <v>1145</v>
      </c>
      <c r="G4902" s="186" t="s">
        <v>16</v>
      </c>
      <c r="H4902" s="186" t="s">
        <v>25</v>
      </c>
      <c r="I4902" s="42" t="s">
        <v>12</v>
      </c>
      <c r="J4902" s="42"/>
      <c r="K4902" s="42"/>
      <c r="L4902" s="184">
        <v>5</v>
      </c>
      <c r="M4902" s="31">
        <v>718</v>
      </c>
      <c r="N4902" s="42" t="s">
        <v>13</v>
      </c>
      <c r="O4902" s="42" t="s">
        <v>1887</v>
      </c>
    </row>
    <row r="4903" spans="1:15">
      <c r="A4903">
        <v>4907</v>
      </c>
      <c r="B4903" s="180">
        <v>44645</v>
      </c>
      <c r="C4903" s="42" t="s">
        <v>9</v>
      </c>
      <c r="D4903" s="359" t="s">
        <v>10</v>
      </c>
      <c r="E4903" s="42">
        <v>42</v>
      </c>
      <c r="F4903" s="41">
        <v>1090</v>
      </c>
      <c r="G4903" s="186" t="s">
        <v>32</v>
      </c>
      <c r="H4903" s="186" t="s">
        <v>327</v>
      </c>
      <c r="I4903" s="42" t="s">
        <v>15</v>
      </c>
      <c r="J4903" s="42"/>
      <c r="K4903" s="42"/>
      <c r="L4903" s="184">
        <v>10.526315789473683</v>
      </c>
      <c r="M4903" s="31">
        <v>718</v>
      </c>
      <c r="N4903" s="42" t="s">
        <v>13</v>
      </c>
      <c r="O4903" s="42" t="s">
        <v>1887</v>
      </c>
    </row>
    <row r="4904" spans="1:15">
      <c r="A4904">
        <v>4908</v>
      </c>
      <c r="B4904" s="180">
        <v>44645</v>
      </c>
      <c r="C4904" s="42" t="s">
        <v>9</v>
      </c>
      <c r="D4904" s="359" t="s">
        <v>10</v>
      </c>
      <c r="E4904" s="42">
        <v>45</v>
      </c>
      <c r="F4904" s="41">
        <v>1405</v>
      </c>
      <c r="G4904" s="186" t="s">
        <v>33</v>
      </c>
      <c r="H4904" s="186" t="s">
        <v>1125</v>
      </c>
      <c r="I4904" s="42" t="s">
        <v>12</v>
      </c>
      <c r="J4904" s="42"/>
      <c r="K4904" s="42"/>
      <c r="L4904" s="184">
        <v>12</v>
      </c>
      <c r="M4904" s="31">
        <v>718</v>
      </c>
      <c r="N4904" s="42" t="s">
        <v>13</v>
      </c>
      <c r="O4904" s="42" t="s">
        <v>1887</v>
      </c>
    </row>
    <row r="4905" spans="1:15">
      <c r="A4905">
        <v>4909</v>
      </c>
      <c r="B4905" s="180">
        <v>44645</v>
      </c>
      <c r="C4905" s="42" t="s">
        <v>9</v>
      </c>
      <c r="D4905" s="359" t="s">
        <v>10</v>
      </c>
      <c r="E4905" s="42">
        <v>62</v>
      </c>
      <c r="F4905" s="41">
        <v>2755</v>
      </c>
      <c r="G4905" s="186" t="s">
        <v>16</v>
      </c>
      <c r="H4905" s="186" t="s">
        <v>480</v>
      </c>
      <c r="I4905" s="42" t="s">
        <v>12</v>
      </c>
      <c r="J4905" s="42"/>
      <c r="K4905" s="42"/>
      <c r="L4905" s="184">
        <v>2.2222222222222223</v>
      </c>
      <c r="M4905" s="31">
        <v>718</v>
      </c>
      <c r="N4905" s="42" t="s">
        <v>13</v>
      </c>
      <c r="O4905" s="42" t="s">
        <v>1887</v>
      </c>
    </row>
    <row r="4906" spans="1:15">
      <c r="A4906">
        <v>4910</v>
      </c>
      <c r="B4906" s="180">
        <v>44645</v>
      </c>
      <c r="C4906" s="42" t="s">
        <v>9</v>
      </c>
      <c r="D4906" s="359" t="s">
        <v>10</v>
      </c>
      <c r="E4906" s="42">
        <v>61</v>
      </c>
      <c r="F4906" s="41">
        <v>2700</v>
      </c>
      <c r="G4906" s="186" t="s">
        <v>314</v>
      </c>
      <c r="H4906" s="186" t="s">
        <v>975</v>
      </c>
      <c r="I4906" s="42" t="s">
        <v>15</v>
      </c>
      <c r="J4906" s="42"/>
      <c r="K4906" s="42"/>
      <c r="L4906" s="184">
        <v>102.85714285714285</v>
      </c>
      <c r="M4906" s="31">
        <v>718</v>
      </c>
      <c r="N4906" s="42" t="s">
        <v>13</v>
      </c>
      <c r="O4906" s="42" t="s">
        <v>1887</v>
      </c>
    </row>
    <row r="4907" spans="1:15">
      <c r="A4907">
        <v>4911</v>
      </c>
      <c r="B4907" s="180">
        <v>44645</v>
      </c>
      <c r="C4907" s="42" t="s">
        <v>9</v>
      </c>
      <c r="D4907" s="359" t="s">
        <v>10</v>
      </c>
      <c r="E4907" s="42">
        <v>41</v>
      </c>
      <c r="F4907" s="41">
        <v>975</v>
      </c>
      <c r="G4907" s="186" t="s">
        <v>33</v>
      </c>
      <c r="H4907" s="186" t="s">
        <v>761</v>
      </c>
      <c r="I4907" s="42" t="s">
        <v>15</v>
      </c>
      <c r="J4907" s="42"/>
      <c r="K4907" s="42"/>
      <c r="L4907" s="184">
        <v>20</v>
      </c>
      <c r="M4907" s="31">
        <v>718</v>
      </c>
      <c r="N4907" s="42" t="s">
        <v>13</v>
      </c>
      <c r="O4907" s="42" t="s">
        <v>1887</v>
      </c>
    </row>
    <row r="4908" spans="1:15">
      <c r="A4908">
        <v>4912</v>
      </c>
      <c r="B4908" s="180">
        <v>44645</v>
      </c>
      <c r="C4908" s="42" t="s">
        <v>9</v>
      </c>
      <c r="D4908" s="359" t="s">
        <v>10</v>
      </c>
      <c r="E4908" s="42">
        <v>41</v>
      </c>
      <c r="F4908" s="41">
        <v>1035</v>
      </c>
      <c r="G4908" s="186" t="s">
        <v>32</v>
      </c>
      <c r="H4908" s="186" t="s">
        <v>25</v>
      </c>
      <c r="I4908" s="42" t="s">
        <v>12</v>
      </c>
      <c r="J4908" s="42"/>
      <c r="K4908" s="42"/>
      <c r="L4908" s="184">
        <v>10</v>
      </c>
      <c r="M4908" s="31">
        <v>718</v>
      </c>
      <c r="N4908" s="42" t="s">
        <v>13</v>
      </c>
      <c r="O4908" s="42" t="s">
        <v>1887</v>
      </c>
    </row>
    <row r="4909" spans="1:15">
      <c r="A4909">
        <v>4913</v>
      </c>
      <c r="B4909" s="180">
        <v>44645</v>
      </c>
      <c r="C4909" s="42" t="s">
        <v>9</v>
      </c>
      <c r="D4909" s="359" t="s">
        <v>10</v>
      </c>
      <c r="E4909" s="42">
        <v>37</v>
      </c>
      <c r="F4909" s="41">
        <v>925</v>
      </c>
      <c r="G4909" s="186" t="s">
        <v>16</v>
      </c>
      <c r="H4909" s="186" t="s">
        <v>25</v>
      </c>
      <c r="I4909" s="42" t="s">
        <v>12</v>
      </c>
      <c r="J4909" s="42"/>
      <c r="K4909" s="42"/>
      <c r="L4909" s="184">
        <v>5</v>
      </c>
      <c r="M4909" s="31">
        <v>718</v>
      </c>
      <c r="N4909" s="42" t="s">
        <v>13</v>
      </c>
      <c r="O4909" s="42" t="s">
        <v>1887</v>
      </c>
    </row>
    <row r="4910" spans="1:15">
      <c r="A4910">
        <v>4914</v>
      </c>
      <c r="B4910" s="180">
        <v>44645</v>
      </c>
      <c r="C4910" s="42" t="s">
        <v>9</v>
      </c>
      <c r="D4910" s="359" t="s">
        <v>10</v>
      </c>
      <c r="E4910" s="42">
        <v>43</v>
      </c>
      <c r="F4910" s="41">
        <v>1065</v>
      </c>
      <c r="G4910" s="186" t="s">
        <v>16</v>
      </c>
      <c r="H4910" s="186" t="s">
        <v>1125</v>
      </c>
      <c r="I4910" s="42" t="s">
        <v>12</v>
      </c>
      <c r="J4910" s="42"/>
      <c r="K4910" s="42"/>
      <c r="L4910" s="184">
        <v>4</v>
      </c>
      <c r="M4910" s="31">
        <v>718</v>
      </c>
      <c r="N4910" s="42" t="s">
        <v>13</v>
      </c>
      <c r="O4910" s="42" t="s">
        <v>1887</v>
      </c>
    </row>
    <row r="4911" spans="1:15">
      <c r="A4911">
        <v>4915</v>
      </c>
      <c r="B4911" s="180">
        <v>44645</v>
      </c>
      <c r="C4911" s="42" t="s">
        <v>9</v>
      </c>
      <c r="D4911" s="359" t="s">
        <v>10</v>
      </c>
      <c r="E4911" s="42">
        <v>41</v>
      </c>
      <c r="F4911" s="41">
        <v>880</v>
      </c>
      <c r="G4911" s="186" t="s">
        <v>16</v>
      </c>
      <c r="H4911" s="186" t="s">
        <v>25</v>
      </c>
      <c r="I4911" s="42" t="s">
        <v>12</v>
      </c>
      <c r="J4911" s="39"/>
      <c r="K4911" s="42"/>
      <c r="L4911" s="184">
        <v>5</v>
      </c>
      <c r="M4911" s="31">
        <v>718</v>
      </c>
      <c r="N4911" s="42" t="s">
        <v>13</v>
      </c>
      <c r="O4911" s="42" t="s">
        <v>1887</v>
      </c>
    </row>
    <row r="4912" spans="1:15">
      <c r="A4912">
        <v>4916</v>
      </c>
      <c r="B4912" s="180">
        <v>44645</v>
      </c>
      <c r="C4912" s="42" t="s">
        <v>9</v>
      </c>
      <c r="D4912" s="359" t="s">
        <v>10</v>
      </c>
      <c r="E4912" s="42">
        <v>44</v>
      </c>
      <c r="F4912" s="41">
        <v>1215</v>
      </c>
      <c r="G4912" s="186" t="s">
        <v>16</v>
      </c>
      <c r="H4912" s="186" t="s">
        <v>25</v>
      </c>
      <c r="I4912" s="42" t="s">
        <v>12</v>
      </c>
      <c r="J4912" s="39"/>
      <c r="K4912" s="39"/>
      <c r="L4912" s="184">
        <v>5</v>
      </c>
      <c r="M4912" s="31">
        <v>718</v>
      </c>
      <c r="N4912" s="42" t="s">
        <v>13</v>
      </c>
      <c r="O4912" s="42" t="s">
        <v>1887</v>
      </c>
    </row>
    <row r="4913" spans="1:15">
      <c r="A4913">
        <v>4917</v>
      </c>
      <c r="B4913" s="180">
        <v>44645</v>
      </c>
      <c r="C4913" s="42" t="s">
        <v>9</v>
      </c>
      <c r="D4913" s="359" t="s">
        <v>10</v>
      </c>
      <c r="E4913" s="42">
        <v>40</v>
      </c>
      <c r="F4913" s="41">
        <v>1175</v>
      </c>
      <c r="G4913" s="186" t="s">
        <v>33</v>
      </c>
      <c r="H4913" s="186" t="s">
        <v>761</v>
      </c>
      <c r="I4913" s="42" t="s">
        <v>12</v>
      </c>
      <c r="J4913" s="39"/>
      <c r="K4913" s="39"/>
      <c r="L4913" s="184">
        <v>20</v>
      </c>
      <c r="M4913" s="31">
        <v>718</v>
      </c>
      <c r="N4913" s="42" t="s">
        <v>13</v>
      </c>
      <c r="O4913" s="42" t="s">
        <v>1887</v>
      </c>
    </row>
    <row r="4914" spans="1:15">
      <c r="A4914">
        <v>4918</v>
      </c>
      <c r="B4914" s="180">
        <v>44645</v>
      </c>
      <c r="C4914" s="42" t="s">
        <v>9</v>
      </c>
      <c r="D4914" s="359" t="s">
        <v>10</v>
      </c>
      <c r="E4914" s="42">
        <v>42</v>
      </c>
      <c r="F4914" s="41">
        <v>945</v>
      </c>
      <c r="G4914" s="186" t="s">
        <v>32</v>
      </c>
      <c r="H4914" s="186" t="s">
        <v>25</v>
      </c>
      <c r="I4914" s="42" t="s">
        <v>12</v>
      </c>
      <c r="J4914" s="39"/>
      <c r="K4914" s="39"/>
      <c r="L4914" s="184">
        <v>10</v>
      </c>
      <c r="M4914" s="31">
        <v>718</v>
      </c>
      <c r="N4914" s="42" t="s">
        <v>13</v>
      </c>
      <c r="O4914" s="42" t="s">
        <v>1887</v>
      </c>
    </row>
    <row r="4915" spans="1:15">
      <c r="A4915">
        <v>4919</v>
      </c>
      <c r="B4915" s="180">
        <v>44645</v>
      </c>
      <c r="C4915" s="42" t="s">
        <v>9</v>
      </c>
      <c r="D4915" s="359" t="s">
        <v>10</v>
      </c>
      <c r="E4915" s="42">
        <v>37</v>
      </c>
      <c r="F4915" s="41">
        <v>925</v>
      </c>
      <c r="G4915" s="186" t="s">
        <v>16</v>
      </c>
      <c r="H4915" s="186" t="s">
        <v>41</v>
      </c>
      <c r="I4915" s="42" t="s">
        <v>12</v>
      </c>
      <c r="J4915" s="39"/>
      <c r="K4915" s="39"/>
      <c r="L4915" s="184">
        <v>10</v>
      </c>
      <c r="M4915" s="31">
        <v>718</v>
      </c>
      <c r="N4915" s="42" t="s">
        <v>13</v>
      </c>
      <c r="O4915" s="42" t="s">
        <v>1887</v>
      </c>
    </row>
    <row r="4916" spans="1:15">
      <c r="A4916">
        <v>4920</v>
      </c>
      <c r="B4916" s="180">
        <v>44645</v>
      </c>
      <c r="C4916" s="42" t="s">
        <v>9</v>
      </c>
      <c r="D4916" s="359" t="s">
        <v>10</v>
      </c>
      <c r="E4916" s="42">
        <v>38</v>
      </c>
      <c r="F4916" s="41">
        <v>835</v>
      </c>
      <c r="G4916" s="186">
        <v>0</v>
      </c>
      <c r="H4916" s="186" t="s">
        <v>29</v>
      </c>
      <c r="I4916" s="42" t="s">
        <v>12</v>
      </c>
      <c r="J4916" s="39"/>
      <c r="K4916" s="39"/>
      <c r="L4916" s="184">
        <v>0</v>
      </c>
      <c r="M4916" s="31">
        <v>718</v>
      </c>
      <c r="N4916" s="42" t="s">
        <v>13</v>
      </c>
      <c r="O4916" s="42" t="s">
        <v>1887</v>
      </c>
    </row>
    <row r="4917" spans="1:15">
      <c r="A4917">
        <v>4921</v>
      </c>
      <c r="B4917" s="180">
        <v>44645</v>
      </c>
      <c r="C4917" s="42" t="s">
        <v>9</v>
      </c>
      <c r="D4917" s="359" t="s">
        <v>10</v>
      </c>
      <c r="E4917" s="42">
        <v>30</v>
      </c>
      <c r="F4917" s="41">
        <v>460</v>
      </c>
      <c r="G4917" s="186">
        <v>0</v>
      </c>
      <c r="H4917" s="186" t="s">
        <v>29</v>
      </c>
      <c r="I4917" s="42" t="s">
        <v>12</v>
      </c>
      <c r="J4917" s="39"/>
      <c r="K4917" s="39"/>
      <c r="L4917" s="184">
        <v>0</v>
      </c>
      <c r="M4917" s="31">
        <v>718</v>
      </c>
      <c r="N4917" s="42" t="s">
        <v>13</v>
      </c>
      <c r="O4917" s="42" t="s">
        <v>1887</v>
      </c>
    </row>
    <row r="4918" spans="1:15">
      <c r="A4918">
        <v>4922</v>
      </c>
      <c r="B4918" s="180">
        <v>44645</v>
      </c>
      <c r="C4918" s="42" t="s">
        <v>9</v>
      </c>
      <c r="D4918" s="359" t="s">
        <v>10</v>
      </c>
      <c r="E4918" s="42">
        <v>27</v>
      </c>
      <c r="F4918" s="41">
        <v>410</v>
      </c>
      <c r="G4918" s="186">
        <v>0</v>
      </c>
      <c r="H4918" s="186" t="s">
        <v>41</v>
      </c>
      <c r="I4918" s="42" t="s">
        <v>12</v>
      </c>
      <c r="J4918" s="39"/>
      <c r="K4918" s="39"/>
      <c r="L4918" s="184">
        <v>0</v>
      </c>
      <c r="M4918" s="31">
        <v>718</v>
      </c>
      <c r="N4918" s="42" t="s">
        <v>13</v>
      </c>
      <c r="O4918" s="42" t="s">
        <v>1887</v>
      </c>
    </row>
    <row r="4919" spans="1:15">
      <c r="A4919">
        <v>4923</v>
      </c>
      <c r="B4919" s="180">
        <v>44645</v>
      </c>
      <c r="C4919" s="42" t="s">
        <v>9</v>
      </c>
      <c r="D4919" s="359" t="s">
        <v>10</v>
      </c>
      <c r="E4919" s="42">
        <v>38</v>
      </c>
      <c r="F4919" s="41">
        <v>835</v>
      </c>
      <c r="G4919" s="186" t="s">
        <v>16</v>
      </c>
      <c r="H4919" s="186" t="s">
        <v>25</v>
      </c>
      <c r="I4919" s="42" t="s">
        <v>12</v>
      </c>
      <c r="J4919" s="39"/>
      <c r="K4919" s="39"/>
      <c r="L4919" s="184">
        <v>5</v>
      </c>
      <c r="M4919" s="31">
        <v>718</v>
      </c>
      <c r="N4919" s="42" t="s">
        <v>13</v>
      </c>
      <c r="O4919" s="42" t="s">
        <v>1887</v>
      </c>
    </row>
    <row r="4920" spans="1:15">
      <c r="A4920">
        <v>4924</v>
      </c>
      <c r="B4920" s="180">
        <v>44673</v>
      </c>
      <c r="C4920" s="42" t="s">
        <v>9</v>
      </c>
      <c r="D4920" s="359" t="s">
        <v>10</v>
      </c>
      <c r="E4920" s="42">
        <v>60</v>
      </c>
      <c r="F4920" s="41">
        <v>2705</v>
      </c>
      <c r="G4920" s="186" t="s">
        <v>1888</v>
      </c>
      <c r="H4920" s="186" t="s">
        <v>1889</v>
      </c>
      <c r="I4920" s="42" t="s">
        <v>15</v>
      </c>
      <c r="J4920" s="181"/>
      <c r="K4920" s="42"/>
      <c r="L4920" s="184" t="e">
        <v>#VALUE!</v>
      </c>
      <c r="M4920" s="31">
        <v>712</v>
      </c>
      <c r="N4920" s="42" t="s">
        <v>13</v>
      </c>
      <c r="O4920" s="42" t="s">
        <v>1890</v>
      </c>
    </row>
    <row r="4921" spans="1:15">
      <c r="A4921">
        <v>4925</v>
      </c>
      <c r="B4921" s="180">
        <v>44673</v>
      </c>
      <c r="C4921" s="42" t="s">
        <v>9</v>
      </c>
      <c r="D4921" s="359" t="s">
        <v>10</v>
      </c>
      <c r="E4921" s="42">
        <v>53</v>
      </c>
      <c r="F4921" s="41">
        <v>2040</v>
      </c>
      <c r="G4921" s="186" t="s">
        <v>1891</v>
      </c>
      <c r="H4921" s="193" t="s">
        <v>1892</v>
      </c>
      <c r="I4921" s="42" t="s">
        <v>15</v>
      </c>
      <c r="J4921" s="42"/>
      <c r="K4921" s="42"/>
      <c r="L4921" s="184" t="e">
        <v>#VALUE!</v>
      </c>
      <c r="M4921" s="31">
        <v>712</v>
      </c>
      <c r="N4921" s="42" t="s">
        <v>13</v>
      </c>
      <c r="O4921" s="42" t="s">
        <v>1890</v>
      </c>
    </row>
    <row r="4922" spans="1:15">
      <c r="A4922">
        <v>4926</v>
      </c>
      <c r="B4922" s="180">
        <v>44673</v>
      </c>
      <c r="C4922" s="42" t="s">
        <v>9</v>
      </c>
      <c r="D4922" s="359" t="s">
        <v>10</v>
      </c>
      <c r="E4922" s="42">
        <v>59</v>
      </c>
      <c r="F4922" s="41">
        <v>2435</v>
      </c>
      <c r="G4922" s="186" t="s">
        <v>1893</v>
      </c>
      <c r="H4922" s="186" t="s">
        <v>1894</v>
      </c>
      <c r="I4922" s="42" t="s">
        <v>15</v>
      </c>
      <c r="J4922" s="42"/>
      <c r="K4922" s="42"/>
      <c r="L4922" s="184" t="e">
        <v>#VALUE!</v>
      </c>
      <c r="M4922" s="31">
        <v>712</v>
      </c>
      <c r="N4922" s="42" t="s">
        <v>13</v>
      </c>
      <c r="O4922" s="42" t="s">
        <v>1890</v>
      </c>
    </row>
    <row r="4923" spans="1:15">
      <c r="A4923">
        <v>4927</v>
      </c>
      <c r="B4923" s="180">
        <v>44673</v>
      </c>
      <c r="C4923" s="42" t="s">
        <v>9</v>
      </c>
      <c r="D4923" s="359" t="s">
        <v>10</v>
      </c>
      <c r="E4923" s="42">
        <v>56</v>
      </c>
      <c r="F4923" s="41">
        <v>2355</v>
      </c>
      <c r="G4923" s="186" t="s">
        <v>1895</v>
      </c>
      <c r="H4923" s="186" t="s">
        <v>1892</v>
      </c>
      <c r="I4923" s="42" t="s">
        <v>15</v>
      </c>
      <c r="J4923" s="42"/>
      <c r="K4923" s="42"/>
      <c r="L4923" s="184" t="e">
        <v>#VALUE!</v>
      </c>
      <c r="M4923" s="31">
        <v>712</v>
      </c>
      <c r="N4923" s="42" t="s">
        <v>13</v>
      </c>
      <c r="O4923" s="42" t="s">
        <v>1890</v>
      </c>
    </row>
    <row r="4924" spans="1:15">
      <c r="A4924">
        <v>4928</v>
      </c>
      <c r="B4924" s="180">
        <v>44673</v>
      </c>
      <c r="C4924" s="42" t="s">
        <v>9</v>
      </c>
      <c r="D4924" s="359" t="s">
        <v>10</v>
      </c>
      <c r="E4924" s="42">
        <v>61</v>
      </c>
      <c r="F4924" s="41">
        <v>3020</v>
      </c>
      <c r="G4924" s="186" t="s">
        <v>1896</v>
      </c>
      <c r="H4924" s="186" t="s">
        <v>1897</v>
      </c>
      <c r="I4924" s="42" t="s">
        <v>15</v>
      </c>
      <c r="J4924" s="42"/>
      <c r="K4924" s="42"/>
      <c r="L4924" s="184" t="e">
        <v>#VALUE!</v>
      </c>
      <c r="M4924" s="31">
        <v>712</v>
      </c>
      <c r="N4924" s="42" t="s">
        <v>13</v>
      </c>
      <c r="O4924" s="42" t="s">
        <v>1890</v>
      </c>
    </row>
    <row r="4925" spans="1:15">
      <c r="A4925">
        <v>4929</v>
      </c>
      <c r="B4925" s="180">
        <v>44673</v>
      </c>
      <c r="C4925" s="42" t="s">
        <v>9</v>
      </c>
      <c r="D4925" s="359" t="s">
        <v>10</v>
      </c>
      <c r="E4925" s="42">
        <v>54</v>
      </c>
      <c r="F4925" s="41">
        <v>2140</v>
      </c>
      <c r="G4925" s="186" t="s">
        <v>1898</v>
      </c>
      <c r="H4925" s="193" t="s">
        <v>1899</v>
      </c>
      <c r="I4925" s="42" t="s">
        <v>15</v>
      </c>
      <c r="J4925" s="42"/>
      <c r="K4925" s="42"/>
      <c r="L4925" s="184" t="e">
        <v>#VALUE!</v>
      </c>
      <c r="M4925" s="31">
        <v>712</v>
      </c>
      <c r="N4925" s="42" t="s">
        <v>13</v>
      </c>
      <c r="O4925" s="42" t="s">
        <v>1890</v>
      </c>
    </row>
    <row r="4926" spans="1:15">
      <c r="A4926">
        <v>4930</v>
      </c>
      <c r="B4926" s="180">
        <v>44673</v>
      </c>
      <c r="C4926" s="42" t="s">
        <v>9</v>
      </c>
      <c r="D4926" s="359" t="s">
        <v>10</v>
      </c>
      <c r="E4926" s="42">
        <v>60</v>
      </c>
      <c r="F4926" s="41">
        <v>2525</v>
      </c>
      <c r="G4926" s="186" t="s">
        <v>1900</v>
      </c>
      <c r="H4926" s="193" t="s">
        <v>1899</v>
      </c>
      <c r="I4926" s="42" t="s">
        <v>15</v>
      </c>
      <c r="J4926" s="42"/>
      <c r="K4926" s="42"/>
      <c r="L4926" s="184" t="e">
        <v>#VALUE!</v>
      </c>
      <c r="M4926" s="31">
        <v>712</v>
      </c>
      <c r="N4926" s="42" t="s">
        <v>13</v>
      </c>
      <c r="O4926" s="42" t="s">
        <v>1890</v>
      </c>
    </row>
    <row r="4927" spans="1:15">
      <c r="A4927">
        <v>4931</v>
      </c>
      <c r="B4927" s="180">
        <v>44673</v>
      </c>
      <c r="C4927" s="42" t="s">
        <v>9</v>
      </c>
      <c r="D4927" s="359" t="s">
        <v>10</v>
      </c>
      <c r="E4927" s="42">
        <v>54</v>
      </c>
      <c r="F4927" s="41">
        <v>2110</v>
      </c>
      <c r="G4927" s="186" t="s">
        <v>1901</v>
      </c>
      <c r="H4927" s="186" t="s">
        <v>1894</v>
      </c>
      <c r="I4927" s="42" t="s">
        <v>15</v>
      </c>
      <c r="J4927" s="42"/>
      <c r="K4927" s="42"/>
      <c r="L4927" s="184" t="e">
        <v>#VALUE!</v>
      </c>
      <c r="M4927" s="31">
        <v>712</v>
      </c>
      <c r="N4927" s="42" t="s">
        <v>13</v>
      </c>
      <c r="O4927" s="42" t="s">
        <v>1890</v>
      </c>
    </row>
    <row r="4928" spans="1:15">
      <c r="A4928">
        <v>4932</v>
      </c>
      <c r="B4928" s="180">
        <v>44673</v>
      </c>
      <c r="C4928" s="42" t="s">
        <v>9</v>
      </c>
      <c r="D4928" s="359" t="s">
        <v>10</v>
      </c>
      <c r="E4928" s="42">
        <v>48</v>
      </c>
      <c r="F4928" s="41">
        <v>1365</v>
      </c>
      <c r="G4928" s="186" t="s">
        <v>1902</v>
      </c>
      <c r="H4928" s="186" t="s">
        <v>1899</v>
      </c>
      <c r="I4928" s="42" t="s">
        <v>15</v>
      </c>
      <c r="J4928" s="42"/>
      <c r="K4928" s="42"/>
      <c r="L4928" s="184" t="e">
        <v>#VALUE!</v>
      </c>
      <c r="M4928" s="31">
        <v>712</v>
      </c>
      <c r="N4928" s="42" t="s">
        <v>13</v>
      </c>
      <c r="O4928" s="42" t="s">
        <v>1890</v>
      </c>
    </row>
    <row r="4929" spans="1:15">
      <c r="A4929">
        <v>4933</v>
      </c>
      <c r="B4929" s="180">
        <v>44673</v>
      </c>
      <c r="C4929" s="42" t="s">
        <v>9</v>
      </c>
      <c r="D4929" s="359" t="s">
        <v>10</v>
      </c>
      <c r="E4929" s="42">
        <v>57</v>
      </c>
      <c r="F4929" s="41">
        <v>2400</v>
      </c>
      <c r="G4929" s="186" t="s">
        <v>1903</v>
      </c>
      <c r="H4929" s="186" t="s">
        <v>1899</v>
      </c>
      <c r="I4929" s="42" t="s">
        <v>15</v>
      </c>
      <c r="J4929" s="42"/>
      <c r="K4929" s="42"/>
      <c r="L4929" s="184" t="e">
        <v>#VALUE!</v>
      </c>
      <c r="M4929" s="31">
        <v>712</v>
      </c>
      <c r="N4929" s="42" t="s">
        <v>13</v>
      </c>
      <c r="O4929" s="42" t="s">
        <v>1890</v>
      </c>
    </row>
    <row r="4930" spans="1:15">
      <c r="A4930">
        <v>4934</v>
      </c>
      <c r="B4930" s="180">
        <v>44673</v>
      </c>
      <c r="C4930" s="42" t="s">
        <v>9</v>
      </c>
      <c r="D4930" s="359" t="s">
        <v>10</v>
      </c>
      <c r="E4930" s="42">
        <v>44</v>
      </c>
      <c r="F4930" s="41">
        <v>1245</v>
      </c>
      <c r="G4930" s="186" t="s">
        <v>1904</v>
      </c>
      <c r="H4930" s="186" t="s">
        <v>1889</v>
      </c>
      <c r="I4930" s="42" t="s">
        <v>12</v>
      </c>
      <c r="J4930" s="42"/>
      <c r="K4930" s="42"/>
      <c r="L4930" s="184" t="e">
        <v>#VALUE!</v>
      </c>
      <c r="M4930" s="31">
        <v>712</v>
      </c>
      <c r="N4930" s="42" t="s">
        <v>13</v>
      </c>
      <c r="O4930" s="42" t="s">
        <v>1890</v>
      </c>
    </row>
    <row r="4931" spans="1:15">
      <c r="A4931">
        <v>4935</v>
      </c>
      <c r="B4931" s="180">
        <v>44673</v>
      </c>
      <c r="C4931" s="42" t="s">
        <v>9</v>
      </c>
      <c r="D4931" s="359" t="s">
        <v>10</v>
      </c>
      <c r="E4931" s="42">
        <v>56</v>
      </c>
      <c r="F4931" s="41">
        <v>2150</v>
      </c>
      <c r="G4931" s="186" t="s">
        <v>1905</v>
      </c>
      <c r="H4931" s="186" t="s">
        <v>1906</v>
      </c>
      <c r="I4931" s="42" t="s">
        <v>15</v>
      </c>
      <c r="J4931" s="42"/>
      <c r="K4931" s="42"/>
      <c r="L4931" s="184" t="e">
        <v>#VALUE!</v>
      </c>
      <c r="M4931" s="31">
        <v>712</v>
      </c>
      <c r="N4931" s="42" t="s">
        <v>13</v>
      </c>
      <c r="O4931" s="42" t="s">
        <v>1890</v>
      </c>
    </row>
    <row r="4932" spans="1:15">
      <c r="A4932">
        <v>4936</v>
      </c>
      <c r="B4932" s="180">
        <v>44673</v>
      </c>
      <c r="C4932" s="42" t="s">
        <v>9</v>
      </c>
      <c r="D4932" s="359" t="s">
        <v>10</v>
      </c>
      <c r="E4932" s="42">
        <v>55</v>
      </c>
      <c r="F4932" s="41">
        <v>2010</v>
      </c>
      <c r="G4932" s="186" t="s">
        <v>1907</v>
      </c>
      <c r="H4932" s="186" t="s">
        <v>1889</v>
      </c>
      <c r="I4932" s="42" t="s">
        <v>12</v>
      </c>
      <c r="J4932" s="42"/>
      <c r="K4932" s="42"/>
      <c r="L4932" s="184" t="e">
        <v>#VALUE!</v>
      </c>
      <c r="M4932" s="31">
        <v>712</v>
      </c>
      <c r="N4932" s="42" t="s">
        <v>13</v>
      </c>
      <c r="O4932" s="42" t="s">
        <v>1890</v>
      </c>
    </row>
    <row r="4933" spans="1:15">
      <c r="A4933">
        <v>4937</v>
      </c>
      <c r="B4933" s="180">
        <v>44673</v>
      </c>
      <c r="C4933" s="42" t="s">
        <v>9</v>
      </c>
      <c r="D4933" s="359" t="s">
        <v>10</v>
      </c>
      <c r="E4933" s="42">
        <v>60</v>
      </c>
      <c r="F4933" s="41">
        <v>2720</v>
      </c>
      <c r="G4933" s="186" t="s">
        <v>1888</v>
      </c>
      <c r="H4933" s="186" t="s">
        <v>1908</v>
      </c>
      <c r="I4933" s="42" t="s">
        <v>12</v>
      </c>
      <c r="J4933" s="42"/>
      <c r="K4933" s="42"/>
      <c r="L4933" s="184" t="e">
        <v>#VALUE!</v>
      </c>
      <c r="M4933" s="31">
        <v>712</v>
      </c>
      <c r="N4933" s="42" t="s">
        <v>13</v>
      </c>
      <c r="O4933" s="42" t="s">
        <v>1890</v>
      </c>
    </row>
    <row r="4934" spans="1:15">
      <c r="A4934">
        <v>4938</v>
      </c>
      <c r="B4934" s="180">
        <v>44673</v>
      </c>
      <c r="C4934" s="42" t="s">
        <v>9</v>
      </c>
      <c r="D4934" s="359" t="s">
        <v>10</v>
      </c>
      <c r="E4934" s="42">
        <v>56</v>
      </c>
      <c r="F4934" s="41">
        <v>2155</v>
      </c>
      <c r="G4934" s="193" t="s">
        <v>1909</v>
      </c>
      <c r="H4934" s="186" t="s">
        <v>1892</v>
      </c>
      <c r="I4934" s="42" t="s">
        <v>15</v>
      </c>
      <c r="J4934" s="42"/>
      <c r="K4934" s="42"/>
      <c r="L4934" s="184" t="e">
        <v>#VALUE!</v>
      </c>
      <c r="M4934" s="31">
        <v>712</v>
      </c>
      <c r="N4934" s="42" t="s">
        <v>13</v>
      </c>
      <c r="O4934" s="42" t="s">
        <v>1890</v>
      </c>
    </row>
    <row r="4935" spans="1:15">
      <c r="A4935">
        <v>4939</v>
      </c>
      <c r="B4935" s="180">
        <v>44673</v>
      </c>
      <c r="C4935" s="42" t="s">
        <v>9</v>
      </c>
      <c r="D4935" s="359" t="s">
        <v>10</v>
      </c>
      <c r="E4935" s="42">
        <v>54</v>
      </c>
      <c r="F4935" s="41">
        <v>2130</v>
      </c>
      <c r="G4935" s="186" t="s">
        <v>1899</v>
      </c>
      <c r="H4935" s="186" t="s">
        <v>1910</v>
      </c>
      <c r="I4935" s="42" t="s">
        <v>15</v>
      </c>
      <c r="J4935" s="42"/>
      <c r="K4935" s="42"/>
      <c r="L4935" s="184" t="e">
        <v>#VALUE!</v>
      </c>
      <c r="M4935" s="31">
        <v>712</v>
      </c>
      <c r="N4935" s="42" t="s">
        <v>13</v>
      </c>
      <c r="O4935" s="42" t="s">
        <v>1890</v>
      </c>
    </row>
    <row r="4936" spans="1:15">
      <c r="A4936">
        <v>4940</v>
      </c>
      <c r="B4936" s="180">
        <v>44673</v>
      </c>
      <c r="C4936" s="42" t="s">
        <v>9</v>
      </c>
      <c r="D4936" s="359" t="s">
        <v>10</v>
      </c>
      <c r="E4936" s="42">
        <v>55</v>
      </c>
      <c r="F4936" s="41">
        <v>2205</v>
      </c>
      <c r="G4936" s="186" t="s">
        <v>1911</v>
      </c>
      <c r="H4936" s="186" t="s">
        <v>1892</v>
      </c>
      <c r="I4936" s="42" t="s">
        <v>15</v>
      </c>
      <c r="J4936" s="42"/>
      <c r="K4936" s="42"/>
      <c r="L4936" s="184" t="e">
        <v>#VALUE!</v>
      </c>
      <c r="M4936" s="31">
        <v>712</v>
      </c>
      <c r="N4936" s="42" t="s">
        <v>13</v>
      </c>
      <c r="O4936" s="42" t="s">
        <v>1890</v>
      </c>
    </row>
    <row r="4937" spans="1:15">
      <c r="A4937">
        <v>4941</v>
      </c>
      <c r="B4937" s="180">
        <v>44673</v>
      </c>
      <c r="C4937" s="42" t="s">
        <v>9</v>
      </c>
      <c r="D4937" s="359" t="s">
        <v>10</v>
      </c>
      <c r="E4937" s="42">
        <v>57</v>
      </c>
      <c r="F4937" s="41">
        <v>2570</v>
      </c>
      <c r="G4937" s="186" t="s">
        <v>1910</v>
      </c>
      <c r="H4937" s="186" t="s">
        <v>1892</v>
      </c>
      <c r="I4937" s="42" t="s">
        <v>15</v>
      </c>
      <c r="J4937" s="42"/>
      <c r="K4937" s="42"/>
      <c r="L4937" s="184" t="e">
        <v>#VALUE!</v>
      </c>
      <c r="M4937" s="31">
        <v>712</v>
      </c>
      <c r="N4937" s="42" t="s">
        <v>13</v>
      </c>
      <c r="O4937" s="42" t="s">
        <v>1890</v>
      </c>
    </row>
    <row r="4938" spans="1:15">
      <c r="A4938">
        <v>4942</v>
      </c>
      <c r="B4938" s="180">
        <v>44673</v>
      </c>
      <c r="C4938" s="42" t="s">
        <v>9</v>
      </c>
      <c r="D4938" s="359" t="s">
        <v>10</v>
      </c>
      <c r="E4938" s="42">
        <v>54</v>
      </c>
      <c r="F4938" s="41">
        <v>2000</v>
      </c>
      <c r="G4938" s="186" t="s">
        <v>1912</v>
      </c>
      <c r="H4938" s="186" t="s">
        <v>1894</v>
      </c>
      <c r="I4938" s="42" t="s">
        <v>15</v>
      </c>
      <c r="J4938" s="42"/>
      <c r="K4938" s="42"/>
      <c r="L4938" s="184" t="e">
        <v>#VALUE!</v>
      </c>
      <c r="M4938" s="31">
        <v>712</v>
      </c>
      <c r="N4938" s="42" t="s">
        <v>13</v>
      </c>
      <c r="O4938" s="42" t="s">
        <v>1890</v>
      </c>
    </row>
    <row r="4939" spans="1:15">
      <c r="A4939">
        <v>4943</v>
      </c>
      <c r="B4939" s="180">
        <v>44673</v>
      </c>
      <c r="C4939" s="42" t="s">
        <v>9</v>
      </c>
      <c r="D4939" s="359" t="s">
        <v>10</v>
      </c>
      <c r="E4939" s="42">
        <v>55</v>
      </c>
      <c r="F4939" s="41">
        <v>2110</v>
      </c>
      <c r="G4939" s="186" t="s">
        <v>1892</v>
      </c>
      <c r="H4939" s="186" t="s">
        <v>1894</v>
      </c>
      <c r="I4939" s="42" t="s">
        <v>15</v>
      </c>
      <c r="J4939" s="42"/>
      <c r="K4939" s="42"/>
      <c r="L4939" s="184" t="e">
        <v>#VALUE!</v>
      </c>
      <c r="M4939" s="31">
        <v>712</v>
      </c>
      <c r="N4939" s="42" t="s">
        <v>13</v>
      </c>
      <c r="O4939" s="42" t="s">
        <v>1890</v>
      </c>
    </row>
    <row r="4940" spans="1:15">
      <c r="A4940">
        <v>4944</v>
      </c>
      <c r="B4940" s="180">
        <v>44673</v>
      </c>
      <c r="C4940" s="42" t="s">
        <v>9</v>
      </c>
      <c r="D4940" s="359" t="s">
        <v>10</v>
      </c>
      <c r="E4940" s="42">
        <v>44</v>
      </c>
      <c r="F4940" s="41">
        <v>1125</v>
      </c>
      <c r="G4940" s="186" t="s">
        <v>1903</v>
      </c>
      <c r="H4940" s="186" t="s">
        <v>1910</v>
      </c>
      <c r="I4940" s="42" t="s">
        <v>12</v>
      </c>
      <c r="J4940" s="42"/>
      <c r="K4940" s="42"/>
      <c r="L4940" s="184" t="e">
        <v>#VALUE!</v>
      </c>
      <c r="M4940" s="31">
        <v>712</v>
      </c>
      <c r="N4940" s="42" t="s">
        <v>13</v>
      </c>
      <c r="O4940" s="42" t="s">
        <v>1890</v>
      </c>
    </row>
    <row r="4941" spans="1:15">
      <c r="A4941">
        <v>4945</v>
      </c>
      <c r="B4941" s="180">
        <v>44673</v>
      </c>
      <c r="C4941" s="42" t="s">
        <v>9</v>
      </c>
      <c r="D4941" s="359" t="s">
        <v>10</v>
      </c>
      <c r="E4941" s="42">
        <v>51</v>
      </c>
      <c r="F4941" s="41">
        <v>1705</v>
      </c>
      <c r="G4941" s="186" t="s">
        <v>1902</v>
      </c>
      <c r="H4941" s="186" t="s">
        <v>1894</v>
      </c>
      <c r="I4941" s="42" t="s">
        <v>15</v>
      </c>
      <c r="J4941" s="42"/>
      <c r="K4941" s="42"/>
      <c r="L4941" s="184" t="e">
        <v>#VALUE!</v>
      </c>
      <c r="M4941" s="31">
        <v>712</v>
      </c>
      <c r="N4941" s="42" t="s">
        <v>13</v>
      </c>
      <c r="O4941" s="42" t="s">
        <v>1890</v>
      </c>
    </row>
    <row r="4942" spans="1:15">
      <c r="A4942">
        <v>4946</v>
      </c>
      <c r="B4942" s="180">
        <v>44673</v>
      </c>
      <c r="C4942" s="42" t="s">
        <v>9</v>
      </c>
      <c r="D4942" s="359" t="s">
        <v>10</v>
      </c>
      <c r="E4942" s="42">
        <v>58</v>
      </c>
      <c r="F4942" s="41">
        <v>2305</v>
      </c>
      <c r="G4942" s="186" t="s">
        <v>1908</v>
      </c>
      <c r="H4942" s="186" t="s">
        <v>1910</v>
      </c>
      <c r="I4942" s="42" t="s">
        <v>15</v>
      </c>
      <c r="J4942" s="42"/>
      <c r="K4942" s="42"/>
      <c r="L4942" s="184" t="e">
        <v>#VALUE!</v>
      </c>
      <c r="M4942" s="31">
        <v>712</v>
      </c>
      <c r="N4942" s="42" t="s">
        <v>13</v>
      </c>
      <c r="O4942" s="42" t="s">
        <v>1890</v>
      </c>
    </row>
    <row r="4943" spans="1:15">
      <c r="A4943">
        <v>4947</v>
      </c>
      <c r="B4943" s="180">
        <v>44673</v>
      </c>
      <c r="C4943" s="42" t="s">
        <v>9</v>
      </c>
      <c r="D4943" s="359" t="s">
        <v>10</v>
      </c>
      <c r="E4943" s="42">
        <v>55</v>
      </c>
      <c r="F4943" s="41">
        <v>2160</v>
      </c>
      <c r="G4943" s="186" t="s">
        <v>1903</v>
      </c>
      <c r="H4943" s="186" t="s">
        <v>1894</v>
      </c>
      <c r="I4943" s="42" t="s">
        <v>12</v>
      </c>
      <c r="J4943" s="42"/>
      <c r="K4943" s="42"/>
      <c r="L4943" s="184" t="e">
        <v>#VALUE!</v>
      </c>
      <c r="M4943" s="31">
        <v>712</v>
      </c>
      <c r="N4943" s="42" t="s">
        <v>13</v>
      </c>
      <c r="O4943" s="42" t="s">
        <v>1890</v>
      </c>
    </row>
    <row r="4944" spans="1:15">
      <c r="A4944">
        <v>4948</v>
      </c>
      <c r="B4944" s="180">
        <v>44673</v>
      </c>
      <c r="C4944" s="42" t="s">
        <v>9</v>
      </c>
      <c r="D4944" s="359" t="s">
        <v>10</v>
      </c>
      <c r="E4944" s="42">
        <v>57</v>
      </c>
      <c r="F4944" s="41">
        <v>2565</v>
      </c>
      <c r="G4944" s="186" t="s">
        <v>1908</v>
      </c>
      <c r="H4944" s="186" t="s">
        <v>1906</v>
      </c>
      <c r="I4944" s="42" t="s">
        <v>15</v>
      </c>
      <c r="J4944" s="42"/>
      <c r="K4944" s="42"/>
      <c r="L4944" s="184" t="e">
        <v>#VALUE!</v>
      </c>
      <c r="M4944" s="31">
        <v>712</v>
      </c>
      <c r="N4944" s="42" t="s">
        <v>13</v>
      </c>
      <c r="O4944" s="42" t="s">
        <v>1890</v>
      </c>
    </row>
    <row r="4945" spans="1:15">
      <c r="A4945">
        <v>4949</v>
      </c>
      <c r="B4945" s="180">
        <v>44673</v>
      </c>
      <c r="C4945" s="42" t="s">
        <v>9</v>
      </c>
      <c r="D4945" s="359" t="s">
        <v>10</v>
      </c>
      <c r="E4945" s="42">
        <v>54</v>
      </c>
      <c r="F4945" s="41">
        <v>2045</v>
      </c>
      <c r="G4945" s="186" t="s">
        <v>1913</v>
      </c>
      <c r="H4945" s="186" t="s">
        <v>1914</v>
      </c>
      <c r="I4945" s="42" t="s">
        <v>15</v>
      </c>
      <c r="J4945" s="42"/>
      <c r="K4945" s="42"/>
      <c r="L4945" s="184" t="e">
        <v>#VALUE!</v>
      </c>
      <c r="M4945" s="31">
        <v>712</v>
      </c>
      <c r="N4945" s="42" t="s">
        <v>13</v>
      </c>
      <c r="O4945" s="42" t="s">
        <v>1890</v>
      </c>
    </row>
    <row r="4946" spans="1:15">
      <c r="A4946">
        <v>4950</v>
      </c>
      <c r="B4946" s="180">
        <v>44673</v>
      </c>
      <c r="C4946" s="42" t="s">
        <v>9</v>
      </c>
      <c r="D4946" s="359" t="s">
        <v>10</v>
      </c>
      <c r="E4946" s="42">
        <v>59</v>
      </c>
      <c r="F4946" s="41">
        <v>2470</v>
      </c>
      <c r="G4946" s="186" t="s">
        <v>1915</v>
      </c>
      <c r="H4946" s="186" t="s">
        <v>1899</v>
      </c>
      <c r="I4946" s="42" t="s">
        <v>15</v>
      </c>
      <c r="J4946" s="42"/>
      <c r="K4946" s="42"/>
      <c r="L4946" s="184" t="e">
        <v>#VALUE!</v>
      </c>
      <c r="M4946" s="31">
        <v>712</v>
      </c>
      <c r="N4946" s="42" t="s">
        <v>13</v>
      </c>
      <c r="O4946" s="42" t="s">
        <v>1890</v>
      </c>
    </row>
    <row r="4947" spans="1:15">
      <c r="A4947">
        <v>4951</v>
      </c>
      <c r="B4947" s="180">
        <v>44673</v>
      </c>
      <c r="C4947" s="42" t="s">
        <v>9</v>
      </c>
      <c r="D4947" s="359" t="s">
        <v>10</v>
      </c>
      <c r="E4947" s="42">
        <v>56</v>
      </c>
      <c r="F4947" s="41">
        <v>2380</v>
      </c>
      <c r="G4947" s="186" t="s">
        <v>1916</v>
      </c>
      <c r="H4947" s="186" t="s">
        <v>1917</v>
      </c>
      <c r="I4947" s="42" t="s">
        <v>15</v>
      </c>
      <c r="J4947" s="42"/>
      <c r="K4947" s="42"/>
      <c r="L4947" s="184" t="e">
        <v>#VALUE!</v>
      </c>
      <c r="M4947" s="31">
        <v>712</v>
      </c>
      <c r="N4947" s="42" t="s">
        <v>13</v>
      </c>
      <c r="O4947" s="42" t="s">
        <v>1890</v>
      </c>
    </row>
    <row r="4948" spans="1:15">
      <c r="A4948">
        <v>4952</v>
      </c>
      <c r="B4948" s="180">
        <v>44673</v>
      </c>
      <c r="C4948" s="42" t="s">
        <v>9</v>
      </c>
      <c r="D4948" s="359" t="s">
        <v>10</v>
      </c>
      <c r="E4948" s="42">
        <v>56</v>
      </c>
      <c r="F4948" s="41">
        <v>2339</v>
      </c>
      <c r="G4948" s="186" t="s">
        <v>1918</v>
      </c>
      <c r="H4948" s="186" t="s">
        <v>1896</v>
      </c>
      <c r="I4948" s="42" t="s">
        <v>15</v>
      </c>
      <c r="J4948" s="42"/>
      <c r="K4948" s="42"/>
      <c r="L4948" s="184" t="e">
        <v>#VALUE!</v>
      </c>
      <c r="M4948" s="31">
        <v>712</v>
      </c>
      <c r="N4948" s="42" t="s">
        <v>13</v>
      </c>
      <c r="O4948" s="42" t="s">
        <v>1890</v>
      </c>
    </row>
    <row r="4949" spans="1:15">
      <c r="A4949">
        <v>4953</v>
      </c>
      <c r="B4949" s="180">
        <v>44673</v>
      </c>
      <c r="C4949" s="42" t="s">
        <v>9</v>
      </c>
      <c r="D4949" s="359" t="s">
        <v>10</v>
      </c>
      <c r="E4949" s="42">
        <v>41</v>
      </c>
      <c r="F4949" s="41">
        <v>950</v>
      </c>
      <c r="G4949" s="186" t="s">
        <v>1903</v>
      </c>
      <c r="H4949" s="186" t="s">
        <v>1892</v>
      </c>
      <c r="I4949" s="42" t="s">
        <v>12</v>
      </c>
      <c r="J4949" s="42"/>
      <c r="K4949" s="42"/>
      <c r="L4949" s="184" t="e">
        <v>#VALUE!</v>
      </c>
      <c r="M4949" s="31">
        <v>712</v>
      </c>
      <c r="N4949" s="42" t="s">
        <v>13</v>
      </c>
      <c r="O4949" s="42" t="s">
        <v>1890</v>
      </c>
    </row>
    <row r="4950" spans="1:15">
      <c r="A4950">
        <v>4954</v>
      </c>
      <c r="B4950" s="180">
        <v>44673</v>
      </c>
      <c r="C4950" s="42" t="s">
        <v>9</v>
      </c>
      <c r="D4950" s="359" t="s">
        <v>10</v>
      </c>
      <c r="E4950" s="42">
        <v>60</v>
      </c>
      <c r="F4950" s="41">
        <v>2580</v>
      </c>
      <c r="G4950" s="186" t="s">
        <v>1919</v>
      </c>
      <c r="H4950" s="186" t="s">
        <v>1906</v>
      </c>
      <c r="I4950" s="42" t="s">
        <v>15</v>
      </c>
      <c r="J4950" s="42"/>
      <c r="K4950" s="42"/>
      <c r="L4950" s="184" t="e">
        <v>#VALUE!</v>
      </c>
      <c r="M4950" s="31">
        <v>712</v>
      </c>
      <c r="N4950" s="42" t="s">
        <v>13</v>
      </c>
      <c r="O4950" s="42" t="s">
        <v>1890</v>
      </c>
    </row>
    <row r="4951" spans="1:15">
      <c r="A4951">
        <v>4955</v>
      </c>
      <c r="B4951" s="180">
        <v>44673</v>
      </c>
      <c r="C4951" s="42" t="s">
        <v>9</v>
      </c>
      <c r="D4951" s="359" t="s">
        <v>10</v>
      </c>
      <c r="E4951" s="42">
        <v>56</v>
      </c>
      <c r="F4951" s="41">
        <v>2185</v>
      </c>
      <c r="G4951" s="186" t="s">
        <v>1910</v>
      </c>
      <c r="H4951" s="186" t="s">
        <v>1910</v>
      </c>
      <c r="I4951" s="42" t="s">
        <v>15</v>
      </c>
      <c r="J4951" s="42"/>
      <c r="K4951" s="42"/>
      <c r="L4951" s="184" t="e">
        <v>#VALUE!</v>
      </c>
      <c r="M4951" s="31">
        <v>712</v>
      </c>
      <c r="N4951" s="42" t="s">
        <v>13</v>
      </c>
      <c r="O4951" s="42" t="s">
        <v>1890</v>
      </c>
    </row>
    <row r="4952" spans="1:15">
      <c r="A4952">
        <v>4956</v>
      </c>
      <c r="B4952" s="180">
        <v>44673</v>
      </c>
      <c r="C4952" s="42" t="s">
        <v>9</v>
      </c>
      <c r="D4952" s="359" t="s">
        <v>10</v>
      </c>
      <c r="E4952" s="42">
        <v>54</v>
      </c>
      <c r="F4952" s="41">
        <v>2275</v>
      </c>
      <c r="G4952" s="186" t="s">
        <v>1903</v>
      </c>
      <c r="H4952" s="186" t="s">
        <v>1892</v>
      </c>
      <c r="I4952" s="42" t="s">
        <v>12</v>
      </c>
      <c r="J4952" s="42"/>
      <c r="K4952" s="42"/>
      <c r="L4952" s="184" t="e">
        <v>#VALUE!</v>
      </c>
      <c r="M4952" s="31">
        <v>712</v>
      </c>
      <c r="N4952" s="42" t="s">
        <v>13</v>
      </c>
      <c r="O4952" s="42" t="s">
        <v>1890</v>
      </c>
    </row>
    <row r="4953" spans="1:15">
      <c r="A4953">
        <v>4957</v>
      </c>
      <c r="B4953" s="180">
        <v>44673</v>
      </c>
      <c r="C4953" s="42" t="s">
        <v>9</v>
      </c>
      <c r="D4953" s="359" t="s">
        <v>10</v>
      </c>
      <c r="E4953" s="42">
        <v>57</v>
      </c>
      <c r="F4953" s="41">
        <v>2425</v>
      </c>
      <c r="G4953" s="186" t="s">
        <v>1889</v>
      </c>
      <c r="H4953" s="186" t="s">
        <v>1906</v>
      </c>
      <c r="I4953" s="42" t="s">
        <v>15</v>
      </c>
      <c r="J4953" s="42"/>
      <c r="K4953" s="42"/>
      <c r="L4953" s="184" t="e">
        <v>#VALUE!</v>
      </c>
      <c r="M4953" s="31">
        <v>712</v>
      </c>
      <c r="N4953" s="42" t="s">
        <v>13</v>
      </c>
      <c r="O4953" s="42" t="s">
        <v>1890</v>
      </c>
    </row>
    <row r="4954" spans="1:15">
      <c r="A4954">
        <v>4958</v>
      </c>
      <c r="B4954" s="180">
        <v>44673</v>
      </c>
      <c r="C4954" s="42" t="s">
        <v>9</v>
      </c>
      <c r="D4954" s="359" t="s">
        <v>10</v>
      </c>
      <c r="E4954" s="42">
        <v>57</v>
      </c>
      <c r="F4954" s="41">
        <v>2425</v>
      </c>
      <c r="G4954" s="186" t="s">
        <v>1920</v>
      </c>
      <c r="H4954" s="186" t="s">
        <v>1921</v>
      </c>
      <c r="I4954" s="42" t="s">
        <v>12</v>
      </c>
      <c r="J4954" s="42"/>
      <c r="K4954" s="42"/>
      <c r="L4954" s="184" t="e">
        <v>#VALUE!</v>
      </c>
      <c r="M4954" s="31">
        <v>712</v>
      </c>
      <c r="N4954" s="42" t="s">
        <v>13</v>
      </c>
      <c r="O4954" s="42" t="s">
        <v>1890</v>
      </c>
    </row>
    <row r="4955" spans="1:15">
      <c r="A4955">
        <v>4959</v>
      </c>
      <c r="B4955" s="180">
        <v>44673</v>
      </c>
      <c r="C4955" s="42" t="s">
        <v>9</v>
      </c>
      <c r="D4955" s="359" t="s">
        <v>10</v>
      </c>
      <c r="E4955" s="42">
        <v>61</v>
      </c>
      <c r="F4955" s="41">
        <v>2820</v>
      </c>
      <c r="G4955" s="186" t="s">
        <v>1922</v>
      </c>
      <c r="H4955" s="186" t="s">
        <v>1910</v>
      </c>
      <c r="I4955" s="42" t="s">
        <v>15</v>
      </c>
      <c r="J4955" s="42"/>
      <c r="K4955" s="42"/>
      <c r="L4955" s="184" t="e">
        <v>#VALUE!</v>
      </c>
      <c r="M4955" s="31">
        <v>712</v>
      </c>
      <c r="N4955" s="42" t="s">
        <v>13</v>
      </c>
      <c r="O4955" s="42" t="s">
        <v>1890</v>
      </c>
    </row>
    <row r="4956" spans="1:15">
      <c r="A4956">
        <v>4960</v>
      </c>
      <c r="B4956" s="180">
        <v>44673</v>
      </c>
      <c r="C4956" s="42" t="s">
        <v>9</v>
      </c>
      <c r="D4956" s="359" t="s">
        <v>10</v>
      </c>
      <c r="E4956" s="42">
        <v>40</v>
      </c>
      <c r="F4956" s="41">
        <v>990</v>
      </c>
      <c r="G4956" s="186" t="s">
        <v>1903</v>
      </c>
      <c r="H4956" s="186" t="s">
        <v>1889</v>
      </c>
      <c r="I4956" s="42" t="s">
        <v>15</v>
      </c>
      <c r="J4956" s="42"/>
      <c r="K4956" s="42"/>
      <c r="L4956" s="184" t="e">
        <v>#VALUE!</v>
      </c>
      <c r="M4956" s="31">
        <v>712</v>
      </c>
      <c r="N4956" s="42" t="s">
        <v>13</v>
      </c>
      <c r="O4956" s="42" t="s">
        <v>1890</v>
      </c>
    </row>
    <row r="4957" spans="1:15">
      <c r="A4957">
        <v>4961</v>
      </c>
      <c r="B4957" s="180">
        <v>44673</v>
      </c>
      <c r="C4957" s="42" t="s">
        <v>9</v>
      </c>
      <c r="D4957" s="359" t="s">
        <v>10</v>
      </c>
      <c r="E4957" s="42">
        <v>32</v>
      </c>
      <c r="F4957" s="41">
        <v>675</v>
      </c>
      <c r="G4957" s="186" t="s">
        <v>1923</v>
      </c>
      <c r="H4957" s="186" t="s">
        <v>1914</v>
      </c>
      <c r="I4957" s="42" t="s">
        <v>12</v>
      </c>
      <c r="J4957" s="42"/>
      <c r="K4957" s="42"/>
      <c r="L4957" s="184" t="e">
        <v>#VALUE!</v>
      </c>
      <c r="M4957" s="31">
        <v>712</v>
      </c>
      <c r="N4957" s="42" t="s">
        <v>13</v>
      </c>
      <c r="O4957" s="42" t="s">
        <v>1890</v>
      </c>
    </row>
    <row r="4958" spans="1:15">
      <c r="A4958">
        <v>4962</v>
      </c>
      <c r="B4958" s="180">
        <v>44673</v>
      </c>
      <c r="C4958" s="42" t="s">
        <v>9</v>
      </c>
      <c r="D4958" s="359" t="s">
        <v>10</v>
      </c>
      <c r="E4958" s="42">
        <v>43</v>
      </c>
      <c r="F4958" s="41">
        <v>1040</v>
      </c>
      <c r="G4958" s="186" t="s">
        <v>1907</v>
      </c>
      <c r="H4958" s="186" t="s">
        <v>1910</v>
      </c>
      <c r="I4958" s="42" t="s">
        <v>12</v>
      </c>
      <c r="J4958" s="42"/>
      <c r="K4958" s="42"/>
      <c r="L4958" s="184" t="e">
        <v>#VALUE!</v>
      </c>
      <c r="M4958" s="31">
        <v>712</v>
      </c>
      <c r="N4958" s="42" t="s">
        <v>13</v>
      </c>
      <c r="O4958" s="42" t="s">
        <v>1890</v>
      </c>
    </row>
    <row r="4959" spans="1:15">
      <c r="A4959">
        <v>4963</v>
      </c>
      <c r="B4959" s="180">
        <v>44673</v>
      </c>
      <c r="C4959" s="42" t="s">
        <v>9</v>
      </c>
      <c r="D4959" s="359" t="s">
        <v>10</v>
      </c>
      <c r="E4959" s="42">
        <v>33</v>
      </c>
      <c r="F4959" s="41">
        <v>565</v>
      </c>
      <c r="G4959" s="186" t="s">
        <v>1923</v>
      </c>
      <c r="H4959" s="186" t="s">
        <v>1914</v>
      </c>
      <c r="I4959" s="42" t="s">
        <v>12</v>
      </c>
      <c r="J4959" s="42"/>
      <c r="K4959" s="42"/>
      <c r="L4959" s="184" t="e">
        <v>#VALUE!</v>
      </c>
      <c r="M4959" s="31">
        <v>712</v>
      </c>
      <c r="N4959" s="42" t="s">
        <v>13</v>
      </c>
      <c r="O4959" s="42" t="s">
        <v>1890</v>
      </c>
    </row>
    <row r="4960" spans="1:15">
      <c r="A4960">
        <v>4964</v>
      </c>
      <c r="B4960" s="180">
        <v>44673</v>
      </c>
      <c r="C4960" s="42" t="s">
        <v>9</v>
      </c>
      <c r="D4960" s="359" t="s">
        <v>10</v>
      </c>
      <c r="E4960" s="42">
        <v>34</v>
      </c>
      <c r="F4960" s="41">
        <v>735</v>
      </c>
      <c r="G4960" s="186" t="s">
        <v>1903</v>
      </c>
      <c r="H4960" s="186" t="s">
        <v>1914</v>
      </c>
      <c r="I4960" s="42" t="s">
        <v>12</v>
      </c>
      <c r="J4960" s="42"/>
      <c r="K4960" s="42"/>
      <c r="L4960" s="184" t="e">
        <v>#VALUE!</v>
      </c>
      <c r="M4960" s="31">
        <v>712</v>
      </c>
      <c r="N4960" s="42" t="s">
        <v>13</v>
      </c>
      <c r="O4960" s="42" t="s">
        <v>1890</v>
      </c>
    </row>
    <row r="4961" spans="1:15">
      <c r="A4961">
        <v>4965</v>
      </c>
      <c r="B4961" s="180">
        <v>44673</v>
      </c>
      <c r="C4961" s="42" t="s">
        <v>9</v>
      </c>
      <c r="D4961" s="359" t="s">
        <v>10</v>
      </c>
      <c r="E4961" s="42">
        <v>36</v>
      </c>
      <c r="F4961" s="41">
        <v>820</v>
      </c>
      <c r="G4961" s="186" t="s">
        <v>1907</v>
      </c>
      <c r="H4961" s="186" t="s">
        <v>1914</v>
      </c>
      <c r="I4961" s="42" t="s">
        <v>12</v>
      </c>
      <c r="J4961" s="42"/>
      <c r="K4961" s="42"/>
      <c r="L4961" s="184" t="e">
        <v>#VALUE!</v>
      </c>
      <c r="M4961" s="31">
        <v>712</v>
      </c>
      <c r="N4961" s="42" t="s">
        <v>13</v>
      </c>
      <c r="O4961" s="42" t="s">
        <v>1890</v>
      </c>
    </row>
    <row r="4962" spans="1:15">
      <c r="A4962">
        <v>4966</v>
      </c>
      <c r="B4962" s="180">
        <v>44673</v>
      </c>
      <c r="C4962" s="42" t="s">
        <v>9</v>
      </c>
      <c r="D4962" s="359" t="s">
        <v>10</v>
      </c>
      <c r="E4962" s="42">
        <v>38</v>
      </c>
      <c r="F4962" s="41">
        <v>795</v>
      </c>
      <c r="G4962" s="186" t="s">
        <v>1907</v>
      </c>
      <c r="H4962" s="186" t="s">
        <v>1921</v>
      </c>
      <c r="I4962" s="42" t="s">
        <v>12</v>
      </c>
      <c r="J4962" s="42"/>
      <c r="K4962" s="42"/>
      <c r="L4962" s="184" t="e">
        <v>#VALUE!</v>
      </c>
      <c r="M4962" s="31">
        <v>712</v>
      </c>
      <c r="N4962" s="42" t="s">
        <v>13</v>
      </c>
      <c r="O4962" s="42" t="s">
        <v>1890</v>
      </c>
    </row>
    <row r="4963" spans="1:15">
      <c r="A4963">
        <v>4967</v>
      </c>
      <c r="B4963" s="180">
        <v>44673</v>
      </c>
      <c r="C4963" s="42" t="s">
        <v>9</v>
      </c>
      <c r="D4963" s="359" t="s">
        <v>10</v>
      </c>
      <c r="E4963" s="42">
        <v>44</v>
      </c>
      <c r="F4963" s="41">
        <v>1030</v>
      </c>
      <c r="G4963" s="186" t="s">
        <v>1907</v>
      </c>
      <c r="H4963" s="186" t="s">
        <v>1924</v>
      </c>
      <c r="I4963" s="42" t="s">
        <v>12</v>
      </c>
      <c r="J4963" s="42"/>
      <c r="K4963" s="42"/>
      <c r="L4963" s="184" t="e">
        <v>#VALUE!</v>
      </c>
      <c r="M4963" s="31">
        <v>712</v>
      </c>
      <c r="N4963" s="42" t="s">
        <v>13</v>
      </c>
      <c r="O4963" s="42" t="s">
        <v>1890</v>
      </c>
    </row>
    <row r="4964" spans="1:15">
      <c r="A4964">
        <v>4968</v>
      </c>
      <c r="B4964" s="180">
        <v>44673</v>
      </c>
      <c r="C4964" s="42" t="s">
        <v>9</v>
      </c>
      <c r="D4964" s="359" t="s">
        <v>10</v>
      </c>
      <c r="E4964" s="42">
        <v>39</v>
      </c>
      <c r="F4964" s="41">
        <v>795</v>
      </c>
      <c r="G4964" s="186" t="s">
        <v>1907</v>
      </c>
      <c r="H4964" s="186" t="s">
        <v>1924</v>
      </c>
      <c r="I4964" s="42" t="s">
        <v>15</v>
      </c>
      <c r="J4964" s="42"/>
      <c r="K4964" s="42"/>
      <c r="L4964" s="184" t="e">
        <v>#VALUE!</v>
      </c>
      <c r="M4964" s="31">
        <v>712</v>
      </c>
      <c r="N4964" s="42" t="s">
        <v>13</v>
      </c>
      <c r="O4964" s="42" t="s">
        <v>1890</v>
      </c>
    </row>
    <row r="4965" spans="1:15">
      <c r="A4965">
        <v>4969</v>
      </c>
      <c r="B4965" s="180">
        <v>44673</v>
      </c>
      <c r="C4965" s="42" t="s">
        <v>9</v>
      </c>
      <c r="D4965" s="359" t="s">
        <v>10</v>
      </c>
      <c r="E4965" s="42">
        <v>41</v>
      </c>
      <c r="F4965" s="41">
        <v>970</v>
      </c>
      <c r="G4965" s="186" t="s">
        <v>1907</v>
      </c>
      <c r="H4965" s="186" t="s">
        <v>1921</v>
      </c>
      <c r="I4965" s="42" t="s">
        <v>15</v>
      </c>
      <c r="J4965" s="42"/>
      <c r="K4965" s="42"/>
      <c r="L4965" s="184" t="e">
        <v>#VALUE!</v>
      </c>
      <c r="M4965" s="31">
        <v>712</v>
      </c>
      <c r="N4965" s="42" t="s">
        <v>13</v>
      </c>
      <c r="O4965" s="42" t="s">
        <v>1890</v>
      </c>
    </row>
    <row r="4966" spans="1:15">
      <c r="A4966">
        <v>4970</v>
      </c>
      <c r="B4966" s="180">
        <v>44673</v>
      </c>
      <c r="C4966" s="42" t="s">
        <v>9</v>
      </c>
      <c r="D4966" s="359" t="s">
        <v>10</v>
      </c>
      <c r="E4966" s="42">
        <v>40</v>
      </c>
      <c r="F4966" s="41">
        <v>860</v>
      </c>
      <c r="G4966" s="186" t="s">
        <v>1923</v>
      </c>
      <c r="H4966" s="186" t="s">
        <v>1889</v>
      </c>
      <c r="I4966" s="42" t="s">
        <v>12</v>
      </c>
      <c r="J4966" s="42"/>
      <c r="K4966" s="42"/>
      <c r="L4966" s="184" t="e">
        <v>#VALUE!</v>
      </c>
      <c r="M4966" s="31">
        <v>712</v>
      </c>
      <c r="N4966" s="42" t="s">
        <v>13</v>
      </c>
      <c r="O4966" s="42" t="s">
        <v>1890</v>
      </c>
    </row>
    <row r="4967" spans="1:15">
      <c r="A4967">
        <v>4971</v>
      </c>
      <c r="B4967" s="180">
        <v>44673</v>
      </c>
      <c r="C4967" s="42" t="s">
        <v>9</v>
      </c>
      <c r="D4967" s="359" t="s">
        <v>10</v>
      </c>
      <c r="E4967" s="42">
        <v>39</v>
      </c>
      <c r="F4967" s="41">
        <v>945</v>
      </c>
      <c r="G4967" s="186" t="s">
        <v>1914</v>
      </c>
      <c r="H4967" s="186" t="s">
        <v>1889</v>
      </c>
      <c r="I4967" s="42" t="s">
        <v>15</v>
      </c>
      <c r="J4967" s="42"/>
      <c r="K4967" s="42"/>
      <c r="L4967" s="184" t="e">
        <v>#VALUE!</v>
      </c>
      <c r="M4967" s="31">
        <v>712</v>
      </c>
      <c r="N4967" s="42" t="s">
        <v>13</v>
      </c>
      <c r="O4967" s="42" t="s">
        <v>1890</v>
      </c>
    </row>
    <row r="4968" spans="1:15">
      <c r="A4968">
        <v>4972</v>
      </c>
      <c r="B4968" s="180">
        <v>44673</v>
      </c>
      <c r="C4968" s="42" t="s">
        <v>9</v>
      </c>
      <c r="D4968" s="359" t="s">
        <v>10</v>
      </c>
      <c r="E4968" s="42">
        <v>31</v>
      </c>
      <c r="F4968" s="41">
        <v>640</v>
      </c>
      <c r="G4968" s="186" t="s">
        <v>1923</v>
      </c>
      <c r="H4968" s="186" t="s">
        <v>1914</v>
      </c>
      <c r="I4968" s="42" t="s">
        <v>12</v>
      </c>
      <c r="J4968" s="42"/>
      <c r="K4968" s="42"/>
      <c r="L4968" s="184" t="e">
        <v>#VALUE!</v>
      </c>
      <c r="M4968" s="31">
        <v>712</v>
      </c>
      <c r="N4968" s="42" t="s">
        <v>13</v>
      </c>
      <c r="O4968" s="42" t="s">
        <v>1890</v>
      </c>
    </row>
    <row r="4969" spans="1:15">
      <c r="A4969">
        <v>4973</v>
      </c>
      <c r="B4969" s="180">
        <v>44673</v>
      </c>
      <c r="C4969" s="42" t="s">
        <v>9</v>
      </c>
      <c r="D4969" s="359" t="s">
        <v>10</v>
      </c>
      <c r="E4969" s="42">
        <v>40</v>
      </c>
      <c r="F4969" s="41">
        <v>1000</v>
      </c>
      <c r="G4969" s="186" t="s">
        <v>1903</v>
      </c>
      <c r="H4969" s="186" t="s">
        <v>1910</v>
      </c>
      <c r="I4969" s="42" t="s">
        <v>12</v>
      </c>
      <c r="J4969" s="42"/>
      <c r="K4969" s="42"/>
      <c r="L4969" s="184" t="e">
        <v>#VALUE!</v>
      </c>
      <c r="M4969" s="31">
        <v>712</v>
      </c>
      <c r="N4969" s="42" t="s">
        <v>13</v>
      </c>
      <c r="O4969" s="42" t="s">
        <v>1890</v>
      </c>
    </row>
    <row r="4970" spans="1:15">
      <c r="A4970">
        <v>4974</v>
      </c>
      <c r="B4970" s="180">
        <v>44673</v>
      </c>
      <c r="C4970" s="42" t="s">
        <v>9</v>
      </c>
      <c r="D4970" s="359" t="s">
        <v>10</v>
      </c>
      <c r="E4970" s="42">
        <v>44</v>
      </c>
      <c r="F4970" s="41">
        <v>1160</v>
      </c>
      <c r="G4970" s="186" t="s">
        <v>1907</v>
      </c>
      <c r="H4970" s="186" t="s">
        <v>1889</v>
      </c>
      <c r="I4970" s="42" t="s">
        <v>12</v>
      </c>
      <c r="J4970" s="42"/>
      <c r="K4970" s="42"/>
      <c r="L4970" s="184" t="e">
        <v>#VALUE!</v>
      </c>
      <c r="M4970" s="31">
        <v>712</v>
      </c>
      <c r="N4970" s="42" t="s">
        <v>13</v>
      </c>
      <c r="O4970" s="42" t="s">
        <v>1890</v>
      </c>
    </row>
    <row r="4971" spans="1:15">
      <c r="A4971">
        <v>4975</v>
      </c>
      <c r="B4971" s="180">
        <v>44673</v>
      </c>
      <c r="C4971" s="42" t="s">
        <v>9</v>
      </c>
      <c r="D4971" s="359" t="s">
        <v>10</v>
      </c>
      <c r="E4971" s="42">
        <v>48</v>
      </c>
      <c r="F4971" s="42">
        <v>1415</v>
      </c>
      <c r="G4971" s="186" t="s">
        <v>1903</v>
      </c>
      <c r="H4971" s="186" t="s">
        <v>1889</v>
      </c>
      <c r="I4971" s="42" t="s">
        <v>15</v>
      </c>
      <c r="J4971" s="42"/>
      <c r="K4971" s="42"/>
      <c r="L4971" s="184" t="e">
        <v>#VALUE!</v>
      </c>
      <c r="M4971" s="31">
        <v>712</v>
      </c>
      <c r="N4971" s="42" t="s">
        <v>13</v>
      </c>
      <c r="O4971" s="42" t="s">
        <v>1890</v>
      </c>
    </row>
    <row r="4972" spans="1:15">
      <c r="A4972">
        <v>4976</v>
      </c>
      <c r="B4972" s="180">
        <v>44673</v>
      </c>
      <c r="C4972" s="42" t="s">
        <v>9</v>
      </c>
      <c r="D4972" s="359" t="s">
        <v>10</v>
      </c>
      <c r="E4972" s="42">
        <v>42</v>
      </c>
      <c r="F4972" s="41">
        <v>1125</v>
      </c>
      <c r="G4972" s="186" t="s">
        <v>1903</v>
      </c>
      <c r="H4972" s="186" t="s">
        <v>1892</v>
      </c>
      <c r="I4972" s="42" t="s">
        <v>15</v>
      </c>
      <c r="J4972" s="42"/>
      <c r="K4972" s="42"/>
      <c r="L4972" s="184" t="e">
        <v>#VALUE!</v>
      </c>
      <c r="M4972" s="31">
        <v>712</v>
      </c>
      <c r="N4972" s="42" t="s">
        <v>13</v>
      </c>
      <c r="O4972" s="42" t="s">
        <v>1890</v>
      </c>
    </row>
    <row r="4973" spans="1:15">
      <c r="A4973">
        <v>4977</v>
      </c>
      <c r="B4973" s="180">
        <v>44673</v>
      </c>
      <c r="C4973" s="42" t="s">
        <v>9</v>
      </c>
      <c r="D4973" s="359" t="s">
        <v>10</v>
      </c>
      <c r="E4973" s="42">
        <v>48</v>
      </c>
      <c r="F4973" s="41">
        <v>1325</v>
      </c>
      <c r="G4973" s="186" t="s">
        <v>1920</v>
      </c>
      <c r="H4973" s="186" t="s">
        <v>1892</v>
      </c>
      <c r="I4973" s="42" t="s">
        <v>15</v>
      </c>
      <c r="J4973" s="42"/>
      <c r="K4973" s="42"/>
      <c r="L4973" s="184" t="e">
        <v>#VALUE!</v>
      </c>
      <c r="M4973" s="31">
        <v>712</v>
      </c>
      <c r="N4973" s="42" t="s">
        <v>13</v>
      </c>
      <c r="O4973" s="42" t="s">
        <v>1890</v>
      </c>
    </row>
    <row r="4974" spans="1:15">
      <c r="A4974">
        <v>4978</v>
      </c>
      <c r="B4974" s="180">
        <v>44673</v>
      </c>
      <c r="C4974" s="42" t="s">
        <v>9</v>
      </c>
      <c r="D4974" s="359" t="s">
        <v>10</v>
      </c>
      <c r="E4974" s="42">
        <v>48</v>
      </c>
      <c r="F4974" s="41">
        <v>1375</v>
      </c>
      <c r="G4974" s="186" t="s">
        <v>1904</v>
      </c>
      <c r="H4974" s="186" t="s">
        <v>1899</v>
      </c>
      <c r="I4974" s="42" t="s">
        <v>15</v>
      </c>
      <c r="J4974" s="42"/>
      <c r="K4974" s="42"/>
      <c r="L4974" s="184" t="e">
        <v>#VALUE!</v>
      </c>
      <c r="M4974" s="31">
        <v>712</v>
      </c>
      <c r="N4974" s="42" t="s">
        <v>13</v>
      </c>
      <c r="O4974" s="42" t="s">
        <v>1890</v>
      </c>
    </row>
    <row r="4975" spans="1:15">
      <c r="A4975">
        <v>4979</v>
      </c>
      <c r="B4975" s="180">
        <v>44673</v>
      </c>
      <c r="C4975" s="42" t="s">
        <v>9</v>
      </c>
      <c r="D4975" s="359" t="s">
        <v>10</v>
      </c>
      <c r="E4975" s="42">
        <v>48</v>
      </c>
      <c r="F4975" s="41">
        <v>1580</v>
      </c>
      <c r="G4975" s="186" t="s">
        <v>1904</v>
      </c>
      <c r="H4975" s="186" t="s">
        <v>1892</v>
      </c>
      <c r="I4975" s="42" t="s">
        <v>15</v>
      </c>
      <c r="J4975" s="42"/>
      <c r="K4975" s="42"/>
      <c r="L4975" s="184" t="e">
        <v>#VALUE!</v>
      </c>
      <c r="M4975" s="31">
        <v>712</v>
      </c>
      <c r="N4975" s="42" t="s">
        <v>13</v>
      </c>
      <c r="O4975" s="42" t="s">
        <v>1890</v>
      </c>
    </row>
    <row r="4976" spans="1:15">
      <c r="A4976">
        <v>4980</v>
      </c>
      <c r="B4976" s="180">
        <v>44673</v>
      </c>
      <c r="C4976" s="42" t="s">
        <v>9</v>
      </c>
      <c r="D4976" s="359" t="s">
        <v>10</v>
      </c>
      <c r="E4976" s="42">
        <v>49</v>
      </c>
      <c r="F4976" s="41">
        <v>1440</v>
      </c>
      <c r="G4976" s="186" t="s">
        <v>1925</v>
      </c>
      <c r="H4976" s="186" t="s">
        <v>1889</v>
      </c>
      <c r="I4976" s="42" t="s">
        <v>15</v>
      </c>
      <c r="J4976" s="42"/>
      <c r="K4976" s="42"/>
      <c r="L4976" s="184" t="e">
        <v>#VALUE!</v>
      </c>
      <c r="M4976" s="31">
        <v>712</v>
      </c>
      <c r="N4976" s="42" t="s">
        <v>13</v>
      </c>
      <c r="O4976" s="42" t="s">
        <v>1890</v>
      </c>
    </row>
    <row r="4977" spans="1:15">
      <c r="A4977">
        <v>4981</v>
      </c>
      <c r="B4977" s="180">
        <v>44673</v>
      </c>
      <c r="C4977" s="42" t="s">
        <v>9</v>
      </c>
      <c r="D4977" s="359" t="s">
        <v>10</v>
      </c>
      <c r="E4977" s="42">
        <v>47</v>
      </c>
      <c r="F4977" s="41">
        <v>1305</v>
      </c>
      <c r="G4977" s="186" t="s">
        <v>1925</v>
      </c>
      <c r="H4977" s="186" t="s">
        <v>1921</v>
      </c>
      <c r="I4977" s="42" t="s">
        <v>15</v>
      </c>
      <c r="J4977" s="42"/>
      <c r="K4977" s="42"/>
      <c r="L4977" s="184" t="e">
        <v>#VALUE!</v>
      </c>
      <c r="M4977" s="31">
        <v>712</v>
      </c>
      <c r="N4977" s="42" t="s">
        <v>13</v>
      </c>
      <c r="O4977" s="42" t="s">
        <v>1890</v>
      </c>
    </row>
    <row r="4978" spans="1:15">
      <c r="A4978">
        <v>4982</v>
      </c>
      <c r="B4978" s="180">
        <v>44673</v>
      </c>
      <c r="C4978" s="42" t="s">
        <v>9</v>
      </c>
      <c r="D4978" s="359" t="s">
        <v>10</v>
      </c>
      <c r="E4978" s="42">
        <v>44</v>
      </c>
      <c r="F4978" s="41">
        <v>1190</v>
      </c>
      <c r="G4978" s="186" t="s">
        <v>1918</v>
      </c>
      <c r="H4978" s="186" t="s">
        <v>1914</v>
      </c>
      <c r="I4978" s="42" t="s">
        <v>15</v>
      </c>
      <c r="J4978" s="42"/>
      <c r="K4978" s="42"/>
      <c r="L4978" s="184" t="e">
        <v>#VALUE!</v>
      </c>
      <c r="M4978" s="31">
        <v>712</v>
      </c>
      <c r="N4978" s="42" t="s">
        <v>13</v>
      </c>
      <c r="O4978" s="42" t="s">
        <v>1890</v>
      </c>
    </row>
    <row r="4979" spans="1:15">
      <c r="A4979">
        <v>4983</v>
      </c>
      <c r="B4979" s="180">
        <v>44673</v>
      </c>
      <c r="C4979" s="42" t="s">
        <v>9</v>
      </c>
      <c r="D4979" s="359" t="s">
        <v>10</v>
      </c>
      <c r="E4979" s="42">
        <v>55</v>
      </c>
      <c r="F4979" s="41">
        <v>2265</v>
      </c>
      <c r="G4979" s="186" t="s">
        <v>1888</v>
      </c>
      <c r="H4979" s="186" t="s">
        <v>1914</v>
      </c>
      <c r="I4979" s="42" t="s">
        <v>15</v>
      </c>
      <c r="J4979" s="42"/>
      <c r="K4979" s="42"/>
      <c r="L4979" s="184" t="e">
        <v>#VALUE!</v>
      </c>
      <c r="M4979" s="31">
        <v>712</v>
      </c>
      <c r="N4979" s="42" t="s">
        <v>13</v>
      </c>
      <c r="O4979" s="42" t="s">
        <v>1890</v>
      </c>
    </row>
    <row r="4980" spans="1:15">
      <c r="A4980">
        <v>4984</v>
      </c>
      <c r="B4980" s="180">
        <v>44673</v>
      </c>
      <c r="C4980" s="42" t="s">
        <v>9</v>
      </c>
      <c r="D4980" s="359" t="s">
        <v>10</v>
      </c>
      <c r="E4980" s="42">
        <v>59</v>
      </c>
      <c r="F4980" s="41">
        <v>2335</v>
      </c>
      <c r="G4980" s="186" t="s">
        <v>1907</v>
      </c>
      <c r="H4980" s="186" t="s">
        <v>1894</v>
      </c>
      <c r="I4980" s="42" t="s">
        <v>12</v>
      </c>
      <c r="J4980" s="42"/>
      <c r="K4980" s="42"/>
      <c r="L4980" s="184" t="e">
        <v>#VALUE!</v>
      </c>
      <c r="M4980" s="31">
        <v>712</v>
      </c>
      <c r="N4980" s="42" t="s">
        <v>13</v>
      </c>
      <c r="O4980" s="42" t="s">
        <v>1890</v>
      </c>
    </row>
    <row r="4981" spans="1:15">
      <c r="A4981">
        <v>4985</v>
      </c>
      <c r="B4981" s="180">
        <v>44673</v>
      </c>
      <c r="C4981" s="42" t="s">
        <v>9</v>
      </c>
      <c r="D4981" s="359" t="s">
        <v>10</v>
      </c>
      <c r="E4981" s="42">
        <v>54</v>
      </c>
      <c r="F4981" s="41">
        <v>2120</v>
      </c>
      <c r="G4981" s="186" t="s">
        <v>1918</v>
      </c>
      <c r="H4981" s="186" t="s">
        <v>1899</v>
      </c>
      <c r="I4981" s="42" t="s">
        <v>15</v>
      </c>
      <c r="J4981" s="42"/>
      <c r="K4981" s="42"/>
      <c r="L4981" s="184" t="e">
        <v>#VALUE!</v>
      </c>
      <c r="M4981" s="31">
        <v>712</v>
      </c>
      <c r="N4981" s="42" t="s">
        <v>13</v>
      </c>
      <c r="O4981" s="42" t="s">
        <v>1890</v>
      </c>
    </row>
    <row r="4982" spans="1:15">
      <c r="A4982">
        <v>4986</v>
      </c>
      <c r="B4982" s="180">
        <v>44673</v>
      </c>
      <c r="C4982" s="42" t="s">
        <v>9</v>
      </c>
      <c r="D4982" s="359" t="s">
        <v>10</v>
      </c>
      <c r="E4982" s="42">
        <v>53</v>
      </c>
      <c r="F4982" s="41">
        <v>2135</v>
      </c>
      <c r="G4982" s="186" t="s">
        <v>1903</v>
      </c>
      <c r="H4982" s="186" t="s">
        <v>1892</v>
      </c>
      <c r="I4982" s="42" t="s">
        <v>12</v>
      </c>
      <c r="J4982" s="42"/>
      <c r="K4982" s="42"/>
      <c r="L4982" s="184" t="e">
        <v>#VALUE!</v>
      </c>
      <c r="M4982" s="31">
        <v>712</v>
      </c>
      <c r="N4982" s="42" t="s">
        <v>13</v>
      </c>
      <c r="O4982" s="42" t="s">
        <v>1890</v>
      </c>
    </row>
    <row r="4983" spans="1:15">
      <c r="A4983">
        <v>4987</v>
      </c>
      <c r="B4983" s="180">
        <v>44673</v>
      </c>
      <c r="C4983" s="42" t="s">
        <v>9</v>
      </c>
      <c r="D4983" s="359" t="s">
        <v>10</v>
      </c>
      <c r="E4983" s="42">
        <v>60</v>
      </c>
      <c r="F4983" s="41">
        <v>2885</v>
      </c>
      <c r="G4983" s="186" t="s">
        <v>1926</v>
      </c>
      <c r="H4983" s="186" t="s">
        <v>1889</v>
      </c>
      <c r="I4983" s="42" t="s">
        <v>15</v>
      </c>
      <c r="J4983" s="42"/>
      <c r="K4983" s="42"/>
      <c r="L4983" s="184" t="e">
        <v>#VALUE!</v>
      </c>
      <c r="M4983" s="31">
        <v>712</v>
      </c>
      <c r="N4983" s="42" t="s">
        <v>13</v>
      </c>
      <c r="O4983" s="42" t="s">
        <v>1890</v>
      </c>
    </row>
    <row r="4984" spans="1:15">
      <c r="A4984">
        <v>4988</v>
      </c>
      <c r="B4984" s="180">
        <v>44673</v>
      </c>
      <c r="C4984" s="42" t="s">
        <v>9</v>
      </c>
      <c r="D4984" s="359" t="s">
        <v>10</v>
      </c>
      <c r="E4984" s="42">
        <v>60</v>
      </c>
      <c r="F4984" s="41">
        <v>2485</v>
      </c>
      <c r="G4984" s="186" t="s">
        <v>1888</v>
      </c>
      <c r="H4984" s="186" t="s">
        <v>1910</v>
      </c>
      <c r="I4984" s="42" t="s">
        <v>15</v>
      </c>
      <c r="J4984" s="42"/>
      <c r="K4984" s="42"/>
      <c r="L4984" s="184" t="e">
        <v>#VALUE!</v>
      </c>
      <c r="M4984" s="31">
        <v>712</v>
      </c>
      <c r="N4984" s="42" t="s">
        <v>13</v>
      </c>
      <c r="O4984" s="42" t="s">
        <v>1890</v>
      </c>
    </row>
    <row r="4985" spans="1:15">
      <c r="A4985">
        <v>4989</v>
      </c>
      <c r="B4985" s="180">
        <v>44673</v>
      </c>
      <c r="C4985" s="42" t="s">
        <v>9</v>
      </c>
      <c r="D4985" s="359" t="s">
        <v>10</v>
      </c>
      <c r="E4985" s="42">
        <v>59</v>
      </c>
      <c r="F4985" s="41">
        <v>2465</v>
      </c>
      <c r="G4985" s="186" t="s">
        <v>1919</v>
      </c>
      <c r="H4985" s="186" t="s">
        <v>1889</v>
      </c>
      <c r="I4985" s="42" t="s">
        <v>15</v>
      </c>
      <c r="J4985" s="42"/>
      <c r="K4985" s="41"/>
      <c r="L4985" s="184" t="e">
        <v>#VALUE!</v>
      </c>
      <c r="M4985" s="31">
        <v>712</v>
      </c>
      <c r="N4985" s="42" t="s">
        <v>13</v>
      </c>
      <c r="O4985" s="42" t="s">
        <v>1890</v>
      </c>
    </row>
    <row r="4986" spans="1:15">
      <c r="A4986">
        <v>4990</v>
      </c>
      <c r="B4986" s="180">
        <v>44673</v>
      </c>
      <c r="C4986" s="42" t="s">
        <v>9</v>
      </c>
      <c r="D4986" s="359" t="s">
        <v>10</v>
      </c>
      <c r="E4986" s="42">
        <v>55</v>
      </c>
      <c r="F4986" s="41">
        <v>2125</v>
      </c>
      <c r="G4986" s="186" t="s">
        <v>1913</v>
      </c>
      <c r="H4986" s="186" t="s">
        <v>1894</v>
      </c>
      <c r="I4986" s="42" t="s">
        <v>15</v>
      </c>
      <c r="J4986" s="42"/>
      <c r="K4986" s="41"/>
      <c r="L4986" s="184" t="e">
        <v>#VALUE!</v>
      </c>
      <c r="M4986" s="31">
        <v>712</v>
      </c>
      <c r="N4986" s="42" t="s">
        <v>13</v>
      </c>
      <c r="O4986" s="42" t="s">
        <v>1890</v>
      </c>
    </row>
    <row r="4987" spans="1:15">
      <c r="A4987">
        <v>4991</v>
      </c>
      <c r="B4987" s="180">
        <v>44673</v>
      </c>
      <c r="C4987" s="42" t="s">
        <v>9</v>
      </c>
      <c r="D4987" s="359" t="s">
        <v>10</v>
      </c>
      <c r="E4987" s="42">
        <v>52</v>
      </c>
      <c r="F4987" s="41">
        <v>1675</v>
      </c>
      <c r="G4987" s="186" t="s">
        <v>1904</v>
      </c>
      <c r="H4987" s="186" t="s">
        <v>1892</v>
      </c>
      <c r="I4987" s="42" t="s">
        <v>12</v>
      </c>
      <c r="J4987" s="42"/>
      <c r="K4987" s="41"/>
      <c r="L4987" s="184" t="e">
        <v>#VALUE!</v>
      </c>
      <c r="M4987" s="31">
        <v>712</v>
      </c>
      <c r="N4987" s="42" t="s">
        <v>13</v>
      </c>
      <c r="O4987" s="42" t="s">
        <v>1890</v>
      </c>
    </row>
    <row r="4988" spans="1:15">
      <c r="A4988">
        <v>4992</v>
      </c>
      <c r="B4988" s="180">
        <v>44673</v>
      </c>
      <c r="C4988" s="42" t="s">
        <v>9</v>
      </c>
      <c r="D4988" s="359" t="s">
        <v>10</v>
      </c>
      <c r="E4988" s="42">
        <v>62</v>
      </c>
      <c r="F4988" s="41">
        <v>3030</v>
      </c>
      <c r="G4988" s="186" t="s">
        <v>1927</v>
      </c>
      <c r="H4988" s="186" t="s">
        <v>1910</v>
      </c>
      <c r="I4988" s="42" t="s">
        <v>15</v>
      </c>
      <c r="J4988" s="42"/>
      <c r="K4988" s="42"/>
      <c r="L4988" s="184" t="e">
        <v>#VALUE!</v>
      </c>
      <c r="M4988" s="31">
        <v>712</v>
      </c>
      <c r="N4988" s="42" t="s">
        <v>13</v>
      </c>
      <c r="O4988" s="42" t="s">
        <v>1890</v>
      </c>
    </row>
    <row r="4989" spans="1:15">
      <c r="A4989">
        <v>4993</v>
      </c>
      <c r="B4989" s="180">
        <v>44673</v>
      </c>
      <c r="C4989" s="42" t="s">
        <v>9</v>
      </c>
      <c r="D4989" s="359" t="s">
        <v>10</v>
      </c>
      <c r="E4989" s="42">
        <v>58</v>
      </c>
      <c r="F4989" s="41">
        <v>2395</v>
      </c>
      <c r="G4989" s="186" t="s">
        <v>1913</v>
      </c>
      <c r="H4989" s="186" t="s">
        <v>1892</v>
      </c>
      <c r="I4989" s="42" t="s">
        <v>15</v>
      </c>
      <c r="J4989" s="42"/>
      <c r="K4989" s="42"/>
      <c r="L4989" s="184" t="e">
        <v>#VALUE!</v>
      </c>
      <c r="M4989" s="31">
        <v>712</v>
      </c>
      <c r="N4989" s="42" t="s">
        <v>13</v>
      </c>
      <c r="O4989" s="42" t="s">
        <v>1890</v>
      </c>
    </row>
    <row r="4990" spans="1:15">
      <c r="A4990">
        <v>4994</v>
      </c>
      <c r="B4990" s="180">
        <v>44673</v>
      </c>
      <c r="C4990" s="42" t="s">
        <v>9</v>
      </c>
      <c r="D4990" s="359" t="s">
        <v>10</v>
      </c>
      <c r="E4990" s="42">
        <v>38</v>
      </c>
      <c r="F4990" s="41">
        <v>785</v>
      </c>
      <c r="G4990" s="186" t="s">
        <v>1903</v>
      </c>
      <c r="H4990" s="186" t="s">
        <v>1914</v>
      </c>
      <c r="I4990" s="42" t="s">
        <v>15</v>
      </c>
      <c r="J4990" s="42"/>
      <c r="K4990" s="42"/>
      <c r="L4990" s="184" t="e">
        <v>#VALUE!</v>
      </c>
      <c r="M4990" s="31">
        <v>712</v>
      </c>
      <c r="N4990" s="42" t="s">
        <v>13</v>
      </c>
      <c r="O4990" s="42" t="s">
        <v>1890</v>
      </c>
    </row>
    <row r="4991" spans="1:15">
      <c r="A4991">
        <v>4995</v>
      </c>
      <c r="B4991" s="180">
        <v>44673</v>
      </c>
      <c r="C4991" s="42" t="s">
        <v>9</v>
      </c>
      <c r="D4991" s="359" t="s">
        <v>10</v>
      </c>
      <c r="E4991" s="42">
        <v>33</v>
      </c>
      <c r="F4991" s="41">
        <v>670</v>
      </c>
      <c r="G4991" s="186" t="s">
        <v>1907</v>
      </c>
      <c r="H4991" s="186" t="s">
        <v>1914</v>
      </c>
      <c r="I4991" s="42" t="s">
        <v>12</v>
      </c>
      <c r="J4991" s="42"/>
      <c r="K4991" s="42"/>
      <c r="L4991" s="184" t="e">
        <v>#VALUE!</v>
      </c>
      <c r="M4991" s="31">
        <v>712</v>
      </c>
      <c r="N4991" s="42" t="s">
        <v>13</v>
      </c>
      <c r="O4991" s="42" t="s">
        <v>1890</v>
      </c>
    </row>
    <row r="4992" spans="1:15">
      <c r="A4992">
        <v>4996</v>
      </c>
      <c r="B4992" s="180">
        <v>44673</v>
      </c>
      <c r="C4992" s="42" t="s">
        <v>9</v>
      </c>
      <c r="D4992" s="359" t="s">
        <v>10</v>
      </c>
      <c r="E4992" s="42">
        <v>35</v>
      </c>
      <c r="F4992" s="41">
        <v>630</v>
      </c>
      <c r="G4992" s="186" t="s">
        <v>1907</v>
      </c>
      <c r="H4992" s="186" t="s">
        <v>1914</v>
      </c>
      <c r="I4992" s="42" t="s">
        <v>12</v>
      </c>
      <c r="J4992" s="42"/>
      <c r="K4992" s="42"/>
      <c r="L4992" s="184" t="e">
        <v>#VALUE!</v>
      </c>
      <c r="M4992" s="31">
        <v>712</v>
      </c>
      <c r="N4992" s="42" t="s">
        <v>13</v>
      </c>
      <c r="O4992" s="42" t="s">
        <v>1890</v>
      </c>
    </row>
    <row r="4993" spans="1:15">
      <c r="A4993">
        <v>4997</v>
      </c>
      <c r="B4993" s="180">
        <v>44673</v>
      </c>
      <c r="C4993" s="42" t="s">
        <v>9</v>
      </c>
      <c r="D4993" s="359" t="s">
        <v>10</v>
      </c>
      <c r="E4993" s="42">
        <v>39</v>
      </c>
      <c r="F4993" s="41">
        <v>755</v>
      </c>
      <c r="G4993" s="186" t="s">
        <v>1907</v>
      </c>
      <c r="H4993" s="186" t="s">
        <v>1914</v>
      </c>
      <c r="I4993" s="42" t="s">
        <v>12</v>
      </c>
      <c r="J4993" s="42"/>
      <c r="K4993" s="42"/>
      <c r="L4993" s="184" t="e">
        <v>#VALUE!</v>
      </c>
      <c r="M4993" s="31">
        <v>712</v>
      </c>
      <c r="N4993" s="42" t="s">
        <v>13</v>
      </c>
      <c r="O4993" s="42" t="s">
        <v>1890</v>
      </c>
    </row>
    <row r="4994" spans="1:15">
      <c r="A4994">
        <v>4998</v>
      </c>
      <c r="B4994" s="180">
        <v>44673</v>
      </c>
      <c r="C4994" s="42" t="s">
        <v>9</v>
      </c>
      <c r="D4994" s="359" t="s">
        <v>10</v>
      </c>
      <c r="E4994" s="42">
        <v>39</v>
      </c>
      <c r="F4994" s="41">
        <v>700</v>
      </c>
      <c r="G4994" s="186" t="s">
        <v>1907</v>
      </c>
      <c r="H4994" s="186" t="s">
        <v>1889</v>
      </c>
      <c r="I4994" s="42" t="s">
        <v>12</v>
      </c>
      <c r="J4994" s="42"/>
      <c r="K4994" s="42"/>
      <c r="L4994" s="184" t="e">
        <v>#VALUE!</v>
      </c>
      <c r="M4994" s="31">
        <v>712</v>
      </c>
      <c r="N4994" s="42" t="s">
        <v>13</v>
      </c>
      <c r="O4994" s="42" t="s">
        <v>1890</v>
      </c>
    </row>
    <row r="4995" spans="1:15">
      <c r="A4995">
        <v>4999</v>
      </c>
      <c r="B4995" s="180">
        <v>44673</v>
      </c>
      <c r="C4995" s="42" t="s">
        <v>9</v>
      </c>
      <c r="D4995" s="359" t="s">
        <v>10</v>
      </c>
      <c r="E4995" s="42">
        <v>36</v>
      </c>
      <c r="F4995" s="41">
        <v>685</v>
      </c>
      <c r="G4995" s="186" t="s">
        <v>1923</v>
      </c>
      <c r="H4995" s="186" t="s">
        <v>1921</v>
      </c>
      <c r="I4995" s="42" t="s">
        <v>12</v>
      </c>
      <c r="J4995" s="42"/>
      <c r="K4995" s="42"/>
      <c r="L4995" s="184" t="e">
        <v>#VALUE!</v>
      </c>
      <c r="M4995" s="31">
        <v>712</v>
      </c>
      <c r="N4995" s="42" t="s">
        <v>13</v>
      </c>
      <c r="O4995" s="42" t="s">
        <v>1890</v>
      </c>
    </row>
    <row r="4996" spans="1:15">
      <c r="A4996">
        <v>5000</v>
      </c>
      <c r="B4996" s="180">
        <v>44673</v>
      </c>
      <c r="C4996" s="42" t="s">
        <v>9</v>
      </c>
      <c r="D4996" s="359" t="s">
        <v>10</v>
      </c>
      <c r="E4996" s="42">
        <v>45</v>
      </c>
      <c r="F4996" s="41">
        <v>1365</v>
      </c>
      <c r="G4996" s="186" t="s">
        <v>1903</v>
      </c>
      <c r="H4996" s="186" t="s">
        <v>1914</v>
      </c>
      <c r="I4996" s="42" t="s">
        <v>15</v>
      </c>
      <c r="J4996" s="42"/>
      <c r="K4996" s="42"/>
      <c r="L4996" s="184" t="e">
        <v>#VALUE!</v>
      </c>
      <c r="M4996" s="31">
        <v>712</v>
      </c>
      <c r="N4996" s="42" t="s">
        <v>13</v>
      </c>
      <c r="O4996" s="42" t="s">
        <v>1890</v>
      </c>
    </row>
    <row r="4997" spans="1:15">
      <c r="A4997">
        <v>5001</v>
      </c>
      <c r="B4997" s="180">
        <v>44673</v>
      </c>
      <c r="C4997" s="42" t="s">
        <v>9</v>
      </c>
      <c r="D4997" s="359" t="s">
        <v>10</v>
      </c>
      <c r="E4997" s="42">
        <v>39</v>
      </c>
      <c r="F4997" s="41">
        <v>760</v>
      </c>
      <c r="G4997" s="186" t="s">
        <v>1907</v>
      </c>
      <c r="H4997" s="186" t="s">
        <v>1914</v>
      </c>
      <c r="I4997" s="42" t="s">
        <v>15</v>
      </c>
      <c r="J4997" s="42"/>
      <c r="K4997" s="42"/>
      <c r="L4997" s="184" t="e">
        <v>#VALUE!</v>
      </c>
      <c r="M4997" s="31">
        <v>712</v>
      </c>
      <c r="N4997" s="42" t="s">
        <v>13</v>
      </c>
      <c r="O4997" s="42" t="s">
        <v>1890</v>
      </c>
    </row>
    <row r="4998" spans="1:15">
      <c r="A4998">
        <v>5002</v>
      </c>
      <c r="B4998" s="180">
        <v>44673</v>
      </c>
      <c r="C4998" s="42" t="s">
        <v>9</v>
      </c>
      <c r="D4998" s="359" t="s">
        <v>10</v>
      </c>
      <c r="E4998" s="42">
        <v>41</v>
      </c>
      <c r="F4998" s="41">
        <v>830</v>
      </c>
      <c r="G4998" s="186" t="s">
        <v>1907</v>
      </c>
      <c r="H4998" s="186" t="s">
        <v>1914</v>
      </c>
      <c r="I4998" s="42" t="s">
        <v>15</v>
      </c>
      <c r="J4998" s="42"/>
      <c r="K4998" s="42"/>
      <c r="L4998" s="184" t="e">
        <v>#VALUE!</v>
      </c>
      <c r="M4998" s="31">
        <v>712</v>
      </c>
      <c r="N4998" s="42" t="s">
        <v>13</v>
      </c>
      <c r="O4998" s="42" t="s">
        <v>1890</v>
      </c>
    </row>
    <row r="4999" spans="1:15">
      <c r="A4999">
        <v>5003</v>
      </c>
      <c r="B4999" s="180">
        <v>44673</v>
      </c>
      <c r="C4999" s="42" t="s">
        <v>9</v>
      </c>
      <c r="D4999" s="359" t="s">
        <v>10</v>
      </c>
      <c r="E4999" s="42">
        <v>39</v>
      </c>
      <c r="F4999" s="41">
        <v>740</v>
      </c>
      <c r="G4999" s="186" t="s">
        <v>1907</v>
      </c>
      <c r="H4999" s="186" t="s">
        <v>1899</v>
      </c>
      <c r="I4999" s="42" t="s">
        <v>12</v>
      </c>
      <c r="J4999" s="42"/>
      <c r="K4999" s="42"/>
      <c r="L4999" s="184" t="e">
        <v>#VALUE!</v>
      </c>
      <c r="M4999" s="31">
        <v>712</v>
      </c>
      <c r="N4999" s="42" t="s">
        <v>13</v>
      </c>
      <c r="O4999" s="42" t="s">
        <v>1890</v>
      </c>
    </row>
    <row r="5000" spans="1:15">
      <c r="A5000">
        <v>5004</v>
      </c>
      <c r="B5000" s="180">
        <v>44673</v>
      </c>
      <c r="C5000" s="42" t="s">
        <v>9</v>
      </c>
      <c r="D5000" s="359" t="s">
        <v>10</v>
      </c>
      <c r="E5000" s="42">
        <v>43</v>
      </c>
      <c r="F5000" s="41">
        <v>1105</v>
      </c>
      <c r="G5000" s="186" t="s">
        <v>1904</v>
      </c>
      <c r="H5000" s="186" t="s">
        <v>1899</v>
      </c>
      <c r="I5000" s="42" t="s">
        <v>12</v>
      </c>
      <c r="J5000" s="42"/>
      <c r="K5000" s="42"/>
      <c r="L5000" s="184" t="e">
        <v>#VALUE!</v>
      </c>
      <c r="M5000" s="31">
        <v>712</v>
      </c>
      <c r="N5000" s="42" t="s">
        <v>13</v>
      </c>
      <c r="O5000" s="42" t="s">
        <v>1890</v>
      </c>
    </row>
    <row r="5001" spans="1:15">
      <c r="A5001">
        <v>5005</v>
      </c>
      <c r="B5001" s="180">
        <v>44673</v>
      </c>
      <c r="C5001" s="42" t="s">
        <v>9</v>
      </c>
      <c r="D5001" s="359" t="s">
        <v>10</v>
      </c>
      <c r="E5001" s="42">
        <v>42</v>
      </c>
      <c r="F5001" s="41">
        <v>1170</v>
      </c>
      <c r="G5001" s="186" t="s">
        <v>1907</v>
      </c>
      <c r="H5001" s="186" t="s">
        <v>1914</v>
      </c>
      <c r="I5001" s="42" t="s">
        <v>12</v>
      </c>
      <c r="J5001" s="42"/>
      <c r="K5001" s="42"/>
      <c r="L5001" s="184" t="e">
        <v>#VALUE!</v>
      </c>
      <c r="M5001" s="31">
        <v>712</v>
      </c>
      <c r="N5001" s="42" t="s">
        <v>13</v>
      </c>
      <c r="O5001" s="42" t="s">
        <v>1890</v>
      </c>
    </row>
    <row r="5002" spans="1:15">
      <c r="A5002">
        <v>5006</v>
      </c>
      <c r="B5002" s="180">
        <v>44673</v>
      </c>
      <c r="C5002" s="42" t="s">
        <v>9</v>
      </c>
      <c r="D5002" s="359" t="s">
        <v>10</v>
      </c>
      <c r="E5002" s="42">
        <v>46</v>
      </c>
      <c r="F5002" s="41">
        <v>1265</v>
      </c>
      <c r="G5002" s="186" t="s">
        <v>1903</v>
      </c>
      <c r="H5002" s="186" t="s">
        <v>1889</v>
      </c>
      <c r="I5002" s="42" t="s">
        <v>15</v>
      </c>
      <c r="J5002" s="42"/>
      <c r="K5002" s="42"/>
      <c r="L5002" s="184" t="e">
        <v>#VALUE!</v>
      </c>
      <c r="M5002" s="31">
        <v>712</v>
      </c>
      <c r="N5002" s="42" t="s">
        <v>13</v>
      </c>
      <c r="O5002" s="42" t="s">
        <v>1890</v>
      </c>
    </row>
    <row r="5003" spans="1:15">
      <c r="A5003">
        <v>5007</v>
      </c>
      <c r="B5003" s="180">
        <v>44673</v>
      </c>
      <c r="C5003" s="42" t="s">
        <v>9</v>
      </c>
      <c r="D5003" s="359" t="s">
        <v>10</v>
      </c>
      <c r="E5003" s="42">
        <v>48</v>
      </c>
      <c r="F5003" s="41">
        <v>1355</v>
      </c>
      <c r="G5003" s="186" t="s">
        <v>1928</v>
      </c>
      <c r="H5003" s="186" t="s">
        <v>1914</v>
      </c>
      <c r="I5003" s="42" t="s">
        <v>15</v>
      </c>
      <c r="J5003" s="42"/>
      <c r="K5003" s="42"/>
      <c r="L5003" s="184" t="e">
        <v>#VALUE!</v>
      </c>
      <c r="M5003" s="31">
        <v>712</v>
      </c>
      <c r="N5003" s="42" t="s">
        <v>13</v>
      </c>
      <c r="O5003" s="42" t="s">
        <v>1890</v>
      </c>
    </row>
    <row r="5004" spans="1:15">
      <c r="A5004">
        <v>5008</v>
      </c>
      <c r="B5004" s="180">
        <v>44673</v>
      </c>
      <c r="C5004" s="42" t="s">
        <v>9</v>
      </c>
      <c r="D5004" s="359" t="s">
        <v>10</v>
      </c>
      <c r="E5004" s="42">
        <v>46</v>
      </c>
      <c r="F5004" s="41">
        <v>1240</v>
      </c>
      <c r="G5004" s="186" t="s">
        <v>1907</v>
      </c>
      <c r="H5004" s="186" t="s">
        <v>1921</v>
      </c>
      <c r="I5004" s="42" t="s">
        <v>12</v>
      </c>
      <c r="J5004" s="42"/>
      <c r="K5004" s="42"/>
      <c r="L5004" s="184" t="e">
        <v>#VALUE!</v>
      </c>
      <c r="M5004" s="31">
        <v>712</v>
      </c>
      <c r="N5004" s="42" t="s">
        <v>13</v>
      </c>
      <c r="O5004" s="42" t="s">
        <v>1890</v>
      </c>
    </row>
    <row r="5005" spans="1:15">
      <c r="A5005">
        <v>5009</v>
      </c>
      <c r="B5005" s="180">
        <v>44673</v>
      </c>
      <c r="C5005" s="42" t="s">
        <v>9</v>
      </c>
      <c r="D5005" s="359" t="s">
        <v>10</v>
      </c>
      <c r="E5005" s="42">
        <v>45</v>
      </c>
      <c r="F5005" s="41">
        <v>1270</v>
      </c>
      <c r="G5005" s="186" t="s">
        <v>1907</v>
      </c>
      <c r="H5005" s="186" t="s">
        <v>1889</v>
      </c>
      <c r="I5005" s="42" t="s">
        <v>12</v>
      </c>
      <c r="J5005" s="42"/>
      <c r="K5005" s="42"/>
      <c r="L5005" s="184" t="e">
        <v>#VALUE!</v>
      </c>
      <c r="M5005" s="31">
        <v>712</v>
      </c>
      <c r="N5005" s="42" t="s">
        <v>13</v>
      </c>
      <c r="O5005" s="42" t="s">
        <v>1890</v>
      </c>
    </row>
    <row r="5006" spans="1:15">
      <c r="A5006">
        <v>5010</v>
      </c>
      <c r="B5006" s="180">
        <v>44673</v>
      </c>
      <c r="C5006" s="42" t="s">
        <v>9</v>
      </c>
      <c r="D5006" s="359" t="s">
        <v>10</v>
      </c>
      <c r="E5006" s="42">
        <v>48</v>
      </c>
      <c r="F5006" s="41">
        <v>1487</v>
      </c>
      <c r="G5006" s="186" t="s">
        <v>1903</v>
      </c>
      <c r="H5006" s="186" t="s">
        <v>1910</v>
      </c>
      <c r="I5006" s="42" t="s">
        <v>12</v>
      </c>
      <c r="J5006" s="42"/>
      <c r="K5006" s="42"/>
      <c r="L5006" s="184" t="e">
        <v>#VALUE!</v>
      </c>
      <c r="M5006" s="31">
        <v>712</v>
      </c>
      <c r="N5006" s="42" t="s">
        <v>13</v>
      </c>
      <c r="O5006" s="42" t="s">
        <v>1890</v>
      </c>
    </row>
    <row r="5007" spans="1:15">
      <c r="A5007">
        <v>5011</v>
      </c>
      <c r="B5007" s="180">
        <v>44673</v>
      </c>
      <c r="C5007" s="42" t="s">
        <v>9</v>
      </c>
      <c r="D5007" s="359" t="s">
        <v>10</v>
      </c>
      <c r="E5007" s="42">
        <v>44</v>
      </c>
      <c r="F5007" s="41">
        <v>1050</v>
      </c>
      <c r="G5007" s="186" t="s">
        <v>1907</v>
      </c>
      <c r="H5007" s="186" t="s">
        <v>1889</v>
      </c>
      <c r="I5007" s="42" t="s">
        <v>12</v>
      </c>
      <c r="J5007" s="42"/>
      <c r="K5007" s="42"/>
      <c r="L5007" s="184" t="e">
        <v>#VALUE!</v>
      </c>
      <c r="M5007" s="31">
        <v>712</v>
      </c>
      <c r="N5007" s="42" t="s">
        <v>13</v>
      </c>
      <c r="O5007" s="42" t="s">
        <v>1890</v>
      </c>
    </row>
    <row r="5008" spans="1:15">
      <c r="A5008">
        <v>5012</v>
      </c>
      <c r="B5008" s="180">
        <v>44673</v>
      </c>
      <c r="C5008" s="42" t="s">
        <v>9</v>
      </c>
      <c r="D5008" s="359" t="s">
        <v>10</v>
      </c>
      <c r="E5008" s="42">
        <v>45</v>
      </c>
      <c r="F5008" s="41">
        <v>1335</v>
      </c>
      <c r="G5008" s="186" t="s">
        <v>1903</v>
      </c>
      <c r="H5008" s="186" t="s">
        <v>1914</v>
      </c>
      <c r="I5008" s="42" t="s">
        <v>15</v>
      </c>
      <c r="J5008" s="42"/>
      <c r="K5008" s="42"/>
      <c r="L5008" s="184" t="e">
        <v>#VALUE!</v>
      </c>
      <c r="M5008" s="31">
        <v>712</v>
      </c>
      <c r="N5008" s="42" t="s">
        <v>13</v>
      </c>
      <c r="O5008" s="42" t="s">
        <v>1890</v>
      </c>
    </row>
    <row r="5009" spans="1:15">
      <c r="A5009">
        <v>5013</v>
      </c>
      <c r="B5009" s="180">
        <v>44673</v>
      </c>
      <c r="C5009" s="42" t="s">
        <v>9</v>
      </c>
      <c r="D5009" s="359" t="s">
        <v>10</v>
      </c>
      <c r="E5009" s="42">
        <v>46</v>
      </c>
      <c r="F5009" s="41">
        <v>1200</v>
      </c>
      <c r="G5009" s="186" t="s">
        <v>1907</v>
      </c>
      <c r="H5009" s="186" t="s">
        <v>1899</v>
      </c>
      <c r="I5009" s="42" t="s">
        <v>12</v>
      </c>
      <c r="J5009" s="42"/>
      <c r="K5009" s="42"/>
      <c r="L5009" s="184" t="e">
        <v>#VALUE!</v>
      </c>
      <c r="M5009" s="31">
        <v>712</v>
      </c>
      <c r="N5009" s="42" t="s">
        <v>13</v>
      </c>
      <c r="O5009" s="42" t="s">
        <v>1890</v>
      </c>
    </row>
    <row r="5010" spans="1:15">
      <c r="A5010">
        <v>5014</v>
      </c>
      <c r="B5010" s="180">
        <v>44673</v>
      </c>
      <c r="C5010" s="42" t="s">
        <v>9</v>
      </c>
      <c r="D5010" s="359" t="s">
        <v>10</v>
      </c>
      <c r="E5010" s="42">
        <v>47</v>
      </c>
      <c r="F5010" s="41">
        <v>1245</v>
      </c>
      <c r="G5010" s="186" t="s">
        <v>1903</v>
      </c>
      <c r="H5010" s="186" t="s">
        <v>1899</v>
      </c>
      <c r="I5010" s="42" t="s">
        <v>15</v>
      </c>
      <c r="J5010" s="42"/>
      <c r="K5010" s="42"/>
      <c r="L5010" s="184" t="e">
        <v>#VALUE!</v>
      </c>
      <c r="M5010" s="31">
        <v>712</v>
      </c>
      <c r="N5010" s="42" t="s">
        <v>13</v>
      </c>
      <c r="O5010" s="42" t="s">
        <v>1890</v>
      </c>
    </row>
    <row r="5011" spans="1:15">
      <c r="A5011">
        <v>5015</v>
      </c>
      <c r="B5011" s="180">
        <v>44673</v>
      </c>
      <c r="C5011" s="42" t="s">
        <v>9</v>
      </c>
      <c r="D5011" s="359" t="s">
        <v>10</v>
      </c>
      <c r="E5011" s="42">
        <v>47</v>
      </c>
      <c r="F5011" s="41">
        <v>1380</v>
      </c>
      <c r="G5011" s="186" t="s">
        <v>1907</v>
      </c>
      <c r="H5011" s="186" t="s">
        <v>1914</v>
      </c>
      <c r="I5011" s="42" t="s">
        <v>12</v>
      </c>
      <c r="J5011" s="42"/>
      <c r="K5011" s="42"/>
      <c r="L5011" s="184" t="e">
        <v>#VALUE!</v>
      </c>
      <c r="M5011" s="31">
        <v>712</v>
      </c>
      <c r="N5011" s="42" t="s">
        <v>13</v>
      </c>
      <c r="O5011" s="42" t="s">
        <v>1890</v>
      </c>
    </row>
    <row r="5012" spans="1:15">
      <c r="A5012">
        <v>5016</v>
      </c>
      <c r="B5012" s="180">
        <v>44673</v>
      </c>
      <c r="C5012" s="42" t="s">
        <v>9</v>
      </c>
      <c r="D5012" s="359" t="s">
        <v>10</v>
      </c>
      <c r="E5012" s="42">
        <v>44</v>
      </c>
      <c r="F5012" s="41">
        <v>1259</v>
      </c>
      <c r="G5012" s="186" t="s">
        <v>1904</v>
      </c>
      <c r="H5012" s="186" t="s">
        <v>1899</v>
      </c>
      <c r="I5012" s="42" t="s">
        <v>15</v>
      </c>
      <c r="J5012" s="42"/>
      <c r="K5012" s="42"/>
      <c r="L5012" s="184" t="e">
        <v>#VALUE!</v>
      </c>
      <c r="M5012" s="31">
        <v>712</v>
      </c>
      <c r="N5012" s="42" t="s">
        <v>13</v>
      </c>
      <c r="O5012" s="42" t="s">
        <v>1890</v>
      </c>
    </row>
    <row r="5013" spans="1:15">
      <c r="A5013">
        <v>5017</v>
      </c>
      <c r="B5013" s="180">
        <v>44673</v>
      </c>
      <c r="C5013" s="42" t="s">
        <v>9</v>
      </c>
      <c r="D5013" s="359" t="s">
        <v>10</v>
      </c>
      <c r="E5013" s="42">
        <v>50</v>
      </c>
      <c r="F5013" s="41">
        <v>1856</v>
      </c>
      <c r="G5013" s="186" t="s">
        <v>1918</v>
      </c>
      <c r="H5013" s="186" t="s">
        <v>1910</v>
      </c>
      <c r="I5013" s="42" t="s">
        <v>15</v>
      </c>
      <c r="J5013" s="42"/>
      <c r="K5013" s="42"/>
      <c r="L5013" s="184" t="e">
        <v>#VALUE!</v>
      </c>
      <c r="M5013" s="31">
        <v>712</v>
      </c>
      <c r="N5013" s="42" t="s">
        <v>13</v>
      </c>
      <c r="O5013" s="42" t="s">
        <v>1890</v>
      </c>
    </row>
    <row r="5014" spans="1:15">
      <c r="A5014">
        <v>5018</v>
      </c>
      <c r="B5014" s="180">
        <v>44673</v>
      </c>
      <c r="C5014" s="42" t="s">
        <v>9</v>
      </c>
      <c r="D5014" s="359" t="s">
        <v>10</v>
      </c>
      <c r="E5014" s="42">
        <v>42</v>
      </c>
      <c r="F5014" s="41">
        <v>1045</v>
      </c>
      <c r="G5014" s="186" t="s">
        <v>1903</v>
      </c>
      <c r="H5014" s="186" t="s">
        <v>1899</v>
      </c>
      <c r="I5014" s="42" t="s">
        <v>15</v>
      </c>
      <c r="J5014" s="42"/>
      <c r="K5014" s="42"/>
      <c r="L5014" s="184" t="e">
        <v>#VALUE!</v>
      </c>
      <c r="M5014" s="31">
        <v>712</v>
      </c>
      <c r="N5014" s="42" t="s">
        <v>13</v>
      </c>
      <c r="O5014" s="42" t="s">
        <v>1890</v>
      </c>
    </row>
    <row r="5015" spans="1:15">
      <c r="A5015">
        <v>5019</v>
      </c>
      <c r="B5015" s="180">
        <v>44673</v>
      </c>
      <c r="C5015" s="42" t="s">
        <v>9</v>
      </c>
      <c r="D5015" s="359" t="s">
        <v>10</v>
      </c>
      <c r="E5015" s="42">
        <v>45</v>
      </c>
      <c r="F5015" s="41">
        <v>1120</v>
      </c>
      <c r="G5015" s="186" t="s">
        <v>1907</v>
      </c>
      <c r="H5015" s="186" t="s">
        <v>1914</v>
      </c>
      <c r="I5015" s="42" t="s">
        <v>12</v>
      </c>
      <c r="J5015" s="42"/>
      <c r="K5015" s="42"/>
      <c r="L5015" s="184" t="e">
        <v>#VALUE!</v>
      </c>
      <c r="M5015" s="31">
        <v>712</v>
      </c>
      <c r="N5015" s="42" t="s">
        <v>13</v>
      </c>
      <c r="O5015" s="42" t="s">
        <v>1890</v>
      </c>
    </row>
    <row r="5016" spans="1:15">
      <c r="A5016">
        <v>5020</v>
      </c>
      <c r="B5016" s="180">
        <v>44673</v>
      </c>
      <c r="C5016" s="42" t="s">
        <v>9</v>
      </c>
      <c r="D5016" s="359" t="s">
        <v>10</v>
      </c>
      <c r="E5016" s="181">
        <v>47</v>
      </c>
      <c r="F5016" s="42">
        <v>1675</v>
      </c>
      <c r="G5016" s="182" t="s">
        <v>1903</v>
      </c>
      <c r="H5016" s="183" t="s">
        <v>1897</v>
      </c>
      <c r="I5016" s="42" t="s">
        <v>15</v>
      </c>
      <c r="J5016" s="42"/>
      <c r="K5016" s="42"/>
      <c r="L5016" s="184" t="e">
        <v>#VALUE!</v>
      </c>
      <c r="M5016" s="31">
        <v>712</v>
      </c>
      <c r="N5016" s="42" t="s">
        <v>13</v>
      </c>
      <c r="O5016" s="42" t="s">
        <v>1890</v>
      </c>
    </row>
    <row r="5017" spans="1:15">
      <c r="A5017">
        <v>5021</v>
      </c>
      <c r="B5017" s="180">
        <v>44673</v>
      </c>
      <c r="C5017" s="42" t="s">
        <v>9</v>
      </c>
      <c r="D5017" s="359" t="s">
        <v>10</v>
      </c>
      <c r="E5017" s="42">
        <v>45</v>
      </c>
      <c r="F5017" s="42">
        <v>1240</v>
      </c>
      <c r="G5017" s="182" t="s">
        <v>1904</v>
      </c>
      <c r="H5017" s="183" t="s">
        <v>1889</v>
      </c>
      <c r="I5017" s="42" t="s">
        <v>15</v>
      </c>
      <c r="J5017" s="42"/>
      <c r="K5017" s="42"/>
      <c r="L5017" s="184" t="e">
        <v>#VALUE!</v>
      </c>
      <c r="M5017" s="31">
        <v>712</v>
      </c>
      <c r="N5017" s="42" t="s">
        <v>13</v>
      </c>
      <c r="O5017" s="42" t="s">
        <v>1890</v>
      </c>
    </row>
    <row r="5018" spans="1:15">
      <c r="A5018">
        <v>5022</v>
      </c>
      <c r="B5018" s="180">
        <v>44673</v>
      </c>
      <c r="C5018" s="42" t="s">
        <v>9</v>
      </c>
      <c r="D5018" s="359" t="s">
        <v>10</v>
      </c>
      <c r="E5018" s="42">
        <v>46</v>
      </c>
      <c r="F5018" s="42">
        <v>1360</v>
      </c>
      <c r="G5018" s="182" t="s">
        <v>1904</v>
      </c>
      <c r="H5018" s="186" t="s">
        <v>1921</v>
      </c>
      <c r="I5018" s="42" t="s">
        <v>15</v>
      </c>
      <c r="J5018" s="42"/>
      <c r="K5018" s="42"/>
      <c r="L5018" s="184" t="e">
        <v>#VALUE!</v>
      </c>
      <c r="M5018" s="31">
        <v>712</v>
      </c>
      <c r="N5018" s="42" t="s">
        <v>13</v>
      </c>
      <c r="O5018" s="42" t="s">
        <v>1890</v>
      </c>
    </row>
    <row r="5019" spans="1:15">
      <c r="A5019">
        <v>5023</v>
      </c>
      <c r="B5019" s="180">
        <v>44673</v>
      </c>
      <c r="C5019" s="42" t="s">
        <v>9</v>
      </c>
      <c r="D5019" s="359" t="s">
        <v>10</v>
      </c>
      <c r="E5019" s="42">
        <v>44</v>
      </c>
      <c r="F5019" s="42">
        <v>1215</v>
      </c>
      <c r="G5019" s="182" t="s">
        <v>1907</v>
      </c>
      <c r="H5019" s="186" t="s">
        <v>1914</v>
      </c>
      <c r="I5019" s="42" t="s">
        <v>12</v>
      </c>
      <c r="J5019" s="42"/>
      <c r="K5019" s="42"/>
      <c r="L5019" s="184" t="e">
        <v>#VALUE!</v>
      </c>
      <c r="M5019" s="31">
        <v>712</v>
      </c>
      <c r="N5019" s="42" t="s">
        <v>13</v>
      </c>
      <c r="O5019" s="42" t="s">
        <v>1890</v>
      </c>
    </row>
    <row r="5020" spans="1:15">
      <c r="A5020">
        <v>5024</v>
      </c>
      <c r="B5020" s="180">
        <v>44673</v>
      </c>
      <c r="C5020" s="42" t="s">
        <v>9</v>
      </c>
      <c r="D5020" s="359" t="s">
        <v>10</v>
      </c>
      <c r="E5020" s="42">
        <v>44</v>
      </c>
      <c r="F5020" s="42">
        <v>1000</v>
      </c>
      <c r="G5020" s="182" t="s">
        <v>1907</v>
      </c>
      <c r="H5020" s="186" t="s">
        <v>1914</v>
      </c>
      <c r="I5020" s="42" t="s">
        <v>12</v>
      </c>
      <c r="J5020" s="42"/>
      <c r="K5020" s="42"/>
      <c r="L5020" s="184" t="e">
        <v>#VALUE!</v>
      </c>
      <c r="M5020" s="31">
        <v>712</v>
      </c>
      <c r="N5020" s="42" t="s">
        <v>13</v>
      </c>
      <c r="O5020" s="42" t="s">
        <v>1890</v>
      </c>
    </row>
    <row r="5021" spans="1:15">
      <c r="A5021">
        <v>5025</v>
      </c>
      <c r="B5021" s="180">
        <v>44673</v>
      </c>
      <c r="C5021" s="42" t="s">
        <v>9</v>
      </c>
      <c r="D5021" s="359" t="s">
        <v>10</v>
      </c>
      <c r="E5021" s="42">
        <v>42</v>
      </c>
      <c r="F5021" s="42">
        <v>1650</v>
      </c>
      <c r="G5021" s="182" t="s">
        <v>1904</v>
      </c>
      <c r="H5021" s="186" t="s">
        <v>1914</v>
      </c>
      <c r="I5021" s="42" t="s">
        <v>15</v>
      </c>
      <c r="J5021" s="42"/>
      <c r="K5021" s="42"/>
      <c r="L5021" s="184" t="e">
        <v>#VALUE!</v>
      </c>
      <c r="M5021" s="31">
        <v>712</v>
      </c>
      <c r="N5021" s="42" t="s">
        <v>13</v>
      </c>
      <c r="O5021" s="42" t="s">
        <v>1890</v>
      </c>
    </row>
    <row r="5022" spans="1:15">
      <c r="A5022">
        <v>5026</v>
      </c>
      <c r="B5022" s="180">
        <v>44673</v>
      </c>
      <c r="C5022" s="42" t="s">
        <v>9</v>
      </c>
      <c r="D5022" s="359" t="s">
        <v>10</v>
      </c>
      <c r="E5022" s="42">
        <v>42</v>
      </c>
      <c r="F5022" s="42">
        <v>1120</v>
      </c>
      <c r="G5022" s="182" t="s">
        <v>1907</v>
      </c>
      <c r="H5022" s="186" t="s">
        <v>1921</v>
      </c>
      <c r="I5022" s="42" t="s">
        <v>12</v>
      </c>
      <c r="J5022" s="42"/>
      <c r="K5022" s="42"/>
      <c r="L5022" s="184" t="e">
        <v>#VALUE!</v>
      </c>
      <c r="M5022" s="31">
        <v>712</v>
      </c>
      <c r="N5022" s="42" t="s">
        <v>13</v>
      </c>
      <c r="O5022" s="42" t="s">
        <v>1890</v>
      </c>
    </row>
    <row r="5023" spans="1:15">
      <c r="A5023">
        <v>5027</v>
      </c>
      <c r="B5023" s="180">
        <v>44678</v>
      </c>
      <c r="C5023" s="42" t="s">
        <v>9</v>
      </c>
      <c r="D5023" s="359" t="s">
        <v>10</v>
      </c>
      <c r="E5023" s="42">
        <v>34</v>
      </c>
      <c r="F5023" s="42">
        <v>560</v>
      </c>
      <c r="G5023" s="182" t="s">
        <v>1923</v>
      </c>
      <c r="H5023" s="186" t="s">
        <v>1921</v>
      </c>
      <c r="I5023" s="42" t="s">
        <v>15</v>
      </c>
      <c r="J5023" s="42"/>
      <c r="K5023" s="42"/>
      <c r="L5023" s="184" t="e">
        <v>#VALUE!</v>
      </c>
      <c r="M5023" s="31">
        <v>712</v>
      </c>
      <c r="N5023" s="42" t="s">
        <v>13</v>
      </c>
      <c r="O5023" s="42" t="s">
        <v>1864</v>
      </c>
    </row>
    <row r="5024" spans="1:15">
      <c r="A5024">
        <v>5028</v>
      </c>
      <c r="B5024" s="180">
        <v>44678</v>
      </c>
      <c r="C5024" s="42" t="s">
        <v>9</v>
      </c>
      <c r="D5024" s="359" t="s">
        <v>10</v>
      </c>
      <c r="E5024" s="42">
        <v>30</v>
      </c>
      <c r="F5024" s="42">
        <v>400</v>
      </c>
      <c r="G5024" s="182" t="s">
        <v>1923</v>
      </c>
      <c r="H5024" s="186" t="s">
        <v>1921</v>
      </c>
      <c r="I5024" s="42" t="s">
        <v>12</v>
      </c>
      <c r="J5024" s="42"/>
      <c r="K5024" s="42"/>
      <c r="L5024" s="184" t="e">
        <v>#VALUE!</v>
      </c>
      <c r="M5024" s="31">
        <v>712</v>
      </c>
      <c r="N5024" s="42" t="s">
        <v>13</v>
      </c>
      <c r="O5024" s="42" t="s">
        <v>1864</v>
      </c>
    </row>
    <row r="5025" spans="1:15">
      <c r="A5025">
        <v>5029</v>
      </c>
      <c r="B5025" s="180">
        <v>44678</v>
      </c>
      <c r="C5025" s="42" t="s">
        <v>9</v>
      </c>
      <c r="D5025" s="359" t="s">
        <v>10</v>
      </c>
      <c r="E5025" s="42">
        <v>38</v>
      </c>
      <c r="F5025" s="42">
        <v>760</v>
      </c>
      <c r="G5025" s="182" t="s">
        <v>1924</v>
      </c>
      <c r="H5025" s="186" t="s">
        <v>1921</v>
      </c>
      <c r="I5025" s="42" t="s">
        <v>15</v>
      </c>
      <c r="J5025" s="42"/>
      <c r="K5025" s="42"/>
      <c r="L5025" s="184" t="e">
        <v>#VALUE!</v>
      </c>
      <c r="M5025" s="31">
        <v>712</v>
      </c>
      <c r="N5025" s="42" t="s">
        <v>13</v>
      </c>
      <c r="O5025" s="42" t="s">
        <v>1864</v>
      </c>
    </row>
    <row r="5026" spans="1:15">
      <c r="A5026">
        <v>5030</v>
      </c>
      <c r="B5026" s="180">
        <v>44678</v>
      </c>
      <c r="C5026" s="42" t="s">
        <v>9</v>
      </c>
      <c r="D5026" s="359" t="s">
        <v>10</v>
      </c>
      <c r="E5026" s="42">
        <v>41</v>
      </c>
      <c r="F5026" s="42">
        <v>975</v>
      </c>
      <c r="G5026" s="182" t="s">
        <v>1904</v>
      </c>
      <c r="H5026" s="186" t="s">
        <v>1889</v>
      </c>
      <c r="I5026" s="42" t="s">
        <v>15</v>
      </c>
      <c r="J5026" s="42"/>
      <c r="K5026" s="42"/>
      <c r="L5026" s="184" t="e">
        <v>#VALUE!</v>
      </c>
      <c r="M5026" s="31">
        <v>718</v>
      </c>
      <c r="N5026" s="42" t="s">
        <v>13</v>
      </c>
      <c r="O5026" s="42" t="s">
        <v>1864</v>
      </c>
    </row>
    <row r="5027" spans="1:15">
      <c r="A5027">
        <v>5031</v>
      </c>
      <c r="B5027" s="180">
        <v>44678</v>
      </c>
      <c r="C5027" s="42" t="s">
        <v>9</v>
      </c>
      <c r="D5027" s="359" t="s">
        <v>10</v>
      </c>
      <c r="E5027" s="42">
        <v>33</v>
      </c>
      <c r="F5027" s="42">
        <v>520</v>
      </c>
      <c r="G5027" s="182" t="s">
        <v>1923</v>
      </c>
      <c r="H5027" s="186" t="s">
        <v>1921</v>
      </c>
      <c r="I5027" s="42" t="s">
        <v>12</v>
      </c>
      <c r="J5027" s="42"/>
      <c r="K5027" s="42"/>
      <c r="L5027" s="184" t="e">
        <v>#VALUE!</v>
      </c>
      <c r="M5027" s="31">
        <v>718</v>
      </c>
      <c r="N5027" s="42" t="s">
        <v>13</v>
      </c>
      <c r="O5027" s="42" t="s">
        <v>1864</v>
      </c>
    </row>
    <row r="5028" spans="1:15">
      <c r="A5028">
        <v>5032</v>
      </c>
      <c r="B5028" s="180">
        <v>44678</v>
      </c>
      <c r="C5028" s="42" t="s">
        <v>9</v>
      </c>
      <c r="D5028" s="359" t="s">
        <v>10</v>
      </c>
      <c r="E5028" s="42">
        <v>32</v>
      </c>
      <c r="F5028" s="42">
        <v>495</v>
      </c>
      <c r="G5028" s="182" t="s">
        <v>1907</v>
      </c>
      <c r="H5028" s="186" t="s">
        <v>1921</v>
      </c>
      <c r="I5028" s="42" t="s">
        <v>12</v>
      </c>
      <c r="J5028" s="42"/>
      <c r="K5028" s="42"/>
      <c r="L5028" s="184" t="e">
        <v>#VALUE!</v>
      </c>
      <c r="M5028" s="31">
        <v>718</v>
      </c>
      <c r="N5028" s="42" t="s">
        <v>13</v>
      </c>
      <c r="O5028" s="42" t="s">
        <v>1864</v>
      </c>
    </row>
    <row r="5029" spans="1:15">
      <c r="A5029">
        <v>5033</v>
      </c>
      <c r="B5029" s="180">
        <v>44678</v>
      </c>
      <c r="C5029" s="42" t="s">
        <v>9</v>
      </c>
      <c r="D5029" s="359" t="s">
        <v>10</v>
      </c>
      <c r="E5029" s="42">
        <v>33</v>
      </c>
      <c r="F5029" s="42">
        <v>505</v>
      </c>
      <c r="G5029" s="182" t="s">
        <v>1923</v>
      </c>
      <c r="H5029" s="186" t="s">
        <v>1921</v>
      </c>
      <c r="I5029" s="42" t="s">
        <v>12</v>
      </c>
      <c r="J5029" s="42"/>
      <c r="K5029" s="42"/>
      <c r="L5029" s="184" t="e">
        <v>#VALUE!</v>
      </c>
      <c r="M5029" s="31">
        <v>718</v>
      </c>
      <c r="N5029" s="42" t="s">
        <v>13</v>
      </c>
      <c r="O5029" s="42" t="s">
        <v>1864</v>
      </c>
    </row>
    <row r="5030" spans="1:15">
      <c r="A5030">
        <v>5034</v>
      </c>
      <c r="B5030" s="180">
        <v>44678</v>
      </c>
      <c r="C5030" s="42" t="s">
        <v>9</v>
      </c>
      <c r="D5030" s="359" t="s">
        <v>10</v>
      </c>
      <c r="E5030" s="42">
        <v>40</v>
      </c>
      <c r="F5030" s="42">
        <v>870</v>
      </c>
      <c r="G5030" s="182" t="s">
        <v>1904</v>
      </c>
      <c r="H5030" s="182" t="s">
        <v>1921</v>
      </c>
      <c r="I5030" s="42" t="s">
        <v>15</v>
      </c>
      <c r="J5030" s="42"/>
      <c r="K5030" s="42"/>
      <c r="L5030" s="184" t="e">
        <v>#VALUE!</v>
      </c>
      <c r="M5030" s="31">
        <v>718</v>
      </c>
      <c r="N5030" s="42" t="s">
        <v>13</v>
      </c>
      <c r="O5030" s="42" t="s">
        <v>1864</v>
      </c>
    </row>
    <row r="5031" spans="1:15">
      <c r="A5031">
        <v>5035</v>
      </c>
      <c r="B5031" s="180">
        <v>44678</v>
      </c>
      <c r="C5031" s="42" t="s">
        <v>9</v>
      </c>
      <c r="D5031" s="359" t="s">
        <v>10</v>
      </c>
      <c r="E5031" s="42">
        <v>37</v>
      </c>
      <c r="F5031" s="42">
        <v>635</v>
      </c>
      <c r="G5031" s="182" t="s">
        <v>1923</v>
      </c>
      <c r="H5031" s="182" t="s">
        <v>1921</v>
      </c>
      <c r="I5031" s="42" t="s">
        <v>12</v>
      </c>
      <c r="J5031" s="42"/>
      <c r="K5031" s="42"/>
      <c r="L5031" s="184" t="e">
        <v>#VALUE!</v>
      </c>
      <c r="M5031" s="31">
        <v>718</v>
      </c>
      <c r="N5031" s="42" t="s">
        <v>13</v>
      </c>
      <c r="O5031" s="42" t="s">
        <v>1864</v>
      </c>
    </row>
    <row r="5032" spans="1:15">
      <c r="A5032">
        <v>5036</v>
      </c>
      <c r="B5032" s="180">
        <v>44678</v>
      </c>
      <c r="C5032" s="42" t="s">
        <v>9</v>
      </c>
      <c r="D5032" s="359" t="s">
        <v>10</v>
      </c>
      <c r="E5032" s="42">
        <v>43</v>
      </c>
      <c r="F5032" s="42">
        <v>1070</v>
      </c>
      <c r="G5032" s="182" t="s">
        <v>1904</v>
      </c>
      <c r="H5032" s="182" t="s">
        <v>1910</v>
      </c>
      <c r="I5032" s="42" t="s">
        <v>15</v>
      </c>
      <c r="J5032" s="42"/>
      <c r="K5032" s="42"/>
      <c r="L5032" s="184" t="e">
        <v>#VALUE!</v>
      </c>
      <c r="M5032" s="31">
        <v>718</v>
      </c>
      <c r="N5032" s="42" t="s">
        <v>13</v>
      </c>
      <c r="O5032" s="42" t="s">
        <v>1864</v>
      </c>
    </row>
    <row r="5033" spans="1:15">
      <c r="A5033">
        <v>5037</v>
      </c>
      <c r="B5033" s="180">
        <v>44678</v>
      </c>
      <c r="C5033" s="42" t="s">
        <v>9</v>
      </c>
      <c r="D5033" s="359" t="s">
        <v>10</v>
      </c>
      <c r="E5033" s="42">
        <v>40</v>
      </c>
      <c r="F5033" s="42">
        <v>825</v>
      </c>
      <c r="G5033" s="182" t="s">
        <v>1904</v>
      </c>
      <c r="H5033" s="186" t="s">
        <v>1914</v>
      </c>
      <c r="I5033" s="42" t="s">
        <v>15</v>
      </c>
      <c r="J5033" s="42"/>
      <c r="K5033" s="42"/>
      <c r="L5033" s="184" t="e">
        <v>#VALUE!</v>
      </c>
      <c r="M5033" s="31">
        <v>718</v>
      </c>
      <c r="N5033" s="42" t="s">
        <v>13</v>
      </c>
      <c r="O5033" s="42" t="s">
        <v>1864</v>
      </c>
    </row>
    <row r="5034" spans="1:15">
      <c r="A5034">
        <v>5038</v>
      </c>
      <c r="B5034" s="180">
        <v>44678</v>
      </c>
      <c r="C5034" s="42" t="s">
        <v>9</v>
      </c>
      <c r="D5034" s="359" t="s">
        <v>10</v>
      </c>
      <c r="E5034" s="42">
        <v>35</v>
      </c>
      <c r="F5034" s="42">
        <v>660</v>
      </c>
      <c r="G5034" s="182" t="s">
        <v>1923</v>
      </c>
      <c r="H5034" s="186" t="s">
        <v>1889</v>
      </c>
      <c r="I5034" s="42" t="s">
        <v>12</v>
      </c>
      <c r="J5034" s="42"/>
      <c r="K5034" s="42"/>
      <c r="L5034" s="184" t="e">
        <v>#VALUE!</v>
      </c>
      <c r="M5034" s="31">
        <v>718</v>
      </c>
      <c r="N5034" s="42" t="s">
        <v>13</v>
      </c>
      <c r="O5034" s="42" t="s">
        <v>1864</v>
      </c>
    </row>
    <row r="5035" spans="1:15">
      <c r="A5035">
        <v>5039</v>
      </c>
      <c r="B5035" s="180">
        <v>44678</v>
      </c>
      <c r="C5035" s="42" t="s">
        <v>9</v>
      </c>
      <c r="D5035" s="359" t="s">
        <v>10</v>
      </c>
      <c r="E5035" s="42">
        <v>40</v>
      </c>
      <c r="F5035" s="42">
        <v>860</v>
      </c>
      <c r="G5035" s="182" t="s">
        <v>1923</v>
      </c>
      <c r="H5035" s="186" t="s">
        <v>1914</v>
      </c>
      <c r="I5035" s="42" t="s">
        <v>12</v>
      </c>
      <c r="J5035" s="42"/>
      <c r="K5035" s="42"/>
      <c r="L5035" s="184" t="e">
        <v>#VALUE!</v>
      </c>
      <c r="M5035" s="31">
        <v>718</v>
      </c>
      <c r="N5035" s="42" t="s">
        <v>13</v>
      </c>
      <c r="O5035" s="42" t="s">
        <v>1864</v>
      </c>
    </row>
    <row r="5036" spans="1:15">
      <c r="A5036">
        <v>5040</v>
      </c>
      <c r="B5036" s="180">
        <v>44678</v>
      </c>
      <c r="C5036" s="42" t="s">
        <v>9</v>
      </c>
      <c r="D5036" s="359" t="s">
        <v>10</v>
      </c>
      <c r="E5036" s="42">
        <v>36</v>
      </c>
      <c r="F5036" s="42">
        <v>655</v>
      </c>
      <c r="G5036" s="182" t="s">
        <v>1907</v>
      </c>
      <c r="H5036" s="186" t="s">
        <v>1914</v>
      </c>
      <c r="I5036" s="42" t="s">
        <v>15</v>
      </c>
      <c r="J5036" s="42"/>
      <c r="K5036" s="42"/>
      <c r="L5036" s="184" t="e">
        <v>#VALUE!</v>
      </c>
      <c r="M5036" s="31">
        <v>718</v>
      </c>
      <c r="N5036" s="42" t="s">
        <v>13</v>
      </c>
      <c r="O5036" s="42" t="s">
        <v>1864</v>
      </c>
    </row>
    <row r="5037" spans="1:15">
      <c r="A5037">
        <v>5041</v>
      </c>
      <c r="B5037" s="180">
        <v>44678</v>
      </c>
      <c r="C5037" s="42" t="s">
        <v>9</v>
      </c>
      <c r="D5037" s="359" t="s">
        <v>10</v>
      </c>
      <c r="E5037" s="42">
        <v>40</v>
      </c>
      <c r="F5037" s="42">
        <v>805</v>
      </c>
      <c r="G5037" s="182" t="s">
        <v>1907</v>
      </c>
      <c r="H5037" s="186" t="s">
        <v>1899</v>
      </c>
      <c r="I5037" s="42" t="s">
        <v>12</v>
      </c>
      <c r="J5037" s="42"/>
      <c r="K5037" s="42"/>
      <c r="L5037" s="184" t="e">
        <v>#VALUE!</v>
      </c>
      <c r="M5037" s="31">
        <v>718</v>
      </c>
      <c r="N5037" s="42" t="s">
        <v>13</v>
      </c>
      <c r="O5037" s="42" t="s">
        <v>1864</v>
      </c>
    </row>
    <row r="5038" spans="1:15">
      <c r="A5038">
        <v>5042</v>
      </c>
      <c r="B5038" s="180">
        <v>44678</v>
      </c>
      <c r="C5038" s="42" t="s">
        <v>9</v>
      </c>
      <c r="D5038" s="359" t="s">
        <v>10</v>
      </c>
      <c r="E5038" s="42">
        <v>30</v>
      </c>
      <c r="F5038" s="42">
        <v>370</v>
      </c>
      <c r="G5038" s="182" t="s">
        <v>1923</v>
      </c>
      <c r="H5038" s="186" t="s">
        <v>1924</v>
      </c>
      <c r="I5038" s="42" t="s">
        <v>12</v>
      </c>
      <c r="J5038" s="42"/>
      <c r="K5038" s="42"/>
      <c r="L5038" s="184" t="e">
        <v>#VALUE!</v>
      </c>
      <c r="M5038" s="31">
        <v>718</v>
      </c>
      <c r="N5038" s="42" t="s">
        <v>13</v>
      </c>
      <c r="O5038" s="42" t="s">
        <v>1864</v>
      </c>
    </row>
    <row r="5039" spans="1:15">
      <c r="A5039">
        <v>5043</v>
      </c>
      <c r="B5039" s="180">
        <v>44678</v>
      </c>
      <c r="C5039" s="42" t="s">
        <v>9</v>
      </c>
      <c r="D5039" s="359" t="s">
        <v>10</v>
      </c>
      <c r="E5039" s="42">
        <v>31</v>
      </c>
      <c r="F5039" s="42">
        <v>435</v>
      </c>
      <c r="G5039" s="182" t="s">
        <v>1907</v>
      </c>
      <c r="H5039" s="186" t="s">
        <v>1924</v>
      </c>
      <c r="I5039" s="42" t="s">
        <v>12</v>
      </c>
      <c r="J5039" s="42"/>
      <c r="K5039" s="42"/>
      <c r="L5039" s="184" t="e">
        <v>#VALUE!</v>
      </c>
      <c r="M5039" s="31">
        <v>718</v>
      </c>
      <c r="N5039" s="42" t="s">
        <v>13</v>
      </c>
      <c r="O5039" s="42" t="s">
        <v>1864</v>
      </c>
    </row>
    <row r="5040" spans="1:15">
      <c r="A5040">
        <v>5044</v>
      </c>
      <c r="B5040" s="180">
        <v>44678</v>
      </c>
      <c r="C5040" s="42" t="s">
        <v>9</v>
      </c>
      <c r="D5040" s="359" t="s">
        <v>10</v>
      </c>
      <c r="E5040" s="42">
        <v>30</v>
      </c>
      <c r="F5040" s="42">
        <v>400</v>
      </c>
      <c r="G5040" s="182" t="s">
        <v>1907</v>
      </c>
      <c r="H5040" s="186" t="s">
        <v>1921</v>
      </c>
      <c r="I5040" s="42" t="s">
        <v>15</v>
      </c>
      <c r="J5040" s="42"/>
      <c r="K5040" s="42"/>
      <c r="L5040" s="184" t="e">
        <v>#VALUE!</v>
      </c>
      <c r="M5040" s="31">
        <v>718</v>
      </c>
      <c r="N5040" s="42" t="s">
        <v>13</v>
      </c>
      <c r="O5040" s="42" t="s">
        <v>1864</v>
      </c>
    </row>
    <row r="5041" spans="1:15">
      <c r="A5041">
        <v>5045</v>
      </c>
      <c r="B5041" s="180">
        <v>44678</v>
      </c>
      <c r="C5041" s="42" t="s">
        <v>9</v>
      </c>
      <c r="D5041" s="359" t="s">
        <v>10</v>
      </c>
      <c r="E5041" s="42">
        <v>30</v>
      </c>
      <c r="F5041" s="42">
        <v>380</v>
      </c>
      <c r="G5041" s="182" t="s">
        <v>1923</v>
      </c>
      <c r="H5041" s="186" t="s">
        <v>1921</v>
      </c>
      <c r="I5041" s="42" t="s">
        <v>12</v>
      </c>
      <c r="J5041" s="42"/>
      <c r="K5041" s="42"/>
      <c r="L5041" s="184" t="e">
        <v>#VALUE!</v>
      </c>
      <c r="M5041" s="31">
        <v>718</v>
      </c>
      <c r="N5041" s="42" t="s">
        <v>13</v>
      </c>
      <c r="O5041" s="42" t="s">
        <v>1864</v>
      </c>
    </row>
    <row r="5042" spans="1:15">
      <c r="A5042">
        <v>5046</v>
      </c>
      <c r="B5042" s="180">
        <v>44678</v>
      </c>
      <c r="C5042" s="42" t="s">
        <v>9</v>
      </c>
      <c r="D5042" s="359" t="s">
        <v>10</v>
      </c>
      <c r="E5042" s="42">
        <v>38</v>
      </c>
      <c r="F5042" s="42">
        <v>735</v>
      </c>
      <c r="G5042" s="182" t="s">
        <v>1903</v>
      </c>
      <c r="H5042" s="186" t="s">
        <v>1914</v>
      </c>
      <c r="I5042" s="42" t="s">
        <v>15</v>
      </c>
      <c r="J5042" s="42"/>
      <c r="K5042" s="42"/>
      <c r="L5042" s="184" t="e">
        <v>#VALUE!</v>
      </c>
      <c r="M5042" s="31">
        <v>718</v>
      </c>
      <c r="N5042" s="42" t="s">
        <v>13</v>
      </c>
      <c r="O5042" s="42" t="s">
        <v>1864</v>
      </c>
    </row>
    <row r="5043" spans="1:15">
      <c r="A5043">
        <v>5047</v>
      </c>
      <c r="B5043" s="180">
        <v>44678</v>
      </c>
      <c r="C5043" s="42" t="s">
        <v>9</v>
      </c>
      <c r="D5043" s="359" t="s">
        <v>10</v>
      </c>
      <c r="E5043" s="42">
        <v>39</v>
      </c>
      <c r="F5043" s="42">
        <v>835</v>
      </c>
      <c r="G5043" s="182" t="s">
        <v>1907</v>
      </c>
      <c r="H5043" s="186" t="s">
        <v>1914</v>
      </c>
      <c r="I5043" s="42" t="s">
        <v>12</v>
      </c>
      <c r="J5043" s="42"/>
      <c r="K5043" s="42"/>
      <c r="L5043" s="184" t="e">
        <v>#VALUE!</v>
      </c>
      <c r="M5043" s="31">
        <v>718</v>
      </c>
      <c r="N5043" s="42" t="s">
        <v>13</v>
      </c>
      <c r="O5043" s="42" t="s">
        <v>1864</v>
      </c>
    </row>
    <row r="5044" spans="1:15">
      <c r="A5044">
        <v>5048</v>
      </c>
      <c r="B5044" s="180">
        <v>44678</v>
      </c>
      <c r="C5044" s="42" t="s">
        <v>9</v>
      </c>
      <c r="D5044" s="359" t="s">
        <v>10</v>
      </c>
      <c r="E5044" s="42">
        <v>40</v>
      </c>
      <c r="F5044" s="42">
        <v>915</v>
      </c>
      <c r="G5044" s="182" t="s">
        <v>1907</v>
      </c>
      <c r="H5044" s="186" t="s">
        <v>1914</v>
      </c>
      <c r="I5044" s="42" t="s">
        <v>12</v>
      </c>
      <c r="J5044" s="42"/>
      <c r="K5044" s="42"/>
      <c r="L5044" s="184" t="e">
        <v>#VALUE!</v>
      </c>
      <c r="M5044" s="31">
        <v>718</v>
      </c>
      <c r="N5044" s="42" t="s">
        <v>13</v>
      </c>
      <c r="O5044" s="42" t="s">
        <v>1864</v>
      </c>
    </row>
    <row r="5045" spans="1:15">
      <c r="A5045">
        <v>5049</v>
      </c>
      <c r="B5045" s="180">
        <v>44678</v>
      </c>
      <c r="C5045" s="42" t="s">
        <v>9</v>
      </c>
      <c r="D5045" s="359" t="s">
        <v>10</v>
      </c>
      <c r="E5045" s="42">
        <v>39</v>
      </c>
      <c r="F5045" s="42">
        <v>815</v>
      </c>
      <c r="G5045" s="182" t="s">
        <v>1907</v>
      </c>
      <c r="H5045" s="186" t="s">
        <v>1914</v>
      </c>
      <c r="I5045" s="42" t="s">
        <v>15</v>
      </c>
      <c r="J5045" s="42"/>
      <c r="K5045" s="42"/>
      <c r="L5045" s="184" t="e">
        <v>#VALUE!</v>
      </c>
      <c r="M5045" s="31">
        <v>718</v>
      </c>
      <c r="N5045" s="42" t="s">
        <v>13</v>
      </c>
      <c r="O5045" s="42" t="s">
        <v>1864</v>
      </c>
    </row>
    <row r="5046" spans="1:15">
      <c r="A5046">
        <v>5050</v>
      </c>
      <c r="B5046" s="180">
        <v>44678</v>
      </c>
      <c r="C5046" s="42" t="s">
        <v>9</v>
      </c>
      <c r="D5046" s="359" t="s">
        <v>10</v>
      </c>
      <c r="E5046" s="42">
        <v>40</v>
      </c>
      <c r="F5046" s="42">
        <v>850</v>
      </c>
      <c r="G5046" s="182" t="s">
        <v>1923</v>
      </c>
      <c r="H5046" s="186" t="s">
        <v>1914</v>
      </c>
      <c r="I5046" s="42" t="s">
        <v>12</v>
      </c>
      <c r="J5046" s="42"/>
      <c r="K5046" s="42"/>
      <c r="L5046" s="184" t="e">
        <v>#VALUE!</v>
      </c>
      <c r="M5046" s="31">
        <v>718</v>
      </c>
      <c r="N5046" s="42" t="s">
        <v>13</v>
      </c>
      <c r="O5046" s="42" t="s">
        <v>1864</v>
      </c>
    </row>
    <row r="5047" spans="1:15">
      <c r="A5047">
        <v>5051</v>
      </c>
      <c r="B5047" s="180">
        <v>44678</v>
      </c>
      <c r="C5047" s="42" t="s">
        <v>9</v>
      </c>
      <c r="D5047" s="359" t="s">
        <v>10</v>
      </c>
      <c r="E5047" s="42">
        <v>39</v>
      </c>
      <c r="F5047" s="42">
        <v>740</v>
      </c>
      <c r="G5047" s="182" t="s">
        <v>1907</v>
      </c>
      <c r="H5047" s="186" t="s">
        <v>1921</v>
      </c>
      <c r="I5047" s="42" t="s">
        <v>15</v>
      </c>
      <c r="J5047" s="42"/>
      <c r="K5047" s="42"/>
      <c r="L5047" s="184" t="e">
        <v>#VALUE!</v>
      </c>
      <c r="M5047" s="31">
        <v>718</v>
      </c>
      <c r="N5047" s="42" t="s">
        <v>13</v>
      </c>
      <c r="O5047" s="42" t="s">
        <v>1864</v>
      </c>
    </row>
    <row r="5048" spans="1:15">
      <c r="A5048">
        <v>5052</v>
      </c>
      <c r="B5048" s="180">
        <v>44678</v>
      </c>
      <c r="C5048" s="42" t="s">
        <v>9</v>
      </c>
      <c r="D5048" s="359" t="s">
        <v>10</v>
      </c>
      <c r="E5048" s="42">
        <v>38</v>
      </c>
      <c r="F5048" s="42">
        <v>800</v>
      </c>
      <c r="G5048" s="182" t="s">
        <v>1907</v>
      </c>
      <c r="H5048" s="186" t="s">
        <v>1924</v>
      </c>
      <c r="I5048" s="42" t="s">
        <v>12</v>
      </c>
      <c r="J5048" s="42"/>
      <c r="K5048" s="42"/>
      <c r="L5048" s="184" t="e">
        <v>#VALUE!</v>
      </c>
      <c r="M5048" s="31">
        <v>718</v>
      </c>
      <c r="N5048" s="42" t="s">
        <v>13</v>
      </c>
      <c r="O5048" s="42" t="s">
        <v>1864</v>
      </c>
    </row>
    <row r="5049" spans="1:15">
      <c r="A5049">
        <v>5053</v>
      </c>
      <c r="B5049" s="180">
        <v>44678</v>
      </c>
      <c r="C5049" s="42" t="s">
        <v>9</v>
      </c>
      <c r="D5049" s="359" t="s">
        <v>10</v>
      </c>
      <c r="E5049" s="42">
        <v>41</v>
      </c>
      <c r="F5049" s="42">
        <v>950</v>
      </c>
      <c r="G5049" s="182" t="s">
        <v>1904</v>
      </c>
      <c r="H5049" s="186" t="s">
        <v>1899</v>
      </c>
      <c r="I5049" s="42" t="s">
        <v>15</v>
      </c>
      <c r="J5049" s="42"/>
      <c r="K5049" s="42"/>
      <c r="L5049" s="184" t="e">
        <v>#VALUE!</v>
      </c>
      <c r="M5049" s="31">
        <v>718</v>
      </c>
      <c r="N5049" s="42" t="s">
        <v>13</v>
      </c>
      <c r="O5049" s="42" t="s">
        <v>1864</v>
      </c>
    </row>
    <row r="5050" spans="1:15">
      <c r="A5050">
        <v>5054</v>
      </c>
      <c r="B5050" s="180">
        <v>44678</v>
      </c>
      <c r="C5050" s="42" t="s">
        <v>9</v>
      </c>
      <c r="D5050" s="359" t="s">
        <v>10</v>
      </c>
      <c r="E5050" s="42">
        <v>42</v>
      </c>
      <c r="F5050" s="42">
        <v>890</v>
      </c>
      <c r="G5050" s="182" t="s">
        <v>1907</v>
      </c>
      <c r="H5050" s="186" t="s">
        <v>1914</v>
      </c>
      <c r="I5050" s="42" t="s">
        <v>12</v>
      </c>
      <c r="J5050" s="42"/>
      <c r="K5050" s="42"/>
      <c r="L5050" s="184" t="e">
        <v>#VALUE!</v>
      </c>
      <c r="M5050" s="31">
        <v>718</v>
      </c>
      <c r="N5050" s="42" t="s">
        <v>13</v>
      </c>
      <c r="O5050" s="42" t="s">
        <v>1864</v>
      </c>
    </row>
    <row r="5051" spans="1:15">
      <c r="A5051">
        <v>5055</v>
      </c>
      <c r="B5051" s="180">
        <v>44678</v>
      </c>
      <c r="C5051" s="42" t="s">
        <v>9</v>
      </c>
      <c r="D5051" s="359" t="s">
        <v>10</v>
      </c>
      <c r="E5051" s="42">
        <v>43</v>
      </c>
      <c r="F5051" s="42">
        <v>1000</v>
      </c>
      <c r="G5051" s="182" t="s">
        <v>1903</v>
      </c>
      <c r="H5051" s="186" t="s">
        <v>1921</v>
      </c>
      <c r="I5051" s="42" t="s">
        <v>15</v>
      </c>
      <c r="J5051" s="42"/>
      <c r="K5051" s="42"/>
      <c r="L5051" s="184" t="e">
        <v>#VALUE!</v>
      </c>
      <c r="M5051" s="31">
        <v>718</v>
      </c>
      <c r="N5051" s="42" t="s">
        <v>13</v>
      </c>
      <c r="O5051" s="42" t="s">
        <v>1864</v>
      </c>
    </row>
    <row r="5052" spans="1:15">
      <c r="A5052">
        <v>5056</v>
      </c>
      <c r="B5052" s="180">
        <v>44678</v>
      </c>
      <c r="C5052" s="42" t="s">
        <v>9</v>
      </c>
      <c r="D5052" s="359" t="s">
        <v>10</v>
      </c>
      <c r="E5052" s="42">
        <v>48</v>
      </c>
      <c r="F5052" s="42">
        <v>1425</v>
      </c>
      <c r="G5052" s="182" t="s">
        <v>1925</v>
      </c>
      <c r="H5052" s="186" t="s">
        <v>1889</v>
      </c>
      <c r="I5052" s="42" t="s">
        <v>15</v>
      </c>
      <c r="J5052" s="42"/>
      <c r="K5052" s="42"/>
      <c r="L5052" s="184" t="e">
        <v>#VALUE!</v>
      </c>
      <c r="M5052" s="31">
        <v>718</v>
      </c>
      <c r="N5052" s="42" t="s">
        <v>13</v>
      </c>
      <c r="O5052" s="42" t="s">
        <v>1864</v>
      </c>
    </row>
    <row r="5053" spans="1:15">
      <c r="A5053">
        <v>5057</v>
      </c>
      <c r="B5053" s="180">
        <v>44678</v>
      </c>
      <c r="C5053" s="42" t="s">
        <v>9</v>
      </c>
      <c r="D5053" s="359" t="s">
        <v>10</v>
      </c>
      <c r="E5053" s="42">
        <v>45</v>
      </c>
      <c r="F5053" s="42">
        <v>1310</v>
      </c>
      <c r="G5053" s="182" t="s">
        <v>1920</v>
      </c>
      <c r="H5053" s="186" t="s">
        <v>1889</v>
      </c>
      <c r="I5053" s="42" t="s">
        <v>15</v>
      </c>
      <c r="J5053" s="42"/>
      <c r="K5053" s="42"/>
      <c r="L5053" s="184" t="e">
        <v>#VALUE!</v>
      </c>
      <c r="M5053" s="31">
        <v>718</v>
      </c>
      <c r="N5053" s="42" t="s">
        <v>13</v>
      </c>
      <c r="O5053" s="42" t="s">
        <v>1864</v>
      </c>
    </row>
    <row r="5054" spans="1:15">
      <c r="A5054">
        <v>5058</v>
      </c>
      <c r="B5054" s="180">
        <v>44678</v>
      </c>
      <c r="C5054" s="42" t="s">
        <v>9</v>
      </c>
      <c r="D5054" s="359" t="s">
        <v>10</v>
      </c>
      <c r="E5054" s="42">
        <v>44</v>
      </c>
      <c r="F5054" s="42">
        <v>1170</v>
      </c>
      <c r="G5054" s="182" t="s">
        <v>1920</v>
      </c>
      <c r="H5054" s="186" t="s">
        <v>1894</v>
      </c>
      <c r="I5054" s="42" t="s">
        <v>15</v>
      </c>
      <c r="J5054" s="42"/>
      <c r="K5054" s="42"/>
      <c r="L5054" s="184" t="e">
        <v>#VALUE!</v>
      </c>
      <c r="M5054" s="31">
        <v>718</v>
      </c>
      <c r="N5054" s="42" t="s">
        <v>13</v>
      </c>
      <c r="O5054" s="42" t="s">
        <v>1864</v>
      </c>
    </row>
    <row r="5055" spans="1:15">
      <c r="A5055">
        <v>5059</v>
      </c>
      <c r="B5055" s="180">
        <v>44678</v>
      </c>
      <c r="C5055" s="42" t="s">
        <v>9</v>
      </c>
      <c r="D5055" s="359" t="s">
        <v>10</v>
      </c>
      <c r="E5055" s="42">
        <v>44</v>
      </c>
      <c r="F5055" s="42">
        <v>1185</v>
      </c>
      <c r="G5055" s="182" t="s">
        <v>1920</v>
      </c>
      <c r="H5055" s="186" t="s">
        <v>1899</v>
      </c>
      <c r="I5055" s="42" t="s">
        <v>15</v>
      </c>
      <c r="J5055" s="42"/>
      <c r="K5055" s="42"/>
      <c r="L5055" s="184" t="e">
        <v>#VALUE!</v>
      </c>
      <c r="M5055" s="31">
        <v>718</v>
      </c>
      <c r="N5055" s="42" t="s">
        <v>13</v>
      </c>
      <c r="O5055" s="42" t="s">
        <v>1864</v>
      </c>
    </row>
    <row r="5056" spans="1:15">
      <c r="A5056">
        <v>5060</v>
      </c>
      <c r="B5056" s="180">
        <v>44678</v>
      </c>
      <c r="C5056" s="42" t="s">
        <v>9</v>
      </c>
      <c r="D5056" s="359" t="s">
        <v>10</v>
      </c>
      <c r="E5056" s="42">
        <v>48</v>
      </c>
      <c r="F5056" s="42">
        <v>1605</v>
      </c>
      <c r="G5056" s="182" t="s">
        <v>1921</v>
      </c>
      <c r="H5056" s="186" t="s">
        <v>1892</v>
      </c>
      <c r="I5056" s="42" t="s">
        <v>15</v>
      </c>
      <c r="J5056" s="42"/>
      <c r="K5056" s="42"/>
      <c r="L5056" s="184" t="e">
        <v>#VALUE!</v>
      </c>
      <c r="M5056" s="31">
        <v>718</v>
      </c>
      <c r="N5056" s="42" t="s">
        <v>13</v>
      </c>
      <c r="O5056" s="42" t="s">
        <v>1864</v>
      </c>
    </row>
    <row r="5057" spans="1:15">
      <c r="A5057">
        <v>5061</v>
      </c>
      <c r="B5057" s="180">
        <v>44678</v>
      </c>
      <c r="C5057" s="42" t="s">
        <v>9</v>
      </c>
      <c r="D5057" s="359" t="s">
        <v>10</v>
      </c>
      <c r="E5057" s="42">
        <v>45</v>
      </c>
      <c r="F5057" s="42">
        <v>1170</v>
      </c>
      <c r="G5057" s="182" t="s">
        <v>1925</v>
      </c>
      <c r="H5057" s="186" t="s">
        <v>1899</v>
      </c>
      <c r="I5057" s="42" t="s">
        <v>15</v>
      </c>
      <c r="J5057" s="42"/>
      <c r="K5057" s="42"/>
      <c r="L5057" s="184" t="e">
        <v>#VALUE!</v>
      </c>
      <c r="M5057" s="31">
        <v>718</v>
      </c>
      <c r="N5057" s="42" t="s">
        <v>13</v>
      </c>
      <c r="O5057" s="42" t="s">
        <v>1864</v>
      </c>
    </row>
    <row r="5058" spans="1:15">
      <c r="A5058">
        <v>5062</v>
      </c>
      <c r="B5058" s="180">
        <v>44678</v>
      </c>
      <c r="C5058" s="42" t="s">
        <v>9</v>
      </c>
      <c r="D5058" s="359" t="s">
        <v>10</v>
      </c>
      <c r="E5058" s="42">
        <v>44</v>
      </c>
      <c r="F5058" s="42">
        <v>1110</v>
      </c>
      <c r="G5058" s="182" t="s">
        <v>1907</v>
      </c>
      <c r="H5058" s="186" t="s">
        <v>1921</v>
      </c>
      <c r="I5058" s="42" t="s">
        <v>15</v>
      </c>
      <c r="J5058" s="42"/>
      <c r="K5058" s="42"/>
      <c r="L5058" s="184" t="e">
        <v>#VALUE!</v>
      </c>
      <c r="M5058" s="31">
        <v>718</v>
      </c>
      <c r="N5058" s="42" t="s">
        <v>13</v>
      </c>
      <c r="O5058" s="42" t="s">
        <v>1864</v>
      </c>
    </row>
    <row r="5059" spans="1:15">
      <c r="A5059">
        <v>5063</v>
      </c>
      <c r="B5059" s="180">
        <v>44678</v>
      </c>
      <c r="C5059" s="42" t="s">
        <v>9</v>
      </c>
      <c r="D5059" s="359" t="s">
        <v>10</v>
      </c>
      <c r="E5059" s="42">
        <v>47</v>
      </c>
      <c r="F5059" s="42">
        <v>1415</v>
      </c>
      <c r="G5059" s="182" t="s">
        <v>1920</v>
      </c>
      <c r="H5059" s="186" t="s">
        <v>1914</v>
      </c>
      <c r="I5059" s="42" t="s">
        <v>15</v>
      </c>
      <c r="J5059" s="42"/>
      <c r="K5059" s="42"/>
      <c r="L5059" s="184" t="e">
        <v>#VALUE!</v>
      </c>
      <c r="M5059" s="31">
        <v>718</v>
      </c>
      <c r="N5059" s="42" t="s">
        <v>13</v>
      </c>
      <c r="O5059" s="42" t="s">
        <v>1864</v>
      </c>
    </row>
    <row r="5060" spans="1:15">
      <c r="A5060">
        <v>5064</v>
      </c>
      <c r="B5060" s="180">
        <v>44678</v>
      </c>
      <c r="C5060" s="42" t="s">
        <v>9</v>
      </c>
      <c r="D5060" s="359" t="s">
        <v>10</v>
      </c>
      <c r="E5060" s="42">
        <v>44</v>
      </c>
      <c r="F5060" s="42">
        <v>1220</v>
      </c>
      <c r="G5060" s="182" t="s">
        <v>1904</v>
      </c>
      <c r="H5060" s="186" t="s">
        <v>1921</v>
      </c>
      <c r="I5060" s="42" t="s">
        <v>15</v>
      </c>
      <c r="J5060" s="42"/>
      <c r="K5060" s="42"/>
      <c r="L5060" s="184" t="e">
        <v>#VALUE!</v>
      </c>
      <c r="M5060" s="31">
        <v>718</v>
      </c>
      <c r="N5060" s="42" t="s">
        <v>13</v>
      </c>
      <c r="O5060" s="42" t="s">
        <v>1864</v>
      </c>
    </row>
    <row r="5061" spans="1:15">
      <c r="A5061">
        <v>5065</v>
      </c>
      <c r="B5061" s="180">
        <v>44678</v>
      </c>
      <c r="C5061" s="42" t="s">
        <v>9</v>
      </c>
      <c r="D5061" s="359" t="s">
        <v>10</v>
      </c>
      <c r="E5061" s="42">
        <v>43</v>
      </c>
      <c r="F5061" s="42">
        <v>1215</v>
      </c>
      <c r="G5061" s="182" t="s">
        <v>1904</v>
      </c>
      <c r="H5061" s="186" t="s">
        <v>1892</v>
      </c>
      <c r="I5061" s="42" t="s">
        <v>15</v>
      </c>
      <c r="J5061" s="42"/>
      <c r="K5061" s="42"/>
      <c r="L5061" s="184" t="e">
        <v>#VALUE!</v>
      </c>
      <c r="M5061" s="31">
        <v>718</v>
      </c>
      <c r="N5061" s="42" t="s">
        <v>13</v>
      </c>
      <c r="O5061" s="42" t="s">
        <v>1864</v>
      </c>
    </row>
    <row r="5062" spans="1:15">
      <c r="A5062">
        <v>5066</v>
      </c>
      <c r="B5062" s="180">
        <v>44678</v>
      </c>
      <c r="C5062" s="42" t="s">
        <v>9</v>
      </c>
      <c r="D5062" s="359" t="s">
        <v>10</v>
      </c>
      <c r="E5062" s="42">
        <v>49</v>
      </c>
      <c r="F5062" s="42">
        <v>1420</v>
      </c>
      <c r="G5062" s="182" t="s">
        <v>1904</v>
      </c>
      <c r="H5062" s="186" t="s">
        <v>1914</v>
      </c>
      <c r="I5062" s="42" t="s">
        <v>15</v>
      </c>
      <c r="J5062" s="42"/>
      <c r="K5062" s="42"/>
      <c r="L5062" s="184" t="e">
        <v>#VALUE!</v>
      </c>
      <c r="M5062" s="31">
        <v>718</v>
      </c>
      <c r="N5062" s="42" t="s">
        <v>13</v>
      </c>
      <c r="O5062" s="42" t="s">
        <v>1864</v>
      </c>
    </row>
    <row r="5063" spans="1:15">
      <c r="A5063">
        <v>5067</v>
      </c>
      <c r="B5063" s="180">
        <v>44678</v>
      </c>
      <c r="C5063" s="42" t="s">
        <v>9</v>
      </c>
      <c r="D5063" s="359" t="s">
        <v>10</v>
      </c>
      <c r="E5063" s="42">
        <v>46</v>
      </c>
      <c r="F5063" s="42">
        <v>1525</v>
      </c>
      <c r="G5063" s="182" t="s">
        <v>1920</v>
      </c>
      <c r="H5063" s="186" t="s">
        <v>1899</v>
      </c>
      <c r="I5063" s="42" t="s">
        <v>15</v>
      </c>
      <c r="J5063" s="42"/>
      <c r="K5063" s="42"/>
      <c r="L5063" s="184" t="e">
        <v>#VALUE!</v>
      </c>
      <c r="M5063" s="31">
        <v>718</v>
      </c>
      <c r="N5063" s="42" t="s">
        <v>13</v>
      </c>
      <c r="O5063" s="42" t="s">
        <v>1864</v>
      </c>
    </row>
    <row r="5064" spans="1:15">
      <c r="A5064">
        <v>5068</v>
      </c>
      <c r="B5064" s="180">
        <v>44678</v>
      </c>
      <c r="C5064" s="42" t="s">
        <v>9</v>
      </c>
      <c r="D5064" s="359" t="s">
        <v>10</v>
      </c>
      <c r="E5064" s="42">
        <v>43</v>
      </c>
      <c r="F5064" s="42">
        <v>1055</v>
      </c>
      <c r="G5064" s="182" t="s">
        <v>1903</v>
      </c>
      <c r="H5064" s="186" t="s">
        <v>1921</v>
      </c>
      <c r="I5064" s="42" t="s">
        <v>15</v>
      </c>
      <c r="J5064" s="42"/>
      <c r="K5064" s="42"/>
      <c r="L5064" s="184" t="e">
        <v>#VALUE!</v>
      </c>
      <c r="M5064" s="31">
        <v>718</v>
      </c>
      <c r="N5064" s="42" t="s">
        <v>13</v>
      </c>
      <c r="O5064" s="42" t="s">
        <v>1864</v>
      </c>
    </row>
    <row r="5065" spans="1:15">
      <c r="A5065">
        <v>5069</v>
      </c>
      <c r="B5065" s="180">
        <v>44678</v>
      </c>
      <c r="C5065" s="42" t="s">
        <v>9</v>
      </c>
      <c r="D5065" s="359" t="s">
        <v>10</v>
      </c>
      <c r="E5065" s="42">
        <v>48</v>
      </c>
      <c r="F5065" s="42">
        <v>1500</v>
      </c>
      <c r="G5065" s="182" t="s">
        <v>1924</v>
      </c>
      <c r="H5065" s="186" t="s">
        <v>1921</v>
      </c>
      <c r="I5065" s="42" t="s">
        <v>15</v>
      </c>
      <c r="J5065" s="42"/>
      <c r="K5065" s="42"/>
      <c r="L5065" s="184" t="e">
        <v>#VALUE!</v>
      </c>
      <c r="M5065" s="31">
        <v>718</v>
      </c>
      <c r="N5065" s="42" t="s">
        <v>13</v>
      </c>
      <c r="O5065" s="42" t="s">
        <v>1864</v>
      </c>
    </row>
    <row r="5066" spans="1:15">
      <c r="A5066">
        <v>5070</v>
      </c>
      <c r="B5066" s="180">
        <v>44678</v>
      </c>
      <c r="C5066" s="42" t="s">
        <v>9</v>
      </c>
      <c r="D5066" s="359" t="s">
        <v>10</v>
      </c>
      <c r="E5066" s="42">
        <v>44</v>
      </c>
      <c r="F5066" s="42">
        <v>1175</v>
      </c>
      <c r="G5066" s="182" t="s">
        <v>1907</v>
      </c>
      <c r="H5066" s="186" t="s">
        <v>1889</v>
      </c>
      <c r="I5066" s="42" t="s">
        <v>15</v>
      </c>
      <c r="J5066" s="42"/>
      <c r="K5066" s="42"/>
      <c r="L5066" s="184" t="e">
        <v>#VALUE!</v>
      </c>
      <c r="M5066" s="31">
        <v>718</v>
      </c>
      <c r="N5066" s="42" t="s">
        <v>13</v>
      </c>
      <c r="O5066" s="42" t="s">
        <v>1864</v>
      </c>
    </row>
    <row r="5067" spans="1:15">
      <c r="A5067">
        <v>5071</v>
      </c>
      <c r="B5067" s="180">
        <v>44678</v>
      </c>
      <c r="C5067" s="42" t="s">
        <v>9</v>
      </c>
      <c r="D5067" s="359" t="s">
        <v>10</v>
      </c>
      <c r="E5067" s="42">
        <v>46</v>
      </c>
      <c r="F5067" s="42">
        <v>1435</v>
      </c>
      <c r="G5067" s="182" t="s">
        <v>1904</v>
      </c>
      <c r="H5067" s="186" t="s">
        <v>1914</v>
      </c>
      <c r="I5067" s="42" t="s">
        <v>15</v>
      </c>
      <c r="J5067" s="42"/>
      <c r="K5067" s="42"/>
      <c r="L5067" s="184" t="e">
        <v>#VALUE!</v>
      </c>
      <c r="M5067" s="31">
        <v>718</v>
      </c>
      <c r="N5067" s="42" t="s">
        <v>13</v>
      </c>
      <c r="O5067" s="42" t="s">
        <v>1864</v>
      </c>
    </row>
    <row r="5068" spans="1:15">
      <c r="A5068">
        <v>5072</v>
      </c>
      <c r="B5068" s="180">
        <v>44678</v>
      </c>
      <c r="C5068" s="42" t="s">
        <v>9</v>
      </c>
      <c r="D5068" s="359" t="s">
        <v>10</v>
      </c>
      <c r="E5068" s="42">
        <v>43</v>
      </c>
      <c r="F5068" s="42">
        <v>1090</v>
      </c>
      <c r="G5068" s="182" t="s">
        <v>1904</v>
      </c>
      <c r="H5068" s="186" t="s">
        <v>1889</v>
      </c>
      <c r="I5068" s="42" t="s">
        <v>15</v>
      </c>
      <c r="J5068" s="42"/>
      <c r="K5068" s="42"/>
      <c r="L5068" s="184" t="e">
        <v>#VALUE!</v>
      </c>
      <c r="M5068" s="31">
        <v>718</v>
      </c>
      <c r="N5068" s="42" t="s">
        <v>13</v>
      </c>
      <c r="O5068" s="42" t="s">
        <v>1864</v>
      </c>
    </row>
    <row r="5069" spans="1:15">
      <c r="A5069">
        <v>5073</v>
      </c>
      <c r="B5069" s="180">
        <v>44678</v>
      </c>
      <c r="C5069" s="42" t="s">
        <v>9</v>
      </c>
      <c r="D5069" s="359" t="s">
        <v>10</v>
      </c>
      <c r="E5069" s="42">
        <v>48</v>
      </c>
      <c r="F5069" s="42">
        <v>1435</v>
      </c>
      <c r="G5069" s="182" t="s">
        <v>1924</v>
      </c>
      <c r="H5069" s="186" t="s">
        <v>1889</v>
      </c>
      <c r="I5069" s="42" t="s">
        <v>15</v>
      </c>
      <c r="J5069" s="42"/>
      <c r="K5069" s="42"/>
      <c r="L5069" s="184" t="e">
        <v>#VALUE!</v>
      </c>
      <c r="M5069" s="31">
        <v>718</v>
      </c>
      <c r="N5069" s="42" t="s">
        <v>13</v>
      </c>
      <c r="O5069" s="42" t="s">
        <v>1864</v>
      </c>
    </row>
    <row r="5070" spans="1:15">
      <c r="A5070">
        <v>5074</v>
      </c>
      <c r="B5070" s="180">
        <v>44678</v>
      </c>
      <c r="C5070" s="42" t="s">
        <v>9</v>
      </c>
      <c r="D5070" s="359" t="s">
        <v>10</v>
      </c>
      <c r="E5070" s="42">
        <v>45</v>
      </c>
      <c r="F5070" s="42">
        <v>1300</v>
      </c>
      <c r="G5070" s="182" t="s">
        <v>1904</v>
      </c>
      <c r="H5070" s="186" t="s">
        <v>1921</v>
      </c>
      <c r="I5070" s="42" t="s">
        <v>15</v>
      </c>
      <c r="J5070" s="42"/>
      <c r="K5070" s="42"/>
      <c r="L5070" s="184" t="e">
        <v>#VALUE!</v>
      </c>
      <c r="M5070" s="31">
        <v>718</v>
      </c>
      <c r="N5070" s="42" t="s">
        <v>13</v>
      </c>
      <c r="O5070" s="42" t="s">
        <v>1864</v>
      </c>
    </row>
    <row r="5071" spans="1:15">
      <c r="A5071">
        <v>5075</v>
      </c>
      <c r="B5071" s="180">
        <v>44678</v>
      </c>
      <c r="C5071" s="42" t="s">
        <v>9</v>
      </c>
      <c r="D5071" s="359" t="s">
        <v>10</v>
      </c>
      <c r="E5071" s="42">
        <v>38</v>
      </c>
      <c r="F5071" s="42">
        <v>800</v>
      </c>
      <c r="G5071" s="182" t="s">
        <v>1907</v>
      </c>
      <c r="H5071" s="186" t="s">
        <v>1914</v>
      </c>
      <c r="I5071" s="42" t="s">
        <v>15</v>
      </c>
      <c r="J5071" s="42"/>
      <c r="K5071" s="42"/>
      <c r="L5071" s="184" t="e">
        <v>#VALUE!</v>
      </c>
      <c r="M5071" s="31">
        <v>718</v>
      </c>
      <c r="N5071" s="42" t="s">
        <v>13</v>
      </c>
      <c r="O5071" s="42" t="s">
        <v>1864</v>
      </c>
    </row>
    <row r="5072" spans="1:15">
      <c r="A5072">
        <v>5076</v>
      </c>
      <c r="B5072" s="180">
        <v>44678</v>
      </c>
      <c r="C5072" s="42" t="s">
        <v>9</v>
      </c>
      <c r="D5072" s="359" t="s">
        <v>10</v>
      </c>
      <c r="E5072" s="42">
        <v>45</v>
      </c>
      <c r="F5072" s="42">
        <v>1205</v>
      </c>
      <c r="G5072" s="182" t="s">
        <v>1925</v>
      </c>
      <c r="H5072" s="186" t="s">
        <v>1899</v>
      </c>
      <c r="I5072" s="42" t="s">
        <v>15</v>
      </c>
      <c r="J5072" s="42"/>
      <c r="K5072" s="42"/>
      <c r="L5072" s="184" t="e">
        <v>#VALUE!</v>
      </c>
      <c r="M5072" s="31">
        <v>718</v>
      </c>
      <c r="N5072" s="42" t="s">
        <v>13</v>
      </c>
      <c r="O5072" s="42" t="s">
        <v>1864</v>
      </c>
    </row>
    <row r="5073" spans="1:15">
      <c r="A5073">
        <v>5077</v>
      </c>
      <c r="B5073" s="180">
        <v>44678</v>
      </c>
      <c r="C5073" s="42" t="s">
        <v>9</v>
      </c>
      <c r="D5073" s="359" t="s">
        <v>10</v>
      </c>
      <c r="E5073" s="42">
        <v>46</v>
      </c>
      <c r="F5073" s="42">
        <v>1305</v>
      </c>
      <c r="G5073" s="182" t="s">
        <v>1904</v>
      </c>
      <c r="H5073" s="186" t="s">
        <v>1929</v>
      </c>
      <c r="I5073" s="42" t="s">
        <v>15</v>
      </c>
      <c r="J5073" s="42"/>
      <c r="K5073" s="42"/>
      <c r="L5073" s="184" t="e">
        <v>#VALUE!</v>
      </c>
      <c r="M5073" s="31">
        <v>718</v>
      </c>
      <c r="N5073" s="42" t="s">
        <v>13</v>
      </c>
      <c r="O5073" s="42" t="s">
        <v>1864</v>
      </c>
    </row>
    <row r="5074" spans="1:15">
      <c r="A5074">
        <v>5078</v>
      </c>
      <c r="B5074" s="180">
        <v>44678</v>
      </c>
      <c r="C5074" s="42" t="s">
        <v>9</v>
      </c>
      <c r="D5074" s="359" t="s">
        <v>10</v>
      </c>
      <c r="E5074" s="42">
        <v>45</v>
      </c>
      <c r="F5074" s="42">
        <v>1150</v>
      </c>
      <c r="G5074" s="182" t="s">
        <v>1925</v>
      </c>
      <c r="H5074" s="186" t="s">
        <v>1889</v>
      </c>
      <c r="I5074" s="42" t="s">
        <v>15</v>
      </c>
      <c r="J5074" s="42"/>
      <c r="K5074" s="42"/>
      <c r="L5074" s="184" t="e">
        <v>#VALUE!</v>
      </c>
      <c r="M5074" s="31">
        <v>718</v>
      </c>
      <c r="N5074" s="42" t="s">
        <v>13</v>
      </c>
      <c r="O5074" s="42" t="s">
        <v>1864</v>
      </c>
    </row>
    <row r="5075" spans="1:15">
      <c r="A5075">
        <v>5079</v>
      </c>
      <c r="B5075" s="180">
        <v>44678</v>
      </c>
      <c r="C5075" s="42" t="s">
        <v>9</v>
      </c>
      <c r="D5075" s="359" t="s">
        <v>10</v>
      </c>
      <c r="E5075" s="42">
        <v>48</v>
      </c>
      <c r="F5075" s="42">
        <v>1585</v>
      </c>
      <c r="G5075" s="182" t="s">
        <v>1925</v>
      </c>
      <c r="H5075" s="186" t="s">
        <v>1910</v>
      </c>
      <c r="I5075" s="42" t="s">
        <v>15</v>
      </c>
      <c r="J5075" s="42"/>
      <c r="K5075" s="42"/>
      <c r="L5075" s="184" t="e">
        <v>#VALUE!</v>
      </c>
      <c r="M5075" s="31">
        <v>718</v>
      </c>
      <c r="N5075" s="42" t="s">
        <v>13</v>
      </c>
      <c r="O5075" s="42" t="s">
        <v>1864</v>
      </c>
    </row>
    <row r="5076" spans="1:15">
      <c r="A5076">
        <v>5080</v>
      </c>
      <c r="B5076" s="180">
        <v>44678</v>
      </c>
      <c r="C5076" s="42" t="s">
        <v>9</v>
      </c>
      <c r="D5076" s="359" t="s">
        <v>10</v>
      </c>
      <c r="E5076" s="42">
        <v>50</v>
      </c>
      <c r="F5076" s="42">
        <v>1730</v>
      </c>
      <c r="G5076" s="182" t="s">
        <v>1924</v>
      </c>
      <c r="H5076" s="186" t="s">
        <v>1908</v>
      </c>
      <c r="I5076" s="42" t="s">
        <v>15</v>
      </c>
      <c r="J5076" s="42"/>
      <c r="K5076" s="42"/>
      <c r="L5076" s="184" t="e">
        <v>#VALUE!</v>
      </c>
      <c r="M5076" s="31">
        <v>718</v>
      </c>
      <c r="N5076" s="42" t="s">
        <v>13</v>
      </c>
      <c r="O5076" s="42" t="s">
        <v>1864</v>
      </c>
    </row>
    <row r="5077" spans="1:15">
      <c r="A5077">
        <v>5081</v>
      </c>
      <c r="B5077" s="180">
        <v>44678</v>
      </c>
      <c r="C5077" s="42" t="s">
        <v>9</v>
      </c>
      <c r="D5077" s="359" t="s">
        <v>10</v>
      </c>
      <c r="E5077" s="42">
        <v>45</v>
      </c>
      <c r="F5077" s="42">
        <v>1240</v>
      </c>
      <c r="G5077" s="182" t="s">
        <v>1904</v>
      </c>
      <c r="H5077" s="186" t="s">
        <v>1892</v>
      </c>
      <c r="I5077" s="42" t="s">
        <v>15</v>
      </c>
      <c r="J5077" s="42"/>
      <c r="K5077" s="42"/>
      <c r="L5077" s="184" t="e">
        <v>#VALUE!</v>
      </c>
      <c r="M5077" s="31">
        <v>718</v>
      </c>
      <c r="N5077" s="42" t="s">
        <v>13</v>
      </c>
      <c r="O5077" s="42" t="s">
        <v>1864</v>
      </c>
    </row>
    <row r="5078" spans="1:15">
      <c r="A5078">
        <v>5082</v>
      </c>
      <c r="B5078" s="180">
        <v>44678</v>
      </c>
      <c r="C5078" s="42" t="s">
        <v>9</v>
      </c>
      <c r="D5078" s="359" t="s">
        <v>10</v>
      </c>
      <c r="E5078" s="42">
        <v>53</v>
      </c>
      <c r="F5078" s="42">
        <v>2020</v>
      </c>
      <c r="G5078" s="182" t="s">
        <v>1913</v>
      </c>
      <c r="H5078" s="186" t="s">
        <v>1899</v>
      </c>
      <c r="I5078" s="42" t="s">
        <v>15</v>
      </c>
      <c r="J5078" s="42"/>
      <c r="K5078" s="42"/>
      <c r="L5078" s="184" t="e">
        <v>#VALUE!</v>
      </c>
      <c r="M5078" s="31">
        <v>718</v>
      </c>
      <c r="N5078" s="42" t="s">
        <v>13</v>
      </c>
      <c r="O5078" s="42" t="s">
        <v>1864</v>
      </c>
    </row>
    <row r="5079" spans="1:15">
      <c r="A5079">
        <v>5083</v>
      </c>
      <c r="B5079" s="180">
        <v>44678</v>
      </c>
      <c r="C5079" s="42" t="s">
        <v>9</v>
      </c>
      <c r="D5079" s="359" t="s">
        <v>10</v>
      </c>
      <c r="E5079" s="42">
        <v>57</v>
      </c>
      <c r="F5079" s="42">
        <v>2430</v>
      </c>
      <c r="G5079" s="182" t="s">
        <v>1930</v>
      </c>
      <c r="H5079" s="186" t="s">
        <v>1908</v>
      </c>
      <c r="I5079" s="42" t="s">
        <v>15</v>
      </c>
      <c r="J5079" s="42"/>
      <c r="K5079" s="42"/>
      <c r="L5079" s="184" t="e">
        <v>#VALUE!</v>
      </c>
      <c r="M5079" s="31">
        <v>718</v>
      </c>
      <c r="N5079" s="42" t="s">
        <v>13</v>
      </c>
      <c r="O5079" s="42" t="s">
        <v>1864</v>
      </c>
    </row>
    <row r="5080" spans="1:15">
      <c r="A5080">
        <v>5084</v>
      </c>
      <c r="B5080" s="180">
        <v>44678</v>
      </c>
      <c r="C5080" s="42" t="s">
        <v>9</v>
      </c>
      <c r="D5080" s="359" t="s">
        <v>10</v>
      </c>
      <c r="E5080" s="42">
        <v>62</v>
      </c>
      <c r="F5080" s="42">
        <v>3330</v>
      </c>
      <c r="G5080" s="182" t="s">
        <v>1931</v>
      </c>
      <c r="H5080" s="186" t="s">
        <v>1917</v>
      </c>
      <c r="I5080" s="42" t="s">
        <v>15</v>
      </c>
      <c r="J5080" s="42"/>
      <c r="K5080" s="42"/>
      <c r="L5080" s="184" t="e">
        <v>#VALUE!</v>
      </c>
      <c r="M5080" s="31">
        <v>718</v>
      </c>
      <c r="N5080" s="42" t="s">
        <v>13</v>
      </c>
      <c r="O5080" s="42" t="s">
        <v>1864</v>
      </c>
    </row>
    <row r="5081" spans="1:15">
      <c r="A5081">
        <v>5085</v>
      </c>
      <c r="B5081" s="180">
        <v>44678</v>
      </c>
      <c r="C5081" s="42" t="s">
        <v>9</v>
      </c>
      <c r="D5081" s="359" t="s">
        <v>10</v>
      </c>
      <c r="E5081" s="42">
        <v>70</v>
      </c>
      <c r="F5081" s="42">
        <v>4430</v>
      </c>
      <c r="G5081" s="182" t="s">
        <v>1932</v>
      </c>
      <c r="H5081" s="186" t="s">
        <v>1906</v>
      </c>
      <c r="I5081" s="42" t="s">
        <v>15</v>
      </c>
      <c r="J5081" s="42"/>
      <c r="K5081" s="42"/>
      <c r="L5081" s="184" t="e">
        <v>#VALUE!</v>
      </c>
      <c r="M5081" s="31">
        <v>718</v>
      </c>
      <c r="N5081" s="42" t="s">
        <v>13</v>
      </c>
      <c r="O5081" s="42" t="s">
        <v>1864</v>
      </c>
    </row>
    <row r="5082" spans="1:15">
      <c r="A5082">
        <v>5086</v>
      </c>
      <c r="B5082" s="180">
        <v>44678</v>
      </c>
      <c r="C5082" s="42" t="s">
        <v>9</v>
      </c>
      <c r="D5082" s="359" t="s">
        <v>10</v>
      </c>
      <c r="E5082" s="42">
        <v>75</v>
      </c>
      <c r="F5082" s="42">
        <v>5545</v>
      </c>
      <c r="G5082" s="182" t="s">
        <v>1933</v>
      </c>
      <c r="H5082" s="186" t="s">
        <v>1934</v>
      </c>
      <c r="I5082" s="42" t="s">
        <v>15</v>
      </c>
      <c r="J5082" s="42"/>
      <c r="K5082" s="42"/>
      <c r="L5082" s="184" t="e">
        <v>#VALUE!</v>
      </c>
      <c r="M5082" s="31">
        <v>718</v>
      </c>
      <c r="N5082" s="42" t="s">
        <v>13</v>
      </c>
      <c r="O5082" s="42" t="s">
        <v>1864</v>
      </c>
    </row>
    <row r="5083" spans="1:15">
      <c r="A5083">
        <v>5087</v>
      </c>
      <c r="B5083" s="180">
        <v>44678</v>
      </c>
      <c r="C5083" s="42" t="s">
        <v>9</v>
      </c>
      <c r="D5083" s="359" t="s">
        <v>10</v>
      </c>
      <c r="E5083" s="42">
        <v>48</v>
      </c>
      <c r="F5083" s="42">
        <v>1490</v>
      </c>
      <c r="G5083" s="182" t="s">
        <v>1928</v>
      </c>
      <c r="H5083" s="186" t="s">
        <v>1906</v>
      </c>
      <c r="I5083" s="42" t="s">
        <v>15</v>
      </c>
      <c r="J5083" s="42"/>
      <c r="K5083" s="42"/>
      <c r="L5083" s="184" t="e">
        <v>#VALUE!</v>
      </c>
      <c r="M5083" s="31">
        <v>718</v>
      </c>
      <c r="N5083" s="42" t="s">
        <v>13</v>
      </c>
      <c r="O5083" s="42" t="s">
        <v>1864</v>
      </c>
    </row>
    <row r="5084" spans="1:15">
      <c r="A5084">
        <v>5088</v>
      </c>
      <c r="B5084" s="180">
        <v>44678</v>
      </c>
      <c r="C5084" s="42" t="s">
        <v>9</v>
      </c>
      <c r="D5084" s="359" t="s">
        <v>10</v>
      </c>
      <c r="E5084" s="42">
        <v>51</v>
      </c>
      <c r="F5084" s="42">
        <v>1700</v>
      </c>
      <c r="G5084" s="182" t="s">
        <v>1913</v>
      </c>
      <c r="H5084" s="186" t="s">
        <v>1894</v>
      </c>
      <c r="I5084" s="42" t="s">
        <v>15</v>
      </c>
      <c r="J5084" s="42"/>
      <c r="K5084" s="42"/>
      <c r="L5084" s="184" t="e">
        <v>#VALUE!</v>
      </c>
      <c r="M5084" s="31">
        <v>718</v>
      </c>
      <c r="N5084" s="42" t="s">
        <v>13</v>
      </c>
      <c r="O5084" s="42" t="s">
        <v>1864</v>
      </c>
    </row>
    <row r="5085" spans="1:15">
      <c r="A5085">
        <v>5089</v>
      </c>
      <c r="B5085" s="180">
        <v>44678</v>
      </c>
      <c r="C5085" s="42" t="s">
        <v>9</v>
      </c>
      <c r="D5085" s="359" t="s">
        <v>10</v>
      </c>
      <c r="E5085" s="42">
        <v>49</v>
      </c>
      <c r="F5085" s="42">
        <v>1480</v>
      </c>
      <c r="G5085" s="182" t="s">
        <v>1907</v>
      </c>
      <c r="H5085" s="186" t="s">
        <v>1889</v>
      </c>
      <c r="I5085" s="42" t="s">
        <v>12</v>
      </c>
      <c r="J5085" s="42"/>
      <c r="K5085" s="42"/>
      <c r="L5085" s="184" t="e">
        <v>#VALUE!</v>
      </c>
      <c r="M5085" s="31">
        <v>718</v>
      </c>
      <c r="N5085" s="42" t="s">
        <v>13</v>
      </c>
      <c r="O5085" s="42" t="s">
        <v>1864</v>
      </c>
    </row>
    <row r="5086" spans="1:15">
      <c r="A5086">
        <v>5090</v>
      </c>
      <c r="B5086" s="180">
        <v>44678</v>
      </c>
      <c r="C5086" s="42" t="s">
        <v>9</v>
      </c>
      <c r="D5086" s="359" t="s">
        <v>10</v>
      </c>
      <c r="E5086" s="42">
        <v>48</v>
      </c>
      <c r="F5086" s="42">
        <v>1585</v>
      </c>
      <c r="G5086" s="182" t="s">
        <v>1904</v>
      </c>
      <c r="H5086" s="186" t="s">
        <v>1892</v>
      </c>
      <c r="I5086" s="42" t="s">
        <v>15</v>
      </c>
      <c r="J5086" s="42"/>
      <c r="K5086" s="42"/>
      <c r="L5086" s="184" t="e">
        <v>#VALUE!</v>
      </c>
      <c r="M5086" s="31">
        <v>718</v>
      </c>
      <c r="N5086" s="42" t="s">
        <v>13</v>
      </c>
      <c r="O5086" s="42" t="s">
        <v>1864</v>
      </c>
    </row>
    <row r="5087" spans="1:15">
      <c r="A5087">
        <v>5091</v>
      </c>
      <c r="B5087" s="180">
        <v>44678</v>
      </c>
      <c r="C5087" s="42" t="s">
        <v>9</v>
      </c>
      <c r="D5087" s="359" t="s">
        <v>10</v>
      </c>
      <c r="E5087" s="42">
        <v>49</v>
      </c>
      <c r="F5087" s="42">
        <v>1480</v>
      </c>
      <c r="G5087" s="182" t="s">
        <v>1925</v>
      </c>
      <c r="H5087" s="186" t="s">
        <v>1889</v>
      </c>
      <c r="I5087" s="42" t="s">
        <v>15</v>
      </c>
      <c r="J5087" s="42"/>
      <c r="K5087" s="42"/>
      <c r="L5087" s="184" t="e">
        <v>#VALUE!</v>
      </c>
      <c r="M5087" s="31">
        <v>718</v>
      </c>
      <c r="N5087" s="42" t="s">
        <v>13</v>
      </c>
      <c r="O5087" s="42" t="s">
        <v>1864</v>
      </c>
    </row>
    <row r="5088" spans="1:15">
      <c r="A5088">
        <v>5092</v>
      </c>
      <c r="B5088" s="180">
        <v>44678</v>
      </c>
      <c r="C5088" s="42" t="s">
        <v>9</v>
      </c>
      <c r="D5088" s="359" t="s">
        <v>10</v>
      </c>
      <c r="E5088" s="42">
        <v>49</v>
      </c>
      <c r="F5088" s="42">
        <v>1435</v>
      </c>
      <c r="G5088" s="182" t="s">
        <v>1920</v>
      </c>
      <c r="H5088" s="186" t="s">
        <v>1889</v>
      </c>
      <c r="I5088" s="42" t="s">
        <v>15</v>
      </c>
      <c r="J5088" s="42"/>
      <c r="K5088" s="42"/>
      <c r="L5088" s="184" t="e">
        <v>#VALUE!</v>
      </c>
      <c r="M5088" s="31">
        <v>718</v>
      </c>
      <c r="N5088" s="42" t="s">
        <v>13</v>
      </c>
      <c r="O5088" s="42" t="s">
        <v>1864</v>
      </c>
    </row>
    <row r="5089" spans="1:15">
      <c r="A5089">
        <v>5093</v>
      </c>
      <c r="B5089" s="180">
        <v>44678</v>
      </c>
      <c r="C5089" s="42" t="s">
        <v>9</v>
      </c>
      <c r="D5089" s="359" t="s">
        <v>10</v>
      </c>
      <c r="E5089" s="42">
        <v>44</v>
      </c>
      <c r="F5089" s="42">
        <v>1175</v>
      </c>
      <c r="G5089" s="182" t="s">
        <v>1907</v>
      </c>
      <c r="H5089" s="186" t="s">
        <v>1889</v>
      </c>
      <c r="I5089" s="42" t="s">
        <v>15</v>
      </c>
      <c r="J5089" s="42"/>
      <c r="K5089" s="42"/>
      <c r="L5089" s="184" t="e">
        <v>#VALUE!</v>
      </c>
      <c r="M5089" s="31">
        <v>718</v>
      </c>
      <c r="N5089" s="42" t="s">
        <v>13</v>
      </c>
      <c r="O5089" s="42" t="s">
        <v>1864</v>
      </c>
    </row>
    <row r="5090" spans="1:15">
      <c r="A5090">
        <v>5094</v>
      </c>
      <c r="B5090" s="180">
        <v>44678</v>
      </c>
      <c r="C5090" s="42" t="s">
        <v>9</v>
      </c>
      <c r="D5090" s="359" t="s">
        <v>10</v>
      </c>
      <c r="E5090" s="42">
        <v>46</v>
      </c>
      <c r="F5090" s="42">
        <v>1265</v>
      </c>
      <c r="G5090" s="182" t="s">
        <v>1903</v>
      </c>
      <c r="H5090" s="186" t="s">
        <v>1914</v>
      </c>
      <c r="I5090" s="42" t="s">
        <v>15</v>
      </c>
      <c r="J5090" s="42"/>
      <c r="K5090" s="42"/>
      <c r="L5090" s="184" t="e">
        <v>#VALUE!</v>
      </c>
      <c r="M5090" s="31">
        <v>718</v>
      </c>
      <c r="N5090" s="42" t="s">
        <v>13</v>
      </c>
      <c r="O5090" s="42" t="s">
        <v>1864</v>
      </c>
    </row>
    <row r="5091" spans="1:15">
      <c r="A5091">
        <v>5095</v>
      </c>
      <c r="B5091" s="180">
        <v>44678</v>
      </c>
      <c r="C5091" s="42" t="s">
        <v>9</v>
      </c>
      <c r="D5091" s="359" t="s">
        <v>10</v>
      </c>
      <c r="E5091" s="42">
        <v>43</v>
      </c>
      <c r="F5091" s="42">
        <v>1070</v>
      </c>
      <c r="G5091" s="182" t="s">
        <v>1904</v>
      </c>
      <c r="H5091" s="186" t="s">
        <v>1914</v>
      </c>
      <c r="I5091" s="42" t="s">
        <v>15</v>
      </c>
      <c r="J5091" s="42"/>
      <c r="K5091" s="42"/>
      <c r="L5091" s="184" t="e">
        <v>#VALUE!</v>
      </c>
      <c r="M5091" s="31">
        <v>718</v>
      </c>
      <c r="N5091" s="42" t="s">
        <v>13</v>
      </c>
      <c r="O5091" s="42" t="s">
        <v>1864</v>
      </c>
    </row>
    <row r="5092" spans="1:15">
      <c r="A5092">
        <v>5096</v>
      </c>
      <c r="B5092" s="180">
        <v>44678</v>
      </c>
      <c r="C5092" s="42" t="s">
        <v>9</v>
      </c>
      <c r="D5092" s="359" t="s">
        <v>10</v>
      </c>
      <c r="E5092" s="42">
        <v>50</v>
      </c>
      <c r="F5092" s="42">
        <v>1570</v>
      </c>
      <c r="G5092" s="182" t="s">
        <v>1930</v>
      </c>
      <c r="H5092" s="186" t="s">
        <v>1935</v>
      </c>
      <c r="I5092" s="42" t="s">
        <v>15</v>
      </c>
      <c r="J5092" s="42"/>
      <c r="K5092" s="42"/>
      <c r="L5092" s="184" t="e">
        <v>#VALUE!</v>
      </c>
      <c r="M5092" s="31">
        <v>718</v>
      </c>
      <c r="N5092" s="42" t="s">
        <v>13</v>
      </c>
      <c r="O5092" s="42" t="s">
        <v>1864</v>
      </c>
    </row>
    <row r="5093" spans="1:15">
      <c r="A5093">
        <v>5097</v>
      </c>
      <c r="B5093" s="180">
        <v>44678</v>
      </c>
      <c r="C5093" s="42" t="s">
        <v>9</v>
      </c>
      <c r="D5093" s="359" t="s">
        <v>10</v>
      </c>
      <c r="E5093" s="42">
        <v>39</v>
      </c>
      <c r="F5093" s="42">
        <v>845</v>
      </c>
      <c r="G5093" s="182" t="s">
        <v>1925</v>
      </c>
      <c r="H5093" s="186" t="s">
        <v>1899</v>
      </c>
      <c r="I5093" s="42" t="s">
        <v>15</v>
      </c>
      <c r="J5093" s="42"/>
      <c r="K5093" s="42"/>
      <c r="L5093" s="184" t="e">
        <v>#VALUE!</v>
      </c>
      <c r="M5093" s="31">
        <v>718</v>
      </c>
      <c r="N5093" s="42" t="s">
        <v>13</v>
      </c>
      <c r="O5093" s="42" t="s">
        <v>1864</v>
      </c>
    </row>
    <row r="5094" spans="1:15">
      <c r="A5094">
        <v>5098</v>
      </c>
      <c r="B5094" s="180">
        <v>44678</v>
      </c>
      <c r="C5094" s="42" t="s">
        <v>9</v>
      </c>
      <c r="D5094" s="359" t="s">
        <v>10</v>
      </c>
      <c r="E5094" s="42">
        <v>72</v>
      </c>
      <c r="F5094" s="42">
        <v>4590</v>
      </c>
      <c r="G5094" s="182" t="s">
        <v>1936</v>
      </c>
      <c r="H5094" s="186" t="s">
        <v>1937</v>
      </c>
      <c r="I5094" s="42" t="s">
        <v>15</v>
      </c>
      <c r="J5094" s="42"/>
      <c r="K5094" s="42"/>
      <c r="L5094" s="184" t="e">
        <v>#VALUE!</v>
      </c>
      <c r="M5094" s="31">
        <v>718</v>
      </c>
      <c r="N5094" s="42" t="s">
        <v>13</v>
      </c>
      <c r="O5094" s="42" t="s">
        <v>1864</v>
      </c>
    </row>
    <row r="5095" spans="1:15">
      <c r="A5095">
        <v>5099</v>
      </c>
      <c r="B5095" s="180">
        <v>44678</v>
      </c>
      <c r="C5095" s="42" t="s">
        <v>9</v>
      </c>
      <c r="D5095" s="359" t="s">
        <v>10</v>
      </c>
      <c r="E5095" s="42">
        <v>72</v>
      </c>
      <c r="F5095" s="42">
        <v>4910</v>
      </c>
      <c r="G5095" s="182" t="s">
        <v>1938</v>
      </c>
      <c r="H5095" s="186" t="s">
        <v>1939</v>
      </c>
      <c r="I5095" s="42" t="s">
        <v>15</v>
      </c>
      <c r="J5095" s="42"/>
      <c r="K5095" s="42"/>
      <c r="L5095" s="184" t="e">
        <v>#VALUE!</v>
      </c>
      <c r="M5095" s="31">
        <v>718</v>
      </c>
      <c r="N5095" s="42" t="s">
        <v>13</v>
      </c>
      <c r="O5095" s="42" t="s">
        <v>1864</v>
      </c>
    </row>
    <row r="5096" spans="1:15">
      <c r="A5096">
        <v>5100</v>
      </c>
      <c r="B5096" s="180">
        <v>44678</v>
      </c>
      <c r="C5096" s="42" t="s">
        <v>9</v>
      </c>
      <c r="D5096" s="359" t="s">
        <v>10</v>
      </c>
      <c r="E5096" s="42">
        <v>62</v>
      </c>
      <c r="F5096" s="42">
        <v>3060</v>
      </c>
      <c r="G5096" s="182" t="s">
        <v>1911</v>
      </c>
      <c r="H5096" s="186" t="s">
        <v>1910</v>
      </c>
      <c r="I5096" s="42" t="s">
        <v>15</v>
      </c>
      <c r="J5096" s="42"/>
      <c r="K5096" s="42"/>
      <c r="L5096" s="184" t="e">
        <v>#VALUE!</v>
      </c>
      <c r="M5096" s="31">
        <v>718</v>
      </c>
      <c r="N5096" s="42" t="s">
        <v>13</v>
      </c>
      <c r="O5096" s="42" t="s">
        <v>1864</v>
      </c>
    </row>
    <row r="5097" spans="1:15">
      <c r="A5097">
        <v>5101</v>
      </c>
      <c r="B5097" s="180">
        <v>44678</v>
      </c>
      <c r="C5097" s="42" t="s">
        <v>9</v>
      </c>
      <c r="D5097" s="359" t="s">
        <v>10</v>
      </c>
      <c r="E5097" s="42">
        <v>56</v>
      </c>
      <c r="F5097" s="42">
        <v>2280</v>
      </c>
      <c r="G5097" s="182" t="s">
        <v>1903</v>
      </c>
      <c r="H5097" s="186" t="s">
        <v>1922</v>
      </c>
      <c r="I5097" s="42" t="s">
        <v>15</v>
      </c>
      <c r="J5097" s="42"/>
      <c r="K5097" s="42"/>
      <c r="L5097" s="184" t="e">
        <v>#VALUE!</v>
      </c>
      <c r="M5097" s="31">
        <v>718</v>
      </c>
      <c r="N5097" s="42" t="s">
        <v>13</v>
      </c>
      <c r="O5097" s="42" t="s">
        <v>1864</v>
      </c>
    </row>
    <row r="5098" spans="1:15">
      <c r="A5098">
        <v>5102</v>
      </c>
      <c r="B5098" s="180">
        <v>44678</v>
      </c>
      <c r="C5098" s="42" t="s">
        <v>9</v>
      </c>
      <c r="D5098" s="359" t="s">
        <v>10</v>
      </c>
      <c r="E5098" s="42">
        <v>56</v>
      </c>
      <c r="F5098" s="42">
        <v>2155</v>
      </c>
      <c r="G5098" s="182" t="s">
        <v>1904</v>
      </c>
      <c r="H5098" s="186" t="s">
        <v>1899</v>
      </c>
      <c r="I5098" s="42" t="s">
        <v>15</v>
      </c>
      <c r="J5098" s="42"/>
      <c r="K5098" s="42"/>
      <c r="L5098" s="184" t="e">
        <v>#VALUE!</v>
      </c>
      <c r="M5098" s="31">
        <v>718</v>
      </c>
      <c r="N5098" s="42" t="s">
        <v>13</v>
      </c>
      <c r="O5098" s="42" t="s">
        <v>1864</v>
      </c>
    </row>
    <row r="5099" spans="1:15">
      <c r="A5099">
        <v>5103</v>
      </c>
      <c r="B5099" s="180">
        <v>44678</v>
      </c>
      <c r="C5099" s="42" t="s">
        <v>9</v>
      </c>
      <c r="D5099" s="359" t="s">
        <v>10</v>
      </c>
      <c r="E5099" s="42">
        <v>50</v>
      </c>
      <c r="F5099" s="42">
        <v>1535</v>
      </c>
      <c r="G5099" s="182" t="s">
        <v>1920</v>
      </c>
      <c r="H5099" s="186" t="s">
        <v>1889</v>
      </c>
      <c r="I5099" s="42" t="s">
        <v>15</v>
      </c>
      <c r="J5099" s="42"/>
      <c r="K5099" s="42"/>
      <c r="L5099" s="184" t="e">
        <v>#VALUE!</v>
      </c>
      <c r="M5099" s="31">
        <v>718</v>
      </c>
      <c r="N5099" s="42" t="s">
        <v>13</v>
      </c>
      <c r="O5099" s="42" t="s">
        <v>1864</v>
      </c>
    </row>
    <row r="5100" spans="1:15">
      <c r="A5100">
        <v>5104</v>
      </c>
      <c r="B5100" s="180">
        <v>44678</v>
      </c>
      <c r="C5100" s="42" t="s">
        <v>9</v>
      </c>
      <c r="D5100" s="359" t="s">
        <v>10</v>
      </c>
      <c r="E5100" s="42">
        <v>38</v>
      </c>
      <c r="F5100" s="42">
        <v>815</v>
      </c>
      <c r="G5100" s="182" t="s">
        <v>1907</v>
      </c>
      <c r="H5100" s="186" t="s">
        <v>1921</v>
      </c>
      <c r="I5100" s="42" t="s">
        <v>12</v>
      </c>
      <c r="J5100" s="42"/>
      <c r="K5100" s="42"/>
      <c r="L5100" s="184" t="e">
        <v>#VALUE!</v>
      </c>
      <c r="M5100" s="31">
        <v>718</v>
      </c>
      <c r="N5100" s="42" t="s">
        <v>13</v>
      </c>
      <c r="O5100" s="42" t="s">
        <v>1864</v>
      </c>
    </row>
    <row r="5101" spans="1:15">
      <c r="A5101">
        <v>5105</v>
      </c>
      <c r="B5101" s="180">
        <v>44678</v>
      </c>
      <c r="C5101" s="42" t="s">
        <v>9</v>
      </c>
      <c r="D5101" s="359" t="s">
        <v>10</v>
      </c>
      <c r="E5101" s="42">
        <v>54</v>
      </c>
      <c r="F5101" s="42">
        <v>2020</v>
      </c>
      <c r="G5101" s="182" t="s">
        <v>1925</v>
      </c>
      <c r="H5101" s="186" t="s">
        <v>1899</v>
      </c>
      <c r="I5101" s="42" t="s">
        <v>15</v>
      </c>
      <c r="J5101" s="42"/>
      <c r="K5101" s="42"/>
      <c r="L5101" s="184" t="e">
        <v>#VALUE!</v>
      </c>
      <c r="M5101" s="31">
        <v>718</v>
      </c>
      <c r="N5101" s="42" t="s">
        <v>13</v>
      </c>
      <c r="O5101" s="42" t="s">
        <v>1864</v>
      </c>
    </row>
    <row r="5102" spans="1:15">
      <c r="A5102">
        <v>5106</v>
      </c>
      <c r="B5102" s="180">
        <v>44678</v>
      </c>
      <c r="C5102" s="42" t="s">
        <v>9</v>
      </c>
      <c r="D5102" s="359" t="s">
        <v>10</v>
      </c>
      <c r="E5102" s="42">
        <v>50</v>
      </c>
      <c r="F5102" s="42">
        <v>1695</v>
      </c>
      <c r="G5102" s="182" t="s">
        <v>1923</v>
      </c>
      <c r="H5102" s="186" t="s">
        <v>1940</v>
      </c>
      <c r="I5102" s="42" t="s">
        <v>12</v>
      </c>
      <c r="J5102" s="42"/>
      <c r="K5102" s="42"/>
      <c r="L5102" s="184" t="e">
        <v>#VALUE!</v>
      </c>
      <c r="M5102" s="31">
        <v>718</v>
      </c>
      <c r="N5102" s="42" t="s">
        <v>13</v>
      </c>
      <c r="O5102" s="42" t="s">
        <v>1864</v>
      </c>
    </row>
    <row r="5103" spans="1:15">
      <c r="A5103">
        <v>5107</v>
      </c>
      <c r="B5103" s="180">
        <v>44678</v>
      </c>
      <c r="C5103" s="42" t="s">
        <v>9</v>
      </c>
      <c r="D5103" s="359" t="s">
        <v>10</v>
      </c>
      <c r="E5103" s="42">
        <v>56</v>
      </c>
      <c r="F5103" s="42">
        <v>2030</v>
      </c>
      <c r="G5103" s="182" t="s">
        <v>1904</v>
      </c>
      <c r="H5103" s="186" t="s">
        <v>1941</v>
      </c>
      <c r="I5103" s="42" t="s">
        <v>15</v>
      </c>
      <c r="J5103" s="42"/>
      <c r="K5103" s="42"/>
      <c r="L5103" s="184" t="e">
        <v>#VALUE!</v>
      </c>
      <c r="M5103" s="31">
        <v>718</v>
      </c>
      <c r="N5103" s="42" t="s">
        <v>13</v>
      </c>
      <c r="O5103" s="42" t="s">
        <v>1864</v>
      </c>
    </row>
    <row r="5104" spans="1:15">
      <c r="A5104">
        <v>5108</v>
      </c>
      <c r="B5104" s="180">
        <v>44678</v>
      </c>
      <c r="C5104" s="42" t="s">
        <v>9</v>
      </c>
      <c r="D5104" s="359" t="s">
        <v>10</v>
      </c>
      <c r="E5104" s="42">
        <v>54</v>
      </c>
      <c r="F5104" s="42">
        <v>2025</v>
      </c>
      <c r="G5104" s="182" t="s">
        <v>1907</v>
      </c>
      <c r="H5104" s="186" t="s">
        <v>1892</v>
      </c>
      <c r="I5104" s="42" t="s">
        <v>12</v>
      </c>
      <c r="J5104" s="42"/>
      <c r="K5104" s="42"/>
      <c r="L5104" s="184" t="e">
        <v>#VALUE!</v>
      </c>
      <c r="M5104" s="31">
        <v>718</v>
      </c>
      <c r="N5104" s="42" t="s">
        <v>13</v>
      </c>
      <c r="O5104" s="42" t="s">
        <v>1864</v>
      </c>
    </row>
    <row r="5105" spans="1:15">
      <c r="A5105">
        <v>5109</v>
      </c>
      <c r="B5105" s="180">
        <v>44678</v>
      </c>
      <c r="C5105" s="42" t="s">
        <v>9</v>
      </c>
      <c r="D5105" s="359" t="s">
        <v>10</v>
      </c>
      <c r="E5105" s="42">
        <v>53</v>
      </c>
      <c r="F5105" s="42">
        <v>1955</v>
      </c>
      <c r="G5105" s="182" t="s">
        <v>1902</v>
      </c>
      <c r="H5105" s="186" t="s">
        <v>1896</v>
      </c>
      <c r="I5105" s="42" t="s">
        <v>15</v>
      </c>
      <c r="J5105" s="42"/>
      <c r="K5105" s="42"/>
      <c r="L5105" s="184" t="e">
        <v>#VALUE!</v>
      </c>
      <c r="M5105" s="31">
        <v>718</v>
      </c>
      <c r="N5105" s="42" t="s">
        <v>13</v>
      </c>
      <c r="O5105" s="42" t="s">
        <v>1864</v>
      </c>
    </row>
    <row r="5106" spans="1:15">
      <c r="A5106">
        <v>5110</v>
      </c>
      <c r="B5106" s="180">
        <v>44678</v>
      </c>
      <c r="C5106" s="42" t="s">
        <v>9</v>
      </c>
      <c r="D5106" s="359" t="s">
        <v>10</v>
      </c>
      <c r="E5106" s="42">
        <v>51</v>
      </c>
      <c r="F5106" s="42">
        <v>1630</v>
      </c>
      <c r="G5106" s="182" t="s">
        <v>1925</v>
      </c>
      <c r="H5106" s="186" t="s">
        <v>1899</v>
      </c>
      <c r="I5106" s="42" t="s">
        <v>15</v>
      </c>
      <c r="J5106" s="42"/>
      <c r="K5106" s="42"/>
      <c r="L5106" s="184" t="e">
        <v>#VALUE!</v>
      </c>
      <c r="M5106" s="31">
        <v>718</v>
      </c>
      <c r="N5106" s="42" t="s">
        <v>13</v>
      </c>
      <c r="O5106" s="42" t="s">
        <v>1864</v>
      </c>
    </row>
    <row r="5107" spans="1:15">
      <c r="A5107">
        <v>5111</v>
      </c>
      <c r="B5107" s="180">
        <v>44678</v>
      </c>
      <c r="C5107" s="42" t="s">
        <v>9</v>
      </c>
      <c r="D5107" s="359" t="s">
        <v>10</v>
      </c>
      <c r="E5107" s="42">
        <v>54</v>
      </c>
      <c r="F5107" s="42">
        <v>2295</v>
      </c>
      <c r="G5107" s="182" t="s">
        <v>1930</v>
      </c>
      <c r="H5107" s="186" t="s">
        <v>1896</v>
      </c>
      <c r="I5107" s="42" t="s">
        <v>15</v>
      </c>
      <c r="J5107" s="42"/>
      <c r="K5107" s="42"/>
      <c r="L5107" s="184" t="e">
        <v>#VALUE!</v>
      </c>
      <c r="M5107" s="31">
        <v>718</v>
      </c>
      <c r="N5107" s="42" t="s">
        <v>13</v>
      </c>
      <c r="O5107" s="42" t="s">
        <v>1864</v>
      </c>
    </row>
    <row r="5108" spans="1:15">
      <c r="A5108">
        <v>5112</v>
      </c>
      <c r="B5108" s="180">
        <v>44678</v>
      </c>
      <c r="C5108" s="42" t="s">
        <v>9</v>
      </c>
      <c r="D5108" s="359" t="s">
        <v>10</v>
      </c>
      <c r="E5108" s="42">
        <v>55</v>
      </c>
      <c r="F5108" s="42">
        <v>2205</v>
      </c>
      <c r="G5108" s="182" t="s">
        <v>1942</v>
      </c>
      <c r="H5108" s="186" t="s">
        <v>1910</v>
      </c>
      <c r="I5108" s="42" t="s">
        <v>15</v>
      </c>
      <c r="J5108" s="42"/>
      <c r="K5108" s="42"/>
      <c r="L5108" s="184" t="e">
        <v>#VALUE!</v>
      </c>
      <c r="M5108" s="31">
        <v>718</v>
      </c>
      <c r="N5108" s="42" t="s">
        <v>13</v>
      </c>
      <c r="O5108" s="42" t="s">
        <v>1864</v>
      </c>
    </row>
    <row r="5109" spans="1:15">
      <c r="A5109">
        <v>5113</v>
      </c>
      <c r="B5109" s="180">
        <v>44678</v>
      </c>
      <c r="C5109" s="42" t="s">
        <v>9</v>
      </c>
      <c r="D5109" s="359" t="s">
        <v>10</v>
      </c>
      <c r="E5109" s="42">
        <v>50</v>
      </c>
      <c r="F5109" s="42">
        <v>1645</v>
      </c>
      <c r="G5109" s="182" t="s">
        <v>1904</v>
      </c>
      <c r="H5109" s="186" t="s">
        <v>1917</v>
      </c>
      <c r="I5109" s="42" t="s">
        <v>15</v>
      </c>
      <c r="J5109" s="42"/>
      <c r="K5109" s="42"/>
      <c r="L5109" s="184" t="e">
        <v>#VALUE!</v>
      </c>
      <c r="M5109" s="31">
        <v>718</v>
      </c>
      <c r="N5109" s="42" t="s">
        <v>13</v>
      </c>
      <c r="O5109" s="42" t="s">
        <v>1864</v>
      </c>
    </row>
    <row r="5110" spans="1:15">
      <c r="A5110">
        <v>5114</v>
      </c>
      <c r="B5110" s="180">
        <v>44678</v>
      </c>
      <c r="C5110" s="42" t="s">
        <v>9</v>
      </c>
      <c r="D5110" s="359" t="s">
        <v>10</v>
      </c>
      <c r="E5110" s="42">
        <v>50</v>
      </c>
      <c r="F5110" s="42">
        <v>1550</v>
      </c>
      <c r="G5110" s="182" t="s">
        <v>1914</v>
      </c>
      <c r="H5110" s="186" t="s">
        <v>1892</v>
      </c>
      <c r="I5110" s="42" t="s">
        <v>15</v>
      </c>
      <c r="J5110" s="42"/>
      <c r="K5110" s="42"/>
      <c r="L5110" s="184" t="e">
        <v>#VALUE!</v>
      </c>
      <c r="M5110" s="31">
        <v>718</v>
      </c>
      <c r="N5110" s="42" t="s">
        <v>13</v>
      </c>
      <c r="O5110" s="42" t="s">
        <v>1864</v>
      </c>
    </row>
    <row r="5111" spans="1:15">
      <c r="A5111">
        <v>5115</v>
      </c>
      <c r="B5111" s="180">
        <v>44678</v>
      </c>
      <c r="C5111" s="42" t="s">
        <v>9</v>
      </c>
      <c r="D5111" s="359" t="s">
        <v>10</v>
      </c>
      <c r="E5111" s="42">
        <v>51</v>
      </c>
      <c r="F5111" s="42">
        <v>1645</v>
      </c>
      <c r="G5111" s="182" t="s">
        <v>1930</v>
      </c>
      <c r="H5111" s="186" t="s">
        <v>1899</v>
      </c>
      <c r="I5111" s="42" t="s">
        <v>15</v>
      </c>
      <c r="J5111" s="42"/>
      <c r="K5111" s="42"/>
      <c r="L5111" s="184" t="e">
        <v>#VALUE!</v>
      </c>
      <c r="M5111" s="31">
        <v>718</v>
      </c>
      <c r="N5111" s="42" t="s">
        <v>13</v>
      </c>
      <c r="O5111" s="42" t="s">
        <v>1864</v>
      </c>
    </row>
    <row r="5112" spans="1:15">
      <c r="A5112">
        <v>5116</v>
      </c>
      <c r="B5112" s="180">
        <v>44678</v>
      </c>
      <c r="C5112" s="42" t="s">
        <v>9</v>
      </c>
      <c r="D5112" s="359" t="s">
        <v>10</v>
      </c>
      <c r="E5112" s="42">
        <v>52</v>
      </c>
      <c r="F5112" s="42">
        <v>1660</v>
      </c>
      <c r="G5112" s="182" t="s">
        <v>1903</v>
      </c>
      <c r="H5112" s="186" t="s">
        <v>1892</v>
      </c>
      <c r="I5112" s="42" t="s">
        <v>15</v>
      </c>
      <c r="J5112" s="42"/>
      <c r="K5112" s="42"/>
      <c r="L5112" s="184" t="e">
        <v>#VALUE!</v>
      </c>
      <c r="M5112" s="31">
        <v>718</v>
      </c>
      <c r="N5112" s="42" t="s">
        <v>13</v>
      </c>
      <c r="O5112" s="42" t="s">
        <v>1864</v>
      </c>
    </row>
    <row r="5113" spans="1:15">
      <c r="A5113">
        <v>5117</v>
      </c>
      <c r="B5113" s="180">
        <v>44678</v>
      </c>
      <c r="C5113" s="42" t="s">
        <v>9</v>
      </c>
      <c r="D5113" s="359" t="s">
        <v>10</v>
      </c>
      <c r="E5113" s="42">
        <v>53</v>
      </c>
      <c r="F5113" s="42">
        <v>1950</v>
      </c>
      <c r="G5113" s="182" t="s">
        <v>1925</v>
      </c>
      <c r="H5113" s="186" t="s">
        <v>1899</v>
      </c>
      <c r="I5113" s="42" t="s">
        <v>15</v>
      </c>
      <c r="J5113" s="42"/>
      <c r="K5113" s="42"/>
      <c r="L5113" s="184" t="e">
        <v>#VALUE!</v>
      </c>
      <c r="M5113" s="31">
        <v>718</v>
      </c>
      <c r="N5113" s="42" t="s">
        <v>13</v>
      </c>
      <c r="O5113" s="42" t="s">
        <v>1864</v>
      </c>
    </row>
    <row r="5114" spans="1:15">
      <c r="A5114">
        <v>5118</v>
      </c>
      <c r="B5114" s="180">
        <v>44678</v>
      </c>
      <c r="C5114" s="42" t="s">
        <v>9</v>
      </c>
      <c r="D5114" s="359" t="s">
        <v>10</v>
      </c>
      <c r="E5114" s="42">
        <v>51</v>
      </c>
      <c r="F5114" s="42">
        <v>1640</v>
      </c>
      <c r="G5114" s="182" t="s">
        <v>1903</v>
      </c>
      <c r="H5114" s="186" t="s">
        <v>1917</v>
      </c>
      <c r="I5114" s="42" t="s">
        <v>15</v>
      </c>
      <c r="J5114" s="42"/>
      <c r="K5114" s="42"/>
      <c r="L5114" s="184" t="e">
        <v>#VALUE!</v>
      </c>
      <c r="M5114" s="31">
        <v>718</v>
      </c>
      <c r="N5114" s="42" t="s">
        <v>13</v>
      </c>
      <c r="O5114" s="42" t="s">
        <v>1864</v>
      </c>
    </row>
    <row r="5115" spans="1:15">
      <c r="A5115">
        <v>5119</v>
      </c>
      <c r="B5115" s="180">
        <v>44678</v>
      </c>
      <c r="C5115" s="42" t="s">
        <v>9</v>
      </c>
      <c r="D5115" s="359" t="s">
        <v>10</v>
      </c>
      <c r="E5115" s="42">
        <v>39</v>
      </c>
      <c r="F5115" s="42">
        <v>815</v>
      </c>
      <c r="G5115" s="182" t="s">
        <v>1904</v>
      </c>
      <c r="H5115" s="186" t="s">
        <v>1921</v>
      </c>
      <c r="I5115" s="42" t="s">
        <v>12</v>
      </c>
      <c r="J5115" s="42"/>
      <c r="K5115" s="42"/>
      <c r="L5115" s="184" t="e">
        <v>#VALUE!</v>
      </c>
      <c r="M5115" s="31">
        <v>718</v>
      </c>
      <c r="N5115" s="42" t="s">
        <v>13</v>
      </c>
      <c r="O5115" s="42" t="s">
        <v>1864</v>
      </c>
    </row>
    <row r="5116" spans="1:15">
      <c r="A5116">
        <v>5120</v>
      </c>
      <c r="B5116" s="180">
        <v>44678</v>
      </c>
      <c r="C5116" s="42" t="s">
        <v>9</v>
      </c>
      <c r="D5116" s="359" t="s">
        <v>10</v>
      </c>
      <c r="E5116" s="42">
        <v>39</v>
      </c>
      <c r="F5116" s="42">
        <v>935</v>
      </c>
      <c r="G5116" s="182" t="s">
        <v>1903</v>
      </c>
      <c r="H5116" s="186" t="s">
        <v>1906</v>
      </c>
      <c r="I5116" s="42" t="s">
        <v>12</v>
      </c>
      <c r="J5116" s="42"/>
      <c r="K5116" s="42"/>
      <c r="L5116" s="184" t="e">
        <v>#VALUE!</v>
      </c>
      <c r="M5116" s="31">
        <v>718</v>
      </c>
      <c r="N5116" s="42" t="s">
        <v>13</v>
      </c>
      <c r="O5116" s="42" t="s">
        <v>1864</v>
      </c>
    </row>
    <row r="5117" spans="1:15">
      <c r="A5117">
        <v>5121</v>
      </c>
      <c r="B5117" s="180">
        <v>44678</v>
      </c>
      <c r="C5117" s="42" t="s">
        <v>9</v>
      </c>
      <c r="D5117" s="359" t="s">
        <v>10</v>
      </c>
      <c r="E5117" s="42">
        <v>50</v>
      </c>
      <c r="F5117" s="42">
        <v>1640</v>
      </c>
      <c r="G5117" s="182" t="s">
        <v>1903</v>
      </c>
      <c r="H5117" s="186" t="s">
        <v>1899</v>
      </c>
      <c r="I5117" s="42" t="s">
        <v>12</v>
      </c>
      <c r="J5117" s="42"/>
      <c r="K5117" s="42"/>
      <c r="L5117" s="184" t="e">
        <v>#VALUE!</v>
      </c>
      <c r="M5117" s="31">
        <v>718</v>
      </c>
      <c r="N5117" s="42" t="s">
        <v>13</v>
      </c>
      <c r="O5117" s="42" t="s">
        <v>1864</v>
      </c>
    </row>
    <row r="5118" spans="1:15">
      <c r="A5118">
        <v>5122</v>
      </c>
      <c r="B5118" s="180">
        <v>44678</v>
      </c>
      <c r="C5118" s="42" t="s">
        <v>9</v>
      </c>
      <c r="D5118" s="359" t="s">
        <v>10</v>
      </c>
      <c r="E5118" s="42">
        <v>38</v>
      </c>
      <c r="F5118" s="42">
        <v>820</v>
      </c>
      <c r="G5118" s="182" t="s">
        <v>1925</v>
      </c>
      <c r="H5118" s="186" t="s">
        <v>1914</v>
      </c>
      <c r="I5118" s="42" t="s">
        <v>15</v>
      </c>
      <c r="J5118" s="42"/>
      <c r="K5118" s="42"/>
      <c r="L5118" s="184" t="e">
        <v>#VALUE!</v>
      </c>
      <c r="M5118" s="31">
        <v>718</v>
      </c>
      <c r="N5118" s="42" t="s">
        <v>13</v>
      </c>
      <c r="O5118" s="42" t="s">
        <v>1864</v>
      </c>
    </row>
    <row r="5119" spans="1:15">
      <c r="A5119">
        <v>5123</v>
      </c>
      <c r="B5119" s="180">
        <v>44678</v>
      </c>
      <c r="C5119" s="42" t="s">
        <v>9</v>
      </c>
      <c r="D5119" s="359" t="s">
        <v>10</v>
      </c>
      <c r="E5119" s="42">
        <v>54</v>
      </c>
      <c r="F5119" s="42">
        <v>2275</v>
      </c>
      <c r="G5119" s="182" t="s">
        <v>1903</v>
      </c>
      <c r="H5119" s="186" t="s">
        <v>1892</v>
      </c>
      <c r="I5119" s="42" t="s">
        <v>12</v>
      </c>
      <c r="J5119" s="42"/>
      <c r="K5119" s="42"/>
      <c r="L5119" s="184" t="e">
        <v>#VALUE!</v>
      </c>
      <c r="M5119" s="31">
        <v>718</v>
      </c>
      <c r="N5119" s="42" t="s">
        <v>13</v>
      </c>
      <c r="O5119" s="42" t="s">
        <v>1864</v>
      </c>
    </row>
    <row r="5120" spans="1:15">
      <c r="A5120">
        <v>5124</v>
      </c>
      <c r="B5120" s="180" t="s">
        <v>1943</v>
      </c>
      <c r="C5120" s="42" t="s">
        <v>9</v>
      </c>
      <c r="D5120" s="359" t="s">
        <v>10</v>
      </c>
      <c r="E5120" s="42">
        <v>51</v>
      </c>
      <c r="F5120" s="41">
        <v>1765</v>
      </c>
      <c r="G5120" s="186" t="s">
        <v>1924</v>
      </c>
      <c r="H5120" s="186" t="s">
        <v>1894</v>
      </c>
      <c r="I5120" s="42" t="s">
        <v>15</v>
      </c>
      <c r="J5120" s="181"/>
      <c r="K5120" s="42"/>
      <c r="L5120" s="184" t="e">
        <v>#VALUE!</v>
      </c>
      <c r="M5120" s="31">
        <v>718</v>
      </c>
      <c r="N5120" s="42" t="s">
        <v>13</v>
      </c>
      <c r="O5120" s="42" t="s">
        <v>1944</v>
      </c>
    </row>
    <row r="5121" spans="1:15">
      <c r="A5121">
        <v>5125</v>
      </c>
      <c r="B5121" s="180" t="s">
        <v>1943</v>
      </c>
      <c r="C5121" s="42" t="s">
        <v>9</v>
      </c>
      <c r="D5121" s="359" t="s">
        <v>10</v>
      </c>
      <c r="E5121" s="42">
        <v>56</v>
      </c>
      <c r="F5121" s="41">
        <v>2365</v>
      </c>
      <c r="G5121" s="186" t="s">
        <v>1945</v>
      </c>
      <c r="H5121" s="193" t="s">
        <v>1906</v>
      </c>
      <c r="I5121" s="42" t="s">
        <v>15</v>
      </c>
      <c r="J5121" s="42"/>
      <c r="K5121" s="42"/>
      <c r="L5121" s="184" t="e">
        <v>#VALUE!</v>
      </c>
      <c r="M5121" s="31">
        <v>718</v>
      </c>
      <c r="N5121" s="42" t="s">
        <v>13</v>
      </c>
      <c r="O5121" s="42" t="s">
        <v>1944</v>
      </c>
    </row>
    <row r="5122" spans="1:15">
      <c r="A5122">
        <v>5126</v>
      </c>
      <c r="B5122" s="180" t="s">
        <v>1943</v>
      </c>
      <c r="C5122" s="42" t="s">
        <v>9</v>
      </c>
      <c r="D5122" s="359" t="s">
        <v>10</v>
      </c>
      <c r="E5122" s="42">
        <v>62</v>
      </c>
      <c r="F5122" s="41">
        <v>2965</v>
      </c>
      <c r="G5122" s="186" t="s">
        <v>1915</v>
      </c>
      <c r="H5122" s="186" t="s">
        <v>1937</v>
      </c>
      <c r="I5122" s="42" t="s">
        <v>12</v>
      </c>
      <c r="J5122" s="42"/>
      <c r="K5122" s="42"/>
      <c r="L5122" s="184" t="e">
        <v>#VALUE!</v>
      </c>
      <c r="M5122" s="31">
        <v>718</v>
      </c>
      <c r="N5122" s="42" t="s">
        <v>13</v>
      </c>
      <c r="O5122" s="42" t="s">
        <v>1944</v>
      </c>
    </row>
    <row r="5123" spans="1:15">
      <c r="A5123">
        <v>5127</v>
      </c>
      <c r="B5123" s="180" t="s">
        <v>1943</v>
      </c>
      <c r="C5123" s="42" t="s">
        <v>9</v>
      </c>
      <c r="D5123" s="359" t="s">
        <v>10</v>
      </c>
      <c r="E5123" s="42">
        <v>52</v>
      </c>
      <c r="F5123" s="41">
        <v>1900</v>
      </c>
      <c r="G5123" s="186" t="s">
        <v>1925</v>
      </c>
      <c r="H5123" s="186" t="s">
        <v>1889</v>
      </c>
      <c r="I5123" s="42" t="s">
        <v>15</v>
      </c>
      <c r="J5123" s="42"/>
      <c r="K5123" s="42"/>
      <c r="L5123" s="184" t="e">
        <v>#VALUE!</v>
      </c>
      <c r="M5123" s="31">
        <v>718</v>
      </c>
      <c r="N5123" s="42" t="s">
        <v>13</v>
      </c>
      <c r="O5123" s="42" t="s">
        <v>1944</v>
      </c>
    </row>
    <row r="5124" spans="1:15">
      <c r="A5124">
        <v>5128</v>
      </c>
      <c r="B5124" s="180" t="s">
        <v>1943</v>
      </c>
      <c r="C5124" s="42" t="s">
        <v>9</v>
      </c>
      <c r="D5124" s="359" t="s">
        <v>10</v>
      </c>
      <c r="E5124" s="42">
        <v>50</v>
      </c>
      <c r="F5124" s="41">
        <v>1820</v>
      </c>
      <c r="G5124" s="186" t="s">
        <v>1946</v>
      </c>
      <c r="H5124" s="186" t="s">
        <v>1894</v>
      </c>
      <c r="I5124" s="42" t="s">
        <v>15</v>
      </c>
      <c r="J5124" s="42"/>
      <c r="K5124" s="42"/>
      <c r="L5124" s="184" t="e">
        <v>#VALUE!</v>
      </c>
      <c r="M5124" s="31">
        <v>718</v>
      </c>
      <c r="N5124" s="42" t="s">
        <v>13</v>
      </c>
      <c r="O5124" s="42" t="s">
        <v>1944</v>
      </c>
    </row>
    <row r="5125" spans="1:15">
      <c r="A5125">
        <v>5129</v>
      </c>
      <c r="B5125" s="180" t="s">
        <v>1943</v>
      </c>
      <c r="C5125" s="42" t="s">
        <v>9</v>
      </c>
      <c r="D5125" s="359" t="s">
        <v>10</v>
      </c>
      <c r="E5125" s="42">
        <v>40</v>
      </c>
      <c r="F5125" s="41">
        <v>930</v>
      </c>
      <c r="G5125" s="186" t="s">
        <v>1907</v>
      </c>
      <c r="H5125" s="193" t="s">
        <v>1921</v>
      </c>
      <c r="I5125" s="42" t="s">
        <v>12</v>
      </c>
      <c r="J5125" s="42"/>
      <c r="K5125" s="42"/>
      <c r="L5125" s="184" t="e">
        <v>#VALUE!</v>
      </c>
      <c r="M5125" s="31">
        <v>718</v>
      </c>
      <c r="N5125" s="42" t="s">
        <v>13</v>
      </c>
      <c r="O5125" s="42" t="s">
        <v>1944</v>
      </c>
    </row>
    <row r="5126" spans="1:15">
      <c r="A5126">
        <v>5130</v>
      </c>
      <c r="B5126" s="180" t="s">
        <v>1943</v>
      </c>
      <c r="C5126" s="42" t="s">
        <v>9</v>
      </c>
      <c r="D5126" s="359" t="s">
        <v>10</v>
      </c>
      <c r="E5126" s="42">
        <v>52</v>
      </c>
      <c r="F5126" s="41">
        <v>1900</v>
      </c>
      <c r="G5126" s="186" t="s">
        <v>1918</v>
      </c>
      <c r="H5126" s="193" t="s">
        <v>1908</v>
      </c>
      <c r="I5126" s="42" t="s">
        <v>15</v>
      </c>
      <c r="J5126" s="42"/>
      <c r="K5126" s="42"/>
      <c r="L5126" s="184" t="e">
        <v>#VALUE!</v>
      </c>
      <c r="M5126" s="31">
        <v>718</v>
      </c>
      <c r="N5126" s="42" t="s">
        <v>13</v>
      </c>
      <c r="O5126" s="42" t="s">
        <v>1944</v>
      </c>
    </row>
    <row r="5127" spans="1:15">
      <c r="A5127">
        <v>5131</v>
      </c>
      <c r="B5127" s="180" t="s">
        <v>1943</v>
      </c>
      <c r="C5127" s="42" t="s">
        <v>9</v>
      </c>
      <c r="D5127" s="359" t="s">
        <v>10</v>
      </c>
      <c r="E5127" s="42">
        <v>56</v>
      </c>
      <c r="F5127" s="41">
        <v>2690</v>
      </c>
      <c r="G5127" s="186" t="s">
        <v>1903</v>
      </c>
      <c r="H5127" s="186" t="s">
        <v>1896</v>
      </c>
      <c r="I5127" s="42" t="s">
        <v>15</v>
      </c>
      <c r="J5127" s="42"/>
      <c r="K5127" s="42"/>
      <c r="L5127" s="184" t="e">
        <v>#VALUE!</v>
      </c>
      <c r="M5127" s="31">
        <v>718</v>
      </c>
      <c r="N5127" s="42" t="s">
        <v>13</v>
      </c>
      <c r="O5127" s="42" t="s">
        <v>1944</v>
      </c>
    </row>
    <row r="5128" spans="1:15">
      <c r="A5128">
        <v>5132</v>
      </c>
      <c r="B5128" s="180" t="s">
        <v>1943</v>
      </c>
      <c r="C5128" s="42" t="s">
        <v>9</v>
      </c>
      <c r="D5128" s="359" t="s">
        <v>10</v>
      </c>
      <c r="E5128" s="42">
        <v>53</v>
      </c>
      <c r="F5128" s="41">
        <v>2020</v>
      </c>
      <c r="G5128" s="186" t="s">
        <v>1924</v>
      </c>
      <c r="H5128" s="186" t="s">
        <v>1894</v>
      </c>
      <c r="I5128" s="42" t="s">
        <v>12</v>
      </c>
      <c r="J5128" s="42"/>
      <c r="K5128" s="42"/>
      <c r="L5128" s="184" t="e">
        <v>#VALUE!</v>
      </c>
      <c r="M5128" s="31">
        <v>718</v>
      </c>
      <c r="N5128" s="42" t="s">
        <v>13</v>
      </c>
      <c r="O5128" s="42" t="s">
        <v>1944</v>
      </c>
    </row>
    <row r="5129" spans="1:15">
      <c r="A5129">
        <v>5133</v>
      </c>
      <c r="B5129" s="180" t="s">
        <v>1943</v>
      </c>
      <c r="C5129" s="42" t="s">
        <v>9</v>
      </c>
      <c r="D5129" s="359" t="s">
        <v>10</v>
      </c>
      <c r="E5129" s="42">
        <v>55</v>
      </c>
      <c r="F5129" s="41">
        <v>2360</v>
      </c>
      <c r="G5129" s="186" t="s">
        <v>1946</v>
      </c>
      <c r="H5129" s="186" t="s">
        <v>1917</v>
      </c>
      <c r="I5129" s="42" t="s">
        <v>15</v>
      </c>
      <c r="J5129" s="42"/>
      <c r="K5129" s="42"/>
      <c r="L5129" s="184" t="e">
        <v>#VALUE!</v>
      </c>
      <c r="M5129" s="31">
        <v>718</v>
      </c>
      <c r="N5129" s="42" t="s">
        <v>13</v>
      </c>
      <c r="O5129" s="42" t="s">
        <v>1944</v>
      </c>
    </row>
    <row r="5130" spans="1:15">
      <c r="A5130">
        <v>5134</v>
      </c>
      <c r="B5130" s="180" t="s">
        <v>1943</v>
      </c>
      <c r="C5130" s="42" t="s">
        <v>9</v>
      </c>
      <c r="D5130" s="359" t="s">
        <v>10</v>
      </c>
      <c r="E5130" s="42">
        <v>57</v>
      </c>
      <c r="F5130" s="41">
        <v>2350</v>
      </c>
      <c r="G5130" s="186" t="s">
        <v>1947</v>
      </c>
      <c r="H5130" s="186" t="s">
        <v>1917</v>
      </c>
      <c r="I5130" s="42" t="s">
        <v>15</v>
      </c>
      <c r="J5130" s="42"/>
      <c r="K5130" s="42"/>
      <c r="L5130" s="184" t="e">
        <v>#VALUE!</v>
      </c>
      <c r="M5130" s="31">
        <v>718</v>
      </c>
      <c r="N5130" s="42" t="s">
        <v>13</v>
      </c>
      <c r="O5130" s="42" t="s">
        <v>1944</v>
      </c>
    </row>
    <row r="5131" spans="1:15">
      <c r="A5131">
        <v>5135</v>
      </c>
      <c r="B5131" s="180" t="s">
        <v>1943</v>
      </c>
      <c r="C5131" s="42" t="s">
        <v>9</v>
      </c>
      <c r="D5131" s="359" t="s">
        <v>10</v>
      </c>
      <c r="E5131" s="42">
        <v>40</v>
      </c>
      <c r="F5131" s="41">
        <v>1155</v>
      </c>
      <c r="G5131" s="186" t="s">
        <v>1948</v>
      </c>
      <c r="H5131" s="186" t="s">
        <v>1910</v>
      </c>
      <c r="I5131" s="42" t="s">
        <v>15</v>
      </c>
      <c r="J5131" s="42"/>
      <c r="K5131" s="42"/>
      <c r="L5131" s="184" t="e">
        <v>#VALUE!</v>
      </c>
      <c r="M5131" s="31">
        <v>718</v>
      </c>
      <c r="N5131" s="42" t="s">
        <v>13</v>
      </c>
      <c r="O5131" s="42" t="s">
        <v>1944</v>
      </c>
    </row>
    <row r="5132" spans="1:15">
      <c r="A5132">
        <v>5136</v>
      </c>
      <c r="B5132" s="180" t="s">
        <v>1943</v>
      </c>
      <c r="C5132" s="42" t="s">
        <v>9</v>
      </c>
      <c r="D5132" s="359" t="s">
        <v>10</v>
      </c>
      <c r="E5132" s="42">
        <v>58</v>
      </c>
      <c r="F5132" s="41">
        <v>2460</v>
      </c>
      <c r="G5132" s="186" t="s">
        <v>1949</v>
      </c>
      <c r="H5132" s="186" t="s">
        <v>1908</v>
      </c>
      <c r="I5132" s="42" t="s">
        <v>15</v>
      </c>
      <c r="J5132" s="42"/>
      <c r="K5132" s="42"/>
      <c r="L5132" s="184" t="e">
        <v>#VALUE!</v>
      </c>
      <c r="M5132" s="31">
        <v>718</v>
      </c>
      <c r="N5132" s="42" t="s">
        <v>13</v>
      </c>
      <c r="O5132" s="42" t="s">
        <v>1944</v>
      </c>
    </row>
    <row r="5133" spans="1:15">
      <c r="A5133">
        <v>5137</v>
      </c>
      <c r="B5133" s="180" t="s">
        <v>1943</v>
      </c>
      <c r="C5133" s="42" t="s">
        <v>9</v>
      </c>
      <c r="D5133" s="359" t="s">
        <v>10</v>
      </c>
      <c r="E5133" s="42">
        <v>56</v>
      </c>
      <c r="F5133" s="41">
        <v>2685</v>
      </c>
      <c r="G5133" s="186" t="s">
        <v>1946</v>
      </c>
      <c r="H5133" s="186" t="s">
        <v>1906</v>
      </c>
      <c r="I5133" s="42" t="s">
        <v>15</v>
      </c>
      <c r="J5133" s="42"/>
      <c r="K5133" s="42"/>
      <c r="L5133" s="184" t="e">
        <v>#VALUE!</v>
      </c>
      <c r="M5133" s="31">
        <v>718</v>
      </c>
      <c r="N5133" s="42" t="s">
        <v>13</v>
      </c>
      <c r="O5133" s="42" t="s">
        <v>1944</v>
      </c>
    </row>
    <row r="5134" spans="1:15">
      <c r="A5134">
        <v>5138</v>
      </c>
      <c r="B5134" s="180" t="s">
        <v>1943</v>
      </c>
      <c r="C5134" s="42" t="s">
        <v>9</v>
      </c>
      <c r="D5134" s="359" t="s">
        <v>10</v>
      </c>
      <c r="E5134" s="42">
        <v>44</v>
      </c>
      <c r="F5134" s="41">
        <v>1075</v>
      </c>
      <c r="G5134" s="193" t="s">
        <v>1918</v>
      </c>
      <c r="H5134" s="186" t="s">
        <v>1892</v>
      </c>
      <c r="I5134" s="42" t="s">
        <v>15</v>
      </c>
      <c r="J5134" s="42"/>
      <c r="K5134" s="42"/>
      <c r="L5134" s="184" t="e">
        <v>#VALUE!</v>
      </c>
      <c r="M5134" s="31">
        <v>718</v>
      </c>
      <c r="N5134" s="42" t="s">
        <v>13</v>
      </c>
      <c r="O5134" s="42" t="s">
        <v>1944</v>
      </c>
    </row>
    <row r="5135" spans="1:15">
      <c r="A5135">
        <v>5139</v>
      </c>
      <c r="B5135" s="180" t="s">
        <v>1943</v>
      </c>
      <c r="C5135" s="42" t="s">
        <v>9</v>
      </c>
      <c r="D5135" s="359" t="s">
        <v>10</v>
      </c>
      <c r="E5135" s="42">
        <v>54</v>
      </c>
      <c r="F5135" s="41">
        <v>2170</v>
      </c>
      <c r="G5135" s="186" t="s">
        <v>1897</v>
      </c>
      <c r="H5135" s="186" t="s">
        <v>1894</v>
      </c>
      <c r="I5135" s="42" t="s">
        <v>15</v>
      </c>
      <c r="J5135" s="42"/>
      <c r="K5135" s="42"/>
      <c r="L5135" s="184" t="e">
        <v>#VALUE!</v>
      </c>
      <c r="M5135" s="31">
        <v>718</v>
      </c>
      <c r="N5135" s="42" t="s">
        <v>13</v>
      </c>
      <c r="O5135" s="42" t="s">
        <v>1944</v>
      </c>
    </row>
    <row r="5136" spans="1:15">
      <c r="A5136">
        <v>5140</v>
      </c>
      <c r="B5136" s="180" t="s">
        <v>1943</v>
      </c>
      <c r="C5136" s="42" t="s">
        <v>9</v>
      </c>
      <c r="D5136" s="359" t="s">
        <v>10</v>
      </c>
      <c r="E5136" s="42">
        <v>51</v>
      </c>
      <c r="F5136" s="41">
        <v>1980</v>
      </c>
      <c r="G5136" s="186" t="s">
        <v>1942</v>
      </c>
      <c r="H5136" s="186" t="s">
        <v>1950</v>
      </c>
      <c r="I5136" s="42" t="s">
        <v>15</v>
      </c>
      <c r="J5136" s="42"/>
      <c r="K5136" s="42"/>
      <c r="L5136" s="184" t="e">
        <v>#VALUE!</v>
      </c>
      <c r="M5136" s="31">
        <v>718</v>
      </c>
      <c r="N5136" s="42" t="s">
        <v>13</v>
      </c>
      <c r="O5136" s="42" t="s">
        <v>1944</v>
      </c>
    </row>
    <row r="5137" spans="1:15">
      <c r="A5137">
        <v>5141</v>
      </c>
      <c r="B5137" s="180" t="s">
        <v>1943</v>
      </c>
      <c r="C5137" s="42" t="s">
        <v>9</v>
      </c>
      <c r="D5137" s="359" t="s">
        <v>10</v>
      </c>
      <c r="E5137" s="42">
        <v>55</v>
      </c>
      <c r="F5137" s="41">
        <v>2160</v>
      </c>
      <c r="G5137" s="186" t="s">
        <v>1901</v>
      </c>
      <c r="H5137" s="186" t="s">
        <v>1935</v>
      </c>
      <c r="I5137" s="42" t="s">
        <v>15</v>
      </c>
      <c r="J5137" s="42"/>
      <c r="K5137" s="42"/>
      <c r="L5137" s="184" t="e">
        <v>#VALUE!</v>
      </c>
      <c r="M5137" s="31">
        <v>718</v>
      </c>
      <c r="N5137" s="42" t="s">
        <v>13</v>
      </c>
      <c r="O5137" s="42" t="s">
        <v>1944</v>
      </c>
    </row>
    <row r="5138" spans="1:15">
      <c r="A5138">
        <v>5142</v>
      </c>
      <c r="B5138" s="180" t="s">
        <v>1943</v>
      </c>
      <c r="C5138" s="42" t="s">
        <v>9</v>
      </c>
      <c r="D5138" s="359" t="s">
        <v>10</v>
      </c>
      <c r="E5138" s="42">
        <v>51</v>
      </c>
      <c r="F5138" s="41">
        <v>1830</v>
      </c>
      <c r="G5138" s="186" t="s">
        <v>1924</v>
      </c>
      <c r="H5138" s="186" t="s">
        <v>1906</v>
      </c>
      <c r="I5138" s="42" t="s">
        <v>15</v>
      </c>
      <c r="J5138" s="42"/>
      <c r="K5138" s="42"/>
      <c r="L5138" s="184" t="e">
        <v>#VALUE!</v>
      </c>
      <c r="M5138" s="31">
        <v>718</v>
      </c>
      <c r="N5138" s="42" t="s">
        <v>13</v>
      </c>
      <c r="O5138" s="42" t="s">
        <v>1944</v>
      </c>
    </row>
    <row r="5139" spans="1:15">
      <c r="A5139">
        <v>5143</v>
      </c>
      <c r="B5139" s="180" t="s">
        <v>1943</v>
      </c>
      <c r="C5139" s="42" t="s">
        <v>9</v>
      </c>
      <c r="D5139" s="359" t="s">
        <v>10</v>
      </c>
      <c r="E5139" s="42">
        <v>50</v>
      </c>
      <c r="F5139" s="41">
        <v>1820</v>
      </c>
      <c r="G5139" s="186" t="s">
        <v>1910</v>
      </c>
      <c r="H5139" s="186" t="s">
        <v>1896</v>
      </c>
      <c r="I5139" s="42" t="s">
        <v>15</v>
      </c>
      <c r="J5139" s="42"/>
      <c r="K5139" s="42"/>
      <c r="L5139" s="184" t="e">
        <v>#VALUE!</v>
      </c>
      <c r="M5139" s="31">
        <v>718</v>
      </c>
      <c r="N5139" s="42" t="s">
        <v>13</v>
      </c>
      <c r="O5139" s="42" t="s">
        <v>1944</v>
      </c>
    </row>
    <row r="5140" spans="1:15">
      <c r="A5140">
        <v>5144</v>
      </c>
      <c r="B5140" s="180" t="s">
        <v>1943</v>
      </c>
      <c r="C5140" s="42" t="s">
        <v>9</v>
      </c>
      <c r="D5140" s="359" t="s">
        <v>10</v>
      </c>
      <c r="E5140" s="42">
        <v>45</v>
      </c>
      <c r="F5140" s="41">
        <v>1130</v>
      </c>
      <c r="G5140" s="186" t="s">
        <v>1904</v>
      </c>
      <c r="H5140" s="186" t="s">
        <v>1899</v>
      </c>
      <c r="I5140" s="42" t="s">
        <v>12</v>
      </c>
      <c r="J5140" s="42"/>
      <c r="K5140" s="42"/>
      <c r="L5140" s="184" t="e">
        <v>#VALUE!</v>
      </c>
      <c r="M5140" s="31">
        <v>718</v>
      </c>
      <c r="N5140" s="42" t="s">
        <v>13</v>
      </c>
      <c r="O5140" s="42" t="s">
        <v>1944</v>
      </c>
    </row>
    <row r="5141" spans="1:15">
      <c r="A5141">
        <v>5145</v>
      </c>
      <c r="B5141" s="180" t="s">
        <v>1943</v>
      </c>
      <c r="C5141" s="42" t="s">
        <v>9</v>
      </c>
      <c r="D5141" s="359" t="s">
        <v>10</v>
      </c>
      <c r="E5141" s="42">
        <v>53</v>
      </c>
      <c r="F5141" s="41">
        <v>1930</v>
      </c>
      <c r="G5141" s="186" t="s">
        <v>1942</v>
      </c>
      <c r="H5141" s="186" t="s">
        <v>1896</v>
      </c>
      <c r="I5141" s="42" t="s">
        <v>15</v>
      </c>
      <c r="J5141" s="42"/>
      <c r="K5141" s="42"/>
      <c r="L5141" s="184" t="e">
        <v>#VALUE!</v>
      </c>
      <c r="M5141" s="31">
        <v>718</v>
      </c>
      <c r="N5141" s="42" t="s">
        <v>13</v>
      </c>
      <c r="O5141" s="42" t="s">
        <v>1944</v>
      </c>
    </row>
    <row r="5142" spans="1:15">
      <c r="A5142">
        <v>5146</v>
      </c>
      <c r="B5142" s="180" t="s">
        <v>1943</v>
      </c>
      <c r="C5142" s="42" t="s">
        <v>9</v>
      </c>
      <c r="D5142" s="359" t="s">
        <v>10</v>
      </c>
      <c r="E5142" s="42">
        <v>42</v>
      </c>
      <c r="F5142" s="41">
        <v>1235</v>
      </c>
      <c r="G5142" s="186" t="s">
        <v>1902</v>
      </c>
      <c r="H5142" s="186" t="s">
        <v>1914</v>
      </c>
      <c r="I5142" s="42" t="s">
        <v>15</v>
      </c>
      <c r="J5142" s="42"/>
      <c r="K5142" s="42"/>
      <c r="L5142" s="184" t="e">
        <v>#VALUE!</v>
      </c>
      <c r="M5142" s="31">
        <v>718</v>
      </c>
      <c r="N5142" s="42" t="s">
        <v>13</v>
      </c>
      <c r="O5142" s="42" t="s">
        <v>1944</v>
      </c>
    </row>
    <row r="5143" spans="1:15">
      <c r="A5143">
        <v>5147</v>
      </c>
      <c r="B5143" s="180" t="s">
        <v>1943</v>
      </c>
      <c r="C5143" s="42" t="s">
        <v>9</v>
      </c>
      <c r="D5143" s="359" t="s">
        <v>10</v>
      </c>
      <c r="E5143" s="42">
        <v>45</v>
      </c>
      <c r="F5143" s="41">
        <v>1050</v>
      </c>
      <c r="G5143" s="186" t="s">
        <v>1903</v>
      </c>
      <c r="H5143" s="186" t="s">
        <v>1908</v>
      </c>
      <c r="I5143" s="42" t="s">
        <v>12</v>
      </c>
      <c r="J5143" s="42"/>
      <c r="K5143" s="42"/>
      <c r="L5143" s="184" t="e">
        <v>#VALUE!</v>
      </c>
      <c r="M5143" s="31">
        <v>718</v>
      </c>
      <c r="N5143" s="42" t="s">
        <v>13</v>
      </c>
      <c r="O5143" s="42" t="s">
        <v>1944</v>
      </c>
    </row>
    <row r="5144" spans="1:15">
      <c r="A5144">
        <v>5148</v>
      </c>
      <c r="B5144" s="180" t="s">
        <v>1943</v>
      </c>
      <c r="C5144" s="42" t="s">
        <v>9</v>
      </c>
      <c r="D5144" s="359" t="s">
        <v>10</v>
      </c>
      <c r="E5144" s="42">
        <v>42</v>
      </c>
      <c r="F5144" s="41">
        <v>975</v>
      </c>
      <c r="G5144" s="186" t="s">
        <v>1923</v>
      </c>
      <c r="H5144" s="186" t="s">
        <v>1914</v>
      </c>
      <c r="I5144" s="42" t="s">
        <v>12</v>
      </c>
      <c r="J5144" s="42"/>
      <c r="K5144" s="42"/>
      <c r="L5144" s="184" t="e">
        <v>#VALUE!</v>
      </c>
      <c r="M5144" s="31">
        <v>718</v>
      </c>
      <c r="N5144" s="42" t="s">
        <v>13</v>
      </c>
      <c r="O5144" s="42" t="s">
        <v>1944</v>
      </c>
    </row>
    <row r="5145" spans="1:15">
      <c r="A5145">
        <v>5149</v>
      </c>
      <c r="B5145" s="180" t="s">
        <v>1943</v>
      </c>
      <c r="C5145" s="42" t="s">
        <v>9</v>
      </c>
      <c r="D5145" s="359" t="s">
        <v>10</v>
      </c>
      <c r="E5145" s="42">
        <v>37</v>
      </c>
      <c r="F5145" s="41">
        <v>780</v>
      </c>
      <c r="G5145" s="186" t="s">
        <v>1918</v>
      </c>
      <c r="H5145" s="186" t="s">
        <v>1921</v>
      </c>
      <c r="I5145" s="42" t="s">
        <v>15</v>
      </c>
      <c r="J5145" s="42"/>
      <c r="K5145" s="42"/>
      <c r="L5145" s="184" t="e">
        <v>#VALUE!</v>
      </c>
      <c r="M5145" s="31">
        <v>718</v>
      </c>
      <c r="N5145" s="42" t="s">
        <v>13</v>
      </c>
      <c r="O5145" s="42" t="s">
        <v>1944</v>
      </c>
    </row>
    <row r="5146" spans="1:15">
      <c r="A5146">
        <v>5150</v>
      </c>
      <c r="B5146" s="180" t="s">
        <v>1943</v>
      </c>
      <c r="C5146" s="42" t="s">
        <v>9</v>
      </c>
      <c r="D5146" s="359" t="s">
        <v>10</v>
      </c>
      <c r="E5146" s="42">
        <v>42</v>
      </c>
      <c r="F5146" s="41">
        <v>1335</v>
      </c>
      <c r="G5146" s="186" t="s">
        <v>1907</v>
      </c>
      <c r="H5146" s="186" t="s">
        <v>1899</v>
      </c>
      <c r="I5146" s="42" t="s">
        <v>12</v>
      </c>
      <c r="J5146" s="42"/>
      <c r="K5146" s="42"/>
      <c r="L5146" s="184" t="e">
        <v>#VALUE!</v>
      </c>
      <c r="M5146" s="31">
        <v>718</v>
      </c>
      <c r="N5146" s="42" t="s">
        <v>13</v>
      </c>
      <c r="O5146" s="42" t="s">
        <v>1944</v>
      </c>
    </row>
    <row r="5147" spans="1:15">
      <c r="A5147">
        <v>5151</v>
      </c>
      <c r="B5147" s="180" t="s">
        <v>1943</v>
      </c>
      <c r="C5147" s="42" t="s">
        <v>9</v>
      </c>
      <c r="D5147" s="359" t="s">
        <v>10</v>
      </c>
      <c r="E5147" s="42">
        <v>50</v>
      </c>
      <c r="F5147" s="41">
        <v>1630</v>
      </c>
      <c r="G5147" s="186" t="s">
        <v>1918</v>
      </c>
      <c r="H5147" s="186" t="s">
        <v>1910</v>
      </c>
      <c r="I5147" s="42" t="s">
        <v>15</v>
      </c>
      <c r="J5147" s="42"/>
      <c r="K5147" s="42"/>
      <c r="L5147" s="184" t="e">
        <v>#VALUE!</v>
      </c>
      <c r="M5147" s="31">
        <v>718</v>
      </c>
      <c r="N5147" s="42" t="s">
        <v>13</v>
      </c>
      <c r="O5147" s="42" t="s">
        <v>1944</v>
      </c>
    </row>
    <row r="5148" spans="1:15">
      <c r="A5148">
        <v>5152</v>
      </c>
      <c r="B5148" s="180" t="s">
        <v>1943</v>
      </c>
      <c r="C5148" s="42" t="s">
        <v>9</v>
      </c>
      <c r="D5148" s="359" t="s">
        <v>10</v>
      </c>
      <c r="E5148" s="42">
        <v>44</v>
      </c>
      <c r="F5148" s="41">
        <v>1175</v>
      </c>
      <c r="G5148" s="186" t="s">
        <v>1907</v>
      </c>
      <c r="H5148" s="186" t="s">
        <v>1894</v>
      </c>
      <c r="I5148" s="42" t="s">
        <v>12</v>
      </c>
      <c r="J5148" s="42"/>
      <c r="K5148" s="42"/>
      <c r="L5148" s="184" t="e">
        <v>#VALUE!</v>
      </c>
      <c r="M5148" s="31">
        <v>718</v>
      </c>
      <c r="N5148" s="42" t="s">
        <v>13</v>
      </c>
      <c r="O5148" s="42" t="s">
        <v>1944</v>
      </c>
    </row>
    <row r="5149" spans="1:15">
      <c r="A5149">
        <v>5153</v>
      </c>
      <c r="B5149" s="180" t="s">
        <v>1943</v>
      </c>
      <c r="C5149" s="42" t="s">
        <v>9</v>
      </c>
      <c r="D5149" s="359" t="s">
        <v>10</v>
      </c>
      <c r="E5149" s="42">
        <v>42</v>
      </c>
      <c r="F5149" s="41">
        <v>955</v>
      </c>
      <c r="G5149" s="186" t="s">
        <v>1907</v>
      </c>
      <c r="H5149" s="186" t="s">
        <v>1889</v>
      </c>
      <c r="I5149" s="42" t="s">
        <v>12</v>
      </c>
      <c r="J5149" s="42"/>
      <c r="K5149" s="42"/>
      <c r="L5149" s="184" t="e">
        <v>#VALUE!</v>
      </c>
      <c r="M5149" s="31">
        <v>718</v>
      </c>
      <c r="N5149" s="42" t="s">
        <v>13</v>
      </c>
      <c r="O5149" s="42" t="s">
        <v>1944</v>
      </c>
    </row>
    <row r="5150" spans="1:15">
      <c r="A5150">
        <v>5154</v>
      </c>
      <c r="B5150" s="180" t="s">
        <v>1943</v>
      </c>
      <c r="C5150" s="42" t="s">
        <v>9</v>
      </c>
      <c r="D5150" s="359" t="s">
        <v>10</v>
      </c>
      <c r="E5150" s="42">
        <v>40</v>
      </c>
      <c r="F5150" s="41">
        <v>1235</v>
      </c>
      <c r="G5150" s="186" t="s">
        <v>1904</v>
      </c>
      <c r="H5150" s="186" t="s">
        <v>1896</v>
      </c>
      <c r="I5150" s="42" t="s">
        <v>15</v>
      </c>
      <c r="J5150" s="42"/>
      <c r="K5150" s="42"/>
      <c r="L5150" s="184" t="e">
        <v>#VALUE!</v>
      </c>
      <c r="M5150" s="31">
        <v>718</v>
      </c>
      <c r="N5150" s="42" t="s">
        <v>13</v>
      </c>
      <c r="O5150" s="42" t="s">
        <v>1944</v>
      </c>
    </row>
    <row r="5151" spans="1:15">
      <c r="A5151">
        <v>5155</v>
      </c>
      <c r="B5151" s="180" t="s">
        <v>1943</v>
      </c>
      <c r="C5151" s="42" t="s">
        <v>9</v>
      </c>
      <c r="D5151" s="359" t="s">
        <v>10</v>
      </c>
      <c r="E5151" s="42">
        <v>36</v>
      </c>
      <c r="F5151" s="41">
        <v>665</v>
      </c>
      <c r="G5151" s="186" t="s">
        <v>1907</v>
      </c>
      <c r="H5151" s="186" t="s">
        <v>1889</v>
      </c>
      <c r="I5151" s="42" t="s">
        <v>12</v>
      </c>
      <c r="J5151" s="42"/>
      <c r="K5151" s="42"/>
      <c r="L5151" s="184" t="e">
        <v>#VALUE!</v>
      </c>
      <c r="M5151" s="31">
        <v>718</v>
      </c>
      <c r="N5151" s="42" t="s">
        <v>13</v>
      </c>
      <c r="O5151" s="42" t="s">
        <v>1944</v>
      </c>
    </row>
    <row r="5152" spans="1:15">
      <c r="A5152">
        <v>5156</v>
      </c>
      <c r="B5152" s="180" t="s">
        <v>1943</v>
      </c>
      <c r="C5152" s="42" t="s">
        <v>9</v>
      </c>
      <c r="D5152" s="359" t="s">
        <v>10</v>
      </c>
      <c r="E5152" s="42">
        <v>53</v>
      </c>
      <c r="F5152" s="41">
        <v>1950</v>
      </c>
      <c r="G5152" s="186" t="s">
        <v>1925</v>
      </c>
      <c r="H5152" s="186" t="s">
        <v>1896</v>
      </c>
      <c r="I5152" s="42" t="s">
        <v>15</v>
      </c>
      <c r="J5152" s="42"/>
      <c r="K5152" s="42"/>
      <c r="L5152" s="184" t="e">
        <v>#VALUE!</v>
      </c>
      <c r="M5152" s="31">
        <v>718</v>
      </c>
      <c r="N5152" s="42" t="s">
        <v>13</v>
      </c>
      <c r="O5152" s="42" t="s">
        <v>1944</v>
      </c>
    </row>
    <row r="5153" spans="1:15">
      <c r="A5153">
        <v>5157</v>
      </c>
      <c r="B5153" s="180" t="s">
        <v>1943</v>
      </c>
      <c r="C5153" s="42" t="s">
        <v>9</v>
      </c>
      <c r="D5153" s="359" t="s">
        <v>10</v>
      </c>
      <c r="E5153" s="42">
        <v>55</v>
      </c>
      <c r="F5153" s="41">
        <v>2295</v>
      </c>
      <c r="G5153" s="186" t="s">
        <v>1912</v>
      </c>
      <c r="H5153" s="186" t="s">
        <v>1908</v>
      </c>
      <c r="I5153" s="42" t="s">
        <v>15</v>
      </c>
      <c r="J5153" s="42"/>
      <c r="K5153" s="42"/>
      <c r="L5153" s="184" t="e">
        <v>#VALUE!</v>
      </c>
      <c r="M5153" s="31">
        <v>718</v>
      </c>
      <c r="N5153" s="42" t="s">
        <v>13</v>
      </c>
      <c r="O5153" s="42" t="s">
        <v>1944</v>
      </c>
    </row>
    <row r="5154" spans="1:15">
      <c r="A5154">
        <v>5158</v>
      </c>
      <c r="B5154" s="180" t="s">
        <v>1943</v>
      </c>
      <c r="C5154" s="42" t="s">
        <v>9</v>
      </c>
      <c r="D5154" s="359" t="s">
        <v>10</v>
      </c>
      <c r="E5154" s="42">
        <v>57</v>
      </c>
      <c r="F5154" s="41">
        <v>2320</v>
      </c>
      <c r="G5154" s="186" t="s">
        <v>1951</v>
      </c>
      <c r="H5154" s="186" t="s">
        <v>1910</v>
      </c>
      <c r="I5154" s="42" t="s">
        <v>15</v>
      </c>
      <c r="J5154" s="42"/>
      <c r="K5154" s="42"/>
      <c r="L5154" s="184" t="e">
        <v>#VALUE!</v>
      </c>
      <c r="M5154" s="31">
        <v>718</v>
      </c>
      <c r="N5154" s="42" t="s">
        <v>13</v>
      </c>
      <c r="O5154" s="42" t="s">
        <v>1944</v>
      </c>
    </row>
    <row r="5155" spans="1:15">
      <c r="A5155">
        <v>5159</v>
      </c>
      <c r="B5155" s="180" t="s">
        <v>1943</v>
      </c>
      <c r="C5155" s="42" t="s">
        <v>9</v>
      </c>
      <c r="D5155" s="359" t="s">
        <v>10</v>
      </c>
      <c r="E5155" s="42">
        <v>55</v>
      </c>
      <c r="F5155" s="41">
        <v>2145</v>
      </c>
      <c r="G5155" s="186" t="s">
        <v>1912</v>
      </c>
      <c r="H5155" s="186" t="s">
        <v>1910</v>
      </c>
      <c r="I5155" s="42" t="s">
        <v>15</v>
      </c>
      <c r="J5155" s="42"/>
      <c r="K5155" s="42"/>
      <c r="L5155" s="184" t="e">
        <v>#VALUE!</v>
      </c>
      <c r="M5155" s="31">
        <v>718</v>
      </c>
      <c r="N5155" s="42" t="s">
        <v>13</v>
      </c>
      <c r="O5155" s="42" t="s">
        <v>1944</v>
      </c>
    </row>
    <row r="5156" spans="1:15">
      <c r="A5156">
        <v>5160</v>
      </c>
      <c r="B5156" s="180" t="s">
        <v>1943</v>
      </c>
      <c r="C5156" s="42" t="s">
        <v>9</v>
      </c>
      <c r="D5156" s="359" t="s">
        <v>10</v>
      </c>
      <c r="E5156" s="42">
        <v>54</v>
      </c>
      <c r="F5156" s="41">
        <v>2165</v>
      </c>
      <c r="G5156" s="186" t="s">
        <v>1949</v>
      </c>
      <c r="H5156" s="186" t="s">
        <v>1894</v>
      </c>
      <c r="I5156" s="42" t="s">
        <v>15</v>
      </c>
      <c r="J5156" s="42"/>
      <c r="K5156" s="42"/>
      <c r="L5156" s="184" t="e">
        <v>#VALUE!</v>
      </c>
      <c r="M5156" s="31">
        <v>718</v>
      </c>
      <c r="N5156" s="42" t="s">
        <v>13</v>
      </c>
      <c r="O5156" s="42" t="s">
        <v>1944</v>
      </c>
    </row>
    <row r="5157" spans="1:15">
      <c r="A5157">
        <v>5161</v>
      </c>
      <c r="B5157" s="180" t="s">
        <v>1943</v>
      </c>
      <c r="C5157" s="42" t="s">
        <v>9</v>
      </c>
      <c r="D5157" s="359" t="s">
        <v>10</v>
      </c>
      <c r="E5157" s="42">
        <v>53</v>
      </c>
      <c r="F5157" s="41">
        <v>2120</v>
      </c>
      <c r="G5157" s="186" t="s">
        <v>1902</v>
      </c>
      <c r="H5157" s="186" t="s">
        <v>1914</v>
      </c>
      <c r="I5157" s="42" t="s">
        <v>15</v>
      </c>
      <c r="J5157" s="42"/>
      <c r="K5157" s="42"/>
      <c r="L5157" s="184" t="e">
        <v>#VALUE!</v>
      </c>
      <c r="M5157" s="31">
        <v>718</v>
      </c>
      <c r="N5157" s="42" t="s">
        <v>13</v>
      </c>
      <c r="O5157" s="42" t="s">
        <v>1944</v>
      </c>
    </row>
    <row r="5158" spans="1:15">
      <c r="A5158">
        <v>5162</v>
      </c>
      <c r="B5158" s="180" t="s">
        <v>1943</v>
      </c>
      <c r="C5158" s="42" t="s">
        <v>9</v>
      </c>
      <c r="D5158" s="359" t="s">
        <v>10</v>
      </c>
      <c r="E5158" s="42">
        <v>59</v>
      </c>
      <c r="F5158" s="41">
        <v>2865</v>
      </c>
      <c r="G5158" s="186" t="s">
        <v>1899</v>
      </c>
      <c r="H5158" s="186" t="s">
        <v>1935</v>
      </c>
      <c r="I5158" s="42" t="s">
        <v>15</v>
      </c>
      <c r="J5158" s="42"/>
      <c r="K5158" s="42"/>
      <c r="L5158" s="184" t="e">
        <v>#VALUE!</v>
      </c>
      <c r="M5158" s="31">
        <v>718</v>
      </c>
      <c r="N5158" s="42" t="s">
        <v>13</v>
      </c>
      <c r="O5158" s="42" t="s">
        <v>1944</v>
      </c>
    </row>
    <row r="5159" spans="1:15">
      <c r="A5159">
        <v>5163</v>
      </c>
      <c r="B5159" s="180" t="s">
        <v>1943</v>
      </c>
      <c r="C5159" s="42" t="s">
        <v>9</v>
      </c>
      <c r="D5159" s="359" t="s">
        <v>10</v>
      </c>
      <c r="E5159" s="42">
        <v>50</v>
      </c>
      <c r="F5159" s="41">
        <v>1665</v>
      </c>
      <c r="G5159" s="186" t="s">
        <v>1928</v>
      </c>
      <c r="H5159" s="186" t="s">
        <v>1929</v>
      </c>
      <c r="I5159" s="42" t="s">
        <v>15</v>
      </c>
      <c r="J5159" s="42"/>
      <c r="K5159" s="42"/>
      <c r="L5159" s="184" t="e">
        <v>#VALUE!</v>
      </c>
      <c r="M5159" s="31">
        <v>718</v>
      </c>
      <c r="N5159" s="42" t="s">
        <v>13</v>
      </c>
      <c r="O5159" s="42" t="s">
        <v>1944</v>
      </c>
    </row>
    <row r="5160" spans="1:15">
      <c r="A5160">
        <v>5164</v>
      </c>
      <c r="B5160" s="180" t="s">
        <v>1943</v>
      </c>
      <c r="C5160" s="42" t="s">
        <v>9</v>
      </c>
      <c r="D5160" s="359" t="s">
        <v>10</v>
      </c>
      <c r="E5160" s="42">
        <v>58</v>
      </c>
      <c r="F5160" s="41">
        <v>2465</v>
      </c>
      <c r="G5160" s="186" t="s">
        <v>1900</v>
      </c>
      <c r="H5160" s="186" t="s">
        <v>1894</v>
      </c>
      <c r="I5160" s="42" t="s">
        <v>15</v>
      </c>
      <c r="J5160" s="42"/>
      <c r="K5160" s="42"/>
      <c r="L5160" s="184" t="e">
        <v>#VALUE!</v>
      </c>
      <c r="M5160" s="31">
        <v>718</v>
      </c>
      <c r="N5160" s="42" t="s">
        <v>13</v>
      </c>
      <c r="O5160" s="42" t="s">
        <v>1944</v>
      </c>
    </row>
    <row r="5161" spans="1:15">
      <c r="A5161">
        <v>5165</v>
      </c>
      <c r="B5161" s="180" t="s">
        <v>1943</v>
      </c>
      <c r="C5161" s="42" t="s">
        <v>9</v>
      </c>
      <c r="D5161" s="359" t="s">
        <v>10</v>
      </c>
      <c r="E5161" s="42">
        <v>57</v>
      </c>
      <c r="F5161" s="41">
        <v>2795</v>
      </c>
      <c r="G5161" s="186" t="s">
        <v>1946</v>
      </c>
      <c r="H5161" s="186" t="s">
        <v>1894</v>
      </c>
      <c r="I5161" s="42" t="s">
        <v>15</v>
      </c>
      <c r="J5161" s="42"/>
      <c r="K5161" s="42"/>
      <c r="L5161" s="184" t="e">
        <v>#VALUE!</v>
      </c>
      <c r="M5161" s="31">
        <v>718</v>
      </c>
      <c r="N5161" s="42" t="s">
        <v>13</v>
      </c>
      <c r="O5161" s="42" t="s">
        <v>1944</v>
      </c>
    </row>
    <row r="5162" spans="1:15">
      <c r="A5162">
        <v>5166</v>
      </c>
      <c r="B5162" s="180" t="s">
        <v>1943</v>
      </c>
      <c r="C5162" s="42" t="s">
        <v>9</v>
      </c>
      <c r="D5162" s="359" t="s">
        <v>10</v>
      </c>
      <c r="E5162" s="42">
        <v>54</v>
      </c>
      <c r="F5162" s="41">
        <v>2145</v>
      </c>
      <c r="G5162" s="186" t="s">
        <v>1915</v>
      </c>
      <c r="H5162" s="186" t="s">
        <v>1908</v>
      </c>
      <c r="I5162" s="42" t="s">
        <v>15</v>
      </c>
      <c r="J5162" s="42"/>
      <c r="K5162" s="42"/>
      <c r="L5162" s="184" t="e">
        <v>#VALUE!</v>
      </c>
      <c r="M5162" s="31">
        <v>718</v>
      </c>
      <c r="N5162" s="42" t="s">
        <v>13</v>
      </c>
      <c r="O5162" s="42" t="s">
        <v>1944</v>
      </c>
    </row>
    <row r="5163" spans="1:15">
      <c r="A5163">
        <v>5167</v>
      </c>
      <c r="B5163" s="180" t="s">
        <v>1943</v>
      </c>
      <c r="C5163" s="42" t="s">
        <v>9</v>
      </c>
      <c r="D5163" s="359" t="s">
        <v>10</v>
      </c>
      <c r="E5163" s="42">
        <v>55</v>
      </c>
      <c r="F5163" s="41">
        <v>2280</v>
      </c>
      <c r="G5163" s="186" t="s">
        <v>1921</v>
      </c>
      <c r="H5163" s="186" t="s">
        <v>1894</v>
      </c>
      <c r="I5163" s="42" t="s">
        <v>15</v>
      </c>
      <c r="J5163" s="42"/>
      <c r="K5163" s="42"/>
      <c r="L5163" s="184" t="e">
        <v>#VALUE!</v>
      </c>
      <c r="M5163" s="31">
        <v>718</v>
      </c>
      <c r="N5163" s="42" t="s">
        <v>13</v>
      </c>
      <c r="O5163" s="42" t="s">
        <v>1944</v>
      </c>
    </row>
    <row r="5164" spans="1:15">
      <c r="A5164">
        <v>5168</v>
      </c>
      <c r="B5164" s="180" t="s">
        <v>1943</v>
      </c>
      <c r="C5164" s="42" t="s">
        <v>9</v>
      </c>
      <c r="D5164" s="359" t="s">
        <v>10</v>
      </c>
      <c r="E5164" s="42">
        <v>60</v>
      </c>
      <c r="F5164" s="41">
        <v>3075</v>
      </c>
      <c r="G5164" s="186" t="s">
        <v>1952</v>
      </c>
      <c r="H5164" s="186" t="s">
        <v>1929</v>
      </c>
      <c r="I5164" s="42" t="s">
        <v>15</v>
      </c>
      <c r="J5164" s="42"/>
      <c r="K5164" s="42"/>
      <c r="L5164" s="184" t="e">
        <v>#VALUE!</v>
      </c>
      <c r="M5164" s="31">
        <v>718</v>
      </c>
      <c r="N5164" s="42" t="s">
        <v>13</v>
      </c>
      <c r="O5164" s="42" t="s">
        <v>1944</v>
      </c>
    </row>
    <row r="5165" spans="1:15">
      <c r="A5165">
        <v>5169</v>
      </c>
      <c r="B5165" s="180" t="s">
        <v>1943</v>
      </c>
      <c r="C5165" s="42" t="s">
        <v>9</v>
      </c>
      <c r="D5165" s="359" t="s">
        <v>10</v>
      </c>
      <c r="E5165" s="42">
        <v>57</v>
      </c>
      <c r="F5165" s="41">
        <v>2610</v>
      </c>
      <c r="G5165" s="186" t="s">
        <v>1946</v>
      </c>
      <c r="H5165" s="186" t="s">
        <v>1908</v>
      </c>
      <c r="I5165" s="42" t="s">
        <v>15</v>
      </c>
      <c r="J5165" s="42"/>
      <c r="K5165" s="42"/>
      <c r="L5165" s="184" t="e">
        <v>#VALUE!</v>
      </c>
      <c r="M5165" s="31">
        <v>718</v>
      </c>
      <c r="N5165" s="42" t="s">
        <v>13</v>
      </c>
      <c r="O5165" s="42" t="s">
        <v>1944</v>
      </c>
    </row>
    <row r="5166" spans="1:15">
      <c r="A5166">
        <v>5170</v>
      </c>
      <c r="B5166" s="180" t="s">
        <v>1943</v>
      </c>
      <c r="C5166" s="42" t="s">
        <v>9</v>
      </c>
      <c r="D5166" s="359" t="s">
        <v>10</v>
      </c>
      <c r="E5166" s="42">
        <v>58</v>
      </c>
      <c r="F5166" s="41">
        <v>2745</v>
      </c>
      <c r="G5166" s="186" t="s">
        <v>1953</v>
      </c>
      <c r="H5166" s="186" t="s">
        <v>1950</v>
      </c>
      <c r="I5166" s="42" t="s">
        <v>15</v>
      </c>
      <c r="J5166" s="42"/>
      <c r="K5166" s="42"/>
      <c r="L5166" s="184" t="e">
        <v>#VALUE!</v>
      </c>
      <c r="M5166" s="31">
        <v>718</v>
      </c>
      <c r="N5166" s="42" t="s">
        <v>13</v>
      </c>
      <c r="O5166" s="42" t="s">
        <v>1944</v>
      </c>
    </row>
    <row r="5167" spans="1:15">
      <c r="A5167">
        <v>5171</v>
      </c>
      <c r="B5167" s="180" t="s">
        <v>1943</v>
      </c>
      <c r="C5167" s="42" t="s">
        <v>9</v>
      </c>
      <c r="D5167" s="359" t="s">
        <v>10</v>
      </c>
      <c r="E5167" s="42">
        <v>57</v>
      </c>
      <c r="F5167" s="41">
        <v>2290</v>
      </c>
      <c r="G5167" s="186" t="s">
        <v>1947</v>
      </c>
      <c r="H5167" s="186" t="s">
        <v>1906</v>
      </c>
      <c r="I5167" s="42" t="s">
        <v>15</v>
      </c>
      <c r="J5167" s="42"/>
      <c r="K5167" s="42"/>
      <c r="L5167" s="184" t="e">
        <v>#VALUE!</v>
      </c>
      <c r="M5167" s="31">
        <v>718</v>
      </c>
      <c r="N5167" s="42" t="s">
        <v>13</v>
      </c>
      <c r="O5167" s="42" t="s">
        <v>1944</v>
      </c>
    </row>
    <row r="5168" spans="1:15">
      <c r="A5168">
        <v>5172</v>
      </c>
      <c r="B5168" s="180" t="s">
        <v>1943</v>
      </c>
      <c r="C5168" s="42" t="s">
        <v>9</v>
      </c>
      <c r="D5168" s="359" t="s">
        <v>10</v>
      </c>
      <c r="E5168" s="42">
        <v>51</v>
      </c>
      <c r="F5168" s="41">
        <v>1745</v>
      </c>
      <c r="G5168" s="186" t="s">
        <v>1919</v>
      </c>
      <c r="H5168" s="186" t="s">
        <v>1896</v>
      </c>
      <c r="I5168" s="42" t="s">
        <v>15</v>
      </c>
      <c r="J5168" s="42"/>
      <c r="K5168" s="42"/>
      <c r="L5168" s="184" t="e">
        <v>#VALUE!</v>
      </c>
      <c r="M5168" s="31">
        <v>718</v>
      </c>
      <c r="N5168" s="42" t="s">
        <v>13</v>
      </c>
      <c r="O5168" s="42" t="s">
        <v>1944</v>
      </c>
    </row>
    <row r="5169" spans="1:15">
      <c r="A5169">
        <v>5173</v>
      </c>
      <c r="B5169" s="180" t="s">
        <v>1943</v>
      </c>
      <c r="C5169" s="42" t="s">
        <v>9</v>
      </c>
      <c r="D5169" s="359" t="s">
        <v>10</v>
      </c>
      <c r="E5169" s="42">
        <v>52</v>
      </c>
      <c r="F5169" s="41">
        <v>2120</v>
      </c>
      <c r="G5169" s="186" t="s">
        <v>1914</v>
      </c>
      <c r="H5169" s="186" t="s">
        <v>1937</v>
      </c>
      <c r="I5169" s="42" t="s">
        <v>15</v>
      </c>
      <c r="J5169" s="42"/>
      <c r="K5169" s="42"/>
      <c r="L5169" s="184" t="e">
        <v>#VALUE!</v>
      </c>
      <c r="M5169" s="31">
        <v>718</v>
      </c>
      <c r="N5169" s="42" t="s">
        <v>13</v>
      </c>
      <c r="O5169" s="42" t="s">
        <v>1944</v>
      </c>
    </row>
    <row r="5170" spans="1:15">
      <c r="A5170">
        <v>5174</v>
      </c>
      <c r="B5170" s="180" t="s">
        <v>1943</v>
      </c>
      <c r="C5170" s="42" t="s">
        <v>9</v>
      </c>
      <c r="D5170" s="359" t="s">
        <v>10</v>
      </c>
      <c r="E5170" s="42">
        <v>44</v>
      </c>
      <c r="F5170" s="41">
        <v>1230</v>
      </c>
      <c r="G5170" s="186" t="s">
        <v>1903</v>
      </c>
      <c r="H5170" s="186" t="s">
        <v>1899</v>
      </c>
      <c r="I5170" s="42" t="s">
        <v>15</v>
      </c>
      <c r="J5170" s="42"/>
      <c r="K5170" s="42"/>
      <c r="L5170" s="184" t="e">
        <v>#VALUE!</v>
      </c>
      <c r="M5170" s="31">
        <v>718</v>
      </c>
      <c r="N5170" s="42" t="s">
        <v>13</v>
      </c>
      <c r="O5170" s="42" t="s">
        <v>1944</v>
      </c>
    </row>
    <row r="5171" spans="1:15">
      <c r="A5171">
        <v>5175</v>
      </c>
      <c r="B5171" s="180" t="s">
        <v>1943</v>
      </c>
      <c r="C5171" s="42" t="s">
        <v>9</v>
      </c>
      <c r="D5171" s="359" t="s">
        <v>10</v>
      </c>
      <c r="E5171" s="42">
        <v>52</v>
      </c>
      <c r="F5171" s="42">
        <v>2005</v>
      </c>
      <c r="G5171" s="186" t="s">
        <v>1915</v>
      </c>
      <c r="H5171" s="186" t="s">
        <v>1941</v>
      </c>
      <c r="I5171" s="42" t="s">
        <v>15</v>
      </c>
      <c r="J5171" s="42"/>
      <c r="K5171" s="42"/>
      <c r="L5171" s="184" t="e">
        <v>#VALUE!</v>
      </c>
      <c r="M5171" s="31">
        <v>718</v>
      </c>
      <c r="N5171" s="42" t="s">
        <v>13</v>
      </c>
      <c r="O5171" s="42" t="s">
        <v>1944</v>
      </c>
    </row>
    <row r="5172" spans="1:15">
      <c r="A5172">
        <v>5176</v>
      </c>
      <c r="B5172" s="180" t="s">
        <v>1943</v>
      </c>
      <c r="C5172" s="42" t="s">
        <v>9</v>
      </c>
      <c r="D5172" s="359" t="s">
        <v>10</v>
      </c>
      <c r="E5172" s="42">
        <v>44</v>
      </c>
      <c r="F5172" s="41">
        <v>1220</v>
      </c>
      <c r="G5172" s="186" t="s">
        <v>1907</v>
      </c>
      <c r="H5172" s="186" t="s">
        <v>1910</v>
      </c>
      <c r="I5172" s="42" t="s">
        <v>12</v>
      </c>
      <c r="J5172" s="42"/>
      <c r="K5172" s="42"/>
      <c r="L5172" s="184" t="e">
        <v>#VALUE!</v>
      </c>
      <c r="M5172" s="31">
        <v>718</v>
      </c>
      <c r="N5172" s="42" t="s">
        <v>13</v>
      </c>
      <c r="O5172" s="42" t="s">
        <v>1944</v>
      </c>
    </row>
    <row r="5173" spans="1:15">
      <c r="A5173">
        <v>5177</v>
      </c>
      <c r="B5173" s="180" t="s">
        <v>1943</v>
      </c>
      <c r="C5173" s="42" t="s">
        <v>9</v>
      </c>
      <c r="D5173" s="359" t="s">
        <v>10</v>
      </c>
      <c r="E5173" s="42">
        <v>40</v>
      </c>
      <c r="F5173" s="41">
        <v>1150</v>
      </c>
      <c r="G5173" s="186" t="s">
        <v>1925</v>
      </c>
      <c r="H5173" s="186" t="s">
        <v>1908</v>
      </c>
      <c r="I5173" s="42" t="s">
        <v>15</v>
      </c>
      <c r="J5173" s="42"/>
      <c r="K5173" s="42"/>
      <c r="L5173" s="184" t="e">
        <v>#VALUE!</v>
      </c>
      <c r="M5173" s="31">
        <v>718</v>
      </c>
      <c r="N5173" s="42" t="s">
        <v>13</v>
      </c>
      <c r="O5173" s="42" t="s">
        <v>1944</v>
      </c>
    </row>
    <row r="5174" spans="1:15">
      <c r="A5174">
        <v>5178</v>
      </c>
      <c r="B5174" s="180" t="s">
        <v>1943</v>
      </c>
      <c r="C5174" s="42" t="s">
        <v>9</v>
      </c>
      <c r="D5174" s="359" t="s">
        <v>10</v>
      </c>
      <c r="E5174" s="42">
        <v>42</v>
      </c>
      <c r="F5174" s="41">
        <v>1140</v>
      </c>
      <c r="G5174" s="186" t="s">
        <v>1903</v>
      </c>
      <c r="H5174" s="186" t="s">
        <v>1889</v>
      </c>
      <c r="I5174" s="42" t="s">
        <v>12</v>
      </c>
      <c r="J5174" s="42"/>
      <c r="K5174" s="42"/>
      <c r="L5174" s="184" t="e">
        <v>#VALUE!</v>
      </c>
      <c r="M5174" s="31">
        <v>718</v>
      </c>
      <c r="N5174" s="42" t="s">
        <v>13</v>
      </c>
      <c r="O5174" s="42" t="s">
        <v>1944</v>
      </c>
    </row>
    <row r="5175" spans="1:15">
      <c r="A5175">
        <v>5179</v>
      </c>
      <c r="B5175" s="180" t="s">
        <v>1954</v>
      </c>
      <c r="C5175" s="42" t="s">
        <v>9</v>
      </c>
      <c r="D5175" s="359" t="s">
        <v>10</v>
      </c>
      <c r="E5175" s="42">
        <v>51</v>
      </c>
      <c r="F5175" s="41">
        <v>1815</v>
      </c>
      <c r="G5175" s="186" t="s">
        <v>1914</v>
      </c>
      <c r="H5175" s="186" t="s">
        <v>1906</v>
      </c>
      <c r="I5175" s="42" t="s">
        <v>15</v>
      </c>
      <c r="J5175" s="42"/>
      <c r="K5175" s="42"/>
      <c r="L5175" s="184" t="e">
        <v>#VALUE!</v>
      </c>
      <c r="M5175" s="31">
        <v>718</v>
      </c>
      <c r="N5175" s="42" t="s">
        <v>13</v>
      </c>
      <c r="O5175" s="42" t="s">
        <v>1890</v>
      </c>
    </row>
    <row r="5176" spans="1:15">
      <c r="A5176">
        <v>5180</v>
      </c>
      <c r="B5176" s="180" t="s">
        <v>1954</v>
      </c>
      <c r="C5176" s="42" t="s">
        <v>9</v>
      </c>
      <c r="D5176" s="359" t="s">
        <v>10</v>
      </c>
      <c r="E5176" s="42">
        <v>46</v>
      </c>
      <c r="F5176" s="41">
        <v>1130</v>
      </c>
      <c r="G5176" s="186" t="s">
        <v>1907</v>
      </c>
      <c r="H5176" s="186" t="s">
        <v>1892</v>
      </c>
      <c r="I5176" s="42" t="s">
        <v>15</v>
      </c>
      <c r="J5176" s="42"/>
      <c r="K5176" s="42"/>
      <c r="L5176" s="184" t="e">
        <v>#VALUE!</v>
      </c>
      <c r="M5176" s="31">
        <v>718</v>
      </c>
      <c r="N5176" s="42" t="s">
        <v>13</v>
      </c>
      <c r="O5176" s="42" t="s">
        <v>1890</v>
      </c>
    </row>
    <row r="5177" spans="1:15">
      <c r="A5177">
        <v>5181</v>
      </c>
      <c r="B5177" s="180" t="s">
        <v>1954</v>
      </c>
      <c r="C5177" s="42" t="s">
        <v>9</v>
      </c>
      <c r="D5177" s="359" t="s">
        <v>10</v>
      </c>
      <c r="E5177" s="42">
        <v>48</v>
      </c>
      <c r="F5177" s="41">
        <v>1360</v>
      </c>
      <c r="G5177" s="186" t="s">
        <v>1907</v>
      </c>
      <c r="H5177" s="186" t="s">
        <v>1921</v>
      </c>
      <c r="I5177" s="42" t="s">
        <v>12</v>
      </c>
      <c r="J5177" s="42"/>
      <c r="K5177" s="42"/>
      <c r="L5177" s="184" t="e">
        <v>#VALUE!</v>
      </c>
      <c r="M5177" s="31">
        <v>718</v>
      </c>
      <c r="N5177" s="42" t="s">
        <v>13</v>
      </c>
      <c r="O5177" s="42" t="s">
        <v>1890</v>
      </c>
    </row>
    <row r="5178" spans="1:15">
      <c r="A5178">
        <v>5182</v>
      </c>
      <c r="B5178" s="180" t="s">
        <v>1954</v>
      </c>
      <c r="C5178" s="42" t="s">
        <v>9</v>
      </c>
      <c r="D5178" s="359" t="s">
        <v>10</v>
      </c>
      <c r="E5178" s="42">
        <v>45</v>
      </c>
      <c r="F5178" s="41">
        <v>1205</v>
      </c>
      <c r="G5178" s="186" t="s">
        <v>1907</v>
      </c>
      <c r="H5178" s="186" t="s">
        <v>1892</v>
      </c>
      <c r="I5178" s="42" t="s">
        <v>15</v>
      </c>
      <c r="J5178" s="42"/>
      <c r="K5178" s="42"/>
      <c r="L5178" s="184" t="e">
        <v>#VALUE!</v>
      </c>
      <c r="M5178" s="31">
        <v>718</v>
      </c>
      <c r="N5178" s="42" t="s">
        <v>13</v>
      </c>
      <c r="O5178" s="42" t="s">
        <v>1890</v>
      </c>
    </row>
    <row r="5179" spans="1:15">
      <c r="A5179">
        <v>5183</v>
      </c>
      <c r="B5179" s="180" t="s">
        <v>1954</v>
      </c>
      <c r="C5179" s="42" t="s">
        <v>9</v>
      </c>
      <c r="D5179" s="359" t="s">
        <v>10</v>
      </c>
      <c r="E5179" s="42">
        <v>43</v>
      </c>
      <c r="F5179" s="41">
        <v>960</v>
      </c>
      <c r="G5179" s="186" t="s">
        <v>1904</v>
      </c>
      <c r="H5179" s="186" t="s">
        <v>1921</v>
      </c>
      <c r="I5179" s="42" t="s">
        <v>15</v>
      </c>
      <c r="J5179" s="42"/>
      <c r="K5179" s="42"/>
      <c r="L5179" s="184" t="e">
        <v>#VALUE!</v>
      </c>
      <c r="M5179" s="31">
        <v>718</v>
      </c>
      <c r="N5179" s="42" t="s">
        <v>13</v>
      </c>
      <c r="O5179" s="42" t="s">
        <v>1890</v>
      </c>
    </row>
    <row r="5180" spans="1:15">
      <c r="A5180">
        <v>5184</v>
      </c>
      <c r="B5180" s="180" t="s">
        <v>1954</v>
      </c>
      <c r="C5180" s="42" t="s">
        <v>9</v>
      </c>
      <c r="D5180" s="359" t="s">
        <v>10</v>
      </c>
      <c r="E5180" s="42">
        <v>45</v>
      </c>
      <c r="F5180" s="41">
        <v>1725</v>
      </c>
      <c r="G5180" s="186" t="s">
        <v>1924</v>
      </c>
      <c r="H5180" s="186" t="s">
        <v>1889</v>
      </c>
      <c r="I5180" s="42" t="s">
        <v>15</v>
      </c>
      <c r="J5180" s="42"/>
      <c r="K5180" s="42"/>
      <c r="L5180" s="184" t="e">
        <v>#VALUE!</v>
      </c>
      <c r="M5180" s="31">
        <v>718</v>
      </c>
      <c r="N5180" s="42" t="s">
        <v>13</v>
      </c>
      <c r="O5180" s="42" t="s">
        <v>1890</v>
      </c>
    </row>
    <row r="5181" spans="1:15">
      <c r="A5181">
        <v>5185</v>
      </c>
      <c r="B5181" s="180" t="s">
        <v>1954</v>
      </c>
      <c r="C5181" s="42" t="s">
        <v>9</v>
      </c>
      <c r="D5181" s="359" t="s">
        <v>10</v>
      </c>
      <c r="E5181" s="42">
        <v>47</v>
      </c>
      <c r="F5181" s="41">
        <v>1375</v>
      </c>
      <c r="G5181" s="186" t="s">
        <v>1925</v>
      </c>
      <c r="H5181" s="186" t="s">
        <v>1908</v>
      </c>
      <c r="I5181" s="42" t="s">
        <v>15</v>
      </c>
      <c r="J5181" s="42"/>
      <c r="K5181" s="42"/>
      <c r="L5181" s="184" t="e">
        <v>#VALUE!</v>
      </c>
      <c r="M5181" s="31">
        <v>718</v>
      </c>
      <c r="N5181" s="42" t="s">
        <v>13</v>
      </c>
      <c r="O5181" s="42" t="s">
        <v>1890</v>
      </c>
    </row>
    <row r="5182" spans="1:15">
      <c r="A5182">
        <v>5186</v>
      </c>
      <c r="B5182" s="180" t="s">
        <v>1954</v>
      </c>
      <c r="C5182" s="42" t="s">
        <v>9</v>
      </c>
      <c r="D5182" s="359" t="s">
        <v>10</v>
      </c>
      <c r="E5182" s="42">
        <v>45</v>
      </c>
      <c r="F5182" s="41">
        <v>1130</v>
      </c>
      <c r="G5182" s="186" t="s">
        <v>1920</v>
      </c>
      <c r="H5182" s="186" t="s">
        <v>1924</v>
      </c>
      <c r="I5182" s="42" t="s">
        <v>15</v>
      </c>
      <c r="J5182" s="42"/>
      <c r="K5182" s="42"/>
      <c r="L5182" s="184" t="e">
        <v>#VALUE!</v>
      </c>
      <c r="M5182" s="31">
        <v>718</v>
      </c>
      <c r="N5182" s="42" t="s">
        <v>13</v>
      </c>
      <c r="O5182" s="42" t="s">
        <v>1890</v>
      </c>
    </row>
    <row r="5183" spans="1:15">
      <c r="A5183">
        <v>5187</v>
      </c>
      <c r="B5183" s="180" t="s">
        <v>1954</v>
      </c>
      <c r="C5183" s="42" t="s">
        <v>9</v>
      </c>
      <c r="D5183" s="359" t="s">
        <v>10</v>
      </c>
      <c r="E5183" s="42">
        <v>45</v>
      </c>
      <c r="F5183" s="41">
        <v>1100</v>
      </c>
      <c r="G5183" s="186" t="s">
        <v>1904</v>
      </c>
      <c r="H5183" s="186" t="s">
        <v>1889</v>
      </c>
      <c r="I5183" s="42" t="s">
        <v>15</v>
      </c>
      <c r="J5183" s="42"/>
      <c r="K5183" s="42"/>
      <c r="L5183" s="184" t="e">
        <v>#VALUE!</v>
      </c>
      <c r="M5183" s="31">
        <v>718</v>
      </c>
      <c r="N5183" s="42" t="s">
        <v>13</v>
      </c>
      <c r="O5183" s="42" t="s">
        <v>1890</v>
      </c>
    </row>
    <row r="5184" spans="1:15">
      <c r="A5184">
        <v>5188</v>
      </c>
      <c r="B5184" s="180" t="s">
        <v>1954</v>
      </c>
      <c r="C5184" s="42" t="s">
        <v>9</v>
      </c>
      <c r="D5184" s="359" t="s">
        <v>10</v>
      </c>
      <c r="E5184" s="42">
        <v>46</v>
      </c>
      <c r="F5184" s="41">
        <v>1315</v>
      </c>
      <c r="G5184" s="186" t="s">
        <v>1949</v>
      </c>
      <c r="H5184" s="186" t="s">
        <v>1892</v>
      </c>
      <c r="I5184" s="42" t="s">
        <v>15</v>
      </c>
      <c r="J5184" s="42"/>
      <c r="K5184" s="42"/>
      <c r="L5184" s="184" t="e">
        <v>#VALUE!</v>
      </c>
      <c r="M5184" s="31">
        <v>718</v>
      </c>
      <c r="N5184" s="42" t="s">
        <v>13</v>
      </c>
      <c r="O5184" s="42" t="s">
        <v>1890</v>
      </c>
    </row>
    <row r="5185" spans="1:15">
      <c r="A5185">
        <v>5189</v>
      </c>
      <c r="B5185" s="180" t="s">
        <v>1954</v>
      </c>
      <c r="C5185" s="42" t="s">
        <v>9</v>
      </c>
      <c r="D5185" s="359" t="s">
        <v>10</v>
      </c>
      <c r="E5185" s="42">
        <v>46</v>
      </c>
      <c r="F5185" s="41">
        <v>1200</v>
      </c>
      <c r="G5185" s="186" t="s">
        <v>1924</v>
      </c>
      <c r="H5185" s="186" t="s">
        <v>1910</v>
      </c>
      <c r="I5185" s="42" t="s">
        <v>15</v>
      </c>
      <c r="J5185" s="42"/>
      <c r="K5185" s="41"/>
      <c r="L5185" s="184" t="e">
        <v>#VALUE!</v>
      </c>
      <c r="M5185" s="31">
        <v>718</v>
      </c>
      <c r="N5185" s="42" t="s">
        <v>13</v>
      </c>
      <c r="O5185" s="42" t="s">
        <v>1890</v>
      </c>
    </row>
    <row r="5186" spans="1:15">
      <c r="A5186">
        <v>5190</v>
      </c>
      <c r="B5186" s="180" t="s">
        <v>1954</v>
      </c>
      <c r="C5186" s="42" t="s">
        <v>9</v>
      </c>
      <c r="D5186" s="359" t="s">
        <v>10</v>
      </c>
      <c r="E5186" s="42">
        <v>49</v>
      </c>
      <c r="F5186" s="41">
        <v>1450</v>
      </c>
      <c r="G5186" s="186" t="s">
        <v>1902</v>
      </c>
      <c r="H5186" s="186" t="s">
        <v>1917</v>
      </c>
      <c r="I5186" s="42" t="s">
        <v>15</v>
      </c>
      <c r="J5186" s="42"/>
      <c r="K5186" s="41"/>
      <c r="L5186" s="184" t="e">
        <v>#VALUE!</v>
      </c>
      <c r="M5186" s="31">
        <v>718</v>
      </c>
      <c r="N5186" s="42" t="s">
        <v>13</v>
      </c>
      <c r="O5186" s="42" t="s">
        <v>1890</v>
      </c>
    </row>
    <row r="5187" spans="1:15">
      <c r="A5187">
        <v>5191</v>
      </c>
      <c r="B5187" s="180" t="s">
        <v>1954</v>
      </c>
      <c r="C5187" s="42" t="s">
        <v>9</v>
      </c>
      <c r="D5187" s="359" t="s">
        <v>10</v>
      </c>
      <c r="E5187" s="42">
        <v>47</v>
      </c>
      <c r="F5187" s="41">
        <v>1295</v>
      </c>
      <c r="G5187" s="186" t="s">
        <v>1903</v>
      </c>
      <c r="H5187" s="186" t="s">
        <v>1892</v>
      </c>
      <c r="I5187" s="42" t="s">
        <v>12</v>
      </c>
      <c r="J5187" s="42"/>
      <c r="K5187" s="41"/>
      <c r="L5187" s="184" t="e">
        <v>#VALUE!</v>
      </c>
      <c r="M5187" s="31">
        <v>718</v>
      </c>
      <c r="N5187" s="42" t="s">
        <v>13</v>
      </c>
      <c r="O5187" s="42" t="s">
        <v>1890</v>
      </c>
    </row>
    <row r="5188" spans="1:15">
      <c r="A5188">
        <v>5192</v>
      </c>
      <c r="B5188" s="180" t="s">
        <v>1954</v>
      </c>
      <c r="C5188" s="42" t="s">
        <v>9</v>
      </c>
      <c r="D5188" s="359" t="s">
        <v>10</v>
      </c>
      <c r="E5188" s="42">
        <v>63</v>
      </c>
      <c r="F5188" s="41">
        <v>2745</v>
      </c>
      <c r="G5188" s="186" t="s">
        <v>1917</v>
      </c>
      <c r="H5188" s="186" t="s">
        <v>1908</v>
      </c>
      <c r="I5188" s="42" t="s">
        <v>15</v>
      </c>
      <c r="J5188" s="42"/>
      <c r="K5188" s="42"/>
      <c r="L5188" s="184" t="e">
        <v>#VALUE!</v>
      </c>
      <c r="M5188" s="31">
        <v>718</v>
      </c>
      <c r="N5188" s="42" t="s">
        <v>13</v>
      </c>
      <c r="O5188" s="42" t="s">
        <v>1890</v>
      </c>
    </row>
    <row r="5189" spans="1:15">
      <c r="A5189">
        <v>5193</v>
      </c>
      <c r="B5189" s="180" t="s">
        <v>1954</v>
      </c>
      <c r="C5189" s="42" t="s">
        <v>9</v>
      </c>
      <c r="D5189" s="359" t="s">
        <v>10</v>
      </c>
      <c r="E5189" s="42">
        <v>64</v>
      </c>
      <c r="F5189" s="41">
        <v>3130</v>
      </c>
      <c r="G5189" s="186" t="s">
        <v>1955</v>
      </c>
      <c r="H5189" s="186" t="s">
        <v>1917</v>
      </c>
      <c r="I5189" s="42" t="s">
        <v>15</v>
      </c>
      <c r="J5189" s="42"/>
      <c r="K5189" s="42"/>
      <c r="L5189" s="184" t="e">
        <v>#VALUE!</v>
      </c>
      <c r="M5189" s="31">
        <v>718</v>
      </c>
      <c r="N5189" s="42" t="s">
        <v>13</v>
      </c>
      <c r="O5189" s="42" t="s">
        <v>1890</v>
      </c>
    </row>
    <row r="5190" spans="1:15">
      <c r="A5190">
        <v>5194</v>
      </c>
      <c r="B5190" s="180" t="s">
        <v>1954</v>
      </c>
      <c r="C5190" s="42" t="s">
        <v>9</v>
      </c>
      <c r="D5190" s="359" t="s">
        <v>10</v>
      </c>
      <c r="E5190" s="42">
        <v>61</v>
      </c>
      <c r="F5190" s="41">
        <v>2770</v>
      </c>
      <c r="G5190" s="186" t="s">
        <v>1956</v>
      </c>
      <c r="H5190" s="186" t="s">
        <v>1910</v>
      </c>
      <c r="I5190" s="42" t="s">
        <v>15</v>
      </c>
      <c r="J5190" s="42"/>
      <c r="K5190" s="42"/>
      <c r="L5190" s="184" t="e">
        <v>#VALUE!</v>
      </c>
      <c r="M5190" s="31">
        <v>718</v>
      </c>
      <c r="N5190" s="42" t="s">
        <v>13</v>
      </c>
      <c r="O5190" s="42" t="s">
        <v>1890</v>
      </c>
    </row>
    <row r="5191" spans="1:15">
      <c r="A5191">
        <v>5195</v>
      </c>
      <c r="B5191" s="180" t="s">
        <v>1954</v>
      </c>
      <c r="C5191" s="42" t="s">
        <v>9</v>
      </c>
      <c r="D5191" s="359" t="s">
        <v>10</v>
      </c>
      <c r="E5191" s="42">
        <v>62</v>
      </c>
      <c r="F5191" s="41">
        <v>2920</v>
      </c>
      <c r="G5191" s="186" t="s">
        <v>1957</v>
      </c>
      <c r="H5191" s="186" t="s">
        <v>1958</v>
      </c>
      <c r="I5191" s="42" t="s">
        <v>15</v>
      </c>
      <c r="J5191" s="42"/>
      <c r="K5191" s="42"/>
      <c r="L5191" s="184" t="e">
        <v>#VALUE!</v>
      </c>
      <c r="M5191" s="31">
        <v>718</v>
      </c>
      <c r="N5191" s="42" t="s">
        <v>13</v>
      </c>
      <c r="O5191" s="42" t="s">
        <v>1890</v>
      </c>
    </row>
    <row r="5192" spans="1:15">
      <c r="A5192">
        <v>5196</v>
      </c>
      <c r="B5192" s="180" t="s">
        <v>1954</v>
      </c>
      <c r="C5192" s="42" t="s">
        <v>9</v>
      </c>
      <c r="D5192" s="359" t="s">
        <v>10</v>
      </c>
      <c r="E5192" s="42">
        <v>40</v>
      </c>
      <c r="F5192" s="41">
        <v>760</v>
      </c>
      <c r="G5192" s="186" t="s">
        <v>1907</v>
      </c>
      <c r="H5192" s="186" t="s">
        <v>1892</v>
      </c>
      <c r="I5192" s="42" t="s">
        <v>12</v>
      </c>
      <c r="J5192" s="42"/>
      <c r="K5192" s="42"/>
      <c r="L5192" s="184" t="e">
        <v>#VALUE!</v>
      </c>
      <c r="M5192" s="31">
        <v>718</v>
      </c>
      <c r="N5192" s="42" t="s">
        <v>13</v>
      </c>
      <c r="O5192" s="42" t="s">
        <v>1890</v>
      </c>
    </row>
    <row r="5193" spans="1:15">
      <c r="A5193">
        <v>5197</v>
      </c>
      <c r="B5193" s="180" t="s">
        <v>1954</v>
      </c>
      <c r="C5193" s="42" t="s">
        <v>9</v>
      </c>
      <c r="D5193" s="359" t="s">
        <v>10</v>
      </c>
      <c r="E5193" s="42">
        <v>54</v>
      </c>
      <c r="F5193" s="41">
        <v>1980</v>
      </c>
      <c r="G5193" s="186" t="s">
        <v>1915</v>
      </c>
      <c r="H5193" s="186" t="s">
        <v>1899</v>
      </c>
      <c r="I5193" s="42" t="s">
        <v>15</v>
      </c>
      <c r="J5193" s="42"/>
      <c r="K5193" s="42"/>
      <c r="L5193" s="184" t="e">
        <v>#VALUE!</v>
      </c>
      <c r="M5193" s="31">
        <v>718</v>
      </c>
      <c r="N5193" s="42" t="s">
        <v>13</v>
      </c>
      <c r="O5193" s="42" t="s">
        <v>1890</v>
      </c>
    </row>
    <row r="5194" spans="1:15">
      <c r="A5194">
        <v>5198</v>
      </c>
      <c r="B5194" s="180" t="s">
        <v>1954</v>
      </c>
      <c r="C5194" s="42" t="s">
        <v>9</v>
      </c>
      <c r="D5194" s="359" t="s">
        <v>10</v>
      </c>
      <c r="E5194" s="42">
        <v>60</v>
      </c>
      <c r="F5194" s="41">
        <v>2825</v>
      </c>
      <c r="G5194" s="186" t="s">
        <v>1952</v>
      </c>
      <c r="H5194" s="186" t="s">
        <v>1921</v>
      </c>
      <c r="I5194" s="42" t="s">
        <v>15</v>
      </c>
      <c r="J5194" s="42"/>
      <c r="K5194" s="42"/>
      <c r="L5194" s="184" t="e">
        <v>#VALUE!</v>
      </c>
      <c r="M5194" s="31">
        <v>718</v>
      </c>
      <c r="N5194" s="42" t="s">
        <v>13</v>
      </c>
      <c r="O5194" s="42" t="s">
        <v>1890</v>
      </c>
    </row>
    <row r="5195" spans="1:15">
      <c r="A5195">
        <v>5199</v>
      </c>
      <c r="B5195" s="180" t="s">
        <v>1954</v>
      </c>
      <c r="C5195" s="42" t="s">
        <v>9</v>
      </c>
      <c r="D5195" s="359" t="s">
        <v>10</v>
      </c>
      <c r="E5195" s="42">
        <v>55</v>
      </c>
      <c r="F5195" s="41">
        <v>2140</v>
      </c>
      <c r="G5195" s="186" t="s">
        <v>1959</v>
      </c>
      <c r="H5195" s="186" t="s">
        <v>1908</v>
      </c>
      <c r="I5195" s="42" t="s">
        <v>15</v>
      </c>
      <c r="J5195" s="42"/>
      <c r="K5195" s="42"/>
      <c r="L5195" s="184" t="e">
        <v>#VALUE!</v>
      </c>
      <c r="M5195" s="31">
        <v>718</v>
      </c>
      <c r="N5195" s="42" t="s">
        <v>13</v>
      </c>
      <c r="O5195" s="42" t="s">
        <v>1890</v>
      </c>
    </row>
    <row r="5196" spans="1:15">
      <c r="A5196">
        <v>5200</v>
      </c>
      <c r="B5196" s="180" t="s">
        <v>1954</v>
      </c>
      <c r="C5196" s="42" t="s">
        <v>9</v>
      </c>
      <c r="D5196" s="359" t="s">
        <v>10</v>
      </c>
      <c r="E5196" s="42">
        <v>61</v>
      </c>
      <c r="F5196" s="41">
        <v>2985</v>
      </c>
      <c r="G5196" s="186" t="s">
        <v>1901</v>
      </c>
      <c r="H5196" s="186" t="s">
        <v>1908</v>
      </c>
      <c r="I5196" s="42" t="s">
        <v>15</v>
      </c>
      <c r="J5196" s="42"/>
      <c r="K5196" s="42"/>
      <c r="L5196" s="184" t="e">
        <v>#VALUE!</v>
      </c>
      <c r="M5196" s="31">
        <v>718</v>
      </c>
      <c r="N5196" s="42" t="s">
        <v>13</v>
      </c>
      <c r="O5196" s="42" t="s">
        <v>1890</v>
      </c>
    </row>
    <row r="5197" spans="1:15">
      <c r="A5197">
        <v>5201</v>
      </c>
      <c r="B5197" s="180" t="s">
        <v>1954</v>
      </c>
      <c r="C5197" s="42" t="s">
        <v>9</v>
      </c>
      <c r="D5197" s="359" t="s">
        <v>10</v>
      </c>
      <c r="E5197" s="42">
        <v>62</v>
      </c>
      <c r="F5197" s="41">
        <v>2800</v>
      </c>
      <c r="G5197" s="186" t="s">
        <v>1960</v>
      </c>
      <c r="H5197" s="186" t="s">
        <v>1906</v>
      </c>
      <c r="I5197" s="42" t="s">
        <v>15</v>
      </c>
      <c r="J5197" s="42"/>
      <c r="K5197" s="42"/>
      <c r="L5197" s="184" t="e">
        <v>#VALUE!</v>
      </c>
      <c r="M5197" s="31">
        <v>718</v>
      </c>
      <c r="N5197" s="42" t="s">
        <v>13</v>
      </c>
      <c r="O5197" s="42" t="s">
        <v>1890</v>
      </c>
    </row>
    <row r="5198" spans="1:15">
      <c r="A5198">
        <v>5202</v>
      </c>
      <c r="B5198" s="180" t="s">
        <v>1954</v>
      </c>
      <c r="C5198" s="42" t="s">
        <v>9</v>
      </c>
      <c r="D5198" s="359" t="s">
        <v>10</v>
      </c>
      <c r="E5198" s="42">
        <v>59</v>
      </c>
      <c r="F5198" s="41">
        <v>2780</v>
      </c>
      <c r="G5198" s="186" t="s">
        <v>1961</v>
      </c>
      <c r="H5198" s="186" t="s">
        <v>1906</v>
      </c>
      <c r="I5198" s="42" t="s">
        <v>15</v>
      </c>
      <c r="J5198" s="42"/>
      <c r="K5198" s="42"/>
      <c r="L5198" s="184" t="e">
        <v>#VALUE!</v>
      </c>
      <c r="M5198" s="31">
        <v>718</v>
      </c>
      <c r="N5198" s="42" t="s">
        <v>13</v>
      </c>
      <c r="O5198" s="42" t="s">
        <v>1890</v>
      </c>
    </row>
    <row r="5199" spans="1:15">
      <c r="A5199">
        <v>5203</v>
      </c>
      <c r="B5199" s="180" t="s">
        <v>1954</v>
      </c>
      <c r="C5199" s="42" t="s">
        <v>9</v>
      </c>
      <c r="D5199" s="359" t="s">
        <v>10</v>
      </c>
      <c r="E5199" s="42">
        <v>53</v>
      </c>
      <c r="F5199" s="41">
        <v>2080</v>
      </c>
      <c r="G5199" s="186" t="s">
        <v>1962</v>
      </c>
      <c r="H5199" s="186" t="s">
        <v>1894</v>
      </c>
      <c r="I5199" s="42" t="s">
        <v>12</v>
      </c>
      <c r="J5199" s="42"/>
      <c r="K5199" s="42"/>
      <c r="L5199" s="184" t="e">
        <v>#VALUE!</v>
      </c>
      <c r="M5199" s="31">
        <v>718</v>
      </c>
      <c r="N5199" s="42" t="s">
        <v>13</v>
      </c>
      <c r="O5199" s="42" t="s">
        <v>1890</v>
      </c>
    </row>
    <row r="5200" spans="1:15">
      <c r="A5200">
        <v>5204</v>
      </c>
      <c r="B5200" s="180" t="s">
        <v>1954</v>
      </c>
      <c r="C5200" s="42" t="s">
        <v>9</v>
      </c>
      <c r="D5200" s="359" t="s">
        <v>10</v>
      </c>
      <c r="E5200" s="42">
        <v>46</v>
      </c>
      <c r="F5200" s="41">
        <v>1300</v>
      </c>
      <c r="G5200" s="186" t="s">
        <v>1903</v>
      </c>
      <c r="H5200" s="186" t="s">
        <v>1892</v>
      </c>
      <c r="I5200" s="42" t="s">
        <v>15</v>
      </c>
      <c r="J5200" s="42"/>
      <c r="K5200" s="42"/>
      <c r="L5200" s="184" t="e">
        <v>#VALUE!</v>
      </c>
      <c r="M5200" s="31">
        <v>718</v>
      </c>
      <c r="N5200" s="42" t="s">
        <v>13</v>
      </c>
      <c r="O5200" s="42" t="s">
        <v>1890</v>
      </c>
    </row>
    <row r="5201" spans="1:15">
      <c r="A5201">
        <v>5205</v>
      </c>
      <c r="B5201" s="180" t="s">
        <v>1954</v>
      </c>
      <c r="C5201" s="42" t="s">
        <v>9</v>
      </c>
      <c r="D5201" s="359" t="s">
        <v>10</v>
      </c>
      <c r="E5201" s="42">
        <v>57</v>
      </c>
      <c r="F5201" s="41">
        <v>2355</v>
      </c>
      <c r="G5201" s="186" t="s">
        <v>1963</v>
      </c>
      <c r="H5201" s="186" t="s">
        <v>1908</v>
      </c>
      <c r="I5201" s="42" t="s">
        <v>15</v>
      </c>
      <c r="J5201" s="42"/>
      <c r="K5201" s="42"/>
      <c r="L5201" s="184" t="e">
        <v>#VALUE!</v>
      </c>
      <c r="M5201" s="31">
        <v>718</v>
      </c>
      <c r="N5201" s="42" t="s">
        <v>13</v>
      </c>
      <c r="O5201" s="42" t="s">
        <v>1890</v>
      </c>
    </row>
    <row r="5202" spans="1:15">
      <c r="A5202">
        <v>5206</v>
      </c>
      <c r="B5202" s="180" t="s">
        <v>1954</v>
      </c>
      <c r="C5202" s="42" t="s">
        <v>9</v>
      </c>
      <c r="D5202" s="359" t="s">
        <v>10</v>
      </c>
      <c r="E5202" s="42">
        <v>56</v>
      </c>
      <c r="F5202" s="41">
        <v>2315</v>
      </c>
      <c r="G5202" s="186" t="s">
        <v>1964</v>
      </c>
      <c r="H5202" s="186" t="s">
        <v>1896</v>
      </c>
      <c r="I5202" s="42" t="s">
        <v>15</v>
      </c>
      <c r="J5202" s="42"/>
      <c r="K5202" s="42"/>
      <c r="L5202" s="184" t="e">
        <v>#VALUE!</v>
      </c>
      <c r="M5202" s="31">
        <v>718</v>
      </c>
      <c r="N5202" s="42" t="s">
        <v>13</v>
      </c>
      <c r="O5202" s="42" t="s">
        <v>1890</v>
      </c>
    </row>
    <row r="5203" spans="1:15">
      <c r="A5203">
        <v>5207</v>
      </c>
      <c r="B5203" s="180" t="s">
        <v>1954</v>
      </c>
      <c r="C5203" s="42" t="s">
        <v>9</v>
      </c>
      <c r="D5203" s="359" t="s">
        <v>10</v>
      </c>
      <c r="E5203" s="42">
        <v>56</v>
      </c>
      <c r="F5203" s="41">
        <v>2435</v>
      </c>
      <c r="G5203" s="186" t="s">
        <v>1894</v>
      </c>
      <c r="H5203" s="186" t="s">
        <v>1906</v>
      </c>
      <c r="I5203" s="42" t="s">
        <v>15</v>
      </c>
      <c r="J5203" s="42"/>
      <c r="K5203" s="42"/>
      <c r="L5203" s="184" t="e">
        <v>#VALUE!</v>
      </c>
      <c r="M5203" s="31">
        <v>718</v>
      </c>
      <c r="N5203" s="42" t="s">
        <v>13</v>
      </c>
      <c r="O5203" s="42" t="s">
        <v>1890</v>
      </c>
    </row>
    <row r="5204" spans="1:15">
      <c r="A5204">
        <v>5208</v>
      </c>
      <c r="B5204" s="180" t="s">
        <v>1954</v>
      </c>
      <c r="C5204" s="42" t="s">
        <v>9</v>
      </c>
      <c r="D5204" s="359" t="s">
        <v>10</v>
      </c>
      <c r="E5204" s="42">
        <v>56</v>
      </c>
      <c r="F5204" s="41">
        <v>2345</v>
      </c>
      <c r="G5204" s="186" t="s">
        <v>1965</v>
      </c>
      <c r="H5204" s="186" t="s">
        <v>1908</v>
      </c>
      <c r="I5204" s="42" t="s">
        <v>15</v>
      </c>
      <c r="J5204" s="42"/>
      <c r="K5204" s="42"/>
      <c r="L5204" s="184" t="e">
        <v>#VALUE!</v>
      </c>
      <c r="M5204" s="31">
        <v>718</v>
      </c>
      <c r="N5204" s="42" t="s">
        <v>13</v>
      </c>
      <c r="O5204" s="42" t="s">
        <v>1890</v>
      </c>
    </row>
    <row r="5205" spans="1:15">
      <c r="A5205">
        <v>5209</v>
      </c>
      <c r="B5205" s="180" t="s">
        <v>1954</v>
      </c>
      <c r="C5205" s="42" t="s">
        <v>9</v>
      </c>
      <c r="D5205" s="359" t="s">
        <v>10</v>
      </c>
      <c r="E5205" s="42">
        <v>62</v>
      </c>
      <c r="F5205" s="41">
        <v>2795</v>
      </c>
      <c r="G5205" s="186" t="s">
        <v>1966</v>
      </c>
      <c r="H5205" s="186" t="s">
        <v>1914</v>
      </c>
      <c r="I5205" s="42" t="s">
        <v>15</v>
      </c>
      <c r="J5205" s="42"/>
      <c r="K5205" s="42"/>
      <c r="L5205" s="184" t="e">
        <v>#VALUE!</v>
      </c>
      <c r="M5205" s="31">
        <v>718</v>
      </c>
      <c r="N5205" s="42" t="s">
        <v>13</v>
      </c>
      <c r="O5205" s="42" t="s">
        <v>1890</v>
      </c>
    </row>
    <row r="5206" spans="1:15">
      <c r="A5206">
        <v>5210</v>
      </c>
      <c r="B5206" s="180" t="s">
        <v>1954</v>
      </c>
      <c r="C5206" s="42" t="s">
        <v>9</v>
      </c>
      <c r="D5206" s="359" t="s">
        <v>10</v>
      </c>
      <c r="E5206" s="42">
        <v>53</v>
      </c>
      <c r="F5206" s="41">
        <v>1915</v>
      </c>
      <c r="G5206" s="186" t="s">
        <v>1912</v>
      </c>
      <c r="H5206" s="186" t="s">
        <v>1906</v>
      </c>
      <c r="I5206" s="42" t="s">
        <v>15</v>
      </c>
      <c r="J5206" s="42"/>
      <c r="K5206" s="42"/>
      <c r="L5206" s="184" t="e">
        <v>#VALUE!</v>
      </c>
      <c r="M5206" s="31">
        <v>718</v>
      </c>
      <c r="N5206" s="42" t="s">
        <v>13</v>
      </c>
      <c r="O5206" s="42" t="s">
        <v>1890</v>
      </c>
    </row>
    <row r="5207" spans="1:15">
      <c r="A5207">
        <v>5211</v>
      </c>
      <c r="B5207" s="180" t="s">
        <v>1954</v>
      </c>
      <c r="C5207" s="42" t="s">
        <v>9</v>
      </c>
      <c r="D5207" s="359" t="s">
        <v>10</v>
      </c>
      <c r="E5207" s="42">
        <v>53</v>
      </c>
      <c r="F5207" s="41">
        <v>1985</v>
      </c>
      <c r="G5207" s="186" t="s">
        <v>1949</v>
      </c>
      <c r="H5207" s="186" t="s">
        <v>1889</v>
      </c>
      <c r="I5207" s="42" t="s">
        <v>15</v>
      </c>
      <c r="J5207" s="42"/>
      <c r="K5207" s="42"/>
      <c r="L5207" s="184" t="e">
        <v>#VALUE!</v>
      </c>
      <c r="M5207" s="31">
        <v>718</v>
      </c>
      <c r="N5207" s="42" t="s">
        <v>13</v>
      </c>
      <c r="O5207" s="42" t="s">
        <v>1890</v>
      </c>
    </row>
    <row r="5208" spans="1:15">
      <c r="A5208">
        <v>5212</v>
      </c>
      <c r="B5208" s="180" t="s">
        <v>1954</v>
      </c>
      <c r="C5208" s="42" t="s">
        <v>9</v>
      </c>
      <c r="D5208" s="359" t="s">
        <v>10</v>
      </c>
      <c r="E5208" s="42">
        <v>58</v>
      </c>
      <c r="F5208" s="41">
        <v>2750</v>
      </c>
      <c r="G5208" s="186" t="s">
        <v>1963</v>
      </c>
      <c r="H5208" s="186" t="s">
        <v>1937</v>
      </c>
      <c r="I5208" s="42" t="s">
        <v>15</v>
      </c>
      <c r="J5208" s="42"/>
      <c r="K5208" s="42"/>
      <c r="L5208" s="184" t="e">
        <v>#VALUE!</v>
      </c>
      <c r="M5208" s="31">
        <v>718</v>
      </c>
      <c r="N5208" s="42" t="s">
        <v>13</v>
      </c>
      <c r="O5208" s="42" t="s">
        <v>1890</v>
      </c>
    </row>
    <row r="5209" spans="1:15">
      <c r="A5209">
        <v>5213</v>
      </c>
      <c r="B5209" s="180" t="s">
        <v>1954</v>
      </c>
      <c r="C5209" s="42" t="s">
        <v>9</v>
      </c>
      <c r="D5209" s="359" t="s">
        <v>10</v>
      </c>
      <c r="E5209" s="42">
        <v>55</v>
      </c>
      <c r="F5209" s="41">
        <v>2140</v>
      </c>
      <c r="G5209" s="186" t="s">
        <v>1891</v>
      </c>
      <c r="H5209" s="186" t="s">
        <v>1906</v>
      </c>
      <c r="I5209" s="42" t="s">
        <v>15</v>
      </c>
      <c r="J5209" s="42"/>
      <c r="K5209" s="42"/>
      <c r="L5209" s="184" t="e">
        <v>#VALUE!</v>
      </c>
      <c r="M5209" s="31">
        <v>718</v>
      </c>
      <c r="N5209" s="42" t="s">
        <v>13</v>
      </c>
      <c r="O5209" s="42" t="s">
        <v>1890</v>
      </c>
    </row>
    <row r="5210" spans="1:15">
      <c r="A5210">
        <v>5214</v>
      </c>
      <c r="B5210" s="180" t="s">
        <v>1954</v>
      </c>
      <c r="C5210" s="42" t="s">
        <v>9</v>
      </c>
      <c r="D5210" s="359" t="s">
        <v>10</v>
      </c>
      <c r="E5210" s="42">
        <v>56</v>
      </c>
      <c r="F5210" s="41">
        <v>2370</v>
      </c>
      <c r="G5210" s="186" t="s">
        <v>1967</v>
      </c>
      <c r="H5210" s="186" t="s">
        <v>1889</v>
      </c>
      <c r="I5210" s="42" t="s">
        <v>15</v>
      </c>
      <c r="J5210" s="42"/>
      <c r="K5210" s="42"/>
      <c r="L5210" s="184" t="e">
        <v>#VALUE!</v>
      </c>
      <c r="M5210" s="31">
        <v>718</v>
      </c>
      <c r="N5210" s="42" t="s">
        <v>13</v>
      </c>
      <c r="O5210" s="42" t="s">
        <v>1890</v>
      </c>
    </row>
    <row r="5211" spans="1:15">
      <c r="A5211">
        <v>5215</v>
      </c>
      <c r="B5211" s="180" t="s">
        <v>1954</v>
      </c>
      <c r="C5211" s="42" t="s">
        <v>9</v>
      </c>
      <c r="D5211" s="359" t="s">
        <v>10</v>
      </c>
      <c r="E5211" s="42">
        <v>61</v>
      </c>
      <c r="F5211" s="41">
        <v>2885</v>
      </c>
      <c r="G5211" s="186" t="s">
        <v>1896</v>
      </c>
      <c r="H5211" s="186" t="s">
        <v>1896</v>
      </c>
      <c r="I5211" s="42" t="s">
        <v>15</v>
      </c>
      <c r="J5211" s="42"/>
      <c r="K5211" s="42"/>
      <c r="L5211" s="184" t="e">
        <v>#VALUE!</v>
      </c>
      <c r="M5211" s="31">
        <v>718</v>
      </c>
      <c r="N5211" s="42" t="s">
        <v>13</v>
      </c>
      <c r="O5211" s="42" t="s">
        <v>1890</v>
      </c>
    </row>
    <row r="5212" spans="1:15">
      <c r="A5212">
        <v>5216</v>
      </c>
      <c r="B5212" s="180" t="s">
        <v>1954</v>
      </c>
      <c r="C5212" s="42" t="s">
        <v>9</v>
      </c>
      <c r="D5212" s="359" t="s">
        <v>10</v>
      </c>
      <c r="E5212" s="42">
        <v>61</v>
      </c>
      <c r="F5212" s="41">
        <v>2750</v>
      </c>
      <c r="G5212" s="186" t="s">
        <v>1927</v>
      </c>
      <c r="H5212" s="186" t="s">
        <v>1908</v>
      </c>
      <c r="I5212" s="42" t="s">
        <v>15</v>
      </c>
      <c r="J5212" s="42"/>
      <c r="K5212" s="42"/>
      <c r="L5212" s="184" t="e">
        <v>#VALUE!</v>
      </c>
      <c r="M5212" s="31">
        <v>718</v>
      </c>
      <c r="N5212" s="42" t="s">
        <v>13</v>
      </c>
      <c r="O5212" s="42" t="s">
        <v>1890</v>
      </c>
    </row>
    <row r="5213" spans="1:15">
      <c r="A5213">
        <v>5217</v>
      </c>
      <c r="B5213" s="180" t="s">
        <v>1954</v>
      </c>
      <c r="C5213" s="42" t="s">
        <v>9</v>
      </c>
      <c r="D5213" s="359" t="s">
        <v>10</v>
      </c>
      <c r="E5213" s="42">
        <v>61</v>
      </c>
      <c r="F5213" s="41">
        <v>2810</v>
      </c>
      <c r="G5213" s="186" t="s">
        <v>1968</v>
      </c>
      <c r="H5213" s="186" t="s">
        <v>1892</v>
      </c>
      <c r="I5213" s="42" t="s">
        <v>15</v>
      </c>
      <c r="J5213" s="42"/>
      <c r="K5213" s="42"/>
      <c r="L5213" s="184" t="e">
        <v>#VALUE!</v>
      </c>
      <c r="M5213" s="31">
        <v>718</v>
      </c>
      <c r="N5213" s="42" t="s">
        <v>13</v>
      </c>
      <c r="O5213" s="42" t="s">
        <v>1890</v>
      </c>
    </row>
    <row r="5214" spans="1:15">
      <c r="A5214">
        <v>5218</v>
      </c>
      <c r="B5214" s="180" t="s">
        <v>1954</v>
      </c>
      <c r="C5214" s="42" t="s">
        <v>9</v>
      </c>
      <c r="D5214" s="359" t="s">
        <v>10</v>
      </c>
      <c r="E5214" s="42">
        <v>67</v>
      </c>
      <c r="F5214" s="41">
        <v>3680</v>
      </c>
      <c r="G5214" s="186" t="s">
        <v>1969</v>
      </c>
      <c r="H5214" s="186" t="s">
        <v>1929</v>
      </c>
      <c r="I5214" s="42" t="s">
        <v>15</v>
      </c>
      <c r="J5214" s="42"/>
      <c r="K5214" s="42"/>
      <c r="L5214" s="184" t="e">
        <v>#VALUE!</v>
      </c>
      <c r="M5214" s="31">
        <v>718</v>
      </c>
      <c r="N5214" s="42" t="s">
        <v>13</v>
      </c>
      <c r="O5214" s="42" t="s">
        <v>1890</v>
      </c>
    </row>
    <row r="5215" spans="1:15">
      <c r="A5215">
        <v>5219</v>
      </c>
      <c r="B5215" s="180" t="s">
        <v>1954</v>
      </c>
      <c r="C5215" s="42" t="s">
        <v>9</v>
      </c>
      <c r="D5215" s="359" t="s">
        <v>10</v>
      </c>
      <c r="E5215" s="42">
        <v>61</v>
      </c>
      <c r="F5215" s="41">
        <v>2820</v>
      </c>
      <c r="G5215" s="186" t="s">
        <v>1906</v>
      </c>
      <c r="H5215" s="186" t="s">
        <v>1892</v>
      </c>
      <c r="I5215" s="42" t="s">
        <v>15</v>
      </c>
      <c r="J5215" s="42"/>
      <c r="K5215" s="42"/>
      <c r="L5215" s="184" t="e">
        <v>#VALUE!</v>
      </c>
      <c r="M5215" s="31">
        <v>718</v>
      </c>
      <c r="N5215" s="42" t="s">
        <v>13</v>
      </c>
      <c r="O5215" s="42" t="s">
        <v>1890</v>
      </c>
    </row>
    <row r="5216" spans="1:15">
      <c r="A5216">
        <v>5220</v>
      </c>
      <c r="B5216" s="180" t="s">
        <v>1954</v>
      </c>
      <c r="C5216" s="42" t="s">
        <v>9</v>
      </c>
      <c r="D5216" s="359" t="s">
        <v>10</v>
      </c>
      <c r="E5216" s="42">
        <v>60</v>
      </c>
      <c r="F5216" s="41">
        <v>2485</v>
      </c>
      <c r="G5216" s="186" t="s">
        <v>1899</v>
      </c>
      <c r="H5216" s="186" t="s">
        <v>1896</v>
      </c>
      <c r="I5216" s="42" t="s">
        <v>15</v>
      </c>
      <c r="J5216" s="42"/>
      <c r="K5216" s="42"/>
      <c r="L5216" s="184" t="e">
        <v>#VALUE!</v>
      </c>
      <c r="M5216" s="31">
        <v>718</v>
      </c>
      <c r="N5216" s="42" t="s">
        <v>13</v>
      </c>
      <c r="O5216" s="42" t="s">
        <v>1890</v>
      </c>
    </row>
    <row r="5217" spans="1:15">
      <c r="A5217">
        <v>5221</v>
      </c>
      <c r="B5217" s="180" t="s">
        <v>1954</v>
      </c>
      <c r="C5217" s="42" t="s">
        <v>9</v>
      </c>
      <c r="D5217" s="359" t="s">
        <v>10</v>
      </c>
      <c r="E5217" s="42">
        <v>64</v>
      </c>
      <c r="F5217" s="41">
        <v>3075</v>
      </c>
      <c r="G5217" s="186" t="s">
        <v>1969</v>
      </c>
      <c r="H5217" s="186" t="s">
        <v>1892</v>
      </c>
      <c r="I5217" s="42" t="s">
        <v>15</v>
      </c>
      <c r="J5217" s="42"/>
      <c r="K5217" s="42"/>
      <c r="L5217" s="184" t="e">
        <v>#VALUE!</v>
      </c>
      <c r="M5217" s="31">
        <v>718</v>
      </c>
      <c r="N5217" s="42" t="s">
        <v>13</v>
      </c>
      <c r="O5217" s="42" t="s">
        <v>1890</v>
      </c>
    </row>
    <row r="5218" spans="1:15">
      <c r="A5218">
        <v>5222</v>
      </c>
      <c r="B5218" s="180" t="s">
        <v>1954</v>
      </c>
      <c r="C5218" s="42" t="s">
        <v>9</v>
      </c>
      <c r="D5218" s="359" t="s">
        <v>10</v>
      </c>
      <c r="E5218" s="42">
        <v>60</v>
      </c>
      <c r="F5218" s="41">
        <v>2580</v>
      </c>
      <c r="G5218" s="186" t="s">
        <v>1888</v>
      </c>
      <c r="H5218" s="186" t="s">
        <v>1910</v>
      </c>
      <c r="I5218" s="42" t="s">
        <v>15</v>
      </c>
      <c r="J5218" s="42"/>
      <c r="K5218" s="42"/>
      <c r="L5218" s="184" t="e">
        <v>#VALUE!</v>
      </c>
      <c r="M5218" s="31">
        <v>718</v>
      </c>
      <c r="N5218" s="42" t="s">
        <v>13</v>
      </c>
      <c r="O5218" s="42" t="s">
        <v>1890</v>
      </c>
    </row>
    <row r="5219" spans="1:15">
      <c r="A5219">
        <v>5223</v>
      </c>
      <c r="B5219" s="180" t="s">
        <v>1954</v>
      </c>
      <c r="C5219" s="42" t="s">
        <v>9</v>
      </c>
      <c r="D5219" s="359" t="s">
        <v>10</v>
      </c>
      <c r="E5219" s="42">
        <v>62</v>
      </c>
      <c r="F5219" s="41">
        <v>2795</v>
      </c>
      <c r="G5219" s="186" t="s">
        <v>1915</v>
      </c>
      <c r="H5219" s="186" t="s">
        <v>1894</v>
      </c>
      <c r="I5219" s="42" t="s">
        <v>15</v>
      </c>
      <c r="J5219" s="42"/>
      <c r="K5219" s="42"/>
      <c r="L5219" s="184" t="e">
        <v>#VALUE!</v>
      </c>
      <c r="M5219" s="31">
        <v>718</v>
      </c>
      <c r="N5219" s="42" t="s">
        <v>13</v>
      </c>
      <c r="O5219" s="42" t="s">
        <v>1890</v>
      </c>
    </row>
    <row r="5220" spans="1:15">
      <c r="A5220">
        <v>5224</v>
      </c>
      <c r="B5220" s="180" t="s">
        <v>1954</v>
      </c>
      <c r="C5220" s="42" t="s">
        <v>9</v>
      </c>
      <c r="D5220" s="359" t="s">
        <v>10</v>
      </c>
      <c r="E5220" s="42">
        <v>63</v>
      </c>
      <c r="F5220" s="41">
        <v>2835</v>
      </c>
      <c r="G5220" s="186" t="s">
        <v>1970</v>
      </c>
      <c r="H5220" s="186" t="s">
        <v>1899</v>
      </c>
      <c r="I5220" s="42" t="s">
        <v>15</v>
      </c>
      <c r="J5220" s="42"/>
      <c r="K5220" s="42"/>
      <c r="L5220" s="184" t="e">
        <v>#VALUE!</v>
      </c>
      <c r="M5220" s="31">
        <v>718</v>
      </c>
      <c r="N5220" s="42" t="s">
        <v>13</v>
      </c>
      <c r="O5220" s="42" t="s">
        <v>1890</v>
      </c>
    </row>
    <row r="5221" spans="1:15">
      <c r="A5221">
        <v>5225</v>
      </c>
      <c r="B5221" s="180" t="s">
        <v>1954</v>
      </c>
      <c r="C5221" s="42" t="s">
        <v>9</v>
      </c>
      <c r="D5221" s="359" t="s">
        <v>10</v>
      </c>
      <c r="E5221" s="42">
        <v>60</v>
      </c>
      <c r="F5221" s="41">
        <v>2845</v>
      </c>
      <c r="G5221" s="186" t="s">
        <v>1910</v>
      </c>
      <c r="H5221" s="186" t="s">
        <v>1908</v>
      </c>
      <c r="I5221" s="42" t="s">
        <v>15</v>
      </c>
      <c r="J5221" s="42"/>
      <c r="K5221" s="42"/>
      <c r="L5221" s="184" t="e">
        <v>#VALUE!</v>
      </c>
      <c r="M5221" s="31">
        <v>718</v>
      </c>
      <c r="N5221" s="42" t="s">
        <v>13</v>
      </c>
      <c r="O5221" s="42" t="s">
        <v>1890</v>
      </c>
    </row>
    <row r="5222" spans="1:15">
      <c r="A5222">
        <v>5226</v>
      </c>
      <c r="B5222" s="180" t="s">
        <v>1954</v>
      </c>
      <c r="C5222" s="42" t="s">
        <v>9</v>
      </c>
      <c r="D5222" s="359" t="s">
        <v>10</v>
      </c>
      <c r="E5222" s="42">
        <v>47</v>
      </c>
      <c r="F5222" s="41">
        <v>1290</v>
      </c>
      <c r="G5222" s="186" t="s">
        <v>1903</v>
      </c>
      <c r="H5222" s="186" t="s">
        <v>1914</v>
      </c>
      <c r="I5222" s="42" t="s">
        <v>15</v>
      </c>
      <c r="J5222" s="42"/>
      <c r="K5222" s="42"/>
      <c r="L5222" s="184" t="e">
        <v>#VALUE!</v>
      </c>
      <c r="M5222" s="31">
        <v>718</v>
      </c>
      <c r="N5222" s="42" t="s">
        <v>13</v>
      </c>
      <c r="O5222" s="42" t="s">
        <v>1890</v>
      </c>
    </row>
    <row r="5223" spans="1:15">
      <c r="A5223">
        <v>5227</v>
      </c>
      <c r="B5223" s="180" t="s">
        <v>1954</v>
      </c>
      <c r="C5223" s="42" t="s">
        <v>9</v>
      </c>
      <c r="D5223" s="359" t="s">
        <v>10</v>
      </c>
      <c r="E5223" s="42">
        <v>49</v>
      </c>
      <c r="F5223" s="41">
        <v>1325</v>
      </c>
      <c r="G5223" s="186" t="s">
        <v>1925</v>
      </c>
      <c r="H5223" s="186" t="s">
        <v>1889</v>
      </c>
      <c r="I5223" s="42" t="s">
        <v>15</v>
      </c>
      <c r="J5223" s="42"/>
      <c r="K5223" s="42"/>
      <c r="L5223" s="184" t="e">
        <v>#VALUE!</v>
      </c>
      <c r="M5223" s="31">
        <v>718</v>
      </c>
      <c r="N5223" s="42" t="s">
        <v>13</v>
      </c>
      <c r="O5223" s="42" t="s">
        <v>1890</v>
      </c>
    </row>
    <row r="5224" spans="1:15">
      <c r="A5224">
        <v>5228</v>
      </c>
      <c r="B5224" s="180" t="s">
        <v>1954</v>
      </c>
      <c r="C5224" s="42" t="s">
        <v>9</v>
      </c>
      <c r="D5224" s="359" t="s">
        <v>10</v>
      </c>
      <c r="E5224" s="42">
        <v>46</v>
      </c>
      <c r="F5224" s="41">
        <v>1310</v>
      </c>
      <c r="G5224" s="186" t="s">
        <v>1920</v>
      </c>
      <c r="H5224" s="186" t="s">
        <v>1889</v>
      </c>
      <c r="I5224" s="42" t="s">
        <v>15</v>
      </c>
      <c r="J5224" s="42"/>
      <c r="K5224" s="42"/>
      <c r="L5224" s="184" t="e">
        <v>#VALUE!</v>
      </c>
      <c r="M5224" s="31">
        <v>718</v>
      </c>
      <c r="N5224" s="42" t="s">
        <v>13</v>
      </c>
      <c r="O5224" s="42" t="s">
        <v>1890</v>
      </c>
    </row>
    <row r="5225" spans="1:15">
      <c r="A5225">
        <v>5229</v>
      </c>
      <c r="B5225" s="180" t="s">
        <v>1954</v>
      </c>
      <c r="C5225" s="42" t="s">
        <v>9</v>
      </c>
      <c r="D5225" s="359" t="s">
        <v>10</v>
      </c>
      <c r="E5225" s="42">
        <v>43</v>
      </c>
      <c r="F5225" s="41">
        <v>1030</v>
      </c>
      <c r="G5225" s="186" t="s">
        <v>1904</v>
      </c>
      <c r="H5225" s="186" t="s">
        <v>1914</v>
      </c>
      <c r="I5225" s="42" t="s">
        <v>15</v>
      </c>
      <c r="J5225" s="42"/>
      <c r="K5225" s="42"/>
      <c r="L5225" s="184" t="e">
        <v>#VALUE!</v>
      </c>
      <c r="M5225" s="31">
        <v>718</v>
      </c>
      <c r="N5225" s="42" t="s">
        <v>13</v>
      </c>
      <c r="O5225" s="42" t="s">
        <v>1890</v>
      </c>
    </row>
    <row r="5226" spans="1:15">
      <c r="A5226">
        <v>5230</v>
      </c>
      <c r="B5226" s="180" t="s">
        <v>1954</v>
      </c>
      <c r="C5226" s="42" t="s">
        <v>9</v>
      </c>
      <c r="D5226" s="359" t="s">
        <v>10</v>
      </c>
      <c r="E5226" s="42">
        <v>45</v>
      </c>
      <c r="F5226" s="41">
        <v>1200</v>
      </c>
      <c r="G5226" s="186" t="s">
        <v>1925</v>
      </c>
      <c r="H5226" s="186" t="s">
        <v>1889</v>
      </c>
      <c r="I5226" s="42" t="s">
        <v>15</v>
      </c>
      <c r="J5226" s="42"/>
      <c r="K5226" s="42"/>
      <c r="L5226" s="184" t="e">
        <v>#VALUE!</v>
      </c>
      <c r="M5226" s="31">
        <v>718</v>
      </c>
      <c r="N5226" s="42" t="s">
        <v>13</v>
      </c>
      <c r="O5226" s="42" t="s">
        <v>1890</v>
      </c>
    </row>
    <row r="5227" spans="1:15">
      <c r="A5227">
        <v>5231</v>
      </c>
      <c r="B5227" s="180" t="s">
        <v>1954</v>
      </c>
      <c r="C5227" s="42" t="s">
        <v>9</v>
      </c>
      <c r="D5227" s="359" t="s">
        <v>10</v>
      </c>
      <c r="E5227" s="42">
        <v>51</v>
      </c>
      <c r="F5227" s="41">
        <v>1440</v>
      </c>
      <c r="G5227" s="186" t="s">
        <v>1920</v>
      </c>
      <c r="H5227" s="186" t="s">
        <v>1910</v>
      </c>
      <c r="I5227" s="42" t="s">
        <v>15</v>
      </c>
      <c r="J5227" s="42"/>
      <c r="K5227" s="42"/>
      <c r="L5227" s="184" t="e">
        <v>#VALUE!</v>
      </c>
      <c r="M5227" s="31">
        <v>718</v>
      </c>
      <c r="N5227" s="42" t="s">
        <v>13</v>
      </c>
      <c r="O5227" s="42" t="s">
        <v>1890</v>
      </c>
    </row>
    <row r="5228" spans="1:15">
      <c r="A5228">
        <v>5232</v>
      </c>
      <c r="B5228" s="180" t="s">
        <v>1954</v>
      </c>
      <c r="C5228" s="42" t="s">
        <v>9</v>
      </c>
      <c r="D5228" s="359" t="s">
        <v>10</v>
      </c>
      <c r="E5228" s="42">
        <v>41</v>
      </c>
      <c r="F5228" s="41">
        <v>1030</v>
      </c>
      <c r="G5228" s="186" t="s">
        <v>1907</v>
      </c>
      <c r="H5228" s="186" t="s">
        <v>1921</v>
      </c>
      <c r="I5228" s="42" t="s">
        <v>12</v>
      </c>
      <c r="J5228" s="42"/>
      <c r="K5228" s="42"/>
      <c r="L5228" s="184" t="e">
        <v>#VALUE!</v>
      </c>
      <c r="M5228" s="31">
        <v>718</v>
      </c>
      <c r="N5228" s="42" t="s">
        <v>13</v>
      </c>
      <c r="O5228" s="42" t="s">
        <v>1890</v>
      </c>
    </row>
    <row r="5229" spans="1:15">
      <c r="A5229">
        <v>5233</v>
      </c>
      <c r="B5229" s="180" t="s">
        <v>1954</v>
      </c>
      <c r="C5229" s="42" t="s">
        <v>9</v>
      </c>
      <c r="D5229" s="359" t="s">
        <v>10</v>
      </c>
      <c r="E5229" s="42">
        <v>46</v>
      </c>
      <c r="F5229" s="41">
        <v>1130</v>
      </c>
      <c r="G5229" s="186" t="s">
        <v>1907</v>
      </c>
      <c r="H5229" s="186" t="s">
        <v>1899</v>
      </c>
      <c r="I5229" s="42" t="s">
        <v>12</v>
      </c>
      <c r="J5229" s="42"/>
      <c r="K5229" s="42"/>
      <c r="L5229" s="184" t="e">
        <v>#VALUE!</v>
      </c>
      <c r="M5229" s="31">
        <v>718</v>
      </c>
      <c r="N5229" s="42" t="s">
        <v>13</v>
      </c>
      <c r="O5229" s="42" t="s">
        <v>1890</v>
      </c>
    </row>
    <row r="5230" spans="1:15">
      <c r="A5230">
        <v>5234</v>
      </c>
      <c r="B5230" s="180" t="s">
        <v>1954</v>
      </c>
      <c r="C5230" s="42" t="s">
        <v>9</v>
      </c>
      <c r="D5230" s="359" t="s">
        <v>10</v>
      </c>
      <c r="E5230" s="42">
        <v>42</v>
      </c>
      <c r="F5230" s="41">
        <v>945</v>
      </c>
      <c r="G5230" s="186" t="s">
        <v>1903</v>
      </c>
      <c r="H5230" s="186" t="s">
        <v>1921</v>
      </c>
      <c r="I5230" s="42" t="s">
        <v>15</v>
      </c>
      <c r="J5230" s="42"/>
      <c r="K5230" s="42"/>
      <c r="L5230" s="184" t="e">
        <v>#VALUE!</v>
      </c>
      <c r="M5230" s="31">
        <v>718</v>
      </c>
      <c r="N5230" s="42" t="s">
        <v>13</v>
      </c>
      <c r="O5230" s="42" t="s">
        <v>1890</v>
      </c>
    </row>
    <row r="5231" spans="1:15">
      <c r="A5231">
        <v>5235</v>
      </c>
      <c r="B5231" s="180" t="s">
        <v>1954</v>
      </c>
      <c r="C5231" s="42" t="s">
        <v>9</v>
      </c>
      <c r="D5231" s="359" t="s">
        <v>10</v>
      </c>
      <c r="E5231" s="42">
        <v>63</v>
      </c>
      <c r="F5231" s="41">
        <v>2870</v>
      </c>
      <c r="G5231" s="186" t="s">
        <v>1970</v>
      </c>
      <c r="H5231" s="186" t="s">
        <v>1906</v>
      </c>
      <c r="I5231" s="42" t="s">
        <v>15</v>
      </c>
      <c r="J5231" s="42"/>
      <c r="K5231" s="42"/>
      <c r="L5231" s="184" t="e">
        <v>#VALUE!</v>
      </c>
      <c r="M5231" s="31">
        <v>718</v>
      </c>
      <c r="N5231" s="42" t="s">
        <v>13</v>
      </c>
      <c r="O5231" s="42" t="s">
        <v>1890</v>
      </c>
    </row>
    <row r="5232" spans="1:15">
      <c r="A5232">
        <v>5236</v>
      </c>
      <c r="B5232" s="180" t="s">
        <v>1954</v>
      </c>
      <c r="C5232" s="42" t="s">
        <v>9</v>
      </c>
      <c r="D5232" s="359" t="s">
        <v>10</v>
      </c>
      <c r="E5232" s="42">
        <v>63</v>
      </c>
      <c r="F5232" s="41">
        <v>3135</v>
      </c>
      <c r="G5232" s="186" t="s">
        <v>1905</v>
      </c>
      <c r="H5232" s="186" t="s">
        <v>1941</v>
      </c>
      <c r="I5232" s="42" t="s">
        <v>15</v>
      </c>
      <c r="J5232" s="42"/>
      <c r="K5232" s="42"/>
      <c r="L5232" s="184" t="e">
        <v>#VALUE!</v>
      </c>
      <c r="M5232" s="31">
        <v>718</v>
      </c>
      <c r="N5232" s="42" t="s">
        <v>13</v>
      </c>
      <c r="O5232" s="42" t="s">
        <v>1890</v>
      </c>
    </row>
    <row r="5233" spans="1:15">
      <c r="A5233">
        <v>5237</v>
      </c>
      <c r="B5233" s="180" t="s">
        <v>1954</v>
      </c>
      <c r="C5233" s="42" t="s">
        <v>9</v>
      </c>
      <c r="D5233" s="359" t="s">
        <v>10</v>
      </c>
      <c r="E5233" s="42">
        <v>62</v>
      </c>
      <c r="F5233" s="41">
        <v>2935</v>
      </c>
      <c r="G5233" s="186" t="s">
        <v>1895</v>
      </c>
      <c r="H5233" s="186" t="s">
        <v>1908</v>
      </c>
      <c r="I5233" s="42" t="s">
        <v>15</v>
      </c>
      <c r="J5233" s="42"/>
      <c r="K5233" s="42"/>
      <c r="L5233" s="184" t="e">
        <v>#VALUE!</v>
      </c>
      <c r="M5233" s="31">
        <v>718</v>
      </c>
      <c r="N5233" s="42" t="s">
        <v>13</v>
      </c>
      <c r="O5233" s="42" t="s">
        <v>1890</v>
      </c>
    </row>
    <row r="5234" spans="1:15">
      <c r="A5234">
        <v>5238</v>
      </c>
      <c r="B5234" s="180" t="s">
        <v>1954</v>
      </c>
      <c r="C5234" s="42" t="s">
        <v>9</v>
      </c>
      <c r="D5234" s="359" t="s">
        <v>10</v>
      </c>
      <c r="E5234" s="42">
        <v>60</v>
      </c>
      <c r="F5234" s="41">
        <v>2140</v>
      </c>
      <c r="G5234" s="186" t="s">
        <v>1971</v>
      </c>
      <c r="H5234" s="186" t="s">
        <v>1906</v>
      </c>
      <c r="I5234" s="42" t="s">
        <v>15</v>
      </c>
      <c r="J5234" s="42"/>
      <c r="K5234" s="42"/>
      <c r="L5234" s="184" t="e">
        <v>#VALUE!</v>
      </c>
      <c r="M5234" s="31">
        <v>718</v>
      </c>
      <c r="N5234" s="42" t="s">
        <v>13</v>
      </c>
      <c r="O5234" s="42" t="s">
        <v>1890</v>
      </c>
    </row>
    <row r="5235" spans="1:15">
      <c r="A5235">
        <v>5239</v>
      </c>
      <c r="B5235" s="180" t="s">
        <v>1954</v>
      </c>
      <c r="C5235" s="42" t="s">
        <v>9</v>
      </c>
      <c r="D5235" s="359" t="s">
        <v>10</v>
      </c>
      <c r="E5235" s="42">
        <v>60</v>
      </c>
      <c r="F5235" s="41">
        <v>2380</v>
      </c>
      <c r="G5235" s="186" t="s">
        <v>1965</v>
      </c>
      <c r="H5235" s="186" t="s">
        <v>1906</v>
      </c>
      <c r="I5235" s="42" t="s">
        <v>15</v>
      </c>
      <c r="J5235" s="42"/>
      <c r="K5235" s="42"/>
      <c r="L5235" s="184" t="e">
        <v>#VALUE!</v>
      </c>
      <c r="M5235" s="31">
        <v>718</v>
      </c>
      <c r="N5235" s="42" t="s">
        <v>13</v>
      </c>
      <c r="O5235" s="42" t="s">
        <v>1890</v>
      </c>
    </row>
    <row r="5236" spans="1:15">
      <c r="A5236">
        <v>5240</v>
      </c>
      <c r="B5236" s="180" t="s">
        <v>1954</v>
      </c>
      <c r="C5236" s="42" t="s">
        <v>9</v>
      </c>
      <c r="D5236" s="359" t="s">
        <v>10</v>
      </c>
      <c r="E5236" s="42">
        <v>45</v>
      </c>
      <c r="F5236" s="41">
        <v>1190</v>
      </c>
      <c r="G5236" s="186" t="s">
        <v>1903</v>
      </c>
      <c r="H5236" s="186" t="s">
        <v>1914</v>
      </c>
      <c r="I5236" s="42" t="s">
        <v>15</v>
      </c>
      <c r="J5236" s="42"/>
      <c r="K5236" s="42"/>
      <c r="L5236" s="184" t="e">
        <v>#VALUE!</v>
      </c>
      <c r="M5236" s="31">
        <v>718</v>
      </c>
      <c r="N5236" s="42" t="s">
        <v>13</v>
      </c>
      <c r="O5236" s="42" t="s">
        <v>1890</v>
      </c>
    </row>
    <row r="5237" spans="1:15">
      <c r="A5237">
        <v>5241</v>
      </c>
      <c r="B5237" s="185" t="s">
        <v>1972</v>
      </c>
      <c r="C5237" s="42" t="s">
        <v>9</v>
      </c>
      <c r="D5237" s="359" t="s">
        <v>10</v>
      </c>
      <c r="E5237" s="181">
        <v>26</v>
      </c>
      <c r="F5237" s="42">
        <v>250</v>
      </c>
      <c r="G5237" s="182" t="s">
        <v>1923</v>
      </c>
      <c r="H5237" s="183" t="s">
        <v>1924</v>
      </c>
      <c r="I5237" s="42" t="s">
        <v>15</v>
      </c>
      <c r="J5237" s="42"/>
      <c r="K5237" s="42"/>
      <c r="L5237" s="184" t="e">
        <v>#VALUE!</v>
      </c>
      <c r="M5237" s="31">
        <v>712</v>
      </c>
      <c r="N5237" s="42" t="s">
        <v>13</v>
      </c>
      <c r="O5237" s="42" t="s">
        <v>107</v>
      </c>
    </row>
    <row r="5238" spans="1:15">
      <c r="A5238">
        <v>5242</v>
      </c>
      <c r="B5238" s="185" t="s">
        <v>1972</v>
      </c>
      <c r="C5238" s="42" t="s">
        <v>9</v>
      </c>
      <c r="D5238" s="359" t="s">
        <v>10</v>
      </c>
      <c r="E5238" s="42">
        <v>32</v>
      </c>
      <c r="F5238" s="42">
        <v>480</v>
      </c>
      <c r="G5238" s="182" t="s">
        <v>1907</v>
      </c>
      <c r="H5238" s="183" t="s">
        <v>1924</v>
      </c>
      <c r="I5238" s="42" t="s">
        <v>15</v>
      </c>
      <c r="J5238" s="42"/>
      <c r="K5238" s="42"/>
      <c r="L5238" s="184" t="e">
        <v>#VALUE!</v>
      </c>
      <c r="M5238" s="31">
        <v>712</v>
      </c>
      <c r="N5238" s="42" t="s">
        <v>13</v>
      </c>
      <c r="O5238" s="42" t="s">
        <v>107</v>
      </c>
    </row>
    <row r="5239" spans="1:15">
      <c r="A5239">
        <v>5243</v>
      </c>
      <c r="B5239" s="185" t="s">
        <v>1972</v>
      </c>
      <c r="C5239" s="42" t="s">
        <v>9</v>
      </c>
      <c r="D5239" s="359" t="s">
        <v>10</v>
      </c>
      <c r="E5239" s="42">
        <v>27</v>
      </c>
      <c r="F5239" s="42">
        <v>305</v>
      </c>
      <c r="G5239" s="182" t="s">
        <v>1923</v>
      </c>
      <c r="H5239" s="186" t="s">
        <v>1924</v>
      </c>
      <c r="I5239" s="42" t="s">
        <v>15</v>
      </c>
      <c r="J5239" s="42"/>
      <c r="K5239" s="42"/>
      <c r="L5239" s="184" t="e">
        <v>#VALUE!</v>
      </c>
      <c r="M5239" s="31">
        <v>712</v>
      </c>
      <c r="N5239" s="42" t="s">
        <v>13</v>
      </c>
      <c r="O5239" s="42" t="s">
        <v>107</v>
      </c>
    </row>
    <row r="5240" spans="1:15">
      <c r="A5240">
        <v>5244</v>
      </c>
      <c r="B5240" s="185" t="s">
        <v>1972</v>
      </c>
      <c r="C5240" s="42" t="s">
        <v>9</v>
      </c>
      <c r="D5240" s="359" t="s">
        <v>10</v>
      </c>
      <c r="E5240" s="42">
        <v>28</v>
      </c>
      <c r="F5240" s="42">
        <v>330</v>
      </c>
      <c r="G5240" s="182" t="s">
        <v>1923</v>
      </c>
      <c r="H5240" s="186" t="s">
        <v>1924</v>
      </c>
      <c r="I5240" s="42" t="s">
        <v>12</v>
      </c>
      <c r="J5240" s="42"/>
      <c r="K5240" s="42"/>
      <c r="L5240" s="184" t="e">
        <v>#VALUE!</v>
      </c>
      <c r="M5240" s="31">
        <v>712</v>
      </c>
      <c r="N5240" s="42" t="s">
        <v>13</v>
      </c>
      <c r="O5240" s="42" t="s">
        <v>107</v>
      </c>
    </row>
    <row r="5241" spans="1:15">
      <c r="A5241">
        <v>5245</v>
      </c>
      <c r="B5241" s="185" t="s">
        <v>1972</v>
      </c>
      <c r="C5241" s="42" t="s">
        <v>9</v>
      </c>
      <c r="D5241" s="359" t="s">
        <v>10</v>
      </c>
      <c r="E5241" s="42">
        <v>28</v>
      </c>
      <c r="F5241" s="42">
        <v>315</v>
      </c>
      <c r="G5241" s="182" t="s">
        <v>1923</v>
      </c>
      <c r="H5241" s="186" t="s">
        <v>1924</v>
      </c>
      <c r="I5241" s="42" t="s">
        <v>15</v>
      </c>
      <c r="J5241" s="42"/>
      <c r="K5241" s="42"/>
      <c r="L5241" s="184" t="e">
        <v>#VALUE!</v>
      </c>
      <c r="M5241" s="31">
        <v>712</v>
      </c>
      <c r="N5241" s="42" t="s">
        <v>13</v>
      </c>
      <c r="O5241" s="42" t="s">
        <v>107</v>
      </c>
    </row>
    <row r="5242" spans="1:15">
      <c r="A5242">
        <v>5246</v>
      </c>
      <c r="B5242" s="185" t="s">
        <v>1972</v>
      </c>
      <c r="C5242" s="42" t="s">
        <v>9</v>
      </c>
      <c r="D5242" s="359" t="s">
        <v>10</v>
      </c>
      <c r="E5242" s="42">
        <v>35</v>
      </c>
      <c r="F5242" s="42">
        <v>495</v>
      </c>
      <c r="G5242" s="182" t="s">
        <v>1907</v>
      </c>
      <c r="H5242" s="186" t="s">
        <v>1921</v>
      </c>
      <c r="I5242" s="42" t="s">
        <v>15</v>
      </c>
      <c r="J5242" s="42"/>
      <c r="K5242" s="42"/>
      <c r="L5242" s="184" t="e">
        <v>#VALUE!</v>
      </c>
      <c r="M5242" s="31">
        <v>712</v>
      </c>
      <c r="N5242" s="42" t="s">
        <v>13</v>
      </c>
      <c r="O5242" s="42" t="s">
        <v>107</v>
      </c>
    </row>
    <row r="5243" spans="1:15">
      <c r="A5243">
        <v>5247</v>
      </c>
      <c r="B5243" s="185" t="s">
        <v>1972</v>
      </c>
      <c r="C5243" s="42" t="s">
        <v>9</v>
      </c>
      <c r="D5243" s="359" t="s">
        <v>10</v>
      </c>
      <c r="E5243" s="42">
        <v>32</v>
      </c>
      <c r="F5243" s="42">
        <v>475</v>
      </c>
      <c r="G5243" s="182" t="s">
        <v>1923</v>
      </c>
      <c r="H5243" s="186" t="s">
        <v>1894</v>
      </c>
      <c r="I5243" s="42" t="s">
        <v>15</v>
      </c>
      <c r="J5243" s="42"/>
      <c r="K5243" s="42"/>
      <c r="L5243" s="184" t="e">
        <v>#VALUE!</v>
      </c>
      <c r="M5243" s="31">
        <v>712</v>
      </c>
      <c r="N5243" s="42" t="s">
        <v>13</v>
      </c>
      <c r="O5243" s="42" t="s">
        <v>107</v>
      </c>
    </row>
    <row r="5244" spans="1:15">
      <c r="A5244">
        <v>5248</v>
      </c>
      <c r="B5244" s="185" t="s">
        <v>1972</v>
      </c>
      <c r="C5244" s="42" t="s">
        <v>9</v>
      </c>
      <c r="D5244" s="359" t="s">
        <v>10</v>
      </c>
      <c r="E5244" s="42">
        <v>32</v>
      </c>
      <c r="F5244" s="42">
        <v>455</v>
      </c>
      <c r="G5244" s="182" t="s">
        <v>1907</v>
      </c>
      <c r="H5244" s="186" t="s">
        <v>1924</v>
      </c>
      <c r="I5244" s="42" t="s">
        <v>12</v>
      </c>
      <c r="J5244" s="42"/>
      <c r="K5244" s="42"/>
      <c r="L5244" s="184" t="e">
        <v>#VALUE!</v>
      </c>
      <c r="M5244" s="31">
        <v>712</v>
      </c>
      <c r="N5244" s="42" t="s">
        <v>13</v>
      </c>
      <c r="O5244" s="42" t="s">
        <v>107</v>
      </c>
    </row>
    <row r="5245" spans="1:15">
      <c r="A5245">
        <v>5249</v>
      </c>
      <c r="B5245" s="185" t="s">
        <v>1972</v>
      </c>
      <c r="C5245" s="42" t="s">
        <v>9</v>
      </c>
      <c r="D5245" s="359" t="s">
        <v>10</v>
      </c>
      <c r="E5245" s="42">
        <v>30</v>
      </c>
      <c r="F5245" s="42">
        <v>410</v>
      </c>
      <c r="G5245" s="182" t="s">
        <v>1907</v>
      </c>
      <c r="H5245" s="186" t="s">
        <v>1921</v>
      </c>
      <c r="I5245" s="42" t="s">
        <v>15</v>
      </c>
      <c r="J5245" s="42"/>
      <c r="K5245" s="42"/>
      <c r="L5245" s="184" t="e">
        <v>#VALUE!</v>
      </c>
      <c r="M5245" s="31">
        <v>712</v>
      </c>
      <c r="N5245" s="42" t="s">
        <v>13</v>
      </c>
      <c r="O5245" s="42" t="s">
        <v>107</v>
      </c>
    </row>
    <row r="5246" spans="1:15">
      <c r="A5246">
        <v>5250</v>
      </c>
      <c r="B5246" s="185" t="s">
        <v>1972</v>
      </c>
      <c r="C5246" s="42" t="s">
        <v>9</v>
      </c>
      <c r="D5246" s="359" t="s">
        <v>10</v>
      </c>
      <c r="E5246" s="42">
        <v>29</v>
      </c>
      <c r="F5246" s="42">
        <v>350</v>
      </c>
      <c r="G5246" s="182" t="s">
        <v>1907</v>
      </c>
      <c r="H5246" s="186" t="s">
        <v>1924</v>
      </c>
      <c r="I5246" s="42" t="s">
        <v>15</v>
      </c>
      <c r="J5246" s="42"/>
      <c r="K5246" s="42"/>
      <c r="L5246" s="184" t="e">
        <v>#VALUE!</v>
      </c>
      <c r="M5246" s="31">
        <v>712</v>
      </c>
      <c r="N5246" s="42" t="s">
        <v>13</v>
      </c>
      <c r="O5246" s="42" t="s">
        <v>107</v>
      </c>
    </row>
    <row r="5247" spans="1:15">
      <c r="A5247">
        <v>5251</v>
      </c>
      <c r="B5247" s="185" t="s">
        <v>1972</v>
      </c>
      <c r="C5247" s="42" t="s">
        <v>9</v>
      </c>
      <c r="D5247" s="359" t="s">
        <v>10</v>
      </c>
      <c r="E5247" s="42">
        <v>29</v>
      </c>
      <c r="F5247" s="42">
        <v>360</v>
      </c>
      <c r="G5247" s="182" t="s">
        <v>1923</v>
      </c>
      <c r="H5247" s="186" t="s">
        <v>1914</v>
      </c>
      <c r="I5247" s="42" t="s">
        <v>15</v>
      </c>
      <c r="J5247" s="42"/>
      <c r="K5247" s="42"/>
      <c r="L5247" s="184" t="e">
        <v>#VALUE!</v>
      </c>
      <c r="M5247" s="31">
        <v>712</v>
      </c>
      <c r="N5247" s="42" t="s">
        <v>13</v>
      </c>
      <c r="O5247" s="42" t="s">
        <v>107</v>
      </c>
    </row>
    <row r="5248" spans="1:15">
      <c r="A5248">
        <v>5252</v>
      </c>
      <c r="B5248" s="185" t="s">
        <v>1972</v>
      </c>
      <c r="C5248" s="42" t="s">
        <v>9</v>
      </c>
      <c r="D5248" s="359" t="s">
        <v>10</v>
      </c>
      <c r="E5248" s="42">
        <v>33</v>
      </c>
      <c r="F5248" s="42">
        <v>480</v>
      </c>
      <c r="G5248" s="182" t="s">
        <v>1923</v>
      </c>
      <c r="H5248" s="186" t="s">
        <v>1924</v>
      </c>
      <c r="I5248" s="42" t="s">
        <v>15</v>
      </c>
      <c r="J5248" s="42"/>
      <c r="K5248" s="42"/>
      <c r="L5248" s="184" t="e">
        <v>#VALUE!</v>
      </c>
      <c r="M5248" s="31">
        <v>712</v>
      </c>
      <c r="N5248" s="42" t="s">
        <v>13</v>
      </c>
      <c r="O5248" s="42" t="s">
        <v>107</v>
      </c>
    </row>
    <row r="5249" spans="1:15">
      <c r="A5249">
        <v>5253</v>
      </c>
      <c r="B5249" s="185" t="s">
        <v>1972</v>
      </c>
      <c r="C5249" s="42" t="s">
        <v>9</v>
      </c>
      <c r="D5249" s="359" t="s">
        <v>10</v>
      </c>
      <c r="E5249" s="42">
        <v>32</v>
      </c>
      <c r="F5249" s="42">
        <v>475</v>
      </c>
      <c r="G5249" s="182" t="s">
        <v>1904</v>
      </c>
      <c r="H5249" s="186" t="s">
        <v>1914</v>
      </c>
      <c r="I5249" s="42" t="s">
        <v>15</v>
      </c>
      <c r="J5249" s="42"/>
      <c r="K5249" s="42"/>
      <c r="L5249" s="184" t="e">
        <v>#VALUE!</v>
      </c>
      <c r="M5249" s="31">
        <v>712</v>
      </c>
      <c r="N5249" s="42" t="s">
        <v>13</v>
      </c>
      <c r="O5249" s="42" t="s">
        <v>107</v>
      </c>
    </row>
    <row r="5250" spans="1:15">
      <c r="A5250">
        <v>5254</v>
      </c>
      <c r="B5250" s="185" t="s">
        <v>1972</v>
      </c>
      <c r="C5250" s="42" t="s">
        <v>9</v>
      </c>
      <c r="D5250" s="359" t="s">
        <v>10</v>
      </c>
      <c r="E5250" s="42">
        <v>33</v>
      </c>
      <c r="F5250" s="42">
        <v>460</v>
      </c>
      <c r="G5250" s="182" t="s">
        <v>1907</v>
      </c>
      <c r="H5250" s="186" t="s">
        <v>1921</v>
      </c>
      <c r="I5250" s="42" t="s">
        <v>15</v>
      </c>
      <c r="J5250" s="42"/>
      <c r="K5250" s="42"/>
      <c r="L5250" s="184" t="e">
        <v>#VALUE!</v>
      </c>
      <c r="M5250" s="31">
        <v>712</v>
      </c>
      <c r="N5250" s="42" t="s">
        <v>13</v>
      </c>
      <c r="O5250" s="42" t="s">
        <v>107</v>
      </c>
    </row>
    <row r="5251" spans="1:15">
      <c r="A5251">
        <v>5255</v>
      </c>
      <c r="B5251" s="185" t="s">
        <v>1972</v>
      </c>
      <c r="C5251" s="42" t="s">
        <v>9</v>
      </c>
      <c r="D5251" s="359" t="s">
        <v>10</v>
      </c>
      <c r="E5251" s="42">
        <v>37</v>
      </c>
      <c r="F5251" s="42">
        <v>680</v>
      </c>
      <c r="G5251" s="182" t="s">
        <v>1907</v>
      </c>
      <c r="H5251" s="182" t="s">
        <v>1899</v>
      </c>
      <c r="I5251" s="42" t="s">
        <v>15</v>
      </c>
      <c r="J5251" s="42"/>
      <c r="K5251" s="42"/>
      <c r="L5251" s="184" t="e">
        <v>#VALUE!</v>
      </c>
      <c r="M5251" s="31">
        <v>712</v>
      </c>
      <c r="N5251" s="42" t="s">
        <v>13</v>
      </c>
      <c r="O5251" s="42" t="s">
        <v>107</v>
      </c>
    </row>
    <row r="5252" spans="1:15">
      <c r="A5252">
        <v>5256</v>
      </c>
      <c r="B5252" s="185" t="s">
        <v>1972</v>
      </c>
      <c r="C5252" s="42" t="s">
        <v>9</v>
      </c>
      <c r="D5252" s="359" t="s">
        <v>10</v>
      </c>
      <c r="E5252" s="42">
        <v>34</v>
      </c>
      <c r="F5252" s="42">
        <v>510</v>
      </c>
      <c r="G5252" s="182" t="s">
        <v>1907</v>
      </c>
      <c r="H5252" s="182" t="s">
        <v>1921</v>
      </c>
      <c r="I5252" s="42" t="s">
        <v>15</v>
      </c>
      <c r="J5252" s="42"/>
      <c r="K5252" s="42"/>
      <c r="L5252" s="184" t="e">
        <v>#VALUE!</v>
      </c>
      <c r="M5252" s="31">
        <v>712</v>
      </c>
      <c r="N5252" s="42" t="s">
        <v>13</v>
      </c>
      <c r="O5252" s="42" t="s">
        <v>107</v>
      </c>
    </row>
    <row r="5253" spans="1:15">
      <c r="A5253">
        <v>5257</v>
      </c>
      <c r="B5253" s="185" t="s">
        <v>1972</v>
      </c>
      <c r="C5253" s="42" t="s">
        <v>9</v>
      </c>
      <c r="D5253" s="359" t="s">
        <v>10</v>
      </c>
      <c r="E5253" s="42">
        <v>30</v>
      </c>
      <c r="F5253" s="42">
        <v>365</v>
      </c>
      <c r="G5253" s="182" t="s">
        <v>1923</v>
      </c>
      <c r="H5253" s="182" t="s">
        <v>1924</v>
      </c>
      <c r="I5253" s="42" t="s">
        <v>15</v>
      </c>
      <c r="J5253" s="42"/>
      <c r="K5253" s="42"/>
      <c r="L5253" s="184" t="e">
        <v>#VALUE!</v>
      </c>
      <c r="M5253" s="31">
        <v>712</v>
      </c>
      <c r="N5253" s="42" t="s">
        <v>13</v>
      </c>
      <c r="O5253" s="42" t="s">
        <v>107</v>
      </c>
    </row>
    <row r="5254" spans="1:15">
      <c r="A5254">
        <v>5258</v>
      </c>
      <c r="B5254" s="185" t="s">
        <v>1972</v>
      </c>
      <c r="C5254" s="42" t="s">
        <v>9</v>
      </c>
      <c r="D5254" s="359" t="s">
        <v>10</v>
      </c>
      <c r="E5254" s="42">
        <v>34</v>
      </c>
      <c r="F5254" s="42">
        <v>570</v>
      </c>
      <c r="G5254" s="182" t="s">
        <v>1907</v>
      </c>
      <c r="H5254" s="186" t="s">
        <v>1924</v>
      </c>
      <c r="I5254" s="42" t="s">
        <v>12</v>
      </c>
      <c r="J5254" s="42"/>
      <c r="K5254" s="42"/>
      <c r="L5254" s="184" t="e">
        <v>#VALUE!</v>
      </c>
      <c r="M5254" s="31">
        <v>712</v>
      </c>
      <c r="N5254" s="42" t="s">
        <v>13</v>
      </c>
      <c r="O5254" s="42" t="s">
        <v>107</v>
      </c>
    </row>
    <row r="5255" spans="1:15">
      <c r="A5255">
        <v>5259</v>
      </c>
      <c r="B5255" s="185" t="s">
        <v>1972</v>
      </c>
      <c r="C5255" s="42" t="s">
        <v>9</v>
      </c>
      <c r="D5255" s="359" t="s">
        <v>10</v>
      </c>
      <c r="E5255" s="42">
        <v>34</v>
      </c>
      <c r="F5255" s="42">
        <v>570</v>
      </c>
      <c r="G5255" s="182" t="s">
        <v>1907</v>
      </c>
      <c r="H5255" s="186" t="s">
        <v>1924</v>
      </c>
      <c r="I5255" s="42" t="s">
        <v>15</v>
      </c>
      <c r="J5255" s="42"/>
      <c r="K5255" s="42"/>
      <c r="L5255" s="184" t="e">
        <v>#VALUE!</v>
      </c>
      <c r="M5255" s="31">
        <v>712</v>
      </c>
      <c r="N5255" s="42" t="s">
        <v>13</v>
      </c>
      <c r="O5255" s="42" t="s">
        <v>107</v>
      </c>
    </row>
    <row r="5256" spans="1:15">
      <c r="A5256">
        <v>5260</v>
      </c>
      <c r="B5256" s="185" t="s">
        <v>1972</v>
      </c>
      <c r="C5256" s="42" t="s">
        <v>9</v>
      </c>
      <c r="D5256" s="359" t="s">
        <v>10</v>
      </c>
      <c r="E5256" s="42">
        <v>27</v>
      </c>
      <c r="F5256" s="42">
        <v>310</v>
      </c>
      <c r="G5256" s="182" t="s">
        <v>1907</v>
      </c>
      <c r="H5256" s="186" t="s">
        <v>1924</v>
      </c>
      <c r="I5256" s="42" t="s">
        <v>15</v>
      </c>
      <c r="J5256" s="42"/>
      <c r="K5256" s="42"/>
      <c r="L5256" s="184" t="e">
        <v>#VALUE!</v>
      </c>
      <c r="M5256" s="31">
        <v>712</v>
      </c>
      <c r="N5256" s="42" t="s">
        <v>13</v>
      </c>
      <c r="O5256" s="42" t="s">
        <v>107</v>
      </c>
    </row>
    <row r="5257" spans="1:15">
      <c r="A5257">
        <v>5261</v>
      </c>
      <c r="B5257" s="185" t="s">
        <v>1972</v>
      </c>
      <c r="C5257" s="42" t="s">
        <v>9</v>
      </c>
      <c r="D5257" s="359" t="s">
        <v>10</v>
      </c>
      <c r="E5257" s="42">
        <v>34</v>
      </c>
      <c r="F5257" s="42">
        <v>490</v>
      </c>
      <c r="G5257" s="182" t="s">
        <v>1907</v>
      </c>
      <c r="H5257" s="186" t="s">
        <v>1924</v>
      </c>
      <c r="I5257" s="42" t="s">
        <v>15</v>
      </c>
      <c r="J5257" s="42"/>
      <c r="K5257" s="42"/>
      <c r="L5257" s="184" t="e">
        <v>#VALUE!</v>
      </c>
      <c r="M5257" s="31">
        <v>712</v>
      </c>
      <c r="N5257" s="42" t="s">
        <v>13</v>
      </c>
      <c r="O5257" s="42" t="s">
        <v>107</v>
      </c>
    </row>
    <row r="5258" spans="1:15">
      <c r="A5258">
        <v>5262</v>
      </c>
      <c r="B5258" s="185" t="s">
        <v>1972</v>
      </c>
      <c r="C5258" s="42" t="s">
        <v>9</v>
      </c>
      <c r="D5258" s="359" t="s">
        <v>10</v>
      </c>
      <c r="E5258" s="42">
        <v>33</v>
      </c>
      <c r="F5258" s="42">
        <v>490</v>
      </c>
      <c r="G5258" s="182" t="s">
        <v>1923</v>
      </c>
      <c r="H5258" s="186" t="s">
        <v>1914</v>
      </c>
      <c r="I5258" s="42" t="s">
        <v>15</v>
      </c>
      <c r="J5258" s="42"/>
      <c r="K5258" s="42"/>
      <c r="L5258" s="184" t="e">
        <v>#VALUE!</v>
      </c>
      <c r="M5258" s="31">
        <v>712</v>
      </c>
      <c r="N5258" s="42" t="s">
        <v>13</v>
      </c>
      <c r="O5258" s="42" t="s">
        <v>107</v>
      </c>
    </row>
    <row r="5259" spans="1:15">
      <c r="A5259">
        <v>5263</v>
      </c>
      <c r="B5259" s="185" t="s">
        <v>1972</v>
      </c>
      <c r="C5259" s="42" t="s">
        <v>9</v>
      </c>
      <c r="D5259" s="359" t="s">
        <v>10</v>
      </c>
      <c r="E5259" s="42">
        <v>33</v>
      </c>
      <c r="F5259" s="42">
        <v>451</v>
      </c>
      <c r="G5259" s="182" t="s">
        <v>1923</v>
      </c>
      <c r="H5259" s="186" t="s">
        <v>1924</v>
      </c>
      <c r="I5259" s="42" t="s">
        <v>15</v>
      </c>
      <c r="J5259" s="42"/>
      <c r="K5259" s="42"/>
      <c r="L5259" s="184" t="e">
        <v>#VALUE!</v>
      </c>
      <c r="M5259" s="31">
        <v>712</v>
      </c>
      <c r="N5259" s="42" t="s">
        <v>13</v>
      </c>
      <c r="O5259" s="42" t="s">
        <v>107</v>
      </c>
    </row>
    <row r="5260" spans="1:15">
      <c r="A5260">
        <v>5264</v>
      </c>
      <c r="B5260" s="185" t="s">
        <v>1972</v>
      </c>
      <c r="C5260" s="42" t="s">
        <v>9</v>
      </c>
      <c r="D5260" s="359" t="s">
        <v>10</v>
      </c>
      <c r="E5260" s="42">
        <v>28</v>
      </c>
      <c r="F5260" s="42">
        <v>315</v>
      </c>
      <c r="G5260" s="182" t="s">
        <v>1923</v>
      </c>
      <c r="H5260" s="186" t="s">
        <v>1924</v>
      </c>
      <c r="I5260" s="42" t="s">
        <v>15</v>
      </c>
      <c r="J5260" s="42"/>
      <c r="K5260" s="42"/>
      <c r="L5260" s="184" t="e">
        <v>#VALUE!</v>
      </c>
      <c r="M5260" s="31">
        <v>712</v>
      </c>
      <c r="N5260" s="42" t="s">
        <v>13</v>
      </c>
      <c r="O5260" s="42" t="s">
        <v>107</v>
      </c>
    </row>
    <row r="5261" spans="1:15">
      <c r="A5261">
        <v>5265</v>
      </c>
      <c r="B5261" s="185" t="s">
        <v>1972</v>
      </c>
      <c r="C5261" s="42" t="s">
        <v>9</v>
      </c>
      <c r="D5261" s="359" t="s">
        <v>10</v>
      </c>
      <c r="E5261" s="42">
        <v>27</v>
      </c>
      <c r="F5261" s="42">
        <v>305</v>
      </c>
      <c r="G5261" s="182" t="s">
        <v>1923</v>
      </c>
      <c r="H5261" s="186" t="s">
        <v>1924</v>
      </c>
      <c r="I5261" s="42" t="s">
        <v>12</v>
      </c>
      <c r="J5261" s="42"/>
      <c r="K5261" s="42"/>
      <c r="L5261" s="184" t="e">
        <v>#VALUE!</v>
      </c>
      <c r="M5261" s="31">
        <v>712</v>
      </c>
      <c r="N5261" s="42" t="s">
        <v>13</v>
      </c>
      <c r="O5261" s="42" t="s">
        <v>107</v>
      </c>
    </row>
    <row r="5262" spans="1:15">
      <c r="A5262">
        <v>5266</v>
      </c>
      <c r="B5262" s="185" t="s">
        <v>1972</v>
      </c>
      <c r="C5262" s="42" t="s">
        <v>9</v>
      </c>
      <c r="D5262" s="359" t="s">
        <v>10</v>
      </c>
      <c r="E5262" s="42">
        <v>33</v>
      </c>
      <c r="F5262" s="42">
        <v>500</v>
      </c>
      <c r="G5262" s="182" t="s">
        <v>1907</v>
      </c>
      <c r="H5262" s="186" t="s">
        <v>1924</v>
      </c>
      <c r="I5262" s="42" t="s">
        <v>15</v>
      </c>
      <c r="J5262" s="42"/>
      <c r="K5262" s="42"/>
      <c r="L5262" s="184" t="e">
        <v>#VALUE!</v>
      </c>
      <c r="M5262" s="31">
        <v>712</v>
      </c>
      <c r="N5262" s="42" t="s">
        <v>13</v>
      </c>
      <c r="O5262" s="42" t="s">
        <v>107</v>
      </c>
    </row>
    <row r="5263" spans="1:15">
      <c r="A5263">
        <v>5267</v>
      </c>
      <c r="B5263" s="185" t="s">
        <v>1972</v>
      </c>
      <c r="C5263" s="42" t="s">
        <v>9</v>
      </c>
      <c r="D5263" s="359" t="s">
        <v>10</v>
      </c>
      <c r="E5263" s="42">
        <v>31</v>
      </c>
      <c r="F5263" s="42">
        <v>380</v>
      </c>
      <c r="G5263" s="182" t="s">
        <v>1907</v>
      </c>
      <c r="H5263" s="186" t="s">
        <v>1921</v>
      </c>
      <c r="I5263" s="42" t="s">
        <v>15</v>
      </c>
      <c r="J5263" s="42"/>
      <c r="K5263" s="42"/>
      <c r="L5263" s="184" t="e">
        <v>#VALUE!</v>
      </c>
      <c r="M5263" s="31">
        <v>712</v>
      </c>
      <c r="N5263" s="42" t="s">
        <v>13</v>
      </c>
      <c r="O5263" s="42" t="s">
        <v>107</v>
      </c>
    </row>
    <row r="5264" spans="1:15">
      <c r="A5264">
        <v>5268</v>
      </c>
      <c r="B5264" s="185" t="s">
        <v>1972</v>
      </c>
      <c r="C5264" s="42" t="s">
        <v>9</v>
      </c>
      <c r="D5264" s="359" t="s">
        <v>10</v>
      </c>
      <c r="E5264" s="42">
        <v>30</v>
      </c>
      <c r="F5264" s="42">
        <v>365</v>
      </c>
      <c r="G5264" s="182" t="s">
        <v>1923</v>
      </c>
      <c r="H5264" s="186" t="s">
        <v>1921</v>
      </c>
      <c r="I5264" s="42" t="s">
        <v>15</v>
      </c>
      <c r="J5264" s="42"/>
      <c r="K5264" s="42"/>
      <c r="L5264" s="184" t="e">
        <v>#VALUE!</v>
      </c>
      <c r="M5264" s="31">
        <v>712</v>
      </c>
      <c r="N5264" s="42" t="s">
        <v>13</v>
      </c>
      <c r="O5264" s="42" t="s">
        <v>107</v>
      </c>
    </row>
    <row r="5265" spans="1:15">
      <c r="A5265">
        <v>5269</v>
      </c>
      <c r="B5265" s="185" t="s">
        <v>1972</v>
      </c>
      <c r="C5265" s="42" t="s">
        <v>9</v>
      </c>
      <c r="D5265" s="359" t="s">
        <v>10</v>
      </c>
      <c r="E5265" s="42">
        <v>33</v>
      </c>
      <c r="F5265" s="42">
        <v>495</v>
      </c>
      <c r="G5265" s="182" t="s">
        <v>1923</v>
      </c>
      <c r="H5265" s="186" t="s">
        <v>1921</v>
      </c>
      <c r="I5265" s="42" t="s">
        <v>15</v>
      </c>
      <c r="J5265" s="42"/>
      <c r="K5265" s="42"/>
      <c r="L5265" s="184" t="e">
        <v>#VALUE!</v>
      </c>
      <c r="M5265" s="31">
        <v>712</v>
      </c>
      <c r="N5265" s="42" t="s">
        <v>13</v>
      </c>
      <c r="O5265" s="42" t="s">
        <v>107</v>
      </c>
    </row>
    <row r="5266" spans="1:15">
      <c r="A5266">
        <v>5270</v>
      </c>
      <c r="B5266" s="185" t="s">
        <v>1972</v>
      </c>
      <c r="C5266" s="42" t="s">
        <v>9</v>
      </c>
      <c r="D5266" s="359" t="s">
        <v>10</v>
      </c>
      <c r="E5266" s="42">
        <v>29</v>
      </c>
      <c r="F5266" s="42">
        <v>335</v>
      </c>
      <c r="G5266" s="182" t="s">
        <v>1923</v>
      </c>
      <c r="H5266" s="186" t="s">
        <v>1924</v>
      </c>
      <c r="I5266" s="42" t="s">
        <v>15</v>
      </c>
      <c r="J5266" s="42"/>
      <c r="K5266" s="42"/>
      <c r="L5266" s="184" t="e">
        <v>#VALUE!</v>
      </c>
      <c r="M5266" s="31">
        <v>712</v>
      </c>
      <c r="N5266" s="42" t="s">
        <v>13</v>
      </c>
      <c r="O5266" s="42" t="s">
        <v>107</v>
      </c>
    </row>
    <row r="5267" spans="1:15">
      <c r="A5267">
        <v>5271</v>
      </c>
      <c r="B5267" s="185" t="s">
        <v>1972</v>
      </c>
      <c r="C5267" s="42" t="s">
        <v>9</v>
      </c>
      <c r="D5267" s="359" t="s">
        <v>10</v>
      </c>
      <c r="E5267" s="42">
        <v>28</v>
      </c>
      <c r="F5267" s="42">
        <v>310</v>
      </c>
      <c r="G5267" s="182" t="s">
        <v>1923</v>
      </c>
      <c r="H5267" s="186" t="s">
        <v>1921</v>
      </c>
      <c r="I5267" s="42" t="s">
        <v>12</v>
      </c>
      <c r="J5267" s="42"/>
      <c r="K5267" s="42"/>
      <c r="L5267" s="184" t="e">
        <v>#VALUE!</v>
      </c>
      <c r="M5267" s="31">
        <v>712</v>
      </c>
      <c r="N5267" s="42" t="s">
        <v>13</v>
      </c>
      <c r="O5267" s="42" t="s">
        <v>107</v>
      </c>
    </row>
    <row r="5268" spans="1:15">
      <c r="A5268">
        <v>5272</v>
      </c>
      <c r="B5268" s="185" t="s">
        <v>1972</v>
      </c>
      <c r="C5268" s="42" t="s">
        <v>9</v>
      </c>
      <c r="D5268" s="359" t="s">
        <v>10</v>
      </c>
      <c r="E5268" s="42">
        <v>30</v>
      </c>
      <c r="F5268" s="42">
        <v>395</v>
      </c>
      <c r="G5268" s="182" t="s">
        <v>1907</v>
      </c>
      <c r="H5268" s="186" t="s">
        <v>1924</v>
      </c>
      <c r="I5268" s="42" t="s">
        <v>15</v>
      </c>
      <c r="J5268" s="42"/>
      <c r="K5268" s="42"/>
      <c r="L5268" s="184" t="e">
        <v>#VALUE!</v>
      </c>
      <c r="M5268" s="31">
        <v>712</v>
      </c>
      <c r="N5268" s="42" t="s">
        <v>13</v>
      </c>
      <c r="O5268" s="42" t="s">
        <v>107</v>
      </c>
    </row>
    <row r="5269" spans="1:15">
      <c r="A5269">
        <v>5273</v>
      </c>
      <c r="B5269" s="185" t="s">
        <v>1972</v>
      </c>
      <c r="C5269" s="42" t="s">
        <v>9</v>
      </c>
      <c r="D5269" s="359" t="s">
        <v>10</v>
      </c>
      <c r="E5269" s="42">
        <v>26</v>
      </c>
      <c r="F5269" s="42">
        <v>260</v>
      </c>
      <c r="G5269" s="182" t="s">
        <v>1923</v>
      </c>
      <c r="H5269" s="186" t="s">
        <v>1924</v>
      </c>
      <c r="I5269" s="42" t="s">
        <v>12</v>
      </c>
      <c r="J5269" s="42"/>
      <c r="K5269" s="42"/>
      <c r="L5269" s="184" t="e">
        <v>#VALUE!</v>
      </c>
      <c r="M5269" s="31">
        <v>712</v>
      </c>
      <c r="N5269" s="42" t="s">
        <v>13</v>
      </c>
      <c r="O5269" s="42" t="s">
        <v>107</v>
      </c>
    </row>
    <row r="5270" spans="1:15">
      <c r="A5270">
        <v>5274</v>
      </c>
      <c r="B5270" s="185" t="s">
        <v>1972</v>
      </c>
      <c r="C5270" s="42" t="s">
        <v>9</v>
      </c>
      <c r="D5270" s="359" t="s">
        <v>10</v>
      </c>
      <c r="E5270" s="42">
        <v>35</v>
      </c>
      <c r="F5270" s="42">
        <v>595</v>
      </c>
      <c r="G5270" s="182" t="s">
        <v>1907</v>
      </c>
      <c r="H5270" s="186" t="s">
        <v>1899</v>
      </c>
      <c r="I5270" s="42" t="s">
        <v>15</v>
      </c>
      <c r="J5270" s="42"/>
      <c r="K5270" s="42"/>
      <c r="L5270" s="184" t="e">
        <v>#VALUE!</v>
      </c>
      <c r="M5270" s="31">
        <v>712</v>
      </c>
      <c r="N5270" s="42" t="s">
        <v>13</v>
      </c>
      <c r="O5270" s="42" t="s">
        <v>107</v>
      </c>
    </row>
    <row r="5271" spans="1:15">
      <c r="A5271">
        <v>5275</v>
      </c>
      <c r="B5271" s="185" t="s">
        <v>1972</v>
      </c>
      <c r="C5271" s="42" t="s">
        <v>9</v>
      </c>
      <c r="D5271" s="359" t="s">
        <v>10</v>
      </c>
      <c r="E5271" s="42">
        <v>35</v>
      </c>
      <c r="F5271" s="42">
        <v>625</v>
      </c>
      <c r="G5271" s="182" t="s">
        <v>1923</v>
      </c>
      <c r="H5271" s="186" t="s">
        <v>1921</v>
      </c>
      <c r="I5271" s="42" t="s">
        <v>12</v>
      </c>
      <c r="J5271" s="42"/>
      <c r="K5271" s="42"/>
      <c r="L5271" s="184" t="e">
        <v>#VALUE!</v>
      </c>
      <c r="M5271" s="31">
        <v>712</v>
      </c>
      <c r="N5271" s="42" t="s">
        <v>13</v>
      </c>
      <c r="O5271" s="42" t="s">
        <v>107</v>
      </c>
    </row>
    <row r="5272" spans="1:15">
      <c r="A5272">
        <v>5276</v>
      </c>
      <c r="B5272" s="185" t="s">
        <v>1972</v>
      </c>
      <c r="C5272" s="42" t="s">
        <v>9</v>
      </c>
      <c r="D5272" s="359" t="s">
        <v>10</v>
      </c>
      <c r="E5272" s="42">
        <v>31</v>
      </c>
      <c r="F5272" s="42">
        <v>480</v>
      </c>
      <c r="G5272" s="182" t="s">
        <v>1907</v>
      </c>
      <c r="H5272" s="186" t="s">
        <v>1889</v>
      </c>
      <c r="I5272" s="42" t="s">
        <v>15</v>
      </c>
      <c r="J5272" s="42"/>
      <c r="K5272" s="42"/>
      <c r="L5272" s="184" t="e">
        <v>#VALUE!</v>
      </c>
      <c r="M5272" s="31">
        <v>712</v>
      </c>
      <c r="N5272" s="42" t="s">
        <v>13</v>
      </c>
      <c r="O5272" s="42" t="s">
        <v>107</v>
      </c>
    </row>
    <row r="5273" spans="1:15">
      <c r="A5273">
        <v>5277</v>
      </c>
      <c r="B5273" s="185" t="s">
        <v>1972</v>
      </c>
      <c r="C5273" s="42" t="s">
        <v>9</v>
      </c>
      <c r="D5273" s="359" t="s">
        <v>10</v>
      </c>
      <c r="E5273" s="42">
        <v>29</v>
      </c>
      <c r="F5273" s="42">
        <v>350</v>
      </c>
      <c r="G5273" s="182" t="s">
        <v>1923</v>
      </c>
      <c r="H5273" s="186" t="s">
        <v>1921</v>
      </c>
      <c r="I5273" s="42" t="s">
        <v>15</v>
      </c>
      <c r="J5273" s="42"/>
      <c r="K5273" s="42"/>
      <c r="L5273" s="184" t="e">
        <v>#VALUE!</v>
      </c>
      <c r="M5273" s="31">
        <v>712</v>
      </c>
      <c r="N5273" s="42" t="s">
        <v>13</v>
      </c>
      <c r="O5273" s="42" t="s">
        <v>107</v>
      </c>
    </row>
    <row r="5274" spans="1:15">
      <c r="A5274">
        <v>5278</v>
      </c>
      <c r="B5274" s="185" t="s">
        <v>1972</v>
      </c>
      <c r="C5274" s="42" t="s">
        <v>9</v>
      </c>
      <c r="D5274" s="359" t="s">
        <v>10</v>
      </c>
      <c r="E5274" s="42">
        <v>35</v>
      </c>
      <c r="F5274" s="42">
        <v>580</v>
      </c>
      <c r="G5274" s="182" t="s">
        <v>1903</v>
      </c>
      <c r="H5274" s="186" t="s">
        <v>1921</v>
      </c>
      <c r="I5274" s="42" t="s">
        <v>15</v>
      </c>
      <c r="J5274" s="42"/>
      <c r="K5274" s="42"/>
      <c r="L5274" s="184" t="e">
        <v>#VALUE!</v>
      </c>
      <c r="M5274" s="31">
        <v>712</v>
      </c>
      <c r="N5274" s="42" t="s">
        <v>13</v>
      </c>
      <c r="O5274" s="42" t="s">
        <v>107</v>
      </c>
    </row>
    <row r="5275" spans="1:15">
      <c r="A5275">
        <v>5279</v>
      </c>
      <c r="B5275" s="185" t="s">
        <v>1972</v>
      </c>
      <c r="C5275" s="42" t="s">
        <v>9</v>
      </c>
      <c r="D5275" s="359" t="s">
        <v>10</v>
      </c>
      <c r="E5275" s="42">
        <v>33</v>
      </c>
      <c r="F5275" s="42">
        <v>470</v>
      </c>
      <c r="G5275" s="182" t="s">
        <v>1923</v>
      </c>
      <c r="H5275" s="186" t="s">
        <v>1921</v>
      </c>
      <c r="I5275" s="42" t="s">
        <v>12</v>
      </c>
      <c r="J5275" s="42"/>
      <c r="K5275" s="42"/>
      <c r="L5275" s="184" t="e">
        <v>#VALUE!</v>
      </c>
      <c r="M5275" s="31">
        <v>712</v>
      </c>
      <c r="N5275" s="42" t="s">
        <v>13</v>
      </c>
      <c r="O5275" s="42" t="s">
        <v>107</v>
      </c>
    </row>
    <row r="5276" spans="1:15">
      <c r="A5276">
        <v>5280</v>
      </c>
      <c r="B5276" s="185" t="s">
        <v>1972</v>
      </c>
      <c r="C5276" s="42" t="s">
        <v>9</v>
      </c>
      <c r="D5276" s="359" t="s">
        <v>10</v>
      </c>
      <c r="E5276" s="42">
        <v>33</v>
      </c>
      <c r="F5276" s="42">
        <v>530</v>
      </c>
      <c r="G5276" s="182" t="s">
        <v>1904</v>
      </c>
      <c r="H5276" s="186" t="s">
        <v>1921</v>
      </c>
      <c r="I5276" s="42" t="s">
        <v>15</v>
      </c>
      <c r="J5276" s="42"/>
      <c r="K5276" s="42"/>
      <c r="L5276" s="184" t="e">
        <v>#VALUE!</v>
      </c>
      <c r="M5276" s="31">
        <v>712</v>
      </c>
      <c r="N5276" s="42" t="s">
        <v>13</v>
      </c>
      <c r="O5276" s="42" t="s">
        <v>107</v>
      </c>
    </row>
    <row r="5277" spans="1:15">
      <c r="A5277">
        <v>5281</v>
      </c>
      <c r="B5277" s="185" t="s">
        <v>1972</v>
      </c>
      <c r="C5277" s="42" t="s">
        <v>9</v>
      </c>
      <c r="D5277" s="359" t="s">
        <v>10</v>
      </c>
      <c r="E5277" s="42">
        <v>30</v>
      </c>
      <c r="F5277" s="42">
        <v>375</v>
      </c>
      <c r="G5277" s="182" t="s">
        <v>1923</v>
      </c>
      <c r="H5277" s="186" t="s">
        <v>1921</v>
      </c>
      <c r="I5277" s="42" t="s">
        <v>12</v>
      </c>
      <c r="J5277" s="42"/>
      <c r="K5277" s="42"/>
      <c r="L5277" s="184" t="e">
        <v>#VALUE!</v>
      </c>
      <c r="M5277" s="31">
        <v>712</v>
      </c>
      <c r="N5277" s="42" t="s">
        <v>13</v>
      </c>
      <c r="O5277" s="42" t="s">
        <v>107</v>
      </c>
    </row>
    <row r="5278" spans="1:15">
      <c r="A5278">
        <v>5282</v>
      </c>
      <c r="B5278" s="185" t="s">
        <v>1972</v>
      </c>
      <c r="C5278" s="42" t="s">
        <v>9</v>
      </c>
      <c r="D5278" s="359" t="s">
        <v>10</v>
      </c>
      <c r="E5278" s="42">
        <v>27</v>
      </c>
      <c r="F5278" s="42">
        <v>285</v>
      </c>
      <c r="G5278" s="182" t="s">
        <v>1923</v>
      </c>
      <c r="H5278" s="186" t="s">
        <v>1924</v>
      </c>
      <c r="I5278" s="42" t="s">
        <v>15</v>
      </c>
      <c r="J5278" s="42"/>
      <c r="K5278" s="42"/>
      <c r="L5278" s="184" t="e">
        <v>#VALUE!</v>
      </c>
      <c r="M5278" s="31">
        <v>712</v>
      </c>
      <c r="N5278" s="42" t="s">
        <v>13</v>
      </c>
      <c r="O5278" s="42" t="s">
        <v>107</v>
      </c>
    </row>
    <row r="5279" spans="1:15">
      <c r="A5279">
        <v>5283</v>
      </c>
      <c r="B5279" s="185" t="s">
        <v>1972</v>
      </c>
      <c r="C5279" s="42" t="s">
        <v>9</v>
      </c>
      <c r="D5279" s="359" t="s">
        <v>10</v>
      </c>
      <c r="E5279" s="42">
        <v>32</v>
      </c>
      <c r="F5279" s="42">
        <v>445</v>
      </c>
      <c r="G5279" s="182" t="s">
        <v>1923</v>
      </c>
      <c r="H5279" s="186" t="s">
        <v>1921</v>
      </c>
      <c r="I5279" s="42" t="s">
        <v>12</v>
      </c>
      <c r="J5279" s="42"/>
      <c r="K5279" s="42"/>
      <c r="L5279" s="184" t="e">
        <v>#VALUE!</v>
      </c>
      <c r="M5279" s="31">
        <v>712</v>
      </c>
      <c r="N5279" s="42" t="s">
        <v>13</v>
      </c>
      <c r="O5279" s="42" t="s">
        <v>107</v>
      </c>
    </row>
    <row r="5280" spans="1:15">
      <c r="A5280">
        <v>5284</v>
      </c>
      <c r="B5280" s="185" t="s">
        <v>1972</v>
      </c>
      <c r="C5280" s="42" t="s">
        <v>9</v>
      </c>
      <c r="D5280" s="359" t="s">
        <v>10</v>
      </c>
      <c r="E5280" s="42">
        <v>29</v>
      </c>
      <c r="F5280" s="42">
        <v>360</v>
      </c>
      <c r="G5280" s="182" t="s">
        <v>1923</v>
      </c>
      <c r="H5280" s="186" t="s">
        <v>1924</v>
      </c>
      <c r="I5280" s="42" t="s">
        <v>15</v>
      </c>
      <c r="J5280" s="42"/>
      <c r="K5280" s="42"/>
      <c r="L5280" s="184" t="e">
        <v>#VALUE!</v>
      </c>
      <c r="M5280" s="31">
        <v>712</v>
      </c>
      <c r="N5280" s="42" t="s">
        <v>13</v>
      </c>
      <c r="O5280" s="42" t="s">
        <v>107</v>
      </c>
    </row>
    <row r="5281" spans="1:15">
      <c r="A5281">
        <v>5285</v>
      </c>
      <c r="B5281" s="185" t="s">
        <v>1972</v>
      </c>
      <c r="C5281" s="42" t="s">
        <v>9</v>
      </c>
      <c r="D5281" s="359" t="s">
        <v>10</v>
      </c>
      <c r="E5281" s="42">
        <v>34</v>
      </c>
      <c r="F5281" s="42">
        <v>585</v>
      </c>
      <c r="G5281" s="182" t="s">
        <v>1923</v>
      </c>
      <c r="H5281" s="186" t="s">
        <v>1921</v>
      </c>
      <c r="I5281" s="42" t="s">
        <v>12</v>
      </c>
      <c r="J5281" s="42"/>
      <c r="K5281" s="42"/>
      <c r="L5281" s="184" t="e">
        <v>#VALUE!</v>
      </c>
      <c r="M5281" s="31">
        <v>712</v>
      </c>
      <c r="N5281" s="42" t="s">
        <v>13</v>
      </c>
      <c r="O5281" s="42" t="s">
        <v>107</v>
      </c>
    </row>
    <row r="5282" spans="1:15">
      <c r="A5282">
        <v>5286</v>
      </c>
      <c r="B5282" s="185" t="s">
        <v>1972</v>
      </c>
      <c r="C5282" s="42" t="s">
        <v>9</v>
      </c>
      <c r="D5282" s="359" t="s">
        <v>10</v>
      </c>
      <c r="E5282" s="42">
        <v>36</v>
      </c>
      <c r="F5282" s="42">
        <v>590</v>
      </c>
      <c r="G5282" s="182" t="s">
        <v>1907</v>
      </c>
      <c r="H5282" s="186" t="s">
        <v>1924</v>
      </c>
      <c r="I5282" s="42" t="s">
        <v>15</v>
      </c>
      <c r="J5282" s="42"/>
      <c r="K5282" s="42"/>
      <c r="L5282" s="184" t="e">
        <v>#VALUE!</v>
      </c>
      <c r="M5282" s="31">
        <v>712</v>
      </c>
      <c r="N5282" s="42" t="s">
        <v>13</v>
      </c>
      <c r="O5282" s="42" t="s">
        <v>107</v>
      </c>
    </row>
    <row r="5283" spans="1:15">
      <c r="A5283">
        <v>5287</v>
      </c>
      <c r="B5283" s="185" t="s">
        <v>1972</v>
      </c>
      <c r="C5283" s="42" t="s">
        <v>9</v>
      </c>
      <c r="D5283" s="359" t="s">
        <v>10</v>
      </c>
      <c r="E5283" s="42">
        <v>30</v>
      </c>
      <c r="F5283" s="42">
        <v>400</v>
      </c>
      <c r="G5283" s="182" t="s">
        <v>1923</v>
      </c>
      <c r="H5283" s="186" t="s">
        <v>1914</v>
      </c>
      <c r="I5283" s="42" t="s">
        <v>15</v>
      </c>
      <c r="J5283" s="42"/>
      <c r="K5283" s="42"/>
      <c r="L5283" s="184" t="e">
        <v>#VALUE!</v>
      </c>
      <c r="M5283" s="31">
        <v>712</v>
      </c>
      <c r="N5283" s="42" t="s">
        <v>13</v>
      </c>
      <c r="O5283" s="42" t="s">
        <v>107</v>
      </c>
    </row>
    <row r="5284" spans="1:15">
      <c r="A5284">
        <v>5288</v>
      </c>
      <c r="B5284" s="185" t="s">
        <v>1972</v>
      </c>
      <c r="C5284" s="42" t="s">
        <v>9</v>
      </c>
      <c r="D5284" s="359" t="s">
        <v>10</v>
      </c>
      <c r="E5284" s="42">
        <v>28</v>
      </c>
      <c r="F5284" s="42">
        <v>320</v>
      </c>
      <c r="G5284" s="182" t="s">
        <v>1923</v>
      </c>
      <c r="H5284" s="186" t="s">
        <v>1924</v>
      </c>
      <c r="I5284" s="42" t="s">
        <v>12</v>
      </c>
      <c r="J5284" s="42"/>
      <c r="K5284" s="42"/>
      <c r="L5284" s="184" t="e">
        <v>#VALUE!</v>
      </c>
      <c r="M5284" s="31">
        <v>712</v>
      </c>
      <c r="N5284" s="42" t="s">
        <v>13</v>
      </c>
      <c r="O5284" s="42" t="s">
        <v>107</v>
      </c>
    </row>
    <row r="5285" spans="1:15">
      <c r="A5285">
        <v>5289</v>
      </c>
      <c r="B5285" s="185" t="s">
        <v>1972</v>
      </c>
      <c r="C5285" s="42" t="s">
        <v>9</v>
      </c>
      <c r="D5285" s="359" t="s">
        <v>10</v>
      </c>
      <c r="E5285" s="42">
        <v>27</v>
      </c>
      <c r="F5285" s="42">
        <v>290</v>
      </c>
      <c r="G5285" s="182" t="s">
        <v>1923</v>
      </c>
      <c r="H5285" s="186" t="s">
        <v>1924</v>
      </c>
      <c r="I5285" s="42" t="s">
        <v>15</v>
      </c>
      <c r="J5285" s="42"/>
      <c r="K5285" s="42"/>
      <c r="L5285" s="184" t="e">
        <v>#VALUE!</v>
      </c>
      <c r="M5285" s="31">
        <v>712</v>
      </c>
      <c r="N5285" s="42" t="s">
        <v>13</v>
      </c>
      <c r="O5285" s="42" t="s">
        <v>107</v>
      </c>
    </row>
    <row r="5286" spans="1:15">
      <c r="A5286">
        <v>5290</v>
      </c>
      <c r="B5286" s="185" t="s">
        <v>1972</v>
      </c>
      <c r="C5286" s="42" t="s">
        <v>9</v>
      </c>
      <c r="D5286" s="359" t="s">
        <v>10</v>
      </c>
      <c r="E5286" s="42">
        <v>29</v>
      </c>
      <c r="F5286" s="42">
        <v>355</v>
      </c>
      <c r="G5286" s="182" t="s">
        <v>1923</v>
      </c>
      <c r="H5286" s="186" t="s">
        <v>1924</v>
      </c>
      <c r="I5286" s="42" t="s">
        <v>15</v>
      </c>
      <c r="J5286" s="42"/>
      <c r="K5286" s="42"/>
      <c r="L5286" s="184" t="e">
        <v>#VALUE!</v>
      </c>
      <c r="M5286" s="31">
        <v>712</v>
      </c>
      <c r="N5286" s="42" t="s">
        <v>13</v>
      </c>
      <c r="O5286" s="42" t="s">
        <v>107</v>
      </c>
    </row>
    <row r="5287" spans="1:15">
      <c r="A5287">
        <v>5291</v>
      </c>
      <c r="B5287" s="185" t="s">
        <v>1972</v>
      </c>
      <c r="C5287" s="42" t="s">
        <v>9</v>
      </c>
      <c r="D5287" s="359" t="s">
        <v>10</v>
      </c>
      <c r="E5287" s="42">
        <v>28</v>
      </c>
      <c r="F5287" s="42">
        <v>300</v>
      </c>
      <c r="G5287" s="182" t="s">
        <v>1907</v>
      </c>
      <c r="H5287" s="186" t="s">
        <v>1924</v>
      </c>
      <c r="I5287" s="42" t="s">
        <v>15</v>
      </c>
      <c r="J5287" s="42"/>
      <c r="K5287" s="42"/>
      <c r="L5287" s="184" t="e">
        <v>#VALUE!</v>
      </c>
      <c r="M5287" s="31">
        <v>712</v>
      </c>
      <c r="N5287" s="42" t="s">
        <v>13</v>
      </c>
      <c r="O5287" s="42" t="s">
        <v>107</v>
      </c>
    </row>
    <row r="5288" spans="1:15">
      <c r="A5288">
        <v>5292</v>
      </c>
      <c r="B5288" s="185" t="s">
        <v>1972</v>
      </c>
      <c r="C5288" s="42" t="s">
        <v>9</v>
      </c>
      <c r="D5288" s="359" t="s">
        <v>10</v>
      </c>
      <c r="E5288" s="42">
        <v>35</v>
      </c>
      <c r="F5288" s="42">
        <v>555</v>
      </c>
      <c r="G5288" s="182" t="s">
        <v>1907</v>
      </c>
      <c r="H5288" s="186" t="s">
        <v>1924</v>
      </c>
      <c r="I5288" s="42" t="s">
        <v>15</v>
      </c>
      <c r="J5288" s="42"/>
      <c r="K5288" s="42"/>
      <c r="L5288" s="184" t="e">
        <v>#VALUE!</v>
      </c>
      <c r="M5288" s="31">
        <v>712</v>
      </c>
      <c r="N5288" s="42" t="s">
        <v>13</v>
      </c>
      <c r="O5288" s="42" t="s">
        <v>107</v>
      </c>
    </row>
    <row r="5289" spans="1:15">
      <c r="A5289">
        <v>5293</v>
      </c>
      <c r="B5289" s="185" t="s">
        <v>1972</v>
      </c>
      <c r="C5289" s="42" t="s">
        <v>9</v>
      </c>
      <c r="D5289" s="359" t="s">
        <v>10</v>
      </c>
      <c r="E5289" s="42">
        <v>31</v>
      </c>
      <c r="F5289" s="42">
        <v>445</v>
      </c>
      <c r="G5289" s="182" t="s">
        <v>1907</v>
      </c>
      <c r="H5289" s="186" t="s">
        <v>1921</v>
      </c>
      <c r="I5289" s="42" t="s">
        <v>15</v>
      </c>
      <c r="J5289" s="42"/>
      <c r="K5289" s="42"/>
      <c r="L5289" s="184" t="e">
        <v>#VALUE!</v>
      </c>
      <c r="M5289" s="31">
        <v>712</v>
      </c>
      <c r="N5289" s="42" t="s">
        <v>13</v>
      </c>
      <c r="O5289" s="42" t="s">
        <v>107</v>
      </c>
    </row>
    <row r="5290" spans="1:15">
      <c r="A5290">
        <v>5294</v>
      </c>
      <c r="B5290" s="185" t="s">
        <v>1972</v>
      </c>
      <c r="C5290" s="42" t="s">
        <v>9</v>
      </c>
      <c r="D5290" s="359" t="s">
        <v>10</v>
      </c>
      <c r="E5290" s="42">
        <v>35</v>
      </c>
      <c r="F5290" s="42">
        <v>625</v>
      </c>
      <c r="G5290" s="182" t="s">
        <v>1923</v>
      </c>
      <c r="H5290" s="186" t="s">
        <v>1921</v>
      </c>
      <c r="I5290" s="42" t="s">
        <v>15</v>
      </c>
      <c r="J5290" s="42"/>
      <c r="K5290" s="42"/>
      <c r="L5290" s="184" t="e">
        <v>#VALUE!</v>
      </c>
      <c r="M5290" s="31">
        <v>712</v>
      </c>
      <c r="N5290" s="42" t="s">
        <v>13</v>
      </c>
      <c r="O5290" s="42" t="s">
        <v>107</v>
      </c>
    </row>
    <row r="5291" spans="1:15">
      <c r="A5291">
        <v>5295</v>
      </c>
      <c r="B5291" s="185" t="s">
        <v>1972</v>
      </c>
      <c r="C5291" s="42" t="s">
        <v>9</v>
      </c>
      <c r="D5291" s="359" t="s">
        <v>10</v>
      </c>
      <c r="E5291" s="42">
        <v>33</v>
      </c>
      <c r="F5291" s="42">
        <v>495</v>
      </c>
      <c r="G5291" s="182" t="s">
        <v>1923</v>
      </c>
      <c r="H5291" s="186" t="s">
        <v>1921</v>
      </c>
      <c r="I5291" s="42" t="s">
        <v>12</v>
      </c>
      <c r="J5291" s="42"/>
      <c r="K5291" s="42"/>
      <c r="L5291" s="184" t="e">
        <v>#VALUE!</v>
      </c>
      <c r="M5291" s="31">
        <v>712</v>
      </c>
      <c r="N5291" s="42" t="s">
        <v>13</v>
      </c>
      <c r="O5291" s="42" t="s">
        <v>107</v>
      </c>
    </row>
    <row r="5292" spans="1:15">
      <c r="A5292">
        <v>5296</v>
      </c>
      <c r="B5292" s="185" t="s">
        <v>1973</v>
      </c>
      <c r="C5292" s="42" t="s">
        <v>9</v>
      </c>
      <c r="D5292" s="359" t="s">
        <v>10</v>
      </c>
      <c r="E5292" s="42">
        <v>76</v>
      </c>
      <c r="F5292" s="42">
        <v>5830</v>
      </c>
      <c r="G5292" s="182" t="s">
        <v>1949</v>
      </c>
      <c r="H5292" s="186" t="s">
        <v>1934</v>
      </c>
      <c r="I5292" s="42" t="s">
        <v>12</v>
      </c>
      <c r="J5292" s="42"/>
      <c r="K5292" s="42"/>
      <c r="L5292" s="184" t="e">
        <v>#VALUE!</v>
      </c>
      <c r="M5292" s="31">
        <v>712</v>
      </c>
      <c r="N5292" s="42" t="s">
        <v>13</v>
      </c>
      <c r="O5292" s="42" t="s">
        <v>1944</v>
      </c>
    </row>
    <row r="5293" spans="1:15">
      <c r="A5293">
        <v>5297</v>
      </c>
      <c r="B5293" s="185" t="s">
        <v>1973</v>
      </c>
      <c r="C5293" s="42" t="s">
        <v>9</v>
      </c>
      <c r="D5293" s="359" t="s">
        <v>10</v>
      </c>
      <c r="E5293" s="42">
        <v>73</v>
      </c>
      <c r="F5293" s="42">
        <v>5785</v>
      </c>
      <c r="G5293" s="182" t="s">
        <v>1974</v>
      </c>
      <c r="H5293" s="186" t="s">
        <v>1975</v>
      </c>
      <c r="I5293" s="42" t="s">
        <v>15</v>
      </c>
      <c r="J5293" s="42"/>
      <c r="K5293" s="42"/>
      <c r="L5293" s="184" t="e">
        <v>#VALUE!</v>
      </c>
      <c r="M5293" s="31">
        <v>712</v>
      </c>
      <c r="N5293" s="42" t="s">
        <v>13</v>
      </c>
      <c r="O5293" s="42" t="s">
        <v>1944</v>
      </c>
    </row>
    <row r="5294" spans="1:15">
      <c r="A5294">
        <v>5298</v>
      </c>
      <c r="B5294" s="185" t="s">
        <v>1973</v>
      </c>
      <c r="C5294" s="42" t="s">
        <v>9</v>
      </c>
      <c r="D5294" s="359" t="s">
        <v>10</v>
      </c>
      <c r="E5294" s="42">
        <v>72</v>
      </c>
      <c r="F5294" s="42">
        <v>5660</v>
      </c>
      <c r="G5294" s="182" t="s">
        <v>1970</v>
      </c>
      <c r="H5294" s="186" t="s">
        <v>1940</v>
      </c>
      <c r="I5294" s="42" t="s">
        <v>15</v>
      </c>
      <c r="J5294" s="42"/>
      <c r="K5294" s="42"/>
      <c r="L5294" s="184" t="e">
        <v>#VALUE!</v>
      </c>
      <c r="M5294" s="31">
        <v>712</v>
      </c>
      <c r="N5294" s="42" t="s">
        <v>13</v>
      </c>
      <c r="O5294" s="42" t="s">
        <v>1944</v>
      </c>
    </row>
    <row r="5295" spans="1:15">
      <c r="A5295">
        <v>5299</v>
      </c>
      <c r="B5295" s="185" t="s">
        <v>1973</v>
      </c>
      <c r="C5295" s="42" t="s">
        <v>9</v>
      </c>
      <c r="D5295" s="359" t="s">
        <v>10</v>
      </c>
      <c r="E5295" s="42">
        <v>75</v>
      </c>
      <c r="F5295" s="42">
        <v>6135</v>
      </c>
      <c r="G5295" s="182" t="s">
        <v>1976</v>
      </c>
      <c r="H5295" s="186" t="s">
        <v>1977</v>
      </c>
      <c r="I5295" s="42" t="s">
        <v>15</v>
      </c>
      <c r="J5295" s="42"/>
      <c r="K5295" s="42"/>
      <c r="L5295" s="184" t="e">
        <v>#VALUE!</v>
      </c>
      <c r="M5295" s="31">
        <v>712</v>
      </c>
      <c r="N5295" s="42" t="s">
        <v>13</v>
      </c>
      <c r="O5295" s="42" t="s">
        <v>1944</v>
      </c>
    </row>
    <row r="5296" spans="1:15">
      <c r="A5296">
        <v>5300</v>
      </c>
      <c r="B5296" s="185" t="s">
        <v>1973</v>
      </c>
      <c r="C5296" s="42" t="s">
        <v>9</v>
      </c>
      <c r="D5296" s="359" t="s">
        <v>10</v>
      </c>
      <c r="E5296" s="42">
        <v>70</v>
      </c>
      <c r="F5296" s="42">
        <v>4570</v>
      </c>
      <c r="G5296" s="182" t="s">
        <v>1952</v>
      </c>
      <c r="H5296" s="186" t="s">
        <v>1958</v>
      </c>
      <c r="I5296" s="42" t="s">
        <v>15</v>
      </c>
      <c r="J5296" s="42"/>
      <c r="K5296" s="42"/>
      <c r="L5296" s="184" t="e">
        <v>#VALUE!</v>
      </c>
      <c r="M5296" s="31">
        <v>712</v>
      </c>
      <c r="N5296" s="42" t="s">
        <v>13</v>
      </c>
      <c r="O5296" s="42" t="s">
        <v>1944</v>
      </c>
    </row>
    <row r="5297" spans="1:15">
      <c r="A5297">
        <v>5301</v>
      </c>
      <c r="B5297" s="185" t="s">
        <v>1973</v>
      </c>
      <c r="C5297" s="42" t="s">
        <v>9</v>
      </c>
      <c r="D5297" s="359" t="s">
        <v>10</v>
      </c>
      <c r="E5297" s="42">
        <v>73</v>
      </c>
      <c r="F5297" s="42">
        <v>5455</v>
      </c>
      <c r="G5297" s="182" t="s">
        <v>1978</v>
      </c>
      <c r="H5297" s="186" t="s">
        <v>1937</v>
      </c>
      <c r="I5297" s="42" t="s">
        <v>15</v>
      </c>
      <c r="J5297" s="42"/>
      <c r="K5297" s="42"/>
      <c r="L5297" s="184" t="e">
        <v>#VALUE!</v>
      </c>
      <c r="M5297" s="31">
        <v>712</v>
      </c>
      <c r="N5297" s="42" t="s">
        <v>13</v>
      </c>
      <c r="O5297" s="42" t="s">
        <v>1944</v>
      </c>
    </row>
    <row r="5298" spans="1:15">
      <c r="A5298">
        <v>5302</v>
      </c>
      <c r="B5298" s="185" t="s">
        <v>1973</v>
      </c>
      <c r="C5298" s="42" t="s">
        <v>9</v>
      </c>
      <c r="D5298" s="359" t="s">
        <v>10</v>
      </c>
      <c r="E5298" s="42">
        <v>79</v>
      </c>
      <c r="F5298" s="42">
        <v>6700</v>
      </c>
      <c r="G5298" s="182" t="s">
        <v>1949</v>
      </c>
      <c r="H5298" s="186" t="s">
        <v>1979</v>
      </c>
      <c r="I5298" s="42" t="s">
        <v>12</v>
      </c>
      <c r="J5298" s="42"/>
      <c r="K5298" s="42"/>
      <c r="L5298" s="184" t="e">
        <v>#VALUE!</v>
      </c>
      <c r="M5298" s="31">
        <v>712</v>
      </c>
      <c r="N5298" s="42" t="s">
        <v>13</v>
      </c>
      <c r="O5298" s="42" t="s">
        <v>1944</v>
      </c>
    </row>
    <row r="5299" spans="1:15">
      <c r="A5299">
        <v>5303</v>
      </c>
      <c r="B5299" s="185" t="s">
        <v>1973</v>
      </c>
      <c r="C5299" s="42" t="s">
        <v>9</v>
      </c>
      <c r="D5299" s="359" t="s">
        <v>10</v>
      </c>
      <c r="E5299" s="42">
        <v>71</v>
      </c>
      <c r="F5299" s="42">
        <v>5345</v>
      </c>
      <c r="G5299" s="182" t="s">
        <v>1980</v>
      </c>
      <c r="H5299" s="186" t="s">
        <v>1896</v>
      </c>
      <c r="I5299" s="42" t="s">
        <v>15</v>
      </c>
      <c r="J5299" s="42"/>
      <c r="K5299" s="42"/>
      <c r="L5299" s="184" t="e">
        <v>#VALUE!</v>
      </c>
      <c r="M5299" s="31">
        <v>712</v>
      </c>
      <c r="N5299" s="42" t="s">
        <v>13</v>
      </c>
      <c r="O5299" s="42" t="s">
        <v>1944</v>
      </c>
    </row>
    <row r="5300" spans="1:15">
      <c r="A5300">
        <v>5304</v>
      </c>
      <c r="B5300" s="185" t="s">
        <v>1973</v>
      </c>
      <c r="C5300" s="42" t="s">
        <v>9</v>
      </c>
      <c r="D5300" s="359" t="s">
        <v>10</v>
      </c>
      <c r="E5300" s="42">
        <v>71</v>
      </c>
      <c r="F5300" s="42">
        <v>5395</v>
      </c>
      <c r="G5300" s="182" t="s">
        <v>1977</v>
      </c>
      <c r="H5300" s="186" t="s">
        <v>1937</v>
      </c>
      <c r="I5300" s="42" t="s">
        <v>15</v>
      </c>
      <c r="J5300" s="42"/>
      <c r="K5300" s="42"/>
      <c r="L5300" s="184" t="e">
        <v>#VALUE!</v>
      </c>
      <c r="M5300" s="31">
        <v>712</v>
      </c>
      <c r="N5300" s="42" t="s">
        <v>13</v>
      </c>
      <c r="O5300" s="42" t="s">
        <v>1944</v>
      </c>
    </row>
    <row r="5301" spans="1:15">
      <c r="A5301">
        <v>5305</v>
      </c>
      <c r="B5301" s="185" t="s">
        <v>1973</v>
      </c>
      <c r="C5301" s="42" t="s">
        <v>9</v>
      </c>
      <c r="D5301" s="359" t="s">
        <v>10</v>
      </c>
      <c r="E5301" s="42">
        <v>71</v>
      </c>
      <c r="F5301" s="42">
        <v>5255</v>
      </c>
      <c r="G5301" s="182" t="s">
        <v>1981</v>
      </c>
      <c r="H5301" s="186" t="s">
        <v>1975</v>
      </c>
      <c r="I5301" s="42" t="s">
        <v>15</v>
      </c>
      <c r="J5301" s="42"/>
      <c r="K5301" s="42"/>
      <c r="L5301" s="184" t="e">
        <v>#VALUE!</v>
      </c>
      <c r="M5301" s="31">
        <v>712</v>
      </c>
      <c r="N5301" s="42" t="s">
        <v>13</v>
      </c>
      <c r="O5301" s="42" t="s">
        <v>1944</v>
      </c>
    </row>
    <row r="5302" spans="1:15">
      <c r="A5302">
        <v>5306</v>
      </c>
      <c r="B5302" s="185" t="s">
        <v>1973</v>
      </c>
      <c r="C5302" s="42" t="s">
        <v>9</v>
      </c>
      <c r="D5302" s="359" t="s">
        <v>10</v>
      </c>
      <c r="E5302" s="42">
        <v>59</v>
      </c>
      <c r="F5302" s="42">
        <v>2590</v>
      </c>
      <c r="G5302" s="182" t="s">
        <v>1922</v>
      </c>
      <c r="H5302" s="186" t="s">
        <v>1899</v>
      </c>
      <c r="I5302" s="42" t="s">
        <v>15</v>
      </c>
      <c r="J5302" s="42"/>
      <c r="K5302" s="42"/>
      <c r="L5302" s="184" t="e">
        <v>#VALUE!</v>
      </c>
      <c r="M5302" s="31">
        <v>712</v>
      </c>
      <c r="N5302" s="42" t="s">
        <v>13</v>
      </c>
      <c r="O5302" s="42" t="s">
        <v>1944</v>
      </c>
    </row>
    <row r="5303" spans="1:15">
      <c r="A5303">
        <v>5307</v>
      </c>
      <c r="B5303" s="185" t="s">
        <v>1973</v>
      </c>
      <c r="C5303" s="42" t="s">
        <v>9</v>
      </c>
      <c r="D5303" s="359" t="s">
        <v>10</v>
      </c>
      <c r="E5303" s="42">
        <v>60</v>
      </c>
      <c r="F5303" s="42">
        <v>2523</v>
      </c>
      <c r="G5303" s="182" t="s">
        <v>1947</v>
      </c>
      <c r="H5303" s="186" t="s">
        <v>1910</v>
      </c>
      <c r="I5303" s="42" t="s">
        <v>15</v>
      </c>
      <c r="J5303" s="42"/>
      <c r="K5303" s="42"/>
      <c r="L5303" s="184" t="e">
        <v>#VALUE!</v>
      </c>
      <c r="M5303" s="31">
        <v>712</v>
      </c>
      <c r="N5303" s="42" t="s">
        <v>13</v>
      </c>
      <c r="O5303" s="42" t="s">
        <v>1944</v>
      </c>
    </row>
    <row r="5304" spans="1:15">
      <c r="A5304">
        <v>5308</v>
      </c>
      <c r="B5304" s="185" t="s">
        <v>1973</v>
      </c>
      <c r="C5304" s="42" t="s">
        <v>9</v>
      </c>
      <c r="D5304" s="359" t="s">
        <v>10</v>
      </c>
      <c r="E5304" s="42">
        <v>53</v>
      </c>
      <c r="F5304" s="42">
        <v>2560</v>
      </c>
      <c r="G5304" s="182" t="s">
        <v>1912</v>
      </c>
      <c r="H5304" s="186" t="s">
        <v>1950</v>
      </c>
      <c r="I5304" s="42" t="s">
        <v>15</v>
      </c>
      <c r="J5304" s="42"/>
      <c r="K5304" s="42"/>
      <c r="L5304" s="184" t="e">
        <v>#VALUE!</v>
      </c>
      <c r="M5304" s="31">
        <v>712</v>
      </c>
      <c r="N5304" s="42" t="s">
        <v>13</v>
      </c>
      <c r="O5304" s="42" t="s">
        <v>1944</v>
      </c>
    </row>
    <row r="5305" spans="1:15">
      <c r="A5305">
        <v>5309</v>
      </c>
      <c r="B5305" s="185" t="s">
        <v>1973</v>
      </c>
      <c r="C5305" s="42" t="s">
        <v>9</v>
      </c>
      <c r="D5305" s="359" t="s">
        <v>10</v>
      </c>
      <c r="E5305" s="42">
        <v>56</v>
      </c>
      <c r="F5305" s="42">
        <v>2395</v>
      </c>
      <c r="G5305" s="182" t="s">
        <v>1959</v>
      </c>
      <c r="H5305" s="186" t="s">
        <v>1941</v>
      </c>
      <c r="I5305" s="42" t="s">
        <v>15</v>
      </c>
      <c r="J5305" s="42"/>
      <c r="K5305" s="42"/>
      <c r="L5305" s="184" t="e">
        <v>#VALUE!</v>
      </c>
      <c r="M5305" s="31">
        <v>712</v>
      </c>
      <c r="N5305" s="42" t="s">
        <v>13</v>
      </c>
      <c r="O5305" s="42" t="s">
        <v>1944</v>
      </c>
    </row>
    <row r="5306" spans="1:15">
      <c r="A5306">
        <v>5310</v>
      </c>
      <c r="B5306" s="185" t="s">
        <v>1973</v>
      </c>
      <c r="C5306" s="42" t="s">
        <v>9</v>
      </c>
      <c r="D5306" s="359" t="s">
        <v>10</v>
      </c>
      <c r="E5306" s="42">
        <v>51</v>
      </c>
      <c r="F5306" s="42">
        <v>1865</v>
      </c>
      <c r="G5306" s="182" t="s">
        <v>1902</v>
      </c>
      <c r="H5306" s="186" t="s">
        <v>1899</v>
      </c>
      <c r="I5306" s="42" t="s">
        <v>15</v>
      </c>
      <c r="J5306" s="42"/>
      <c r="K5306" s="42"/>
      <c r="L5306" s="184" t="e">
        <v>#VALUE!</v>
      </c>
      <c r="M5306" s="31">
        <v>712</v>
      </c>
      <c r="N5306" s="42" t="s">
        <v>13</v>
      </c>
      <c r="O5306" s="42" t="s">
        <v>1944</v>
      </c>
    </row>
    <row r="5307" spans="1:15">
      <c r="A5307">
        <v>5311</v>
      </c>
      <c r="B5307" s="185" t="s">
        <v>1973</v>
      </c>
      <c r="C5307" s="42" t="s">
        <v>9</v>
      </c>
      <c r="D5307" s="359" t="s">
        <v>10</v>
      </c>
      <c r="E5307" s="42">
        <v>58</v>
      </c>
      <c r="F5307" s="42">
        <v>2365</v>
      </c>
      <c r="G5307" s="182" t="s">
        <v>1947</v>
      </c>
      <c r="H5307" s="186" t="s">
        <v>1929</v>
      </c>
      <c r="I5307" s="42" t="s">
        <v>15</v>
      </c>
      <c r="J5307" s="42"/>
      <c r="K5307" s="42"/>
      <c r="L5307" s="184" t="e">
        <v>#VALUE!</v>
      </c>
      <c r="M5307" s="31">
        <v>712</v>
      </c>
      <c r="N5307" s="42" t="s">
        <v>13</v>
      </c>
      <c r="O5307" s="42" t="s">
        <v>1944</v>
      </c>
    </row>
    <row r="5308" spans="1:15">
      <c r="A5308">
        <v>5312</v>
      </c>
      <c r="B5308" s="185" t="s">
        <v>1973</v>
      </c>
      <c r="C5308" s="42" t="s">
        <v>9</v>
      </c>
      <c r="D5308" s="359" t="s">
        <v>10</v>
      </c>
      <c r="E5308" s="42">
        <v>40</v>
      </c>
      <c r="F5308" s="42">
        <v>985</v>
      </c>
      <c r="G5308" s="182" t="s">
        <v>1907</v>
      </c>
      <c r="H5308" s="186" t="s">
        <v>1947</v>
      </c>
      <c r="I5308" s="42" t="s">
        <v>15</v>
      </c>
      <c r="J5308" s="42"/>
      <c r="K5308" s="42"/>
      <c r="L5308" s="184" t="e">
        <v>#VALUE!</v>
      </c>
      <c r="M5308" s="31">
        <v>712</v>
      </c>
      <c r="N5308" s="42" t="s">
        <v>13</v>
      </c>
      <c r="O5308" s="42" t="s">
        <v>1944</v>
      </c>
    </row>
    <row r="5309" spans="1:15">
      <c r="A5309">
        <v>5313</v>
      </c>
      <c r="B5309" s="185" t="s">
        <v>1973</v>
      </c>
      <c r="C5309" s="42" t="s">
        <v>9</v>
      </c>
      <c r="D5309" s="359" t="s">
        <v>10</v>
      </c>
      <c r="E5309" s="42">
        <v>40</v>
      </c>
      <c r="F5309" s="42">
        <v>980</v>
      </c>
      <c r="G5309" s="182" t="s">
        <v>1907</v>
      </c>
      <c r="H5309" s="186" t="s">
        <v>1899</v>
      </c>
      <c r="I5309" s="42" t="s">
        <v>12</v>
      </c>
      <c r="J5309" s="42"/>
      <c r="K5309" s="42"/>
      <c r="L5309" s="184" t="e">
        <v>#VALUE!</v>
      </c>
      <c r="M5309" s="31">
        <v>712</v>
      </c>
      <c r="N5309" s="42" t="s">
        <v>13</v>
      </c>
      <c r="O5309" s="42" t="s">
        <v>1944</v>
      </c>
    </row>
    <row r="5310" spans="1:15">
      <c r="A5310">
        <v>5314</v>
      </c>
      <c r="B5310" s="185" t="s">
        <v>1973</v>
      </c>
      <c r="C5310" s="42" t="s">
        <v>9</v>
      </c>
      <c r="D5310" s="359" t="s">
        <v>10</v>
      </c>
      <c r="E5310" s="42">
        <v>40</v>
      </c>
      <c r="F5310" s="42">
        <v>820</v>
      </c>
      <c r="G5310" s="182" t="s">
        <v>1904</v>
      </c>
      <c r="H5310" s="186" t="s">
        <v>1914</v>
      </c>
      <c r="I5310" s="42" t="s">
        <v>15</v>
      </c>
      <c r="J5310" s="42"/>
      <c r="K5310" s="42"/>
      <c r="L5310" s="184" t="e">
        <v>#VALUE!</v>
      </c>
      <c r="M5310" s="31">
        <v>712</v>
      </c>
      <c r="N5310" s="42" t="s">
        <v>13</v>
      </c>
      <c r="O5310" s="42" t="s">
        <v>1944</v>
      </c>
    </row>
    <row r="5311" spans="1:15">
      <c r="A5311">
        <v>5315</v>
      </c>
      <c r="B5311" s="185" t="s">
        <v>1973</v>
      </c>
      <c r="C5311" s="42" t="s">
        <v>9</v>
      </c>
      <c r="D5311" s="359" t="s">
        <v>10</v>
      </c>
      <c r="E5311" s="42">
        <v>40</v>
      </c>
      <c r="F5311" s="42">
        <v>815</v>
      </c>
      <c r="G5311" s="182" t="s">
        <v>1903</v>
      </c>
      <c r="H5311" s="186" t="s">
        <v>1889</v>
      </c>
      <c r="I5311" s="42" t="s">
        <v>15</v>
      </c>
      <c r="J5311" s="42"/>
      <c r="K5311" s="42"/>
      <c r="L5311" s="184" t="e">
        <v>#VALUE!</v>
      </c>
      <c r="M5311" s="31">
        <v>712</v>
      </c>
      <c r="N5311" s="42" t="s">
        <v>13</v>
      </c>
      <c r="O5311" s="42" t="s">
        <v>1944</v>
      </c>
    </row>
    <row r="5312" spans="1:15">
      <c r="A5312">
        <v>5316</v>
      </c>
      <c r="B5312" s="185" t="s">
        <v>1973</v>
      </c>
      <c r="C5312" s="42" t="s">
        <v>9</v>
      </c>
      <c r="D5312" s="359" t="s">
        <v>10</v>
      </c>
      <c r="E5312" s="42">
        <v>40</v>
      </c>
      <c r="F5312" s="42">
        <v>990</v>
      </c>
      <c r="G5312" s="182" t="s">
        <v>1907</v>
      </c>
      <c r="H5312" s="186" t="s">
        <v>1908</v>
      </c>
      <c r="I5312" s="42" t="s">
        <v>12</v>
      </c>
      <c r="J5312" s="42"/>
      <c r="K5312" s="42"/>
      <c r="L5312" s="184" t="e">
        <v>#VALUE!</v>
      </c>
      <c r="M5312" s="31">
        <v>712</v>
      </c>
      <c r="N5312" s="42" t="s">
        <v>13</v>
      </c>
      <c r="O5312" s="42" t="s">
        <v>1944</v>
      </c>
    </row>
    <row r="5313" spans="1:15">
      <c r="A5313">
        <v>5317</v>
      </c>
      <c r="B5313" s="185" t="s">
        <v>1973</v>
      </c>
      <c r="C5313" s="42" t="s">
        <v>9</v>
      </c>
      <c r="D5313" s="359" t="s">
        <v>10</v>
      </c>
      <c r="E5313" s="42">
        <v>38</v>
      </c>
      <c r="F5313" s="42">
        <v>800</v>
      </c>
      <c r="G5313" s="182" t="s">
        <v>1907</v>
      </c>
      <c r="H5313" s="186" t="s">
        <v>1894</v>
      </c>
      <c r="I5313" s="42" t="s">
        <v>15</v>
      </c>
      <c r="J5313" s="42"/>
      <c r="K5313" s="42"/>
      <c r="L5313" s="184" t="e">
        <v>#VALUE!</v>
      </c>
      <c r="M5313" s="31">
        <v>712</v>
      </c>
      <c r="N5313" s="42" t="s">
        <v>13</v>
      </c>
      <c r="O5313" s="42" t="s">
        <v>1944</v>
      </c>
    </row>
    <row r="5314" spans="1:15">
      <c r="A5314">
        <v>5318</v>
      </c>
      <c r="B5314" s="185" t="s">
        <v>1973</v>
      </c>
      <c r="C5314" s="42" t="s">
        <v>9</v>
      </c>
      <c r="D5314" s="359" t="s">
        <v>10</v>
      </c>
      <c r="E5314" s="42">
        <v>37</v>
      </c>
      <c r="F5314" s="42">
        <v>795</v>
      </c>
      <c r="G5314" s="182" t="s">
        <v>1903</v>
      </c>
      <c r="H5314" s="186" t="s">
        <v>1899</v>
      </c>
      <c r="I5314" s="42" t="s">
        <v>15</v>
      </c>
      <c r="J5314" s="42"/>
      <c r="K5314" s="42"/>
      <c r="L5314" s="184" t="e">
        <v>#VALUE!</v>
      </c>
      <c r="M5314" s="31">
        <v>712</v>
      </c>
      <c r="N5314" s="42" t="s">
        <v>13</v>
      </c>
      <c r="O5314" s="42" t="s">
        <v>1944</v>
      </c>
    </row>
    <row r="5315" spans="1:15">
      <c r="A5315">
        <v>5319</v>
      </c>
      <c r="B5315" s="185" t="s">
        <v>1973</v>
      </c>
      <c r="C5315" s="42" t="s">
        <v>9</v>
      </c>
      <c r="D5315" s="359" t="s">
        <v>10</v>
      </c>
      <c r="E5315" s="42">
        <v>41</v>
      </c>
      <c r="F5315" s="42">
        <v>1005</v>
      </c>
      <c r="G5315" s="182" t="s">
        <v>1903</v>
      </c>
      <c r="H5315" s="186" t="s">
        <v>1914</v>
      </c>
      <c r="I5315" s="42" t="s">
        <v>15</v>
      </c>
      <c r="J5315" s="42"/>
      <c r="K5315" s="42"/>
      <c r="L5315" s="184" t="e">
        <v>#VALUE!</v>
      </c>
      <c r="M5315" s="31">
        <v>712</v>
      </c>
      <c r="N5315" s="42" t="s">
        <v>13</v>
      </c>
      <c r="O5315" s="42" t="s">
        <v>1944</v>
      </c>
    </row>
    <row r="5316" spans="1:15">
      <c r="A5316">
        <v>5320</v>
      </c>
      <c r="B5316" s="185" t="s">
        <v>1973</v>
      </c>
      <c r="C5316" s="42" t="s">
        <v>9</v>
      </c>
      <c r="D5316" s="359" t="s">
        <v>10</v>
      </c>
      <c r="E5316" s="42">
        <v>52</v>
      </c>
      <c r="F5316" s="42">
        <v>1850</v>
      </c>
      <c r="G5316" s="182" t="s">
        <v>1909</v>
      </c>
      <c r="H5316" s="186" t="s">
        <v>1889</v>
      </c>
      <c r="I5316" s="42" t="s">
        <v>15</v>
      </c>
      <c r="J5316" s="42"/>
      <c r="K5316" s="42"/>
      <c r="L5316" s="184" t="e">
        <v>#VALUE!</v>
      </c>
      <c r="M5316" s="31">
        <v>712</v>
      </c>
      <c r="N5316" s="42" t="s">
        <v>13</v>
      </c>
      <c r="O5316" s="42" t="s">
        <v>1944</v>
      </c>
    </row>
    <row r="5317" spans="1:15">
      <c r="A5317">
        <v>5321</v>
      </c>
      <c r="B5317" s="185" t="s">
        <v>1973</v>
      </c>
      <c r="C5317" s="42" t="s">
        <v>9</v>
      </c>
      <c r="D5317" s="359" t="s">
        <v>10</v>
      </c>
      <c r="E5317" s="42">
        <v>53</v>
      </c>
      <c r="F5317" s="42">
        <v>2070</v>
      </c>
      <c r="G5317" s="182" t="s">
        <v>1921</v>
      </c>
      <c r="H5317" s="186" t="s">
        <v>1958</v>
      </c>
      <c r="I5317" s="42" t="s">
        <v>15</v>
      </c>
      <c r="J5317" s="42"/>
      <c r="K5317" s="42"/>
      <c r="L5317" s="184" t="e">
        <v>#VALUE!</v>
      </c>
      <c r="M5317" s="31">
        <v>712</v>
      </c>
      <c r="N5317" s="42" t="s">
        <v>13</v>
      </c>
      <c r="O5317" s="42" t="s">
        <v>1944</v>
      </c>
    </row>
    <row r="5318" spans="1:15">
      <c r="A5318">
        <v>5322</v>
      </c>
      <c r="B5318" s="185" t="s">
        <v>1973</v>
      </c>
      <c r="C5318" s="42" t="s">
        <v>9</v>
      </c>
      <c r="D5318" s="359" t="s">
        <v>10</v>
      </c>
      <c r="E5318" s="42">
        <v>40</v>
      </c>
      <c r="F5318" s="42">
        <v>810</v>
      </c>
      <c r="G5318" s="182" t="s">
        <v>1903</v>
      </c>
      <c r="H5318" s="186" t="s">
        <v>1950</v>
      </c>
      <c r="I5318" s="42" t="s">
        <v>12</v>
      </c>
      <c r="J5318" s="42"/>
      <c r="K5318" s="42"/>
      <c r="L5318" s="184" t="e">
        <v>#VALUE!</v>
      </c>
      <c r="M5318" s="31">
        <v>712</v>
      </c>
      <c r="N5318" s="42" t="s">
        <v>13</v>
      </c>
      <c r="O5318" s="42" t="s">
        <v>1944</v>
      </c>
    </row>
    <row r="5319" spans="1:15">
      <c r="A5319">
        <v>5323</v>
      </c>
      <c r="B5319" s="185" t="s">
        <v>1973</v>
      </c>
      <c r="C5319" s="42" t="s">
        <v>9</v>
      </c>
      <c r="D5319" s="359" t="s">
        <v>10</v>
      </c>
      <c r="E5319" s="42">
        <v>51</v>
      </c>
      <c r="F5319" s="42">
        <v>1870</v>
      </c>
      <c r="G5319" s="182" t="s">
        <v>1930</v>
      </c>
      <c r="H5319" s="186" t="s">
        <v>1889</v>
      </c>
      <c r="I5319" s="42" t="s">
        <v>15</v>
      </c>
      <c r="J5319" s="42"/>
      <c r="K5319" s="42"/>
      <c r="L5319" s="184" t="e">
        <v>#VALUE!</v>
      </c>
      <c r="M5319" s="31">
        <v>712</v>
      </c>
      <c r="N5319" s="42" t="s">
        <v>13</v>
      </c>
      <c r="O5319" s="42" t="s">
        <v>1944</v>
      </c>
    </row>
    <row r="5320" spans="1:15">
      <c r="A5320">
        <v>5324</v>
      </c>
      <c r="B5320" s="185" t="s">
        <v>1973</v>
      </c>
      <c r="C5320" s="42" t="s">
        <v>9</v>
      </c>
      <c r="D5320" s="359" t="s">
        <v>10</v>
      </c>
      <c r="E5320" s="42">
        <v>63</v>
      </c>
      <c r="F5320" s="42">
        <v>3830</v>
      </c>
      <c r="G5320" s="182" t="s">
        <v>1952</v>
      </c>
      <c r="H5320" s="186" t="s">
        <v>1982</v>
      </c>
      <c r="I5320" s="42" t="s">
        <v>15</v>
      </c>
      <c r="J5320" s="39"/>
      <c r="K5320" s="39"/>
      <c r="L5320" s="184" t="e">
        <v>#VALUE!</v>
      </c>
      <c r="M5320" s="31">
        <v>712</v>
      </c>
      <c r="N5320" s="42" t="s">
        <v>13</v>
      </c>
      <c r="O5320" s="42" t="s">
        <v>1944</v>
      </c>
    </row>
    <row r="5321" spans="1:15">
      <c r="A5321">
        <v>5325</v>
      </c>
      <c r="B5321" s="209" t="s">
        <v>1983</v>
      </c>
      <c r="C5321" s="42" t="s">
        <v>9</v>
      </c>
      <c r="D5321" s="359" t="s">
        <v>10</v>
      </c>
      <c r="E5321" s="181">
        <v>58</v>
      </c>
      <c r="F5321" s="42">
        <v>2645</v>
      </c>
      <c r="G5321" s="182" t="s">
        <v>1906</v>
      </c>
      <c r="H5321" s="183" t="s">
        <v>1947</v>
      </c>
      <c r="I5321" s="42" t="s">
        <v>15</v>
      </c>
      <c r="J5321" s="181"/>
      <c r="K5321" s="42"/>
      <c r="L5321" s="184" t="e">
        <v>#VALUE!</v>
      </c>
      <c r="M5321" s="31">
        <v>712</v>
      </c>
      <c r="N5321" s="42" t="s">
        <v>13</v>
      </c>
      <c r="O5321" s="42" t="s">
        <v>1944</v>
      </c>
    </row>
    <row r="5322" spans="1:15">
      <c r="A5322">
        <v>5326</v>
      </c>
      <c r="B5322" s="209" t="s">
        <v>1983</v>
      </c>
      <c r="C5322" s="42" t="s">
        <v>9</v>
      </c>
      <c r="D5322" s="359" t="s">
        <v>10</v>
      </c>
      <c r="E5322" s="42">
        <v>64</v>
      </c>
      <c r="F5322" s="42">
        <v>4030</v>
      </c>
      <c r="G5322" s="182" t="s">
        <v>1957</v>
      </c>
      <c r="H5322" s="183" t="s">
        <v>1984</v>
      </c>
      <c r="I5322" s="42" t="s">
        <v>15</v>
      </c>
      <c r="J5322" s="42"/>
      <c r="K5322" s="42"/>
      <c r="L5322" s="184" t="e">
        <v>#VALUE!</v>
      </c>
      <c r="M5322" s="31">
        <v>712</v>
      </c>
      <c r="N5322" s="42" t="s">
        <v>13</v>
      </c>
      <c r="O5322" s="42" t="s">
        <v>1944</v>
      </c>
    </row>
    <row r="5323" spans="1:15">
      <c r="A5323">
        <v>5327</v>
      </c>
      <c r="B5323" s="209" t="s">
        <v>1983</v>
      </c>
      <c r="C5323" s="42" t="s">
        <v>9</v>
      </c>
      <c r="D5323" s="359" t="s">
        <v>10</v>
      </c>
      <c r="E5323" s="42">
        <v>72</v>
      </c>
      <c r="F5323" s="42">
        <v>5040</v>
      </c>
      <c r="G5323" s="182" t="s">
        <v>1985</v>
      </c>
      <c r="H5323" s="186" t="s">
        <v>1986</v>
      </c>
      <c r="I5323" s="42" t="s">
        <v>15</v>
      </c>
      <c r="J5323" s="42"/>
      <c r="K5323" s="42"/>
      <c r="L5323" s="184" t="e">
        <v>#VALUE!</v>
      </c>
      <c r="M5323" s="31">
        <v>712</v>
      </c>
      <c r="N5323" s="42" t="s">
        <v>13</v>
      </c>
      <c r="O5323" s="42" t="s">
        <v>1944</v>
      </c>
    </row>
    <row r="5324" spans="1:15">
      <c r="A5324">
        <v>5328</v>
      </c>
      <c r="B5324" s="209" t="s">
        <v>1983</v>
      </c>
      <c r="C5324" s="42" t="s">
        <v>9</v>
      </c>
      <c r="D5324" s="359" t="s">
        <v>10</v>
      </c>
      <c r="E5324" s="42">
        <v>58</v>
      </c>
      <c r="F5324" s="42">
        <v>2840</v>
      </c>
      <c r="G5324" s="182" t="s">
        <v>1951</v>
      </c>
      <c r="H5324" s="186" t="s">
        <v>1894</v>
      </c>
      <c r="I5324" s="42" t="s">
        <v>15</v>
      </c>
      <c r="J5324" s="42"/>
      <c r="K5324" s="42"/>
      <c r="L5324" s="184" t="e">
        <v>#VALUE!</v>
      </c>
      <c r="M5324" s="31">
        <v>712</v>
      </c>
      <c r="N5324" s="42" t="s">
        <v>13</v>
      </c>
      <c r="O5324" s="42" t="s">
        <v>1944</v>
      </c>
    </row>
    <row r="5325" spans="1:15">
      <c r="A5325">
        <v>5329</v>
      </c>
      <c r="B5325" s="209" t="s">
        <v>1983</v>
      </c>
      <c r="C5325" s="42" t="s">
        <v>9</v>
      </c>
      <c r="D5325" s="359" t="s">
        <v>10</v>
      </c>
      <c r="E5325" s="42">
        <v>61</v>
      </c>
      <c r="F5325" s="42">
        <v>2830</v>
      </c>
      <c r="G5325" s="182" t="s">
        <v>1892</v>
      </c>
      <c r="H5325" s="186" t="s">
        <v>1908</v>
      </c>
      <c r="I5325" s="42" t="s">
        <v>15</v>
      </c>
      <c r="J5325" s="42"/>
      <c r="K5325" s="42"/>
      <c r="L5325" s="184" t="e">
        <v>#VALUE!</v>
      </c>
      <c r="M5325" s="31">
        <v>712</v>
      </c>
      <c r="N5325" s="42" t="s">
        <v>13</v>
      </c>
      <c r="O5325" s="42" t="s">
        <v>1944</v>
      </c>
    </row>
    <row r="5326" spans="1:15">
      <c r="A5326">
        <v>5330</v>
      </c>
      <c r="B5326" s="209" t="s">
        <v>1983</v>
      </c>
      <c r="C5326" s="42" t="s">
        <v>9</v>
      </c>
      <c r="D5326" s="359" t="s">
        <v>10</v>
      </c>
      <c r="E5326" s="42">
        <v>65</v>
      </c>
      <c r="F5326" s="42">
        <v>4000</v>
      </c>
      <c r="G5326" s="182" t="s">
        <v>1956</v>
      </c>
      <c r="H5326" s="186" t="s">
        <v>1950</v>
      </c>
      <c r="I5326" s="42" t="s">
        <v>15</v>
      </c>
      <c r="J5326" s="42"/>
      <c r="K5326" s="42"/>
      <c r="L5326" s="184" t="e">
        <v>#VALUE!</v>
      </c>
      <c r="M5326" s="31">
        <v>712</v>
      </c>
      <c r="N5326" s="42" t="s">
        <v>13</v>
      </c>
      <c r="O5326" s="42" t="s">
        <v>1944</v>
      </c>
    </row>
    <row r="5327" spans="1:15">
      <c r="A5327">
        <v>5331</v>
      </c>
      <c r="B5327" s="209" t="s">
        <v>1983</v>
      </c>
      <c r="C5327" s="42" t="s">
        <v>9</v>
      </c>
      <c r="D5327" s="359" t="s">
        <v>10</v>
      </c>
      <c r="E5327" s="42">
        <v>65</v>
      </c>
      <c r="F5327" s="42">
        <v>3345</v>
      </c>
      <c r="G5327" s="182" t="s">
        <v>1969</v>
      </c>
      <c r="H5327" s="186" t="s">
        <v>1935</v>
      </c>
      <c r="I5327" s="42" t="s">
        <v>15</v>
      </c>
      <c r="J5327" s="42"/>
      <c r="K5327" s="42"/>
      <c r="L5327" s="184" t="e">
        <v>#VALUE!</v>
      </c>
      <c r="M5327" s="31">
        <v>712</v>
      </c>
      <c r="N5327" s="42" t="s">
        <v>13</v>
      </c>
      <c r="O5327" s="42" t="s">
        <v>1944</v>
      </c>
    </row>
    <row r="5328" spans="1:15">
      <c r="A5328">
        <v>5332</v>
      </c>
      <c r="B5328" s="209" t="s">
        <v>1983</v>
      </c>
      <c r="C5328" s="42" t="s">
        <v>9</v>
      </c>
      <c r="D5328" s="359" t="s">
        <v>10</v>
      </c>
      <c r="E5328" s="42">
        <v>56</v>
      </c>
      <c r="F5328" s="42">
        <v>2200</v>
      </c>
      <c r="G5328" s="182" t="s">
        <v>1898</v>
      </c>
      <c r="H5328" s="186" t="s">
        <v>1906</v>
      </c>
      <c r="I5328" s="42" t="s">
        <v>15</v>
      </c>
      <c r="J5328" s="42"/>
      <c r="K5328" s="42"/>
      <c r="L5328" s="184" t="e">
        <v>#VALUE!</v>
      </c>
      <c r="M5328" s="31">
        <v>712</v>
      </c>
      <c r="N5328" s="42" t="s">
        <v>13</v>
      </c>
      <c r="O5328" s="42" t="s">
        <v>1944</v>
      </c>
    </row>
    <row r="5329" spans="1:15">
      <c r="A5329">
        <v>5333</v>
      </c>
      <c r="B5329" s="209" t="s">
        <v>1983</v>
      </c>
      <c r="C5329" s="42" t="s">
        <v>9</v>
      </c>
      <c r="D5329" s="359" t="s">
        <v>10</v>
      </c>
      <c r="E5329" s="42">
        <v>58</v>
      </c>
      <c r="F5329" s="42">
        <v>2595</v>
      </c>
      <c r="G5329" s="182" t="s">
        <v>1914</v>
      </c>
      <c r="H5329" s="186" t="s">
        <v>1908</v>
      </c>
      <c r="I5329" s="42" t="s">
        <v>15</v>
      </c>
      <c r="J5329" s="42"/>
      <c r="K5329" s="42"/>
      <c r="L5329" s="184" t="e">
        <v>#VALUE!</v>
      </c>
      <c r="M5329" s="31">
        <v>712</v>
      </c>
      <c r="N5329" s="42" t="s">
        <v>13</v>
      </c>
      <c r="O5329" s="42" t="s">
        <v>1944</v>
      </c>
    </row>
    <row r="5330" spans="1:15">
      <c r="A5330">
        <v>5334</v>
      </c>
      <c r="B5330" s="209" t="s">
        <v>1983</v>
      </c>
      <c r="C5330" s="42" t="s">
        <v>9</v>
      </c>
      <c r="D5330" s="359" t="s">
        <v>10</v>
      </c>
      <c r="E5330" s="42">
        <v>54</v>
      </c>
      <c r="F5330" s="42">
        <v>2075</v>
      </c>
      <c r="G5330" s="182" t="s">
        <v>1930</v>
      </c>
      <c r="H5330" s="186" t="s">
        <v>1894</v>
      </c>
      <c r="I5330" s="42" t="s">
        <v>15</v>
      </c>
      <c r="J5330" s="42"/>
      <c r="K5330" s="42"/>
      <c r="L5330" s="184" t="e">
        <v>#VALUE!</v>
      </c>
      <c r="M5330" s="31">
        <v>712</v>
      </c>
      <c r="N5330" s="42" t="s">
        <v>13</v>
      </c>
      <c r="O5330" s="42" t="s">
        <v>1944</v>
      </c>
    </row>
    <row r="5331" spans="1:15">
      <c r="A5331">
        <v>5335</v>
      </c>
      <c r="B5331" s="209" t="s">
        <v>1983</v>
      </c>
      <c r="C5331" s="42" t="s">
        <v>9</v>
      </c>
      <c r="D5331" s="359" t="s">
        <v>10</v>
      </c>
      <c r="E5331" s="42">
        <v>54</v>
      </c>
      <c r="F5331" s="42">
        <v>2195</v>
      </c>
      <c r="G5331" s="182" t="s">
        <v>1914</v>
      </c>
      <c r="H5331" s="186" t="s">
        <v>1908</v>
      </c>
      <c r="I5331" s="42" t="s">
        <v>15</v>
      </c>
      <c r="J5331" s="42"/>
      <c r="K5331" s="42"/>
      <c r="L5331" s="184" t="e">
        <v>#VALUE!</v>
      </c>
      <c r="M5331" s="31">
        <v>712</v>
      </c>
      <c r="N5331" s="42" t="s">
        <v>13</v>
      </c>
      <c r="O5331" s="42" t="s">
        <v>1944</v>
      </c>
    </row>
    <row r="5332" spans="1:15">
      <c r="A5332">
        <v>5336</v>
      </c>
      <c r="B5332" s="209" t="s">
        <v>1983</v>
      </c>
      <c r="C5332" s="42" t="s">
        <v>9</v>
      </c>
      <c r="D5332" s="359" t="s">
        <v>10</v>
      </c>
      <c r="E5332" s="42">
        <v>59</v>
      </c>
      <c r="F5332" s="42">
        <v>2565</v>
      </c>
      <c r="G5332" s="182" t="s">
        <v>1930</v>
      </c>
      <c r="H5332" s="186" t="s">
        <v>1910</v>
      </c>
      <c r="I5332" s="42" t="s">
        <v>15</v>
      </c>
      <c r="J5332" s="42"/>
      <c r="K5332" s="42"/>
      <c r="L5332" s="184" t="e">
        <v>#VALUE!</v>
      </c>
      <c r="M5332" s="31">
        <v>712</v>
      </c>
      <c r="N5332" s="42" t="s">
        <v>13</v>
      </c>
      <c r="O5332" s="42" t="s">
        <v>1944</v>
      </c>
    </row>
    <row r="5333" spans="1:15">
      <c r="A5333">
        <v>5337</v>
      </c>
      <c r="B5333" s="209" t="s">
        <v>1983</v>
      </c>
      <c r="C5333" s="42" t="s">
        <v>9</v>
      </c>
      <c r="D5333" s="359" t="s">
        <v>10</v>
      </c>
      <c r="E5333" s="42">
        <v>57</v>
      </c>
      <c r="F5333" s="42">
        <v>2330</v>
      </c>
      <c r="G5333" s="182" t="s">
        <v>1912</v>
      </c>
      <c r="H5333" s="186" t="s">
        <v>1908</v>
      </c>
      <c r="I5333" s="42" t="s">
        <v>15</v>
      </c>
      <c r="J5333" s="42"/>
      <c r="K5333" s="42"/>
      <c r="L5333" s="184" t="e">
        <v>#VALUE!</v>
      </c>
      <c r="M5333" s="31">
        <v>712</v>
      </c>
      <c r="N5333" s="42" t="s">
        <v>13</v>
      </c>
      <c r="O5333" s="42" t="s">
        <v>1944</v>
      </c>
    </row>
    <row r="5334" spans="1:15">
      <c r="A5334">
        <v>5338</v>
      </c>
      <c r="B5334" s="209" t="s">
        <v>1983</v>
      </c>
      <c r="C5334" s="42" t="s">
        <v>9</v>
      </c>
      <c r="D5334" s="359" t="s">
        <v>10</v>
      </c>
      <c r="E5334" s="42">
        <v>54</v>
      </c>
      <c r="F5334" s="42">
        <v>1920</v>
      </c>
      <c r="G5334" s="182" t="s">
        <v>1948</v>
      </c>
      <c r="H5334" s="186" t="s">
        <v>1910</v>
      </c>
      <c r="I5334" s="42" t="s">
        <v>15</v>
      </c>
      <c r="J5334" s="42"/>
      <c r="K5334" s="42"/>
      <c r="L5334" s="184" t="e">
        <v>#VALUE!</v>
      </c>
      <c r="M5334" s="31">
        <v>712</v>
      </c>
      <c r="N5334" s="42" t="s">
        <v>13</v>
      </c>
      <c r="O5334" s="42" t="s">
        <v>1944</v>
      </c>
    </row>
    <row r="5335" spans="1:15">
      <c r="A5335">
        <v>5339</v>
      </c>
      <c r="B5335" s="209" t="s">
        <v>1983</v>
      </c>
      <c r="C5335" s="42" t="s">
        <v>9</v>
      </c>
      <c r="D5335" s="359" t="s">
        <v>10</v>
      </c>
      <c r="E5335" s="42">
        <v>45</v>
      </c>
      <c r="F5335" s="42">
        <v>1335</v>
      </c>
      <c r="G5335" s="182" t="s">
        <v>1904</v>
      </c>
      <c r="H5335" s="182" t="s">
        <v>1914</v>
      </c>
      <c r="I5335" s="42" t="s">
        <v>15</v>
      </c>
      <c r="J5335" s="42"/>
      <c r="K5335" s="42"/>
      <c r="L5335" s="184" t="e">
        <v>#VALUE!</v>
      </c>
      <c r="M5335" s="31">
        <v>712</v>
      </c>
      <c r="N5335" s="42" t="s">
        <v>13</v>
      </c>
      <c r="O5335" s="42" t="s">
        <v>1944</v>
      </c>
    </row>
    <row r="5336" spans="1:15">
      <c r="A5336">
        <v>5340</v>
      </c>
      <c r="B5336" s="209" t="s">
        <v>1983</v>
      </c>
      <c r="C5336" s="42" t="s">
        <v>9</v>
      </c>
      <c r="D5336" s="359" t="s">
        <v>10</v>
      </c>
      <c r="E5336" s="42">
        <v>43</v>
      </c>
      <c r="F5336" s="42">
        <v>1145</v>
      </c>
      <c r="G5336" s="182" t="s">
        <v>1949</v>
      </c>
      <c r="H5336" s="182" t="s">
        <v>1892</v>
      </c>
      <c r="I5336" s="42" t="s">
        <v>15</v>
      </c>
      <c r="J5336" s="42"/>
      <c r="K5336" s="42"/>
      <c r="L5336" s="184" t="e">
        <v>#VALUE!</v>
      </c>
      <c r="M5336" s="31">
        <v>712</v>
      </c>
      <c r="N5336" s="42" t="s">
        <v>13</v>
      </c>
      <c r="O5336" s="42" t="s">
        <v>1944</v>
      </c>
    </row>
    <row r="5337" spans="1:15">
      <c r="A5337">
        <v>5341</v>
      </c>
      <c r="B5337" s="209" t="s">
        <v>1983</v>
      </c>
      <c r="C5337" s="42" t="s">
        <v>9</v>
      </c>
      <c r="D5337" s="359" t="s">
        <v>10</v>
      </c>
      <c r="E5337" s="42">
        <v>45</v>
      </c>
      <c r="F5337" s="42">
        <v>1225</v>
      </c>
      <c r="G5337" s="182" t="s">
        <v>1920</v>
      </c>
      <c r="H5337" s="182" t="s">
        <v>1910</v>
      </c>
      <c r="I5337" s="42" t="s">
        <v>15</v>
      </c>
      <c r="J5337" s="42"/>
      <c r="K5337" s="42"/>
      <c r="L5337" s="184" t="e">
        <v>#VALUE!</v>
      </c>
      <c r="M5337" s="31">
        <v>712</v>
      </c>
      <c r="N5337" s="42" t="s">
        <v>13</v>
      </c>
      <c r="O5337" s="42" t="s">
        <v>1944</v>
      </c>
    </row>
    <row r="5338" spans="1:15">
      <c r="A5338">
        <v>5342</v>
      </c>
      <c r="B5338" s="209" t="s">
        <v>1983</v>
      </c>
      <c r="C5338" s="42" t="s">
        <v>9</v>
      </c>
      <c r="D5338" s="359" t="s">
        <v>10</v>
      </c>
      <c r="E5338" s="42">
        <v>61</v>
      </c>
      <c r="F5338" s="42">
        <v>3525</v>
      </c>
      <c r="G5338" s="182" t="s">
        <v>1987</v>
      </c>
      <c r="H5338" s="186" t="s">
        <v>1988</v>
      </c>
      <c r="I5338" s="42" t="s">
        <v>15</v>
      </c>
      <c r="J5338" s="42"/>
      <c r="K5338" s="42"/>
      <c r="L5338" s="184" t="e">
        <v>#VALUE!</v>
      </c>
      <c r="M5338" s="31">
        <v>712</v>
      </c>
      <c r="N5338" s="42" t="s">
        <v>13</v>
      </c>
      <c r="O5338" s="42" t="s">
        <v>1944</v>
      </c>
    </row>
    <row r="5339" spans="1:15">
      <c r="A5339">
        <v>5343</v>
      </c>
      <c r="B5339" s="209" t="s">
        <v>1983</v>
      </c>
      <c r="C5339" s="42" t="s">
        <v>9</v>
      </c>
      <c r="D5339" s="359" t="s">
        <v>10</v>
      </c>
      <c r="E5339" s="42">
        <v>65</v>
      </c>
      <c r="F5339" s="42">
        <v>3700</v>
      </c>
      <c r="G5339" s="182" t="s">
        <v>1931</v>
      </c>
      <c r="H5339" s="186" t="s">
        <v>1950</v>
      </c>
      <c r="I5339" s="42" t="s">
        <v>15</v>
      </c>
      <c r="J5339" s="42"/>
      <c r="K5339" s="42"/>
      <c r="L5339" s="184" t="e">
        <v>#VALUE!</v>
      </c>
      <c r="M5339" s="31">
        <v>712</v>
      </c>
      <c r="N5339" s="42" t="s">
        <v>13</v>
      </c>
      <c r="O5339" s="42" t="s">
        <v>1944</v>
      </c>
    </row>
    <row r="5340" spans="1:15">
      <c r="A5340">
        <v>5344</v>
      </c>
      <c r="B5340" s="209" t="s">
        <v>1983</v>
      </c>
      <c r="C5340" s="42" t="s">
        <v>9</v>
      </c>
      <c r="D5340" s="359" t="s">
        <v>10</v>
      </c>
      <c r="E5340" s="42">
        <v>76</v>
      </c>
      <c r="F5340" s="42">
        <v>6065</v>
      </c>
      <c r="G5340" s="182" t="s">
        <v>1904</v>
      </c>
      <c r="H5340" s="186" t="s">
        <v>1989</v>
      </c>
      <c r="I5340" s="42" t="s">
        <v>12</v>
      </c>
      <c r="J5340" s="42"/>
      <c r="K5340" s="42"/>
      <c r="L5340" s="184" t="e">
        <v>#VALUE!</v>
      </c>
      <c r="M5340" s="31">
        <v>712</v>
      </c>
      <c r="N5340" s="42" t="s">
        <v>13</v>
      </c>
      <c r="O5340" s="42" t="s">
        <v>1944</v>
      </c>
    </row>
    <row r="5341" spans="1:15">
      <c r="A5341">
        <v>5345</v>
      </c>
      <c r="B5341" s="209" t="s">
        <v>1983</v>
      </c>
      <c r="C5341" s="42" t="s">
        <v>9</v>
      </c>
      <c r="D5341" s="359" t="s">
        <v>10</v>
      </c>
      <c r="E5341" s="42">
        <v>65</v>
      </c>
      <c r="F5341" s="42">
        <v>4040</v>
      </c>
      <c r="G5341" s="182" t="s">
        <v>1990</v>
      </c>
      <c r="H5341" s="186" t="s">
        <v>1991</v>
      </c>
      <c r="I5341" s="42" t="s">
        <v>15</v>
      </c>
      <c r="J5341" s="42"/>
      <c r="K5341" s="42"/>
      <c r="L5341" s="184" t="e">
        <v>#VALUE!</v>
      </c>
      <c r="M5341" s="31">
        <v>712</v>
      </c>
      <c r="N5341" s="42" t="s">
        <v>13</v>
      </c>
      <c r="O5341" s="42" t="s">
        <v>1944</v>
      </c>
    </row>
    <row r="5342" spans="1:15">
      <c r="A5342">
        <v>5346</v>
      </c>
      <c r="B5342" s="209" t="s">
        <v>1983</v>
      </c>
      <c r="C5342" s="42" t="s">
        <v>9</v>
      </c>
      <c r="D5342" s="359" t="s">
        <v>10</v>
      </c>
      <c r="E5342" s="42">
        <v>61</v>
      </c>
      <c r="F5342" s="42">
        <v>3000</v>
      </c>
      <c r="G5342" s="182" t="s">
        <v>1947</v>
      </c>
      <c r="H5342" s="186" t="s">
        <v>1917</v>
      </c>
      <c r="I5342" s="42" t="s">
        <v>15</v>
      </c>
      <c r="J5342" s="42"/>
      <c r="K5342" s="42"/>
      <c r="L5342" s="184" t="e">
        <v>#VALUE!</v>
      </c>
      <c r="M5342" s="31">
        <v>712</v>
      </c>
      <c r="N5342" s="42" t="s">
        <v>13</v>
      </c>
      <c r="O5342" s="42" t="s">
        <v>1944</v>
      </c>
    </row>
    <row r="5343" spans="1:15">
      <c r="A5343">
        <v>5347</v>
      </c>
      <c r="B5343" s="209" t="s">
        <v>1983</v>
      </c>
      <c r="C5343" s="42" t="s">
        <v>9</v>
      </c>
      <c r="D5343" s="359" t="s">
        <v>10</v>
      </c>
      <c r="E5343" s="42">
        <v>55</v>
      </c>
      <c r="F5343" s="42">
        <v>2350</v>
      </c>
      <c r="G5343" s="182" t="s">
        <v>1906</v>
      </c>
      <c r="H5343" s="186" t="s">
        <v>1939</v>
      </c>
      <c r="I5343" s="42" t="s">
        <v>15</v>
      </c>
      <c r="J5343" s="42"/>
      <c r="K5343" s="42"/>
      <c r="L5343" s="184" t="e">
        <v>#VALUE!</v>
      </c>
      <c r="M5343" s="31">
        <v>712</v>
      </c>
      <c r="N5343" s="42" t="s">
        <v>13</v>
      </c>
      <c r="O5343" s="42" t="s">
        <v>1944</v>
      </c>
    </row>
    <row r="5344" spans="1:15">
      <c r="A5344">
        <v>5348</v>
      </c>
      <c r="B5344" s="209" t="s">
        <v>1983</v>
      </c>
      <c r="C5344" s="42" t="s">
        <v>9</v>
      </c>
      <c r="D5344" s="359" t="s">
        <v>10</v>
      </c>
      <c r="E5344" s="42">
        <v>58</v>
      </c>
      <c r="F5344" s="42">
        <v>2730</v>
      </c>
      <c r="G5344" s="182" t="s">
        <v>1952</v>
      </c>
      <c r="H5344" s="186" t="s">
        <v>1935</v>
      </c>
      <c r="I5344" s="42" t="s">
        <v>15</v>
      </c>
      <c r="J5344" s="42"/>
      <c r="K5344" s="42"/>
      <c r="L5344" s="184" t="e">
        <v>#VALUE!</v>
      </c>
      <c r="M5344" s="31">
        <v>712</v>
      </c>
      <c r="N5344" s="42" t="s">
        <v>13</v>
      </c>
      <c r="O5344" s="42" t="s">
        <v>1944</v>
      </c>
    </row>
    <row r="5345" spans="1:15">
      <c r="A5345">
        <v>5349</v>
      </c>
      <c r="B5345" s="209" t="s">
        <v>1983</v>
      </c>
      <c r="C5345" s="42" t="s">
        <v>9</v>
      </c>
      <c r="D5345" s="359" t="s">
        <v>10</v>
      </c>
      <c r="E5345" s="42">
        <v>51</v>
      </c>
      <c r="F5345" s="42">
        <v>1760</v>
      </c>
      <c r="G5345" s="182" t="s">
        <v>1889</v>
      </c>
      <c r="H5345" s="186" t="s">
        <v>1910</v>
      </c>
      <c r="I5345" s="42" t="s">
        <v>15</v>
      </c>
      <c r="J5345" s="42"/>
      <c r="K5345" s="42"/>
      <c r="L5345" s="184" t="e">
        <v>#VALUE!</v>
      </c>
      <c r="M5345" s="31">
        <v>712</v>
      </c>
      <c r="N5345" s="42" t="s">
        <v>13</v>
      </c>
      <c r="O5345" s="42" t="s">
        <v>1944</v>
      </c>
    </row>
    <row r="5346" spans="1:15">
      <c r="A5346">
        <v>5350</v>
      </c>
      <c r="B5346" s="209" t="s">
        <v>1983</v>
      </c>
      <c r="C5346" s="42" t="s">
        <v>9</v>
      </c>
      <c r="D5346" s="359" t="s">
        <v>10</v>
      </c>
      <c r="E5346" s="42">
        <v>63</v>
      </c>
      <c r="F5346" s="42">
        <v>3640</v>
      </c>
      <c r="G5346" s="182" t="s">
        <v>1926</v>
      </c>
      <c r="H5346" s="186" t="s">
        <v>1940</v>
      </c>
      <c r="I5346" s="42" t="s">
        <v>15</v>
      </c>
      <c r="J5346" s="42"/>
      <c r="K5346" s="42"/>
      <c r="L5346" s="184" t="e">
        <v>#VALUE!</v>
      </c>
      <c r="M5346" s="31">
        <v>712</v>
      </c>
      <c r="N5346" s="42" t="s">
        <v>13</v>
      </c>
      <c r="O5346" s="42" t="s">
        <v>1944</v>
      </c>
    </row>
    <row r="5347" spans="1:15">
      <c r="A5347">
        <v>5351</v>
      </c>
      <c r="B5347" s="209" t="s">
        <v>1983</v>
      </c>
      <c r="C5347" s="42" t="s">
        <v>9</v>
      </c>
      <c r="D5347" s="359" t="s">
        <v>10</v>
      </c>
      <c r="E5347" s="42">
        <v>54</v>
      </c>
      <c r="F5347" s="42">
        <v>2025</v>
      </c>
      <c r="G5347" s="182" t="s">
        <v>1902</v>
      </c>
      <c r="H5347" s="186" t="s">
        <v>1992</v>
      </c>
      <c r="I5347" s="42" t="s">
        <v>15</v>
      </c>
      <c r="J5347" s="42"/>
      <c r="K5347" s="42"/>
      <c r="L5347" s="184" t="e">
        <v>#VALUE!</v>
      </c>
      <c r="M5347" s="31">
        <v>712</v>
      </c>
      <c r="N5347" s="42" t="s">
        <v>13</v>
      </c>
      <c r="O5347" s="42" t="s">
        <v>1944</v>
      </c>
    </row>
    <row r="5348" spans="1:15">
      <c r="A5348">
        <v>5352</v>
      </c>
      <c r="B5348" s="209" t="s">
        <v>1983</v>
      </c>
      <c r="C5348" s="42" t="s">
        <v>9</v>
      </c>
      <c r="D5348" s="359" t="s">
        <v>10</v>
      </c>
      <c r="E5348" s="42">
        <v>48</v>
      </c>
      <c r="F5348" s="42">
        <v>1525</v>
      </c>
      <c r="G5348" s="182" t="s">
        <v>1945</v>
      </c>
      <c r="H5348" s="186" t="s">
        <v>1892</v>
      </c>
      <c r="I5348" s="42" t="s">
        <v>15</v>
      </c>
      <c r="J5348" s="42"/>
      <c r="K5348" s="42"/>
      <c r="L5348" s="184" t="e">
        <v>#VALUE!</v>
      </c>
      <c r="M5348" s="31">
        <v>712</v>
      </c>
      <c r="N5348" s="42" t="s">
        <v>13</v>
      </c>
      <c r="O5348" s="42" t="s">
        <v>1944</v>
      </c>
    </row>
    <row r="5349" spans="1:15">
      <c r="A5349">
        <v>5353</v>
      </c>
      <c r="B5349" s="209" t="s">
        <v>1983</v>
      </c>
      <c r="C5349" s="42" t="s">
        <v>9</v>
      </c>
      <c r="D5349" s="359" t="s">
        <v>10</v>
      </c>
      <c r="E5349" s="42">
        <v>57</v>
      </c>
      <c r="F5349" s="42">
        <v>2385</v>
      </c>
      <c r="G5349" s="182" t="s">
        <v>1910</v>
      </c>
      <c r="H5349" s="186" t="s">
        <v>1910</v>
      </c>
      <c r="I5349" s="42" t="s">
        <v>15</v>
      </c>
      <c r="J5349" s="42"/>
      <c r="K5349" s="42"/>
      <c r="L5349" s="184" t="e">
        <v>#VALUE!</v>
      </c>
      <c r="M5349" s="31">
        <v>712</v>
      </c>
      <c r="N5349" s="42" t="s">
        <v>13</v>
      </c>
      <c r="O5349" s="42" t="s">
        <v>1944</v>
      </c>
    </row>
    <row r="5350" spans="1:15">
      <c r="A5350">
        <v>5354</v>
      </c>
      <c r="B5350" s="209" t="s">
        <v>1983</v>
      </c>
      <c r="C5350" s="42" t="s">
        <v>9</v>
      </c>
      <c r="D5350" s="359" t="s">
        <v>10</v>
      </c>
      <c r="E5350" s="42">
        <v>63</v>
      </c>
      <c r="F5350" s="42">
        <v>3510</v>
      </c>
      <c r="G5350" s="182" t="s">
        <v>1993</v>
      </c>
      <c r="H5350" s="186" t="s">
        <v>1908</v>
      </c>
      <c r="I5350" s="42" t="s">
        <v>15</v>
      </c>
      <c r="J5350" s="42"/>
      <c r="K5350" s="42"/>
      <c r="L5350" s="184" t="e">
        <v>#VALUE!</v>
      </c>
      <c r="M5350" s="31">
        <v>712</v>
      </c>
      <c r="N5350" s="42" t="s">
        <v>13</v>
      </c>
      <c r="O5350" s="42" t="s">
        <v>1944</v>
      </c>
    </row>
    <row r="5351" spans="1:15">
      <c r="A5351">
        <v>5355</v>
      </c>
      <c r="B5351" s="209" t="s">
        <v>1983</v>
      </c>
      <c r="C5351" s="42" t="s">
        <v>9</v>
      </c>
      <c r="D5351" s="359" t="s">
        <v>10</v>
      </c>
      <c r="E5351" s="42">
        <v>50</v>
      </c>
      <c r="F5351" s="42">
        <v>1890</v>
      </c>
      <c r="G5351" s="182" t="s">
        <v>1914</v>
      </c>
      <c r="H5351" s="186" t="s">
        <v>1940</v>
      </c>
      <c r="I5351" s="42" t="s">
        <v>15</v>
      </c>
      <c r="J5351" s="42"/>
      <c r="K5351" s="42"/>
      <c r="L5351" s="184" t="e">
        <v>#VALUE!</v>
      </c>
      <c r="M5351" s="31">
        <v>712</v>
      </c>
      <c r="N5351" s="42" t="s">
        <v>13</v>
      </c>
      <c r="O5351" s="42" t="s">
        <v>1944</v>
      </c>
    </row>
    <row r="5352" spans="1:15">
      <c r="A5352">
        <v>5356</v>
      </c>
      <c r="B5352" s="209" t="s">
        <v>1983</v>
      </c>
      <c r="C5352" s="42" t="s">
        <v>9</v>
      </c>
      <c r="D5352" s="359" t="s">
        <v>10</v>
      </c>
      <c r="E5352" s="42">
        <v>51</v>
      </c>
      <c r="F5352" s="42">
        <v>1935</v>
      </c>
      <c r="G5352" s="182" t="s">
        <v>1957</v>
      </c>
      <c r="H5352" s="186" t="s">
        <v>1896</v>
      </c>
      <c r="I5352" s="42" t="s">
        <v>15</v>
      </c>
      <c r="J5352" s="42"/>
      <c r="K5352" s="42"/>
      <c r="L5352" s="184" t="e">
        <v>#VALUE!</v>
      </c>
      <c r="M5352" s="31">
        <v>712</v>
      </c>
      <c r="N5352" s="42" t="s">
        <v>13</v>
      </c>
      <c r="O5352" s="42" t="s">
        <v>1944</v>
      </c>
    </row>
    <row r="5353" spans="1:15">
      <c r="A5353">
        <v>5357</v>
      </c>
      <c r="B5353" s="209" t="s">
        <v>1983</v>
      </c>
      <c r="C5353" s="42" t="s">
        <v>9</v>
      </c>
      <c r="D5353" s="359" t="s">
        <v>10</v>
      </c>
      <c r="E5353" s="42">
        <v>51</v>
      </c>
      <c r="F5353" s="42">
        <v>1855</v>
      </c>
      <c r="G5353" s="182" t="s">
        <v>1919</v>
      </c>
      <c r="H5353" s="186" t="s">
        <v>1941</v>
      </c>
      <c r="I5353" s="42" t="s">
        <v>15</v>
      </c>
      <c r="J5353" s="42"/>
      <c r="K5353" s="42"/>
      <c r="L5353" s="184" t="e">
        <v>#VALUE!</v>
      </c>
      <c r="M5353" s="31">
        <v>712</v>
      </c>
      <c r="N5353" s="42" t="s">
        <v>13</v>
      </c>
      <c r="O5353" s="42" t="s">
        <v>1944</v>
      </c>
    </row>
    <row r="5354" spans="1:15">
      <c r="A5354">
        <v>5358</v>
      </c>
      <c r="B5354" s="209" t="s">
        <v>1983</v>
      </c>
      <c r="C5354" s="42" t="s">
        <v>9</v>
      </c>
      <c r="D5354" s="359" t="s">
        <v>10</v>
      </c>
      <c r="E5354" s="42">
        <v>49</v>
      </c>
      <c r="F5354" s="42">
        <v>1600</v>
      </c>
      <c r="G5354" s="182" t="s">
        <v>1914</v>
      </c>
      <c r="H5354" s="186" t="s">
        <v>1910</v>
      </c>
      <c r="I5354" s="42" t="s">
        <v>15</v>
      </c>
      <c r="J5354" s="42"/>
      <c r="K5354" s="42"/>
      <c r="L5354" s="184" t="e">
        <v>#VALUE!</v>
      </c>
      <c r="M5354" s="31">
        <v>712</v>
      </c>
      <c r="N5354" s="42" t="s">
        <v>13</v>
      </c>
      <c r="O5354" s="42" t="s">
        <v>1944</v>
      </c>
    </row>
    <row r="5355" spans="1:15">
      <c r="A5355">
        <v>5359</v>
      </c>
      <c r="B5355" s="209" t="s">
        <v>1983</v>
      </c>
      <c r="C5355" s="42" t="s">
        <v>9</v>
      </c>
      <c r="D5355" s="359" t="s">
        <v>10</v>
      </c>
      <c r="E5355" s="42">
        <v>50</v>
      </c>
      <c r="F5355" s="42">
        <v>1715</v>
      </c>
      <c r="G5355" s="182" t="s">
        <v>1919</v>
      </c>
      <c r="H5355" s="186" t="s">
        <v>1917</v>
      </c>
      <c r="I5355" s="42" t="s">
        <v>15</v>
      </c>
      <c r="J5355" s="42"/>
      <c r="K5355" s="42"/>
      <c r="L5355" s="184" t="e">
        <v>#VALUE!</v>
      </c>
      <c r="M5355" s="31">
        <v>712</v>
      </c>
      <c r="N5355" s="42" t="s">
        <v>13</v>
      </c>
      <c r="O5355" s="42" t="s">
        <v>1944</v>
      </c>
    </row>
    <row r="5356" spans="1:15">
      <c r="A5356">
        <v>5360</v>
      </c>
      <c r="B5356" s="209" t="s">
        <v>1983</v>
      </c>
      <c r="C5356" s="42" t="s">
        <v>9</v>
      </c>
      <c r="D5356" s="359" t="s">
        <v>10</v>
      </c>
      <c r="E5356" s="42">
        <v>52</v>
      </c>
      <c r="F5356" s="42">
        <v>1925</v>
      </c>
      <c r="G5356" s="182" t="s">
        <v>1912</v>
      </c>
      <c r="H5356" s="186" t="s">
        <v>1896</v>
      </c>
      <c r="I5356" s="42" t="s">
        <v>15</v>
      </c>
      <c r="J5356" s="42"/>
      <c r="K5356" s="42"/>
      <c r="L5356" s="184" t="e">
        <v>#VALUE!</v>
      </c>
      <c r="M5356" s="31">
        <v>712</v>
      </c>
      <c r="N5356" s="42" t="s">
        <v>13</v>
      </c>
      <c r="O5356" s="42" t="s">
        <v>1944</v>
      </c>
    </row>
    <row r="5357" spans="1:15">
      <c r="A5357">
        <v>5361</v>
      </c>
      <c r="B5357" s="209" t="s">
        <v>1983</v>
      </c>
      <c r="C5357" s="42" t="s">
        <v>9</v>
      </c>
      <c r="D5357" s="359" t="s">
        <v>10</v>
      </c>
      <c r="E5357" s="42">
        <v>44</v>
      </c>
      <c r="F5357" s="42">
        <v>1130</v>
      </c>
      <c r="G5357" s="182" t="s">
        <v>1928</v>
      </c>
      <c r="H5357" s="186" t="s">
        <v>1896</v>
      </c>
      <c r="I5357" s="42" t="s">
        <v>15</v>
      </c>
      <c r="J5357" s="42"/>
      <c r="K5357" s="42"/>
      <c r="L5357" s="184" t="e">
        <v>#VALUE!</v>
      </c>
      <c r="M5357" s="31">
        <v>712</v>
      </c>
      <c r="N5357" s="42" t="s">
        <v>13</v>
      </c>
      <c r="O5357" s="42" t="s">
        <v>1944</v>
      </c>
    </row>
    <row r="5358" spans="1:15">
      <c r="A5358">
        <v>5362</v>
      </c>
      <c r="B5358" s="209" t="s">
        <v>1983</v>
      </c>
      <c r="C5358" s="42" t="s">
        <v>9</v>
      </c>
      <c r="D5358" s="359" t="s">
        <v>10</v>
      </c>
      <c r="E5358" s="42">
        <v>57</v>
      </c>
      <c r="F5358" s="42">
        <v>2345</v>
      </c>
      <c r="G5358" s="182" t="s">
        <v>1922</v>
      </c>
      <c r="H5358" s="186" t="s">
        <v>1908</v>
      </c>
      <c r="I5358" s="42" t="s">
        <v>15</v>
      </c>
      <c r="J5358" s="42"/>
      <c r="K5358" s="42"/>
      <c r="L5358" s="184" t="e">
        <v>#VALUE!</v>
      </c>
      <c r="M5358" s="31">
        <v>712</v>
      </c>
      <c r="N5358" s="42" t="s">
        <v>13</v>
      </c>
      <c r="O5358" s="42" t="s">
        <v>1944</v>
      </c>
    </row>
    <row r="5359" spans="1:15">
      <c r="A5359">
        <v>5363</v>
      </c>
      <c r="B5359" s="209" t="s">
        <v>1983</v>
      </c>
      <c r="C5359" s="42" t="s">
        <v>9</v>
      </c>
      <c r="D5359" s="359" t="s">
        <v>10</v>
      </c>
      <c r="E5359" s="42">
        <v>40</v>
      </c>
      <c r="F5359" s="42">
        <v>920</v>
      </c>
      <c r="G5359" s="182" t="s">
        <v>1942</v>
      </c>
      <c r="H5359" s="186" t="s">
        <v>1889</v>
      </c>
      <c r="I5359" s="42" t="s">
        <v>15</v>
      </c>
      <c r="J5359" s="42"/>
      <c r="K5359" s="42"/>
      <c r="L5359" s="184" t="e">
        <v>#VALUE!</v>
      </c>
      <c r="M5359" s="31">
        <v>712</v>
      </c>
      <c r="N5359" s="42" t="s">
        <v>13</v>
      </c>
      <c r="O5359" s="42" t="s">
        <v>1944</v>
      </c>
    </row>
    <row r="5360" spans="1:15">
      <c r="A5360">
        <v>5364</v>
      </c>
      <c r="B5360" s="209" t="s">
        <v>1983</v>
      </c>
      <c r="C5360" s="42" t="s">
        <v>9</v>
      </c>
      <c r="D5360" s="359" t="s">
        <v>10</v>
      </c>
      <c r="E5360" s="42">
        <v>53</v>
      </c>
      <c r="F5360" s="42">
        <v>2105</v>
      </c>
      <c r="G5360" s="182" t="s">
        <v>1888</v>
      </c>
      <c r="H5360" s="186" t="s">
        <v>1994</v>
      </c>
      <c r="I5360" s="42" t="s">
        <v>15</v>
      </c>
      <c r="J5360" s="42"/>
      <c r="K5360" s="42"/>
      <c r="L5360" s="184" t="e">
        <v>#VALUE!</v>
      </c>
      <c r="M5360" s="31">
        <v>712</v>
      </c>
      <c r="N5360" s="42" t="s">
        <v>13</v>
      </c>
      <c r="O5360" s="42" t="s">
        <v>1944</v>
      </c>
    </row>
    <row r="5361" spans="1:15">
      <c r="A5361">
        <v>5365</v>
      </c>
      <c r="B5361" s="209" t="s">
        <v>1983</v>
      </c>
      <c r="C5361" s="42" t="s">
        <v>9</v>
      </c>
      <c r="D5361" s="359" t="s">
        <v>10</v>
      </c>
      <c r="E5361" s="42">
        <v>55</v>
      </c>
      <c r="F5361" s="42">
        <v>2410</v>
      </c>
      <c r="G5361" s="182" t="s">
        <v>1995</v>
      </c>
      <c r="H5361" s="186" t="s">
        <v>1908</v>
      </c>
      <c r="I5361" s="42" t="s">
        <v>15</v>
      </c>
      <c r="J5361" s="42"/>
      <c r="K5361" s="42"/>
      <c r="L5361" s="184" t="e">
        <v>#VALUE!</v>
      </c>
      <c r="M5361" s="31">
        <v>712</v>
      </c>
      <c r="N5361" s="42" t="s">
        <v>13</v>
      </c>
      <c r="O5361" s="42" t="s">
        <v>1944</v>
      </c>
    </row>
    <row r="5362" spans="1:15">
      <c r="A5362">
        <v>5366</v>
      </c>
      <c r="B5362" s="209" t="s">
        <v>1983</v>
      </c>
      <c r="C5362" s="42" t="s">
        <v>9</v>
      </c>
      <c r="D5362" s="359" t="s">
        <v>10</v>
      </c>
      <c r="E5362" s="42">
        <v>41</v>
      </c>
      <c r="F5362" s="42">
        <v>945</v>
      </c>
      <c r="G5362" s="182" t="s">
        <v>1946</v>
      </c>
      <c r="H5362" s="186" t="s">
        <v>1892</v>
      </c>
      <c r="I5362" s="42" t="s">
        <v>15</v>
      </c>
      <c r="J5362" s="42"/>
      <c r="K5362" s="42"/>
      <c r="L5362" s="184" t="e">
        <v>#VALUE!</v>
      </c>
      <c r="M5362" s="31">
        <v>712</v>
      </c>
      <c r="N5362" s="42" t="s">
        <v>13</v>
      </c>
      <c r="O5362" s="42" t="s">
        <v>1944</v>
      </c>
    </row>
    <row r="5363" spans="1:15">
      <c r="A5363">
        <v>5367</v>
      </c>
      <c r="B5363" s="209" t="s">
        <v>1983</v>
      </c>
      <c r="C5363" s="42" t="s">
        <v>9</v>
      </c>
      <c r="D5363" s="359" t="s">
        <v>10</v>
      </c>
      <c r="E5363" s="42">
        <v>59</v>
      </c>
      <c r="F5363" s="42">
        <v>2765</v>
      </c>
      <c r="G5363" s="182" t="s">
        <v>1964</v>
      </c>
      <c r="H5363" s="186" t="s">
        <v>1908</v>
      </c>
      <c r="I5363" s="42" t="s">
        <v>15</v>
      </c>
      <c r="J5363" s="42"/>
      <c r="K5363" s="42"/>
      <c r="L5363" s="184" t="e">
        <v>#VALUE!</v>
      </c>
      <c r="M5363" s="31">
        <v>712</v>
      </c>
      <c r="N5363" s="42" t="s">
        <v>13</v>
      </c>
      <c r="O5363" s="42" t="s">
        <v>1944</v>
      </c>
    </row>
    <row r="5364" spans="1:15">
      <c r="A5364">
        <v>5368</v>
      </c>
      <c r="B5364" s="209" t="s">
        <v>1983</v>
      </c>
      <c r="C5364" s="42" t="s">
        <v>9</v>
      </c>
      <c r="D5364" s="359" t="s">
        <v>10</v>
      </c>
      <c r="E5364" s="42">
        <v>39</v>
      </c>
      <c r="F5364" s="42">
        <v>820</v>
      </c>
      <c r="G5364" s="182" t="s">
        <v>1903</v>
      </c>
      <c r="H5364" s="186" t="s">
        <v>1889</v>
      </c>
      <c r="I5364" s="42" t="s">
        <v>12</v>
      </c>
      <c r="J5364" s="42"/>
      <c r="K5364" s="42"/>
      <c r="L5364" s="184" t="e">
        <v>#VALUE!</v>
      </c>
      <c r="M5364" s="31">
        <v>712</v>
      </c>
      <c r="N5364" s="42" t="s">
        <v>13</v>
      </c>
      <c r="O5364" s="42" t="s">
        <v>1944</v>
      </c>
    </row>
    <row r="5365" spans="1:15">
      <c r="A5365">
        <v>5369</v>
      </c>
      <c r="B5365" s="209" t="s">
        <v>1983</v>
      </c>
      <c r="C5365" s="42" t="s">
        <v>9</v>
      </c>
      <c r="D5365" s="359" t="s">
        <v>10</v>
      </c>
      <c r="E5365" s="42">
        <v>40</v>
      </c>
      <c r="F5365" s="42">
        <v>960</v>
      </c>
      <c r="G5365" s="182" t="s">
        <v>1907</v>
      </c>
      <c r="H5365" s="186" t="s">
        <v>1914</v>
      </c>
      <c r="I5365" s="42" t="s">
        <v>12</v>
      </c>
      <c r="J5365" s="42"/>
      <c r="K5365" s="42"/>
      <c r="L5365" s="184" t="e">
        <v>#VALUE!</v>
      </c>
      <c r="M5365" s="31">
        <v>712</v>
      </c>
      <c r="N5365" s="42" t="s">
        <v>13</v>
      </c>
      <c r="O5365" s="42" t="s">
        <v>1944</v>
      </c>
    </row>
    <row r="5366" spans="1:15">
      <c r="A5366">
        <v>5370</v>
      </c>
      <c r="B5366" s="209" t="s">
        <v>1983</v>
      </c>
      <c r="C5366" s="42" t="s">
        <v>9</v>
      </c>
      <c r="D5366" s="359" t="s">
        <v>10</v>
      </c>
      <c r="E5366" s="42">
        <v>49</v>
      </c>
      <c r="F5366" s="42">
        <v>1700</v>
      </c>
      <c r="G5366" s="182" t="s">
        <v>1919</v>
      </c>
      <c r="H5366" s="186" t="s">
        <v>1941</v>
      </c>
      <c r="I5366" s="42" t="s">
        <v>15</v>
      </c>
      <c r="J5366" s="42"/>
      <c r="K5366" s="42"/>
      <c r="L5366" s="184" t="e">
        <v>#VALUE!</v>
      </c>
      <c r="M5366" s="31">
        <v>712</v>
      </c>
      <c r="N5366" s="42" t="s">
        <v>13</v>
      </c>
      <c r="O5366" s="42" t="s">
        <v>1944</v>
      </c>
    </row>
    <row r="5367" spans="1:15">
      <c r="A5367">
        <v>5371</v>
      </c>
      <c r="B5367" s="209" t="s">
        <v>1983</v>
      </c>
      <c r="C5367" s="42" t="s">
        <v>9</v>
      </c>
      <c r="D5367" s="359" t="s">
        <v>10</v>
      </c>
      <c r="E5367" s="42">
        <v>58</v>
      </c>
      <c r="F5367" s="42">
        <v>2770</v>
      </c>
      <c r="G5367" s="182" t="s">
        <v>1995</v>
      </c>
      <c r="H5367" s="186" t="s">
        <v>1906</v>
      </c>
      <c r="I5367" s="42" t="s">
        <v>15</v>
      </c>
      <c r="J5367" s="42"/>
      <c r="K5367" s="42"/>
      <c r="L5367" s="184" t="e">
        <v>#VALUE!</v>
      </c>
      <c r="M5367" s="31">
        <v>712</v>
      </c>
      <c r="N5367" s="42" t="s">
        <v>13</v>
      </c>
      <c r="O5367" s="42" t="s">
        <v>1944</v>
      </c>
    </row>
    <row r="5368" spans="1:15">
      <c r="A5368">
        <v>5372</v>
      </c>
      <c r="B5368" s="209" t="s">
        <v>1983</v>
      </c>
      <c r="C5368" s="42" t="s">
        <v>9</v>
      </c>
      <c r="D5368" s="359" t="s">
        <v>10</v>
      </c>
      <c r="E5368" s="42">
        <v>64</v>
      </c>
      <c r="F5368" s="42">
        <v>3525</v>
      </c>
      <c r="G5368" s="182" t="s">
        <v>1950</v>
      </c>
      <c r="H5368" s="186" t="s">
        <v>1941</v>
      </c>
      <c r="I5368" s="42" t="s">
        <v>15</v>
      </c>
      <c r="J5368" s="42"/>
      <c r="K5368" s="42"/>
      <c r="L5368" s="184" t="e">
        <v>#VALUE!</v>
      </c>
      <c r="M5368" s="31">
        <v>712</v>
      </c>
      <c r="N5368" s="42" t="s">
        <v>13</v>
      </c>
      <c r="O5368" s="42" t="s">
        <v>1944</v>
      </c>
    </row>
    <row r="5369" spans="1:15">
      <c r="A5369">
        <v>5373</v>
      </c>
      <c r="B5369" s="209" t="s">
        <v>1983</v>
      </c>
      <c r="C5369" s="42" t="s">
        <v>9</v>
      </c>
      <c r="D5369" s="359" t="s">
        <v>10</v>
      </c>
      <c r="E5369" s="42">
        <v>54</v>
      </c>
      <c r="F5369" s="42">
        <v>1845</v>
      </c>
      <c r="G5369" s="182" t="s">
        <v>1909</v>
      </c>
      <c r="H5369" s="186" t="s">
        <v>1892</v>
      </c>
      <c r="I5369" s="42" t="s">
        <v>15</v>
      </c>
      <c r="J5369" s="42"/>
      <c r="K5369" s="42"/>
      <c r="L5369" s="184" t="e">
        <v>#VALUE!</v>
      </c>
      <c r="M5369" s="31">
        <v>712</v>
      </c>
      <c r="N5369" s="42" t="s">
        <v>13</v>
      </c>
      <c r="O5369" s="42" t="s">
        <v>1944</v>
      </c>
    </row>
    <row r="5370" spans="1:15">
      <c r="A5370">
        <v>5374</v>
      </c>
      <c r="B5370" s="209" t="s">
        <v>1983</v>
      </c>
      <c r="C5370" s="42" t="s">
        <v>9</v>
      </c>
      <c r="D5370" s="359" t="s">
        <v>10</v>
      </c>
      <c r="E5370" s="42">
        <v>44</v>
      </c>
      <c r="F5370" s="42">
        <v>1215</v>
      </c>
      <c r="G5370" s="182" t="s">
        <v>1946</v>
      </c>
      <c r="H5370" s="186" t="s">
        <v>1899</v>
      </c>
      <c r="I5370" s="42" t="s">
        <v>15</v>
      </c>
      <c r="J5370" s="42"/>
      <c r="K5370" s="42"/>
      <c r="L5370" s="184" t="e">
        <v>#VALUE!</v>
      </c>
      <c r="M5370" s="31">
        <v>712</v>
      </c>
      <c r="N5370" s="42" t="s">
        <v>13</v>
      </c>
      <c r="O5370" s="42" t="s">
        <v>1944</v>
      </c>
    </row>
    <row r="5371" spans="1:15">
      <c r="A5371">
        <v>5375</v>
      </c>
      <c r="B5371" s="209" t="s">
        <v>1983</v>
      </c>
      <c r="C5371" s="42" t="s">
        <v>9</v>
      </c>
      <c r="D5371" s="359" t="s">
        <v>10</v>
      </c>
      <c r="E5371" s="42">
        <v>57</v>
      </c>
      <c r="F5371" s="42">
        <v>2665</v>
      </c>
      <c r="G5371" s="182" t="s">
        <v>1913</v>
      </c>
      <c r="H5371" s="186" t="s">
        <v>1906</v>
      </c>
      <c r="I5371" s="42" t="s">
        <v>15</v>
      </c>
      <c r="J5371" s="42"/>
      <c r="K5371" s="42"/>
      <c r="L5371" s="184" t="e">
        <v>#VALUE!</v>
      </c>
      <c r="M5371" s="31">
        <v>712</v>
      </c>
      <c r="N5371" s="42" t="s">
        <v>13</v>
      </c>
      <c r="O5371" s="42" t="s">
        <v>1944</v>
      </c>
    </row>
    <row r="5372" spans="1:15">
      <c r="A5372">
        <v>5376</v>
      </c>
      <c r="B5372" s="209" t="s">
        <v>1983</v>
      </c>
      <c r="C5372" s="42" t="s">
        <v>9</v>
      </c>
      <c r="D5372" s="359" t="s">
        <v>10</v>
      </c>
      <c r="E5372" s="42">
        <v>80</v>
      </c>
      <c r="F5372" s="42">
        <v>7240</v>
      </c>
      <c r="G5372" s="182" t="s">
        <v>1920</v>
      </c>
      <c r="H5372" s="186" t="s">
        <v>1996</v>
      </c>
      <c r="I5372" s="42" t="s">
        <v>12</v>
      </c>
      <c r="J5372" s="42"/>
      <c r="K5372" s="42"/>
      <c r="L5372" s="184" t="e">
        <v>#VALUE!</v>
      </c>
      <c r="M5372" s="31">
        <v>712</v>
      </c>
      <c r="N5372" s="42" t="s">
        <v>13</v>
      </c>
      <c r="O5372" s="42" t="s">
        <v>1944</v>
      </c>
    </row>
    <row r="5373" spans="1:15">
      <c r="A5373">
        <v>5377</v>
      </c>
      <c r="B5373" s="209" t="s">
        <v>1983</v>
      </c>
      <c r="C5373" s="42" t="s">
        <v>9</v>
      </c>
      <c r="D5373" s="359" t="s">
        <v>10</v>
      </c>
      <c r="E5373" s="42">
        <v>62</v>
      </c>
      <c r="F5373" s="42">
        <v>3460</v>
      </c>
      <c r="G5373" s="182" t="s">
        <v>1950</v>
      </c>
      <c r="H5373" s="186" t="s">
        <v>1940</v>
      </c>
      <c r="I5373" s="42" t="s">
        <v>15</v>
      </c>
      <c r="J5373" s="42"/>
      <c r="K5373" s="42"/>
      <c r="L5373" s="184" t="e">
        <v>#VALUE!</v>
      </c>
      <c r="M5373" s="31">
        <v>712</v>
      </c>
      <c r="N5373" s="42" t="s">
        <v>13</v>
      </c>
      <c r="O5373" s="42" t="s">
        <v>1944</v>
      </c>
    </row>
    <row r="5374" spans="1:15">
      <c r="A5374">
        <v>5378</v>
      </c>
      <c r="B5374" s="209" t="s">
        <v>1983</v>
      </c>
      <c r="C5374" s="42" t="s">
        <v>9</v>
      </c>
      <c r="D5374" s="359" t="s">
        <v>10</v>
      </c>
      <c r="E5374" s="42">
        <v>47</v>
      </c>
      <c r="F5374" s="42">
        <v>1460</v>
      </c>
      <c r="G5374" s="182" t="s">
        <v>1903</v>
      </c>
      <c r="H5374" s="186" t="s">
        <v>1892</v>
      </c>
      <c r="I5374" s="42" t="s">
        <v>12</v>
      </c>
      <c r="J5374" s="42"/>
      <c r="K5374" s="42"/>
      <c r="L5374" s="184" t="e">
        <v>#VALUE!</v>
      </c>
      <c r="M5374" s="31">
        <v>712</v>
      </c>
      <c r="N5374" s="42" t="s">
        <v>13</v>
      </c>
      <c r="O5374" s="42" t="s">
        <v>1944</v>
      </c>
    </row>
    <row r="5375" spans="1:15">
      <c r="A5375">
        <v>5379</v>
      </c>
      <c r="B5375" s="209" t="s">
        <v>1983</v>
      </c>
      <c r="C5375" s="42" t="s">
        <v>9</v>
      </c>
      <c r="D5375" s="359" t="s">
        <v>10</v>
      </c>
      <c r="E5375" s="42">
        <v>50</v>
      </c>
      <c r="F5375" s="42">
        <v>1770</v>
      </c>
      <c r="G5375" s="182" t="s">
        <v>1904</v>
      </c>
      <c r="H5375" s="186" t="s">
        <v>1906</v>
      </c>
      <c r="I5375" s="42" t="s">
        <v>12</v>
      </c>
      <c r="J5375" s="42"/>
      <c r="K5375" s="42"/>
      <c r="L5375" s="184" t="e">
        <v>#VALUE!</v>
      </c>
      <c r="M5375" s="31">
        <v>712</v>
      </c>
      <c r="N5375" s="42" t="s">
        <v>13</v>
      </c>
      <c r="O5375" s="42" t="s">
        <v>1944</v>
      </c>
    </row>
    <row r="5376" spans="1:15">
      <c r="A5376">
        <v>5380</v>
      </c>
      <c r="B5376" s="209" t="s">
        <v>1983</v>
      </c>
      <c r="C5376" s="42" t="s">
        <v>9</v>
      </c>
      <c r="D5376" s="359" t="s">
        <v>10</v>
      </c>
      <c r="E5376" s="42">
        <v>46</v>
      </c>
      <c r="F5376" s="42">
        <v>1615</v>
      </c>
      <c r="G5376" s="182" t="s">
        <v>1924</v>
      </c>
      <c r="H5376" s="186" t="s">
        <v>1914</v>
      </c>
      <c r="I5376" s="42" t="s">
        <v>15</v>
      </c>
      <c r="J5376" s="42"/>
      <c r="K5376" s="42"/>
      <c r="L5376" s="184" t="e">
        <v>#VALUE!</v>
      </c>
      <c r="M5376" s="31">
        <v>712</v>
      </c>
      <c r="N5376" s="42" t="s">
        <v>13</v>
      </c>
      <c r="O5376" s="42" t="s">
        <v>1944</v>
      </c>
    </row>
    <row r="5377" spans="1:15">
      <c r="A5377">
        <v>5381</v>
      </c>
      <c r="B5377" s="209" t="s">
        <v>1983</v>
      </c>
      <c r="C5377" s="42" t="s">
        <v>9</v>
      </c>
      <c r="D5377" s="359" t="s">
        <v>10</v>
      </c>
      <c r="E5377" s="42">
        <v>55</v>
      </c>
      <c r="F5377" s="42">
        <v>2275</v>
      </c>
      <c r="G5377" s="182" t="s">
        <v>1927</v>
      </c>
      <c r="H5377" s="186" t="s">
        <v>1906</v>
      </c>
      <c r="I5377" s="42" t="s">
        <v>15</v>
      </c>
      <c r="J5377" s="42"/>
      <c r="K5377" s="42"/>
      <c r="L5377" s="184" t="e">
        <v>#VALUE!</v>
      </c>
      <c r="M5377" s="31">
        <v>712</v>
      </c>
      <c r="N5377" s="42" t="s">
        <v>13</v>
      </c>
      <c r="O5377" s="42" t="s">
        <v>1944</v>
      </c>
    </row>
    <row r="5378" spans="1:15">
      <c r="A5378">
        <v>5382</v>
      </c>
      <c r="B5378" s="209" t="s">
        <v>1983</v>
      </c>
      <c r="C5378" s="42" t="s">
        <v>9</v>
      </c>
      <c r="D5378" s="359" t="s">
        <v>10</v>
      </c>
      <c r="E5378" s="42">
        <v>41</v>
      </c>
      <c r="F5378" s="42">
        <v>1005</v>
      </c>
      <c r="G5378" s="182" t="s">
        <v>1904</v>
      </c>
      <c r="H5378" s="186" t="s">
        <v>1914</v>
      </c>
      <c r="I5378" s="42" t="s">
        <v>12</v>
      </c>
      <c r="J5378" s="42"/>
      <c r="K5378" s="42"/>
      <c r="L5378" s="184" t="e">
        <v>#VALUE!</v>
      </c>
      <c r="M5378" s="31">
        <v>712</v>
      </c>
      <c r="N5378" s="42" t="s">
        <v>13</v>
      </c>
      <c r="O5378" s="42" t="s">
        <v>1944</v>
      </c>
    </row>
    <row r="5379" spans="1:15">
      <c r="A5379">
        <v>5383</v>
      </c>
      <c r="B5379" s="209" t="s">
        <v>1983</v>
      </c>
      <c r="C5379" s="42" t="s">
        <v>9</v>
      </c>
      <c r="D5379" s="359" t="s">
        <v>10</v>
      </c>
      <c r="E5379" s="42">
        <v>41</v>
      </c>
      <c r="F5379" s="42">
        <v>980</v>
      </c>
      <c r="G5379" s="182" t="s">
        <v>1904</v>
      </c>
      <c r="H5379" s="186" t="s">
        <v>1914</v>
      </c>
      <c r="I5379" s="42" t="s">
        <v>15</v>
      </c>
      <c r="J5379" s="42"/>
      <c r="K5379" s="42"/>
      <c r="L5379" s="184" t="e">
        <v>#VALUE!</v>
      </c>
      <c r="M5379" s="31">
        <v>712</v>
      </c>
      <c r="N5379" s="42" t="s">
        <v>13</v>
      </c>
      <c r="O5379" s="42" t="s">
        <v>1944</v>
      </c>
    </row>
    <row r="5380" spans="1:15">
      <c r="A5380">
        <v>5384</v>
      </c>
      <c r="B5380" s="209" t="s">
        <v>1983</v>
      </c>
      <c r="C5380" s="42" t="s">
        <v>9</v>
      </c>
      <c r="D5380" s="359" t="s">
        <v>10</v>
      </c>
      <c r="E5380" s="42">
        <v>48</v>
      </c>
      <c r="F5380" s="42">
        <v>1505</v>
      </c>
      <c r="G5380" s="182" t="s">
        <v>1904</v>
      </c>
      <c r="H5380" s="186" t="s">
        <v>1889</v>
      </c>
      <c r="I5380" s="42" t="s">
        <v>15</v>
      </c>
      <c r="J5380" s="42"/>
      <c r="K5380" s="42"/>
      <c r="L5380" s="184" t="e">
        <v>#VALUE!</v>
      </c>
      <c r="M5380" s="31">
        <v>712</v>
      </c>
      <c r="N5380" s="42" t="s">
        <v>13</v>
      </c>
      <c r="O5380" s="42" t="s">
        <v>1944</v>
      </c>
    </row>
    <row r="5381" spans="1:15">
      <c r="A5381">
        <v>5385</v>
      </c>
      <c r="B5381" s="209" t="s">
        <v>1983</v>
      </c>
      <c r="C5381" s="42" t="s">
        <v>9</v>
      </c>
      <c r="D5381" s="359" t="s">
        <v>10</v>
      </c>
      <c r="E5381" s="42">
        <v>42</v>
      </c>
      <c r="F5381" s="42">
        <v>1105</v>
      </c>
      <c r="G5381" s="182" t="s">
        <v>1903</v>
      </c>
      <c r="H5381" s="186" t="s">
        <v>1896</v>
      </c>
      <c r="I5381" s="42" t="s">
        <v>15</v>
      </c>
      <c r="J5381" s="42"/>
      <c r="K5381" s="42"/>
      <c r="L5381" s="184" t="e">
        <v>#VALUE!</v>
      </c>
      <c r="M5381" s="31">
        <v>712</v>
      </c>
      <c r="N5381" s="42" t="s">
        <v>13</v>
      </c>
      <c r="O5381" s="42" t="s">
        <v>1944</v>
      </c>
    </row>
    <row r="5382" spans="1:15">
      <c r="A5382">
        <v>5386</v>
      </c>
      <c r="B5382" s="209" t="s">
        <v>1983</v>
      </c>
      <c r="C5382" s="42" t="s">
        <v>9</v>
      </c>
      <c r="D5382" s="359" t="s">
        <v>10</v>
      </c>
      <c r="E5382" s="42">
        <v>40</v>
      </c>
      <c r="F5382" s="42">
        <v>840</v>
      </c>
      <c r="G5382" s="182" t="s">
        <v>1923</v>
      </c>
      <c r="H5382" s="186" t="s">
        <v>1914</v>
      </c>
      <c r="I5382" s="42" t="s">
        <v>12</v>
      </c>
      <c r="J5382" s="42"/>
      <c r="K5382" s="42"/>
      <c r="L5382" s="184" t="e">
        <v>#VALUE!</v>
      </c>
      <c r="M5382" s="31">
        <v>712</v>
      </c>
      <c r="N5382" s="42" t="s">
        <v>13</v>
      </c>
      <c r="O5382" s="42" t="s">
        <v>1944</v>
      </c>
    </row>
    <row r="5383" spans="1:15">
      <c r="A5383">
        <v>5387</v>
      </c>
      <c r="B5383" s="209" t="s">
        <v>1983</v>
      </c>
      <c r="C5383" s="42" t="s">
        <v>9</v>
      </c>
      <c r="D5383" s="359" t="s">
        <v>10</v>
      </c>
      <c r="E5383" s="42">
        <v>42</v>
      </c>
      <c r="F5383" s="42">
        <v>1100</v>
      </c>
      <c r="G5383" s="182" t="s">
        <v>1907</v>
      </c>
      <c r="H5383" s="186" t="s">
        <v>1899</v>
      </c>
      <c r="I5383" s="42" t="s">
        <v>12</v>
      </c>
      <c r="J5383" s="42"/>
      <c r="K5383" s="42"/>
      <c r="L5383" s="184" t="e">
        <v>#VALUE!</v>
      </c>
      <c r="M5383" s="31">
        <v>712</v>
      </c>
      <c r="N5383" s="42" t="s">
        <v>13</v>
      </c>
      <c r="O5383" s="42" t="s">
        <v>1944</v>
      </c>
    </row>
    <row r="5384" spans="1:15">
      <c r="A5384">
        <v>5388</v>
      </c>
      <c r="B5384" s="209" t="s">
        <v>1983</v>
      </c>
      <c r="C5384" s="42" t="s">
        <v>9</v>
      </c>
      <c r="D5384" s="359" t="s">
        <v>10</v>
      </c>
      <c r="E5384" s="42">
        <v>61</v>
      </c>
      <c r="F5384" s="42">
        <v>3225</v>
      </c>
      <c r="G5384" s="182" t="s">
        <v>1926</v>
      </c>
      <c r="H5384" s="186" t="s">
        <v>1958</v>
      </c>
      <c r="I5384" s="42" t="s">
        <v>15</v>
      </c>
      <c r="J5384" s="42"/>
      <c r="K5384" s="42"/>
      <c r="L5384" s="184" t="e">
        <v>#VALUE!</v>
      </c>
      <c r="M5384" s="31">
        <v>712</v>
      </c>
      <c r="N5384" s="42" t="s">
        <v>13</v>
      </c>
      <c r="O5384" s="42" t="s">
        <v>1944</v>
      </c>
    </row>
    <row r="5385" spans="1:15">
      <c r="A5385">
        <v>5389</v>
      </c>
      <c r="B5385" s="209" t="s">
        <v>1983</v>
      </c>
      <c r="C5385" s="42" t="s">
        <v>9</v>
      </c>
      <c r="D5385" s="359" t="s">
        <v>10</v>
      </c>
      <c r="E5385" s="42">
        <v>63</v>
      </c>
      <c r="F5385" s="42">
        <v>3300</v>
      </c>
      <c r="G5385" s="182" t="s">
        <v>1942</v>
      </c>
      <c r="H5385" s="186" t="s">
        <v>1941</v>
      </c>
      <c r="I5385" s="42" t="s">
        <v>12</v>
      </c>
      <c r="J5385" s="42"/>
      <c r="K5385" s="42"/>
      <c r="L5385" s="184" t="e">
        <v>#VALUE!</v>
      </c>
      <c r="M5385" s="31">
        <v>712</v>
      </c>
      <c r="N5385" s="42" t="s">
        <v>13</v>
      </c>
      <c r="O5385" s="42" t="s">
        <v>1944</v>
      </c>
    </row>
    <row r="5386" spans="1:15">
      <c r="A5386">
        <v>5390</v>
      </c>
      <c r="B5386" s="209" t="s">
        <v>1983</v>
      </c>
      <c r="C5386" s="42" t="s">
        <v>9</v>
      </c>
      <c r="D5386" s="359" t="s">
        <v>10</v>
      </c>
      <c r="E5386" s="42">
        <v>41</v>
      </c>
      <c r="F5386" s="42">
        <v>1095</v>
      </c>
      <c r="G5386" s="182" t="s">
        <v>1903</v>
      </c>
      <c r="H5386" s="186" t="s">
        <v>1910</v>
      </c>
      <c r="I5386" s="42" t="s">
        <v>15</v>
      </c>
      <c r="J5386" s="42"/>
      <c r="K5386" s="41"/>
      <c r="L5386" s="184" t="e">
        <v>#VALUE!</v>
      </c>
      <c r="M5386" s="31">
        <v>712</v>
      </c>
      <c r="N5386" s="42" t="s">
        <v>13</v>
      </c>
      <c r="O5386" s="42" t="s">
        <v>1944</v>
      </c>
    </row>
    <row r="5387" spans="1:15">
      <c r="A5387">
        <v>5391</v>
      </c>
      <c r="B5387" s="209" t="s">
        <v>1983</v>
      </c>
      <c r="C5387" s="42" t="s">
        <v>9</v>
      </c>
      <c r="D5387" s="359" t="s">
        <v>10</v>
      </c>
      <c r="E5387" s="42">
        <v>43</v>
      </c>
      <c r="F5387" s="42">
        <v>1100</v>
      </c>
      <c r="G5387" s="182" t="s">
        <v>1903</v>
      </c>
      <c r="H5387" s="186" t="s">
        <v>1889</v>
      </c>
      <c r="I5387" s="42" t="s">
        <v>12</v>
      </c>
      <c r="J5387" s="42"/>
      <c r="K5387" s="41"/>
      <c r="L5387" s="184" t="e">
        <v>#VALUE!</v>
      </c>
      <c r="M5387" s="31">
        <v>712</v>
      </c>
      <c r="N5387" s="42" t="s">
        <v>13</v>
      </c>
      <c r="O5387" s="42" t="s">
        <v>1944</v>
      </c>
    </row>
    <row r="5388" spans="1:15">
      <c r="A5388">
        <v>5392</v>
      </c>
      <c r="B5388" s="209" t="s">
        <v>1983</v>
      </c>
      <c r="C5388" s="42" t="s">
        <v>9</v>
      </c>
      <c r="D5388" s="359" t="s">
        <v>10</v>
      </c>
      <c r="E5388" s="42">
        <v>48</v>
      </c>
      <c r="F5388" s="42">
        <v>1460</v>
      </c>
      <c r="G5388" s="182" t="s">
        <v>1925</v>
      </c>
      <c r="H5388" s="186" t="s">
        <v>1892</v>
      </c>
      <c r="I5388" s="42" t="s">
        <v>15</v>
      </c>
      <c r="J5388" s="42"/>
      <c r="K5388" s="41"/>
      <c r="L5388" s="184" t="e">
        <v>#VALUE!</v>
      </c>
      <c r="M5388" s="31">
        <v>712</v>
      </c>
      <c r="N5388" s="42" t="s">
        <v>13</v>
      </c>
      <c r="O5388" s="42" t="s">
        <v>1944</v>
      </c>
    </row>
    <row r="5389" spans="1:15">
      <c r="A5389">
        <v>5393</v>
      </c>
      <c r="B5389" s="209" t="s">
        <v>1983</v>
      </c>
      <c r="C5389" s="42" t="s">
        <v>9</v>
      </c>
      <c r="D5389" s="359" t="s">
        <v>10</v>
      </c>
      <c r="E5389" s="42">
        <v>46</v>
      </c>
      <c r="F5389" s="42">
        <v>1505</v>
      </c>
      <c r="G5389" s="182" t="s">
        <v>1904</v>
      </c>
      <c r="H5389" s="186" t="s">
        <v>1906</v>
      </c>
      <c r="I5389" s="42" t="s">
        <v>12</v>
      </c>
      <c r="J5389" s="42"/>
      <c r="K5389" s="42"/>
      <c r="L5389" s="184" t="e">
        <v>#VALUE!</v>
      </c>
      <c r="M5389" s="31">
        <v>712</v>
      </c>
      <c r="N5389" s="42" t="s">
        <v>13</v>
      </c>
      <c r="O5389" s="42" t="s">
        <v>1944</v>
      </c>
    </row>
    <row r="5390" spans="1:15">
      <c r="A5390">
        <v>5394</v>
      </c>
      <c r="B5390" s="209" t="s">
        <v>1983</v>
      </c>
      <c r="C5390" s="42" t="s">
        <v>9</v>
      </c>
      <c r="D5390" s="359" t="s">
        <v>10</v>
      </c>
      <c r="E5390" s="42">
        <v>43</v>
      </c>
      <c r="F5390" s="42">
        <v>1090</v>
      </c>
      <c r="G5390" s="182" t="s">
        <v>1924</v>
      </c>
      <c r="H5390" s="186" t="s">
        <v>1892</v>
      </c>
      <c r="I5390" s="42" t="s">
        <v>15</v>
      </c>
      <c r="J5390" s="42"/>
      <c r="K5390" s="42"/>
      <c r="L5390" s="184" t="e">
        <v>#VALUE!</v>
      </c>
      <c r="M5390" s="31">
        <v>712</v>
      </c>
      <c r="N5390" s="42" t="s">
        <v>13</v>
      </c>
      <c r="O5390" s="42" t="s">
        <v>1944</v>
      </c>
    </row>
    <row r="5391" spans="1:15">
      <c r="A5391">
        <v>5395</v>
      </c>
      <c r="B5391" s="209" t="s">
        <v>1983</v>
      </c>
      <c r="C5391" s="42" t="s">
        <v>9</v>
      </c>
      <c r="D5391" s="359" t="s">
        <v>10</v>
      </c>
      <c r="E5391" s="42">
        <v>42</v>
      </c>
      <c r="F5391" s="42">
        <v>975</v>
      </c>
      <c r="G5391" s="182" t="s">
        <v>1903</v>
      </c>
      <c r="H5391" s="186" t="s">
        <v>1889</v>
      </c>
      <c r="I5391" s="42" t="s">
        <v>12</v>
      </c>
      <c r="J5391" s="42"/>
      <c r="K5391" s="42"/>
      <c r="L5391" s="184" t="e">
        <v>#VALUE!</v>
      </c>
      <c r="M5391" s="31">
        <v>712</v>
      </c>
      <c r="N5391" s="42" t="s">
        <v>13</v>
      </c>
      <c r="O5391" s="42" t="s">
        <v>1944</v>
      </c>
    </row>
    <row r="5392" spans="1:15">
      <c r="A5392">
        <v>5396</v>
      </c>
      <c r="B5392" s="209" t="s">
        <v>1983</v>
      </c>
      <c r="C5392" s="42" t="s">
        <v>9</v>
      </c>
      <c r="D5392" s="359" t="s">
        <v>10</v>
      </c>
      <c r="E5392" s="42">
        <v>42</v>
      </c>
      <c r="F5392" s="42">
        <v>1020</v>
      </c>
      <c r="G5392" s="182" t="s">
        <v>1907</v>
      </c>
      <c r="H5392" s="186" t="s">
        <v>1921</v>
      </c>
      <c r="I5392" s="42" t="s">
        <v>12</v>
      </c>
      <c r="J5392" s="42"/>
      <c r="K5392" s="42"/>
      <c r="L5392" s="184" t="e">
        <v>#VALUE!</v>
      </c>
      <c r="M5392" s="31">
        <v>712</v>
      </c>
      <c r="N5392" s="42" t="s">
        <v>13</v>
      </c>
      <c r="O5392" s="42" t="s">
        <v>1944</v>
      </c>
    </row>
    <row r="5393" spans="1:15">
      <c r="A5393">
        <v>5397</v>
      </c>
      <c r="B5393" s="209" t="s">
        <v>1983</v>
      </c>
      <c r="C5393" s="42" t="s">
        <v>9</v>
      </c>
      <c r="D5393" s="359" t="s">
        <v>10</v>
      </c>
      <c r="E5393" s="42">
        <v>40</v>
      </c>
      <c r="F5393" s="42">
        <v>960</v>
      </c>
      <c r="G5393" s="182" t="s">
        <v>1949</v>
      </c>
      <c r="H5393" s="186" t="s">
        <v>1892</v>
      </c>
      <c r="I5393" s="42" t="s">
        <v>15</v>
      </c>
      <c r="J5393" s="42"/>
      <c r="K5393" s="42"/>
      <c r="L5393" s="184" t="e">
        <v>#VALUE!</v>
      </c>
      <c r="M5393" s="31">
        <v>712</v>
      </c>
      <c r="N5393" s="42" t="s">
        <v>13</v>
      </c>
      <c r="O5393" s="42" t="s">
        <v>1944</v>
      </c>
    </row>
    <row r="5394" spans="1:15">
      <c r="A5394">
        <v>5398</v>
      </c>
      <c r="B5394" s="209" t="s">
        <v>1983</v>
      </c>
      <c r="C5394" s="42" t="s">
        <v>9</v>
      </c>
      <c r="D5394" s="359" t="s">
        <v>10</v>
      </c>
      <c r="E5394" s="42">
        <v>40</v>
      </c>
      <c r="F5394" s="42">
        <v>1025</v>
      </c>
      <c r="G5394" s="182" t="s">
        <v>1889</v>
      </c>
      <c r="H5394" s="186" t="s">
        <v>1910</v>
      </c>
      <c r="I5394" s="42" t="s">
        <v>15</v>
      </c>
      <c r="J5394" s="42"/>
      <c r="K5394" s="42"/>
      <c r="L5394" s="184" t="e">
        <v>#VALUE!</v>
      </c>
      <c r="M5394" s="31">
        <v>712</v>
      </c>
      <c r="N5394" s="42" t="s">
        <v>13</v>
      </c>
      <c r="O5394" s="42" t="s">
        <v>1944</v>
      </c>
    </row>
    <row r="5395" spans="1:15">
      <c r="A5395">
        <v>5399</v>
      </c>
      <c r="B5395" s="209" t="s">
        <v>1983</v>
      </c>
      <c r="C5395" s="42" t="s">
        <v>9</v>
      </c>
      <c r="D5395" s="359" t="s">
        <v>10</v>
      </c>
      <c r="E5395" s="42">
        <v>46</v>
      </c>
      <c r="F5395" s="42">
        <v>1285</v>
      </c>
      <c r="G5395" s="182" t="s">
        <v>1945</v>
      </c>
      <c r="H5395" s="186" t="s">
        <v>1921</v>
      </c>
      <c r="I5395" s="42" t="s">
        <v>15</v>
      </c>
      <c r="J5395" s="42"/>
      <c r="K5395" s="42"/>
      <c r="L5395" s="184" t="e">
        <v>#VALUE!</v>
      </c>
      <c r="M5395" s="31">
        <v>712</v>
      </c>
      <c r="N5395" s="42" t="s">
        <v>13</v>
      </c>
      <c r="O5395" s="42" t="s">
        <v>1944</v>
      </c>
    </row>
    <row r="5396" spans="1:15">
      <c r="A5396">
        <v>5400</v>
      </c>
      <c r="B5396" s="209" t="s">
        <v>1983</v>
      </c>
      <c r="C5396" s="42" t="s">
        <v>9</v>
      </c>
      <c r="D5396" s="359" t="s">
        <v>10</v>
      </c>
      <c r="E5396" s="42">
        <v>42</v>
      </c>
      <c r="F5396" s="42">
        <v>1105</v>
      </c>
      <c r="G5396" s="182" t="s">
        <v>1924</v>
      </c>
      <c r="H5396" s="186" t="s">
        <v>1899</v>
      </c>
      <c r="I5396" s="42" t="s">
        <v>15</v>
      </c>
      <c r="J5396" s="42"/>
      <c r="K5396" s="42"/>
      <c r="L5396" s="184" t="e">
        <v>#VALUE!</v>
      </c>
      <c r="M5396" s="31">
        <v>712</v>
      </c>
      <c r="N5396" s="42" t="s">
        <v>13</v>
      </c>
      <c r="O5396" s="42" t="s">
        <v>1944</v>
      </c>
    </row>
    <row r="5397" spans="1:15">
      <c r="A5397">
        <v>5401</v>
      </c>
      <c r="B5397" s="209" t="s">
        <v>1983</v>
      </c>
      <c r="C5397" s="42" t="s">
        <v>9</v>
      </c>
      <c r="D5397" s="359" t="s">
        <v>10</v>
      </c>
      <c r="E5397" s="42">
        <v>45</v>
      </c>
      <c r="F5397" s="42">
        <v>1305</v>
      </c>
      <c r="G5397" s="182" t="s">
        <v>1900</v>
      </c>
      <c r="H5397" s="186" t="s">
        <v>1906</v>
      </c>
      <c r="I5397" s="42" t="s">
        <v>15</v>
      </c>
      <c r="J5397" s="42"/>
      <c r="K5397" s="42"/>
      <c r="L5397" s="184" t="e">
        <v>#VALUE!</v>
      </c>
      <c r="M5397" s="31">
        <v>712</v>
      </c>
      <c r="N5397" s="42" t="s">
        <v>13</v>
      </c>
      <c r="O5397" s="42" t="s">
        <v>1944</v>
      </c>
    </row>
    <row r="5398" spans="1:15">
      <c r="A5398">
        <v>5402</v>
      </c>
      <c r="B5398" s="209" t="s">
        <v>1983</v>
      </c>
      <c r="C5398" s="42" t="s">
        <v>9</v>
      </c>
      <c r="D5398" s="359" t="s">
        <v>10</v>
      </c>
      <c r="E5398" s="42">
        <v>39</v>
      </c>
      <c r="F5398" s="42">
        <v>860</v>
      </c>
      <c r="G5398" s="182" t="s">
        <v>1903</v>
      </c>
      <c r="H5398" s="186" t="s">
        <v>1921</v>
      </c>
      <c r="I5398" s="42" t="s">
        <v>12</v>
      </c>
      <c r="J5398" s="42"/>
      <c r="K5398" s="42"/>
      <c r="L5398" s="184" t="e">
        <v>#VALUE!</v>
      </c>
      <c r="M5398" s="31">
        <v>712</v>
      </c>
      <c r="N5398" s="42" t="s">
        <v>13</v>
      </c>
      <c r="O5398" s="42" t="s">
        <v>1944</v>
      </c>
    </row>
    <row r="5399" spans="1:15">
      <c r="A5399">
        <v>5403</v>
      </c>
      <c r="B5399" s="209" t="s">
        <v>1983</v>
      </c>
      <c r="C5399" s="42" t="s">
        <v>9</v>
      </c>
      <c r="D5399" s="359" t="s">
        <v>10</v>
      </c>
      <c r="E5399" s="42">
        <v>40</v>
      </c>
      <c r="F5399" s="42">
        <v>955</v>
      </c>
      <c r="G5399" s="182" t="s">
        <v>1928</v>
      </c>
      <c r="H5399" s="186" t="s">
        <v>1889</v>
      </c>
      <c r="I5399" s="42" t="s">
        <v>15</v>
      </c>
      <c r="J5399" s="42"/>
      <c r="K5399" s="42"/>
      <c r="L5399" s="184" t="e">
        <v>#VALUE!</v>
      </c>
      <c r="M5399" s="31">
        <v>712</v>
      </c>
      <c r="N5399" s="42" t="s">
        <v>13</v>
      </c>
      <c r="O5399" s="42" t="s">
        <v>1944</v>
      </c>
    </row>
    <row r="5400" spans="1:15">
      <c r="A5400">
        <v>5404</v>
      </c>
      <c r="B5400" s="209" t="s">
        <v>1983</v>
      </c>
      <c r="C5400" s="42" t="s">
        <v>9</v>
      </c>
      <c r="D5400" s="359" t="s">
        <v>10</v>
      </c>
      <c r="E5400" s="42">
        <v>49</v>
      </c>
      <c r="F5400" s="42">
        <v>1525</v>
      </c>
      <c r="G5400" s="182" t="s">
        <v>1928</v>
      </c>
      <c r="H5400" s="186" t="s">
        <v>1921</v>
      </c>
      <c r="I5400" s="42" t="s">
        <v>15</v>
      </c>
      <c r="J5400" s="42"/>
      <c r="K5400" s="42"/>
      <c r="L5400" s="184" t="e">
        <v>#VALUE!</v>
      </c>
      <c r="M5400" s="31">
        <v>712</v>
      </c>
      <c r="N5400" s="42" t="s">
        <v>13</v>
      </c>
      <c r="O5400" s="42" t="s">
        <v>1944</v>
      </c>
    </row>
    <row r="5401" spans="1:15">
      <c r="A5401">
        <v>5405</v>
      </c>
      <c r="B5401" s="209" t="s">
        <v>1983</v>
      </c>
      <c r="C5401" s="42" t="s">
        <v>9</v>
      </c>
      <c r="D5401" s="359" t="s">
        <v>10</v>
      </c>
      <c r="E5401" s="42">
        <v>64</v>
      </c>
      <c r="F5401" s="42">
        <v>4095</v>
      </c>
      <c r="G5401" s="182" t="s">
        <v>1926</v>
      </c>
      <c r="H5401" s="186" t="s">
        <v>1929</v>
      </c>
      <c r="I5401" s="42" t="s">
        <v>15</v>
      </c>
      <c r="J5401" s="42"/>
      <c r="K5401" s="42"/>
      <c r="L5401" s="184" t="e">
        <v>#VALUE!</v>
      </c>
      <c r="M5401" s="31">
        <v>712</v>
      </c>
      <c r="N5401" s="42" t="s">
        <v>13</v>
      </c>
      <c r="O5401" s="42" t="s">
        <v>1944</v>
      </c>
    </row>
    <row r="5402" spans="1:15">
      <c r="A5402">
        <v>5406</v>
      </c>
      <c r="B5402" s="209" t="s">
        <v>1983</v>
      </c>
      <c r="C5402" s="42" t="s">
        <v>9</v>
      </c>
      <c r="D5402" s="359" t="s">
        <v>10</v>
      </c>
      <c r="E5402" s="42">
        <v>63</v>
      </c>
      <c r="F5402" s="42">
        <v>3410</v>
      </c>
      <c r="G5402" s="182" t="s">
        <v>1997</v>
      </c>
      <c r="H5402" s="186" t="s">
        <v>1940</v>
      </c>
      <c r="I5402" s="42" t="s">
        <v>15</v>
      </c>
      <c r="J5402" s="42"/>
      <c r="K5402" s="42"/>
      <c r="L5402" s="184" t="e">
        <v>#VALUE!</v>
      </c>
      <c r="M5402" s="31">
        <v>712</v>
      </c>
      <c r="N5402" s="42" t="s">
        <v>13</v>
      </c>
      <c r="O5402" s="42" t="s">
        <v>1944</v>
      </c>
    </row>
    <row r="5403" spans="1:15">
      <c r="A5403">
        <v>5407</v>
      </c>
      <c r="B5403" s="209" t="s">
        <v>1983</v>
      </c>
      <c r="C5403" s="42" t="s">
        <v>9</v>
      </c>
      <c r="D5403" s="359" t="s">
        <v>10</v>
      </c>
      <c r="E5403" s="42">
        <v>60</v>
      </c>
      <c r="F5403" s="42">
        <v>3200</v>
      </c>
      <c r="G5403" s="182" t="s">
        <v>1993</v>
      </c>
      <c r="H5403" s="186" t="s">
        <v>1917</v>
      </c>
      <c r="I5403" s="42" t="s">
        <v>15</v>
      </c>
      <c r="J5403" s="42"/>
      <c r="K5403" s="42"/>
      <c r="L5403" s="184" t="e">
        <v>#VALUE!</v>
      </c>
      <c r="M5403" s="31">
        <v>712</v>
      </c>
      <c r="N5403" s="42" t="s">
        <v>13</v>
      </c>
      <c r="O5403" s="42" t="s">
        <v>1944</v>
      </c>
    </row>
    <row r="5404" spans="1:15">
      <c r="A5404">
        <v>5408</v>
      </c>
      <c r="B5404" s="209" t="s">
        <v>1983</v>
      </c>
      <c r="C5404" s="42" t="s">
        <v>9</v>
      </c>
      <c r="D5404" s="359" t="s">
        <v>10</v>
      </c>
      <c r="E5404" s="42">
        <v>60</v>
      </c>
      <c r="F5404" s="42">
        <v>3270</v>
      </c>
      <c r="G5404" s="182" t="s">
        <v>1998</v>
      </c>
      <c r="H5404" s="186" t="s">
        <v>1979</v>
      </c>
      <c r="I5404" s="42" t="s">
        <v>15</v>
      </c>
      <c r="J5404" s="42"/>
      <c r="K5404" s="42"/>
      <c r="L5404" s="184" t="e">
        <v>#VALUE!</v>
      </c>
      <c r="M5404" s="31">
        <v>712</v>
      </c>
      <c r="N5404" s="42" t="s">
        <v>13</v>
      </c>
      <c r="O5404" s="42" t="s">
        <v>1944</v>
      </c>
    </row>
    <row r="5405" spans="1:15">
      <c r="A5405">
        <v>5409</v>
      </c>
      <c r="B5405" s="209" t="s">
        <v>1983</v>
      </c>
      <c r="C5405" s="42" t="s">
        <v>9</v>
      </c>
      <c r="D5405" s="359" t="s">
        <v>10</v>
      </c>
      <c r="E5405" s="42">
        <v>62</v>
      </c>
      <c r="F5405" s="42">
        <v>3285</v>
      </c>
      <c r="G5405" s="182" t="s">
        <v>1941</v>
      </c>
      <c r="H5405" s="186" t="s">
        <v>1908</v>
      </c>
      <c r="I5405" s="42" t="s">
        <v>15</v>
      </c>
      <c r="J5405" s="42"/>
      <c r="K5405" s="42"/>
      <c r="L5405" s="184" t="e">
        <v>#VALUE!</v>
      </c>
      <c r="M5405" s="31">
        <v>712</v>
      </c>
      <c r="N5405" s="42" t="s">
        <v>13</v>
      </c>
      <c r="O5405" s="42" t="s">
        <v>1944</v>
      </c>
    </row>
    <row r="5406" spans="1:15">
      <c r="A5406">
        <v>5410</v>
      </c>
      <c r="B5406" s="209" t="s">
        <v>1983</v>
      </c>
      <c r="C5406" s="42" t="s">
        <v>9</v>
      </c>
      <c r="D5406" s="359" t="s">
        <v>10</v>
      </c>
      <c r="E5406" s="42">
        <v>61</v>
      </c>
      <c r="F5406" s="42">
        <v>3035</v>
      </c>
      <c r="G5406" s="182" t="s">
        <v>1998</v>
      </c>
      <c r="H5406" s="186" t="s">
        <v>1917</v>
      </c>
      <c r="I5406" s="42" t="s">
        <v>15</v>
      </c>
      <c r="J5406" s="42"/>
      <c r="K5406" s="42"/>
      <c r="L5406" s="184" t="e">
        <v>#VALUE!</v>
      </c>
      <c r="M5406" s="31">
        <v>712</v>
      </c>
      <c r="N5406" s="42" t="s">
        <v>13</v>
      </c>
      <c r="O5406" s="42" t="s">
        <v>1944</v>
      </c>
    </row>
    <row r="5407" spans="1:15">
      <c r="A5407">
        <v>5411</v>
      </c>
      <c r="B5407" s="209" t="s">
        <v>1983</v>
      </c>
      <c r="C5407" s="42" t="s">
        <v>9</v>
      </c>
      <c r="D5407" s="359" t="s">
        <v>10</v>
      </c>
      <c r="E5407" s="42">
        <v>72</v>
      </c>
      <c r="F5407" s="42">
        <v>6115</v>
      </c>
      <c r="G5407" s="182" t="s">
        <v>1999</v>
      </c>
      <c r="H5407" s="186" t="s">
        <v>1986</v>
      </c>
      <c r="I5407" s="42" t="s">
        <v>15</v>
      </c>
      <c r="J5407" s="42"/>
      <c r="K5407" s="42"/>
      <c r="L5407" s="184" t="e">
        <v>#VALUE!</v>
      </c>
      <c r="M5407" s="31">
        <v>712</v>
      </c>
      <c r="N5407" s="42" t="s">
        <v>13</v>
      </c>
      <c r="O5407" s="42" t="s">
        <v>1944</v>
      </c>
    </row>
    <row r="5408" spans="1:15">
      <c r="A5408">
        <v>5412</v>
      </c>
      <c r="B5408" s="210" t="s">
        <v>2000</v>
      </c>
      <c r="C5408" s="42" t="s">
        <v>9</v>
      </c>
      <c r="D5408" s="359" t="s">
        <v>10</v>
      </c>
      <c r="E5408" s="42">
        <v>51</v>
      </c>
      <c r="F5408" s="41">
        <v>1825</v>
      </c>
      <c r="G5408" s="186" t="s">
        <v>1922</v>
      </c>
      <c r="H5408" s="186" t="s">
        <v>1899</v>
      </c>
      <c r="I5408" s="42" t="s">
        <v>15</v>
      </c>
      <c r="J5408" s="42"/>
      <c r="K5408" s="42"/>
      <c r="L5408" s="184" t="e">
        <v>#VALUE!</v>
      </c>
      <c r="M5408" s="31">
        <v>718</v>
      </c>
      <c r="N5408" s="42" t="s">
        <v>13</v>
      </c>
      <c r="O5408" s="42" t="s">
        <v>1890</v>
      </c>
    </row>
    <row r="5409" spans="1:15">
      <c r="A5409">
        <v>5413</v>
      </c>
      <c r="B5409" s="210" t="s">
        <v>2000</v>
      </c>
      <c r="C5409" s="42" t="s">
        <v>9</v>
      </c>
      <c r="D5409" s="359" t="s">
        <v>10</v>
      </c>
      <c r="E5409" s="42">
        <v>54</v>
      </c>
      <c r="F5409" s="41">
        <v>1930</v>
      </c>
      <c r="G5409" s="186" t="s">
        <v>1924</v>
      </c>
      <c r="H5409" s="193" t="s">
        <v>1889</v>
      </c>
      <c r="I5409" s="42" t="s">
        <v>12</v>
      </c>
      <c r="J5409" s="42"/>
      <c r="K5409" s="42"/>
      <c r="L5409" s="184" t="e">
        <v>#VALUE!</v>
      </c>
      <c r="M5409" s="31">
        <v>718</v>
      </c>
      <c r="N5409" s="42" t="s">
        <v>13</v>
      </c>
      <c r="O5409" s="42" t="s">
        <v>1890</v>
      </c>
    </row>
    <row r="5410" spans="1:15">
      <c r="A5410">
        <v>5414</v>
      </c>
      <c r="B5410" s="210" t="s">
        <v>2000</v>
      </c>
      <c r="C5410" s="42" t="s">
        <v>9</v>
      </c>
      <c r="D5410" s="359" t="s">
        <v>10</v>
      </c>
      <c r="E5410" s="42">
        <v>37</v>
      </c>
      <c r="F5410" s="41">
        <v>705</v>
      </c>
      <c r="G5410" s="186" t="s">
        <v>1923</v>
      </c>
      <c r="H5410" s="186" t="s">
        <v>1914</v>
      </c>
      <c r="I5410" s="42" t="s">
        <v>12</v>
      </c>
      <c r="J5410" s="42"/>
      <c r="K5410" s="42"/>
      <c r="L5410" s="184" t="e">
        <v>#VALUE!</v>
      </c>
      <c r="M5410" s="31">
        <v>718</v>
      </c>
      <c r="N5410" s="42" t="s">
        <v>13</v>
      </c>
      <c r="O5410" s="42" t="s">
        <v>1890</v>
      </c>
    </row>
    <row r="5411" spans="1:15">
      <c r="A5411">
        <v>5415</v>
      </c>
      <c r="B5411" s="210" t="s">
        <v>2000</v>
      </c>
      <c r="C5411" s="42" t="s">
        <v>9</v>
      </c>
      <c r="D5411" s="359" t="s">
        <v>10</v>
      </c>
      <c r="E5411" s="42">
        <v>38</v>
      </c>
      <c r="F5411" s="41">
        <v>720</v>
      </c>
      <c r="G5411" s="186" t="s">
        <v>1907</v>
      </c>
      <c r="H5411" s="186" t="s">
        <v>1914</v>
      </c>
      <c r="I5411" s="42" t="s">
        <v>15</v>
      </c>
      <c r="J5411" s="42"/>
      <c r="K5411" s="42"/>
      <c r="L5411" s="184" t="e">
        <v>#VALUE!</v>
      </c>
      <c r="M5411" s="31">
        <v>718</v>
      </c>
      <c r="N5411" s="42" t="s">
        <v>13</v>
      </c>
      <c r="O5411" s="42" t="s">
        <v>1890</v>
      </c>
    </row>
    <row r="5412" spans="1:15">
      <c r="A5412">
        <v>5416</v>
      </c>
      <c r="B5412" s="210" t="s">
        <v>2000</v>
      </c>
      <c r="C5412" s="42" t="s">
        <v>9</v>
      </c>
      <c r="D5412" s="359" t="s">
        <v>10</v>
      </c>
      <c r="E5412" s="42">
        <v>38</v>
      </c>
      <c r="F5412" s="41">
        <v>745</v>
      </c>
      <c r="G5412" s="186" t="s">
        <v>1907</v>
      </c>
      <c r="H5412" s="186" t="s">
        <v>1899</v>
      </c>
      <c r="I5412" s="42" t="s">
        <v>12</v>
      </c>
      <c r="J5412" s="42"/>
      <c r="K5412" s="42"/>
      <c r="L5412" s="184" t="e">
        <v>#VALUE!</v>
      </c>
      <c r="M5412" s="31">
        <v>718</v>
      </c>
      <c r="N5412" s="42" t="s">
        <v>13</v>
      </c>
      <c r="O5412" s="42" t="s">
        <v>1890</v>
      </c>
    </row>
    <row r="5413" spans="1:15">
      <c r="A5413">
        <v>5417</v>
      </c>
      <c r="B5413" s="210" t="s">
        <v>2000</v>
      </c>
      <c r="C5413" s="42" t="s">
        <v>9</v>
      </c>
      <c r="D5413" s="359" t="s">
        <v>10</v>
      </c>
      <c r="E5413" s="42">
        <v>34</v>
      </c>
      <c r="F5413" s="41">
        <v>565</v>
      </c>
      <c r="G5413" s="186" t="s">
        <v>1923</v>
      </c>
      <c r="H5413" s="193" t="s">
        <v>1924</v>
      </c>
      <c r="I5413" s="42" t="s">
        <v>12</v>
      </c>
      <c r="J5413" s="42"/>
      <c r="K5413" s="42"/>
      <c r="L5413" s="184" t="e">
        <v>#VALUE!</v>
      </c>
      <c r="M5413" s="31">
        <v>718</v>
      </c>
      <c r="N5413" s="42" t="s">
        <v>13</v>
      </c>
      <c r="O5413" s="42" t="s">
        <v>1890</v>
      </c>
    </row>
    <row r="5414" spans="1:15">
      <c r="A5414">
        <v>5418</v>
      </c>
      <c r="B5414" s="210" t="s">
        <v>2000</v>
      </c>
      <c r="C5414" s="42" t="s">
        <v>9</v>
      </c>
      <c r="D5414" s="359" t="s">
        <v>10</v>
      </c>
      <c r="E5414" s="42">
        <v>38</v>
      </c>
      <c r="F5414" s="41">
        <v>820</v>
      </c>
      <c r="G5414" s="186" t="s">
        <v>1923</v>
      </c>
      <c r="H5414" s="193" t="s">
        <v>1914</v>
      </c>
      <c r="I5414" s="42" t="s">
        <v>12</v>
      </c>
      <c r="J5414" s="42"/>
      <c r="K5414" s="42"/>
      <c r="L5414" s="184" t="e">
        <v>#VALUE!</v>
      </c>
      <c r="M5414" s="31">
        <v>718</v>
      </c>
      <c r="N5414" s="42" t="s">
        <v>13</v>
      </c>
      <c r="O5414" s="42" t="s">
        <v>1890</v>
      </c>
    </row>
    <row r="5415" spans="1:15">
      <c r="A5415">
        <v>5419</v>
      </c>
      <c r="B5415" s="210" t="s">
        <v>2000</v>
      </c>
      <c r="C5415" s="42" t="s">
        <v>9</v>
      </c>
      <c r="D5415" s="359" t="s">
        <v>10</v>
      </c>
      <c r="E5415" s="42">
        <v>39</v>
      </c>
      <c r="F5415" s="41">
        <v>755</v>
      </c>
      <c r="G5415" s="186" t="s">
        <v>1907</v>
      </c>
      <c r="H5415" s="186" t="s">
        <v>1889</v>
      </c>
      <c r="I5415" s="42" t="s">
        <v>15</v>
      </c>
      <c r="J5415" s="42"/>
      <c r="K5415" s="42"/>
      <c r="L5415" s="184" t="e">
        <v>#VALUE!</v>
      </c>
      <c r="M5415" s="31">
        <v>718</v>
      </c>
      <c r="N5415" s="42" t="s">
        <v>13</v>
      </c>
      <c r="O5415" s="42" t="s">
        <v>1890</v>
      </c>
    </row>
    <row r="5416" spans="1:15">
      <c r="A5416">
        <v>5420</v>
      </c>
      <c r="B5416" s="210" t="s">
        <v>2000</v>
      </c>
      <c r="C5416" s="42" t="s">
        <v>9</v>
      </c>
      <c r="D5416" s="359" t="s">
        <v>10</v>
      </c>
      <c r="E5416" s="42">
        <v>35</v>
      </c>
      <c r="F5416" s="41">
        <v>640</v>
      </c>
      <c r="G5416" s="186" t="s">
        <v>1903</v>
      </c>
      <c r="H5416" s="186" t="s">
        <v>1914</v>
      </c>
      <c r="I5416" s="42" t="s">
        <v>15</v>
      </c>
      <c r="J5416" s="42"/>
      <c r="K5416" s="42"/>
      <c r="L5416" s="184" t="e">
        <v>#VALUE!</v>
      </c>
      <c r="M5416" s="31">
        <v>718</v>
      </c>
      <c r="N5416" s="42" t="s">
        <v>13</v>
      </c>
      <c r="O5416" s="42" t="s">
        <v>1890</v>
      </c>
    </row>
    <row r="5417" spans="1:15">
      <c r="A5417">
        <v>5421</v>
      </c>
      <c r="B5417" s="210" t="s">
        <v>2000</v>
      </c>
      <c r="C5417" s="42" t="s">
        <v>9</v>
      </c>
      <c r="D5417" s="359" t="s">
        <v>10</v>
      </c>
      <c r="E5417" s="42">
        <v>37</v>
      </c>
      <c r="F5417" s="41">
        <v>675</v>
      </c>
      <c r="G5417" s="186" t="s">
        <v>1907</v>
      </c>
      <c r="H5417" s="186" t="s">
        <v>1899</v>
      </c>
      <c r="I5417" s="42" t="s">
        <v>12</v>
      </c>
      <c r="J5417" s="42"/>
      <c r="K5417" s="42"/>
      <c r="L5417" s="184" t="e">
        <v>#VALUE!</v>
      </c>
      <c r="M5417" s="31">
        <v>718</v>
      </c>
      <c r="N5417" s="42" t="s">
        <v>13</v>
      </c>
      <c r="O5417" s="42" t="s">
        <v>1890</v>
      </c>
    </row>
    <row r="5418" spans="1:15">
      <c r="A5418">
        <v>5422</v>
      </c>
      <c r="B5418" s="210" t="s">
        <v>2000</v>
      </c>
      <c r="C5418" s="42" t="s">
        <v>9</v>
      </c>
      <c r="D5418" s="359" t="s">
        <v>10</v>
      </c>
      <c r="E5418" s="42">
        <v>35</v>
      </c>
      <c r="F5418" s="41">
        <v>655</v>
      </c>
      <c r="G5418" s="186" t="s">
        <v>1907</v>
      </c>
      <c r="H5418" s="186" t="s">
        <v>1921</v>
      </c>
      <c r="I5418" s="42" t="s">
        <v>15</v>
      </c>
      <c r="J5418" s="42"/>
      <c r="K5418" s="42"/>
      <c r="L5418" s="184" t="e">
        <v>#VALUE!</v>
      </c>
      <c r="M5418" s="31">
        <v>718</v>
      </c>
      <c r="N5418" s="42" t="s">
        <v>13</v>
      </c>
      <c r="O5418" s="42" t="s">
        <v>1890</v>
      </c>
    </row>
    <row r="5419" spans="1:15">
      <c r="A5419">
        <v>5423</v>
      </c>
      <c r="B5419" s="210" t="s">
        <v>2000</v>
      </c>
      <c r="C5419" s="42" t="s">
        <v>9</v>
      </c>
      <c r="D5419" s="359" t="s">
        <v>10</v>
      </c>
      <c r="E5419" s="42">
        <v>33</v>
      </c>
      <c r="F5419" s="41">
        <v>680</v>
      </c>
      <c r="G5419" s="186" t="s">
        <v>1907</v>
      </c>
      <c r="H5419" s="186" t="s">
        <v>1921</v>
      </c>
      <c r="I5419" s="42" t="s">
        <v>15</v>
      </c>
      <c r="J5419" s="42"/>
      <c r="K5419" s="42"/>
      <c r="L5419" s="184" t="e">
        <v>#VALUE!</v>
      </c>
      <c r="M5419" s="31">
        <v>718</v>
      </c>
      <c r="N5419" s="42" t="s">
        <v>13</v>
      </c>
      <c r="O5419" s="42" t="s">
        <v>1890</v>
      </c>
    </row>
    <row r="5420" spans="1:15">
      <c r="A5420">
        <v>5424</v>
      </c>
      <c r="B5420" s="210" t="s">
        <v>2000</v>
      </c>
      <c r="C5420" s="42" t="s">
        <v>9</v>
      </c>
      <c r="D5420" s="359" t="s">
        <v>10</v>
      </c>
      <c r="E5420" s="42">
        <v>36</v>
      </c>
      <c r="F5420" s="41">
        <v>610</v>
      </c>
      <c r="G5420" s="186" t="s">
        <v>1923</v>
      </c>
      <c r="H5420" s="186" t="s">
        <v>1924</v>
      </c>
      <c r="I5420" s="42" t="s">
        <v>12</v>
      </c>
      <c r="J5420" s="42"/>
      <c r="K5420" s="42"/>
      <c r="L5420" s="184" t="e">
        <v>#VALUE!</v>
      </c>
      <c r="M5420" s="31">
        <v>718</v>
      </c>
      <c r="N5420" s="42" t="s">
        <v>13</v>
      </c>
      <c r="O5420" s="42" t="s">
        <v>1890</v>
      </c>
    </row>
    <row r="5421" spans="1:15">
      <c r="A5421">
        <v>5425</v>
      </c>
      <c r="B5421" s="210" t="s">
        <v>2000</v>
      </c>
      <c r="C5421" s="42" t="s">
        <v>9</v>
      </c>
      <c r="D5421" s="359" t="s">
        <v>10</v>
      </c>
      <c r="E5421" s="42">
        <v>34</v>
      </c>
      <c r="F5421" s="41">
        <v>785</v>
      </c>
      <c r="G5421" s="186" t="s">
        <v>1923</v>
      </c>
      <c r="H5421" s="186" t="s">
        <v>1914</v>
      </c>
      <c r="I5421" s="42" t="s">
        <v>12</v>
      </c>
      <c r="J5421" s="42"/>
      <c r="K5421" s="42"/>
      <c r="L5421" s="184" t="e">
        <v>#VALUE!</v>
      </c>
      <c r="M5421" s="31">
        <v>718</v>
      </c>
      <c r="N5421" s="42" t="s">
        <v>13</v>
      </c>
      <c r="O5421" s="42" t="s">
        <v>1890</v>
      </c>
    </row>
    <row r="5422" spans="1:15">
      <c r="A5422">
        <v>5426</v>
      </c>
      <c r="B5422" s="210" t="s">
        <v>2000</v>
      </c>
      <c r="C5422" s="42" t="s">
        <v>9</v>
      </c>
      <c r="D5422" s="359" t="s">
        <v>10</v>
      </c>
      <c r="E5422" s="42">
        <v>33</v>
      </c>
      <c r="F5422" s="41">
        <v>535</v>
      </c>
      <c r="G5422" s="193" t="s">
        <v>1903</v>
      </c>
      <c r="H5422" s="186" t="s">
        <v>1921</v>
      </c>
      <c r="I5422" s="42" t="s">
        <v>15</v>
      </c>
      <c r="J5422" s="42"/>
      <c r="K5422" s="42"/>
      <c r="L5422" s="184" t="e">
        <v>#VALUE!</v>
      </c>
      <c r="M5422" s="31">
        <v>718</v>
      </c>
      <c r="N5422" s="42" t="s">
        <v>13</v>
      </c>
      <c r="O5422" s="42" t="s">
        <v>1890</v>
      </c>
    </row>
    <row r="5423" spans="1:15">
      <c r="A5423">
        <v>5427</v>
      </c>
      <c r="B5423" s="210" t="s">
        <v>2000</v>
      </c>
      <c r="C5423" s="42" t="s">
        <v>9</v>
      </c>
      <c r="D5423" s="359" t="s">
        <v>10</v>
      </c>
      <c r="E5423" s="42">
        <v>30</v>
      </c>
      <c r="F5423" s="41">
        <v>605</v>
      </c>
      <c r="G5423" s="186" t="s">
        <v>1923</v>
      </c>
      <c r="H5423" s="186" t="s">
        <v>1924</v>
      </c>
      <c r="I5423" s="42" t="s">
        <v>12</v>
      </c>
      <c r="J5423" s="42"/>
      <c r="K5423" s="42"/>
      <c r="L5423" s="184" t="e">
        <v>#VALUE!</v>
      </c>
      <c r="M5423" s="31">
        <v>718</v>
      </c>
      <c r="N5423" s="42" t="s">
        <v>13</v>
      </c>
      <c r="O5423" s="42" t="s">
        <v>1890</v>
      </c>
    </row>
    <row r="5424" spans="1:15">
      <c r="A5424">
        <v>5428</v>
      </c>
      <c r="B5424" s="210" t="s">
        <v>2000</v>
      </c>
      <c r="C5424" s="42" t="s">
        <v>9</v>
      </c>
      <c r="D5424" s="359" t="s">
        <v>10</v>
      </c>
      <c r="E5424" s="42">
        <v>37</v>
      </c>
      <c r="F5424" s="41">
        <v>660</v>
      </c>
      <c r="G5424" s="186" t="s">
        <v>1923</v>
      </c>
      <c r="H5424" s="186" t="s">
        <v>1921</v>
      </c>
      <c r="I5424" s="42" t="s">
        <v>12</v>
      </c>
      <c r="J5424" s="42"/>
      <c r="K5424" s="42"/>
      <c r="L5424" s="184" t="e">
        <v>#VALUE!</v>
      </c>
      <c r="M5424" s="31">
        <v>718</v>
      </c>
      <c r="N5424" s="42" t="s">
        <v>13</v>
      </c>
      <c r="O5424" s="42" t="s">
        <v>1890</v>
      </c>
    </row>
    <row r="5425" spans="1:15">
      <c r="A5425">
        <v>5429</v>
      </c>
      <c r="B5425" s="210" t="s">
        <v>2000</v>
      </c>
      <c r="C5425" s="42" t="s">
        <v>9</v>
      </c>
      <c r="D5425" s="359" t="s">
        <v>10</v>
      </c>
      <c r="E5425" s="42">
        <v>35</v>
      </c>
      <c r="F5425" s="41">
        <v>635</v>
      </c>
      <c r="G5425" s="186" t="s">
        <v>1907</v>
      </c>
      <c r="H5425" s="186" t="s">
        <v>1889</v>
      </c>
      <c r="I5425" s="42" t="s">
        <v>12</v>
      </c>
      <c r="J5425" s="42"/>
      <c r="K5425" s="42"/>
      <c r="L5425" s="184" t="e">
        <v>#VALUE!</v>
      </c>
      <c r="M5425" s="31">
        <v>718</v>
      </c>
      <c r="N5425" s="42" t="s">
        <v>13</v>
      </c>
      <c r="O5425" s="42" t="s">
        <v>1890</v>
      </c>
    </row>
    <row r="5426" spans="1:15">
      <c r="A5426">
        <v>5430</v>
      </c>
      <c r="B5426" s="210" t="s">
        <v>2000</v>
      </c>
      <c r="C5426" s="42" t="s">
        <v>9</v>
      </c>
      <c r="D5426" s="359" t="s">
        <v>10</v>
      </c>
      <c r="E5426" s="42">
        <v>33</v>
      </c>
      <c r="F5426" s="41">
        <v>545</v>
      </c>
      <c r="G5426" s="186" t="s">
        <v>1907</v>
      </c>
      <c r="H5426" s="186" t="s">
        <v>1921</v>
      </c>
      <c r="I5426" s="42" t="s">
        <v>15</v>
      </c>
      <c r="J5426" s="42"/>
      <c r="K5426" s="42"/>
      <c r="L5426" s="184" t="e">
        <v>#VALUE!</v>
      </c>
      <c r="M5426" s="31">
        <v>718</v>
      </c>
      <c r="N5426" s="42" t="s">
        <v>13</v>
      </c>
      <c r="O5426" s="42" t="s">
        <v>1890</v>
      </c>
    </row>
    <row r="5427" spans="1:15">
      <c r="A5427">
        <v>5431</v>
      </c>
      <c r="B5427" s="210" t="s">
        <v>2000</v>
      </c>
      <c r="C5427" s="42" t="s">
        <v>9</v>
      </c>
      <c r="D5427" s="359" t="s">
        <v>10</v>
      </c>
      <c r="E5427" s="42">
        <v>38</v>
      </c>
      <c r="F5427" s="41">
        <v>745</v>
      </c>
      <c r="G5427" s="186" t="s">
        <v>1924</v>
      </c>
      <c r="H5427" s="186" t="s">
        <v>1924</v>
      </c>
      <c r="I5427" s="42" t="s">
        <v>15</v>
      </c>
      <c r="J5427" s="42"/>
      <c r="K5427" s="42"/>
      <c r="L5427" s="184" t="e">
        <v>#VALUE!</v>
      </c>
      <c r="M5427" s="31">
        <v>718</v>
      </c>
      <c r="N5427" s="42" t="s">
        <v>13</v>
      </c>
      <c r="O5427" s="42" t="s">
        <v>1890</v>
      </c>
    </row>
    <row r="5428" spans="1:15">
      <c r="A5428">
        <v>5432</v>
      </c>
      <c r="B5428" s="210" t="s">
        <v>2000</v>
      </c>
      <c r="C5428" s="42" t="s">
        <v>9</v>
      </c>
      <c r="D5428" s="359" t="s">
        <v>10</v>
      </c>
      <c r="E5428" s="42">
        <v>55</v>
      </c>
      <c r="F5428" s="41">
        <v>2090</v>
      </c>
      <c r="G5428" s="186" t="s">
        <v>1946</v>
      </c>
      <c r="H5428" s="186" t="s">
        <v>1892</v>
      </c>
      <c r="I5428" s="42" t="s">
        <v>15</v>
      </c>
      <c r="J5428" s="42"/>
      <c r="K5428" s="42"/>
      <c r="L5428" s="184" t="e">
        <v>#VALUE!</v>
      </c>
      <c r="M5428" s="31">
        <v>718</v>
      </c>
      <c r="N5428" s="42" t="s">
        <v>13</v>
      </c>
      <c r="O5428" s="42" t="s">
        <v>1890</v>
      </c>
    </row>
    <row r="5429" spans="1:15">
      <c r="A5429">
        <v>5433</v>
      </c>
      <c r="B5429" s="210" t="s">
        <v>2000</v>
      </c>
      <c r="C5429" s="42" t="s">
        <v>9</v>
      </c>
      <c r="D5429" s="359" t="s">
        <v>10</v>
      </c>
      <c r="E5429" s="42">
        <v>54</v>
      </c>
      <c r="F5429" s="41">
        <v>2015</v>
      </c>
      <c r="G5429" s="186" t="s">
        <v>1913</v>
      </c>
      <c r="H5429" s="186" t="s">
        <v>1910</v>
      </c>
      <c r="I5429" s="42" t="s">
        <v>15</v>
      </c>
      <c r="J5429" s="42"/>
      <c r="K5429" s="42"/>
      <c r="L5429" s="184" t="e">
        <v>#VALUE!</v>
      </c>
      <c r="M5429" s="31">
        <v>718</v>
      </c>
      <c r="N5429" s="42" t="s">
        <v>13</v>
      </c>
      <c r="O5429" s="42" t="s">
        <v>1890</v>
      </c>
    </row>
    <row r="5430" spans="1:15">
      <c r="A5430">
        <v>5434</v>
      </c>
      <c r="B5430" s="210" t="s">
        <v>2000</v>
      </c>
      <c r="C5430" s="42" t="s">
        <v>9</v>
      </c>
      <c r="D5430" s="359" t="s">
        <v>10</v>
      </c>
      <c r="E5430" s="42">
        <v>55</v>
      </c>
      <c r="F5430" s="41">
        <v>2050</v>
      </c>
      <c r="G5430" s="186" t="s">
        <v>1897</v>
      </c>
      <c r="H5430" s="186" t="s">
        <v>1892</v>
      </c>
      <c r="I5430" s="42" t="s">
        <v>15</v>
      </c>
      <c r="J5430" s="42"/>
      <c r="K5430" s="42"/>
      <c r="L5430" s="184" t="e">
        <v>#VALUE!</v>
      </c>
      <c r="M5430" s="31">
        <v>718</v>
      </c>
      <c r="N5430" s="42" t="s">
        <v>13</v>
      </c>
      <c r="O5430" s="42" t="s">
        <v>1890</v>
      </c>
    </row>
    <row r="5431" spans="1:15">
      <c r="A5431">
        <v>5435</v>
      </c>
      <c r="B5431" s="210" t="s">
        <v>2000</v>
      </c>
      <c r="C5431" s="42" t="s">
        <v>9</v>
      </c>
      <c r="D5431" s="359" t="s">
        <v>10</v>
      </c>
      <c r="E5431" s="42">
        <v>51</v>
      </c>
      <c r="F5431" s="41">
        <v>1970</v>
      </c>
      <c r="G5431" s="186" t="s">
        <v>1922</v>
      </c>
      <c r="H5431" s="186" t="s">
        <v>1899</v>
      </c>
      <c r="I5431" s="42" t="s">
        <v>15</v>
      </c>
      <c r="J5431" s="42"/>
      <c r="K5431" s="42"/>
      <c r="L5431" s="184" t="e">
        <v>#VALUE!</v>
      </c>
      <c r="M5431" s="31">
        <v>718</v>
      </c>
      <c r="N5431" s="42" t="s">
        <v>13</v>
      </c>
      <c r="O5431" s="42" t="s">
        <v>1890</v>
      </c>
    </row>
    <row r="5432" spans="1:15">
      <c r="A5432">
        <v>5436</v>
      </c>
      <c r="B5432" s="210" t="s">
        <v>2000</v>
      </c>
      <c r="C5432" s="42" t="s">
        <v>9</v>
      </c>
      <c r="D5432" s="359" t="s">
        <v>10</v>
      </c>
      <c r="E5432" s="42">
        <v>54</v>
      </c>
      <c r="F5432" s="41">
        <v>2025</v>
      </c>
      <c r="G5432" s="186" t="s">
        <v>1925</v>
      </c>
      <c r="H5432" s="186" t="s">
        <v>1899</v>
      </c>
      <c r="I5432" s="42" t="s">
        <v>12</v>
      </c>
      <c r="J5432" s="42"/>
      <c r="K5432" s="42"/>
      <c r="L5432" s="184" t="e">
        <v>#VALUE!</v>
      </c>
      <c r="M5432" s="31">
        <v>718</v>
      </c>
      <c r="N5432" s="42" t="s">
        <v>13</v>
      </c>
      <c r="O5432" s="42" t="s">
        <v>1890</v>
      </c>
    </row>
    <row r="5433" spans="1:15">
      <c r="A5433">
        <v>5437</v>
      </c>
      <c r="B5433" s="210" t="s">
        <v>2000</v>
      </c>
      <c r="C5433" s="42" t="s">
        <v>9</v>
      </c>
      <c r="D5433" s="359" t="s">
        <v>10</v>
      </c>
      <c r="E5433" s="42">
        <v>53</v>
      </c>
      <c r="F5433" s="41">
        <v>2000</v>
      </c>
      <c r="G5433" s="186" t="s">
        <v>1918</v>
      </c>
      <c r="H5433" s="186" t="s">
        <v>1910</v>
      </c>
      <c r="I5433" s="42" t="s">
        <v>15</v>
      </c>
      <c r="J5433" s="42"/>
      <c r="K5433" s="42"/>
      <c r="L5433" s="184" t="e">
        <v>#VALUE!</v>
      </c>
      <c r="M5433" s="31">
        <v>718</v>
      </c>
      <c r="N5433" s="42" t="s">
        <v>13</v>
      </c>
      <c r="O5433" s="42" t="s">
        <v>1890</v>
      </c>
    </row>
    <row r="5434" spans="1:15">
      <c r="A5434">
        <v>5438</v>
      </c>
      <c r="B5434" s="210" t="s">
        <v>2000</v>
      </c>
      <c r="C5434" s="42" t="s">
        <v>9</v>
      </c>
      <c r="D5434" s="359" t="s">
        <v>10</v>
      </c>
      <c r="E5434" s="42">
        <v>53</v>
      </c>
      <c r="F5434" s="41">
        <v>2075</v>
      </c>
      <c r="G5434" s="186" t="s">
        <v>1904</v>
      </c>
      <c r="H5434" s="186" t="s">
        <v>1892</v>
      </c>
      <c r="I5434" s="42" t="s">
        <v>12</v>
      </c>
      <c r="J5434" s="42"/>
      <c r="K5434" s="42"/>
      <c r="L5434" s="184" t="e">
        <v>#VALUE!</v>
      </c>
      <c r="M5434" s="31">
        <v>718</v>
      </c>
      <c r="N5434" s="42" t="s">
        <v>13</v>
      </c>
      <c r="O5434" s="42" t="s">
        <v>1890</v>
      </c>
    </row>
    <row r="5435" spans="1:15">
      <c r="A5435">
        <v>5439</v>
      </c>
      <c r="B5435" s="210" t="s">
        <v>2000</v>
      </c>
      <c r="C5435" s="42" t="s">
        <v>9</v>
      </c>
      <c r="D5435" s="359" t="s">
        <v>10</v>
      </c>
      <c r="E5435" s="42">
        <v>55</v>
      </c>
      <c r="F5435" s="41">
        <v>2065</v>
      </c>
      <c r="G5435" s="186" t="s">
        <v>1925</v>
      </c>
      <c r="H5435" s="186" t="s">
        <v>1894</v>
      </c>
      <c r="I5435" s="42" t="s">
        <v>15</v>
      </c>
      <c r="J5435" s="42"/>
      <c r="K5435" s="42"/>
      <c r="L5435" s="184" t="e">
        <v>#VALUE!</v>
      </c>
      <c r="M5435" s="31">
        <v>718</v>
      </c>
      <c r="N5435" s="42" t="s">
        <v>13</v>
      </c>
      <c r="O5435" s="42" t="s">
        <v>1890</v>
      </c>
    </row>
    <row r="5436" spans="1:15">
      <c r="A5436">
        <v>5440</v>
      </c>
      <c r="B5436" s="210" t="s">
        <v>2000</v>
      </c>
      <c r="C5436" s="42" t="s">
        <v>9</v>
      </c>
      <c r="D5436" s="359" t="s">
        <v>10</v>
      </c>
      <c r="E5436" s="42">
        <v>52</v>
      </c>
      <c r="F5436" s="41">
        <v>1810</v>
      </c>
      <c r="G5436" s="186" t="s">
        <v>1924</v>
      </c>
      <c r="H5436" s="186" t="s">
        <v>1899</v>
      </c>
      <c r="I5436" s="42" t="s">
        <v>15</v>
      </c>
      <c r="J5436" s="42"/>
      <c r="K5436" s="42"/>
      <c r="L5436" s="184" t="e">
        <v>#VALUE!</v>
      </c>
      <c r="M5436" s="31">
        <v>718</v>
      </c>
      <c r="N5436" s="42" t="s">
        <v>13</v>
      </c>
      <c r="O5436" s="42" t="s">
        <v>1890</v>
      </c>
    </row>
    <row r="5437" spans="1:15">
      <c r="A5437">
        <v>5441</v>
      </c>
      <c r="B5437" s="210" t="s">
        <v>2000</v>
      </c>
      <c r="C5437" s="42" t="s">
        <v>9</v>
      </c>
      <c r="D5437" s="359" t="s">
        <v>10</v>
      </c>
      <c r="E5437" s="42">
        <v>55</v>
      </c>
      <c r="F5437" s="41">
        <v>1945</v>
      </c>
      <c r="G5437" s="186" t="s">
        <v>1927</v>
      </c>
      <c r="H5437" s="186" t="s">
        <v>1889</v>
      </c>
      <c r="I5437" s="42" t="s">
        <v>15</v>
      </c>
      <c r="J5437" s="42"/>
      <c r="K5437" s="42"/>
      <c r="L5437" s="184" t="e">
        <v>#VALUE!</v>
      </c>
      <c r="M5437" s="31">
        <v>718</v>
      </c>
      <c r="N5437" s="42" t="s">
        <v>13</v>
      </c>
      <c r="O5437" s="42" t="s">
        <v>1890</v>
      </c>
    </row>
    <row r="5438" spans="1:15">
      <c r="A5438">
        <v>5442</v>
      </c>
      <c r="B5438" s="210" t="s">
        <v>2000</v>
      </c>
      <c r="C5438" s="42" t="s">
        <v>9</v>
      </c>
      <c r="D5438" s="359" t="s">
        <v>10</v>
      </c>
      <c r="E5438" s="42">
        <v>51</v>
      </c>
      <c r="F5438" s="41">
        <v>1780</v>
      </c>
      <c r="G5438" s="186" t="s">
        <v>1912</v>
      </c>
      <c r="H5438" s="186" t="s">
        <v>1910</v>
      </c>
      <c r="I5438" s="42" t="s">
        <v>15</v>
      </c>
      <c r="J5438" s="42"/>
      <c r="K5438" s="42"/>
      <c r="L5438" s="184" t="e">
        <v>#VALUE!</v>
      </c>
      <c r="M5438" s="31">
        <v>718</v>
      </c>
      <c r="N5438" s="42" t="s">
        <v>13</v>
      </c>
      <c r="O5438" s="42" t="s">
        <v>1890</v>
      </c>
    </row>
    <row r="5439" spans="1:15">
      <c r="A5439">
        <v>5443</v>
      </c>
      <c r="B5439" s="210" t="s">
        <v>2000</v>
      </c>
      <c r="C5439" s="42" t="s">
        <v>9</v>
      </c>
      <c r="D5439" s="359" t="s">
        <v>10</v>
      </c>
      <c r="E5439" s="42">
        <v>51</v>
      </c>
      <c r="F5439" s="41">
        <v>1940</v>
      </c>
      <c r="G5439" s="186" t="s">
        <v>1904</v>
      </c>
      <c r="H5439" s="186" t="s">
        <v>1892</v>
      </c>
      <c r="I5439" s="42" t="s">
        <v>12</v>
      </c>
      <c r="J5439" s="42"/>
      <c r="K5439" s="42"/>
      <c r="L5439" s="184" t="e">
        <v>#VALUE!</v>
      </c>
      <c r="M5439" s="31">
        <v>718</v>
      </c>
      <c r="N5439" s="42" t="s">
        <v>13</v>
      </c>
      <c r="O5439" s="42" t="s">
        <v>1890</v>
      </c>
    </row>
    <row r="5440" spans="1:15">
      <c r="A5440">
        <v>5444</v>
      </c>
      <c r="B5440" s="210" t="s">
        <v>2000</v>
      </c>
      <c r="C5440" s="42" t="s">
        <v>9</v>
      </c>
      <c r="D5440" s="359" t="s">
        <v>10</v>
      </c>
      <c r="E5440" s="42">
        <v>49</v>
      </c>
      <c r="F5440" s="41">
        <v>1980</v>
      </c>
      <c r="G5440" s="186" t="s">
        <v>1922</v>
      </c>
      <c r="H5440" s="186" t="s">
        <v>1889</v>
      </c>
      <c r="I5440" s="42" t="s">
        <v>15</v>
      </c>
      <c r="J5440" s="42"/>
      <c r="K5440" s="42"/>
      <c r="L5440" s="184" t="e">
        <v>#VALUE!</v>
      </c>
      <c r="M5440" s="31">
        <v>718</v>
      </c>
      <c r="N5440" s="42" t="s">
        <v>13</v>
      </c>
      <c r="O5440" s="42" t="s">
        <v>1890</v>
      </c>
    </row>
    <row r="5441" spans="1:15">
      <c r="A5441">
        <v>5445</v>
      </c>
      <c r="B5441" s="210" t="s">
        <v>2000</v>
      </c>
      <c r="C5441" s="42" t="s">
        <v>9</v>
      </c>
      <c r="D5441" s="359" t="s">
        <v>10</v>
      </c>
      <c r="E5441" s="42">
        <v>54</v>
      </c>
      <c r="F5441" s="41">
        <v>2250</v>
      </c>
      <c r="G5441" s="186" t="s">
        <v>2001</v>
      </c>
      <c r="H5441" s="186" t="s">
        <v>1899</v>
      </c>
      <c r="I5441" s="42" t="s">
        <v>15</v>
      </c>
      <c r="J5441" s="42"/>
      <c r="K5441" s="42"/>
      <c r="L5441" s="184" t="e">
        <v>#VALUE!</v>
      </c>
      <c r="M5441" s="31">
        <v>718</v>
      </c>
      <c r="N5441" s="42" t="s">
        <v>13</v>
      </c>
      <c r="O5441" s="42" t="s">
        <v>1890</v>
      </c>
    </row>
    <row r="5442" spans="1:15">
      <c r="A5442">
        <v>5446</v>
      </c>
      <c r="B5442" s="210" t="s">
        <v>2000</v>
      </c>
      <c r="C5442" s="42" t="s">
        <v>9</v>
      </c>
      <c r="D5442" s="359" t="s">
        <v>10</v>
      </c>
      <c r="E5442" s="42">
        <v>52</v>
      </c>
      <c r="F5442" s="41">
        <v>1840</v>
      </c>
      <c r="G5442" s="186" t="s">
        <v>1924</v>
      </c>
      <c r="H5442" s="186" t="s">
        <v>1892</v>
      </c>
      <c r="I5442" s="42" t="s">
        <v>12</v>
      </c>
      <c r="J5442" s="42"/>
      <c r="K5442" s="42"/>
      <c r="L5442" s="184" t="e">
        <v>#VALUE!</v>
      </c>
      <c r="M5442" s="31">
        <v>718</v>
      </c>
      <c r="N5442" s="42" t="s">
        <v>13</v>
      </c>
      <c r="O5442" s="42" t="s">
        <v>1890</v>
      </c>
    </row>
    <row r="5443" spans="1:15">
      <c r="A5443">
        <v>5447</v>
      </c>
      <c r="B5443" s="210" t="s">
        <v>2000</v>
      </c>
      <c r="C5443" s="42" t="s">
        <v>9</v>
      </c>
      <c r="D5443" s="359" t="s">
        <v>10</v>
      </c>
      <c r="E5443" s="42">
        <v>53</v>
      </c>
      <c r="F5443" s="41">
        <v>1885</v>
      </c>
      <c r="G5443" s="186" t="s">
        <v>1895</v>
      </c>
      <c r="H5443" s="186" t="s">
        <v>1910</v>
      </c>
      <c r="I5443" s="42" t="s">
        <v>15</v>
      </c>
      <c r="J5443" s="42"/>
      <c r="K5443" s="42"/>
      <c r="L5443" s="184" t="e">
        <v>#VALUE!</v>
      </c>
      <c r="M5443" s="31">
        <v>718</v>
      </c>
      <c r="N5443" s="42" t="s">
        <v>13</v>
      </c>
      <c r="O5443" s="42" t="s">
        <v>1890</v>
      </c>
    </row>
    <row r="5444" spans="1:15">
      <c r="A5444">
        <v>5448</v>
      </c>
      <c r="B5444" s="210" t="s">
        <v>2000</v>
      </c>
      <c r="C5444" s="42" t="s">
        <v>9</v>
      </c>
      <c r="D5444" s="359" t="s">
        <v>10</v>
      </c>
      <c r="E5444" s="42">
        <v>53</v>
      </c>
      <c r="F5444" s="41">
        <v>2040</v>
      </c>
      <c r="G5444" s="186" t="s">
        <v>1946</v>
      </c>
      <c r="H5444" s="186" t="s">
        <v>1892</v>
      </c>
      <c r="I5444" s="42" t="s">
        <v>15</v>
      </c>
      <c r="J5444" s="42"/>
      <c r="K5444" s="42"/>
      <c r="L5444" s="184" t="e">
        <v>#VALUE!</v>
      </c>
      <c r="M5444" s="31">
        <v>718</v>
      </c>
      <c r="N5444" s="42" t="s">
        <v>13</v>
      </c>
      <c r="O5444" s="42" t="s">
        <v>1890</v>
      </c>
    </row>
    <row r="5445" spans="1:15">
      <c r="A5445">
        <v>5449</v>
      </c>
      <c r="B5445" s="210" t="s">
        <v>2000</v>
      </c>
      <c r="C5445" s="42" t="s">
        <v>9</v>
      </c>
      <c r="D5445" s="359" t="s">
        <v>10</v>
      </c>
      <c r="E5445" s="42">
        <v>54</v>
      </c>
      <c r="F5445" s="41">
        <v>1965</v>
      </c>
      <c r="G5445" s="186" t="s">
        <v>1959</v>
      </c>
      <c r="H5445" s="186" t="s">
        <v>1894</v>
      </c>
      <c r="I5445" s="42" t="s">
        <v>15</v>
      </c>
      <c r="J5445" s="42"/>
      <c r="K5445" s="42"/>
      <c r="L5445" s="184" t="e">
        <v>#VALUE!</v>
      </c>
      <c r="M5445" s="31">
        <v>718</v>
      </c>
      <c r="N5445" s="42" t="s">
        <v>13</v>
      </c>
      <c r="O5445" s="42" t="s">
        <v>1890</v>
      </c>
    </row>
    <row r="5446" spans="1:15">
      <c r="A5446">
        <v>5450</v>
      </c>
      <c r="B5446" s="210" t="s">
        <v>2000</v>
      </c>
      <c r="C5446" s="42" t="s">
        <v>9</v>
      </c>
      <c r="D5446" s="359" t="s">
        <v>10</v>
      </c>
      <c r="E5446" s="42">
        <v>52</v>
      </c>
      <c r="F5446" s="41">
        <v>1975</v>
      </c>
      <c r="G5446" s="186" t="s">
        <v>1959</v>
      </c>
      <c r="H5446" s="186" t="s">
        <v>1899</v>
      </c>
      <c r="I5446" s="42" t="s">
        <v>15</v>
      </c>
      <c r="J5446" s="42"/>
      <c r="K5446" s="42"/>
      <c r="L5446" s="184" t="e">
        <v>#VALUE!</v>
      </c>
      <c r="M5446" s="31">
        <v>718</v>
      </c>
      <c r="N5446" s="42" t="s">
        <v>13</v>
      </c>
      <c r="O5446" s="42" t="s">
        <v>1890</v>
      </c>
    </row>
    <row r="5447" spans="1:15">
      <c r="A5447">
        <v>5451</v>
      </c>
      <c r="B5447" s="210" t="s">
        <v>2000</v>
      </c>
      <c r="C5447" s="42" t="s">
        <v>9</v>
      </c>
      <c r="D5447" s="359" t="s">
        <v>10</v>
      </c>
      <c r="E5447" s="42">
        <v>54</v>
      </c>
      <c r="F5447" s="41">
        <v>2090</v>
      </c>
      <c r="G5447" s="186" t="s">
        <v>1889</v>
      </c>
      <c r="H5447" s="186" t="s">
        <v>1899</v>
      </c>
      <c r="I5447" s="42" t="s">
        <v>15</v>
      </c>
      <c r="J5447" s="42"/>
      <c r="K5447" s="42"/>
      <c r="L5447" s="184" t="e">
        <v>#VALUE!</v>
      </c>
      <c r="M5447" s="31">
        <v>718</v>
      </c>
      <c r="N5447" s="42" t="s">
        <v>13</v>
      </c>
      <c r="O5447" s="42" t="s">
        <v>1890</v>
      </c>
    </row>
    <row r="5448" spans="1:15">
      <c r="A5448">
        <v>5452</v>
      </c>
      <c r="B5448" s="210" t="s">
        <v>2000</v>
      </c>
      <c r="C5448" s="42" t="s">
        <v>9</v>
      </c>
      <c r="D5448" s="359" t="s">
        <v>10</v>
      </c>
      <c r="E5448" s="42">
        <v>54</v>
      </c>
      <c r="F5448" s="41">
        <v>2280</v>
      </c>
      <c r="G5448" s="186" t="s">
        <v>1962</v>
      </c>
      <c r="H5448" s="186" t="s">
        <v>1892</v>
      </c>
      <c r="I5448" s="42" t="s">
        <v>15</v>
      </c>
      <c r="J5448" s="42"/>
      <c r="K5448" s="42"/>
      <c r="L5448" s="184" t="e">
        <v>#VALUE!</v>
      </c>
      <c r="M5448" s="31">
        <v>718</v>
      </c>
      <c r="N5448" s="42" t="s">
        <v>13</v>
      </c>
      <c r="O5448" s="42" t="s">
        <v>1890</v>
      </c>
    </row>
    <row r="5449" spans="1:15">
      <c r="A5449">
        <v>5453</v>
      </c>
      <c r="B5449" s="210" t="s">
        <v>2000</v>
      </c>
      <c r="C5449" s="42" t="s">
        <v>9</v>
      </c>
      <c r="D5449" s="359" t="s">
        <v>10</v>
      </c>
      <c r="E5449" s="42">
        <v>54</v>
      </c>
      <c r="F5449" s="41">
        <v>2050</v>
      </c>
      <c r="G5449" s="186" t="s">
        <v>1900</v>
      </c>
      <c r="H5449" s="186" t="s">
        <v>1899</v>
      </c>
      <c r="I5449" s="42" t="s">
        <v>15</v>
      </c>
      <c r="J5449" s="42"/>
      <c r="K5449" s="42"/>
      <c r="L5449" s="184" t="e">
        <v>#VALUE!</v>
      </c>
      <c r="M5449" s="31">
        <v>718</v>
      </c>
      <c r="N5449" s="42" t="s">
        <v>13</v>
      </c>
      <c r="O5449" s="42" t="s">
        <v>1890</v>
      </c>
    </row>
    <row r="5450" spans="1:15">
      <c r="A5450">
        <v>5454</v>
      </c>
      <c r="B5450" s="210" t="s">
        <v>2000</v>
      </c>
      <c r="C5450" s="42" t="s">
        <v>9</v>
      </c>
      <c r="D5450" s="359" t="s">
        <v>10</v>
      </c>
      <c r="E5450" s="42">
        <v>53</v>
      </c>
      <c r="F5450" s="41">
        <v>2015</v>
      </c>
      <c r="G5450" s="186" t="s">
        <v>1930</v>
      </c>
      <c r="H5450" s="186" t="s">
        <v>1899</v>
      </c>
      <c r="I5450" s="42" t="s">
        <v>15</v>
      </c>
      <c r="J5450" s="42"/>
      <c r="K5450" s="42"/>
      <c r="L5450" s="184" t="e">
        <v>#VALUE!</v>
      </c>
      <c r="M5450" s="31">
        <v>718</v>
      </c>
      <c r="N5450" s="42" t="s">
        <v>13</v>
      </c>
      <c r="O5450" s="42" t="s">
        <v>1890</v>
      </c>
    </row>
    <row r="5451" spans="1:15">
      <c r="A5451">
        <v>5455</v>
      </c>
      <c r="B5451" s="210" t="s">
        <v>2000</v>
      </c>
      <c r="C5451" s="42" t="s">
        <v>9</v>
      </c>
      <c r="D5451" s="359" t="s">
        <v>10</v>
      </c>
      <c r="E5451" s="42">
        <v>55</v>
      </c>
      <c r="F5451" s="41">
        <v>2095</v>
      </c>
      <c r="G5451" s="186" t="s">
        <v>2002</v>
      </c>
      <c r="H5451" s="186" t="s">
        <v>1894</v>
      </c>
      <c r="I5451" s="42" t="s">
        <v>15</v>
      </c>
      <c r="J5451" s="42"/>
      <c r="K5451" s="42"/>
      <c r="L5451" s="184" t="e">
        <v>#VALUE!</v>
      </c>
      <c r="M5451" s="31">
        <v>718</v>
      </c>
      <c r="N5451" s="42" t="s">
        <v>13</v>
      </c>
      <c r="O5451" s="42" t="s">
        <v>1890</v>
      </c>
    </row>
    <row r="5452" spans="1:15">
      <c r="A5452">
        <v>5456</v>
      </c>
      <c r="B5452" s="210" t="s">
        <v>2000</v>
      </c>
      <c r="C5452" s="42" t="s">
        <v>9</v>
      </c>
      <c r="D5452" s="359" t="s">
        <v>10</v>
      </c>
      <c r="E5452" s="42">
        <v>55</v>
      </c>
      <c r="F5452" s="41">
        <v>2000</v>
      </c>
      <c r="G5452" s="186" t="s">
        <v>1971</v>
      </c>
      <c r="H5452" s="186" t="s">
        <v>1889</v>
      </c>
      <c r="I5452" s="42" t="s">
        <v>15</v>
      </c>
      <c r="J5452" s="42"/>
      <c r="K5452" s="42"/>
      <c r="L5452" s="184" t="e">
        <v>#VALUE!</v>
      </c>
      <c r="M5452" s="31">
        <v>718</v>
      </c>
      <c r="N5452" s="42" t="s">
        <v>13</v>
      </c>
      <c r="O5452" s="42" t="s">
        <v>1890</v>
      </c>
    </row>
    <row r="5453" spans="1:15">
      <c r="A5453">
        <v>5457</v>
      </c>
      <c r="B5453" s="210" t="s">
        <v>2000</v>
      </c>
      <c r="C5453" s="42" t="s">
        <v>9</v>
      </c>
      <c r="D5453" s="359" t="s">
        <v>10</v>
      </c>
      <c r="E5453" s="42">
        <v>54</v>
      </c>
      <c r="F5453" s="41">
        <v>2220</v>
      </c>
      <c r="G5453" s="186" t="s">
        <v>1930</v>
      </c>
      <c r="H5453" s="186" t="s">
        <v>1892</v>
      </c>
      <c r="I5453" s="42" t="s">
        <v>15</v>
      </c>
      <c r="J5453" s="42"/>
      <c r="K5453" s="42"/>
      <c r="L5453" s="184" t="e">
        <v>#VALUE!</v>
      </c>
      <c r="M5453" s="31">
        <v>718</v>
      </c>
      <c r="N5453" s="42" t="s">
        <v>13</v>
      </c>
      <c r="O5453" s="42" t="s">
        <v>1890</v>
      </c>
    </row>
    <row r="5454" spans="1:15">
      <c r="A5454">
        <v>5458</v>
      </c>
      <c r="B5454" s="210" t="s">
        <v>2000</v>
      </c>
      <c r="C5454" s="42" t="s">
        <v>9</v>
      </c>
      <c r="D5454" s="359" t="s">
        <v>10</v>
      </c>
      <c r="E5454" s="42">
        <v>51</v>
      </c>
      <c r="F5454" s="41">
        <v>1910</v>
      </c>
      <c r="G5454" s="186" t="s">
        <v>1889</v>
      </c>
      <c r="H5454" s="186" t="s">
        <v>1892</v>
      </c>
      <c r="I5454" s="42" t="s">
        <v>15</v>
      </c>
      <c r="J5454" s="42"/>
      <c r="K5454" s="42"/>
      <c r="L5454" s="184" t="e">
        <v>#VALUE!</v>
      </c>
      <c r="M5454" s="31">
        <v>718</v>
      </c>
      <c r="N5454" s="42" t="s">
        <v>13</v>
      </c>
      <c r="O5454" s="42" t="s">
        <v>1890</v>
      </c>
    </row>
    <row r="5455" spans="1:15">
      <c r="A5455">
        <v>5459</v>
      </c>
      <c r="B5455" s="210" t="s">
        <v>2000</v>
      </c>
      <c r="C5455" s="42" t="s">
        <v>9</v>
      </c>
      <c r="D5455" s="359" t="s">
        <v>10</v>
      </c>
      <c r="E5455" s="42">
        <v>52</v>
      </c>
      <c r="F5455" s="41">
        <v>2085</v>
      </c>
      <c r="G5455" s="186" t="s">
        <v>1965</v>
      </c>
      <c r="H5455" s="186" t="s">
        <v>1899</v>
      </c>
      <c r="I5455" s="42" t="s">
        <v>15</v>
      </c>
      <c r="J5455" s="42"/>
      <c r="K5455" s="42"/>
      <c r="L5455" s="184" t="e">
        <v>#VALUE!</v>
      </c>
      <c r="M5455" s="31">
        <v>718</v>
      </c>
      <c r="N5455" s="42" t="s">
        <v>13</v>
      </c>
      <c r="O5455" s="42" t="s">
        <v>1890</v>
      </c>
    </row>
    <row r="5456" spans="1:15">
      <c r="A5456">
        <v>5460</v>
      </c>
      <c r="B5456" s="210" t="s">
        <v>2000</v>
      </c>
      <c r="C5456" s="42" t="s">
        <v>9</v>
      </c>
      <c r="D5456" s="359" t="s">
        <v>10</v>
      </c>
      <c r="E5456" s="42">
        <v>54</v>
      </c>
      <c r="F5456" s="41">
        <v>2110</v>
      </c>
      <c r="G5456" s="186" t="s">
        <v>1930</v>
      </c>
      <c r="H5456" s="186" t="s">
        <v>1894</v>
      </c>
      <c r="I5456" s="42" t="s">
        <v>15</v>
      </c>
      <c r="J5456" s="42"/>
      <c r="K5456" s="42"/>
      <c r="L5456" s="184" t="e">
        <v>#VALUE!</v>
      </c>
      <c r="M5456" s="31">
        <v>718</v>
      </c>
      <c r="N5456" s="42" t="s">
        <v>13</v>
      </c>
      <c r="O5456" s="42" t="s">
        <v>1890</v>
      </c>
    </row>
    <row r="5457" spans="1:15">
      <c r="A5457">
        <v>5461</v>
      </c>
      <c r="B5457" s="210" t="s">
        <v>2000</v>
      </c>
      <c r="C5457" s="42" t="s">
        <v>9</v>
      </c>
      <c r="D5457" s="359" t="s">
        <v>10</v>
      </c>
      <c r="E5457" s="42">
        <v>54</v>
      </c>
      <c r="F5457" s="41">
        <v>2275</v>
      </c>
      <c r="G5457" s="186" t="s">
        <v>1910</v>
      </c>
      <c r="H5457" s="186" t="s">
        <v>1908</v>
      </c>
      <c r="I5457" s="42" t="s">
        <v>15</v>
      </c>
      <c r="J5457" s="42"/>
      <c r="K5457" s="42"/>
      <c r="L5457" s="184" t="e">
        <v>#VALUE!</v>
      </c>
      <c r="M5457" s="31">
        <v>718</v>
      </c>
      <c r="N5457" s="42" t="s">
        <v>13</v>
      </c>
      <c r="O5457" s="42" t="s">
        <v>1890</v>
      </c>
    </row>
    <row r="5458" spans="1:15">
      <c r="A5458">
        <v>5462</v>
      </c>
      <c r="B5458" s="210" t="s">
        <v>2000</v>
      </c>
      <c r="C5458" s="42" t="s">
        <v>9</v>
      </c>
      <c r="D5458" s="359" t="s">
        <v>10</v>
      </c>
      <c r="E5458" s="42">
        <v>51</v>
      </c>
      <c r="F5458" s="41">
        <v>1925</v>
      </c>
      <c r="G5458" s="186" t="s">
        <v>1942</v>
      </c>
      <c r="H5458" s="186" t="s">
        <v>1964</v>
      </c>
      <c r="I5458" s="42" t="s">
        <v>15</v>
      </c>
      <c r="J5458" s="42"/>
      <c r="K5458" s="42"/>
      <c r="L5458" s="184" t="e">
        <v>#VALUE!</v>
      </c>
      <c r="M5458" s="31">
        <v>718</v>
      </c>
      <c r="N5458" s="42" t="s">
        <v>13</v>
      </c>
      <c r="O5458" s="42" t="s">
        <v>1890</v>
      </c>
    </row>
    <row r="5459" spans="1:15">
      <c r="A5459">
        <v>5463</v>
      </c>
      <c r="B5459" s="210" t="s">
        <v>2000</v>
      </c>
      <c r="C5459" s="42" t="s">
        <v>9</v>
      </c>
      <c r="D5459" s="359" t="s">
        <v>10</v>
      </c>
      <c r="E5459" s="42">
        <v>53</v>
      </c>
      <c r="F5459" s="42">
        <v>2045</v>
      </c>
      <c r="G5459" s="186" t="s">
        <v>1902</v>
      </c>
      <c r="H5459" s="186" t="s">
        <v>1910</v>
      </c>
      <c r="I5459" s="42" t="s">
        <v>15</v>
      </c>
      <c r="J5459" s="42"/>
      <c r="K5459" s="42"/>
      <c r="L5459" s="184" t="e">
        <v>#VALUE!</v>
      </c>
      <c r="M5459" s="31">
        <v>718</v>
      </c>
      <c r="N5459" s="42" t="s">
        <v>13</v>
      </c>
      <c r="O5459" s="42" t="s">
        <v>1890</v>
      </c>
    </row>
    <row r="5460" spans="1:15">
      <c r="A5460">
        <v>5464</v>
      </c>
      <c r="B5460" s="210" t="s">
        <v>2000</v>
      </c>
      <c r="C5460" s="42" t="s">
        <v>9</v>
      </c>
      <c r="D5460" s="359" t="s">
        <v>10</v>
      </c>
      <c r="E5460" s="42">
        <v>50</v>
      </c>
      <c r="F5460" s="41">
        <v>1670</v>
      </c>
      <c r="G5460" s="186" t="s">
        <v>1918</v>
      </c>
      <c r="H5460" s="186" t="s">
        <v>1899</v>
      </c>
      <c r="I5460" s="42" t="s">
        <v>15</v>
      </c>
      <c r="J5460" s="42"/>
      <c r="K5460" s="42"/>
      <c r="L5460" s="184" t="e">
        <v>#VALUE!</v>
      </c>
      <c r="M5460" s="31">
        <v>718</v>
      </c>
      <c r="N5460" s="42" t="s">
        <v>13</v>
      </c>
      <c r="O5460" s="42" t="s">
        <v>1890</v>
      </c>
    </row>
    <row r="5461" spans="1:15">
      <c r="A5461">
        <v>5465</v>
      </c>
      <c r="B5461" s="210" t="s">
        <v>2000</v>
      </c>
      <c r="C5461" s="42" t="s">
        <v>9</v>
      </c>
      <c r="D5461" s="359" t="s">
        <v>10</v>
      </c>
      <c r="E5461" s="42">
        <v>53</v>
      </c>
      <c r="F5461" s="41">
        <v>2145</v>
      </c>
      <c r="G5461" s="186" t="s">
        <v>1921</v>
      </c>
      <c r="H5461" s="186" t="s">
        <v>1889</v>
      </c>
      <c r="I5461" s="42" t="s">
        <v>15</v>
      </c>
      <c r="J5461" s="42"/>
      <c r="K5461" s="42"/>
      <c r="L5461" s="184" t="e">
        <v>#VALUE!</v>
      </c>
      <c r="M5461" s="31">
        <v>718</v>
      </c>
      <c r="N5461" s="42" t="s">
        <v>13</v>
      </c>
      <c r="O5461" s="42" t="s">
        <v>1890</v>
      </c>
    </row>
    <row r="5462" spans="1:15">
      <c r="A5462">
        <v>5466</v>
      </c>
      <c r="B5462" s="210" t="s">
        <v>2000</v>
      </c>
      <c r="C5462" s="42" t="s">
        <v>9</v>
      </c>
      <c r="D5462" s="359" t="s">
        <v>10</v>
      </c>
      <c r="E5462" s="42">
        <v>55</v>
      </c>
      <c r="F5462" s="41">
        <v>2055</v>
      </c>
      <c r="G5462" s="186" t="s">
        <v>1905</v>
      </c>
      <c r="H5462" s="186" t="s">
        <v>1921</v>
      </c>
      <c r="I5462" s="42" t="s">
        <v>15</v>
      </c>
      <c r="J5462" s="42"/>
      <c r="K5462" s="42"/>
      <c r="L5462" s="184" t="e">
        <v>#VALUE!</v>
      </c>
      <c r="M5462" s="31">
        <v>718</v>
      </c>
      <c r="N5462" s="42" t="s">
        <v>13</v>
      </c>
      <c r="O5462" s="42" t="s">
        <v>1890</v>
      </c>
    </row>
    <row r="5463" spans="1:15">
      <c r="A5463">
        <v>5467</v>
      </c>
      <c r="B5463" s="210" t="s">
        <v>2000</v>
      </c>
      <c r="C5463" s="42" t="s">
        <v>9</v>
      </c>
      <c r="D5463" s="359" t="s">
        <v>10</v>
      </c>
      <c r="E5463" s="42">
        <v>52</v>
      </c>
      <c r="F5463" s="41">
        <v>1910</v>
      </c>
      <c r="G5463" s="186" t="s">
        <v>1937</v>
      </c>
      <c r="H5463" s="186" t="s">
        <v>1910</v>
      </c>
      <c r="I5463" s="42" t="s">
        <v>15</v>
      </c>
      <c r="J5463" s="42"/>
      <c r="K5463" s="42"/>
      <c r="L5463" s="184" t="e">
        <v>#VALUE!</v>
      </c>
      <c r="M5463" s="31">
        <v>718</v>
      </c>
      <c r="N5463" s="42" t="s">
        <v>13</v>
      </c>
      <c r="O5463" s="42" t="s">
        <v>1890</v>
      </c>
    </row>
    <row r="5464" spans="1:15">
      <c r="A5464">
        <v>5468</v>
      </c>
      <c r="B5464" s="210" t="s">
        <v>2000</v>
      </c>
      <c r="C5464" s="42" t="s">
        <v>9</v>
      </c>
      <c r="D5464" s="359" t="s">
        <v>10</v>
      </c>
      <c r="E5464" s="42">
        <v>54</v>
      </c>
      <c r="F5464" s="41">
        <v>2080</v>
      </c>
      <c r="G5464" s="186" t="s">
        <v>1910</v>
      </c>
      <c r="H5464" s="186" t="s">
        <v>1899</v>
      </c>
      <c r="I5464" s="42" t="s">
        <v>15</v>
      </c>
      <c r="J5464" s="42"/>
      <c r="K5464" s="42"/>
      <c r="L5464" s="184" t="e">
        <v>#VALUE!</v>
      </c>
      <c r="M5464" s="31">
        <v>718</v>
      </c>
      <c r="N5464" s="42" t="s">
        <v>13</v>
      </c>
      <c r="O5464" s="42" t="s">
        <v>1890</v>
      </c>
    </row>
    <row r="5465" spans="1:15">
      <c r="A5465">
        <v>5469</v>
      </c>
      <c r="B5465" s="210" t="s">
        <v>2000</v>
      </c>
      <c r="C5465" s="42" t="s">
        <v>9</v>
      </c>
      <c r="D5465" s="359" t="s">
        <v>10</v>
      </c>
      <c r="E5465" s="42">
        <v>52</v>
      </c>
      <c r="F5465" s="41">
        <v>2015</v>
      </c>
      <c r="G5465" s="186" t="s">
        <v>1902</v>
      </c>
      <c r="H5465" s="186" t="s">
        <v>1889</v>
      </c>
      <c r="I5465" s="42" t="s">
        <v>15</v>
      </c>
      <c r="J5465" s="42"/>
      <c r="K5465" s="42"/>
      <c r="L5465" s="184" t="e">
        <v>#VALUE!</v>
      </c>
      <c r="M5465" s="31">
        <v>718</v>
      </c>
      <c r="N5465" s="42" t="s">
        <v>13</v>
      </c>
      <c r="O5465" s="42" t="s">
        <v>1890</v>
      </c>
    </row>
    <row r="5466" spans="1:15">
      <c r="A5466">
        <v>5470</v>
      </c>
      <c r="B5466" s="210" t="s">
        <v>2000</v>
      </c>
      <c r="C5466" s="42" t="s">
        <v>9</v>
      </c>
      <c r="D5466" s="359" t="s">
        <v>10</v>
      </c>
      <c r="E5466" s="42">
        <v>54</v>
      </c>
      <c r="F5466" s="41">
        <v>2045</v>
      </c>
      <c r="G5466" s="186" t="s">
        <v>1898</v>
      </c>
      <c r="H5466" s="186" t="s">
        <v>1889</v>
      </c>
      <c r="I5466" s="42" t="s">
        <v>15</v>
      </c>
      <c r="J5466" s="42"/>
      <c r="K5466" s="42"/>
      <c r="L5466" s="184" t="e">
        <v>#VALUE!</v>
      </c>
      <c r="M5466" s="31">
        <v>718</v>
      </c>
      <c r="N5466" s="42" t="s">
        <v>13</v>
      </c>
      <c r="O5466" s="42" t="s">
        <v>1890</v>
      </c>
    </row>
    <row r="5467" spans="1:15">
      <c r="A5467">
        <v>5471</v>
      </c>
      <c r="B5467" s="210" t="s">
        <v>2000</v>
      </c>
      <c r="C5467" s="42" t="s">
        <v>9</v>
      </c>
      <c r="D5467" s="359" t="s">
        <v>10</v>
      </c>
      <c r="E5467" s="42">
        <v>53</v>
      </c>
      <c r="F5467" s="41">
        <v>285</v>
      </c>
      <c r="G5467" s="186" t="s">
        <v>1888</v>
      </c>
      <c r="H5467" s="186" t="s">
        <v>1892</v>
      </c>
      <c r="I5467" s="42" t="s">
        <v>15</v>
      </c>
      <c r="J5467" s="42"/>
      <c r="K5467" s="42"/>
      <c r="L5467" s="184" t="e">
        <v>#VALUE!</v>
      </c>
      <c r="M5467" s="31">
        <v>718</v>
      </c>
      <c r="N5467" s="42" t="s">
        <v>13</v>
      </c>
      <c r="O5467" s="42" t="s">
        <v>1890</v>
      </c>
    </row>
    <row r="5468" spans="1:15">
      <c r="A5468">
        <v>5472</v>
      </c>
      <c r="B5468" s="210" t="s">
        <v>2000</v>
      </c>
      <c r="C5468" s="42" t="s">
        <v>9</v>
      </c>
      <c r="D5468" s="359" t="s">
        <v>10</v>
      </c>
      <c r="E5468" s="42">
        <v>51</v>
      </c>
      <c r="F5468" s="41">
        <v>1905</v>
      </c>
      <c r="G5468" s="186" t="s">
        <v>1888</v>
      </c>
      <c r="H5468" s="186" t="s">
        <v>1889</v>
      </c>
      <c r="I5468" s="42" t="s">
        <v>15</v>
      </c>
      <c r="J5468" s="42"/>
      <c r="K5468" s="42"/>
      <c r="L5468" s="184" t="e">
        <v>#VALUE!</v>
      </c>
      <c r="M5468" s="31">
        <v>718</v>
      </c>
      <c r="N5468" s="42" t="s">
        <v>13</v>
      </c>
      <c r="O5468" s="42" t="s">
        <v>1890</v>
      </c>
    </row>
    <row r="5469" spans="1:15">
      <c r="A5469">
        <v>5473</v>
      </c>
      <c r="B5469" s="210" t="s">
        <v>2000</v>
      </c>
      <c r="C5469" s="42" t="s">
        <v>9</v>
      </c>
      <c r="D5469" s="359" t="s">
        <v>10</v>
      </c>
      <c r="E5469" s="42">
        <v>52</v>
      </c>
      <c r="F5469" s="41">
        <v>1960</v>
      </c>
      <c r="G5469" s="186" t="s">
        <v>1898</v>
      </c>
      <c r="H5469" s="186" t="s">
        <v>1899</v>
      </c>
      <c r="I5469" s="42" t="s">
        <v>15</v>
      </c>
      <c r="J5469" s="42"/>
      <c r="K5469" s="42"/>
      <c r="L5469" s="184" t="e">
        <v>#VALUE!</v>
      </c>
      <c r="M5469" s="31">
        <v>718</v>
      </c>
      <c r="N5469" s="42" t="s">
        <v>13</v>
      </c>
      <c r="O5469" s="42" t="s">
        <v>1890</v>
      </c>
    </row>
    <row r="5470" spans="1:15">
      <c r="A5470">
        <v>5474</v>
      </c>
      <c r="B5470" s="210" t="s">
        <v>2000</v>
      </c>
      <c r="C5470" s="42" t="s">
        <v>9</v>
      </c>
      <c r="D5470" s="359" t="s">
        <v>10</v>
      </c>
      <c r="E5470" s="42">
        <v>51</v>
      </c>
      <c r="F5470" s="41">
        <v>1830</v>
      </c>
      <c r="G5470" s="186" t="s">
        <v>1898</v>
      </c>
      <c r="H5470" s="186" t="s">
        <v>1892</v>
      </c>
      <c r="I5470" s="42" t="s">
        <v>15</v>
      </c>
      <c r="J5470" s="42"/>
      <c r="K5470" s="42"/>
      <c r="L5470" s="184" t="e">
        <v>#VALUE!</v>
      </c>
      <c r="M5470" s="31">
        <v>718</v>
      </c>
      <c r="N5470" s="42" t="s">
        <v>13</v>
      </c>
      <c r="O5470" s="42" t="s">
        <v>1890</v>
      </c>
    </row>
    <row r="5471" spans="1:15">
      <c r="A5471">
        <v>5475</v>
      </c>
      <c r="B5471" s="210" t="s">
        <v>2003</v>
      </c>
      <c r="C5471" s="42" t="s">
        <v>9</v>
      </c>
      <c r="D5471" s="359" t="s">
        <v>10</v>
      </c>
      <c r="E5471" s="42">
        <v>41</v>
      </c>
      <c r="F5471" s="41">
        <v>920</v>
      </c>
      <c r="G5471" s="186" t="s">
        <v>1904</v>
      </c>
      <c r="H5471" s="186" t="s">
        <v>1892</v>
      </c>
      <c r="I5471" s="42" t="s">
        <v>15</v>
      </c>
      <c r="J5471" s="42"/>
      <c r="K5471" s="42"/>
      <c r="L5471" s="184" t="e">
        <v>#VALUE!</v>
      </c>
      <c r="M5471" s="31">
        <v>718</v>
      </c>
      <c r="N5471" s="42" t="s">
        <v>13</v>
      </c>
      <c r="O5471" s="42" t="s">
        <v>2004</v>
      </c>
    </row>
    <row r="5472" spans="1:15">
      <c r="A5472">
        <v>5476</v>
      </c>
      <c r="B5472" s="210" t="s">
        <v>2003</v>
      </c>
      <c r="C5472" s="42" t="s">
        <v>9</v>
      </c>
      <c r="D5472" s="359" t="s">
        <v>10</v>
      </c>
      <c r="E5472" s="42">
        <v>42</v>
      </c>
      <c r="F5472" s="41">
        <v>1015</v>
      </c>
      <c r="G5472" s="186" t="s">
        <v>1925</v>
      </c>
      <c r="H5472" s="186" t="s">
        <v>1899</v>
      </c>
      <c r="I5472" s="42" t="s">
        <v>15</v>
      </c>
      <c r="J5472" s="42"/>
      <c r="K5472" s="42"/>
      <c r="L5472" s="184" t="e">
        <v>#VALUE!</v>
      </c>
      <c r="M5472" s="31">
        <v>718</v>
      </c>
      <c r="N5472" s="42" t="s">
        <v>13</v>
      </c>
      <c r="O5472" s="42" t="s">
        <v>2004</v>
      </c>
    </row>
    <row r="5473" spans="1:15">
      <c r="A5473">
        <v>5477</v>
      </c>
      <c r="B5473" s="210" t="s">
        <v>2003</v>
      </c>
      <c r="C5473" s="42" t="s">
        <v>9</v>
      </c>
      <c r="D5473" s="359" t="s">
        <v>10</v>
      </c>
      <c r="E5473" s="42">
        <v>42</v>
      </c>
      <c r="F5473" s="41">
        <v>990</v>
      </c>
      <c r="G5473" s="186" t="s">
        <v>1925</v>
      </c>
      <c r="H5473" s="186" t="s">
        <v>1892</v>
      </c>
      <c r="I5473" s="42" t="s">
        <v>15</v>
      </c>
      <c r="J5473" s="42"/>
      <c r="K5473" s="42"/>
      <c r="L5473" s="184" t="e">
        <v>#VALUE!</v>
      </c>
      <c r="M5473" s="31">
        <v>718</v>
      </c>
      <c r="N5473" s="42" t="s">
        <v>13</v>
      </c>
      <c r="O5473" s="42" t="s">
        <v>2004</v>
      </c>
    </row>
    <row r="5474" spans="1:15">
      <c r="A5474">
        <v>5478</v>
      </c>
      <c r="B5474" s="210" t="s">
        <v>2003</v>
      </c>
      <c r="C5474" s="42" t="s">
        <v>9</v>
      </c>
      <c r="D5474" s="359" t="s">
        <v>10</v>
      </c>
      <c r="E5474" s="42">
        <v>40</v>
      </c>
      <c r="F5474" s="41">
        <v>780</v>
      </c>
      <c r="G5474" s="186" t="s">
        <v>1907</v>
      </c>
      <c r="H5474" s="186" t="s">
        <v>1921</v>
      </c>
      <c r="I5474" s="42" t="s">
        <v>12</v>
      </c>
      <c r="J5474" s="42"/>
      <c r="K5474" s="42"/>
      <c r="L5474" s="184" t="e">
        <v>#VALUE!</v>
      </c>
      <c r="M5474" s="31">
        <v>718</v>
      </c>
      <c r="N5474" s="42" t="s">
        <v>13</v>
      </c>
      <c r="O5474" s="42" t="s">
        <v>2004</v>
      </c>
    </row>
    <row r="5475" spans="1:15">
      <c r="A5475">
        <v>5479</v>
      </c>
      <c r="B5475" s="210" t="s">
        <v>2003</v>
      </c>
      <c r="C5475" s="42" t="s">
        <v>9</v>
      </c>
      <c r="D5475" s="359" t="s">
        <v>10</v>
      </c>
      <c r="E5475" s="42">
        <v>49</v>
      </c>
      <c r="F5475" s="41">
        <v>1825</v>
      </c>
      <c r="G5475" s="186" t="s">
        <v>1897</v>
      </c>
      <c r="H5475" s="186" t="s">
        <v>1899</v>
      </c>
      <c r="I5475" s="42" t="s">
        <v>15</v>
      </c>
      <c r="J5475" s="42"/>
      <c r="K5475" s="42"/>
      <c r="L5475" s="184" t="e">
        <v>#VALUE!</v>
      </c>
      <c r="M5475" s="31">
        <v>718</v>
      </c>
      <c r="N5475" s="42" t="s">
        <v>13</v>
      </c>
      <c r="O5475" s="42" t="s">
        <v>2004</v>
      </c>
    </row>
    <row r="5476" spans="1:15">
      <c r="A5476">
        <v>5480</v>
      </c>
      <c r="B5476" s="210" t="s">
        <v>2003</v>
      </c>
      <c r="C5476" s="42" t="s">
        <v>9</v>
      </c>
      <c r="D5476" s="359" t="s">
        <v>10</v>
      </c>
      <c r="E5476" s="42">
        <v>49</v>
      </c>
      <c r="F5476" s="41">
        <v>1540</v>
      </c>
      <c r="G5476" s="186" t="s">
        <v>1925</v>
      </c>
      <c r="H5476" s="186" t="s">
        <v>1908</v>
      </c>
      <c r="I5476" s="42" t="s">
        <v>15</v>
      </c>
      <c r="J5476" s="42"/>
      <c r="K5476" s="42"/>
      <c r="L5476" s="184" t="e">
        <v>#VALUE!</v>
      </c>
      <c r="M5476" s="31">
        <v>718</v>
      </c>
      <c r="N5476" s="42" t="s">
        <v>13</v>
      </c>
      <c r="O5476" s="42" t="s">
        <v>2004</v>
      </c>
    </row>
    <row r="5477" spans="1:15">
      <c r="A5477">
        <v>5481</v>
      </c>
      <c r="B5477" s="210" t="s">
        <v>2003</v>
      </c>
      <c r="C5477" s="42" t="s">
        <v>9</v>
      </c>
      <c r="D5477" s="359" t="s">
        <v>10</v>
      </c>
      <c r="E5477" s="42">
        <v>47</v>
      </c>
      <c r="F5477" s="41">
        <v>1465</v>
      </c>
      <c r="G5477" s="186" t="s">
        <v>1925</v>
      </c>
      <c r="H5477" s="186" t="s">
        <v>1899</v>
      </c>
      <c r="I5477" s="42" t="s">
        <v>15</v>
      </c>
      <c r="J5477" s="42"/>
      <c r="K5477" s="42"/>
      <c r="L5477" s="184" t="e">
        <v>#VALUE!</v>
      </c>
      <c r="M5477" s="31">
        <v>718</v>
      </c>
      <c r="N5477" s="42" t="s">
        <v>13</v>
      </c>
      <c r="O5477" s="42" t="s">
        <v>2004</v>
      </c>
    </row>
    <row r="5478" spans="1:15">
      <c r="A5478">
        <v>5482</v>
      </c>
      <c r="B5478" s="210" t="s">
        <v>2003</v>
      </c>
      <c r="C5478" s="42" t="s">
        <v>9</v>
      </c>
      <c r="D5478" s="359" t="s">
        <v>10</v>
      </c>
      <c r="E5478" s="42">
        <v>43</v>
      </c>
      <c r="F5478" s="41">
        <v>1400</v>
      </c>
      <c r="G5478" s="186" t="s">
        <v>1904</v>
      </c>
      <c r="H5478" s="186" t="s">
        <v>1908</v>
      </c>
      <c r="I5478" s="42" t="s">
        <v>15</v>
      </c>
      <c r="J5478" s="42"/>
      <c r="K5478" s="42"/>
      <c r="L5478" s="184" t="e">
        <v>#VALUE!</v>
      </c>
      <c r="M5478" s="31">
        <v>718</v>
      </c>
      <c r="N5478" s="42" t="s">
        <v>13</v>
      </c>
      <c r="O5478" s="42" t="s">
        <v>2004</v>
      </c>
    </row>
    <row r="5479" spans="1:15">
      <c r="A5479">
        <v>5483</v>
      </c>
      <c r="B5479" s="210" t="s">
        <v>2003</v>
      </c>
      <c r="C5479" s="42" t="s">
        <v>9</v>
      </c>
      <c r="D5479" s="359" t="s">
        <v>10</v>
      </c>
      <c r="E5479" s="42">
        <v>45</v>
      </c>
      <c r="F5479" s="41">
        <v>1160</v>
      </c>
      <c r="G5479" s="186" t="s">
        <v>1920</v>
      </c>
      <c r="H5479" s="186" t="s">
        <v>1889</v>
      </c>
      <c r="I5479" s="42" t="s">
        <v>15</v>
      </c>
      <c r="J5479" s="42"/>
      <c r="K5479" s="42"/>
      <c r="L5479" s="184" t="e">
        <v>#VALUE!</v>
      </c>
      <c r="M5479" s="31">
        <v>718</v>
      </c>
      <c r="N5479" s="42" t="s">
        <v>13</v>
      </c>
      <c r="O5479" s="42" t="s">
        <v>2004</v>
      </c>
    </row>
    <row r="5480" spans="1:15">
      <c r="A5480">
        <v>5484</v>
      </c>
      <c r="B5480" s="210" t="s">
        <v>2003</v>
      </c>
      <c r="C5480" s="42" t="s">
        <v>9</v>
      </c>
      <c r="D5480" s="359" t="s">
        <v>10</v>
      </c>
      <c r="E5480" s="42">
        <v>47</v>
      </c>
      <c r="F5480" s="41">
        <v>1450</v>
      </c>
      <c r="G5480" s="186" t="s">
        <v>1923</v>
      </c>
      <c r="H5480" s="186" t="s">
        <v>1906</v>
      </c>
      <c r="I5480" s="42" t="s">
        <v>12</v>
      </c>
      <c r="J5480" s="42"/>
      <c r="K5480" s="42"/>
      <c r="L5480" s="184" t="e">
        <v>#VALUE!</v>
      </c>
      <c r="M5480" s="31">
        <v>718</v>
      </c>
      <c r="N5480" s="42" t="s">
        <v>13</v>
      </c>
      <c r="O5480" s="42" t="s">
        <v>2004</v>
      </c>
    </row>
    <row r="5481" spans="1:15">
      <c r="A5481">
        <v>5485</v>
      </c>
      <c r="B5481" s="210" t="s">
        <v>2003</v>
      </c>
      <c r="C5481" s="42" t="s">
        <v>9</v>
      </c>
      <c r="D5481" s="359" t="s">
        <v>10</v>
      </c>
      <c r="E5481" s="42">
        <v>48</v>
      </c>
      <c r="F5481" s="41">
        <v>1545</v>
      </c>
      <c r="G5481" s="186" t="s">
        <v>1904</v>
      </c>
      <c r="H5481" s="186" t="s">
        <v>1941</v>
      </c>
      <c r="I5481" s="42" t="s">
        <v>15</v>
      </c>
      <c r="J5481" s="42"/>
      <c r="K5481" s="42"/>
      <c r="L5481" s="184" t="e">
        <v>#VALUE!</v>
      </c>
      <c r="M5481" s="31">
        <v>718</v>
      </c>
      <c r="N5481" s="42" t="s">
        <v>13</v>
      </c>
      <c r="O5481" s="42" t="s">
        <v>2004</v>
      </c>
    </row>
    <row r="5482" spans="1:15">
      <c r="A5482">
        <v>5486</v>
      </c>
      <c r="B5482" s="210" t="s">
        <v>2003</v>
      </c>
      <c r="C5482" s="42" t="s">
        <v>9</v>
      </c>
      <c r="D5482" s="359" t="s">
        <v>10</v>
      </c>
      <c r="E5482" s="42">
        <v>43</v>
      </c>
      <c r="F5482" s="41">
        <v>950</v>
      </c>
      <c r="G5482" s="186" t="s">
        <v>1903</v>
      </c>
      <c r="H5482" s="186" t="s">
        <v>1892</v>
      </c>
      <c r="I5482" s="42" t="s">
        <v>15</v>
      </c>
      <c r="J5482" s="42"/>
      <c r="K5482" s="42"/>
      <c r="L5482" s="184" t="e">
        <v>#VALUE!</v>
      </c>
      <c r="M5482" s="31">
        <v>718</v>
      </c>
      <c r="N5482" s="42" t="s">
        <v>13</v>
      </c>
      <c r="O5482" s="42" t="s">
        <v>2004</v>
      </c>
    </row>
    <row r="5483" spans="1:15">
      <c r="A5483">
        <v>5487</v>
      </c>
      <c r="B5483" s="210" t="s">
        <v>2003</v>
      </c>
      <c r="C5483" s="42" t="s">
        <v>9</v>
      </c>
      <c r="D5483" s="359" t="s">
        <v>10</v>
      </c>
      <c r="E5483" s="42">
        <v>49</v>
      </c>
      <c r="F5483" s="41">
        <v>1615</v>
      </c>
      <c r="G5483" s="186" t="s">
        <v>1925</v>
      </c>
      <c r="H5483" s="186" t="s">
        <v>1894</v>
      </c>
      <c r="I5483" s="42" t="s">
        <v>15</v>
      </c>
      <c r="J5483" s="42"/>
      <c r="K5483" s="42"/>
      <c r="L5483" s="184" t="e">
        <v>#VALUE!</v>
      </c>
      <c r="M5483" s="31">
        <v>718</v>
      </c>
      <c r="N5483" s="42" t="s">
        <v>13</v>
      </c>
      <c r="O5483" s="42" t="s">
        <v>2004</v>
      </c>
    </row>
    <row r="5484" spans="1:15">
      <c r="A5484">
        <v>5488</v>
      </c>
      <c r="B5484" s="210" t="s">
        <v>2003</v>
      </c>
      <c r="C5484" s="42" t="s">
        <v>9</v>
      </c>
      <c r="D5484" s="359" t="s">
        <v>10</v>
      </c>
      <c r="E5484" s="42">
        <v>44</v>
      </c>
      <c r="F5484" s="41">
        <v>1185</v>
      </c>
      <c r="G5484" s="186" t="s">
        <v>1925</v>
      </c>
      <c r="H5484" s="186" t="s">
        <v>1892</v>
      </c>
      <c r="I5484" s="42" t="s">
        <v>15</v>
      </c>
      <c r="J5484" s="42"/>
      <c r="K5484" s="42"/>
      <c r="L5484" s="184" t="e">
        <v>#VALUE!</v>
      </c>
      <c r="M5484" s="31">
        <v>718</v>
      </c>
      <c r="N5484" s="42" t="s">
        <v>13</v>
      </c>
      <c r="O5484" s="42" t="s">
        <v>2004</v>
      </c>
    </row>
    <row r="5485" spans="1:15">
      <c r="A5485">
        <v>5489</v>
      </c>
      <c r="B5485" s="210" t="s">
        <v>2003</v>
      </c>
      <c r="C5485" s="42" t="s">
        <v>9</v>
      </c>
      <c r="D5485" s="359" t="s">
        <v>10</v>
      </c>
      <c r="E5485" s="42">
        <v>46</v>
      </c>
      <c r="F5485" s="41">
        <v>1780</v>
      </c>
      <c r="G5485" s="186" t="s">
        <v>1918</v>
      </c>
      <c r="H5485" s="186" t="s">
        <v>1929</v>
      </c>
      <c r="I5485" s="42" t="s">
        <v>15</v>
      </c>
      <c r="J5485" s="42"/>
      <c r="K5485" s="42"/>
      <c r="L5485" s="184" t="e">
        <v>#VALUE!</v>
      </c>
      <c r="M5485" s="31">
        <v>718</v>
      </c>
      <c r="N5485" s="42" t="s">
        <v>13</v>
      </c>
      <c r="O5485" s="42" t="s">
        <v>2004</v>
      </c>
    </row>
    <row r="5486" spans="1:15">
      <c r="A5486">
        <v>5490</v>
      </c>
      <c r="B5486" s="210" t="s">
        <v>2003</v>
      </c>
      <c r="C5486" s="42" t="s">
        <v>9</v>
      </c>
      <c r="D5486" s="359" t="s">
        <v>10</v>
      </c>
      <c r="E5486" s="42">
        <v>37</v>
      </c>
      <c r="F5486" s="41">
        <v>700</v>
      </c>
      <c r="G5486" s="186" t="s">
        <v>1907</v>
      </c>
      <c r="H5486" s="186" t="s">
        <v>1889</v>
      </c>
      <c r="I5486" s="42" t="s">
        <v>12</v>
      </c>
      <c r="J5486" s="42"/>
      <c r="K5486" s="42"/>
      <c r="L5486" s="184" t="e">
        <v>#VALUE!</v>
      </c>
      <c r="M5486" s="31">
        <v>718</v>
      </c>
      <c r="N5486" s="42" t="s">
        <v>13</v>
      </c>
      <c r="O5486" s="42" t="s">
        <v>2004</v>
      </c>
    </row>
    <row r="5487" spans="1:15">
      <c r="A5487">
        <v>5491</v>
      </c>
      <c r="B5487" s="210" t="s">
        <v>2003</v>
      </c>
      <c r="C5487" s="42" t="s">
        <v>9</v>
      </c>
      <c r="D5487" s="359" t="s">
        <v>10</v>
      </c>
      <c r="E5487" s="42">
        <v>43</v>
      </c>
      <c r="F5487" s="41">
        <v>1045</v>
      </c>
      <c r="G5487" s="186" t="s">
        <v>1904</v>
      </c>
      <c r="H5487" s="186" t="s">
        <v>1889</v>
      </c>
      <c r="I5487" s="42" t="s">
        <v>15</v>
      </c>
      <c r="J5487" s="42"/>
      <c r="K5487" s="42"/>
      <c r="L5487" s="184" t="e">
        <v>#VALUE!</v>
      </c>
      <c r="M5487" s="31">
        <v>718</v>
      </c>
      <c r="N5487" s="42" t="s">
        <v>13</v>
      </c>
      <c r="O5487" s="42" t="s">
        <v>2004</v>
      </c>
    </row>
    <row r="5488" spans="1:15">
      <c r="A5488">
        <v>5492</v>
      </c>
      <c r="B5488" s="210" t="s">
        <v>2003</v>
      </c>
      <c r="C5488" s="42" t="s">
        <v>9</v>
      </c>
      <c r="D5488" s="359" t="s">
        <v>10</v>
      </c>
      <c r="E5488" s="42">
        <v>46</v>
      </c>
      <c r="F5488" s="41">
        <v>1375</v>
      </c>
      <c r="G5488" s="186" t="s">
        <v>1921</v>
      </c>
      <c r="H5488" s="186" t="s">
        <v>1894</v>
      </c>
      <c r="I5488" s="42" t="s">
        <v>15</v>
      </c>
      <c r="J5488" s="42"/>
      <c r="K5488" s="42"/>
      <c r="L5488" s="184" t="e">
        <v>#VALUE!</v>
      </c>
      <c r="M5488" s="31">
        <v>718</v>
      </c>
      <c r="N5488" s="42" t="s">
        <v>13</v>
      </c>
      <c r="O5488" s="42" t="s">
        <v>2004</v>
      </c>
    </row>
    <row r="5489" spans="1:15">
      <c r="A5489">
        <v>5493</v>
      </c>
      <c r="B5489" s="210" t="s">
        <v>2003</v>
      </c>
      <c r="C5489" s="42" t="s">
        <v>9</v>
      </c>
      <c r="D5489" s="359" t="s">
        <v>10</v>
      </c>
      <c r="E5489" s="42">
        <v>36</v>
      </c>
      <c r="F5489" s="41">
        <v>750</v>
      </c>
      <c r="G5489" s="186" t="s">
        <v>1907</v>
      </c>
      <c r="H5489" s="186" t="s">
        <v>1921</v>
      </c>
      <c r="I5489" s="42" t="s">
        <v>15</v>
      </c>
      <c r="J5489" s="42"/>
      <c r="K5489" s="42"/>
      <c r="L5489" s="184" t="e">
        <v>#VALUE!</v>
      </c>
      <c r="M5489" s="31">
        <v>718</v>
      </c>
      <c r="N5489" s="42" t="s">
        <v>13</v>
      </c>
      <c r="O5489" s="42" t="s">
        <v>2004</v>
      </c>
    </row>
    <row r="5490" spans="1:15">
      <c r="A5490">
        <v>5494</v>
      </c>
      <c r="B5490" s="210" t="s">
        <v>2003</v>
      </c>
      <c r="C5490" s="42" t="s">
        <v>9</v>
      </c>
      <c r="D5490" s="359" t="s">
        <v>10</v>
      </c>
      <c r="E5490" s="42">
        <v>47</v>
      </c>
      <c r="F5490" s="41">
        <v>1615</v>
      </c>
      <c r="G5490" s="186" t="s">
        <v>1925</v>
      </c>
      <c r="H5490" s="186" t="s">
        <v>1908</v>
      </c>
      <c r="I5490" s="42" t="s">
        <v>15</v>
      </c>
      <c r="J5490" s="42"/>
      <c r="K5490" s="42"/>
      <c r="L5490" s="184" t="e">
        <v>#VALUE!</v>
      </c>
      <c r="M5490" s="31">
        <v>718</v>
      </c>
      <c r="N5490" s="42" t="s">
        <v>13</v>
      </c>
      <c r="O5490" s="42" t="s">
        <v>2004</v>
      </c>
    </row>
    <row r="5491" spans="1:15">
      <c r="A5491">
        <v>5495</v>
      </c>
      <c r="B5491" s="210" t="s">
        <v>2003</v>
      </c>
      <c r="C5491" s="42" t="s">
        <v>9</v>
      </c>
      <c r="D5491" s="359" t="s">
        <v>10</v>
      </c>
      <c r="E5491" s="42">
        <v>36</v>
      </c>
      <c r="F5491" s="41">
        <v>665</v>
      </c>
      <c r="G5491" s="186" t="s">
        <v>1923</v>
      </c>
      <c r="H5491" s="186" t="s">
        <v>1892</v>
      </c>
      <c r="I5491" s="42" t="s">
        <v>12</v>
      </c>
      <c r="J5491" s="42"/>
      <c r="K5491" s="42"/>
      <c r="L5491" s="184" t="e">
        <v>#VALUE!</v>
      </c>
      <c r="M5491" s="31">
        <v>718</v>
      </c>
      <c r="N5491" s="42" t="s">
        <v>13</v>
      </c>
      <c r="O5491" s="42" t="s">
        <v>2004</v>
      </c>
    </row>
    <row r="5492" spans="1:15">
      <c r="A5492">
        <v>5496</v>
      </c>
      <c r="B5492" s="210" t="s">
        <v>2003</v>
      </c>
      <c r="C5492" s="42" t="s">
        <v>9</v>
      </c>
      <c r="D5492" s="359" t="s">
        <v>10</v>
      </c>
      <c r="E5492" s="42">
        <v>46</v>
      </c>
      <c r="F5492" s="41">
        <v>1355</v>
      </c>
      <c r="G5492" s="186" t="s">
        <v>1903</v>
      </c>
      <c r="H5492" s="186" t="s">
        <v>1894</v>
      </c>
      <c r="I5492" s="42" t="s">
        <v>15</v>
      </c>
      <c r="J5492" s="42"/>
      <c r="K5492" s="42"/>
      <c r="L5492" s="184" t="e">
        <v>#VALUE!</v>
      </c>
      <c r="M5492" s="31">
        <v>718</v>
      </c>
      <c r="N5492" s="42" t="s">
        <v>13</v>
      </c>
      <c r="O5492" s="42" t="s">
        <v>2004</v>
      </c>
    </row>
    <row r="5493" spans="1:15">
      <c r="A5493">
        <v>5497</v>
      </c>
      <c r="B5493" s="210" t="s">
        <v>2003</v>
      </c>
      <c r="C5493" s="42" t="s">
        <v>9</v>
      </c>
      <c r="D5493" s="359" t="s">
        <v>10</v>
      </c>
      <c r="E5493" s="42">
        <v>43</v>
      </c>
      <c r="F5493" s="41">
        <v>1150</v>
      </c>
      <c r="G5493" s="186" t="s">
        <v>1907</v>
      </c>
      <c r="H5493" s="186" t="s">
        <v>1935</v>
      </c>
      <c r="I5493" s="42" t="s">
        <v>12</v>
      </c>
      <c r="J5493" s="42"/>
      <c r="K5493" s="42"/>
      <c r="L5493" s="184" t="e">
        <v>#VALUE!</v>
      </c>
      <c r="M5493" s="31">
        <v>718</v>
      </c>
      <c r="N5493" s="42" t="s">
        <v>13</v>
      </c>
      <c r="O5493" s="42" t="s">
        <v>2004</v>
      </c>
    </row>
    <row r="5494" spans="1:15">
      <c r="A5494">
        <v>5498</v>
      </c>
      <c r="B5494" s="210" t="s">
        <v>2003</v>
      </c>
      <c r="C5494" s="42" t="s">
        <v>9</v>
      </c>
      <c r="D5494" s="359" t="s">
        <v>10</v>
      </c>
      <c r="E5494" s="42">
        <v>47</v>
      </c>
      <c r="F5494" s="41">
        <v>1335</v>
      </c>
      <c r="G5494" s="186" t="s">
        <v>1928</v>
      </c>
      <c r="H5494" s="186" t="s">
        <v>1908</v>
      </c>
      <c r="I5494" s="42" t="s">
        <v>15</v>
      </c>
      <c r="J5494" s="42"/>
      <c r="K5494" s="42"/>
      <c r="L5494" s="184" t="e">
        <v>#VALUE!</v>
      </c>
      <c r="M5494" s="31">
        <v>718</v>
      </c>
      <c r="N5494" s="42" t="s">
        <v>13</v>
      </c>
      <c r="O5494" s="42" t="s">
        <v>2004</v>
      </c>
    </row>
    <row r="5495" spans="1:15">
      <c r="A5495">
        <v>5499</v>
      </c>
      <c r="B5495" s="210" t="s">
        <v>2003</v>
      </c>
      <c r="C5495" s="42" t="s">
        <v>9</v>
      </c>
      <c r="D5495" s="359" t="s">
        <v>10</v>
      </c>
      <c r="E5495" s="42">
        <v>47</v>
      </c>
      <c r="F5495" s="41">
        <v>1455</v>
      </c>
      <c r="G5495" s="186" t="s">
        <v>1907</v>
      </c>
      <c r="H5495" s="186" t="s">
        <v>1906</v>
      </c>
      <c r="I5495" s="42" t="s">
        <v>12</v>
      </c>
      <c r="J5495" s="42"/>
      <c r="K5495" s="42"/>
      <c r="L5495" s="184" t="e">
        <v>#VALUE!</v>
      </c>
      <c r="M5495" s="31">
        <v>718</v>
      </c>
      <c r="N5495" s="42" t="s">
        <v>13</v>
      </c>
      <c r="O5495" s="42" t="s">
        <v>2004</v>
      </c>
    </row>
    <row r="5496" spans="1:15">
      <c r="A5496">
        <v>5500</v>
      </c>
      <c r="B5496" s="210" t="s">
        <v>2003</v>
      </c>
      <c r="C5496" s="42" t="s">
        <v>9</v>
      </c>
      <c r="D5496" s="359" t="s">
        <v>10</v>
      </c>
      <c r="E5496" s="42">
        <v>47</v>
      </c>
      <c r="F5496" s="41">
        <v>1440</v>
      </c>
      <c r="G5496" s="186" t="s">
        <v>1904</v>
      </c>
      <c r="H5496" s="186" t="s">
        <v>1894</v>
      </c>
      <c r="I5496" s="42" t="s">
        <v>15</v>
      </c>
      <c r="J5496" s="42"/>
      <c r="K5496" s="42"/>
      <c r="L5496" s="184" t="e">
        <v>#VALUE!</v>
      </c>
      <c r="M5496" s="31">
        <v>718</v>
      </c>
      <c r="N5496" s="42" t="s">
        <v>13</v>
      </c>
      <c r="O5496" s="42" t="s">
        <v>2004</v>
      </c>
    </row>
    <row r="5497" spans="1:15">
      <c r="A5497">
        <v>5501</v>
      </c>
      <c r="B5497" s="210" t="s">
        <v>2003</v>
      </c>
      <c r="C5497" s="42" t="s">
        <v>9</v>
      </c>
      <c r="D5497" s="359" t="s">
        <v>10</v>
      </c>
      <c r="E5497" s="42">
        <v>35</v>
      </c>
      <c r="F5497" s="41">
        <v>550</v>
      </c>
      <c r="G5497" s="186" t="s">
        <v>1903</v>
      </c>
      <c r="H5497" s="186" t="s">
        <v>1914</v>
      </c>
      <c r="I5497" s="42" t="s">
        <v>15</v>
      </c>
      <c r="J5497" s="42"/>
      <c r="K5497" s="42"/>
      <c r="L5497" s="184" t="e">
        <v>#VALUE!</v>
      </c>
      <c r="M5497" s="31">
        <v>718</v>
      </c>
      <c r="N5497" s="42" t="s">
        <v>13</v>
      </c>
      <c r="O5497" s="42" t="s">
        <v>2004</v>
      </c>
    </row>
    <row r="5498" spans="1:15">
      <c r="A5498">
        <v>5502</v>
      </c>
      <c r="B5498" s="210" t="s">
        <v>2003</v>
      </c>
      <c r="C5498" s="42" t="s">
        <v>9</v>
      </c>
      <c r="D5498" s="359" t="s">
        <v>10</v>
      </c>
      <c r="E5498" s="42">
        <v>42</v>
      </c>
      <c r="F5498" s="41">
        <v>1080</v>
      </c>
      <c r="G5498" s="186" t="s">
        <v>1907</v>
      </c>
      <c r="H5498" s="186" t="s">
        <v>1892</v>
      </c>
      <c r="I5498" s="42" t="s">
        <v>15</v>
      </c>
      <c r="J5498" s="42"/>
      <c r="K5498" s="42"/>
      <c r="L5498" s="184" t="e">
        <v>#VALUE!</v>
      </c>
      <c r="M5498" s="31">
        <v>718</v>
      </c>
      <c r="N5498" s="42" t="s">
        <v>13</v>
      </c>
      <c r="O5498" s="42" t="s">
        <v>2004</v>
      </c>
    </row>
    <row r="5499" spans="1:15">
      <c r="A5499">
        <v>5503</v>
      </c>
      <c r="B5499" s="210" t="s">
        <v>2003</v>
      </c>
      <c r="C5499" s="42" t="s">
        <v>9</v>
      </c>
      <c r="D5499" s="359" t="s">
        <v>10</v>
      </c>
      <c r="E5499" s="42">
        <v>42</v>
      </c>
      <c r="F5499" s="41">
        <v>1520</v>
      </c>
      <c r="G5499" s="186" t="s">
        <v>1904</v>
      </c>
      <c r="H5499" s="186" t="s">
        <v>1908</v>
      </c>
      <c r="I5499" s="42" t="s">
        <v>15</v>
      </c>
      <c r="J5499" s="42"/>
      <c r="K5499" s="42"/>
      <c r="L5499" s="184" t="e">
        <v>#VALUE!</v>
      </c>
      <c r="M5499" s="31">
        <v>718</v>
      </c>
      <c r="N5499" s="42" t="s">
        <v>13</v>
      </c>
      <c r="O5499" s="42" t="s">
        <v>2004</v>
      </c>
    </row>
    <row r="5500" spans="1:15">
      <c r="A5500">
        <v>5504</v>
      </c>
      <c r="B5500" s="210" t="s">
        <v>2003</v>
      </c>
      <c r="C5500" s="42" t="s">
        <v>9</v>
      </c>
      <c r="D5500" s="359" t="s">
        <v>10</v>
      </c>
      <c r="E5500" s="42">
        <v>46</v>
      </c>
      <c r="F5500" s="41">
        <v>1335</v>
      </c>
      <c r="G5500" s="186" t="s">
        <v>1925</v>
      </c>
      <c r="H5500" s="186" t="s">
        <v>1894</v>
      </c>
      <c r="I5500" s="42" t="s">
        <v>15</v>
      </c>
      <c r="J5500" s="42"/>
      <c r="K5500" s="42"/>
      <c r="L5500" s="184" t="e">
        <v>#VALUE!</v>
      </c>
      <c r="M5500" s="31">
        <v>718</v>
      </c>
      <c r="N5500" s="42" t="s">
        <v>13</v>
      </c>
      <c r="O5500" s="42" t="s">
        <v>2004</v>
      </c>
    </row>
    <row r="5501" spans="1:15">
      <c r="A5501">
        <v>5505</v>
      </c>
      <c r="B5501" s="210" t="s">
        <v>2003</v>
      </c>
      <c r="C5501" s="42" t="s">
        <v>9</v>
      </c>
      <c r="D5501" s="359" t="s">
        <v>10</v>
      </c>
      <c r="E5501" s="42">
        <v>49</v>
      </c>
      <c r="F5501" s="41">
        <v>1580</v>
      </c>
      <c r="G5501" s="186" t="s">
        <v>1904</v>
      </c>
      <c r="H5501" s="186" t="s">
        <v>1892</v>
      </c>
      <c r="I5501" s="42" t="s">
        <v>15</v>
      </c>
      <c r="J5501" s="42"/>
      <c r="K5501" s="42"/>
      <c r="L5501" s="184" t="e">
        <v>#VALUE!</v>
      </c>
      <c r="M5501" s="31">
        <v>718</v>
      </c>
      <c r="N5501" s="42" t="s">
        <v>13</v>
      </c>
      <c r="O5501" s="42" t="s">
        <v>2004</v>
      </c>
    </row>
    <row r="5502" spans="1:15">
      <c r="A5502">
        <v>5506</v>
      </c>
      <c r="B5502" s="210" t="s">
        <v>2003</v>
      </c>
      <c r="C5502" s="42" t="s">
        <v>9</v>
      </c>
      <c r="D5502" s="359" t="s">
        <v>10</v>
      </c>
      <c r="E5502" s="42">
        <v>44</v>
      </c>
      <c r="F5502" s="41">
        <v>1285</v>
      </c>
      <c r="G5502" s="186" t="s">
        <v>1903</v>
      </c>
      <c r="H5502" s="186" t="s">
        <v>1906</v>
      </c>
      <c r="I5502" s="42" t="s">
        <v>15</v>
      </c>
      <c r="J5502" s="42"/>
      <c r="K5502" s="42"/>
      <c r="L5502" s="184" t="e">
        <v>#VALUE!</v>
      </c>
      <c r="M5502" s="31">
        <v>718</v>
      </c>
      <c r="N5502" s="42" t="s">
        <v>13</v>
      </c>
      <c r="O5502" s="42" t="s">
        <v>2004</v>
      </c>
    </row>
    <row r="5503" spans="1:15">
      <c r="A5503">
        <v>5507</v>
      </c>
      <c r="B5503" s="210" t="s">
        <v>2003</v>
      </c>
      <c r="C5503" s="42" t="s">
        <v>9</v>
      </c>
      <c r="D5503" s="359" t="s">
        <v>10</v>
      </c>
      <c r="E5503" s="42">
        <v>45</v>
      </c>
      <c r="F5503" s="41">
        <v>1200</v>
      </c>
      <c r="G5503" s="186" t="s">
        <v>1904</v>
      </c>
      <c r="H5503" s="186" t="s">
        <v>1906</v>
      </c>
      <c r="I5503" s="42" t="s">
        <v>15</v>
      </c>
      <c r="J5503" s="42"/>
      <c r="K5503" s="42"/>
      <c r="L5503" s="184" t="e">
        <v>#VALUE!</v>
      </c>
      <c r="M5503" s="31">
        <v>718</v>
      </c>
      <c r="N5503" s="42" t="s">
        <v>13</v>
      </c>
      <c r="O5503" s="42" t="s">
        <v>2004</v>
      </c>
    </row>
    <row r="5504" spans="1:15">
      <c r="A5504">
        <v>5508</v>
      </c>
      <c r="B5504" s="210" t="s">
        <v>2003</v>
      </c>
      <c r="C5504" s="42" t="s">
        <v>9</v>
      </c>
      <c r="D5504" s="359" t="s">
        <v>10</v>
      </c>
      <c r="E5504" s="42">
        <v>44</v>
      </c>
      <c r="F5504" s="41">
        <v>1180</v>
      </c>
      <c r="G5504" s="186" t="s">
        <v>1903</v>
      </c>
      <c r="H5504" s="186" t="s">
        <v>1910</v>
      </c>
      <c r="I5504" s="42" t="s">
        <v>15</v>
      </c>
      <c r="J5504" s="42"/>
      <c r="K5504" s="42"/>
      <c r="L5504" s="184" t="e">
        <v>#VALUE!</v>
      </c>
      <c r="M5504" s="31">
        <v>718</v>
      </c>
      <c r="N5504" s="42" t="s">
        <v>13</v>
      </c>
      <c r="O5504" s="42" t="s">
        <v>2004</v>
      </c>
    </row>
    <row r="5505" spans="1:15">
      <c r="A5505">
        <v>5509</v>
      </c>
      <c r="B5505" s="210" t="s">
        <v>2003</v>
      </c>
      <c r="C5505" s="42" t="s">
        <v>9</v>
      </c>
      <c r="D5505" s="359" t="s">
        <v>10</v>
      </c>
      <c r="E5505" s="42">
        <v>44</v>
      </c>
      <c r="F5505" s="41">
        <v>1214</v>
      </c>
      <c r="G5505" s="186" t="s">
        <v>1925</v>
      </c>
      <c r="H5505" s="186" t="s">
        <v>1896</v>
      </c>
      <c r="I5505" s="42" t="s">
        <v>15</v>
      </c>
      <c r="J5505" s="42"/>
      <c r="K5505" s="42"/>
      <c r="L5505" s="184" t="e">
        <v>#VALUE!</v>
      </c>
      <c r="M5505" s="31">
        <v>718</v>
      </c>
      <c r="N5505" s="42" t="s">
        <v>13</v>
      </c>
      <c r="O5505" s="42" t="s">
        <v>2004</v>
      </c>
    </row>
    <row r="5506" spans="1:15">
      <c r="A5506">
        <v>5510</v>
      </c>
      <c r="B5506" s="210" t="s">
        <v>2003</v>
      </c>
      <c r="C5506" s="42" t="s">
        <v>9</v>
      </c>
      <c r="D5506" s="359" t="s">
        <v>10</v>
      </c>
      <c r="E5506" s="42">
        <v>45</v>
      </c>
      <c r="F5506" s="41">
        <v>1220</v>
      </c>
      <c r="G5506" s="186" t="s">
        <v>1903</v>
      </c>
      <c r="H5506" s="186" t="s">
        <v>1892</v>
      </c>
      <c r="I5506" s="42" t="s">
        <v>15</v>
      </c>
      <c r="J5506" s="42"/>
      <c r="K5506" s="42"/>
      <c r="L5506" s="184" t="e">
        <v>#VALUE!</v>
      </c>
      <c r="M5506" s="31">
        <v>718</v>
      </c>
      <c r="N5506" s="42" t="s">
        <v>13</v>
      </c>
      <c r="O5506" s="42" t="s">
        <v>2004</v>
      </c>
    </row>
    <row r="5507" spans="1:15">
      <c r="A5507">
        <v>5511</v>
      </c>
      <c r="B5507" s="210" t="s">
        <v>2003</v>
      </c>
      <c r="C5507" s="42" t="s">
        <v>9</v>
      </c>
      <c r="D5507" s="359" t="s">
        <v>10</v>
      </c>
      <c r="E5507" s="42">
        <v>43</v>
      </c>
      <c r="F5507" s="41">
        <v>1095</v>
      </c>
      <c r="G5507" s="186" t="s">
        <v>1907</v>
      </c>
      <c r="H5507" s="186" t="s">
        <v>1906</v>
      </c>
      <c r="I5507" s="42" t="s">
        <v>15</v>
      </c>
      <c r="J5507" s="42"/>
      <c r="K5507" s="42"/>
      <c r="L5507" s="184" t="e">
        <v>#VALUE!</v>
      </c>
      <c r="M5507" s="31">
        <v>718</v>
      </c>
      <c r="N5507" s="42" t="s">
        <v>13</v>
      </c>
      <c r="O5507" s="42" t="s">
        <v>2004</v>
      </c>
    </row>
    <row r="5508" spans="1:15">
      <c r="A5508">
        <v>5512</v>
      </c>
      <c r="B5508" s="210" t="s">
        <v>2003</v>
      </c>
      <c r="C5508" s="42" t="s">
        <v>9</v>
      </c>
      <c r="D5508" s="359" t="s">
        <v>10</v>
      </c>
      <c r="E5508" s="42">
        <v>44</v>
      </c>
      <c r="F5508" s="41">
        <v>1175</v>
      </c>
      <c r="G5508" s="186" t="s">
        <v>1903</v>
      </c>
      <c r="H5508" s="186" t="s">
        <v>1892</v>
      </c>
      <c r="I5508" s="42" t="s">
        <v>12</v>
      </c>
      <c r="J5508" s="42"/>
      <c r="K5508" s="42"/>
      <c r="L5508" s="184" t="e">
        <v>#VALUE!</v>
      </c>
      <c r="M5508" s="31">
        <v>718</v>
      </c>
      <c r="N5508" s="42" t="s">
        <v>13</v>
      </c>
      <c r="O5508" s="42" t="s">
        <v>2004</v>
      </c>
    </row>
    <row r="5509" spans="1:15">
      <c r="A5509">
        <v>5513</v>
      </c>
      <c r="B5509" s="210" t="s">
        <v>2003</v>
      </c>
      <c r="C5509" s="42" t="s">
        <v>9</v>
      </c>
      <c r="D5509" s="359" t="s">
        <v>10</v>
      </c>
      <c r="E5509" s="42">
        <v>43</v>
      </c>
      <c r="F5509" s="41">
        <v>1030</v>
      </c>
      <c r="G5509" s="186" t="s">
        <v>1903</v>
      </c>
      <c r="H5509" s="186" t="s">
        <v>1908</v>
      </c>
      <c r="I5509" s="42" t="s">
        <v>15</v>
      </c>
      <c r="J5509" s="42"/>
      <c r="K5509" s="42"/>
      <c r="L5509" s="184" t="e">
        <v>#VALUE!</v>
      </c>
      <c r="M5509" s="31">
        <v>718</v>
      </c>
      <c r="N5509" s="42" t="s">
        <v>13</v>
      </c>
      <c r="O5509" s="42" t="s">
        <v>2004</v>
      </c>
    </row>
    <row r="5510" spans="1:15">
      <c r="A5510">
        <v>5514</v>
      </c>
      <c r="B5510" s="210" t="s">
        <v>2003</v>
      </c>
      <c r="C5510" s="42" t="s">
        <v>9</v>
      </c>
      <c r="D5510" s="359" t="s">
        <v>10</v>
      </c>
      <c r="E5510" s="42">
        <v>46</v>
      </c>
      <c r="F5510" s="41">
        <v>1385</v>
      </c>
      <c r="G5510" s="186" t="s">
        <v>1904</v>
      </c>
      <c r="H5510" s="186" t="s">
        <v>1929</v>
      </c>
      <c r="I5510" s="42" t="s">
        <v>15</v>
      </c>
      <c r="J5510" s="42"/>
      <c r="K5510" s="42"/>
      <c r="L5510" s="184" t="e">
        <v>#VALUE!</v>
      </c>
      <c r="M5510" s="31">
        <v>718</v>
      </c>
      <c r="N5510" s="42" t="s">
        <v>13</v>
      </c>
      <c r="O5510" s="42" t="s">
        <v>2004</v>
      </c>
    </row>
    <row r="5511" spans="1:15">
      <c r="A5511">
        <v>5515</v>
      </c>
      <c r="B5511" s="210" t="s">
        <v>2003</v>
      </c>
      <c r="C5511" s="42" t="s">
        <v>9</v>
      </c>
      <c r="D5511" s="359" t="s">
        <v>10</v>
      </c>
      <c r="E5511" s="42">
        <v>46</v>
      </c>
      <c r="F5511" s="41">
        <v>1480</v>
      </c>
      <c r="G5511" s="186" t="s">
        <v>1923</v>
      </c>
      <c r="H5511" s="186" t="s">
        <v>1892</v>
      </c>
      <c r="I5511" s="42" t="s">
        <v>12</v>
      </c>
      <c r="J5511" s="42"/>
      <c r="K5511" s="42"/>
      <c r="L5511" s="184" t="e">
        <v>#VALUE!</v>
      </c>
      <c r="M5511" s="31">
        <v>718</v>
      </c>
      <c r="N5511" s="42" t="s">
        <v>13</v>
      </c>
      <c r="O5511" s="42" t="s">
        <v>2004</v>
      </c>
    </row>
    <row r="5512" spans="1:15">
      <c r="A5512">
        <v>5516</v>
      </c>
      <c r="B5512" s="210" t="s">
        <v>2003</v>
      </c>
      <c r="C5512" s="42" t="s">
        <v>9</v>
      </c>
      <c r="D5512" s="359" t="s">
        <v>10</v>
      </c>
      <c r="E5512" s="42">
        <v>40</v>
      </c>
      <c r="F5512" s="41">
        <v>970</v>
      </c>
      <c r="G5512" s="186" t="s">
        <v>1907</v>
      </c>
      <c r="H5512" s="186" t="s">
        <v>1914</v>
      </c>
      <c r="I5512" s="42" t="s">
        <v>15</v>
      </c>
      <c r="J5512" s="42"/>
      <c r="K5512" s="42"/>
      <c r="L5512" s="184" t="e">
        <v>#VALUE!</v>
      </c>
      <c r="M5512" s="31">
        <v>718</v>
      </c>
      <c r="N5512" s="42" t="s">
        <v>13</v>
      </c>
      <c r="O5512" s="42" t="s">
        <v>2004</v>
      </c>
    </row>
    <row r="5513" spans="1:15">
      <c r="A5513">
        <v>5517</v>
      </c>
      <c r="B5513" s="210" t="s">
        <v>2003</v>
      </c>
      <c r="C5513" s="42" t="s">
        <v>9</v>
      </c>
      <c r="D5513" s="359" t="s">
        <v>10</v>
      </c>
      <c r="E5513" s="42">
        <v>40</v>
      </c>
      <c r="F5513" s="41">
        <v>1005</v>
      </c>
      <c r="G5513" s="186" t="s">
        <v>1907</v>
      </c>
      <c r="H5513" s="186" t="s">
        <v>1906</v>
      </c>
      <c r="I5513" s="42" t="s">
        <v>15</v>
      </c>
      <c r="J5513" s="42"/>
      <c r="K5513" s="42"/>
      <c r="L5513" s="184" t="e">
        <v>#VALUE!</v>
      </c>
      <c r="M5513" s="31">
        <v>718</v>
      </c>
      <c r="N5513" s="42" t="s">
        <v>13</v>
      </c>
      <c r="O5513" s="42" t="s">
        <v>2004</v>
      </c>
    </row>
    <row r="5514" spans="1:15">
      <c r="A5514">
        <v>5518</v>
      </c>
      <c r="B5514" s="210" t="s">
        <v>2003</v>
      </c>
      <c r="C5514" s="42" t="s">
        <v>9</v>
      </c>
      <c r="D5514" s="359" t="s">
        <v>10</v>
      </c>
      <c r="E5514" s="42">
        <v>42</v>
      </c>
      <c r="F5514" s="41">
        <v>895</v>
      </c>
      <c r="G5514" s="186" t="s">
        <v>1907</v>
      </c>
      <c r="H5514" s="186" t="s">
        <v>1889</v>
      </c>
      <c r="I5514" s="42" t="s">
        <v>15</v>
      </c>
      <c r="J5514" s="42"/>
      <c r="K5514" s="42"/>
      <c r="L5514" s="184" t="e">
        <v>#VALUE!</v>
      </c>
      <c r="M5514" s="31">
        <v>718</v>
      </c>
      <c r="N5514" s="42" t="s">
        <v>13</v>
      </c>
      <c r="O5514" s="42" t="s">
        <v>2004</v>
      </c>
    </row>
    <row r="5515" spans="1:15">
      <c r="A5515">
        <v>5519</v>
      </c>
      <c r="B5515" s="210" t="s">
        <v>2003</v>
      </c>
      <c r="C5515" s="42" t="s">
        <v>9</v>
      </c>
      <c r="D5515" s="359" t="s">
        <v>10</v>
      </c>
      <c r="E5515" s="42">
        <v>43</v>
      </c>
      <c r="F5515" s="41">
        <v>1275</v>
      </c>
      <c r="G5515" s="186" t="s">
        <v>1904</v>
      </c>
      <c r="H5515" s="186" t="s">
        <v>1899</v>
      </c>
      <c r="I5515" s="42" t="s">
        <v>15</v>
      </c>
      <c r="J5515" s="42"/>
      <c r="K5515" s="42"/>
      <c r="L5515" s="184" t="e">
        <v>#VALUE!</v>
      </c>
      <c r="M5515" s="31">
        <v>718</v>
      </c>
      <c r="N5515" s="42" t="s">
        <v>13</v>
      </c>
      <c r="O5515" s="42" t="s">
        <v>2004</v>
      </c>
    </row>
    <row r="5516" spans="1:15">
      <c r="A5516">
        <v>5520</v>
      </c>
      <c r="B5516" s="210" t="s">
        <v>2003</v>
      </c>
      <c r="C5516" s="42" t="s">
        <v>9</v>
      </c>
      <c r="D5516" s="359" t="s">
        <v>10</v>
      </c>
      <c r="E5516" s="42">
        <v>43</v>
      </c>
      <c r="F5516" s="41">
        <v>1245</v>
      </c>
      <c r="G5516" s="186" t="s">
        <v>1903</v>
      </c>
      <c r="H5516" s="186" t="s">
        <v>1892</v>
      </c>
      <c r="I5516" s="42" t="s">
        <v>15</v>
      </c>
      <c r="J5516" s="42"/>
      <c r="K5516" s="42"/>
      <c r="L5516" s="184" t="e">
        <v>#VALUE!</v>
      </c>
      <c r="M5516" s="31">
        <v>718</v>
      </c>
      <c r="N5516" s="42" t="s">
        <v>13</v>
      </c>
      <c r="O5516" s="42" t="s">
        <v>2004</v>
      </c>
    </row>
    <row r="5517" spans="1:15">
      <c r="A5517">
        <v>5521</v>
      </c>
      <c r="B5517" s="210" t="s">
        <v>2003</v>
      </c>
      <c r="C5517" s="42" t="s">
        <v>9</v>
      </c>
      <c r="D5517" s="359" t="s">
        <v>10</v>
      </c>
      <c r="E5517" s="42">
        <v>42</v>
      </c>
      <c r="F5517" s="41">
        <v>975</v>
      </c>
      <c r="G5517" s="186" t="s">
        <v>1923</v>
      </c>
      <c r="H5517" s="186" t="s">
        <v>1899</v>
      </c>
      <c r="I5517" s="42" t="s">
        <v>12</v>
      </c>
      <c r="J5517" s="42"/>
      <c r="K5517" s="42"/>
      <c r="L5517" s="184" t="e">
        <v>#VALUE!</v>
      </c>
      <c r="M5517" s="31">
        <v>718</v>
      </c>
      <c r="N5517" s="42" t="s">
        <v>13</v>
      </c>
      <c r="O5517" s="42" t="s">
        <v>2004</v>
      </c>
    </row>
    <row r="5518" spans="1:15">
      <c r="A5518">
        <v>5522</v>
      </c>
      <c r="B5518" s="210" t="s">
        <v>2003</v>
      </c>
      <c r="C5518" s="42" t="s">
        <v>9</v>
      </c>
      <c r="D5518" s="359" t="s">
        <v>10</v>
      </c>
      <c r="E5518" s="42">
        <v>46</v>
      </c>
      <c r="F5518" s="41">
        <v>1325</v>
      </c>
      <c r="G5518" s="186" t="s">
        <v>1923</v>
      </c>
      <c r="H5518" s="186" t="s">
        <v>1892</v>
      </c>
      <c r="I5518" s="42" t="s">
        <v>12</v>
      </c>
      <c r="J5518" s="42"/>
      <c r="K5518" s="42"/>
      <c r="L5518" s="184" t="e">
        <v>#VALUE!</v>
      </c>
      <c r="M5518" s="31">
        <v>718</v>
      </c>
      <c r="N5518" s="42" t="s">
        <v>13</v>
      </c>
      <c r="O5518" s="42" t="s">
        <v>2004</v>
      </c>
    </row>
    <row r="5519" spans="1:15">
      <c r="A5519">
        <v>5523</v>
      </c>
      <c r="B5519" s="210" t="s">
        <v>2003</v>
      </c>
      <c r="C5519" s="42" t="s">
        <v>9</v>
      </c>
      <c r="D5519" s="359" t="s">
        <v>10</v>
      </c>
      <c r="E5519" s="42">
        <v>33</v>
      </c>
      <c r="F5519" s="41">
        <v>740</v>
      </c>
      <c r="G5519" s="186" t="s">
        <v>1907</v>
      </c>
      <c r="H5519" s="186" t="s">
        <v>1914</v>
      </c>
      <c r="I5519" s="42" t="s">
        <v>15</v>
      </c>
      <c r="J5519" s="42"/>
      <c r="K5519" s="42"/>
      <c r="L5519" s="184" t="e">
        <v>#VALUE!</v>
      </c>
      <c r="M5519" s="31">
        <v>718</v>
      </c>
      <c r="N5519" s="42" t="s">
        <v>13</v>
      </c>
      <c r="O5519" s="42" t="s">
        <v>2004</v>
      </c>
    </row>
    <row r="5520" spans="1:15">
      <c r="A5520">
        <v>5524</v>
      </c>
      <c r="B5520" s="210" t="s">
        <v>2003</v>
      </c>
      <c r="C5520" s="42" t="s">
        <v>9</v>
      </c>
      <c r="D5520" s="359" t="s">
        <v>10</v>
      </c>
      <c r="E5520" s="42">
        <v>33</v>
      </c>
      <c r="F5520" s="41">
        <v>530</v>
      </c>
      <c r="G5520" s="186" t="s">
        <v>1923</v>
      </c>
      <c r="H5520" s="186" t="s">
        <v>1921</v>
      </c>
      <c r="I5520" s="42" t="s">
        <v>12</v>
      </c>
      <c r="J5520" s="42"/>
      <c r="K5520" s="42"/>
      <c r="L5520" s="184" t="e">
        <v>#VALUE!</v>
      </c>
      <c r="M5520" s="31">
        <v>718</v>
      </c>
      <c r="N5520" s="42" t="s">
        <v>13</v>
      </c>
      <c r="O5520" s="42" t="s">
        <v>2004</v>
      </c>
    </row>
    <row r="5521" spans="1:15">
      <c r="A5521">
        <v>5525</v>
      </c>
      <c r="B5521" s="210" t="s">
        <v>2003</v>
      </c>
      <c r="C5521" s="42" t="s">
        <v>9</v>
      </c>
      <c r="D5521" s="359" t="s">
        <v>10</v>
      </c>
      <c r="E5521" s="42">
        <v>34</v>
      </c>
      <c r="F5521" s="41">
        <v>565</v>
      </c>
      <c r="G5521" s="186" t="s">
        <v>1923</v>
      </c>
      <c r="H5521" s="186" t="s">
        <v>1889</v>
      </c>
      <c r="I5521" s="42" t="s">
        <v>12</v>
      </c>
      <c r="J5521" s="39"/>
      <c r="K5521" s="39"/>
      <c r="L5521" s="184" t="e">
        <v>#VALUE!</v>
      </c>
      <c r="M5521" s="31">
        <v>718</v>
      </c>
      <c r="N5521" s="42" t="s">
        <v>13</v>
      </c>
      <c r="O5521" s="42" t="s">
        <v>2004</v>
      </c>
    </row>
    <row r="5522" spans="1:15">
      <c r="A5522">
        <v>5526</v>
      </c>
      <c r="B5522" s="210" t="s">
        <v>2003</v>
      </c>
      <c r="C5522" s="42" t="s">
        <v>9</v>
      </c>
      <c r="D5522" s="359" t="s">
        <v>10</v>
      </c>
      <c r="E5522" s="42">
        <v>40</v>
      </c>
      <c r="F5522" s="41">
        <v>860</v>
      </c>
      <c r="G5522" s="186" t="s">
        <v>1907</v>
      </c>
      <c r="H5522" s="186" t="s">
        <v>1914</v>
      </c>
      <c r="I5522" s="42" t="s">
        <v>15</v>
      </c>
      <c r="J5522" s="39"/>
      <c r="K5522" s="39"/>
      <c r="L5522" s="184" t="e">
        <v>#VALUE!</v>
      </c>
      <c r="M5522" s="31">
        <v>718</v>
      </c>
      <c r="N5522" s="42" t="s">
        <v>13</v>
      </c>
      <c r="O5522" s="42" t="s">
        <v>2004</v>
      </c>
    </row>
    <row r="5523" spans="1:15">
      <c r="A5523">
        <v>5527</v>
      </c>
      <c r="B5523" s="211">
        <v>44754</v>
      </c>
      <c r="C5523" s="42" t="s">
        <v>9</v>
      </c>
      <c r="D5523" s="359" t="s">
        <v>10</v>
      </c>
      <c r="E5523" s="212">
        <v>34</v>
      </c>
      <c r="F5523" s="212">
        <v>662</v>
      </c>
      <c r="G5523" s="212">
        <v>0</v>
      </c>
      <c r="H5523" s="212">
        <v>15</v>
      </c>
      <c r="I5523" s="212" t="s">
        <v>15</v>
      </c>
      <c r="J5523" s="181"/>
      <c r="K5523" s="42"/>
      <c r="L5523" s="184">
        <v>0</v>
      </c>
      <c r="M5523" s="31">
        <v>718</v>
      </c>
      <c r="N5523" s="42" t="s">
        <v>13</v>
      </c>
      <c r="O5523" s="41" t="s">
        <v>1890</v>
      </c>
    </row>
    <row r="5524" spans="1:15">
      <c r="A5524">
        <v>5528</v>
      </c>
      <c r="B5524" s="211">
        <v>44754</v>
      </c>
      <c r="C5524" s="42" t="s">
        <v>9</v>
      </c>
      <c r="D5524" s="359" t="s">
        <v>10</v>
      </c>
      <c r="E5524" s="212">
        <v>33</v>
      </c>
      <c r="F5524" s="212">
        <v>544</v>
      </c>
      <c r="G5524" s="212">
        <v>3</v>
      </c>
      <c r="H5524" s="212">
        <v>25</v>
      </c>
      <c r="I5524" s="212" t="s">
        <v>15</v>
      </c>
      <c r="J5524" s="42"/>
      <c r="K5524" s="42"/>
      <c r="L5524" s="184">
        <v>12</v>
      </c>
      <c r="M5524" s="31">
        <v>718</v>
      </c>
      <c r="N5524" s="42" t="s">
        <v>13</v>
      </c>
      <c r="O5524" s="41" t="s">
        <v>1890</v>
      </c>
    </row>
    <row r="5525" spans="1:15">
      <c r="A5525">
        <v>5529</v>
      </c>
      <c r="B5525" s="211">
        <v>44754</v>
      </c>
      <c r="C5525" s="42" t="s">
        <v>9</v>
      </c>
      <c r="D5525" s="359" t="s">
        <v>10</v>
      </c>
      <c r="E5525" s="212">
        <v>38</v>
      </c>
      <c r="F5525" s="212">
        <v>878</v>
      </c>
      <c r="G5525" s="212">
        <v>13</v>
      </c>
      <c r="H5525" s="212">
        <v>15</v>
      </c>
      <c r="I5525" s="212" t="s">
        <v>15</v>
      </c>
      <c r="J5525" s="42"/>
      <c r="K5525" s="42"/>
      <c r="L5525" s="184">
        <v>86.666666666666671</v>
      </c>
      <c r="M5525" s="31">
        <v>718</v>
      </c>
      <c r="N5525" s="42" t="s">
        <v>13</v>
      </c>
      <c r="O5525" s="41" t="s">
        <v>1890</v>
      </c>
    </row>
    <row r="5526" spans="1:15">
      <c r="A5526">
        <v>5530</v>
      </c>
      <c r="B5526" s="211">
        <v>44754</v>
      </c>
      <c r="C5526" s="42" t="s">
        <v>9</v>
      </c>
      <c r="D5526" s="359" t="s">
        <v>10</v>
      </c>
      <c r="E5526" s="212">
        <v>34</v>
      </c>
      <c r="F5526" s="212">
        <v>760</v>
      </c>
      <c r="G5526" s="212">
        <v>0</v>
      </c>
      <c r="H5526" s="212">
        <v>15</v>
      </c>
      <c r="I5526" s="212" t="s">
        <v>12</v>
      </c>
      <c r="J5526" s="42"/>
      <c r="K5526" s="42"/>
      <c r="L5526" s="184">
        <v>0</v>
      </c>
      <c r="M5526" s="31">
        <v>718</v>
      </c>
      <c r="N5526" s="42" t="s">
        <v>13</v>
      </c>
      <c r="O5526" s="41" t="s">
        <v>1890</v>
      </c>
    </row>
    <row r="5527" spans="1:15">
      <c r="A5527">
        <v>5531</v>
      </c>
      <c r="B5527" s="211">
        <v>44754</v>
      </c>
      <c r="C5527" s="42" t="s">
        <v>9</v>
      </c>
      <c r="D5527" s="359" t="s">
        <v>10</v>
      </c>
      <c r="E5527" s="212">
        <v>31</v>
      </c>
      <c r="F5527" s="212">
        <v>665</v>
      </c>
      <c r="G5527" s="212">
        <v>1</v>
      </c>
      <c r="H5527" s="212">
        <v>15</v>
      </c>
      <c r="I5527" s="212" t="s">
        <v>12</v>
      </c>
      <c r="J5527" s="42"/>
      <c r="K5527" s="42"/>
      <c r="L5527" s="184">
        <v>6.666666666666667</v>
      </c>
      <c r="M5527" s="31">
        <v>718</v>
      </c>
      <c r="N5527" s="42" t="s">
        <v>13</v>
      </c>
      <c r="O5527" s="41" t="s">
        <v>1890</v>
      </c>
    </row>
    <row r="5528" spans="1:15">
      <c r="A5528">
        <v>5532</v>
      </c>
      <c r="B5528" s="211">
        <v>44754</v>
      </c>
      <c r="C5528" s="42" t="s">
        <v>9</v>
      </c>
      <c r="D5528" s="359" t="s">
        <v>10</v>
      </c>
      <c r="E5528" s="212">
        <v>34</v>
      </c>
      <c r="F5528" s="212">
        <v>556</v>
      </c>
      <c r="G5528" s="212">
        <v>1</v>
      </c>
      <c r="H5528" s="212">
        <v>10</v>
      </c>
      <c r="I5528" s="212" t="s">
        <v>15</v>
      </c>
      <c r="J5528" s="42"/>
      <c r="K5528" s="42"/>
      <c r="L5528" s="184">
        <v>10</v>
      </c>
      <c r="M5528" s="31">
        <v>718</v>
      </c>
      <c r="N5528" s="42" t="s">
        <v>13</v>
      </c>
      <c r="O5528" s="41" t="s">
        <v>1890</v>
      </c>
    </row>
    <row r="5529" spans="1:15">
      <c r="A5529">
        <v>5533</v>
      </c>
      <c r="B5529" s="211">
        <v>44754</v>
      </c>
      <c r="C5529" s="42" t="s">
        <v>9</v>
      </c>
      <c r="D5529" s="359" t="s">
        <v>10</v>
      </c>
      <c r="E5529" s="212">
        <v>37</v>
      </c>
      <c r="F5529" s="212">
        <v>714</v>
      </c>
      <c r="G5529" s="212">
        <v>1</v>
      </c>
      <c r="H5529" s="212">
        <v>15</v>
      </c>
      <c r="I5529" s="212" t="s">
        <v>15</v>
      </c>
      <c r="J5529" s="42"/>
      <c r="K5529" s="42"/>
      <c r="L5529" s="184">
        <v>6.666666666666667</v>
      </c>
      <c r="M5529" s="31">
        <v>718</v>
      </c>
      <c r="N5529" s="42" t="s">
        <v>13</v>
      </c>
      <c r="O5529" s="41" t="s">
        <v>1890</v>
      </c>
    </row>
    <row r="5530" spans="1:15">
      <c r="A5530">
        <v>5534</v>
      </c>
      <c r="B5530" s="211">
        <v>44754</v>
      </c>
      <c r="C5530" s="42" t="s">
        <v>9</v>
      </c>
      <c r="D5530" s="359" t="s">
        <v>10</v>
      </c>
      <c r="E5530" s="212">
        <v>34</v>
      </c>
      <c r="F5530" s="212">
        <v>766</v>
      </c>
      <c r="G5530" s="212">
        <v>2</v>
      </c>
      <c r="H5530" s="212">
        <v>25</v>
      </c>
      <c r="I5530" s="212" t="s">
        <v>15</v>
      </c>
      <c r="J5530" s="42"/>
      <c r="K5530" s="42"/>
      <c r="L5530" s="184">
        <v>8</v>
      </c>
      <c r="M5530" s="31">
        <v>718</v>
      </c>
      <c r="N5530" s="42" t="s">
        <v>13</v>
      </c>
      <c r="O5530" s="41" t="s">
        <v>1890</v>
      </c>
    </row>
    <row r="5531" spans="1:15">
      <c r="A5531">
        <v>5535</v>
      </c>
      <c r="B5531" s="211">
        <v>44754</v>
      </c>
      <c r="C5531" s="42" t="s">
        <v>9</v>
      </c>
      <c r="D5531" s="359" t="s">
        <v>10</v>
      </c>
      <c r="E5531" s="212">
        <v>34</v>
      </c>
      <c r="F5531" s="212">
        <v>680</v>
      </c>
      <c r="G5531" s="212">
        <v>8</v>
      </c>
      <c r="H5531" s="212">
        <v>20</v>
      </c>
      <c r="I5531" s="212" t="s">
        <v>15</v>
      </c>
      <c r="J5531" s="42"/>
      <c r="K5531" s="42"/>
      <c r="L5531" s="184">
        <v>40</v>
      </c>
      <c r="M5531" s="31">
        <v>718</v>
      </c>
      <c r="N5531" s="42" t="s">
        <v>13</v>
      </c>
      <c r="O5531" s="41" t="s">
        <v>1890</v>
      </c>
    </row>
    <row r="5532" spans="1:15">
      <c r="A5532">
        <v>5536</v>
      </c>
      <c r="B5532" s="211">
        <v>44754</v>
      </c>
      <c r="C5532" s="42" t="s">
        <v>9</v>
      </c>
      <c r="D5532" s="359" t="s">
        <v>10</v>
      </c>
      <c r="E5532" s="212">
        <v>33</v>
      </c>
      <c r="F5532" s="212">
        <v>658</v>
      </c>
      <c r="G5532" s="212">
        <v>0</v>
      </c>
      <c r="H5532" s="212">
        <v>20</v>
      </c>
      <c r="I5532" s="212" t="s">
        <v>12</v>
      </c>
      <c r="J5532" s="42"/>
      <c r="K5532" s="42"/>
      <c r="L5532" s="184">
        <v>0</v>
      </c>
      <c r="M5532" s="31">
        <v>718</v>
      </c>
      <c r="N5532" s="42" t="s">
        <v>13</v>
      </c>
      <c r="O5532" s="41" t="s">
        <v>1890</v>
      </c>
    </row>
    <row r="5533" spans="1:15">
      <c r="A5533">
        <v>5537</v>
      </c>
      <c r="B5533" s="211">
        <v>44754</v>
      </c>
      <c r="C5533" s="42" t="s">
        <v>9</v>
      </c>
      <c r="D5533" s="359" t="s">
        <v>10</v>
      </c>
      <c r="E5533" s="212">
        <v>30</v>
      </c>
      <c r="F5533" s="212">
        <v>398</v>
      </c>
      <c r="G5533" s="212">
        <v>0</v>
      </c>
      <c r="H5533" s="212">
        <v>10</v>
      </c>
      <c r="I5533" s="212" t="s">
        <v>12</v>
      </c>
      <c r="J5533" s="42"/>
      <c r="K5533" s="42"/>
      <c r="L5533" s="184">
        <v>0</v>
      </c>
      <c r="M5533" s="31">
        <v>718</v>
      </c>
      <c r="N5533" s="42" t="s">
        <v>13</v>
      </c>
      <c r="O5533" s="41" t="s">
        <v>1890</v>
      </c>
    </row>
    <row r="5534" spans="1:15">
      <c r="A5534">
        <v>5538</v>
      </c>
      <c r="B5534" s="211">
        <v>44754</v>
      </c>
      <c r="C5534" s="42" t="s">
        <v>9</v>
      </c>
      <c r="D5534" s="359" t="s">
        <v>10</v>
      </c>
      <c r="E5534" s="212">
        <v>37</v>
      </c>
      <c r="F5534" s="212">
        <v>708</v>
      </c>
      <c r="G5534" s="212">
        <v>0</v>
      </c>
      <c r="H5534" s="212">
        <v>20</v>
      </c>
      <c r="I5534" s="212" t="s">
        <v>15</v>
      </c>
      <c r="J5534" s="42"/>
      <c r="K5534" s="42"/>
      <c r="L5534" s="184">
        <v>0</v>
      </c>
      <c r="M5534" s="31">
        <v>718</v>
      </c>
      <c r="N5534" s="42" t="s">
        <v>13</v>
      </c>
      <c r="O5534" s="41" t="s">
        <v>1890</v>
      </c>
    </row>
    <row r="5535" spans="1:15">
      <c r="A5535">
        <v>5539</v>
      </c>
      <c r="B5535" s="211">
        <v>44754</v>
      </c>
      <c r="C5535" s="42" t="s">
        <v>9</v>
      </c>
      <c r="D5535" s="359" t="s">
        <v>10</v>
      </c>
      <c r="E5535" s="212">
        <v>36</v>
      </c>
      <c r="F5535" s="212">
        <v>694</v>
      </c>
      <c r="G5535" s="212">
        <v>0</v>
      </c>
      <c r="H5535" s="212">
        <v>25</v>
      </c>
      <c r="I5535" s="212" t="s">
        <v>12</v>
      </c>
      <c r="J5535" s="42"/>
      <c r="K5535" s="42"/>
      <c r="L5535" s="184">
        <v>0</v>
      </c>
      <c r="M5535" s="31">
        <v>718</v>
      </c>
      <c r="N5535" s="42" t="s">
        <v>13</v>
      </c>
      <c r="O5535" s="41" t="s">
        <v>1890</v>
      </c>
    </row>
    <row r="5536" spans="1:15">
      <c r="A5536">
        <v>5540</v>
      </c>
      <c r="B5536" s="211">
        <v>44754</v>
      </c>
      <c r="C5536" s="42" t="s">
        <v>9</v>
      </c>
      <c r="D5536" s="359" t="s">
        <v>10</v>
      </c>
      <c r="E5536" s="212">
        <v>34</v>
      </c>
      <c r="F5536" s="212">
        <v>728</v>
      </c>
      <c r="G5536" s="212">
        <v>2</v>
      </c>
      <c r="H5536" s="212">
        <v>20</v>
      </c>
      <c r="I5536" s="212" t="s">
        <v>15</v>
      </c>
      <c r="J5536" s="42"/>
      <c r="K5536" s="42"/>
      <c r="L5536" s="184">
        <v>10</v>
      </c>
      <c r="M5536" s="31">
        <v>718</v>
      </c>
      <c r="N5536" s="42" t="s">
        <v>13</v>
      </c>
      <c r="O5536" s="41" t="s">
        <v>1890</v>
      </c>
    </row>
    <row r="5537" spans="1:15">
      <c r="A5537">
        <v>5541</v>
      </c>
      <c r="B5537" s="211">
        <v>44754</v>
      </c>
      <c r="C5537" s="42" t="s">
        <v>9</v>
      </c>
      <c r="D5537" s="359" t="s">
        <v>10</v>
      </c>
      <c r="E5537" s="212">
        <v>35</v>
      </c>
      <c r="F5537" s="212">
        <v>644</v>
      </c>
      <c r="G5537" s="212">
        <v>1</v>
      </c>
      <c r="H5537" s="212">
        <v>15</v>
      </c>
      <c r="I5537" s="212" t="s">
        <v>15</v>
      </c>
      <c r="J5537" s="42"/>
      <c r="K5537" s="42"/>
      <c r="L5537" s="184">
        <v>6.666666666666667</v>
      </c>
      <c r="M5537" s="31">
        <v>718</v>
      </c>
      <c r="N5537" s="42" t="s">
        <v>13</v>
      </c>
      <c r="O5537" s="41" t="s">
        <v>1890</v>
      </c>
    </row>
    <row r="5538" spans="1:15">
      <c r="A5538">
        <v>5542</v>
      </c>
      <c r="B5538" s="211">
        <v>44754</v>
      </c>
      <c r="C5538" s="42" t="s">
        <v>9</v>
      </c>
      <c r="D5538" s="359" t="s">
        <v>10</v>
      </c>
      <c r="E5538" s="212">
        <v>28</v>
      </c>
      <c r="F5538" s="212">
        <v>338</v>
      </c>
      <c r="G5538" s="212">
        <v>0</v>
      </c>
      <c r="H5538" s="212">
        <v>10</v>
      </c>
      <c r="I5538" s="212" t="s">
        <v>12</v>
      </c>
      <c r="J5538" s="42"/>
      <c r="K5538" s="42"/>
      <c r="L5538" s="184">
        <v>0</v>
      </c>
      <c r="M5538" s="31">
        <v>718</v>
      </c>
      <c r="N5538" s="42" t="s">
        <v>13</v>
      </c>
      <c r="O5538" s="41" t="s">
        <v>1890</v>
      </c>
    </row>
    <row r="5539" spans="1:15">
      <c r="A5539">
        <v>5543</v>
      </c>
      <c r="B5539" s="211">
        <v>44754</v>
      </c>
      <c r="C5539" s="42" t="s">
        <v>9</v>
      </c>
      <c r="D5539" s="359" t="s">
        <v>10</v>
      </c>
      <c r="E5539" s="212">
        <v>34</v>
      </c>
      <c r="F5539" s="212">
        <v>554</v>
      </c>
      <c r="G5539" s="212">
        <v>0</v>
      </c>
      <c r="H5539" s="212">
        <v>15</v>
      </c>
      <c r="I5539" s="212" t="s">
        <v>12</v>
      </c>
      <c r="J5539" s="42"/>
      <c r="K5539" s="42"/>
      <c r="L5539" s="184">
        <v>0</v>
      </c>
      <c r="M5539" s="31">
        <v>718</v>
      </c>
      <c r="N5539" s="42" t="s">
        <v>13</v>
      </c>
      <c r="O5539" s="41" t="s">
        <v>1890</v>
      </c>
    </row>
    <row r="5540" spans="1:15">
      <c r="A5540">
        <v>5544</v>
      </c>
      <c r="B5540" s="211">
        <v>44754</v>
      </c>
      <c r="C5540" s="42" t="s">
        <v>9</v>
      </c>
      <c r="D5540" s="359" t="s">
        <v>10</v>
      </c>
      <c r="E5540" s="212">
        <v>38</v>
      </c>
      <c r="F5540" s="212">
        <v>698</v>
      </c>
      <c r="G5540" s="212">
        <v>1</v>
      </c>
      <c r="H5540" s="212">
        <v>20</v>
      </c>
      <c r="I5540" s="212" t="s">
        <v>15</v>
      </c>
      <c r="J5540" s="42"/>
      <c r="K5540" s="42"/>
      <c r="L5540" s="184">
        <v>5</v>
      </c>
      <c r="M5540" s="31">
        <v>718</v>
      </c>
      <c r="N5540" s="42" t="s">
        <v>13</v>
      </c>
      <c r="O5540" s="41" t="s">
        <v>1890</v>
      </c>
    </row>
    <row r="5541" spans="1:15">
      <c r="A5541">
        <v>5545</v>
      </c>
      <c r="B5541" s="211">
        <v>44754</v>
      </c>
      <c r="C5541" s="42" t="s">
        <v>9</v>
      </c>
      <c r="D5541" s="359" t="s">
        <v>10</v>
      </c>
      <c r="E5541" s="212">
        <v>37</v>
      </c>
      <c r="F5541" s="212">
        <v>676</v>
      </c>
      <c r="G5541" s="212">
        <v>0</v>
      </c>
      <c r="H5541" s="212">
        <v>15</v>
      </c>
      <c r="I5541" s="212" t="s">
        <v>12</v>
      </c>
      <c r="J5541" s="42"/>
      <c r="K5541" s="42"/>
      <c r="L5541" s="184">
        <v>0</v>
      </c>
      <c r="M5541" s="31">
        <v>718</v>
      </c>
      <c r="N5541" s="42" t="s">
        <v>13</v>
      </c>
      <c r="O5541" s="41" t="s">
        <v>1890</v>
      </c>
    </row>
    <row r="5542" spans="1:15">
      <c r="A5542">
        <v>5546</v>
      </c>
      <c r="B5542" s="211">
        <v>44754</v>
      </c>
      <c r="C5542" s="42" t="s">
        <v>9</v>
      </c>
      <c r="D5542" s="359" t="s">
        <v>10</v>
      </c>
      <c r="E5542" s="212">
        <v>33</v>
      </c>
      <c r="F5542" s="212">
        <v>476</v>
      </c>
      <c r="G5542" s="212">
        <v>0</v>
      </c>
      <c r="H5542" s="212">
        <v>15</v>
      </c>
      <c r="I5542" s="212" t="s">
        <v>15</v>
      </c>
      <c r="J5542" s="42"/>
      <c r="K5542" s="42"/>
      <c r="L5542" s="184">
        <v>0</v>
      </c>
      <c r="M5542" s="31">
        <v>718</v>
      </c>
      <c r="N5542" s="42" t="s">
        <v>13</v>
      </c>
      <c r="O5542" s="41" t="s">
        <v>1890</v>
      </c>
    </row>
    <row r="5543" spans="1:15">
      <c r="A5543">
        <v>5547</v>
      </c>
      <c r="B5543" s="211">
        <v>44754</v>
      </c>
      <c r="C5543" s="42" t="s">
        <v>9</v>
      </c>
      <c r="D5543" s="359" t="s">
        <v>10</v>
      </c>
      <c r="E5543" s="212">
        <v>35</v>
      </c>
      <c r="F5543" s="212">
        <v>594</v>
      </c>
      <c r="G5543" s="212">
        <v>0</v>
      </c>
      <c r="H5543" s="212">
        <v>20</v>
      </c>
      <c r="I5543" s="212" t="s">
        <v>12</v>
      </c>
      <c r="J5543" s="42"/>
      <c r="K5543" s="42"/>
      <c r="L5543" s="184">
        <v>0</v>
      </c>
      <c r="M5543" s="31">
        <v>718</v>
      </c>
      <c r="N5543" s="42" t="s">
        <v>13</v>
      </c>
      <c r="O5543" s="41" t="s">
        <v>1890</v>
      </c>
    </row>
    <row r="5544" spans="1:15">
      <c r="A5544">
        <v>5548</v>
      </c>
      <c r="B5544" s="211">
        <v>44754</v>
      </c>
      <c r="C5544" s="42" t="s">
        <v>9</v>
      </c>
      <c r="D5544" s="359" t="s">
        <v>10</v>
      </c>
      <c r="E5544" s="212">
        <v>34</v>
      </c>
      <c r="F5544" s="212">
        <v>622</v>
      </c>
      <c r="G5544" s="212">
        <v>1</v>
      </c>
      <c r="H5544" s="212">
        <v>25</v>
      </c>
      <c r="I5544" s="212" t="s">
        <v>15</v>
      </c>
      <c r="J5544" s="42"/>
      <c r="K5544" s="42"/>
      <c r="L5544" s="184">
        <v>4</v>
      </c>
      <c r="M5544" s="31">
        <v>718</v>
      </c>
      <c r="N5544" s="42" t="s">
        <v>13</v>
      </c>
      <c r="O5544" s="41" t="s">
        <v>1890</v>
      </c>
    </row>
    <row r="5545" spans="1:15">
      <c r="A5545">
        <v>5549</v>
      </c>
      <c r="B5545" s="211">
        <v>44754</v>
      </c>
      <c r="C5545" s="42" t="s">
        <v>9</v>
      </c>
      <c r="D5545" s="359" t="s">
        <v>10</v>
      </c>
      <c r="E5545" s="212">
        <v>35</v>
      </c>
      <c r="F5545" s="212">
        <v>666</v>
      </c>
      <c r="G5545" s="212">
        <v>0</v>
      </c>
      <c r="H5545" s="212">
        <v>30</v>
      </c>
      <c r="I5545" s="212" t="s">
        <v>12</v>
      </c>
      <c r="J5545" s="42"/>
      <c r="K5545" s="42"/>
      <c r="L5545" s="184">
        <v>0</v>
      </c>
      <c r="M5545" s="31">
        <v>718</v>
      </c>
      <c r="N5545" s="42" t="s">
        <v>13</v>
      </c>
      <c r="O5545" s="41" t="s">
        <v>1890</v>
      </c>
    </row>
    <row r="5546" spans="1:15">
      <c r="A5546">
        <v>5550</v>
      </c>
      <c r="B5546" s="213">
        <v>44757</v>
      </c>
      <c r="C5546" s="42" t="s">
        <v>9</v>
      </c>
      <c r="D5546" s="359" t="s">
        <v>10</v>
      </c>
      <c r="E5546" s="212">
        <v>46</v>
      </c>
      <c r="F5546" s="212">
        <v>1358</v>
      </c>
      <c r="G5546" s="212">
        <v>4</v>
      </c>
      <c r="H5546" s="212">
        <v>50</v>
      </c>
      <c r="I5546" s="212" t="s">
        <v>15</v>
      </c>
      <c r="J5546" s="42"/>
      <c r="K5546" s="42"/>
      <c r="L5546" s="184">
        <v>8</v>
      </c>
      <c r="M5546" s="31">
        <v>718</v>
      </c>
      <c r="N5546" s="42" t="s">
        <v>13</v>
      </c>
      <c r="O5546" s="41" t="s">
        <v>1944</v>
      </c>
    </row>
    <row r="5547" spans="1:15">
      <c r="A5547">
        <v>5551</v>
      </c>
      <c r="B5547" s="213">
        <v>44757</v>
      </c>
      <c r="C5547" s="42" t="s">
        <v>9</v>
      </c>
      <c r="D5547" s="359" t="s">
        <v>10</v>
      </c>
      <c r="E5547" s="212">
        <v>44</v>
      </c>
      <c r="F5547" s="212">
        <v>124</v>
      </c>
      <c r="G5547" s="212">
        <v>3</v>
      </c>
      <c r="H5547" s="212">
        <v>44</v>
      </c>
      <c r="I5547" s="212" t="s">
        <v>15</v>
      </c>
      <c r="J5547" s="42"/>
      <c r="K5547" s="42"/>
      <c r="L5547" s="184">
        <v>6.8181818181818175</v>
      </c>
      <c r="M5547" s="31">
        <v>718</v>
      </c>
      <c r="N5547" s="42" t="s">
        <v>13</v>
      </c>
      <c r="O5547" s="41" t="s">
        <v>1944</v>
      </c>
    </row>
    <row r="5548" spans="1:15">
      <c r="A5548">
        <v>5552</v>
      </c>
      <c r="B5548" s="213">
        <v>44757</v>
      </c>
      <c r="C5548" s="42" t="s">
        <v>9</v>
      </c>
      <c r="D5548" s="359" t="s">
        <v>10</v>
      </c>
      <c r="E5548" s="212">
        <v>41</v>
      </c>
      <c r="F5548" s="212">
        <v>924</v>
      </c>
      <c r="G5548" s="212">
        <v>2</v>
      </c>
      <c r="H5548" s="212">
        <v>24</v>
      </c>
      <c r="I5548" s="212" t="s">
        <v>15</v>
      </c>
      <c r="J5548" s="42"/>
      <c r="K5548" s="42"/>
      <c r="L5548" s="184">
        <v>8.3333333333333321</v>
      </c>
      <c r="M5548" s="31">
        <v>718</v>
      </c>
      <c r="N5548" s="42" t="s">
        <v>13</v>
      </c>
      <c r="O5548" s="41" t="s">
        <v>1944</v>
      </c>
    </row>
    <row r="5549" spans="1:15">
      <c r="A5549">
        <v>5553</v>
      </c>
      <c r="B5549" s="213">
        <v>44757</v>
      </c>
      <c r="C5549" s="42" t="s">
        <v>9</v>
      </c>
      <c r="D5549" s="359" t="s">
        <v>10</v>
      </c>
      <c r="E5549" s="212">
        <v>44</v>
      </c>
      <c r="F5549" s="212">
        <v>1246</v>
      </c>
      <c r="G5549" s="212">
        <v>5</v>
      </c>
      <c r="H5549" s="212">
        <v>54</v>
      </c>
      <c r="I5549" s="212" t="s">
        <v>15</v>
      </c>
      <c r="J5549" s="42"/>
      <c r="K5549" s="42"/>
      <c r="L5549" s="184">
        <v>9.2592592592592595</v>
      </c>
      <c r="M5549" s="31">
        <v>718</v>
      </c>
      <c r="N5549" s="42" t="s">
        <v>13</v>
      </c>
      <c r="O5549" s="41" t="s">
        <v>1944</v>
      </c>
    </row>
    <row r="5550" spans="1:15">
      <c r="A5550">
        <v>5554</v>
      </c>
      <c r="B5550" s="213">
        <v>44757</v>
      </c>
      <c r="C5550" s="42" t="s">
        <v>9</v>
      </c>
      <c r="D5550" s="359" t="s">
        <v>10</v>
      </c>
      <c r="E5550" s="212">
        <v>40</v>
      </c>
      <c r="F5550" s="212">
        <v>756</v>
      </c>
      <c r="G5550" s="212">
        <v>1</v>
      </c>
      <c r="H5550" s="212">
        <v>8</v>
      </c>
      <c r="I5550" s="212" t="s">
        <v>12</v>
      </c>
      <c r="J5550" s="42"/>
      <c r="K5550" s="42"/>
      <c r="L5550" s="184">
        <v>12.5</v>
      </c>
      <c r="M5550" s="31">
        <v>718</v>
      </c>
      <c r="N5550" s="42" t="s">
        <v>13</v>
      </c>
      <c r="O5550" s="41" t="s">
        <v>1944</v>
      </c>
    </row>
    <row r="5551" spans="1:15">
      <c r="A5551">
        <v>5555</v>
      </c>
      <c r="B5551" s="213">
        <v>44757</v>
      </c>
      <c r="C5551" s="42" t="s">
        <v>9</v>
      </c>
      <c r="D5551" s="359" t="s">
        <v>10</v>
      </c>
      <c r="E5551" s="212">
        <v>43</v>
      </c>
      <c r="F5551" s="212">
        <v>1056</v>
      </c>
      <c r="G5551" s="212">
        <v>3</v>
      </c>
      <c r="H5551" s="212">
        <v>48</v>
      </c>
      <c r="I5551" s="212" t="s">
        <v>15</v>
      </c>
      <c r="J5551" s="42"/>
      <c r="K5551" s="42"/>
      <c r="L5551" s="184">
        <v>6.25</v>
      </c>
      <c r="M5551" s="31">
        <v>718</v>
      </c>
      <c r="N5551" s="42" t="s">
        <v>13</v>
      </c>
      <c r="O5551" s="41" t="s">
        <v>1944</v>
      </c>
    </row>
    <row r="5552" spans="1:15">
      <c r="A5552">
        <v>5556</v>
      </c>
      <c r="B5552" s="213">
        <v>44757</v>
      </c>
      <c r="C5552" s="42" t="s">
        <v>9</v>
      </c>
      <c r="D5552" s="359" t="s">
        <v>10</v>
      </c>
      <c r="E5552" s="212">
        <v>44</v>
      </c>
      <c r="F5552" s="212">
        <v>1214</v>
      </c>
      <c r="G5552" s="212">
        <v>3</v>
      </c>
      <c r="H5552" s="212">
        <v>59</v>
      </c>
      <c r="I5552" s="212" t="s">
        <v>15</v>
      </c>
      <c r="J5552" s="42"/>
      <c r="K5552" s="42"/>
      <c r="L5552" s="184">
        <v>5.0847457627118651</v>
      </c>
      <c r="M5552" s="31">
        <v>718</v>
      </c>
      <c r="N5552" s="42" t="s">
        <v>13</v>
      </c>
      <c r="O5552" s="41" t="s">
        <v>1944</v>
      </c>
    </row>
    <row r="5553" spans="1:15">
      <c r="A5553">
        <v>5557</v>
      </c>
      <c r="B5553" s="213">
        <v>44757</v>
      </c>
      <c r="C5553" s="42" t="s">
        <v>9</v>
      </c>
      <c r="D5553" s="359" t="s">
        <v>10</v>
      </c>
      <c r="E5553" s="212">
        <v>43</v>
      </c>
      <c r="F5553" s="212">
        <v>1062</v>
      </c>
      <c r="G5553" s="212">
        <v>2</v>
      </c>
      <c r="H5553" s="212">
        <v>36</v>
      </c>
      <c r="I5553" s="212" t="s">
        <v>15</v>
      </c>
      <c r="J5553" s="42"/>
      <c r="K5553" s="42"/>
      <c r="L5553" s="184">
        <v>5.5555555555555554</v>
      </c>
      <c r="M5553" s="31">
        <v>718</v>
      </c>
      <c r="N5553" s="42" t="s">
        <v>13</v>
      </c>
      <c r="O5553" s="41" t="s">
        <v>1944</v>
      </c>
    </row>
    <row r="5554" spans="1:15">
      <c r="A5554">
        <v>5558</v>
      </c>
      <c r="B5554" s="213">
        <v>44757</v>
      </c>
      <c r="C5554" s="42" t="s">
        <v>9</v>
      </c>
      <c r="D5554" s="359" t="s">
        <v>10</v>
      </c>
      <c r="E5554" s="212">
        <v>40</v>
      </c>
      <c r="F5554" s="212">
        <v>942</v>
      </c>
      <c r="G5554" s="212">
        <v>2</v>
      </c>
      <c r="H5554" s="212">
        <v>34</v>
      </c>
      <c r="I5554" s="212" t="s">
        <v>15</v>
      </c>
      <c r="J5554" s="42"/>
      <c r="K5554" s="42"/>
      <c r="L5554" s="184">
        <v>5.8823529411764701</v>
      </c>
      <c r="M5554" s="31">
        <v>718</v>
      </c>
      <c r="N5554" s="42" t="s">
        <v>13</v>
      </c>
      <c r="O5554" s="41" t="s">
        <v>1944</v>
      </c>
    </row>
    <row r="5555" spans="1:15">
      <c r="A5555">
        <v>5559</v>
      </c>
      <c r="B5555" s="213">
        <v>44757</v>
      </c>
      <c r="C5555" s="42" t="s">
        <v>9</v>
      </c>
      <c r="D5555" s="359" t="s">
        <v>10</v>
      </c>
      <c r="E5555" s="212">
        <v>45</v>
      </c>
      <c r="F5555" s="212">
        <v>1261</v>
      </c>
      <c r="G5555" s="212">
        <v>16</v>
      </c>
      <c r="H5555" s="212">
        <v>28</v>
      </c>
      <c r="I5555" s="212" t="s">
        <v>15</v>
      </c>
      <c r="J5555" s="42"/>
      <c r="K5555" s="42"/>
      <c r="L5555" s="184">
        <v>57.142857142857139</v>
      </c>
      <c r="M5555" s="31">
        <v>718</v>
      </c>
      <c r="N5555" s="42" t="s">
        <v>13</v>
      </c>
      <c r="O5555" s="41" t="s">
        <v>1944</v>
      </c>
    </row>
    <row r="5556" spans="1:15">
      <c r="A5556">
        <v>5560</v>
      </c>
      <c r="B5556" s="213">
        <v>44757</v>
      </c>
      <c r="C5556" s="42" t="s">
        <v>9</v>
      </c>
      <c r="D5556" s="359" t="s">
        <v>10</v>
      </c>
      <c r="E5556" s="212">
        <v>45</v>
      </c>
      <c r="F5556" s="212">
        <v>1246</v>
      </c>
      <c r="G5556" s="212">
        <v>2</v>
      </c>
      <c r="H5556" s="212">
        <v>36</v>
      </c>
      <c r="I5556" s="212" t="s">
        <v>12</v>
      </c>
      <c r="J5556" s="42"/>
      <c r="K5556" s="42"/>
      <c r="L5556" s="184">
        <v>5.5555555555555554</v>
      </c>
      <c r="M5556" s="31">
        <v>718</v>
      </c>
      <c r="N5556" s="42" t="s">
        <v>13</v>
      </c>
      <c r="O5556" s="41" t="s">
        <v>1944</v>
      </c>
    </row>
    <row r="5557" spans="1:15">
      <c r="A5557">
        <v>5561</v>
      </c>
      <c r="B5557" s="213">
        <v>44757</v>
      </c>
      <c r="C5557" s="42" t="s">
        <v>9</v>
      </c>
      <c r="D5557" s="359" t="s">
        <v>10</v>
      </c>
      <c r="E5557" s="212">
        <v>38</v>
      </c>
      <c r="F5557" s="212">
        <v>860</v>
      </c>
      <c r="G5557" s="212">
        <v>1</v>
      </c>
      <c r="H5557" s="212">
        <v>26</v>
      </c>
      <c r="I5557" s="212" t="s">
        <v>12</v>
      </c>
      <c r="J5557" s="42"/>
      <c r="K5557" s="42"/>
      <c r="L5557" s="184">
        <v>3.8461538461538463</v>
      </c>
      <c r="M5557" s="31">
        <v>718</v>
      </c>
      <c r="N5557" s="42" t="s">
        <v>13</v>
      </c>
      <c r="O5557" s="41" t="s">
        <v>1944</v>
      </c>
    </row>
    <row r="5558" spans="1:15">
      <c r="A5558">
        <v>5562</v>
      </c>
      <c r="B5558" s="213">
        <v>44757</v>
      </c>
      <c r="C5558" s="42" t="s">
        <v>9</v>
      </c>
      <c r="D5558" s="359" t="s">
        <v>10</v>
      </c>
      <c r="E5558" s="212">
        <v>45</v>
      </c>
      <c r="F5558" s="212">
        <v>1242</v>
      </c>
      <c r="G5558" s="212">
        <v>1</v>
      </c>
      <c r="H5558" s="212">
        <v>58</v>
      </c>
      <c r="I5558" s="212" t="s">
        <v>12</v>
      </c>
      <c r="J5558" s="42"/>
      <c r="K5558" s="42"/>
      <c r="L5558" s="184">
        <v>1.7241379310344827</v>
      </c>
      <c r="M5558" s="31">
        <v>718</v>
      </c>
      <c r="N5558" s="42" t="s">
        <v>13</v>
      </c>
      <c r="O5558" s="41" t="s">
        <v>1944</v>
      </c>
    </row>
    <row r="5559" spans="1:15">
      <c r="A5559">
        <v>5563</v>
      </c>
      <c r="B5559" s="213">
        <v>44757</v>
      </c>
      <c r="C5559" s="42" t="s">
        <v>9</v>
      </c>
      <c r="D5559" s="359" t="s">
        <v>10</v>
      </c>
      <c r="E5559" s="212">
        <v>44</v>
      </c>
      <c r="F5559" s="212">
        <v>1210</v>
      </c>
      <c r="G5559" s="212">
        <v>4</v>
      </c>
      <c r="H5559" s="212">
        <v>58</v>
      </c>
      <c r="I5559" s="212" t="s">
        <v>15</v>
      </c>
      <c r="J5559" s="42"/>
      <c r="K5559" s="42"/>
      <c r="L5559" s="184">
        <v>6.8965517241379306</v>
      </c>
      <c r="M5559" s="31">
        <v>718</v>
      </c>
      <c r="N5559" s="42" t="s">
        <v>13</v>
      </c>
      <c r="O5559" s="41" t="s">
        <v>1944</v>
      </c>
    </row>
    <row r="5560" spans="1:15">
      <c r="A5560">
        <v>5564</v>
      </c>
      <c r="B5560" s="213">
        <v>44757</v>
      </c>
      <c r="C5560" s="42" t="s">
        <v>9</v>
      </c>
      <c r="D5560" s="359" t="s">
        <v>10</v>
      </c>
      <c r="E5560" s="212">
        <v>45</v>
      </c>
      <c r="F5560" s="212">
        <v>1294</v>
      </c>
      <c r="G5560" s="212">
        <v>6</v>
      </c>
      <c r="H5560" s="212">
        <v>46</v>
      </c>
      <c r="I5560" s="212" t="s">
        <v>15</v>
      </c>
      <c r="J5560" s="42"/>
      <c r="K5560" s="42"/>
      <c r="L5560" s="184">
        <v>13.043478260869565</v>
      </c>
      <c r="M5560" s="31">
        <v>718</v>
      </c>
      <c r="N5560" s="42" t="s">
        <v>13</v>
      </c>
      <c r="O5560" s="41" t="s">
        <v>1944</v>
      </c>
    </row>
    <row r="5561" spans="1:15">
      <c r="A5561">
        <v>5565</v>
      </c>
      <c r="B5561" s="213">
        <v>44757</v>
      </c>
      <c r="C5561" s="42" t="s">
        <v>9</v>
      </c>
      <c r="D5561" s="359" t="s">
        <v>10</v>
      </c>
      <c r="E5561" s="212">
        <v>46</v>
      </c>
      <c r="F5561" s="212">
        <v>1452</v>
      </c>
      <c r="G5561" s="212">
        <v>4</v>
      </c>
      <c r="H5561" s="212">
        <v>70</v>
      </c>
      <c r="I5561" s="212" t="s">
        <v>15</v>
      </c>
      <c r="J5561" s="42"/>
      <c r="K5561" s="42"/>
      <c r="L5561" s="184">
        <v>5.7142857142857144</v>
      </c>
      <c r="M5561" s="31">
        <v>718</v>
      </c>
      <c r="N5561" s="42" t="s">
        <v>13</v>
      </c>
      <c r="O5561" s="41" t="s">
        <v>1944</v>
      </c>
    </row>
    <row r="5562" spans="1:15">
      <c r="A5562">
        <v>5566</v>
      </c>
      <c r="B5562" s="213">
        <v>44757</v>
      </c>
      <c r="C5562" s="42" t="s">
        <v>9</v>
      </c>
      <c r="D5562" s="359" t="s">
        <v>10</v>
      </c>
      <c r="E5562" s="212">
        <v>54</v>
      </c>
      <c r="F5562" s="212">
        <v>2244</v>
      </c>
      <c r="G5562" s="212">
        <v>20</v>
      </c>
      <c r="H5562" s="212">
        <v>136</v>
      </c>
      <c r="I5562" s="212" t="s">
        <v>15</v>
      </c>
      <c r="J5562" s="42"/>
      <c r="K5562" s="42"/>
      <c r="L5562" s="184">
        <v>14.705882352941178</v>
      </c>
      <c r="M5562" s="31">
        <v>718</v>
      </c>
      <c r="N5562" s="42" t="s">
        <v>13</v>
      </c>
      <c r="O5562" s="41" t="s">
        <v>1944</v>
      </c>
    </row>
    <row r="5563" spans="1:15">
      <c r="A5563">
        <v>5567</v>
      </c>
      <c r="B5563" s="213">
        <v>44757</v>
      </c>
      <c r="C5563" s="42" t="s">
        <v>9</v>
      </c>
      <c r="D5563" s="359" t="s">
        <v>10</v>
      </c>
      <c r="E5563" s="212">
        <v>59</v>
      </c>
      <c r="F5563" s="212">
        <v>2510</v>
      </c>
      <c r="G5563" s="212">
        <v>49</v>
      </c>
      <c r="H5563" s="212">
        <v>60</v>
      </c>
      <c r="I5563" s="212" t="s">
        <v>15</v>
      </c>
      <c r="J5563" s="42"/>
      <c r="K5563" s="42"/>
      <c r="L5563" s="184">
        <v>81.666666666666671</v>
      </c>
      <c r="M5563" s="31">
        <v>718</v>
      </c>
      <c r="N5563" s="42" t="s">
        <v>13</v>
      </c>
      <c r="O5563" s="41" t="s">
        <v>1944</v>
      </c>
    </row>
    <row r="5564" spans="1:15">
      <c r="A5564">
        <v>5568</v>
      </c>
      <c r="B5564" s="213">
        <v>44757</v>
      </c>
      <c r="C5564" s="42" t="s">
        <v>9</v>
      </c>
      <c r="D5564" s="359" t="s">
        <v>10</v>
      </c>
      <c r="E5564" s="212">
        <v>62</v>
      </c>
      <c r="F5564" s="212">
        <v>2768</v>
      </c>
      <c r="G5564" s="212">
        <v>59</v>
      </c>
      <c r="H5564" s="212">
        <v>134</v>
      </c>
      <c r="I5564" s="212" t="s">
        <v>15</v>
      </c>
      <c r="J5564" s="42"/>
      <c r="K5564" s="42"/>
      <c r="L5564" s="184">
        <v>44.029850746268657</v>
      </c>
      <c r="M5564" s="31">
        <v>718</v>
      </c>
      <c r="N5564" s="42" t="s">
        <v>13</v>
      </c>
      <c r="O5564" s="41" t="s">
        <v>1944</v>
      </c>
    </row>
    <row r="5565" spans="1:15">
      <c r="A5565">
        <v>5569</v>
      </c>
      <c r="B5565" s="213">
        <v>44757</v>
      </c>
      <c r="C5565" s="42" t="s">
        <v>9</v>
      </c>
      <c r="D5565" s="359" t="s">
        <v>10</v>
      </c>
      <c r="E5565" s="212">
        <v>58</v>
      </c>
      <c r="F5565" s="212">
        <v>2446</v>
      </c>
      <c r="G5565" s="212">
        <v>66</v>
      </c>
      <c r="H5565" s="212">
        <v>58</v>
      </c>
      <c r="I5565" s="212" t="s">
        <v>15</v>
      </c>
      <c r="J5565" s="42"/>
      <c r="K5565" s="42"/>
      <c r="L5565" s="184">
        <v>113.79310344827587</v>
      </c>
      <c r="M5565" s="31">
        <v>718</v>
      </c>
      <c r="N5565" s="42" t="s">
        <v>13</v>
      </c>
      <c r="O5565" s="41" t="s">
        <v>1944</v>
      </c>
    </row>
    <row r="5566" spans="1:15">
      <c r="A5566">
        <v>5570</v>
      </c>
      <c r="B5566" s="213">
        <v>44757</v>
      </c>
      <c r="C5566" s="42" t="s">
        <v>9</v>
      </c>
      <c r="D5566" s="359" t="s">
        <v>10</v>
      </c>
      <c r="E5566" s="212">
        <v>58</v>
      </c>
      <c r="F5566" s="212">
        <v>2508</v>
      </c>
      <c r="G5566" s="212">
        <v>117</v>
      </c>
      <c r="H5566" s="212">
        <v>92</v>
      </c>
      <c r="I5566" s="212" t="s">
        <v>15</v>
      </c>
      <c r="J5566" s="42"/>
      <c r="K5566" s="42"/>
      <c r="L5566" s="184">
        <v>127.17391304347827</v>
      </c>
      <c r="M5566" s="31">
        <v>718</v>
      </c>
      <c r="N5566" s="42" t="s">
        <v>13</v>
      </c>
      <c r="O5566" s="41" t="s">
        <v>1944</v>
      </c>
    </row>
    <row r="5567" spans="1:15">
      <c r="A5567">
        <v>5571</v>
      </c>
      <c r="B5567" s="213">
        <v>44757</v>
      </c>
      <c r="C5567" s="42" t="s">
        <v>9</v>
      </c>
      <c r="D5567" s="359" t="s">
        <v>10</v>
      </c>
      <c r="E5567" s="212">
        <v>42</v>
      </c>
      <c r="F5567" s="212">
        <v>1048</v>
      </c>
      <c r="G5567" s="212">
        <v>2</v>
      </c>
      <c r="H5567" s="212">
        <v>42</v>
      </c>
      <c r="I5567" s="212" t="s">
        <v>12</v>
      </c>
      <c r="J5567" s="42"/>
      <c r="K5567" s="42"/>
      <c r="L5567" s="184">
        <v>4.7619047619047619</v>
      </c>
      <c r="M5567" s="31">
        <v>718</v>
      </c>
      <c r="N5567" s="42" t="s">
        <v>13</v>
      </c>
      <c r="O5567" s="41" t="s">
        <v>1944</v>
      </c>
    </row>
    <row r="5568" spans="1:15">
      <c r="A5568">
        <v>5572</v>
      </c>
      <c r="B5568" s="213">
        <v>44757</v>
      </c>
      <c r="C5568" s="42" t="s">
        <v>9</v>
      </c>
      <c r="D5568" s="359" t="s">
        <v>10</v>
      </c>
      <c r="E5568" s="212">
        <v>44</v>
      </c>
      <c r="F5568" s="212">
        <v>1262</v>
      </c>
      <c r="G5568" s="212">
        <v>3</v>
      </c>
      <c r="H5568" s="212">
        <v>44</v>
      </c>
      <c r="I5568" s="212" t="s">
        <v>15</v>
      </c>
      <c r="J5568" s="42"/>
      <c r="K5568" s="42"/>
      <c r="L5568" s="184">
        <v>6.8181818181818175</v>
      </c>
      <c r="M5568" s="31">
        <v>718</v>
      </c>
      <c r="N5568" s="42" t="s">
        <v>13</v>
      </c>
      <c r="O5568" s="41" t="s">
        <v>1944</v>
      </c>
    </row>
    <row r="5569" spans="1:15">
      <c r="A5569">
        <v>5573</v>
      </c>
      <c r="B5569" s="213">
        <v>44757</v>
      </c>
      <c r="C5569" s="42" t="s">
        <v>9</v>
      </c>
      <c r="D5569" s="359" t="s">
        <v>10</v>
      </c>
      <c r="E5569" s="212">
        <v>43</v>
      </c>
      <c r="F5569" s="212">
        <v>1134</v>
      </c>
      <c r="G5569" s="212">
        <v>2</v>
      </c>
      <c r="H5569" s="212">
        <v>28</v>
      </c>
      <c r="I5569" s="212" t="s">
        <v>12</v>
      </c>
      <c r="J5569" s="42"/>
      <c r="K5569" s="42"/>
      <c r="L5569" s="184">
        <v>7.1428571428571423</v>
      </c>
      <c r="M5569" s="31">
        <v>718</v>
      </c>
      <c r="N5569" s="42" t="s">
        <v>13</v>
      </c>
      <c r="O5569" s="41" t="s">
        <v>1944</v>
      </c>
    </row>
    <row r="5570" spans="1:15">
      <c r="A5570">
        <v>5574</v>
      </c>
      <c r="B5570" s="213">
        <v>44757</v>
      </c>
      <c r="C5570" s="42" t="s">
        <v>9</v>
      </c>
      <c r="D5570" s="359" t="s">
        <v>10</v>
      </c>
      <c r="E5570" s="212">
        <v>38</v>
      </c>
      <c r="F5570" s="212">
        <v>872</v>
      </c>
      <c r="G5570" s="212">
        <v>1</v>
      </c>
      <c r="H5570" s="212">
        <v>22</v>
      </c>
      <c r="I5570" s="212" t="s">
        <v>15</v>
      </c>
      <c r="J5570" s="42"/>
      <c r="K5570" s="42"/>
      <c r="L5570" s="184">
        <v>4.5454545454545459</v>
      </c>
      <c r="M5570" s="31">
        <v>718</v>
      </c>
      <c r="N5570" s="42" t="s">
        <v>13</v>
      </c>
      <c r="O5570" s="41" t="s">
        <v>1944</v>
      </c>
    </row>
    <row r="5571" spans="1:15">
      <c r="A5571">
        <v>5575</v>
      </c>
      <c r="B5571" s="213">
        <v>44757</v>
      </c>
      <c r="C5571" s="42" t="s">
        <v>9</v>
      </c>
      <c r="D5571" s="359" t="s">
        <v>10</v>
      </c>
      <c r="E5571" s="212">
        <v>40</v>
      </c>
      <c r="F5571" s="212">
        <v>1234</v>
      </c>
      <c r="G5571" s="212">
        <v>2</v>
      </c>
      <c r="H5571" s="212">
        <v>54</v>
      </c>
      <c r="I5571" s="212" t="s">
        <v>15</v>
      </c>
      <c r="J5571" s="42"/>
      <c r="K5571" s="42"/>
      <c r="L5571" s="184">
        <v>3.7037037037037033</v>
      </c>
      <c r="M5571" s="31">
        <v>718</v>
      </c>
      <c r="N5571" s="42" t="s">
        <v>13</v>
      </c>
      <c r="O5571" s="41" t="s">
        <v>1944</v>
      </c>
    </row>
    <row r="5572" spans="1:15">
      <c r="A5572">
        <v>5576</v>
      </c>
      <c r="B5572" s="214">
        <v>44758</v>
      </c>
      <c r="C5572" s="42" t="s">
        <v>9</v>
      </c>
      <c r="D5572" s="359" t="s">
        <v>10</v>
      </c>
      <c r="E5572" s="212">
        <v>38</v>
      </c>
      <c r="F5572" s="212">
        <v>830</v>
      </c>
      <c r="G5572" s="212">
        <v>1</v>
      </c>
      <c r="H5572" s="212">
        <v>34</v>
      </c>
      <c r="I5572" s="212" t="s">
        <v>12</v>
      </c>
      <c r="J5572" s="42"/>
      <c r="K5572" s="42"/>
      <c r="L5572" s="184">
        <v>2.9411764705882351</v>
      </c>
      <c r="M5572" s="31">
        <v>718</v>
      </c>
      <c r="N5572" s="42" t="s">
        <v>13</v>
      </c>
      <c r="O5572" s="41" t="s">
        <v>1944</v>
      </c>
    </row>
    <row r="5573" spans="1:15">
      <c r="A5573">
        <v>5577</v>
      </c>
      <c r="B5573" s="214">
        <v>44758</v>
      </c>
      <c r="C5573" s="42" t="s">
        <v>9</v>
      </c>
      <c r="D5573" s="359" t="s">
        <v>10</v>
      </c>
      <c r="E5573" s="212">
        <v>45</v>
      </c>
      <c r="F5573" s="212">
        <v>1110</v>
      </c>
      <c r="G5573" s="212">
        <v>0</v>
      </c>
      <c r="H5573" s="212">
        <v>20</v>
      </c>
      <c r="I5573" s="212" t="s">
        <v>12</v>
      </c>
      <c r="J5573" s="42"/>
      <c r="K5573" s="42"/>
      <c r="L5573" s="184">
        <v>0</v>
      </c>
      <c r="M5573" s="31">
        <v>718</v>
      </c>
      <c r="N5573" s="42" t="s">
        <v>13</v>
      </c>
      <c r="O5573" s="41" t="s">
        <v>1944</v>
      </c>
    </row>
    <row r="5574" spans="1:15">
      <c r="A5574">
        <v>5578</v>
      </c>
      <c r="B5574" s="214">
        <v>44758</v>
      </c>
      <c r="C5574" s="42" t="s">
        <v>9</v>
      </c>
      <c r="D5574" s="359" t="s">
        <v>10</v>
      </c>
      <c r="E5574" s="212">
        <v>47</v>
      </c>
      <c r="F5574" s="212">
        <v>1340</v>
      </c>
      <c r="G5574" s="212">
        <v>3</v>
      </c>
      <c r="H5574" s="212">
        <v>30</v>
      </c>
      <c r="I5574" s="212" t="s">
        <v>15</v>
      </c>
      <c r="J5574" s="42"/>
      <c r="K5574" s="42"/>
      <c r="L5574" s="184">
        <v>10</v>
      </c>
      <c r="M5574" s="31">
        <v>718</v>
      </c>
      <c r="N5574" s="42" t="s">
        <v>13</v>
      </c>
      <c r="O5574" s="41" t="s">
        <v>1944</v>
      </c>
    </row>
    <row r="5575" spans="1:15">
      <c r="A5575">
        <v>5579</v>
      </c>
      <c r="B5575" s="214">
        <v>44768</v>
      </c>
      <c r="C5575" s="42" t="s">
        <v>9</v>
      </c>
      <c r="D5575" s="359" t="s">
        <v>10</v>
      </c>
      <c r="E5575" s="212">
        <v>45</v>
      </c>
      <c r="F5575" s="212">
        <v>1340</v>
      </c>
      <c r="G5575" s="212">
        <v>0</v>
      </c>
      <c r="H5575" s="212">
        <v>36</v>
      </c>
      <c r="I5575" s="212" t="s">
        <v>12</v>
      </c>
      <c r="J5575" s="42"/>
      <c r="K5575" s="42"/>
      <c r="L5575" s="184">
        <v>0</v>
      </c>
      <c r="M5575" s="31">
        <v>718</v>
      </c>
      <c r="N5575" s="42" t="s">
        <v>13</v>
      </c>
      <c r="O5575" s="41" t="s">
        <v>1944</v>
      </c>
    </row>
    <row r="5576" spans="1:15">
      <c r="A5576">
        <v>5580</v>
      </c>
      <c r="B5576" s="214">
        <v>44758</v>
      </c>
      <c r="C5576" s="42" t="s">
        <v>9</v>
      </c>
      <c r="D5576" s="359" t="s">
        <v>10</v>
      </c>
      <c r="E5576" s="212">
        <v>46</v>
      </c>
      <c r="F5576" s="212">
        <v>1242</v>
      </c>
      <c r="G5576" s="212">
        <v>2</v>
      </c>
      <c r="H5576" s="212">
        <v>42</v>
      </c>
      <c r="I5576" s="212" t="s">
        <v>12</v>
      </c>
      <c r="J5576" s="42"/>
      <c r="K5576" s="42"/>
      <c r="L5576" s="184">
        <v>4.7619047619047619</v>
      </c>
      <c r="M5576" s="31">
        <v>718</v>
      </c>
      <c r="N5576" s="42" t="s">
        <v>13</v>
      </c>
      <c r="O5576" s="41" t="s">
        <v>1944</v>
      </c>
    </row>
    <row r="5577" spans="1:15">
      <c r="A5577">
        <v>5581</v>
      </c>
      <c r="B5577" s="214">
        <v>44758</v>
      </c>
      <c r="C5577" s="42" t="s">
        <v>9</v>
      </c>
      <c r="D5577" s="359" t="s">
        <v>10</v>
      </c>
      <c r="E5577" s="212">
        <v>38</v>
      </c>
      <c r="F5577" s="212">
        <v>722</v>
      </c>
      <c r="G5577" s="212">
        <v>1</v>
      </c>
      <c r="H5577" s="212">
        <v>20</v>
      </c>
      <c r="I5577" s="212" t="s">
        <v>12</v>
      </c>
      <c r="J5577" s="42"/>
      <c r="K5577" s="42"/>
      <c r="L5577" s="184">
        <v>5</v>
      </c>
      <c r="M5577" s="31">
        <v>718</v>
      </c>
      <c r="N5577" s="42" t="s">
        <v>13</v>
      </c>
      <c r="O5577" s="41" t="s">
        <v>1944</v>
      </c>
    </row>
    <row r="5578" spans="1:15">
      <c r="A5578">
        <v>5582</v>
      </c>
      <c r="B5578" s="214">
        <v>44758</v>
      </c>
      <c r="C5578" s="42" t="s">
        <v>9</v>
      </c>
      <c r="D5578" s="359" t="s">
        <v>10</v>
      </c>
      <c r="E5578" s="212">
        <v>42</v>
      </c>
      <c r="F5578" s="212">
        <v>1020</v>
      </c>
      <c r="G5578" s="212">
        <v>1</v>
      </c>
      <c r="H5578" s="212">
        <v>18</v>
      </c>
      <c r="I5578" s="212" t="s">
        <v>12</v>
      </c>
      <c r="J5578" s="42"/>
      <c r="K5578" s="42"/>
      <c r="L5578" s="184">
        <v>5.5555555555555554</v>
      </c>
      <c r="M5578" s="31">
        <v>718</v>
      </c>
      <c r="N5578" s="42" t="s">
        <v>13</v>
      </c>
      <c r="O5578" s="41" t="s">
        <v>1944</v>
      </c>
    </row>
    <row r="5579" spans="1:15">
      <c r="A5579">
        <v>5583</v>
      </c>
      <c r="B5579" s="214">
        <v>44758</v>
      </c>
      <c r="C5579" s="42" t="s">
        <v>9</v>
      </c>
      <c r="D5579" s="359" t="s">
        <v>10</v>
      </c>
      <c r="E5579" s="212">
        <v>43</v>
      </c>
      <c r="F5579" s="212">
        <v>1092</v>
      </c>
      <c r="G5579" s="212">
        <v>3</v>
      </c>
      <c r="H5579" s="212">
        <v>36</v>
      </c>
      <c r="I5579" s="212" t="s">
        <v>15</v>
      </c>
      <c r="J5579" s="42"/>
      <c r="K5579" s="42"/>
      <c r="L5579" s="184">
        <v>8.3333333333333321</v>
      </c>
      <c r="M5579" s="31">
        <v>718</v>
      </c>
      <c r="N5579" s="42" t="s">
        <v>13</v>
      </c>
      <c r="O5579" s="41" t="s">
        <v>1944</v>
      </c>
    </row>
    <row r="5580" spans="1:15">
      <c r="A5580">
        <v>5584</v>
      </c>
      <c r="B5580" s="214">
        <v>44758</v>
      </c>
      <c r="C5580" s="42" t="s">
        <v>9</v>
      </c>
      <c r="D5580" s="359" t="s">
        <v>10</v>
      </c>
      <c r="E5580" s="212">
        <v>42</v>
      </c>
      <c r="F5580" s="212">
        <v>1046</v>
      </c>
      <c r="G5580" s="212">
        <v>2</v>
      </c>
      <c r="H5580" s="212">
        <v>42</v>
      </c>
      <c r="I5580" s="212" t="s">
        <v>12</v>
      </c>
      <c r="J5580" s="42"/>
      <c r="K5580" s="42"/>
      <c r="L5580" s="184">
        <v>4.7619047619047619</v>
      </c>
      <c r="M5580" s="31">
        <v>718</v>
      </c>
      <c r="N5580" s="42" t="s">
        <v>13</v>
      </c>
      <c r="O5580" s="41" t="s">
        <v>1944</v>
      </c>
    </row>
    <row r="5581" spans="1:15">
      <c r="A5581">
        <v>5585</v>
      </c>
      <c r="B5581" s="214">
        <v>44758</v>
      </c>
      <c r="C5581" s="42" t="s">
        <v>9</v>
      </c>
      <c r="D5581" s="359" t="s">
        <v>10</v>
      </c>
      <c r="E5581" s="212">
        <v>46</v>
      </c>
      <c r="F5581" s="212">
        <v>1320</v>
      </c>
      <c r="G5581" s="212">
        <v>10</v>
      </c>
      <c r="H5581" s="212">
        <v>38</v>
      </c>
      <c r="I5581" s="212" t="s">
        <v>15</v>
      </c>
      <c r="J5581" s="42"/>
      <c r="K5581" s="42"/>
      <c r="L5581" s="184">
        <v>26.315789473684209</v>
      </c>
      <c r="M5581" s="31">
        <v>718</v>
      </c>
      <c r="N5581" s="42" t="s">
        <v>13</v>
      </c>
      <c r="O5581" s="41" t="s">
        <v>1944</v>
      </c>
    </row>
    <row r="5582" spans="1:15">
      <c r="A5582">
        <v>5586</v>
      </c>
      <c r="B5582" s="214">
        <v>44758</v>
      </c>
      <c r="C5582" s="42" t="s">
        <v>9</v>
      </c>
      <c r="D5582" s="359" t="s">
        <v>10</v>
      </c>
      <c r="E5582" s="212">
        <v>47</v>
      </c>
      <c r="F5582" s="212">
        <v>1448</v>
      </c>
      <c r="G5582" s="212">
        <v>1</v>
      </c>
      <c r="H5582" s="212">
        <v>60</v>
      </c>
      <c r="I5582" s="212" t="s">
        <v>12</v>
      </c>
      <c r="J5582" s="42"/>
      <c r="K5582" s="42"/>
      <c r="L5582" s="184">
        <v>1.6666666666666667</v>
      </c>
      <c r="M5582" s="31">
        <v>718</v>
      </c>
      <c r="N5582" s="42" t="s">
        <v>13</v>
      </c>
      <c r="O5582" s="41" t="s">
        <v>1944</v>
      </c>
    </row>
    <row r="5583" spans="1:15">
      <c r="A5583">
        <v>5587</v>
      </c>
      <c r="B5583" s="214">
        <v>44758</v>
      </c>
      <c r="C5583" s="42" t="s">
        <v>9</v>
      </c>
      <c r="D5583" s="359" t="s">
        <v>10</v>
      </c>
      <c r="E5583" s="212">
        <v>47</v>
      </c>
      <c r="F5583" s="212">
        <v>1296</v>
      </c>
      <c r="G5583" s="212">
        <v>4</v>
      </c>
      <c r="H5583" s="212">
        <v>26</v>
      </c>
      <c r="I5583" s="212" t="s">
        <v>15</v>
      </c>
      <c r="J5583" s="42"/>
      <c r="K5583" s="42"/>
      <c r="L5583" s="184">
        <v>15.384615384615385</v>
      </c>
      <c r="M5583" s="31">
        <v>718</v>
      </c>
      <c r="N5583" s="42" t="s">
        <v>13</v>
      </c>
      <c r="O5583" s="41" t="s">
        <v>1944</v>
      </c>
    </row>
    <row r="5584" spans="1:15">
      <c r="A5584">
        <v>5588</v>
      </c>
      <c r="B5584" s="214">
        <v>44758</v>
      </c>
      <c r="C5584" s="42" t="s">
        <v>9</v>
      </c>
      <c r="D5584" s="359" t="s">
        <v>10</v>
      </c>
      <c r="E5584" s="212">
        <v>45</v>
      </c>
      <c r="F5584" s="212">
        <v>1326</v>
      </c>
      <c r="G5584" s="212">
        <v>2</v>
      </c>
      <c r="H5584" s="212">
        <v>36</v>
      </c>
      <c r="I5584" s="212" t="s">
        <v>12</v>
      </c>
      <c r="J5584" s="42"/>
      <c r="K5584" s="42"/>
      <c r="L5584" s="184">
        <v>5.5555555555555554</v>
      </c>
      <c r="M5584" s="31">
        <v>718</v>
      </c>
      <c r="N5584" s="42" t="s">
        <v>13</v>
      </c>
      <c r="O5584" s="41" t="s">
        <v>1944</v>
      </c>
    </row>
    <row r="5585" spans="1:15">
      <c r="A5585">
        <v>5589</v>
      </c>
      <c r="B5585" s="214">
        <v>44758</v>
      </c>
      <c r="C5585" s="42" t="s">
        <v>9</v>
      </c>
      <c r="D5585" s="359" t="s">
        <v>10</v>
      </c>
      <c r="E5585" s="212">
        <v>47</v>
      </c>
      <c r="F5585" s="212">
        <v>1412</v>
      </c>
      <c r="G5585" s="212">
        <v>6</v>
      </c>
      <c r="H5585" s="212">
        <v>74</v>
      </c>
      <c r="I5585" s="212" t="s">
        <v>15</v>
      </c>
      <c r="J5585" s="42"/>
      <c r="K5585" s="42"/>
      <c r="L5585" s="184">
        <v>8.1081081081081088</v>
      </c>
      <c r="M5585" s="31">
        <v>718</v>
      </c>
      <c r="N5585" s="42" t="s">
        <v>13</v>
      </c>
      <c r="O5585" s="41" t="s">
        <v>1944</v>
      </c>
    </row>
    <row r="5586" spans="1:15">
      <c r="A5586">
        <v>5590</v>
      </c>
      <c r="B5586" s="214">
        <v>44758</v>
      </c>
      <c r="C5586" s="42" t="s">
        <v>9</v>
      </c>
      <c r="D5586" s="359" t="s">
        <v>10</v>
      </c>
      <c r="E5586" s="212">
        <v>47</v>
      </c>
      <c r="F5586" s="212">
        <v>1490</v>
      </c>
      <c r="G5586" s="212">
        <v>3</v>
      </c>
      <c r="H5586" s="212">
        <v>24</v>
      </c>
      <c r="I5586" s="212" t="s">
        <v>15</v>
      </c>
      <c r="J5586" s="42"/>
      <c r="K5586" s="42"/>
      <c r="L5586" s="184">
        <v>12.5</v>
      </c>
      <c r="M5586" s="31">
        <v>718</v>
      </c>
      <c r="N5586" s="42" t="s">
        <v>13</v>
      </c>
      <c r="O5586" s="41" t="s">
        <v>1944</v>
      </c>
    </row>
    <row r="5587" spans="1:15">
      <c r="A5587">
        <v>5591</v>
      </c>
      <c r="B5587" s="214">
        <v>44758</v>
      </c>
      <c r="C5587" s="42" t="s">
        <v>9</v>
      </c>
      <c r="D5587" s="359" t="s">
        <v>10</v>
      </c>
      <c r="E5587" s="212">
        <v>45</v>
      </c>
      <c r="F5587" s="212">
        <v>1230</v>
      </c>
      <c r="G5587" s="212">
        <v>3</v>
      </c>
      <c r="H5587" s="212">
        <v>36</v>
      </c>
      <c r="I5587" s="212" t="s">
        <v>15</v>
      </c>
      <c r="J5587" s="42"/>
      <c r="K5587" s="42"/>
      <c r="L5587" s="184">
        <v>8.3333333333333321</v>
      </c>
      <c r="M5587" s="31">
        <v>718</v>
      </c>
      <c r="N5587" s="42" t="s">
        <v>13</v>
      </c>
      <c r="O5587" s="41" t="s">
        <v>1944</v>
      </c>
    </row>
    <row r="5588" spans="1:15">
      <c r="A5588">
        <v>5592</v>
      </c>
      <c r="B5588" s="214">
        <v>44758</v>
      </c>
      <c r="C5588" s="42" t="s">
        <v>9</v>
      </c>
      <c r="D5588" s="359" t="s">
        <v>10</v>
      </c>
      <c r="E5588" s="212">
        <v>34</v>
      </c>
      <c r="F5588" s="212">
        <v>600</v>
      </c>
      <c r="G5588" s="212">
        <v>0</v>
      </c>
      <c r="H5588" s="212">
        <v>26</v>
      </c>
      <c r="I5588" s="212" t="s">
        <v>15</v>
      </c>
      <c r="J5588" s="42"/>
      <c r="K5588" s="41"/>
      <c r="L5588" s="184">
        <v>0</v>
      </c>
      <c r="M5588" s="31">
        <v>718</v>
      </c>
      <c r="N5588" s="42" t="s">
        <v>13</v>
      </c>
      <c r="O5588" s="41" t="s">
        <v>1944</v>
      </c>
    </row>
    <row r="5589" spans="1:15">
      <c r="A5589">
        <v>5593</v>
      </c>
      <c r="B5589" s="214">
        <v>44758</v>
      </c>
      <c r="C5589" s="42" t="s">
        <v>9</v>
      </c>
      <c r="D5589" s="359" t="s">
        <v>10</v>
      </c>
      <c r="E5589" s="212">
        <v>45</v>
      </c>
      <c r="F5589" s="212">
        <v>1246</v>
      </c>
      <c r="G5589" s="212">
        <v>0</v>
      </c>
      <c r="H5589" s="212">
        <v>40</v>
      </c>
      <c r="I5589" s="212" t="s">
        <v>15</v>
      </c>
      <c r="J5589" s="42"/>
      <c r="K5589" s="41"/>
      <c r="L5589" s="184">
        <v>0</v>
      </c>
      <c r="M5589" s="31">
        <v>718</v>
      </c>
      <c r="N5589" s="42" t="s">
        <v>13</v>
      </c>
      <c r="O5589" s="41" t="s">
        <v>1944</v>
      </c>
    </row>
    <row r="5590" spans="1:15">
      <c r="A5590">
        <v>5594</v>
      </c>
      <c r="B5590" s="214">
        <v>44758</v>
      </c>
      <c r="C5590" s="42" t="s">
        <v>9</v>
      </c>
      <c r="D5590" s="359" t="s">
        <v>10</v>
      </c>
      <c r="E5590" s="212">
        <v>40</v>
      </c>
      <c r="F5590" s="212">
        <v>1006</v>
      </c>
      <c r="G5590" s="212">
        <v>0</v>
      </c>
      <c r="H5590" s="212">
        <v>24</v>
      </c>
      <c r="I5590" s="212" t="s">
        <v>12</v>
      </c>
      <c r="J5590" s="42"/>
      <c r="K5590" s="41"/>
      <c r="L5590" s="184">
        <v>0</v>
      </c>
      <c r="M5590" s="31">
        <v>718</v>
      </c>
      <c r="N5590" s="42" t="s">
        <v>13</v>
      </c>
      <c r="O5590" s="41" t="s">
        <v>1944</v>
      </c>
    </row>
    <row r="5591" spans="1:15">
      <c r="A5591">
        <v>5595</v>
      </c>
      <c r="B5591" s="214">
        <v>44758</v>
      </c>
      <c r="C5591" s="42" t="s">
        <v>9</v>
      </c>
      <c r="D5591" s="359" t="s">
        <v>10</v>
      </c>
      <c r="E5591" s="212">
        <v>41</v>
      </c>
      <c r="F5591" s="212">
        <v>1050</v>
      </c>
      <c r="G5591" s="212">
        <v>1</v>
      </c>
      <c r="H5591" s="212">
        <v>30</v>
      </c>
      <c r="I5591" s="212" t="s">
        <v>15</v>
      </c>
      <c r="J5591" s="42"/>
      <c r="K5591" s="42"/>
      <c r="L5591" s="184">
        <v>3.3333333333333335</v>
      </c>
      <c r="M5591" s="31">
        <v>718</v>
      </c>
      <c r="N5591" s="42" t="s">
        <v>13</v>
      </c>
      <c r="O5591" s="41" t="s">
        <v>1944</v>
      </c>
    </row>
    <row r="5592" spans="1:15">
      <c r="A5592">
        <v>5596</v>
      </c>
      <c r="B5592" s="214">
        <v>44758</v>
      </c>
      <c r="C5592" s="42" t="s">
        <v>9</v>
      </c>
      <c r="D5592" s="359" t="s">
        <v>10</v>
      </c>
      <c r="E5592" s="212">
        <v>43</v>
      </c>
      <c r="F5592" s="212">
        <v>1164</v>
      </c>
      <c r="G5592" s="212">
        <v>2</v>
      </c>
      <c r="H5592" s="212">
        <v>50</v>
      </c>
      <c r="I5592" s="212" t="s">
        <v>15</v>
      </c>
      <c r="J5592" s="42"/>
      <c r="K5592" s="42"/>
      <c r="L5592" s="184">
        <v>4</v>
      </c>
      <c r="M5592" s="31">
        <v>718</v>
      </c>
      <c r="N5592" s="42" t="s">
        <v>13</v>
      </c>
      <c r="O5592" s="41" t="s">
        <v>1944</v>
      </c>
    </row>
    <row r="5593" spans="1:15">
      <c r="A5593">
        <v>5597</v>
      </c>
      <c r="B5593" s="214">
        <v>44758</v>
      </c>
      <c r="C5593" s="42" t="s">
        <v>9</v>
      </c>
      <c r="D5593" s="359" t="s">
        <v>10</v>
      </c>
      <c r="E5593" s="212">
        <v>46</v>
      </c>
      <c r="F5593" s="212">
        <v>1318</v>
      </c>
      <c r="G5593" s="212">
        <v>3</v>
      </c>
      <c r="H5593" s="212">
        <v>40</v>
      </c>
      <c r="I5593" s="212" t="s">
        <v>15</v>
      </c>
      <c r="J5593" s="42"/>
      <c r="K5593" s="42"/>
      <c r="L5593" s="184">
        <v>7.5</v>
      </c>
      <c r="M5593" s="31">
        <v>718</v>
      </c>
      <c r="N5593" s="42" t="s">
        <v>13</v>
      </c>
      <c r="O5593" s="41" t="s">
        <v>1944</v>
      </c>
    </row>
    <row r="5594" spans="1:15">
      <c r="A5594">
        <v>5598</v>
      </c>
      <c r="B5594" s="214">
        <v>44758</v>
      </c>
      <c r="C5594" s="42" t="s">
        <v>9</v>
      </c>
      <c r="D5594" s="359" t="s">
        <v>10</v>
      </c>
      <c r="E5594" s="212">
        <v>35</v>
      </c>
      <c r="F5594" s="212">
        <v>764</v>
      </c>
      <c r="G5594" s="212">
        <v>1</v>
      </c>
      <c r="H5594" s="212">
        <v>22</v>
      </c>
      <c r="I5594" s="212" t="s">
        <v>12</v>
      </c>
      <c r="J5594" s="42"/>
      <c r="K5594" s="42"/>
      <c r="L5594" s="184">
        <v>4.5454545454545459</v>
      </c>
      <c r="M5594" s="31">
        <v>718</v>
      </c>
      <c r="N5594" s="42" t="s">
        <v>13</v>
      </c>
      <c r="O5594" s="41" t="s">
        <v>1944</v>
      </c>
    </row>
    <row r="5595" spans="1:15">
      <c r="A5595">
        <v>5599</v>
      </c>
      <c r="B5595" s="214">
        <v>44758</v>
      </c>
      <c r="C5595" s="42" t="s">
        <v>9</v>
      </c>
      <c r="D5595" s="359" t="s">
        <v>10</v>
      </c>
      <c r="E5595" s="212">
        <v>46</v>
      </c>
      <c r="F5595" s="212">
        <v>1242</v>
      </c>
      <c r="G5595" s="212">
        <v>13</v>
      </c>
      <c r="H5595" s="212">
        <v>26</v>
      </c>
      <c r="I5595" s="212" t="s">
        <v>15</v>
      </c>
      <c r="J5595" s="42"/>
      <c r="K5595" s="42"/>
      <c r="L5595" s="184">
        <v>50</v>
      </c>
      <c r="M5595" s="31">
        <v>718</v>
      </c>
      <c r="N5595" s="42" t="s">
        <v>13</v>
      </c>
      <c r="O5595" s="41" t="s">
        <v>1944</v>
      </c>
    </row>
    <row r="5596" spans="1:15">
      <c r="A5596">
        <v>5600</v>
      </c>
      <c r="B5596" s="214">
        <v>44758</v>
      </c>
      <c r="C5596" s="42" t="s">
        <v>9</v>
      </c>
      <c r="D5596" s="359" t="s">
        <v>10</v>
      </c>
      <c r="E5596" s="212">
        <v>44</v>
      </c>
      <c r="F5596" s="212">
        <v>1368</v>
      </c>
      <c r="G5596" s="212">
        <v>4</v>
      </c>
      <c r="H5596" s="212">
        <v>62</v>
      </c>
      <c r="I5596" s="212" t="s">
        <v>15</v>
      </c>
      <c r="J5596" s="42"/>
      <c r="K5596" s="42"/>
      <c r="L5596" s="184">
        <v>6.4516129032258061</v>
      </c>
      <c r="M5596" s="31">
        <v>718</v>
      </c>
      <c r="N5596" s="42" t="s">
        <v>13</v>
      </c>
      <c r="O5596" s="41" t="s">
        <v>1944</v>
      </c>
    </row>
    <row r="5597" spans="1:15">
      <c r="A5597">
        <v>5601</v>
      </c>
      <c r="B5597" s="214">
        <v>44758</v>
      </c>
      <c r="C5597" s="42" t="s">
        <v>9</v>
      </c>
      <c r="D5597" s="359" t="s">
        <v>10</v>
      </c>
      <c r="E5597" s="212">
        <v>39</v>
      </c>
      <c r="F5597" s="212">
        <v>832</v>
      </c>
      <c r="G5597" s="212">
        <v>0</v>
      </c>
      <c r="H5597" s="212">
        <v>38</v>
      </c>
      <c r="I5597" s="212" t="s">
        <v>12</v>
      </c>
      <c r="J5597" s="42"/>
      <c r="K5597" s="42"/>
      <c r="L5597" s="184">
        <v>0</v>
      </c>
      <c r="M5597" s="31">
        <v>718</v>
      </c>
      <c r="N5597" s="42" t="s">
        <v>13</v>
      </c>
      <c r="O5597" s="41" t="s">
        <v>1944</v>
      </c>
    </row>
    <row r="5598" spans="1:15">
      <c r="A5598">
        <v>5602</v>
      </c>
      <c r="B5598" s="214">
        <v>44758</v>
      </c>
      <c r="C5598" s="42" t="s">
        <v>9</v>
      </c>
      <c r="D5598" s="359" t="s">
        <v>10</v>
      </c>
      <c r="E5598" s="212">
        <v>47</v>
      </c>
      <c r="F5598" s="212">
        <v>1470</v>
      </c>
      <c r="G5598" s="212">
        <v>3</v>
      </c>
      <c r="H5598" s="212">
        <v>46</v>
      </c>
      <c r="I5598" s="212" t="s">
        <v>15</v>
      </c>
      <c r="J5598" s="42"/>
      <c r="K5598" s="42"/>
      <c r="L5598" s="184">
        <v>6.5217391304347823</v>
      </c>
      <c r="M5598" s="31">
        <v>718</v>
      </c>
      <c r="N5598" s="42" t="s">
        <v>13</v>
      </c>
      <c r="O5598" s="41" t="s">
        <v>1944</v>
      </c>
    </row>
    <row r="5599" spans="1:15">
      <c r="A5599">
        <v>5603</v>
      </c>
      <c r="B5599" s="214">
        <v>44758</v>
      </c>
      <c r="C5599" s="42" t="s">
        <v>9</v>
      </c>
      <c r="D5599" s="359" t="s">
        <v>10</v>
      </c>
      <c r="E5599" s="212">
        <v>44</v>
      </c>
      <c r="F5599" s="212">
        <v>1174</v>
      </c>
      <c r="G5599" s="212">
        <v>2</v>
      </c>
      <c r="H5599" s="212">
        <v>36</v>
      </c>
      <c r="I5599" s="212" t="s">
        <v>15</v>
      </c>
      <c r="J5599" s="42"/>
      <c r="K5599" s="42"/>
      <c r="L5599" s="184">
        <v>5.5555555555555554</v>
      </c>
      <c r="M5599" s="31">
        <v>718</v>
      </c>
      <c r="N5599" s="42" t="s">
        <v>13</v>
      </c>
      <c r="O5599" s="41" t="s">
        <v>1944</v>
      </c>
    </row>
    <row r="5600" spans="1:15">
      <c r="A5600">
        <v>5604</v>
      </c>
      <c r="B5600" s="214">
        <v>44758</v>
      </c>
      <c r="C5600" s="42" t="s">
        <v>9</v>
      </c>
      <c r="D5600" s="359" t="s">
        <v>10</v>
      </c>
      <c r="E5600" s="212">
        <v>47</v>
      </c>
      <c r="F5600" s="212">
        <v>1324</v>
      </c>
      <c r="G5600" s="212">
        <v>3</v>
      </c>
      <c r="H5600" s="212">
        <v>58</v>
      </c>
      <c r="I5600" s="212" t="s">
        <v>15</v>
      </c>
      <c r="J5600" s="42"/>
      <c r="K5600" s="42"/>
      <c r="L5600" s="184">
        <v>5.1724137931034484</v>
      </c>
      <c r="M5600" s="31">
        <v>718</v>
      </c>
      <c r="N5600" s="42" t="s">
        <v>13</v>
      </c>
      <c r="O5600" s="41" t="s">
        <v>1944</v>
      </c>
    </row>
    <row r="5601" spans="1:15">
      <c r="A5601">
        <v>5605</v>
      </c>
      <c r="B5601" s="214">
        <v>44758</v>
      </c>
      <c r="C5601" s="42" t="s">
        <v>9</v>
      </c>
      <c r="D5601" s="359" t="s">
        <v>10</v>
      </c>
      <c r="E5601" s="212">
        <v>43</v>
      </c>
      <c r="F5601" s="212">
        <v>1130</v>
      </c>
      <c r="G5601" s="212">
        <v>2</v>
      </c>
      <c r="H5601" s="212">
        <v>44</v>
      </c>
      <c r="I5601" s="212" t="s">
        <v>15</v>
      </c>
      <c r="J5601" s="42"/>
      <c r="K5601" s="42"/>
      <c r="L5601" s="184">
        <v>4.5454545454545459</v>
      </c>
      <c r="M5601" s="31">
        <v>718</v>
      </c>
      <c r="N5601" s="42" t="s">
        <v>13</v>
      </c>
      <c r="O5601" s="41" t="s">
        <v>1944</v>
      </c>
    </row>
    <row r="5602" spans="1:15">
      <c r="A5602">
        <v>5606</v>
      </c>
      <c r="B5602" s="214">
        <v>44758</v>
      </c>
      <c r="C5602" s="42" t="s">
        <v>9</v>
      </c>
      <c r="D5602" s="359" t="s">
        <v>10</v>
      </c>
      <c r="E5602" s="212">
        <v>47</v>
      </c>
      <c r="F5602" s="212">
        <v>1396</v>
      </c>
      <c r="G5602" s="212">
        <v>4</v>
      </c>
      <c r="H5602" s="212">
        <v>40</v>
      </c>
      <c r="I5602" s="212" t="s">
        <v>15</v>
      </c>
      <c r="J5602" s="42"/>
      <c r="K5602" s="42"/>
      <c r="L5602" s="184">
        <v>10</v>
      </c>
      <c r="M5602" s="31">
        <v>718</v>
      </c>
      <c r="N5602" s="42" t="s">
        <v>13</v>
      </c>
      <c r="O5602" s="41" t="s">
        <v>1944</v>
      </c>
    </row>
    <row r="5603" spans="1:15">
      <c r="A5603">
        <v>5607</v>
      </c>
      <c r="B5603" s="214">
        <v>44758</v>
      </c>
      <c r="C5603" s="42" t="s">
        <v>9</v>
      </c>
      <c r="D5603" s="359" t="s">
        <v>10</v>
      </c>
      <c r="E5603" s="212">
        <v>47</v>
      </c>
      <c r="F5603" s="212">
        <v>1376</v>
      </c>
      <c r="G5603" s="212">
        <v>3</v>
      </c>
      <c r="H5603" s="212">
        <v>38</v>
      </c>
      <c r="I5603" s="212" t="s">
        <v>15</v>
      </c>
      <c r="J5603" s="42"/>
      <c r="K5603" s="42"/>
      <c r="L5603" s="184">
        <v>7.8947368421052628</v>
      </c>
      <c r="M5603" s="31">
        <v>718</v>
      </c>
      <c r="N5603" s="42" t="s">
        <v>13</v>
      </c>
      <c r="O5603" s="41" t="s">
        <v>1944</v>
      </c>
    </row>
    <row r="5604" spans="1:15">
      <c r="A5604">
        <v>5608</v>
      </c>
      <c r="B5604" s="214">
        <v>44758</v>
      </c>
      <c r="C5604" s="42" t="s">
        <v>9</v>
      </c>
      <c r="D5604" s="359" t="s">
        <v>10</v>
      </c>
      <c r="E5604" s="212">
        <v>40</v>
      </c>
      <c r="F5604" s="212">
        <v>1250</v>
      </c>
      <c r="G5604" s="212">
        <v>2</v>
      </c>
      <c r="H5604" s="212">
        <v>42</v>
      </c>
      <c r="I5604" s="212" t="s">
        <v>15</v>
      </c>
      <c r="J5604" s="42"/>
      <c r="K5604" s="42"/>
      <c r="L5604" s="184">
        <v>4.7619047619047619</v>
      </c>
      <c r="M5604" s="31">
        <v>718</v>
      </c>
      <c r="N5604" s="42" t="s">
        <v>13</v>
      </c>
      <c r="O5604" s="41" t="s">
        <v>1944</v>
      </c>
    </row>
    <row r="5605" spans="1:15">
      <c r="A5605">
        <v>5609</v>
      </c>
      <c r="B5605" s="214">
        <v>44758</v>
      </c>
      <c r="C5605" s="42" t="s">
        <v>9</v>
      </c>
      <c r="D5605" s="359" t="s">
        <v>10</v>
      </c>
      <c r="E5605" s="212">
        <v>44</v>
      </c>
      <c r="F5605" s="212">
        <v>1234</v>
      </c>
      <c r="G5605" s="212">
        <v>4</v>
      </c>
      <c r="H5605" s="212">
        <v>40</v>
      </c>
      <c r="I5605" s="212" t="s">
        <v>15</v>
      </c>
      <c r="J5605" s="42"/>
      <c r="K5605" s="42"/>
      <c r="L5605" s="184">
        <v>10</v>
      </c>
      <c r="M5605" s="31">
        <v>718</v>
      </c>
      <c r="N5605" s="42" t="s">
        <v>13</v>
      </c>
      <c r="O5605" s="41" t="s">
        <v>1944</v>
      </c>
    </row>
    <row r="5606" spans="1:15">
      <c r="A5606">
        <v>5610</v>
      </c>
      <c r="B5606" s="214">
        <v>44758</v>
      </c>
      <c r="C5606" s="42" t="s">
        <v>9</v>
      </c>
      <c r="D5606" s="359" t="s">
        <v>10</v>
      </c>
      <c r="E5606" s="212">
        <v>42</v>
      </c>
      <c r="F5606" s="212">
        <v>1070</v>
      </c>
      <c r="G5606" s="212">
        <v>2</v>
      </c>
      <c r="H5606" s="212">
        <v>32</v>
      </c>
      <c r="I5606" s="212" t="s">
        <v>15</v>
      </c>
      <c r="J5606" s="42"/>
      <c r="K5606" s="42"/>
      <c r="L5606" s="184">
        <v>6.25</v>
      </c>
      <c r="M5606" s="31">
        <v>718</v>
      </c>
      <c r="N5606" s="42" t="s">
        <v>13</v>
      </c>
      <c r="O5606" s="41" t="s">
        <v>1944</v>
      </c>
    </row>
    <row r="5607" spans="1:15">
      <c r="A5607">
        <v>5611</v>
      </c>
      <c r="B5607" s="214">
        <v>44758</v>
      </c>
      <c r="C5607" s="42" t="s">
        <v>9</v>
      </c>
      <c r="D5607" s="359" t="s">
        <v>10</v>
      </c>
      <c r="E5607" s="212">
        <v>47</v>
      </c>
      <c r="F5607" s="212">
        <v>1392</v>
      </c>
      <c r="G5607" s="212">
        <v>3</v>
      </c>
      <c r="H5607" s="212">
        <v>54</v>
      </c>
      <c r="I5607" s="212" t="s">
        <v>15</v>
      </c>
      <c r="J5607" s="42"/>
      <c r="K5607" s="42"/>
      <c r="L5607" s="184">
        <v>5.5555555555555554</v>
      </c>
      <c r="M5607" s="31">
        <v>718</v>
      </c>
      <c r="N5607" s="42" t="s">
        <v>13</v>
      </c>
      <c r="O5607" s="41" t="s">
        <v>1944</v>
      </c>
    </row>
    <row r="5608" spans="1:15">
      <c r="A5608">
        <v>5612</v>
      </c>
      <c r="B5608" s="214">
        <v>44758</v>
      </c>
      <c r="C5608" s="42" t="s">
        <v>9</v>
      </c>
      <c r="D5608" s="359" t="s">
        <v>10</v>
      </c>
      <c r="E5608" s="212">
        <v>48</v>
      </c>
      <c r="F5608" s="212">
        <v>1276</v>
      </c>
      <c r="G5608" s="212">
        <v>2</v>
      </c>
      <c r="H5608" s="212">
        <v>40</v>
      </c>
      <c r="I5608" s="212" t="s">
        <v>15</v>
      </c>
      <c r="J5608" s="42"/>
      <c r="K5608" s="42"/>
      <c r="L5608" s="184">
        <v>5</v>
      </c>
      <c r="M5608" s="31">
        <v>718</v>
      </c>
      <c r="N5608" s="42" t="s">
        <v>13</v>
      </c>
      <c r="O5608" s="41" t="s">
        <v>1944</v>
      </c>
    </row>
    <row r="5609" spans="1:15">
      <c r="A5609">
        <v>5613</v>
      </c>
      <c r="B5609" s="214">
        <v>44758</v>
      </c>
      <c r="C5609" s="42" t="s">
        <v>9</v>
      </c>
      <c r="D5609" s="359" t="s">
        <v>10</v>
      </c>
      <c r="E5609" s="212">
        <v>44</v>
      </c>
      <c r="F5609" s="212">
        <v>1434</v>
      </c>
      <c r="G5609" s="212">
        <v>9</v>
      </c>
      <c r="H5609" s="212">
        <v>48</v>
      </c>
      <c r="I5609" s="212" t="s">
        <v>15</v>
      </c>
      <c r="J5609" s="42"/>
      <c r="K5609" s="42"/>
      <c r="L5609" s="184">
        <v>18.75</v>
      </c>
      <c r="M5609" s="31">
        <v>718</v>
      </c>
      <c r="N5609" s="42" t="s">
        <v>13</v>
      </c>
      <c r="O5609" s="41" t="s">
        <v>1944</v>
      </c>
    </row>
    <row r="5610" spans="1:15">
      <c r="A5610">
        <v>5614</v>
      </c>
      <c r="B5610" s="214">
        <v>44758</v>
      </c>
      <c r="C5610" s="42" t="s">
        <v>9</v>
      </c>
      <c r="D5610" s="359" t="s">
        <v>10</v>
      </c>
      <c r="E5610" s="212">
        <v>47</v>
      </c>
      <c r="F5610" s="212">
        <v>1312</v>
      </c>
      <c r="G5610" s="212">
        <v>3</v>
      </c>
      <c r="H5610" s="212">
        <v>36</v>
      </c>
      <c r="I5610" s="212" t="s">
        <v>15</v>
      </c>
      <c r="J5610" s="42"/>
      <c r="K5610" s="42"/>
      <c r="L5610" s="184">
        <v>8.3333333333333321</v>
      </c>
      <c r="M5610" s="31">
        <v>718</v>
      </c>
      <c r="N5610" s="42" t="s">
        <v>13</v>
      </c>
      <c r="O5610" s="41" t="s">
        <v>1944</v>
      </c>
    </row>
    <row r="5611" spans="1:15">
      <c r="A5611">
        <v>5615</v>
      </c>
      <c r="B5611" s="214">
        <v>44758</v>
      </c>
      <c r="C5611" s="42" t="s">
        <v>9</v>
      </c>
      <c r="D5611" s="359" t="s">
        <v>10</v>
      </c>
      <c r="E5611" s="212">
        <v>38</v>
      </c>
      <c r="F5611" s="212">
        <v>1034</v>
      </c>
      <c r="G5611" s="212">
        <v>2</v>
      </c>
      <c r="H5611" s="212">
        <v>22</v>
      </c>
      <c r="I5611" s="212" t="s">
        <v>15</v>
      </c>
      <c r="J5611" s="42"/>
      <c r="K5611" s="42"/>
      <c r="L5611" s="184">
        <v>9.0909090909090917</v>
      </c>
      <c r="M5611" s="31">
        <v>718</v>
      </c>
      <c r="N5611" s="42" t="s">
        <v>13</v>
      </c>
      <c r="O5611" s="41" t="s">
        <v>1944</v>
      </c>
    </row>
    <row r="5612" spans="1:15">
      <c r="A5612">
        <v>5616</v>
      </c>
      <c r="B5612" s="214">
        <v>44758</v>
      </c>
      <c r="C5612" s="42" t="s">
        <v>9</v>
      </c>
      <c r="D5612" s="359" t="s">
        <v>10</v>
      </c>
      <c r="E5612" s="212">
        <v>35</v>
      </c>
      <c r="F5612" s="212">
        <v>658</v>
      </c>
      <c r="G5612" s="212">
        <v>1</v>
      </c>
      <c r="H5612" s="212">
        <v>26</v>
      </c>
      <c r="I5612" s="212" t="s">
        <v>12</v>
      </c>
      <c r="J5612" s="42"/>
      <c r="K5612" s="42"/>
      <c r="L5612" s="184">
        <v>3.8461538461538463</v>
      </c>
      <c r="M5612" s="31">
        <v>718</v>
      </c>
      <c r="N5612" s="42" t="s">
        <v>13</v>
      </c>
      <c r="O5612" s="41" t="s">
        <v>1944</v>
      </c>
    </row>
    <row r="5613" spans="1:15">
      <c r="A5613">
        <v>5617</v>
      </c>
      <c r="B5613" s="214">
        <v>44758</v>
      </c>
      <c r="C5613" s="42" t="s">
        <v>9</v>
      </c>
      <c r="D5613" s="359" t="s">
        <v>10</v>
      </c>
      <c r="E5613" s="212">
        <v>37</v>
      </c>
      <c r="F5613" s="212">
        <v>814</v>
      </c>
      <c r="G5613" s="212">
        <v>0</v>
      </c>
      <c r="H5613" s="212">
        <v>36</v>
      </c>
      <c r="I5613" s="212" t="s">
        <v>15</v>
      </c>
      <c r="J5613" s="42"/>
      <c r="K5613" s="42"/>
      <c r="L5613" s="184">
        <v>0</v>
      </c>
      <c r="M5613" s="31">
        <v>718</v>
      </c>
      <c r="N5613" s="42" t="s">
        <v>13</v>
      </c>
      <c r="O5613" s="41" t="s">
        <v>1944</v>
      </c>
    </row>
    <row r="5614" spans="1:15">
      <c r="A5614">
        <v>5618</v>
      </c>
      <c r="B5614" s="214">
        <v>44758</v>
      </c>
      <c r="C5614" s="42" t="s">
        <v>9</v>
      </c>
      <c r="D5614" s="359" t="s">
        <v>10</v>
      </c>
      <c r="E5614" s="212">
        <v>37</v>
      </c>
      <c r="F5614" s="212">
        <v>774</v>
      </c>
      <c r="G5614" s="212">
        <v>1</v>
      </c>
      <c r="H5614" s="212">
        <v>16</v>
      </c>
      <c r="I5614" s="212" t="s">
        <v>12</v>
      </c>
      <c r="J5614" s="42"/>
      <c r="K5614" s="42"/>
      <c r="L5614" s="184">
        <v>6.25</v>
      </c>
      <c r="M5614" s="31">
        <v>718</v>
      </c>
      <c r="N5614" s="42" t="s">
        <v>13</v>
      </c>
      <c r="O5614" s="41" t="s">
        <v>1944</v>
      </c>
    </row>
    <row r="5615" spans="1:15">
      <c r="A5615">
        <v>5619</v>
      </c>
      <c r="B5615" s="214">
        <v>44758</v>
      </c>
      <c r="C5615" s="42" t="s">
        <v>9</v>
      </c>
      <c r="D5615" s="359" t="s">
        <v>10</v>
      </c>
      <c r="E5615" s="212">
        <v>36</v>
      </c>
      <c r="F5615" s="212">
        <v>670</v>
      </c>
      <c r="G5615" s="212">
        <v>2</v>
      </c>
      <c r="H5615" s="212">
        <v>26</v>
      </c>
      <c r="I5615" s="212" t="s">
        <v>15</v>
      </c>
      <c r="J5615" s="42"/>
      <c r="K5615" s="42"/>
      <c r="L5615" s="184">
        <v>7.6923076923076925</v>
      </c>
      <c r="M5615" s="31">
        <v>718</v>
      </c>
      <c r="N5615" s="42" t="s">
        <v>13</v>
      </c>
      <c r="O5615" s="41" t="s">
        <v>1944</v>
      </c>
    </row>
    <row r="5616" spans="1:15">
      <c r="A5616">
        <v>5620</v>
      </c>
      <c r="B5616" s="214">
        <v>44758</v>
      </c>
      <c r="C5616" s="42" t="s">
        <v>9</v>
      </c>
      <c r="D5616" s="359" t="s">
        <v>10</v>
      </c>
      <c r="E5616" s="212">
        <v>35</v>
      </c>
      <c r="F5616" s="212">
        <v>586</v>
      </c>
      <c r="G5616" s="212">
        <v>1</v>
      </c>
      <c r="H5616" s="212">
        <v>8</v>
      </c>
      <c r="I5616" s="212" t="s">
        <v>15</v>
      </c>
      <c r="J5616" s="42"/>
      <c r="K5616" s="42"/>
      <c r="L5616" s="184">
        <v>12.5</v>
      </c>
      <c r="M5616" s="31">
        <v>718</v>
      </c>
      <c r="N5616" s="42" t="s">
        <v>13</v>
      </c>
      <c r="O5616" s="41" t="s">
        <v>1944</v>
      </c>
    </row>
    <row r="5617" spans="1:15">
      <c r="A5617">
        <v>5621</v>
      </c>
      <c r="B5617" s="214">
        <v>44758</v>
      </c>
      <c r="C5617" s="42" t="s">
        <v>9</v>
      </c>
      <c r="D5617" s="359" t="s">
        <v>10</v>
      </c>
      <c r="E5617" s="212">
        <v>33</v>
      </c>
      <c r="F5617" s="212">
        <v>610</v>
      </c>
      <c r="G5617" s="212">
        <v>2</v>
      </c>
      <c r="H5617" s="212">
        <v>26</v>
      </c>
      <c r="I5617" s="212" t="s">
        <v>15</v>
      </c>
      <c r="J5617" s="42"/>
      <c r="K5617" s="42"/>
      <c r="L5617" s="184">
        <v>7.6923076923076925</v>
      </c>
      <c r="M5617" s="31">
        <v>718</v>
      </c>
      <c r="N5617" s="42" t="s">
        <v>13</v>
      </c>
      <c r="O5617" s="41" t="s">
        <v>1944</v>
      </c>
    </row>
    <row r="5618" spans="1:15">
      <c r="A5618">
        <v>5622</v>
      </c>
      <c r="B5618" s="214">
        <v>44758</v>
      </c>
      <c r="C5618" s="42" t="s">
        <v>9</v>
      </c>
      <c r="D5618" s="359" t="s">
        <v>10</v>
      </c>
      <c r="E5618" s="212">
        <v>35</v>
      </c>
      <c r="F5618" s="212">
        <v>636</v>
      </c>
      <c r="G5618" s="212">
        <v>0</v>
      </c>
      <c r="H5618" s="212">
        <v>15</v>
      </c>
      <c r="I5618" s="212" t="s">
        <v>12</v>
      </c>
      <c r="J5618" s="42"/>
      <c r="K5618" s="42"/>
      <c r="L5618" s="184">
        <v>0</v>
      </c>
      <c r="M5618" s="31">
        <v>718</v>
      </c>
      <c r="N5618" s="42" t="s">
        <v>13</v>
      </c>
      <c r="O5618" s="41" t="s">
        <v>1944</v>
      </c>
    </row>
    <row r="5619" spans="1:15">
      <c r="A5619">
        <v>5623</v>
      </c>
      <c r="B5619" s="214">
        <v>44758</v>
      </c>
      <c r="C5619" s="42" t="s">
        <v>9</v>
      </c>
      <c r="D5619" s="359" t="s">
        <v>10</v>
      </c>
      <c r="E5619" s="212">
        <v>40</v>
      </c>
      <c r="F5619" s="212">
        <v>768</v>
      </c>
      <c r="G5619" s="212">
        <v>1</v>
      </c>
      <c r="H5619" s="212">
        <v>30</v>
      </c>
      <c r="I5619" s="212" t="s">
        <v>12</v>
      </c>
      <c r="J5619" s="42"/>
      <c r="K5619" s="42"/>
      <c r="L5619" s="184">
        <v>3.3333333333333335</v>
      </c>
      <c r="M5619" s="31">
        <v>718</v>
      </c>
      <c r="N5619" s="42" t="s">
        <v>13</v>
      </c>
      <c r="O5619" s="41" t="s">
        <v>1944</v>
      </c>
    </row>
    <row r="5620" spans="1:15">
      <c r="A5620">
        <v>5624</v>
      </c>
      <c r="B5620" s="214">
        <v>44758</v>
      </c>
      <c r="C5620" s="42" t="s">
        <v>9</v>
      </c>
      <c r="D5620" s="359" t="s">
        <v>10</v>
      </c>
      <c r="E5620" s="212">
        <v>42</v>
      </c>
      <c r="F5620" s="212">
        <v>922</v>
      </c>
      <c r="G5620" s="212">
        <v>1</v>
      </c>
      <c r="H5620" s="212">
        <v>20</v>
      </c>
      <c r="I5620" s="212" t="s">
        <v>15</v>
      </c>
      <c r="J5620" s="42"/>
      <c r="K5620" s="42"/>
      <c r="L5620" s="184">
        <v>5</v>
      </c>
      <c r="M5620" s="31">
        <v>718</v>
      </c>
      <c r="N5620" s="42" t="s">
        <v>13</v>
      </c>
      <c r="O5620" s="41" t="s">
        <v>1944</v>
      </c>
    </row>
    <row r="5621" spans="1:15">
      <c r="A5621">
        <v>5625</v>
      </c>
      <c r="B5621" s="214">
        <v>44758</v>
      </c>
      <c r="C5621" s="42" t="s">
        <v>9</v>
      </c>
      <c r="D5621" s="359" t="s">
        <v>10</v>
      </c>
      <c r="E5621" s="212">
        <v>42</v>
      </c>
      <c r="F5621" s="212">
        <v>1050</v>
      </c>
      <c r="G5621" s="212">
        <v>2</v>
      </c>
      <c r="H5621" s="212">
        <v>52</v>
      </c>
      <c r="I5621" s="212" t="s">
        <v>15</v>
      </c>
      <c r="J5621" s="42"/>
      <c r="K5621" s="42"/>
      <c r="L5621" s="184">
        <v>3.8461538461538463</v>
      </c>
      <c r="M5621" s="31">
        <v>718</v>
      </c>
      <c r="N5621" s="42" t="s">
        <v>13</v>
      </c>
      <c r="O5621" s="41" t="s">
        <v>1944</v>
      </c>
    </row>
    <row r="5622" spans="1:15">
      <c r="A5622">
        <v>5626</v>
      </c>
      <c r="B5622" s="214">
        <v>44758</v>
      </c>
      <c r="C5622" s="42" t="s">
        <v>9</v>
      </c>
      <c r="D5622" s="359" t="s">
        <v>10</v>
      </c>
      <c r="E5622" s="212">
        <v>42</v>
      </c>
      <c r="F5622" s="212">
        <v>972</v>
      </c>
      <c r="G5622" s="212">
        <v>1</v>
      </c>
      <c r="H5622" s="212">
        <v>25</v>
      </c>
      <c r="I5622" s="212" t="s">
        <v>15</v>
      </c>
      <c r="J5622" s="42"/>
      <c r="K5622" s="42"/>
      <c r="L5622" s="184">
        <v>4</v>
      </c>
      <c r="M5622" s="31">
        <v>718</v>
      </c>
      <c r="N5622" s="42" t="s">
        <v>13</v>
      </c>
      <c r="O5622" s="41" t="s">
        <v>1944</v>
      </c>
    </row>
    <row r="5623" spans="1:15">
      <c r="A5623">
        <v>5627</v>
      </c>
      <c r="B5623" s="214">
        <v>44758</v>
      </c>
      <c r="C5623" s="42" t="s">
        <v>9</v>
      </c>
      <c r="D5623" s="359" t="s">
        <v>10</v>
      </c>
      <c r="E5623" s="212">
        <v>43</v>
      </c>
      <c r="F5623" s="212">
        <v>1104</v>
      </c>
      <c r="G5623" s="212">
        <v>2</v>
      </c>
      <c r="H5623" s="212">
        <v>32</v>
      </c>
      <c r="I5623" s="212" t="s">
        <v>15</v>
      </c>
      <c r="J5623" s="42"/>
      <c r="K5623" s="42"/>
      <c r="L5623" s="184">
        <v>6.25</v>
      </c>
      <c r="M5623" s="31">
        <v>718</v>
      </c>
      <c r="N5623" s="42" t="s">
        <v>13</v>
      </c>
      <c r="O5623" s="41" t="s">
        <v>1944</v>
      </c>
    </row>
    <row r="5624" spans="1:15">
      <c r="A5624">
        <v>5628</v>
      </c>
      <c r="B5624" s="215">
        <v>44791</v>
      </c>
      <c r="C5624" s="42" t="s">
        <v>9</v>
      </c>
      <c r="D5624" s="359" t="s">
        <v>10</v>
      </c>
      <c r="E5624" s="212">
        <v>51</v>
      </c>
      <c r="F5624" s="212">
        <v>1772</v>
      </c>
      <c r="G5624" s="212">
        <v>43</v>
      </c>
      <c r="H5624" s="212">
        <v>60</v>
      </c>
      <c r="I5624" s="212" t="s">
        <v>15</v>
      </c>
      <c r="J5624" s="42"/>
      <c r="K5624" s="42"/>
      <c r="L5624" s="184">
        <v>71.666666666666671</v>
      </c>
      <c r="M5624" s="31">
        <v>718</v>
      </c>
      <c r="N5624" s="42" t="s">
        <v>13</v>
      </c>
      <c r="O5624" s="41" t="s">
        <v>1944</v>
      </c>
    </row>
    <row r="5625" spans="1:15">
      <c r="A5625">
        <v>5629</v>
      </c>
      <c r="B5625" s="215">
        <v>44760</v>
      </c>
      <c r="C5625" s="42" t="s">
        <v>9</v>
      </c>
      <c r="D5625" s="359" t="s">
        <v>10</v>
      </c>
      <c r="E5625" s="212">
        <v>58</v>
      </c>
      <c r="F5625" s="212">
        <v>2718</v>
      </c>
      <c r="G5625" s="212">
        <v>20</v>
      </c>
      <c r="H5625" s="212">
        <v>36</v>
      </c>
      <c r="I5625" s="212" t="s">
        <v>15</v>
      </c>
      <c r="J5625" s="42"/>
      <c r="K5625" s="42"/>
      <c r="L5625" s="184">
        <v>55.555555555555557</v>
      </c>
      <c r="M5625" s="31">
        <v>718</v>
      </c>
      <c r="N5625" s="42" t="s">
        <v>13</v>
      </c>
      <c r="O5625" s="41" t="s">
        <v>1944</v>
      </c>
    </row>
    <row r="5626" spans="1:15">
      <c r="A5626">
        <v>5630</v>
      </c>
      <c r="B5626" s="215">
        <v>44760</v>
      </c>
      <c r="C5626" s="42" t="s">
        <v>9</v>
      </c>
      <c r="D5626" s="359" t="s">
        <v>10</v>
      </c>
      <c r="E5626" s="212">
        <v>58</v>
      </c>
      <c r="F5626" s="212">
        <v>2450</v>
      </c>
      <c r="G5626" s="212">
        <v>53</v>
      </c>
      <c r="H5626" s="212">
        <v>90</v>
      </c>
      <c r="I5626" s="212" t="s">
        <v>15</v>
      </c>
      <c r="J5626" s="42"/>
      <c r="K5626" s="42"/>
      <c r="L5626" s="184">
        <v>58.888888888888893</v>
      </c>
      <c r="M5626" s="31">
        <v>718</v>
      </c>
      <c r="N5626" s="42" t="s">
        <v>13</v>
      </c>
      <c r="O5626" s="41" t="s">
        <v>1944</v>
      </c>
    </row>
    <row r="5627" spans="1:15">
      <c r="A5627">
        <v>5631</v>
      </c>
      <c r="B5627" s="215">
        <v>44760</v>
      </c>
      <c r="C5627" s="42" t="s">
        <v>9</v>
      </c>
      <c r="D5627" s="359" t="s">
        <v>10</v>
      </c>
      <c r="E5627" s="212">
        <v>57</v>
      </c>
      <c r="F5627" s="212">
        <v>2308</v>
      </c>
      <c r="G5627" s="212">
        <v>31</v>
      </c>
      <c r="H5627" s="212">
        <v>58</v>
      </c>
      <c r="I5627" s="212" t="s">
        <v>15</v>
      </c>
      <c r="J5627" s="42"/>
      <c r="K5627" s="42"/>
      <c r="L5627" s="184">
        <v>53.448275862068961</v>
      </c>
      <c r="M5627" s="31">
        <v>718</v>
      </c>
      <c r="N5627" s="42" t="s">
        <v>13</v>
      </c>
      <c r="O5627" s="41" t="s">
        <v>1944</v>
      </c>
    </row>
    <row r="5628" spans="1:15">
      <c r="A5628">
        <v>5632</v>
      </c>
      <c r="B5628" s="215">
        <v>44760</v>
      </c>
      <c r="C5628" s="42" t="s">
        <v>9</v>
      </c>
      <c r="D5628" s="359" t="s">
        <v>10</v>
      </c>
      <c r="E5628" s="212">
        <v>53</v>
      </c>
      <c r="F5628" s="212">
        <v>1968</v>
      </c>
      <c r="G5628" s="212">
        <v>35</v>
      </c>
      <c r="H5628" s="212">
        <v>44</v>
      </c>
      <c r="I5628" s="212" t="s">
        <v>15</v>
      </c>
      <c r="J5628" s="42"/>
      <c r="K5628" s="42"/>
      <c r="L5628" s="184">
        <v>79.545454545454547</v>
      </c>
      <c r="M5628" s="31">
        <v>718</v>
      </c>
      <c r="N5628" s="42" t="s">
        <v>13</v>
      </c>
      <c r="O5628" s="41" t="s">
        <v>1944</v>
      </c>
    </row>
    <row r="5629" spans="1:15">
      <c r="A5629">
        <v>5633</v>
      </c>
      <c r="B5629" s="215">
        <v>44760</v>
      </c>
      <c r="C5629" s="42" t="s">
        <v>9</v>
      </c>
      <c r="D5629" s="359" t="s">
        <v>10</v>
      </c>
      <c r="E5629" s="212">
        <v>54</v>
      </c>
      <c r="F5629" s="212">
        <v>2130</v>
      </c>
      <c r="G5629" s="212">
        <v>44</v>
      </c>
      <c r="H5629" s="212">
        <v>52</v>
      </c>
      <c r="I5629" s="212" t="s">
        <v>15</v>
      </c>
      <c r="J5629" s="42"/>
      <c r="K5629" s="42"/>
      <c r="L5629" s="184">
        <v>84.615384615384613</v>
      </c>
      <c r="M5629" s="31">
        <v>718</v>
      </c>
      <c r="N5629" s="42" t="s">
        <v>13</v>
      </c>
      <c r="O5629" s="41" t="s">
        <v>1944</v>
      </c>
    </row>
    <row r="5630" spans="1:15">
      <c r="A5630">
        <v>5634</v>
      </c>
      <c r="B5630" s="215">
        <v>44760</v>
      </c>
      <c r="C5630" s="42" t="s">
        <v>9</v>
      </c>
      <c r="D5630" s="359" t="s">
        <v>10</v>
      </c>
      <c r="E5630" s="212">
        <v>53</v>
      </c>
      <c r="F5630" s="212">
        <v>1950</v>
      </c>
      <c r="G5630" s="212">
        <v>2</v>
      </c>
      <c r="H5630" s="212">
        <v>72</v>
      </c>
      <c r="I5630" s="212" t="s">
        <v>12</v>
      </c>
      <c r="J5630" s="42"/>
      <c r="K5630" s="42"/>
      <c r="L5630" s="184">
        <v>2.7777777777777777</v>
      </c>
      <c r="M5630" s="31">
        <v>718</v>
      </c>
      <c r="N5630" s="42" t="s">
        <v>13</v>
      </c>
      <c r="O5630" s="41" t="s">
        <v>1944</v>
      </c>
    </row>
    <row r="5631" spans="1:15">
      <c r="A5631">
        <v>5635</v>
      </c>
      <c r="B5631" s="215">
        <v>44760</v>
      </c>
      <c r="C5631" s="42" t="s">
        <v>9</v>
      </c>
      <c r="D5631" s="359" t="s">
        <v>10</v>
      </c>
      <c r="E5631" s="212">
        <v>54</v>
      </c>
      <c r="F5631" s="212">
        <v>2154</v>
      </c>
      <c r="G5631" s="212">
        <v>28</v>
      </c>
      <c r="H5631" s="212">
        <v>46</v>
      </c>
      <c r="I5631" s="212" t="s">
        <v>15</v>
      </c>
      <c r="J5631" s="42"/>
      <c r="K5631" s="42"/>
      <c r="L5631" s="184">
        <v>60.869565217391312</v>
      </c>
      <c r="M5631" s="31">
        <v>718</v>
      </c>
      <c r="N5631" s="42" t="s">
        <v>13</v>
      </c>
      <c r="O5631" s="41" t="s">
        <v>1944</v>
      </c>
    </row>
    <row r="5632" spans="1:15">
      <c r="A5632">
        <v>5636</v>
      </c>
      <c r="B5632" s="215">
        <v>44760</v>
      </c>
      <c r="C5632" s="42" t="s">
        <v>9</v>
      </c>
      <c r="D5632" s="359" t="s">
        <v>10</v>
      </c>
      <c r="E5632" s="212">
        <v>57</v>
      </c>
      <c r="F5632" s="212">
        <v>2196</v>
      </c>
      <c r="G5632" s="212">
        <v>45</v>
      </c>
      <c r="H5632" s="212">
        <v>76</v>
      </c>
      <c r="I5632" s="212" t="s">
        <v>15</v>
      </c>
      <c r="J5632" s="42"/>
      <c r="K5632" s="42"/>
      <c r="L5632" s="184">
        <v>59.210526315789465</v>
      </c>
      <c r="M5632" s="31">
        <v>718</v>
      </c>
      <c r="N5632" s="42" t="s">
        <v>13</v>
      </c>
      <c r="O5632" s="41" t="s">
        <v>1944</v>
      </c>
    </row>
    <row r="5633" spans="1:15">
      <c r="A5633">
        <v>5637</v>
      </c>
      <c r="B5633" s="215">
        <v>44760</v>
      </c>
      <c r="C5633" s="42" t="s">
        <v>9</v>
      </c>
      <c r="D5633" s="359" t="s">
        <v>10</v>
      </c>
      <c r="E5633" s="212">
        <v>60</v>
      </c>
      <c r="F5633" s="212">
        <v>2878</v>
      </c>
      <c r="G5633" s="212">
        <v>25</v>
      </c>
      <c r="H5633" s="212">
        <v>56</v>
      </c>
      <c r="I5633" s="212" t="s">
        <v>15</v>
      </c>
      <c r="J5633" s="42"/>
      <c r="K5633" s="42"/>
      <c r="L5633" s="184">
        <v>44.642857142857146</v>
      </c>
      <c r="M5633" s="31">
        <v>718</v>
      </c>
      <c r="N5633" s="42" t="s">
        <v>13</v>
      </c>
      <c r="O5633" s="41" t="s">
        <v>1944</v>
      </c>
    </row>
    <row r="5634" spans="1:15">
      <c r="A5634">
        <v>5638</v>
      </c>
      <c r="B5634" s="215">
        <v>44760</v>
      </c>
      <c r="C5634" s="42" t="s">
        <v>9</v>
      </c>
      <c r="D5634" s="359" t="s">
        <v>10</v>
      </c>
      <c r="E5634" s="212">
        <v>54</v>
      </c>
      <c r="F5634" s="212">
        <v>1984</v>
      </c>
      <c r="G5634" s="212">
        <v>37</v>
      </c>
      <c r="H5634" s="212">
        <v>72</v>
      </c>
      <c r="I5634" s="212" t="s">
        <v>15</v>
      </c>
      <c r="J5634" s="42"/>
      <c r="K5634" s="42"/>
      <c r="L5634" s="184">
        <v>51.388888888888886</v>
      </c>
      <c r="M5634" s="31">
        <v>718</v>
      </c>
      <c r="N5634" s="42" t="s">
        <v>13</v>
      </c>
      <c r="O5634" s="41" t="s">
        <v>1944</v>
      </c>
    </row>
    <row r="5635" spans="1:15">
      <c r="A5635">
        <v>5639</v>
      </c>
      <c r="B5635" s="215">
        <v>44760</v>
      </c>
      <c r="C5635" s="42" t="s">
        <v>9</v>
      </c>
      <c r="D5635" s="359" t="s">
        <v>10</v>
      </c>
      <c r="E5635" s="212">
        <v>59</v>
      </c>
      <c r="F5635" s="212">
        <v>2760</v>
      </c>
      <c r="G5635" s="212">
        <v>22</v>
      </c>
      <c r="H5635" s="212">
        <v>90</v>
      </c>
      <c r="I5635" s="212" t="s">
        <v>15</v>
      </c>
      <c r="J5635" s="42"/>
      <c r="K5635" s="42"/>
      <c r="L5635" s="184">
        <v>24.444444444444443</v>
      </c>
      <c r="M5635" s="31">
        <v>718</v>
      </c>
      <c r="N5635" s="42" t="s">
        <v>13</v>
      </c>
      <c r="O5635" s="41" t="s">
        <v>1944</v>
      </c>
    </row>
    <row r="5636" spans="1:15">
      <c r="A5636">
        <v>5640</v>
      </c>
      <c r="B5636" s="215">
        <v>44760</v>
      </c>
      <c r="C5636" s="42" t="s">
        <v>9</v>
      </c>
      <c r="D5636" s="359" t="s">
        <v>10</v>
      </c>
      <c r="E5636" s="212">
        <v>53</v>
      </c>
      <c r="F5636" s="212">
        <v>1980</v>
      </c>
      <c r="G5636" s="212">
        <v>72</v>
      </c>
      <c r="H5636" s="212">
        <v>40</v>
      </c>
      <c r="I5636" s="212" t="s">
        <v>15</v>
      </c>
      <c r="J5636" s="42"/>
      <c r="K5636" s="42"/>
      <c r="L5636" s="184">
        <v>180</v>
      </c>
      <c r="M5636" s="31">
        <v>718</v>
      </c>
      <c r="N5636" s="42" t="s">
        <v>13</v>
      </c>
      <c r="O5636" s="41" t="s">
        <v>1944</v>
      </c>
    </row>
    <row r="5637" spans="1:15">
      <c r="A5637">
        <v>5641</v>
      </c>
      <c r="B5637" s="215">
        <v>44760</v>
      </c>
      <c r="C5637" s="42" t="s">
        <v>9</v>
      </c>
      <c r="D5637" s="359" t="s">
        <v>10</v>
      </c>
      <c r="E5637" s="212">
        <v>54</v>
      </c>
      <c r="F5637" s="212">
        <v>1956</v>
      </c>
      <c r="G5637" s="212">
        <v>31</v>
      </c>
      <c r="H5637" s="212">
        <v>76</v>
      </c>
      <c r="I5637" s="212" t="s">
        <v>15</v>
      </c>
      <c r="J5637" s="42"/>
      <c r="K5637" s="42"/>
      <c r="L5637" s="184">
        <v>40.789473684210527</v>
      </c>
      <c r="M5637" s="31">
        <v>718</v>
      </c>
      <c r="N5637" s="42" t="s">
        <v>13</v>
      </c>
      <c r="O5637" s="41" t="s">
        <v>1944</v>
      </c>
    </row>
    <row r="5638" spans="1:15">
      <c r="A5638">
        <v>5642</v>
      </c>
      <c r="B5638" s="215">
        <v>44760</v>
      </c>
      <c r="C5638" s="42" t="s">
        <v>9</v>
      </c>
      <c r="D5638" s="359" t="s">
        <v>10</v>
      </c>
      <c r="E5638" s="212">
        <v>53</v>
      </c>
      <c r="F5638" s="212">
        <v>1892</v>
      </c>
      <c r="G5638" s="212">
        <v>23</v>
      </c>
      <c r="H5638" s="212">
        <v>62</v>
      </c>
      <c r="I5638" s="212" t="s">
        <v>15</v>
      </c>
      <c r="J5638" s="42"/>
      <c r="K5638" s="42"/>
      <c r="L5638" s="184">
        <v>37.096774193548384</v>
      </c>
      <c r="M5638" s="31">
        <v>718</v>
      </c>
      <c r="N5638" s="42" t="s">
        <v>13</v>
      </c>
      <c r="O5638" s="41" t="s">
        <v>1944</v>
      </c>
    </row>
    <row r="5639" spans="1:15">
      <c r="A5639">
        <v>5643</v>
      </c>
      <c r="B5639" s="215">
        <v>44760</v>
      </c>
      <c r="C5639" s="42" t="s">
        <v>9</v>
      </c>
      <c r="D5639" s="359" t="s">
        <v>10</v>
      </c>
      <c r="E5639" s="212">
        <v>62</v>
      </c>
      <c r="F5639" s="212">
        <v>2882</v>
      </c>
      <c r="G5639" s="212">
        <v>92</v>
      </c>
      <c r="H5639" s="212">
        <v>44</v>
      </c>
      <c r="I5639" s="212" t="s">
        <v>15</v>
      </c>
      <c r="J5639" s="42"/>
      <c r="K5639" s="42"/>
      <c r="L5639" s="184">
        <v>209.09090909090909</v>
      </c>
      <c r="M5639" s="31">
        <v>718</v>
      </c>
      <c r="N5639" s="42" t="s">
        <v>13</v>
      </c>
      <c r="O5639" s="41" t="s">
        <v>1944</v>
      </c>
    </row>
    <row r="5640" spans="1:15">
      <c r="A5640">
        <v>5644</v>
      </c>
      <c r="B5640" s="215">
        <v>44760</v>
      </c>
      <c r="C5640" s="42" t="s">
        <v>9</v>
      </c>
      <c r="D5640" s="359" t="s">
        <v>10</v>
      </c>
      <c r="E5640" s="212">
        <v>56</v>
      </c>
      <c r="F5640" s="212">
        <v>2328</v>
      </c>
      <c r="G5640" s="212">
        <v>0</v>
      </c>
      <c r="H5640" s="212">
        <v>80</v>
      </c>
      <c r="I5640" s="212" t="s">
        <v>12</v>
      </c>
      <c r="J5640" s="42"/>
      <c r="K5640" s="42"/>
      <c r="L5640" s="184">
        <v>0</v>
      </c>
      <c r="M5640" s="31">
        <v>718</v>
      </c>
      <c r="N5640" s="42" t="s">
        <v>13</v>
      </c>
      <c r="O5640" s="41" t="s">
        <v>1944</v>
      </c>
    </row>
    <row r="5641" spans="1:15">
      <c r="A5641">
        <v>5645</v>
      </c>
      <c r="B5641" s="215">
        <v>44760</v>
      </c>
      <c r="C5641" s="42" t="s">
        <v>9</v>
      </c>
      <c r="D5641" s="359" t="s">
        <v>10</v>
      </c>
      <c r="E5641" s="212">
        <v>60</v>
      </c>
      <c r="F5641" s="212">
        <v>2910</v>
      </c>
      <c r="G5641" s="212">
        <v>78</v>
      </c>
      <c r="H5641" s="212">
        <v>102</v>
      </c>
      <c r="I5641" s="212" t="s">
        <v>15</v>
      </c>
      <c r="J5641" s="42"/>
      <c r="K5641" s="42"/>
      <c r="L5641" s="184">
        <v>76.470588235294116</v>
      </c>
      <c r="M5641" s="31">
        <v>718</v>
      </c>
      <c r="N5641" s="42" t="s">
        <v>13</v>
      </c>
      <c r="O5641" s="41" t="s">
        <v>1944</v>
      </c>
    </row>
    <row r="5642" spans="1:15">
      <c r="A5642">
        <v>5646</v>
      </c>
      <c r="B5642" s="215">
        <v>44760</v>
      </c>
      <c r="C5642" s="42" t="s">
        <v>9</v>
      </c>
      <c r="D5642" s="359" t="s">
        <v>10</v>
      </c>
      <c r="E5642" s="212">
        <v>51</v>
      </c>
      <c r="F5642" s="212">
        <v>1930</v>
      </c>
      <c r="G5642" s="212">
        <v>11</v>
      </c>
      <c r="H5642" s="212">
        <v>72</v>
      </c>
      <c r="I5642" s="212" t="s">
        <v>15</v>
      </c>
      <c r="J5642" s="42"/>
      <c r="K5642" s="42"/>
      <c r="L5642" s="184">
        <v>15.277777777777779</v>
      </c>
      <c r="M5642" s="31">
        <v>718</v>
      </c>
      <c r="N5642" s="42" t="s">
        <v>13</v>
      </c>
      <c r="O5642" s="41" t="s">
        <v>1944</v>
      </c>
    </row>
    <row r="5643" spans="1:15">
      <c r="A5643">
        <v>5647</v>
      </c>
      <c r="B5643" s="215">
        <v>44760</v>
      </c>
      <c r="C5643" s="42" t="s">
        <v>9</v>
      </c>
      <c r="D5643" s="359" t="s">
        <v>10</v>
      </c>
      <c r="E5643" s="212">
        <v>57</v>
      </c>
      <c r="F5643" s="212">
        <v>2105</v>
      </c>
      <c r="G5643" s="212">
        <v>5</v>
      </c>
      <c r="H5643" s="212">
        <v>42</v>
      </c>
      <c r="I5643" s="212" t="s">
        <v>15</v>
      </c>
      <c r="J5643" s="42"/>
      <c r="K5643" s="42"/>
      <c r="L5643" s="184">
        <v>11.904761904761903</v>
      </c>
      <c r="M5643" s="31">
        <v>718</v>
      </c>
      <c r="N5643" s="42" t="s">
        <v>13</v>
      </c>
      <c r="O5643" s="41" t="s">
        <v>1944</v>
      </c>
    </row>
    <row r="5644" spans="1:15">
      <c r="A5644">
        <v>5648</v>
      </c>
      <c r="B5644" s="215">
        <v>44760</v>
      </c>
      <c r="C5644" s="42" t="s">
        <v>9</v>
      </c>
      <c r="D5644" s="359" t="s">
        <v>10</v>
      </c>
      <c r="E5644" s="212">
        <v>60</v>
      </c>
      <c r="F5644" s="212">
        <v>2734</v>
      </c>
      <c r="G5644" s="212">
        <v>41</v>
      </c>
      <c r="H5644" s="212">
        <v>86</v>
      </c>
      <c r="I5644" s="212" t="s">
        <v>15</v>
      </c>
      <c r="J5644" s="42"/>
      <c r="K5644" s="42"/>
      <c r="L5644" s="184">
        <v>47.674418604651166</v>
      </c>
      <c r="M5644" s="31">
        <v>718</v>
      </c>
      <c r="N5644" s="42" t="s">
        <v>13</v>
      </c>
      <c r="O5644" s="41" t="s">
        <v>1944</v>
      </c>
    </row>
    <row r="5645" spans="1:15">
      <c r="A5645">
        <v>5649</v>
      </c>
      <c r="B5645" s="215">
        <v>44760</v>
      </c>
      <c r="C5645" s="42" t="s">
        <v>9</v>
      </c>
      <c r="D5645" s="359" t="s">
        <v>10</v>
      </c>
      <c r="E5645" s="212">
        <v>59</v>
      </c>
      <c r="F5645" s="212">
        <v>2718</v>
      </c>
      <c r="G5645" s="212">
        <v>80</v>
      </c>
      <c r="H5645" s="212">
        <v>116</v>
      </c>
      <c r="I5645" s="212" t="s">
        <v>15</v>
      </c>
      <c r="J5645" s="42"/>
      <c r="K5645" s="42"/>
      <c r="L5645" s="184">
        <v>68.965517241379317</v>
      </c>
      <c r="M5645" s="31">
        <v>718</v>
      </c>
      <c r="N5645" s="42" t="s">
        <v>13</v>
      </c>
      <c r="O5645" s="41" t="s">
        <v>1944</v>
      </c>
    </row>
    <row r="5646" spans="1:15">
      <c r="A5646">
        <v>5650</v>
      </c>
      <c r="B5646" s="215">
        <v>44760</v>
      </c>
      <c r="C5646" s="42" t="s">
        <v>9</v>
      </c>
      <c r="D5646" s="359" t="s">
        <v>10</v>
      </c>
      <c r="E5646" s="212">
        <v>52</v>
      </c>
      <c r="F5646" s="212">
        <v>1672</v>
      </c>
      <c r="G5646" s="212">
        <v>7</v>
      </c>
      <c r="H5646" s="212">
        <v>54</v>
      </c>
      <c r="I5646" s="212" t="s">
        <v>15</v>
      </c>
      <c r="J5646" s="42"/>
      <c r="K5646" s="42"/>
      <c r="L5646" s="184">
        <v>12.962962962962962</v>
      </c>
      <c r="M5646" s="31">
        <v>718</v>
      </c>
      <c r="N5646" s="42" t="s">
        <v>13</v>
      </c>
      <c r="O5646" s="41" t="s">
        <v>1944</v>
      </c>
    </row>
    <row r="5647" spans="1:15">
      <c r="A5647">
        <v>5651</v>
      </c>
      <c r="B5647" s="215">
        <v>44760</v>
      </c>
      <c r="C5647" s="42" t="s">
        <v>9</v>
      </c>
      <c r="D5647" s="359" t="s">
        <v>10</v>
      </c>
      <c r="E5647" s="212">
        <v>53</v>
      </c>
      <c r="F5647" s="212">
        <v>1808</v>
      </c>
      <c r="G5647" s="212">
        <v>18</v>
      </c>
      <c r="H5647" s="212">
        <v>48</v>
      </c>
      <c r="I5647" s="212" t="s">
        <v>15</v>
      </c>
      <c r="J5647" s="42"/>
      <c r="K5647" s="42"/>
      <c r="L5647" s="184">
        <v>37.5</v>
      </c>
      <c r="M5647" s="31">
        <v>718</v>
      </c>
      <c r="N5647" s="42" t="s">
        <v>13</v>
      </c>
      <c r="O5647" s="41" t="s">
        <v>1944</v>
      </c>
    </row>
    <row r="5648" spans="1:15">
      <c r="A5648">
        <v>5652</v>
      </c>
      <c r="B5648" s="215">
        <v>44760</v>
      </c>
      <c r="C5648" s="42" t="s">
        <v>9</v>
      </c>
      <c r="D5648" s="359" t="s">
        <v>10</v>
      </c>
      <c r="E5648" s="212">
        <v>39</v>
      </c>
      <c r="F5648" s="212">
        <v>1006</v>
      </c>
      <c r="G5648" s="212">
        <v>2</v>
      </c>
      <c r="H5648" s="212">
        <v>34</v>
      </c>
      <c r="I5648" s="212" t="s">
        <v>15</v>
      </c>
      <c r="J5648" s="42"/>
      <c r="K5648" s="42"/>
      <c r="L5648" s="184">
        <v>5.8823529411764701</v>
      </c>
      <c r="M5648" s="31">
        <v>718</v>
      </c>
      <c r="N5648" s="42" t="s">
        <v>13</v>
      </c>
      <c r="O5648" s="41" t="s">
        <v>1944</v>
      </c>
    </row>
    <row r="5649" spans="1:15">
      <c r="A5649">
        <v>5653</v>
      </c>
      <c r="B5649" s="215">
        <v>44760</v>
      </c>
      <c r="C5649" s="42" t="s">
        <v>9</v>
      </c>
      <c r="D5649" s="359" t="s">
        <v>10</v>
      </c>
      <c r="E5649" s="212">
        <v>38</v>
      </c>
      <c r="F5649" s="212">
        <v>914</v>
      </c>
      <c r="G5649" s="212">
        <v>0</v>
      </c>
      <c r="H5649" s="212">
        <v>28</v>
      </c>
      <c r="I5649" s="212" t="s">
        <v>15</v>
      </c>
      <c r="J5649" s="42"/>
      <c r="K5649" s="42"/>
      <c r="L5649" s="184">
        <v>0</v>
      </c>
      <c r="M5649" s="31">
        <v>718</v>
      </c>
      <c r="N5649" s="42" t="s">
        <v>13</v>
      </c>
      <c r="O5649" s="41" t="s">
        <v>1944</v>
      </c>
    </row>
    <row r="5650" spans="1:15">
      <c r="A5650">
        <v>5654</v>
      </c>
      <c r="B5650" s="215">
        <v>44760</v>
      </c>
      <c r="C5650" s="42" t="s">
        <v>9</v>
      </c>
      <c r="D5650" s="359" t="s">
        <v>10</v>
      </c>
      <c r="E5650" s="212">
        <v>38</v>
      </c>
      <c r="F5650" s="212">
        <v>938</v>
      </c>
      <c r="G5650" s="212">
        <v>1</v>
      </c>
      <c r="H5650" s="212">
        <v>20</v>
      </c>
      <c r="I5650" s="212" t="s">
        <v>15</v>
      </c>
      <c r="J5650" s="42"/>
      <c r="K5650" s="42"/>
      <c r="L5650" s="184">
        <v>5</v>
      </c>
      <c r="M5650" s="31">
        <v>718</v>
      </c>
      <c r="N5650" s="42" t="s">
        <v>13</v>
      </c>
      <c r="O5650" s="41" t="s">
        <v>1944</v>
      </c>
    </row>
    <row r="5651" spans="1:15">
      <c r="A5651">
        <v>5655</v>
      </c>
      <c r="B5651" s="215">
        <v>44760</v>
      </c>
      <c r="C5651" s="42" t="s">
        <v>9</v>
      </c>
      <c r="D5651" s="359" t="s">
        <v>10</v>
      </c>
      <c r="E5651" s="212">
        <v>38</v>
      </c>
      <c r="F5651" s="212">
        <v>846</v>
      </c>
      <c r="G5651" s="212">
        <v>1</v>
      </c>
      <c r="H5651" s="212">
        <v>30</v>
      </c>
      <c r="I5651" s="212" t="s">
        <v>15</v>
      </c>
      <c r="J5651" s="42"/>
      <c r="K5651" s="42"/>
      <c r="L5651" s="184">
        <v>3.3333333333333335</v>
      </c>
      <c r="M5651" s="31">
        <v>718</v>
      </c>
      <c r="N5651" s="42" t="s">
        <v>13</v>
      </c>
      <c r="O5651" s="41" t="s">
        <v>1944</v>
      </c>
    </row>
    <row r="5652" spans="1:15">
      <c r="A5652">
        <v>5656</v>
      </c>
      <c r="B5652" s="211">
        <v>44760</v>
      </c>
      <c r="C5652" s="42" t="s">
        <v>9</v>
      </c>
      <c r="D5652" s="359" t="s">
        <v>10</v>
      </c>
      <c r="E5652" s="212">
        <v>48</v>
      </c>
      <c r="F5652" s="212">
        <v>1430</v>
      </c>
      <c r="G5652" s="212">
        <v>3</v>
      </c>
      <c r="H5652" s="212">
        <v>14</v>
      </c>
      <c r="I5652" s="212" t="s">
        <v>15</v>
      </c>
      <c r="J5652" s="42"/>
      <c r="K5652" s="42"/>
      <c r="L5652" s="184">
        <v>21.428571428571427</v>
      </c>
      <c r="M5652" s="31">
        <v>712</v>
      </c>
      <c r="N5652" s="42" t="s">
        <v>13</v>
      </c>
      <c r="O5652" s="42" t="s">
        <v>1944</v>
      </c>
    </row>
    <row r="5653" spans="1:15">
      <c r="A5653">
        <v>5657</v>
      </c>
      <c r="B5653" s="211">
        <v>44760</v>
      </c>
      <c r="C5653" s="42" t="s">
        <v>9</v>
      </c>
      <c r="D5653" s="359" t="s">
        <v>10</v>
      </c>
      <c r="E5653" s="212">
        <v>48</v>
      </c>
      <c r="F5653" s="212">
        <v>1354</v>
      </c>
      <c r="G5653" s="212">
        <v>2</v>
      </c>
      <c r="H5653" s="212">
        <v>28</v>
      </c>
      <c r="I5653" s="212" t="s">
        <v>15</v>
      </c>
      <c r="J5653" s="42"/>
      <c r="K5653" s="42"/>
      <c r="L5653" s="184">
        <v>7.1428571428571423</v>
      </c>
      <c r="M5653" s="31">
        <v>712</v>
      </c>
      <c r="N5653" s="42" t="s">
        <v>13</v>
      </c>
      <c r="O5653" s="42" t="s">
        <v>1944</v>
      </c>
    </row>
    <row r="5654" spans="1:15">
      <c r="A5654">
        <v>5658</v>
      </c>
      <c r="B5654" s="211">
        <v>44760</v>
      </c>
      <c r="C5654" s="42" t="s">
        <v>9</v>
      </c>
      <c r="D5654" s="359" t="s">
        <v>10</v>
      </c>
      <c r="E5654" s="212">
        <v>46</v>
      </c>
      <c r="F5654" s="212">
        <v>1292</v>
      </c>
      <c r="G5654" s="212">
        <v>5</v>
      </c>
      <c r="H5654" s="212">
        <v>26</v>
      </c>
      <c r="I5654" s="212" t="s">
        <v>15</v>
      </c>
      <c r="J5654" s="42"/>
      <c r="K5654" s="42"/>
      <c r="L5654" s="184">
        <v>19.230769230769234</v>
      </c>
      <c r="M5654" s="31">
        <v>712</v>
      </c>
      <c r="N5654" s="42" t="s">
        <v>13</v>
      </c>
      <c r="O5654" s="42" t="s">
        <v>1944</v>
      </c>
    </row>
    <row r="5655" spans="1:15">
      <c r="A5655">
        <v>5659</v>
      </c>
      <c r="B5655" s="211">
        <v>44760</v>
      </c>
      <c r="C5655" s="42" t="s">
        <v>9</v>
      </c>
      <c r="D5655" s="359" t="s">
        <v>10</v>
      </c>
      <c r="E5655" s="212">
        <v>49</v>
      </c>
      <c r="F5655" s="212">
        <v>1560</v>
      </c>
      <c r="G5655" s="212">
        <v>5</v>
      </c>
      <c r="H5655" s="212">
        <v>36</v>
      </c>
      <c r="I5655" s="212" t="s">
        <v>15</v>
      </c>
      <c r="J5655" s="42"/>
      <c r="K5655" s="42"/>
      <c r="L5655" s="184">
        <v>13.888888888888889</v>
      </c>
      <c r="M5655" s="31">
        <v>712</v>
      </c>
      <c r="N5655" s="42" t="s">
        <v>13</v>
      </c>
      <c r="O5655" s="42" t="s">
        <v>1944</v>
      </c>
    </row>
    <row r="5656" spans="1:15">
      <c r="A5656">
        <v>5660</v>
      </c>
      <c r="B5656" s="211">
        <v>44760</v>
      </c>
      <c r="C5656" s="42" t="s">
        <v>9</v>
      </c>
      <c r="D5656" s="359" t="s">
        <v>10</v>
      </c>
      <c r="E5656" s="212">
        <v>46</v>
      </c>
      <c r="F5656" s="212">
        <v>1282</v>
      </c>
      <c r="G5656" s="212">
        <v>3</v>
      </c>
      <c r="H5656" s="212">
        <v>38</v>
      </c>
      <c r="I5656" s="212" t="s">
        <v>15</v>
      </c>
      <c r="J5656" s="42"/>
      <c r="K5656" s="42"/>
      <c r="L5656" s="184">
        <v>7.8947368421052628</v>
      </c>
      <c r="M5656" s="31">
        <v>712</v>
      </c>
      <c r="N5656" s="42" t="s">
        <v>13</v>
      </c>
      <c r="O5656" s="42" t="s">
        <v>1944</v>
      </c>
    </row>
    <row r="5657" spans="1:15">
      <c r="A5657">
        <v>5661</v>
      </c>
      <c r="B5657" s="211">
        <v>44760</v>
      </c>
      <c r="C5657" s="42" t="s">
        <v>9</v>
      </c>
      <c r="D5657" s="359" t="s">
        <v>10</v>
      </c>
      <c r="E5657" s="212">
        <v>48</v>
      </c>
      <c r="F5657" s="212">
        <v>1498</v>
      </c>
      <c r="G5657" s="212">
        <v>4</v>
      </c>
      <c r="H5657" s="212">
        <v>18</v>
      </c>
      <c r="I5657" s="212" t="s">
        <v>15</v>
      </c>
      <c r="J5657" s="42"/>
      <c r="K5657" s="42"/>
      <c r="L5657" s="184">
        <v>22.222222222222221</v>
      </c>
      <c r="M5657" s="31">
        <v>712</v>
      </c>
      <c r="N5657" s="42" t="s">
        <v>13</v>
      </c>
      <c r="O5657" s="42" t="s">
        <v>1944</v>
      </c>
    </row>
    <row r="5658" spans="1:15">
      <c r="A5658">
        <v>5662</v>
      </c>
      <c r="B5658" s="211">
        <v>44760</v>
      </c>
      <c r="C5658" s="42" t="s">
        <v>9</v>
      </c>
      <c r="D5658" s="359" t="s">
        <v>10</v>
      </c>
      <c r="E5658" s="212">
        <v>50</v>
      </c>
      <c r="F5658" s="212">
        <v>1654</v>
      </c>
      <c r="G5658" s="212">
        <v>2</v>
      </c>
      <c r="H5658" s="212">
        <v>52</v>
      </c>
      <c r="I5658" s="212" t="s">
        <v>15</v>
      </c>
      <c r="J5658" s="42"/>
      <c r="K5658" s="42"/>
      <c r="L5658" s="184">
        <v>3.8461538461538463</v>
      </c>
      <c r="M5658" s="31">
        <v>712</v>
      </c>
      <c r="N5658" s="42" t="s">
        <v>13</v>
      </c>
      <c r="O5658" s="42" t="s">
        <v>1944</v>
      </c>
    </row>
    <row r="5659" spans="1:15">
      <c r="A5659">
        <v>5663</v>
      </c>
      <c r="B5659" s="211">
        <v>44760</v>
      </c>
      <c r="C5659" s="42" t="s">
        <v>9</v>
      </c>
      <c r="D5659" s="359" t="s">
        <v>10</v>
      </c>
      <c r="E5659" s="212">
        <v>50</v>
      </c>
      <c r="F5659" s="212">
        <v>1624</v>
      </c>
      <c r="G5659" s="212">
        <v>3</v>
      </c>
      <c r="H5659" s="212">
        <v>52</v>
      </c>
      <c r="I5659" s="212" t="s">
        <v>15</v>
      </c>
      <c r="J5659" s="42"/>
      <c r="K5659" s="42"/>
      <c r="L5659" s="184">
        <v>5.7692307692307692</v>
      </c>
      <c r="M5659" s="31">
        <v>712</v>
      </c>
      <c r="N5659" s="42" t="s">
        <v>13</v>
      </c>
      <c r="O5659" s="42" t="s">
        <v>1944</v>
      </c>
    </row>
    <row r="5660" spans="1:15">
      <c r="A5660">
        <v>5664</v>
      </c>
      <c r="B5660" s="211">
        <v>44760</v>
      </c>
      <c r="C5660" s="42" t="s">
        <v>9</v>
      </c>
      <c r="D5660" s="359" t="s">
        <v>10</v>
      </c>
      <c r="E5660" s="212">
        <v>49</v>
      </c>
      <c r="F5660" s="212">
        <v>1614</v>
      </c>
      <c r="G5660" s="212">
        <v>5</v>
      </c>
      <c r="H5660" s="212">
        <v>14</v>
      </c>
      <c r="I5660" s="212" t="s">
        <v>15</v>
      </c>
      <c r="J5660" s="42"/>
      <c r="K5660" s="42"/>
      <c r="L5660" s="184">
        <v>35.714285714285715</v>
      </c>
      <c r="M5660" s="31">
        <v>712</v>
      </c>
      <c r="N5660" s="42" t="s">
        <v>13</v>
      </c>
      <c r="O5660" s="42" t="s">
        <v>1944</v>
      </c>
    </row>
    <row r="5661" spans="1:15">
      <c r="A5661">
        <v>5665</v>
      </c>
      <c r="B5661" s="211">
        <v>44760</v>
      </c>
      <c r="C5661" s="42" t="s">
        <v>9</v>
      </c>
      <c r="D5661" s="359" t="s">
        <v>10</v>
      </c>
      <c r="E5661" s="212">
        <v>58</v>
      </c>
      <c r="F5661" s="212">
        <v>2412</v>
      </c>
      <c r="G5661" s="212">
        <v>13</v>
      </c>
      <c r="H5661" s="212">
        <v>46</v>
      </c>
      <c r="I5661" s="212" t="s">
        <v>15</v>
      </c>
      <c r="J5661" s="42"/>
      <c r="K5661" s="42"/>
      <c r="L5661" s="184">
        <v>28.260869565217391</v>
      </c>
      <c r="M5661" s="31">
        <v>712</v>
      </c>
      <c r="N5661" s="42" t="s">
        <v>13</v>
      </c>
      <c r="O5661" s="42" t="s">
        <v>1944</v>
      </c>
    </row>
    <row r="5662" spans="1:15">
      <c r="A5662">
        <v>5666</v>
      </c>
      <c r="B5662" s="211">
        <v>44760</v>
      </c>
      <c r="C5662" s="42" t="s">
        <v>9</v>
      </c>
      <c r="D5662" s="359" t="s">
        <v>10</v>
      </c>
      <c r="E5662" s="212">
        <v>50</v>
      </c>
      <c r="F5662" s="212">
        <v>1724</v>
      </c>
      <c r="G5662" s="212">
        <v>3</v>
      </c>
      <c r="H5662" s="212">
        <v>70</v>
      </c>
      <c r="I5662" s="212" t="s">
        <v>15</v>
      </c>
      <c r="J5662" s="42"/>
      <c r="K5662" s="42"/>
      <c r="L5662" s="184">
        <v>4.2857142857142856</v>
      </c>
      <c r="M5662" s="31">
        <v>712</v>
      </c>
      <c r="N5662" s="42" t="s">
        <v>13</v>
      </c>
      <c r="O5662" s="42" t="s">
        <v>1944</v>
      </c>
    </row>
    <row r="5663" spans="1:15">
      <c r="A5663">
        <v>5667</v>
      </c>
      <c r="B5663" s="211">
        <v>44760</v>
      </c>
      <c r="C5663" s="42" t="s">
        <v>9</v>
      </c>
      <c r="D5663" s="359" t="s">
        <v>10</v>
      </c>
      <c r="E5663" s="212">
        <v>50</v>
      </c>
      <c r="F5663" s="212">
        <v>1714</v>
      </c>
      <c r="G5663" s="212">
        <v>4</v>
      </c>
      <c r="H5663" s="212">
        <v>28</v>
      </c>
      <c r="I5663" s="212" t="s">
        <v>15</v>
      </c>
      <c r="J5663" s="42"/>
      <c r="K5663" s="42"/>
      <c r="L5663" s="184">
        <v>14.285714285714285</v>
      </c>
      <c r="M5663" s="31">
        <v>712</v>
      </c>
      <c r="N5663" s="42" t="s">
        <v>13</v>
      </c>
      <c r="O5663" s="42" t="s">
        <v>1944</v>
      </c>
    </row>
    <row r="5664" spans="1:15">
      <c r="A5664">
        <v>5668</v>
      </c>
      <c r="B5664" s="211">
        <v>44760</v>
      </c>
      <c r="C5664" s="42" t="s">
        <v>9</v>
      </c>
      <c r="D5664" s="359" t="s">
        <v>10</v>
      </c>
      <c r="E5664" s="212">
        <v>61</v>
      </c>
      <c r="F5664" s="212">
        <v>2878</v>
      </c>
      <c r="G5664" s="212">
        <v>14</v>
      </c>
      <c r="H5664" s="212">
        <v>52</v>
      </c>
      <c r="I5664" s="212" t="s">
        <v>15</v>
      </c>
      <c r="J5664" s="42"/>
      <c r="K5664" s="42"/>
      <c r="L5664" s="184">
        <v>26.923076923076923</v>
      </c>
      <c r="M5664" s="31">
        <v>712</v>
      </c>
      <c r="N5664" s="42" t="s">
        <v>13</v>
      </c>
      <c r="O5664" s="42" t="s">
        <v>1944</v>
      </c>
    </row>
    <row r="5665" spans="1:15">
      <c r="A5665">
        <v>5669</v>
      </c>
      <c r="B5665" s="211">
        <v>44760</v>
      </c>
      <c r="C5665" s="42" t="s">
        <v>9</v>
      </c>
      <c r="D5665" s="359" t="s">
        <v>10</v>
      </c>
      <c r="E5665" s="212">
        <v>50</v>
      </c>
      <c r="F5665" s="212">
        <v>1694</v>
      </c>
      <c r="G5665" s="212">
        <v>29</v>
      </c>
      <c r="H5665" s="212">
        <v>28</v>
      </c>
      <c r="I5665" s="212" t="s">
        <v>15</v>
      </c>
      <c r="J5665" s="42"/>
      <c r="K5665" s="42"/>
      <c r="L5665" s="184">
        <v>103.57142857142858</v>
      </c>
      <c r="M5665" s="31">
        <v>712</v>
      </c>
      <c r="N5665" s="42" t="s">
        <v>13</v>
      </c>
      <c r="O5665" s="42" t="s">
        <v>1944</v>
      </c>
    </row>
    <row r="5666" spans="1:15">
      <c r="A5666">
        <v>5670</v>
      </c>
      <c r="B5666" s="211">
        <v>44760</v>
      </c>
      <c r="C5666" s="42" t="s">
        <v>9</v>
      </c>
      <c r="D5666" s="359" t="s">
        <v>10</v>
      </c>
      <c r="E5666" s="212">
        <v>51</v>
      </c>
      <c r="F5666" s="212">
        <v>1778</v>
      </c>
      <c r="G5666" s="212">
        <v>3</v>
      </c>
      <c r="H5666" s="212">
        <v>12</v>
      </c>
      <c r="I5666" s="212" t="s">
        <v>12</v>
      </c>
      <c r="J5666" s="42"/>
      <c r="K5666" s="42"/>
      <c r="L5666" s="184">
        <v>25</v>
      </c>
      <c r="M5666" s="31">
        <v>712</v>
      </c>
      <c r="N5666" s="42" t="s">
        <v>13</v>
      </c>
      <c r="O5666" s="42" t="s">
        <v>1944</v>
      </c>
    </row>
    <row r="5667" spans="1:15">
      <c r="A5667">
        <v>5671</v>
      </c>
      <c r="B5667" s="211">
        <v>44760</v>
      </c>
      <c r="C5667" s="42" t="s">
        <v>9</v>
      </c>
      <c r="D5667" s="359" t="s">
        <v>10</v>
      </c>
      <c r="E5667" s="212">
        <v>60</v>
      </c>
      <c r="F5667" s="212">
        <v>2720</v>
      </c>
      <c r="G5667" s="212">
        <v>1</v>
      </c>
      <c r="H5667" s="212">
        <v>58</v>
      </c>
      <c r="I5667" s="212" t="s">
        <v>12</v>
      </c>
      <c r="J5667" s="42"/>
      <c r="K5667" s="42"/>
      <c r="L5667" s="184">
        <v>1.7241379310344827</v>
      </c>
      <c r="M5667" s="31">
        <v>712</v>
      </c>
      <c r="N5667" s="42" t="s">
        <v>13</v>
      </c>
      <c r="O5667" s="42" t="s">
        <v>1944</v>
      </c>
    </row>
    <row r="5668" spans="1:15">
      <c r="A5668">
        <v>5672</v>
      </c>
      <c r="B5668" s="211">
        <v>44760</v>
      </c>
      <c r="C5668" s="42" t="s">
        <v>9</v>
      </c>
      <c r="D5668" s="359" t="s">
        <v>10</v>
      </c>
      <c r="E5668" s="212">
        <v>54</v>
      </c>
      <c r="F5668" s="212">
        <v>2214</v>
      </c>
      <c r="G5668" s="212">
        <v>5</v>
      </c>
      <c r="H5668" s="212">
        <v>40</v>
      </c>
      <c r="I5668" s="212" t="s">
        <v>15</v>
      </c>
      <c r="J5668" s="42"/>
      <c r="K5668" s="42"/>
      <c r="L5668" s="184">
        <v>12.5</v>
      </c>
      <c r="M5668" s="31">
        <v>712</v>
      </c>
      <c r="N5668" s="42" t="s">
        <v>13</v>
      </c>
      <c r="O5668" s="42" t="s">
        <v>1944</v>
      </c>
    </row>
    <row r="5669" spans="1:15">
      <c r="A5669">
        <v>5673</v>
      </c>
      <c r="B5669" s="211">
        <v>44760</v>
      </c>
      <c r="C5669" s="42" t="s">
        <v>9</v>
      </c>
      <c r="D5669" s="359" t="s">
        <v>10</v>
      </c>
      <c r="E5669" s="212">
        <v>50</v>
      </c>
      <c r="F5669" s="212">
        <v>1568</v>
      </c>
      <c r="G5669" s="212">
        <v>5</v>
      </c>
      <c r="H5669" s="212">
        <v>40</v>
      </c>
      <c r="I5669" s="212" t="s">
        <v>15</v>
      </c>
      <c r="J5669" s="42"/>
      <c r="K5669" s="42"/>
      <c r="L5669" s="184">
        <v>12.5</v>
      </c>
      <c r="M5669" s="31">
        <v>712</v>
      </c>
      <c r="N5669" s="42" t="s">
        <v>13</v>
      </c>
      <c r="O5669" s="42" t="s">
        <v>1944</v>
      </c>
    </row>
    <row r="5670" spans="1:15">
      <c r="A5670">
        <v>5674</v>
      </c>
      <c r="B5670" s="211">
        <v>44760</v>
      </c>
      <c r="C5670" s="42" t="s">
        <v>9</v>
      </c>
      <c r="D5670" s="359" t="s">
        <v>10</v>
      </c>
      <c r="E5670" s="212">
        <v>49</v>
      </c>
      <c r="F5670" s="212">
        <v>1472</v>
      </c>
      <c r="G5670" s="212">
        <v>2</v>
      </c>
      <c r="H5670" s="212">
        <v>38</v>
      </c>
      <c r="I5670" s="212" t="s">
        <v>15</v>
      </c>
      <c r="J5670" s="42"/>
      <c r="K5670" s="42"/>
      <c r="L5670" s="184">
        <v>5.2631578947368416</v>
      </c>
      <c r="M5670" s="31">
        <v>712</v>
      </c>
      <c r="N5670" s="42" t="s">
        <v>13</v>
      </c>
      <c r="O5670" s="42" t="s">
        <v>1944</v>
      </c>
    </row>
    <row r="5671" spans="1:15">
      <c r="A5671">
        <v>5675</v>
      </c>
      <c r="B5671" s="211">
        <v>44760</v>
      </c>
      <c r="C5671" s="42" t="s">
        <v>9</v>
      </c>
      <c r="D5671" s="359" t="s">
        <v>10</v>
      </c>
      <c r="E5671" s="212">
        <v>56</v>
      </c>
      <c r="F5671" s="212">
        <v>2446</v>
      </c>
      <c r="G5671" s="212">
        <v>7</v>
      </c>
      <c r="H5671" s="212">
        <v>50</v>
      </c>
      <c r="I5671" s="212" t="s">
        <v>15</v>
      </c>
      <c r="J5671" s="42"/>
      <c r="K5671" s="42"/>
      <c r="L5671" s="184">
        <v>14.000000000000002</v>
      </c>
      <c r="M5671" s="31">
        <v>712</v>
      </c>
      <c r="N5671" s="42" t="s">
        <v>13</v>
      </c>
      <c r="O5671" s="42" t="s">
        <v>1944</v>
      </c>
    </row>
    <row r="5672" spans="1:15">
      <c r="A5672">
        <v>5676</v>
      </c>
      <c r="B5672" s="211">
        <v>44760</v>
      </c>
      <c r="C5672" s="42" t="s">
        <v>9</v>
      </c>
      <c r="D5672" s="359" t="s">
        <v>10</v>
      </c>
      <c r="E5672" s="212">
        <v>55</v>
      </c>
      <c r="F5672" s="212">
        <v>2324</v>
      </c>
      <c r="G5672" s="212">
        <v>8</v>
      </c>
      <c r="H5672" s="212">
        <v>56</v>
      </c>
      <c r="I5672" s="212" t="s">
        <v>15</v>
      </c>
      <c r="J5672" s="42"/>
      <c r="K5672" s="42"/>
      <c r="L5672" s="184">
        <v>14.285714285714285</v>
      </c>
      <c r="M5672" s="31">
        <v>712</v>
      </c>
      <c r="N5672" s="42" t="s">
        <v>13</v>
      </c>
      <c r="O5672" s="42" t="s">
        <v>1944</v>
      </c>
    </row>
    <row r="5673" spans="1:15">
      <c r="A5673">
        <v>5677</v>
      </c>
      <c r="B5673" s="211">
        <v>44760</v>
      </c>
      <c r="C5673" s="42" t="s">
        <v>9</v>
      </c>
      <c r="D5673" s="359" t="s">
        <v>10</v>
      </c>
      <c r="E5673" s="212">
        <v>60</v>
      </c>
      <c r="F5673" s="212">
        <v>2894</v>
      </c>
      <c r="G5673" s="212">
        <v>60</v>
      </c>
      <c r="H5673" s="212">
        <v>40</v>
      </c>
      <c r="I5673" s="212" t="s">
        <v>15</v>
      </c>
      <c r="J5673" s="42"/>
      <c r="K5673" s="42"/>
      <c r="L5673" s="184">
        <v>150</v>
      </c>
      <c r="M5673" s="31">
        <v>712</v>
      </c>
      <c r="N5673" s="42" t="s">
        <v>13</v>
      </c>
      <c r="O5673" s="42" t="s">
        <v>1944</v>
      </c>
    </row>
    <row r="5674" spans="1:15">
      <c r="A5674">
        <v>5678</v>
      </c>
      <c r="B5674" s="211">
        <v>44760</v>
      </c>
      <c r="C5674" s="42" t="s">
        <v>9</v>
      </c>
      <c r="D5674" s="359" t="s">
        <v>10</v>
      </c>
      <c r="E5674" s="212">
        <v>50</v>
      </c>
      <c r="F5674" s="212">
        <v>1636</v>
      </c>
      <c r="G5674" s="212">
        <v>3</v>
      </c>
      <c r="H5674" s="212">
        <v>28</v>
      </c>
      <c r="I5674" s="212" t="s">
        <v>15</v>
      </c>
      <c r="J5674" s="42"/>
      <c r="K5674" s="42"/>
      <c r="L5674" s="184">
        <v>10.714285714285714</v>
      </c>
      <c r="M5674" s="31">
        <v>712</v>
      </c>
      <c r="N5674" s="42" t="s">
        <v>13</v>
      </c>
      <c r="O5674" s="42" t="s">
        <v>1944</v>
      </c>
    </row>
    <row r="5675" spans="1:15">
      <c r="A5675">
        <v>5679</v>
      </c>
      <c r="B5675" s="211">
        <v>44760</v>
      </c>
      <c r="C5675" s="42" t="s">
        <v>9</v>
      </c>
      <c r="D5675" s="359" t="s">
        <v>10</v>
      </c>
      <c r="E5675" s="212">
        <v>53</v>
      </c>
      <c r="F5675" s="212">
        <v>1900</v>
      </c>
      <c r="G5675" s="212">
        <v>5</v>
      </c>
      <c r="H5675" s="212">
        <v>32</v>
      </c>
      <c r="I5675" s="212" t="s">
        <v>15</v>
      </c>
      <c r="J5675" s="42"/>
      <c r="K5675" s="42"/>
      <c r="L5675" s="184">
        <v>15.625</v>
      </c>
      <c r="M5675" s="31">
        <v>712</v>
      </c>
      <c r="N5675" s="42" t="s">
        <v>13</v>
      </c>
      <c r="O5675" s="42" t="s">
        <v>1944</v>
      </c>
    </row>
    <row r="5676" spans="1:15">
      <c r="A5676">
        <v>5680</v>
      </c>
      <c r="B5676" s="216">
        <v>44763</v>
      </c>
      <c r="C5676" s="42" t="s">
        <v>9</v>
      </c>
      <c r="D5676" s="359" t="s">
        <v>10</v>
      </c>
      <c r="E5676" s="212">
        <v>34</v>
      </c>
      <c r="F5676" s="212">
        <v>642</v>
      </c>
      <c r="G5676" s="212">
        <v>0</v>
      </c>
      <c r="H5676" s="212">
        <v>10</v>
      </c>
      <c r="I5676" s="212" t="s">
        <v>12</v>
      </c>
      <c r="J5676" s="42"/>
      <c r="K5676" s="42"/>
      <c r="L5676" s="184">
        <v>0</v>
      </c>
      <c r="M5676" s="31">
        <v>712</v>
      </c>
      <c r="N5676" s="42" t="s">
        <v>13</v>
      </c>
      <c r="O5676" s="42" t="s">
        <v>1944</v>
      </c>
    </row>
    <row r="5677" spans="1:15">
      <c r="A5677">
        <v>5681</v>
      </c>
      <c r="B5677" s="216">
        <v>44763</v>
      </c>
      <c r="C5677" s="42" t="s">
        <v>9</v>
      </c>
      <c r="D5677" s="359" t="s">
        <v>10</v>
      </c>
      <c r="E5677" s="212">
        <v>37</v>
      </c>
      <c r="F5677" s="212">
        <v>728</v>
      </c>
      <c r="G5677" s="212">
        <v>0</v>
      </c>
      <c r="H5677" s="212">
        <v>15</v>
      </c>
      <c r="I5677" s="212" t="s">
        <v>12</v>
      </c>
      <c r="J5677" s="42"/>
      <c r="K5677" s="42"/>
      <c r="L5677" s="184">
        <v>0</v>
      </c>
      <c r="M5677" s="31">
        <v>712</v>
      </c>
      <c r="N5677" s="42" t="s">
        <v>13</v>
      </c>
      <c r="O5677" s="42" t="s">
        <v>1944</v>
      </c>
    </row>
    <row r="5678" spans="1:15">
      <c r="A5678">
        <v>5682</v>
      </c>
      <c r="B5678" s="216">
        <v>44763</v>
      </c>
      <c r="C5678" s="42" t="s">
        <v>9</v>
      </c>
      <c r="D5678" s="359" t="s">
        <v>10</v>
      </c>
      <c r="E5678" s="212">
        <v>37</v>
      </c>
      <c r="F5678" s="212">
        <v>714</v>
      </c>
      <c r="G5678" s="212">
        <v>1</v>
      </c>
      <c r="H5678" s="212">
        <v>10</v>
      </c>
      <c r="I5678" s="212" t="s">
        <v>15</v>
      </c>
      <c r="J5678" s="42"/>
      <c r="K5678" s="42"/>
      <c r="L5678" s="184">
        <v>10</v>
      </c>
      <c r="M5678" s="31">
        <v>712</v>
      </c>
      <c r="N5678" s="42" t="s">
        <v>13</v>
      </c>
      <c r="O5678" s="42" t="s">
        <v>1944</v>
      </c>
    </row>
    <row r="5679" spans="1:15">
      <c r="A5679">
        <v>5683</v>
      </c>
      <c r="B5679" s="216">
        <v>44763</v>
      </c>
      <c r="C5679" s="42" t="s">
        <v>9</v>
      </c>
      <c r="D5679" s="359" t="s">
        <v>10</v>
      </c>
      <c r="E5679" s="212">
        <v>35</v>
      </c>
      <c r="F5679" s="212">
        <v>624</v>
      </c>
      <c r="G5679" s="212">
        <v>1</v>
      </c>
      <c r="H5679" s="212">
        <v>10</v>
      </c>
      <c r="I5679" s="212" t="s">
        <v>15</v>
      </c>
      <c r="J5679" s="42"/>
      <c r="K5679" s="42"/>
      <c r="L5679" s="184">
        <v>10</v>
      </c>
      <c r="M5679" s="31">
        <v>712</v>
      </c>
      <c r="N5679" s="42" t="s">
        <v>13</v>
      </c>
      <c r="O5679" s="42" t="s">
        <v>1944</v>
      </c>
    </row>
    <row r="5680" spans="1:15">
      <c r="A5680">
        <v>5684</v>
      </c>
      <c r="B5680" s="216">
        <v>44763</v>
      </c>
      <c r="C5680" s="42" t="s">
        <v>9</v>
      </c>
      <c r="D5680" s="359" t="s">
        <v>10</v>
      </c>
      <c r="E5680" s="212">
        <v>30</v>
      </c>
      <c r="F5680" s="212">
        <v>450</v>
      </c>
      <c r="G5680" s="212">
        <v>0</v>
      </c>
      <c r="H5680" s="212">
        <v>6</v>
      </c>
      <c r="I5680" s="212" t="s">
        <v>12</v>
      </c>
      <c r="J5680" s="42"/>
      <c r="K5680" s="42"/>
      <c r="L5680" s="184">
        <v>0</v>
      </c>
      <c r="M5680" s="31">
        <v>712</v>
      </c>
      <c r="N5680" s="42" t="s">
        <v>13</v>
      </c>
      <c r="O5680" s="42" t="s">
        <v>1944</v>
      </c>
    </row>
    <row r="5681" spans="1:15">
      <c r="A5681">
        <v>5685</v>
      </c>
      <c r="B5681" s="216">
        <v>44763</v>
      </c>
      <c r="C5681" s="42" t="s">
        <v>9</v>
      </c>
      <c r="D5681" s="359" t="s">
        <v>10</v>
      </c>
      <c r="E5681" s="212">
        <v>36</v>
      </c>
      <c r="F5681" s="212">
        <v>664</v>
      </c>
      <c r="G5681" s="212">
        <v>1</v>
      </c>
      <c r="H5681" s="212">
        <v>8</v>
      </c>
      <c r="I5681" s="212" t="s">
        <v>15</v>
      </c>
      <c r="J5681" s="42"/>
      <c r="K5681" s="42"/>
      <c r="L5681" s="184">
        <v>12.5</v>
      </c>
      <c r="M5681" s="31">
        <v>712</v>
      </c>
      <c r="N5681" s="42" t="s">
        <v>13</v>
      </c>
      <c r="O5681" s="42" t="s">
        <v>1944</v>
      </c>
    </row>
    <row r="5682" spans="1:15">
      <c r="A5682">
        <v>5686</v>
      </c>
      <c r="B5682" s="216">
        <v>44763</v>
      </c>
      <c r="C5682" s="42" t="s">
        <v>9</v>
      </c>
      <c r="D5682" s="359" t="s">
        <v>10</v>
      </c>
      <c r="E5682" s="212">
        <v>36</v>
      </c>
      <c r="F5682" s="212">
        <v>732</v>
      </c>
      <c r="G5682" s="212">
        <v>1</v>
      </c>
      <c r="H5682" s="212">
        <v>28</v>
      </c>
      <c r="I5682" s="212" t="s">
        <v>15</v>
      </c>
      <c r="J5682" s="42"/>
      <c r="K5682" s="42"/>
      <c r="L5682" s="184">
        <v>3.5714285714285712</v>
      </c>
      <c r="M5682" s="31">
        <v>712</v>
      </c>
      <c r="N5682" s="42" t="s">
        <v>13</v>
      </c>
      <c r="O5682" s="42" t="s">
        <v>1944</v>
      </c>
    </row>
    <row r="5683" spans="1:15">
      <c r="A5683">
        <v>5687</v>
      </c>
      <c r="B5683" s="216">
        <v>44763</v>
      </c>
      <c r="C5683" s="42" t="s">
        <v>9</v>
      </c>
      <c r="D5683" s="359" t="s">
        <v>10</v>
      </c>
      <c r="E5683" s="212">
        <v>34</v>
      </c>
      <c r="F5683" s="212">
        <v>652</v>
      </c>
      <c r="G5683" s="212">
        <v>0</v>
      </c>
      <c r="H5683" s="212">
        <v>8</v>
      </c>
      <c r="I5683" s="212" t="s">
        <v>12</v>
      </c>
      <c r="J5683" s="42"/>
      <c r="K5683" s="42"/>
      <c r="L5683" s="184">
        <v>0</v>
      </c>
      <c r="M5683" s="31">
        <v>712</v>
      </c>
      <c r="N5683" s="42" t="s">
        <v>13</v>
      </c>
      <c r="O5683" s="42" t="s">
        <v>1944</v>
      </c>
    </row>
    <row r="5684" spans="1:15">
      <c r="A5684">
        <v>5688</v>
      </c>
      <c r="B5684" s="216">
        <v>44763</v>
      </c>
      <c r="C5684" s="42" t="s">
        <v>9</v>
      </c>
      <c r="D5684" s="359" t="s">
        <v>10</v>
      </c>
      <c r="E5684" s="212">
        <v>37</v>
      </c>
      <c r="F5684" s="212">
        <v>702</v>
      </c>
      <c r="G5684" s="212">
        <v>2</v>
      </c>
      <c r="H5684" s="212">
        <v>8</v>
      </c>
      <c r="I5684" s="212" t="s">
        <v>15</v>
      </c>
      <c r="J5684" s="42"/>
      <c r="K5684" s="42"/>
      <c r="L5684" s="184">
        <v>25</v>
      </c>
      <c r="M5684" s="31">
        <v>712</v>
      </c>
      <c r="N5684" s="42" t="s">
        <v>13</v>
      </c>
      <c r="O5684" s="42" t="s">
        <v>1944</v>
      </c>
    </row>
    <row r="5685" spans="1:15">
      <c r="A5685">
        <v>5689</v>
      </c>
      <c r="B5685" s="216">
        <v>44763</v>
      </c>
      <c r="C5685" s="42" t="s">
        <v>9</v>
      </c>
      <c r="D5685" s="359" t="s">
        <v>10</v>
      </c>
      <c r="E5685" s="212">
        <v>35</v>
      </c>
      <c r="F5685" s="212">
        <v>644</v>
      </c>
      <c r="G5685" s="212">
        <v>1</v>
      </c>
      <c r="H5685" s="212">
        <v>8</v>
      </c>
      <c r="I5685" s="212" t="s">
        <v>15</v>
      </c>
      <c r="J5685" s="42"/>
      <c r="K5685" s="42"/>
      <c r="L5685" s="184">
        <v>12.5</v>
      </c>
      <c r="M5685" s="31">
        <v>712</v>
      </c>
      <c r="N5685" s="42" t="s">
        <v>13</v>
      </c>
      <c r="O5685" s="42" t="s">
        <v>1944</v>
      </c>
    </row>
    <row r="5686" spans="1:15">
      <c r="A5686">
        <v>5690</v>
      </c>
      <c r="B5686" s="216">
        <v>44763</v>
      </c>
      <c r="C5686" s="42" t="s">
        <v>9</v>
      </c>
      <c r="D5686" s="359" t="s">
        <v>10</v>
      </c>
      <c r="E5686" s="212">
        <v>37</v>
      </c>
      <c r="F5686" s="212">
        <v>690</v>
      </c>
      <c r="G5686" s="212">
        <v>1</v>
      </c>
      <c r="H5686" s="212">
        <v>16</v>
      </c>
      <c r="I5686" s="212" t="s">
        <v>12</v>
      </c>
      <c r="J5686" s="42"/>
      <c r="K5686" s="42"/>
      <c r="L5686" s="184">
        <v>6.25</v>
      </c>
      <c r="M5686" s="31">
        <v>712</v>
      </c>
      <c r="N5686" s="42" t="s">
        <v>13</v>
      </c>
      <c r="O5686" s="42" t="s">
        <v>1944</v>
      </c>
    </row>
    <row r="5687" spans="1:15">
      <c r="A5687">
        <v>5691</v>
      </c>
      <c r="B5687" s="216">
        <v>44763</v>
      </c>
      <c r="C5687" s="42" t="s">
        <v>9</v>
      </c>
      <c r="D5687" s="359" t="s">
        <v>10</v>
      </c>
      <c r="E5687" s="212">
        <v>37</v>
      </c>
      <c r="F5687" s="212">
        <v>730</v>
      </c>
      <c r="G5687" s="212">
        <v>1</v>
      </c>
      <c r="H5687" s="212">
        <v>20</v>
      </c>
      <c r="I5687" s="212" t="s">
        <v>12</v>
      </c>
      <c r="J5687" s="42"/>
      <c r="K5687" s="42"/>
      <c r="L5687" s="184">
        <v>5</v>
      </c>
      <c r="M5687" s="31">
        <v>712</v>
      </c>
      <c r="N5687" s="42" t="s">
        <v>13</v>
      </c>
      <c r="O5687" s="42" t="s">
        <v>1944</v>
      </c>
    </row>
    <row r="5688" spans="1:15">
      <c r="A5688">
        <v>5692</v>
      </c>
      <c r="B5688" s="216">
        <v>44763</v>
      </c>
      <c r="C5688" s="42" t="s">
        <v>9</v>
      </c>
      <c r="D5688" s="359" t="s">
        <v>10</v>
      </c>
      <c r="E5688" s="212">
        <v>37</v>
      </c>
      <c r="F5688" s="212">
        <v>748</v>
      </c>
      <c r="G5688" s="212">
        <v>0</v>
      </c>
      <c r="H5688" s="212">
        <v>28</v>
      </c>
      <c r="I5688" s="212" t="s">
        <v>12</v>
      </c>
      <c r="J5688" s="42"/>
      <c r="K5688" s="42"/>
      <c r="L5688" s="184">
        <v>0</v>
      </c>
      <c r="M5688" s="31">
        <v>712</v>
      </c>
      <c r="N5688" s="42" t="s">
        <v>13</v>
      </c>
      <c r="O5688" s="42" t="s">
        <v>1944</v>
      </c>
    </row>
    <row r="5689" spans="1:15">
      <c r="A5689">
        <v>5693</v>
      </c>
      <c r="B5689" s="216">
        <v>44763</v>
      </c>
      <c r="C5689" s="42" t="s">
        <v>9</v>
      </c>
      <c r="D5689" s="359" t="s">
        <v>10</v>
      </c>
      <c r="E5689" s="212">
        <v>38</v>
      </c>
      <c r="F5689" s="212">
        <v>770</v>
      </c>
      <c r="G5689" s="212">
        <v>0</v>
      </c>
      <c r="H5689" s="212">
        <v>10</v>
      </c>
      <c r="I5689" s="212" t="s">
        <v>12</v>
      </c>
      <c r="J5689" s="42"/>
      <c r="K5689" s="42"/>
      <c r="L5689" s="184">
        <v>0</v>
      </c>
      <c r="M5689" s="31">
        <v>712</v>
      </c>
      <c r="N5689" s="42" t="s">
        <v>13</v>
      </c>
      <c r="O5689" s="42" t="s">
        <v>1944</v>
      </c>
    </row>
    <row r="5690" spans="1:15">
      <c r="A5690">
        <v>5694</v>
      </c>
      <c r="B5690" s="216">
        <v>44763</v>
      </c>
      <c r="C5690" s="42" t="s">
        <v>9</v>
      </c>
      <c r="D5690" s="359" t="s">
        <v>10</v>
      </c>
      <c r="E5690" s="212">
        <v>38</v>
      </c>
      <c r="F5690" s="212">
        <v>780</v>
      </c>
      <c r="G5690" s="212">
        <v>6</v>
      </c>
      <c r="H5690" s="212">
        <v>16</v>
      </c>
      <c r="I5690" s="212" t="s">
        <v>15</v>
      </c>
      <c r="J5690" s="42"/>
      <c r="K5690" s="42"/>
      <c r="L5690" s="184">
        <v>37.5</v>
      </c>
      <c r="M5690" s="31">
        <v>712</v>
      </c>
      <c r="N5690" s="42" t="s">
        <v>13</v>
      </c>
      <c r="O5690" s="42" t="s">
        <v>1944</v>
      </c>
    </row>
    <row r="5691" spans="1:15">
      <c r="A5691">
        <v>5695</v>
      </c>
      <c r="B5691" s="216">
        <v>44763</v>
      </c>
      <c r="C5691" s="42" t="s">
        <v>9</v>
      </c>
      <c r="D5691" s="359" t="s">
        <v>10</v>
      </c>
      <c r="E5691" s="212">
        <v>36</v>
      </c>
      <c r="F5691" s="212">
        <v>682</v>
      </c>
      <c r="G5691" s="212">
        <v>1</v>
      </c>
      <c r="H5691" s="212">
        <v>26</v>
      </c>
      <c r="I5691" s="212" t="s">
        <v>12</v>
      </c>
      <c r="J5691" s="42"/>
      <c r="K5691" s="42"/>
      <c r="L5691" s="184">
        <v>3.8461538461538463</v>
      </c>
      <c r="M5691" s="31">
        <v>712</v>
      </c>
      <c r="N5691" s="42" t="s">
        <v>13</v>
      </c>
      <c r="O5691" s="42" t="s">
        <v>1944</v>
      </c>
    </row>
    <row r="5692" spans="1:15">
      <c r="A5692">
        <v>5696</v>
      </c>
      <c r="B5692" s="216">
        <v>44763</v>
      </c>
      <c r="C5692" s="42" t="s">
        <v>9</v>
      </c>
      <c r="D5692" s="359" t="s">
        <v>10</v>
      </c>
      <c r="E5692" s="212">
        <v>36</v>
      </c>
      <c r="F5692" s="212">
        <v>708</v>
      </c>
      <c r="G5692" s="212">
        <v>1</v>
      </c>
      <c r="H5692" s="212">
        <v>20</v>
      </c>
      <c r="I5692" s="212" t="s">
        <v>12</v>
      </c>
      <c r="J5692" s="42"/>
      <c r="K5692" s="42"/>
      <c r="L5692" s="184">
        <v>5</v>
      </c>
      <c r="M5692" s="31">
        <v>712</v>
      </c>
      <c r="N5692" s="42" t="s">
        <v>13</v>
      </c>
      <c r="O5692" s="42" t="s">
        <v>1944</v>
      </c>
    </row>
    <row r="5693" spans="1:15">
      <c r="A5693">
        <v>5697</v>
      </c>
      <c r="B5693" s="216">
        <v>44763</v>
      </c>
      <c r="C5693" s="42" t="s">
        <v>9</v>
      </c>
      <c r="D5693" s="359" t="s">
        <v>10</v>
      </c>
      <c r="E5693" s="212">
        <v>36</v>
      </c>
      <c r="F5693" s="212">
        <v>650</v>
      </c>
      <c r="G5693" s="212">
        <v>1</v>
      </c>
      <c r="H5693" s="212">
        <v>29</v>
      </c>
      <c r="I5693" s="212" t="s">
        <v>15</v>
      </c>
      <c r="J5693" s="42"/>
      <c r="K5693" s="42"/>
      <c r="L5693" s="184">
        <v>3.4482758620689653</v>
      </c>
      <c r="M5693" s="31">
        <v>712</v>
      </c>
      <c r="N5693" s="42" t="s">
        <v>13</v>
      </c>
      <c r="O5693" s="42" t="s">
        <v>1944</v>
      </c>
    </row>
    <row r="5694" spans="1:15">
      <c r="A5694">
        <v>5698</v>
      </c>
      <c r="B5694" s="216">
        <v>44763</v>
      </c>
      <c r="C5694" s="42" t="s">
        <v>9</v>
      </c>
      <c r="D5694" s="359" t="s">
        <v>10</v>
      </c>
      <c r="E5694" s="212">
        <v>37</v>
      </c>
      <c r="F5694" s="212">
        <v>796</v>
      </c>
      <c r="G5694" s="212">
        <v>1</v>
      </c>
      <c r="H5694" s="212">
        <v>50</v>
      </c>
      <c r="I5694" s="212" t="s">
        <v>15</v>
      </c>
      <c r="J5694" s="42"/>
      <c r="K5694" s="42"/>
      <c r="L5694" s="184">
        <v>2</v>
      </c>
      <c r="M5694" s="31">
        <v>712</v>
      </c>
      <c r="N5694" s="42" t="s">
        <v>13</v>
      </c>
      <c r="O5694" s="42" t="s">
        <v>1944</v>
      </c>
    </row>
    <row r="5695" spans="1:15">
      <c r="A5695">
        <v>5699</v>
      </c>
      <c r="B5695" s="216">
        <v>44763</v>
      </c>
      <c r="C5695" s="42" t="s">
        <v>9</v>
      </c>
      <c r="D5695" s="359" t="s">
        <v>10</v>
      </c>
      <c r="E5695" s="212">
        <v>38</v>
      </c>
      <c r="F5695" s="212">
        <v>786</v>
      </c>
      <c r="G5695" s="212">
        <v>1</v>
      </c>
      <c r="H5695" s="212">
        <v>12</v>
      </c>
      <c r="I5695" s="212" t="s">
        <v>12</v>
      </c>
      <c r="J5695" s="42"/>
      <c r="K5695" s="42"/>
      <c r="L5695" s="184">
        <v>8.3333333333333321</v>
      </c>
      <c r="M5695" s="31">
        <v>712</v>
      </c>
      <c r="N5695" s="42" t="s">
        <v>13</v>
      </c>
      <c r="O5695" s="42" t="s">
        <v>1944</v>
      </c>
    </row>
    <row r="5696" spans="1:15">
      <c r="A5696">
        <v>5700</v>
      </c>
      <c r="B5696" s="216">
        <v>44763</v>
      </c>
      <c r="C5696" s="42" t="s">
        <v>9</v>
      </c>
      <c r="D5696" s="359" t="s">
        <v>10</v>
      </c>
      <c r="E5696" s="212">
        <v>34</v>
      </c>
      <c r="F5696" s="212">
        <v>616</v>
      </c>
      <c r="G5696" s="212">
        <v>0</v>
      </c>
      <c r="H5696" s="212">
        <v>20</v>
      </c>
      <c r="I5696" s="212" t="s">
        <v>12</v>
      </c>
      <c r="J5696" s="42"/>
      <c r="K5696" s="42"/>
      <c r="L5696" s="184">
        <v>0</v>
      </c>
      <c r="M5696" s="31">
        <v>712</v>
      </c>
      <c r="N5696" s="42" t="s">
        <v>13</v>
      </c>
      <c r="O5696" s="42" t="s">
        <v>1944</v>
      </c>
    </row>
    <row r="5697" spans="1:15">
      <c r="A5697">
        <v>5701</v>
      </c>
      <c r="B5697" s="216">
        <v>44763</v>
      </c>
      <c r="C5697" s="42" t="s">
        <v>9</v>
      </c>
      <c r="D5697" s="359" t="s">
        <v>10</v>
      </c>
      <c r="E5697" s="212">
        <v>37</v>
      </c>
      <c r="F5697" s="212">
        <v>736</v>
      </c>
      <c r="G5697" s="212">
        <v>0</v>
      </c>
      <c r="H5697" s="212">
        <v>16</v>
      </c>
      <c r="I5697" s="212" t="s">
        <v>15</v>
      </c>
      <c r="J5697" s="42"/>
      <c r="K5697" s="42"/>
      <c r="L5697" s="184">
        <v>0</v>
      </c>
      <c r="M5697" s="31">
        <v>712</v>
      </c>
      <c r="N5697" s="42" t="s">
        <v>13</v>
      </c>
      <c r="O5697" s="42" t="s">
        <v>1944</v>
      </c>
    </row>
    <row r="5698" spans="1:15">
      <c r="A5698">
        <v>5702</v>
      </c>
      <c r="B5698" s="216">
        <v>44763</v>
      </c>
      <c r="C5698" s="42" t="s">
        <v>9</v>
      </c>
      <c r="D5698" s="359" t="s">
        <v>10</v>
      </c>
      <c r="E5698" s="212">
        <v>39</v>
      </c>
      <c r="F5698" s="212">
        <v>870</v>
      </c>
      <c r="G5698" s="212">
        <v>3</v>
      </c>
      <c r="H5698" s="212">
        <v>22</v>
      </c>
      <c r="I5698" s="212" t="s">
        <v>15</v>
      </c>
      <c r="J5698" s="42"/>
      <c r="K5698" s="42"/>
      <c r="L5698" s="184">
        <v>13.636363636363635</v>
      </c>
      <c r="M5698" s="31">
        <v>712</v>
      </c>
      <c r="N5698" s="42" t="s">
        <v>13</v>
      </c>
      <c r="O5698" s="42" t="s">
        <v>1944</v>
      </c>
    </row>
    <row r="5699" spans="1:15">
      <c r="A5699">
        <v>5703</v>
      </c>
      <c r="B5699" s="216">
        <v>44763</v>
      </c>
      <c r="C5699" s="42" t="s">
        <v>9</v>
      </c>
      <c r="D5699" s="359" t="s">
        <v>10</v>
      </c>
      <c r="E5699" s="212">
        <v>35</v>
      </c>
      <c r="F5699" s="212">
        <v>640</v>
      </c>
      <c r="G5699" s="212">
        <v>1</v>
      </c>
      <c r="H5699" s="212">
        <v>20</v>
      </c>
      <c r="I5699" s="212" t="s">
        <v>15</v>
      </c>
      <c r="J5699" s="42"/>
      <c r="K5699" s="42"/>
      <c r="L5699" s="184">
        <v>5</v>
      </c>
      <c r="M5699" s="31">
        <v>712</v>
      </c>
      <c r="N5699" s="42" t="s">
        <v>13</v>
      </c>
      <c r="O5699" s="42" t="s">
        <v>1944</v>
      </c>
    </row>
    <row r="5700" spans="1:15">
      <c r="A5700">
        <v>5704</v>
      </c>
      <c r="B5700" s="216">
        <v>44763</v>
      </c>
      <c r="C5700" s="42" t="s">
        <v>9</v>
      </c>
      <c r="D5700" s="359" t="s">
        <v>10</v>
      </c>
      <c r="E5700" s="212">
        <v>31</v>
      </c>
      <c r="F5700" s="212">
        <v>470</v>
      </c>
      <c r="G5700" s="212">
        <v>0</v>
      </c>
      <c r="H5700" s="212">
        <v>14</v>
      </c>
      <c r="I5700" s="212" t="s">
        <v>12</v>
      </c>
      <c r="J5700" s="42"/>
      <c r="K5700" s="42"/>
      <c r="L5700" s="184">
        <v>0</v>
      </c>
      <c r="M5700" s="31">
        <v>712</v>
      </c>
      <c r="N5700" s="42" t="s">
        <v>13</v>
      </c>
      <c r="O5700" s="42" t="s">
        <v>1944</v>
      </c>
    </row>
    <row r="5701" spans="1:15">
      <c r="A5701">
        <v>5705</v>
      </c>
      <c r="B5701" s="216">
        <v>44763</v>
      </c>
      <c r="C5701" s="42" t="s">
        <v>9</v>
      </c>
      <c r="D5701" s="359" t="s">
        <v>10</v>
      </c>
      <c r="E5701" s="212">
        <v>34</v>
      </c>
      <c r="F5701" s="212">
        <v>570</v>
      </c>
      <c r="G5701" s="212">
        <v>3</v>
      </c>
      <c r="H5701" s="212">
        <v>8</v>
      </c>
      <c r="I5701" s="212" t="s">
        <v>15</v>
      </c>
      <c r="J5701" s="42"/>
      <c r="K5701" s="42"/>
      <c r="L5701" s="184">
        <v>37.5</v>
      </c>
      <c r="M5701" s="31">
        <v>712</v>
      </c>
      <c r="N5701" s="42" t="s">
        <v>13</v>
      </c>
      <c r="O5701" s="42" t="s">
        <v>1944</v>
      </c>
    </row>
    <row r="5702" spans="1:15">
      <c r="A5702">
        <v>5706</v>
      </c>
      <c r="B5702" s="216">
        <v>44763</v>
      </c>
      <c r="C5702" s="42" t="s">
        <v>9</v>
      </c>
      <c r="D5702" s="359" t="s">
        <v>10</v>
      </c>
      <c r="E5702" s="212">
        <v>36</v>
      </c>
      <c r="F5702" s="212">
        <v>674</v>
      </c>
      <c r="G5702" s="212">
        <v>5</v>
      </c>
      <c r="H5702" s="212">
        <v>12</v>
      </c>
      <c r="I5702" s="212" t="s">
        <v>15</v>
      </c>
      <c r="J5702" s="42"/>
      <c r="K5702" s="42"/>
      <c r="L5702" s="184">
        <v>41.666666666666671</v>
      </c>
      <c r="M5702" s="31">
        <v>712</v>
      </c>
      <c r="N5702" s="42" t="s">
        <v>13</v>
      </c>
      <c r="O5702" s="42" t="s">
        <v>1944</v>
      </c>
    </row>
    <row r="5703" spans="1:15">
      <c r="A5703">
        <v>5707</v>
      </c>
      <c r="B5703" s="216">
        <v>44763</v>
      </c>
      <c r="C5703" s="42" t="s">
        <v>9</v>
      </c>
      <c r="D5703" s="359" t="s">
        <v>10</v>
      </c>
      <c r="E5703" s="212">
        <v>31</v>
      </c>
      <c r="F5703" s="212">
        <v>496</v>
      </c>
      <c r="G5703" s="212">
        <v>0</v>
      </c>
      <c r="H5703" s="212">
        <v>8</v>
      </c>
      <c r="I5703" s="212" t="s">
        <v>12</v>
      </c>
      <c r="J5703" s="42"/>
      <c r="K5703" s="42"/>
      <c r="L5703" s="184">
        <v>0</v>
      </c>
      <c r="M5703" s="31">
        <v>712</v>
      </c>
      <c r="N5703" s="42" t="s">
        <v>13</v>
      </c>
      <c r="O5703" s="42" t="s">
        <v>1944</v>
      </c>
    </row>
    <row r="5704" spans="1:15">
      <c r="A5704">
        <v>5708</v>
      </c>
      <c r="B5704" s="216">
        <v>44763</v>
      </c>
      <c r="C5704" s="42" t="s">
        <v>9</v>
      </c>
      <c r="D5704" s="359" t="s">
        <v>10</v>
      </c>
      <c r="E5704" s="212">
        <v>38</v>
      </c>
      <c r="F5704" s="212">
        <v>730</v>
      </c>
      <c r="G5704" s="212">
        <v>0</v>
      </c>
      <c r="H5704" s="212">
        <v>8</v>
      </c>
      <c r="I5704" s="212" t="s">
        <v>12</v>
      </c>
      <c r="J5704" s="42"/>
      <c r="K5704" s="42"/>
      <c r="L5704" s="184">
        <v>0</v>
      </c>
      <c r="M5704" s="31">
        <v>712</v>
      </c>
      <c r="N5704" s="42" t="s">
        <v>13</v>
      </c>
      <c r="O5704" s="42" t="s">
        <v>1944</v>
      </c>
    </row>
    <row r="5705" spans="1:15">
      <c r="A5705">
        <v>5709</v>
      </c>
      <c r="B5705" s="216">
        <v>44763</v>
      </c>
      <c r="C5705" s="42" t="s">
        <v>9</v>
      </c>
      <c r="D5705" s="359" t="s">
        <v>10</v>
      </c>
      <c r="E5705" s="212">
        <v>35</v>
      </c>
      <c r="F5705" s="212">
        <v>662</v>
      </c>
      <c r="G5705" s="212">
        <v>1</v>
      </c>
      <c r="H5705" s="212">
        <v>16</v>
      </c>
      <c r="I5705" s="212" t="s">
        <v>15</v>
      </c>
      <c r="J5705" s="42"/>
      <c r="K5705" s="42"/>
      <c r="L5705" s="184">
        <v>6.25</v>
      </c>
      <c r="M5705" s="31">
        <v>712</v>
      </c>
      <c r="N5705" s="42" t="s">
        <v>13</v>
      </c>
      <c r="O5705" s="42" t="s">
        <v>1944</v>
      </c>
    </row>
    <row r="5706" spans="1:15">
      <c r="A5706">
        <v>5710</v>
      </c>
      <c r="B5706" s="216">
        <v>44763</v>
      </c>
      <c r="C5706" s="42" t="s">
        <v>9</v>
      </c>
      <c r="D5706" s="359" t="s">
        <v>10</v>
      </c>
      <c r="E5706" s="212">
        <v>35</v>
      </c>
      <c r="F5706" s="212">
        <v>678</v>
      </c>
      <c r="G5706" s="212">
        <v>3</v>
      </c>
      <c r="H5706" s="212">
        <v>12</v>
      </c>
      <c r="I5706" s="212" t="s">
        <v>15</v>
      </c>
      <c r="J5706" s="42"/>
      <c r="K5706" s="42"/>
      <c r="L5706" s="184">
        <v>25</v>
      </c>
      <c r="M5706" s="31">
        <v>712</v>
      </c>
      <c r="N5706" s="42" t="s">
        <v>13</v>
      </c>
      <c r="O5706" s="42" t="s">
        <v>1944</v>
      </c>
    </row>
    <row r="5707" spans="1:15">
      <c r="A5707">
        <v>5711</v>
      </c>
      <c r="B5707" s="216">
        <v>44763</v>
      </c>
      <c r="C5707" s="42" t="s">
        <v>9</v>
      </c>
      <c r="D5707" s="359" t="s">
        <v>10</v>
      </c>
      <c r="E5707" s="212">
        <v>37</v>
      </c>
      <c r="F5707" s="212">
        <v>734</v>
      </c>
      <c r="G5707" s="212">
        <v>5</v>
      </c>
      <c r="H5707" s="212">
        <v>8</v>
      </c>
      <c r="I5707" s="212" t="s">
        <v>15</v>
      </c>
      <c r="J5707" s="42"/>
      <c r="K5707" s="42"/>
      <c r="L5707" s="184">
        <v>62.5</v>
      </c>
      <c r="M5707" s="31">
        <v>712</v>
      </c>
      <c r="N5707" s="42" t="s">
        <v>13</v>
      </c>
      <c r="O5707" s="42" t="s">
        <v>1944</v>
      </c>
    </row>
    <row r="5708" spans="1:15">
      <c r="A5708">
        <v>5712</v>
      </c>
      <c r="B5708" s="216">
        <v>44763</v>
      </c>
      <c r="C5708" s="42" t="s">
        <v>9</v>
      </c>
      <c r="D5708" s="359" t="s">
        <v>10</v>
      </c>
      <c r="E5708" s="212">
        <v>35</v>
      </c>
      <c r="F5708" s="212">
        <v>666</v>
      </c>
      <c r="G5708" s="212">
        <v>6</v>
      </c>
      <c r="H5708" s="212">
        <v>12</v>
      </c>
      <c r="I5708" s="212" t="s">
        <v>15</v>
      </c>
      <c r="J5708" s="42"/>
      <c r="K5708" s="42"/>
      <c r="L5708" s="184">
        <v>50</v>
      </c>
      <c r="M5708" s="31">
        <v>712</v>
      </c>
      <c r="N5708" s="42" t="s">
        <v>13</v>
      </c>
      <c r="O5708" s="42" t="s">
        <v>1944</v>
      </c>
    </row>
    <row r="5709" spans="1:15">
      <c r="A5709">
        <v>5713</v>
      </c>
      <c r="B5709" s="211">
        <v>44763</v>
      </c>
      <c r="C5709" s="42" t="s">
        <v>9</v>
      </c>
      <c r="D5709" s="359" t="s">
        <v>10</v>
      </c>
      <c r="E5709" s="212">
        <v>55</v>
      </c>
      <c r="F5709" s="212">
        <v>2194</v>
      </c>
      <c r="G5709" s="212">
        <v>29</v>
      </c>
      <c r="H5709" s="212">
        <v>66</v>
      </c>
      <c r="I5709" s="212" t="s">
        <v>15</v>
      </c>
      <c r="J5709" s="42"/>
      <c r="K5709" s="42"/>
      <c r="L5709" s="184">
        <v>43.939393939393938</v>
      </c>
      <c r="M5709" s="31">
        <v>718</v>
      </c>
      <c r="N5709" s="42" t="s">
        <v>13</v>
      </c>
      <c r="O5709" s="41" t="s">
        <v>1944</v>
      </c>
    </row>
    <row r="5710" spans="1:15">
      <c r="A5710">
        <v>5714</v>
      </c>
      <c r="B5710" s="211">
        <v>44763</v>
      </c>
      <c r="C5710" s="42" t="s">
        <v>9</v>
      </c>
      <c r="D5710" s="359" t="s">
        <v>10</v>
      </c>
      <c r="E5710" s="212">
        <v>54</v>
      </c>
      <c r="F5710" s="212">
        <v>215</v>
      </c>
      <c r="G5710" s="212">
        <v>38</v>
      </c>
      <c r="H5710" s="212">
        <v>64</v>
      </c>
      <c r="I5710" s="212" t="s">
        <v>15</v>
      </c>
      <c r="J5710" s="42"/>
      <c r="K5710" s="42"/>
      <c r="L5710" s="184">
        <v>59.375</v>
      </c>
      <c r="M5710" s="31">
        <v>718</v>
      </c>
      <c r="N5710" s="42" t="s">
        <v>13</v>
      </c>
      <c r="O5710" s="41" t="s">
        <v>1944</v>
      </c>
    </row>
    <row r="5711" spans="1:15">
      <c r="A5711">
        <v>5715</v>
      </c>
      <c r="B5711" s="211">
        <v>44763</v>
      </c>
      <c r="C5711" s="42" t="s">
        <v>9</v>
      </c>
      <c r="D5711" s="359" t="s">
        <v>10</v>
      </c>
      <c r="E5711" s="212">
        <v>58</v>
      </c>
      <c r="F5711" s="212">
        <v>2644</v>
      </c>
      <c r="G5711" s="212">
        <v>1</v>
      </c>
      <c r="H5711" s="212">
        <v>94</v>
      </c>
      <c r="I5711" s="212" t="s">
        <v>12</v>
      </c>
      <c r="J5711" s="42"/>
      <c r="K5711" s="42"/>
      <c r="L5711" s="184">
        <v>1.0638297872340425</v>
      </c>
      <c r="M5711" s="31">
        <v>718</v>
      </c>
      <c r="N5711" s="42" t="s">
        <v>13</v>
      </c>
      <c r="O5711" s="41" t="s">
        <v>1944</v>
      </c>
    </row>
    <row r="5712" spans="1:15">
      <c r="A5712">
        <v>5716</v>
      </c>
      <c r="B5712" s="211">
        <v>44763</v>
      </c>
      <c r="C5712" s="42" t="s">
        <v>9</v>
      </c>
      <c r="D5712" s="359" t="s">
        <v>10</v>
      </c>
      <c r="E5712" s="212">
        <v>56</v>
      </c>
      <c r="F5712" s="212">
        <v>223</v>
      </c>
      <c r="G5712" s="212">
        <v>52</v>
      </c>
      <c r="H5712" s="212">
        <v>32</v>
      </c>
      <c r="I5712" s="212" t="s">
        <v>15</v>
      </c>
      <c r="J5712" s="42"/>
      <c r="K5712" s="42"/>
      <c r="L5712" s="184">
        <v>162.5</v>
      </c>
      <c r="M5712" s="31">
        <v>718</v>
      </c>
      <c r="N5712" s="42" t="s">
        <v>13</v>
      </c>
      <c r="O5712" s="41" t="s">
        <v>1944</v>
      </c>
    </row>
    <row r="5713" spans="1:15">
      <c r="A5713">
        <v>5717</v>
      </c>
      <c r="B5713" s="211">
        <v>44763</v>
      </c>
      <c r="C5713" s="42" t="s">
        <v>9</v>
      </c>
      <c r="D5713" s="359" t="s">
        <v>10</v>
      </c>
      <c r="E5713" s="212">
        <v>55</v>
      </c>
      <c r="F5713" s="212">
        <v>2206</v>
      </c>
      <c r="G5713" s="212">
        <v>28</v>
      </c>
      <c r="H5713" s="212">
        <v>90</v>
      </c>
      <c r="I5713" s="212" t="s">
        <v>15</v>
      </c>
      <c r="J5713" s="42"/>
      <c r="K5713" s="42"/>
      <c r="L5713" s="184">
        <v>31.111111111111111</v>
      </c>
      <c r="M5713" s="31">
        <v>718</v>
      </c>
      <c r="N5713" s="42" t="s">
        <v>13</v>
      </c>
      <c r="O5713" s="41" t="s">
        <v>1944</v>
      </c>
    </row>
    <row r="5714" spans="1:15">
      <c r="A5714">
        <v>5718</v>
      </c>
      <c r="B5714" s="211">
        <v>44763</v>
      </c>
      <c r="C5714" s="42" t="s">
        <v>9</v>
      </c>
      <c r="D5714" s="359" t="s">
        <v>10</v>
      </c>
      <c r="E5714" s="212">
        <v>57</v>
      </c>
      <c r="F5714" s="212">
        <v>226</v>
      </c>
      <c r="G5714" s="212">
        <v>21</v>
      </c>
      <c r="H5714" s="212">
        <v>36</v>
      </c>
      <c r="I5714" s="212" t="s">
        <v>15</v>
      </c>
      <c r="J5714" s="42"/>
      <c r="K5714" s="42"/>
      <c r="L5714" s="184">
        <v>58.333333333333336</v>
      </c>
      <c r="M5714" s="31">
        <v>718</v>
      </c>
      <c r="N5714" s="42" t="s">
        <v>13</v>
      </c>
      <c r="O5714" s="41" t="s">
        <v>1944</v>
      </c>
    </row>
    <row r="5715" spans="1:15">
      <c r="A5715">
        <v>5719</v>
      </c>
      <c r="B5715" s="211">
        <v>44763</v>
      </c>
      <c r="C5715" s="42" t="s">
        <v>9</v>
      </c>
      <c r="D5715" s="359" t="s">
        <v>10</v>
      </c>
      <c r="E5715" s="212">
        <v>56</v>
      </c>
      <c r="F5715" s="212">
        <v>2222</v>
      </c>
      <c r="G5715" s="212">
        <v>40</v>
      </c>
      <c r="H5715" s="212">
        <v>66</v>
      </c>
      <c r="I5715" s="212" t="s">
        <v>15</v>
      </c>
      <c r="J5715" s="42"/>
      <c r="K5715" s="42"/>
      <c r="L5715" s="184">
        <v>60.606060606060609</v>
      </c>
      <c r="M5715" s="31">
        <v>718</v>
      </c>
      <c r="N5715" s="42" t="s">
        <v>13</v>
      </c>
      <c r="O5715" s="41" t="s">
        <v>1944</v>
      </c>
    </row>
    <row r="5716" spans="1:15">
      <c r="A5716">
        <v>5720</v>
      </c>
      <c r="B5716" s="211">
        <v>44763</v>
      </c>
      <c r="C5716" s="42" t="s">
        <v>9</v>
      </c>
      <c r="D5716" s="359" t="s">
        <v>10</v>
      </c>
      <c r="E5716" s="212">
        <v>55</v>
      </c>
      <c r="F5716" s="212">
        <v>2212</v>
      </c>
      <c r="G5716" s="212">
        <v>24</v>
      </c>
      <c r="H5716" s="212">
        <v>52</v>
      </c>
      <c r="I5716" s="212" t="s">
        <v>15</v>
      </c>
      <c r="J5716" s="42"/>
      <c r="K5716" s="42"/>
      <c r="L5716" s="184">
        <v>46.153846153846153</v>
      </c>
      <c r="M5716" s="31">
        <v>718</v>
      </c>
      <c r="N5716" s="42" t="s">
        <v>13</v>
      </c>
      <c r="O5716" s="41" t="s">
        <v>1944</v>
      </c>
    </row>
    <row r="5717" spans="1:15">
      <c r="A5717">
        <v>5721</v>
      </c>
      <c r="B5717" s="211">
        <v>44764</v>
      </c>
      <c r="C5717" s="42" t="s">
        <v>9</v>
      </c>
      <c r="D5717" s="359" t="s">
        <v>10</v>
      </c>
      <c r="E5717" s="212">
        <v>56</v>
      </c>
      <c r="F5717" s="212">
        <v>2014</v>
      </c>
      <c r="G5717" s="212">
        <v>27</v>
      </c>
      <c r="H5717" s="212">
        <v>50</v>
      </c>
      <c r="I5717" s="212" t="s">
        <v>15</v>
      </c>
      <c r="J5717" s="42"/>
      <c r="K5717" s="42"/>
      <c r="L5717" s="184">
        <v>54</v>
      </c>
      <c r="M5717" s="31">
        <v>718</v>
      </c>
      <c r="N5717" s="42" t="s">
        <v>13</v>
      </c>
      <c r="O5717" s="41" t="s">
        <v>1944</v>
      </c>
    </row>
    <row r="5718" spans="1:15">
      <c r="A5718">
        <v>5722</v>
      </c>
      <c r="B5718" s="211">
        <v>44763</v>
      </c>
      <c r="C5718" s="42" t="s">
        <v>9</v>
      </c>
      <c r="D5718" s="359" t="s">
        <v>10</v>
      </c>
      <c r="E5718" s="212">
        <v>55</v>
      </c>
      <c r="F5718" s="212">
        <v>2468</v>
      </c>
      <c r="G5718" s="212">
        <v>42</v>
      </c>
      <c r="H5718" s="212">
        <v>28</v>
      </c>
      <c r="I5718" s="212" t="s">
        <v>15</v>
      </c>
      <c r="J5718" s="42"/>
      <c r="K5718" s="42"/>
      <c r="L5718" s="184">
        <v>150</v>
      </c>
      <c r="M5718" s="31">
        <v>718</v>
      </c>
      <c r="N5718" s="42" t="s">
        <v>13</v>
      </c>
      <c r="O5718" s="41" t="s">
        <v>1944</v>
      </c>
    </row>
    <row r="5719" spans="1:15">
      <c r="A5719">
        <v>5723</v>
      </c>
      <c r="B5719" s="211">
        <v>44763</v>
      </c>
      <c r="C5719" s="42" t="s">
        <v>9</v>
      </c>
      <c r="D5719" s="359" t="s">
        <v>10</v>
      </c>
      <c r="E5719" s="212">
        <v>58</v>
      </c>
      <c r="F5719" s="212">
        <v>2546</v>
      </c>
      <c r="G5719" s="212">
        <v>76</v>
      </c>
      <c r="H5719" s="212">
        <v>60</v>
      </c>
      <c r="I5719" s="212" t="s">
        <v>15</v>
      </c>
      <c r="J5719" s="42"/>
      <c r="K5719" s="42"/>
      <c r="L5719" s="184">
        <v>126.66666666666666</v>
      </c>
      <c r="M5719" s="31">
        <v>718</v>
      </c>
      <c r="N5719" s="42" t="s">
        <v>13</v>
      </c>
      <c r="O5719" s="41" t="s">
        <v>1944</v>
      </c>
    </row>
    <row r="5720" spans="1:15">
      <c r="A5720">
        <v>5724</v>
      </c>
      <c r="B5720" s="211">
        <v>44763</v>
      </c>
      <c r="C5720" s="42" t="s">
        <v>9</v>
      </c>
      <c r="D5720" s="359" t="s">
        <v>10</v>
      </c>
      <c r="E5720" s="212">
        <v>54</v>
      </c>
      <c r="F5720" s="212">
        <v>219</v>
      </c>
      <c r="G5720" s="212">
        <v>21</v>
      </c>
      <c r="H5720" s="212">
        <v>90</v>
      </c>
      <c r="I5720" s="212" t="s">
        <v>15</v>
      </c>
      <c r="J5720" s="42"/>
      <c r="K5720" s="42"/>
      <c r="L5720" s="184">
        <v>23.333333333333332</v>
      </c>
      <c r="M5720" s="31">
        <v>718</v>
      </c>
      <c r="N5720" s="42" t="s">
        <v>13</v>
      </c>
      <c r="O5720" s="41" t="s">
        <v>1944</v>
      </c>
    </row>
    <row r="5721" spans="1:15">
      <c r="A5721">
        <v>5725</v>
      </c>
      <c r="B5721" s="211">
        <v>44763</v>
      </c>
      <c r="C5721" s="42" t="s">
        <v>9</v>
      </c>
      <c r="D5721" s="359" t="s">
        <v>10</v>
      </c>
      <c r="E5721" s="212">
        <v>56</v>
      </c>
      <c r="F5721" s="212">
        <v>2448</v>
      </c>
      <c r="G5721" s="212">
        <v>34</v>
      </c>
      <c r="H5721" s="212">
        <v>94</v>
      </c>
      <c r="I5721" s="212" t="s">
        <v>15</v>
      </c>
      <c r="J5721" s="42"/>
      <c r="K5721" s="42"/>
      <c r="L5721" s="184">
        <v>36.170212765957451</v>
      </c>
      <c r="M5721" s="31">
        <v>718</v>
      </c>
      <c r="N5721" s="42" t="s">
        <v>13</v>
      </c>
      <c r="O5721" s="41" t="s">
        <v>1944</v>
      </c>
    </row>
    <row r="5722" spans="1:15">
      <c r="A5722">
        <v>5726</v>
      </c>
      <c r="B5722" s="211">
        <v>44763</v>
      </c>
      <c r="C5722" s="42" t="s">
        <v>9</v>
      </c>
      <c r="D5722" s="359" t="s">
        <v>10</v>
      </c>
      <c r="E5722" s="212">
        <v>55</v>
      </c>
      <c r="F5722" s="212">
        <v>1976</v>
      </c>
      <c r="G5722" s="212">
        <v>29</v>
      </c>
      <c r="H5722" s="212">
        <v>60</v>
      </c>
      <c r="I5722" s="212" t="s">
        <v>15</v>
      </c>
      <c r="J5722" s="42"/>
      <c r="K5722" s="42"/>
      <c r="L5722" s="184">
        <v>48.333333333333336</v>
      </c>
      <c r="M5722" s="31">
        <v>718</v>
      </c>
      <c r="N5722" s="42" t="s">
        <v>13</v>
      </c>
      <c r="O5722" s="41" t="s">
        <v>1944</v>
      </c>
    </row>
    <row r="5723" spans="1:15">
      <c r="A5723">
        <v>5727</v>
      </c>
      <c r="B5723" s="36" t="s">
        <v>2006</v>
      </c>
      <c r="C5723" s="36" t="s">
        <v>2007</v>
      </c>
      <c r="D5723" s="359" t="s">
        <v>10</v>
      </c>
      <c r="E5723" s="38">
        <v>31</v>
      </c>
      <c r="F5723" s="37">
        <v>639</v>
      </c>
      <c r="G5723" s="115"/>
      <c r="I5723" s="32" t="s">
        <v>12</v>
      </c>
      <c r="J5723" s="38"/>
      <c r="K5723" s="38"/>
      <c r="M5723" s="31">
        <v>713</v>
      </c>
      <c r="N5723" s="31" t="s">
        <v>2505</v>
      </c>
    </row>
    <row r="5724" spans="1:15">
      <c r="A5724">
        <v>5728</v>
      </c>
      <c r="B5724" s="36" t="s">
        <v>2006</v>
      </c>
      <c r="C5724" s="36" t="s">
        <v>2007</v>
      </c>
      <c r="D5724" s="359" t="s">
        <v>10</v>
      </c>
      <c r="E5724" s="38">
        <v>33</v>
      </c>
      <c r="F5724" s="37">
        <v>894</v>
      </c>
      <c r="G5724" s="115">
        <v>16</v>
      </c>
      <c r="I5724" s="32" t="s">
        <v>15</v>
      </c>
      <c r="J5724" s="38">
        <v>2</v>
      </c>
      <c r="K5724" s="38"/>
      <c r="M5724" s="31">
        <v>713</v>
      </c>
      <c r="N5724" s="31" t="s">
        <v>2505</v>
      </c>
    </row>
    <row r="5725" spans="1:15">
      <c r="A5725">
        <v>5729</v>
      </c>
      <c r="B5725" s="36" t="s">
        <v>2006</v>
      </c>
      <c r="C5725" s="36" t="s">
        <v>2007</v>
      </c>
      <c r="D5725" s="359" t="s">
        <v>10</v>
      </c>
      <c r="E5725" s="38">
        <v>33</v>
      </c>
      <c r="F5725" s="37">
        <v>790</v>
      </c>
      <c r="G5725" s="115"/>
      <c r="I5725" s="32" t="s">
        <v>12</v>
      </c>
      <c r="J5725" s="38"/>
      <c r="K5725" s="38"/>
      <c r="M5725" s="31">
        <v>713</v>
      </c>
      <c r="N5725" s="31" t="s">
        <v>2505</v>
      </c>
    </row>
    <row r="5726" spans="1:15">
      <c r="A5726">
        <v>5730</v>
      </c>
      <c r="B5726" s="36" t="s">
        <v>2006</v>
      </c>
      <c r="C5726" s="36" t="s">
        <v>2007</v>
      </c>
      <c r="D5726" s="359" t="s">
        <v>10</v>
      </c>
      <c r="E5726" s="38">
        <v>32</v>
      </c>
      <c r="F5726" s="37">
        <v>831</v>
      </c>
      <c r="G5726" s="38"/>
      <c r="I5726" s="32" t="s">
        <v>12</v>
      </c>
      <c r="J5726" s="38"/>
      <c r="K5726" s="38"/>
      <c r="M5726" s="31">
        <v>713</v>
      </c>
      <c r="N5726" s="31" t="s">
        <v>2505</v>
      </c>
    </row>
    <row r="5727" spans="1:15">
      <c r="A5727">
        <v>5731</v>
      </c>
      <c r="B5727" s="36" t="s">
        <v>2006</v>
      </c>
      <c r="C5727" s="36" t="s">
        <v>2007</v>
      </c>
      <c r="D5727" s="359" t="s">
        <v>10</v>
      </c>
      <c r="E5727" s="38">
        <v>30</v>
      </c>
      <c r="F5727" s="37">
        <v>946</v>
      </c>
      <c r="G5727" s="38"/>
      <c r="I5727" s="32" t="s">
        <v>12</v>
      </c>
      <c r="J5727" s="38"/>
      <c r="K5727" s="38"/>
      <c r="M5727" s="31">
        <v>713</v>
      </c>
      <c r="N5727" s="31" t="s">
        <v>2505</v>
      </c>
    </row>
    <row r="5728" spans="1:15">
      <c r="A5728">
        <v>5732</v>
      </c>
      <c r="B5728" s="36" t="s">
        <v>2008</v>
      </c>
      <c r="C5728" s="36" t="s">
        <v>2007</v>
      </c>
      <c r="D5728" s="359" t="s">
        <v>10</v>
      </c>
      <c r="E5728" s="38">
        <v>35</v>
      </c>
      <c r="F5728" s="37">
        <v>1041</v>
      </c>
      <c r="G5728" s="115"/>
      <c r="I5728" s="32" t="s">
        <v>18</v>
      </c>
      <c r="J5728" s="38"/>
      <c r="K5728" s="38"/>
      <c r="M5728" s="31">
        <v>713</v>
      </c>
      <c r="N5728" s="31" t="s">
        <v>2505</v>
      </c>
    </row>
    <row r="5729" spans="1:14">
      <c r="A5729">
        <v>5733</v>
      </c>
      <c r="B5729" s="36" t="s">
        <v>2008</v>
      </c>
      <c r="C5729" s="36" t="s">
        <v>2007</v>
      </c>
      <c r="D5729" s="359" t="s">
        <v>10</v>
      </c>
      <c r="E5729" s="38">
        <v>34</v>
      </c>
      <c r="F5729" s="37">
        <v>858</v>
      </c>
      <c r="G5729" s="115"/>
      <c r="I5729" s="32" t="s">
        <v>18</v>
      </c>
      <c r="J5729" s="38"/>
      <c r="K5729" s="38"/>
      <c r="M5729" s="31">
        <v>713</v>
      </c>
      <c r="N5729" s="31" t="s">
        <v>2505</v>
      </c>
    </row>
    <row r="5730" spans="1:14">
      <c r="A5730">
        <v>5734</v>
      </c>
      <c r="B5730" s="36" t="s">
        <v>2008</v>
      </c>
      <c r="C5730" s="36" t="s">
        <v>2007</v>
      </c>
      <c r="D5730" s="359" t="s">
        <v>10</v>
      </c>
      <c r="E5730" s="38">
        <v>31</v>
      </c>
      <c r="F5730" s="37">
        <v>700</v>
      </c>
      <c r="G5730" s="115"/>
      <c r="I5730" s="32" t="s">
        <v>18</v>
      </c>
      <c r="J5730" s="38"/>
      <c r="K5730" s="38"/>
      <c r="M5730" s="31">
        <v>713</v>
      </c>
      <c r="N5730" s="31" t="s">
        <v>2505</v>
      </c>
    </row>
    <row r="5731" spans="1:14">
      <c r="A5731">
        <v>5735</v>
      </c>
      <c r="B5731" s="36" t="s">
        <v>2008</v>
      </c>
      <c r="C5731" s="36" t="s">
        <v>2007</v>
      </c>
      <c r="D5731" s="359" t="s">
        <v>10</v>
      </c>
      <c r="E5731" s="38">
        <v>32</v>
      </c>
      <c r="F5731" s="37">
        <v>809</v>
      </c>
      <c r="G5731" s="38"/>
      <c r="I5731" s="32" t="s">
        <v>18</v>
      </c>
      <c r="J5731" s="38"/>
      <c r="K5731" s="38"/>
      <c r="M5731" s="31">
        <v>713</v>
      </c>
      <c r="N5731" s="31" t="s">
        <v>2505</v>
      </c>
    </row>
    <row r="5732" spans="1:14">
      <c r="A5732">
        <v>5736</v>
      </c>
      <c r="B5732" s="36" t="s">
        <v>2008</v>
      </c>
      <c r="C5732" s="36" t="s">
        <v>2007</v>
      </c>
      <c r="D5732" s="359" t="s">
        <v>10</v>
      </c>
      <c r="E5732" s="38">
        <v>30</v>
      </c>
      <c r="F5732" s="37">
        <v>689</v>
      </c>
      <c r="G5732" s="38"/>
      <c r="I5732" s="32" t="s">
        <v>18</v>
      </c>
      <c r="J5732" s="38"/>
      <c r="K5732" s="38"/>
      <c r="M5732" s="31">
        <v>713</v>
      </c>
      <c r="N5732" s="31" t="s">
        <v>2505</v>
      </c>
    </row>
    <row r="5733" spans="1:14">
      <c r="A5733">
        <v>5737</v>
      </c>
      <c r="B5733" s="36" t="s">
        <v>2009</v>
      </c>
      <c r="C5733" s="36" t="s">
        <v>2007</v>
      </c>
      <c r="D5733" s="359" t="s">
        <v>10</v>
      </c>
      <c r="E5733" s="38">
        <v>33</v>
      </c>
      <c r="F5733" s="37">
        <v>873</v>
      </c>
      <c r="G5733" s="115"/>
      <c r="I5733" s="32" t="s">
        <v>12</v>
      </c>
      <c r="J5733" s="38"/>
      <c r="K5733" s="38"/>
      <c r="M5733" s="31">
        <v>713</v>
      </c>
      <c r="N5733" s="31" t="s">
        <v>2505</v>
      </c>
    </row>
    <row r="5734" spans="1:14">
      <c r="A5734">
        <v>5738</v>
      </c>
      <c r="B5734" s="36" t="s">
        <v>2009</v>
      </c>
      <c r="C5734" s="36" t="s">
        <v>2007</v>
      </c>
      <c r="D5734" s="359" t="s">
        <v>10</v>
      </c>
      <c r="E5734" s="38">
        <v>36</v>
      </c>
      <c r="F5734" s="37">
        <v>1024</v>
      </c>
      <c r="G5734" s="115"/>
      <c r="I5734" s="32" t="s">
        <v>12</v>
      </c>
      <c r="J5734" s="38"/>
      <c r="K5734" s="38"/>
      <c r="M5734" s="31">
        <v>713</v>
      </c>
      <c r="N5734" s="31" t="s">
        <v>2505</v>
      </c>
    </row>
    <row r="5735" spans="1:14">
      <c r="A5735">
        <v>5739</v>
      </c>
      <c r="B5735" s="36" t="s">
        <v>2009</v>
      </c>
      <c r="C5735" s="36" t="s">
        <v>2007</v>
      </c>
      <c r="D5735" s="359" t="s">
        <v>10</v>
      </c>
      <c r="E5735" s="38">
        <v>29</v>
      </c>
      <c r="F5735" s="37">
        <v>600</v>
      </c>
      <c r="G5735" s="115"/>
      <c r="I5735" s="32" t="s">
        <v>12</v>
      </c>
      <c r="J5735" s="38"/>
      <c r="K5735" s="38"/>
      <c r="M5735" s="31">
        <v>713</v>
      </c>
      <c r="N5735" s="31" t="s">
        <v>2505</v>
      </c>
    </row>
    <row r="5736" spans="1:14">
      <c r="A5736">
        <v>5740</v>
      </c>
      <c r="B5736" s="36" t="s">
        <v>2009</v>
      </c>
      <c r="C5736" s="36" t="s">
        <v>2007</v>
      </c>
      <c r="D5736" s="359" t="s">
        <v>10</v>
      </c>
      <c r="E5736" s="38">
        <v>35</v>
      </c>
      <c r="F5736" s="37">
        <v>999</v>
      </c>
      <c r="G5736" s="38"/>
      <c r="I5736" s="32" t="s">
        <v>12</v>
      </c>
      <c r="J5736" s="38"/>
      <c r="K5736" s="38"/>
      <c r="M5736" s="31">
        <v>713</v>
      </c>
      <c r="N5736" s="31" t="s">
        <v>2505</v>
      </c>
    </row>
    <row r="5737" spans="1:14">
      <c r="A5737">
        <v>5741</v>
      </c>
      <c r="B5737" s="36" t="s">
        <v>2009</v>
      </c>
      <c r="C5737" s="36" t="s">
        <v>2007</v>
      </c>
      <c r="D5737" s="359" t="s">
        <v>10</v>
      </c>
      <c r="E5737" s="38">
        <v>33</v>
      </c>
      <c r="F5737" s="37">
        <v>848</v>
      </c>
      <c r="G5737" s="38"/>
      <c r="I5737" s="32" t="s">
        <v>12</v>
      </c>
      <c r="J5737" s="38"/>
      <c r="K5737" s="38"/>
      <c r="M5737" s="31">
        <v>713</v>
      </c>
      <c r="N5737" s="31" t="s">
        <v>2505</v>
      </c>
    </row>
    <row r="5738" spans="1:14">
      <c r="A5738">
        <v>5742</v>
      </c>
      <c r="B5738" s="36" t="s">
        <v>2010</v>
      </c>
      <c r="C5738" s="36" t="s">
        <v>2007</v>
      </c>
      <c r="D5738" s="359" t="s">
        <v>10</v>
      </c>
      <c r="E5738" s="38">
        <v>33</v>
      </c>
      <c r="F5738" s="37">
        <v>800</v>
      </c>
      <c r="G5738" s="115"/>
      <c r="I5738" s="32" t="s">
        <v>12</v>
      </c>
      <c r="J5738" s="38"/>
      <c r="K5738" s="38"/>
      <c r="M5738" s="31">
        <v>713</v>
      </c>
      <c r="N5738" s="31" t="s">
        <v>2505</v>
      </c>
    </row>
    <row r="5739" spans="1:14">
      <c r="A5739">
        <v>5743</v>
      </c>
      <c r="B5739" s="36" t="s">
        <v>2010</v>
      </c>
      <c r="C5739" s="36" t="s">
        <v>2007</v>
      </c>
      <c r="D5739" s="359" t="s">
        <v>10</v>
      </c>
      <c r="E5739" s="38">
        <v>35</v>
      </c>
      <c r="F5739" s="37">
        <v>939</v>
      </c>
      <c r="G5739" s="115"/>
      <c r="I5739" s="32" t="s">
        <v>12</v>
      </c>
      <c r="J5739" s="38"/>
      <c r="K5739" s="38"/>
      <c r="M5739" s="31">
        <v>713</v>
      </c>
      <c r="N5739" s="31" t="s">
        <v>2505</v>
      </c>
    </row>
    <row r="5740" spans="1:14">
      <c r="A5740">
        <v>5744</v>
      </c>
      <c r="B5740" s="36" t="s">
        <v>2010</v>
      </c>
      <c r="C5740" s="36" t="s">
        <v>2007</v>
      </c>
      <c r="D5740" s="359" t="s">
        <v>10</v>
      </c>
      <c r="E5740" s="38">
        <v>32</v>
      </c>
      <c r="F5740" s="37">
        <v>807</v>
      </c>
      <c r="G5740" s="115"/>
      <c r="I5740" s="32" t="s">
        <v>12</v>
      </c>
      <c r="J5740" s="38"/>
      <c r="K5740" s="38"/>
      <c r="M5740" s="31">
        <v>713</v>
      </c>
      <c r="N5740" s="31" t="s">
        <v>2505</v>
      </c>
    </row>
    <row r="5741" spans="1:14">
      <c r="A5741">
        <v>5745</v>
      </c>
      <c r="B5741" s="36" t="s">
        <v>2010</v>
      </c>
      <c r="C5741" s="36" t="s">
        <v>2007</v>
      </c>
      <c r="D5741" s="359" t="s">
        <v>10</v>
      </c>
      <c r="E5741" s="38">
        <v>34</v>
      </c>
      <c r="F5741" s="37">
        <v>926</v>
      </c>
      <c r="G5741" s="38"/>
      <c r="I5741" s="32" t="s">
        <v>12</v>
      </c>
      <c r="J5741" s="38"/>
      <c r="K5741" s="38"/>
      <c r="M5741" s="31">
        <v>713</v>
      </c>
      <c r="N5741" s="31" t="s">
        <v>2505</v>
      </c>
    </row>
    <row r="5742" spans="1:14">
      <c r="A5742">
        <v>5746</v>
      </c>
      <c r="B5742" s="36" t="s">
        <v>2010</v>
      </c>
      <c r="C5742" s="36" t="s">
        <v>2007</v>
      </c>
      <c r="D5742" s="359" t="s">
        <v>10</v>
      </c>
      <c r="E5742" s="38">
        <v>32</v>
      </c>
      <c r="F5742" s="37">
        <v>756</v>
      </c>
      <c r="G5742" s="38"/>
      <c r="I5742" s="32" t="s">
        <v>12</v>
      </c>
      <c r="J5742" s="38"/>
      <c r="K5742" s="38"/>
      <c r="M5742" s="31">
        <v>713</v>
      </c>
      <c r="N5742" s="31" t="s">
        <v>2505</v>
      </c>
    </row>
    <row r="5743" spans="1:14">
      <c r="A5743">
        <v>5747</v>
      </c>
      <c r="B5743" s="36" t="s">
        <v>2011</v>
      </c>
      <c r="C5743" s="36" t="s">
        <v>2007</v>
      </c>
      <c r="D5743" s="359" t="s">
        <v>10</v>
      </c>
      <c r="E5743" s="38">
        <v>33</v>
      </c>
      <c r="F5743" s="37">
        <v>909</v>
      </c>
      <c r="G5743" s="115"/>
      <c r="I5743" s="32" t="s">
        <v>12</v>
      </c>
      <c r="J5743" s="38"/>
      <c r="K5743" s="38"/>
      <c r="M5743" s="31">
        <v>713</v>
      </c>
      <c r="N5743" s="31" t="s">
        <v>2505</v>
      </c>
    </row>
    <row r="5744" spans="1:14">
      <c r="A5744">
        <v>5748</v>
      </c>
      <c r="B5744" s="36" t="s">
        <v>2011</v>
      </c>
      <c r="C5744" s="36" t="s">
        <v>2007</v>
      </c>
      <c r="D5744" s="359" t="s">
        <v>10</v>
      </c>
      <c r="E5744" s="38">
        <v>34</v>
      </c>
      <c r="F5744" s="37">
        <v>996</v>
      </c>
      <c r="G5744" s="115"/>
      <c r="I5744" s="32" t="s">
        <v>12</v>
      </c>
      <c r="J5744" s="38"/>
      <c r="K5744" s="38"/>
      <c r="M5744" s="31">
        <v>713</v>
      </c>
      <c r="N5744" s="31" t="s">
        <v>2505</v>
      </c>
    </row>
    <row r="5745" spans="1:14">
      <c r="A5745">
        <v>5749</v>
      </c>
      <c r="B5745" s="36" t="s">
        <v>2011</v>
      </c>
      <c r="C5745" s="36" t="s">
        <v>2007</v>
      </c>
      <c r="D5745" s="359" t="s">
        <v>10</v>
      </c>
      <c r="E5745" s="38">
        <v>31</v>
      </c>
      <c r="F5745" s="37">
        <v>648</v>
      </c>
      <c r="G5745" s="115"/>
      <c r="I5745" s="32" t="s">
        <v>12</v>
      </c>
      <c r="J5745" s="38"/>
      <c r="K5745" s="38"/>
      <c r="M5745" s="31">
        <v>713</v>
      </c>
      <c r="N5745" s="31" t="s">
        <v>2505</v>
      </c>
    </row>
    <row r="5746" spans="1:14">
      <c r="A5746">
        <v>5750</v>
      </c>
      <c r="B5746" s="36" t="s">
        <v>2011</v>
      </c>
      <c r="C5746" s="36" t="s">
        <v>2007</v>
      </c>
      <c r="D5746" s="359" t="s">
        <v>10</v>
      </c>
      <c r="E5746" s="38">
        <v>33</v>
      </c>
      <c r="F5746" s="37">
        <v>933</v>
      </c>
      <c r="G5746" s="38"/>
      <c r="I5746" s="32" t="s">
        <v>12</v>
      </c>
      <c r="J5746" s="38"/>
      <c r="K5746" s="38"/>
      <c r="M5746" s="31">
        <v>713</v>
      </c>
      <c r="N5746" s="31" t="s">
        <v>2505</v>
      </c>
    </row>
    <row r="5747" spans="1:14">
      <c r="A5747">
        <v>5751</v>
      </c>
      <c r="B5747" s="36" t="s">
        <v>2011</v>
      </c>
      <c r="C5747" s="36" t="s">
        <v>2007</v>
      </c>
      <c r="D5747" s="359" t="s">
        <v>10</v>
      </c>
      <c r="E5747" s="38">
        <v>28</v>
      </c>
      <c r="F5747" s="37">
        <v>646</v>
      </c>
      <c r="G5747" s="38"/>
      <c r="I5747" s="32" t="s">
        <v>12</v>
      </c>
      <c r="J5747" s="38"/>
      <c r="K5747" s="38"/>
      <c r="M5747" s="31">
        <v>713</v>
      </c>
      <c r="N5747" s="31" t="s">
        <v>2505</v>
      </c>
    </row>
    <row r="5748" spans="1:14">
      <c r="A5748">
        <v>5752</v>
      </c>
      <c r="B5748" s="36" t="s">
        <v>2014</v>
      </c>
      <c r="C5748" s="36" t="s">
        <v>2007</v>
      </c>
      <c r="D5748" s="359" t="s">
        <v>10</v>
      </c>
      <c r="E5748" s="38">
        <v>30</v>
      </c>
      <c r="F5748" s="37">
        <v>628</v>
      </c>
      <c r="G5748" s="115"/>
      <c r="I5748" s="32" t="s">
        <v>12</v>
      </c>
      <c r="J5748" s="38"/>
      <c r="K5748" s="38"/>
      <c r="M5748" s="31">
        <v>713</v>
      </c>
      <c r="N5748" s="31" t="s">
        <v>2505</v>
      </c>
    </row>
    <row r="5749" spans="1:14">
      <c r="A5749">
        <v>5753</v>
      </c>
      <c r="B5749" s="36" t="s">
        <v>2014</v>
      </c>
      <c r="C5749" s="36" t="s">
        <v>2007</v>
      </c>
      <c r="D5749" s="359" t="s">
        <v>10</v>
      </c>
      <c r="E5749" s="38">
        <v>33</v>
      </c>
      <c r="F5749" s="37">
        <v>828</v>
      </c>
      <c r="G5749" s="115"/>
      <c r="I5749" s="32" t="s">
        <v>12</v>
      </c>
      <c r="J5749" s="38"/>
      <c r="K5749" s="38"/>
      <c r="M5749" s="31">
        <v>713</v>
      </c>
      <c r="N5749" s="31" t="s">
        <v>2505</v>
      </c>
    </row>
    <row r="5750" spans="1:14">
      <c r="A5750">
        <v>5754</v>
      </c>
      <c r="B5750" s="36" t="s">
        <v>2014</v>
      </c>
      <c r="C5750" s="36" t="s">
        <v>2007</v>
      </c>
      <c r="D5750" s="359" t="s">
        <v>10</v>
      </c>
      <c r="E5750" s="38">
        <v>30</v>
      </c>
      <c r="F5750" s="37">
        <v>657</v>
      </c>
      <c r="G5750" s="115"/>
      <c r="I5750" s="32" t="s">
        <v>12</v>
      </c>
      <c r="J5750" s="38"/>
      <c r="K5750" s="38"/>
      <c r="M5750" s="31">
        <v>713</v>
      </c>
      <c r="N5750" s="31" t="s">
        <v>2505</v>
      </c>
    </row>
    <row r="5751" spans="1:14">
      <c r="A5751">
        <v>5755</v>
      </c>
      <c r="B5751" s="36" t="s">
        <v>2014</v>
      </c>
      <c r="C5751" s="36" t="s">
        <v>2007</v>
      </c>
      <c r="D5751" s="359" t="s">
        <v>10</v>
      </c>
      <c r="E5751" s="38">
        <v>31</v>
      </c>
      <c r="F5751" s="37">
        <v>711</v>
      </c>
      <c r="G5751" s="38"/>
      <c r="I5751" s="32" t="s">
        <v>12</v>
      </c>
      <c r="J5751" s="38"/>
      <c r="K5751" s="38"/>
      <c r="M5751" s="31">
        <v>713</v>
      </c>
      <c r="N5751" s="31" t="s">
        <v>2505</v>
      </c>
    </row>
    <row r="5752" spans="1:14">
      <c r="A5752">
        <v>5756</v>
      </c>
      <c r="B5752" s="36" t="s">
        <v>2014</v>
      </c>
      <c r="C5752" s="36" t="s">
        <v>2007</v>
      </c>
      <c r="D5752" s="359" t="s">
        <v>10</v>
      </c>
      <c r="E5752" s="38">
        <v>34</v>
      </c>
      <c r="F5752" s="37">
        <v>993</v>
      </c>
      <c r="G5752" s="38"/>
      <c r="I5752" s="32" t="s">
        <v>12</v>
      </c>
      <c r="J5752" s="38"/>
      <c r="K5752" s="38"/>
      <c r="M5752" s="31">
        <v>713</v>
      </c>
      <c r="N5752" s="31" t="s">
        <v>2505</v>
      </c>
    </row>
    <row r="5753" spans="1:14">
      <c r="A5753">
        <v>5757</v>
      </c>
      <c r="B5753" s="117">
        <v>44745</v>
      </c>
      <c r="C5753" s="36" t="s">
        <v>2007</v>
      </c>
      <c r="D5753" s="359" t="s">
        <v>10</v>
      </c>
      <c r="E5753" s="38">
        <v>30</v>
      </c>
      <c r="F5753" s="37">
        <v>674</v>
      </c>
      <c r="G5753" s="115"/>
      <c r="I5753" s="32" t="s">
        <v>12</v>
      </c>
      <c r="J5753" s="38"/>
      <c r="K5753" s="38"/>
      <c r="M5753" s="31">
        <v>713</v>
      </c>
      <c r="N5753" s="31" t="s">
        <v>2505</v>
      </c>
    </row>
    <row r="5754" spans="1:14">
      <c r="A5754">
        <v>5758</v>
      </c>
      <c r="B5754" s="117">
        <v>44745</v>
      </c>
      <c r="C5754" s="36" t="s">
        <v>2007</v>
      </c>
      <c r="D5754" s="359" t="s">
        <v>10</v>
      </c>
      <c r="E5754" s="38">
        <v>35</v>
      </c>
      <c r="F5754" s="37">
        <v>1026</v>
      </c>
      <c r="G5754" s="115"/>
      <c r="I5754" s="32" t="s">
        <v>12</v>
      </c>
      <c r="J5754" s="38"/>
      <c r="K5754" s="38"/>
      <c r="M5754" s="31">
        <v>713</v>
      </c>
      <c r="N5754" s="31" t="s">
        <v>2505</v>
      </c>
    </row>
    <row r="5755" spans="1:14">
      <c r="A5755">
        <v>5759</v>
      </c>
      <c r="B5755" s="117">
        <v>44745</v>
      </c>
      <c r="C5755" s="36" t="s">
        <v>2007</v>
      </c>
      <c r="D5755" s="359" t="s">
        <v>10</v>
      </c>
      <c r="E5755" s="38">
        <v>33</v>
      </c>
      <c r="F5755" s="37">
        <v>761</v>
      </c>
      <c r="G5755" s="115"/>
      <c r="I5755" s="32" t="s">
        <v>12</v>
      </c>
      <c r="J5755" s="38"/>
      <c r="K5755" s="38"/>
      <c r="M5755" s="31">
        <v>713</v>
      </c>
      <c r="N5755" s="31" t="s">
        <v>2505</v>
      </c>
    </row>
    <row r="5756" spans="1:14">
      <c r="A5756">
        <v>5760</v>
      </c>
      <c r="B5756" s="117">
        <v>44745</v>
      </c>
      <c r="C5756" s="36" t="s">
        <v>2007</v>
      </c>
      <c r="D5756" s="359" t="s">
        <v>10</v>
      </c>
      <c r="E5756" s="38">
        <v>30</v>
      </c>
      <c r="F5756" s="37">
        <v>675</v>
      </c>
      <c r="G5756" s="38"/>
      <c r="I5756" s="32" t="s">
        <v>12</v>
      </c>
      <c r="J5756" s="38"/>
      <c r="K5756" s="38"/>
      <c r="M5756" s="31">
        <v>713</v>
      </c>
      <c r="N5756" s="31" t="s">
        <v>2505</v>
      </c>
    </row>
    <row r="5757" spans="1:14">
      <c r="A5757">
        <v>5761</v>
      </c>
      <c r="B5757" s="117">
        <v>44745</v>
      </c>
      <c r="C5757" s="36" t="s">
        <v>2007</v>
      </c>
      <c r="D5757" s="359" t="s">
        <v>10</v>
      </c>
      <c r="E5757" s="38">
        <v>38</v>
      </c>
      <c r="F5757" s="37">
        <v>1386</v>
      </c>
      <c r="G5757" s="38">
        <v>15</v>
      </c>
      <c r="I5757" s="32" t="s">
        <v>15</v>
      </c>
      <c r="J5757" s="38">
        <v>2</v>
      </c>
      <c r="K5757" s="38" t="s">
        <v>2015</v>
      </c>
      <c r="M5757" s="31">
        <v>713</v>
      </c>
      <c r="N5757" s="31" t="s">
        <v>2505</v>
      </c>
    </row>
    <row r="5758" spans="1:14">
      <c r="A5758">
        <v>5762</v>
      </c>
      <c r="B5758" s="117">
        <v>44776</v>
      </c>
      <c r="C5758" s="36" t="s">
        <v>2007</v>
      </c>
      <c r="D5758" s="359" t="s">
        <v>10</v>
      </c>
      <c r="E5758" s="38">
        <v>33</v>
      </c>
      <c r="F5758" s="37">
        <v>918</v>
      </c>
      <c r="G5758" s="115"/>
      <c r="I5758" s="32" t="s">
        <v>12</v>
      </c>
      <c r="J5758" s="38"/>
      <c r="K5758" s="38"/>
      <c r="M5758" s="31">
        <v>713</v>
      </c>
      <c r="N5758" s="31" t="s">
        <v>2505</v>
      </c>
    </row>
    <row r="5759" spans="1:14">
      <c r="A5759">
        <v>5763</v>
      </c>
      <c r="B5759" s="117">
        <v>44776</v>
      </c>
      <c r="C5759" s="36" t="s">
        <v>2007</v>
      </c>
      <c r="D5759" s="359" t="s">
        <v>10</v>
      </c>
      <c r="E5759" s="38">
        <v>35</v>
      </c>
      <c r="F5759" s="37">
        <v>959</v>
      </c>
      <c r="G5759" s="115"/>
      <c r="I5759" s="32" t="s">
        <v>12</v>
      </c>
      <c r="J5759" s="38"/>
      <c r="K5759" s="38"/>
      <c r="M5759" s="31">
        <v>713</v>
      </c>
      <c r="N5759" s="31" t="s">
        <v>2505</v>
      </c>
    </row>
    <row r="5760" spans="1:14">
      <c r="A5760">
        <v>5764</v>
      </c>
      <c r="B5760" s="117">
        <v>44776</v>
      </c>
      <c r="C5760" s="36" t="s">
        <v>2007</v>
      </c>
      <c r="D5760" s="359" t="s">
        <v>10</v>
      </c>
      <c r="E5760" s="38">
        <v>39</v>
      </c>
      <c r="F5760" s="37">
        <v>1316</v>
      </c>
      <c r="G5760" s="115">
        <v>3</v>
      </c>
      <c r="I5760" s="32" t="s">
        <v>15</v>
      </c>
      <c r="J5760" s="38">
        <v>1</v>
      </c>
      <c r="K5760" s="38"/>
      <c r="M5760" s="31">
        <v>713</v>
      </c>
      <c r="N5760" s="31" t="s">
        <v>2505</v>
      </c>
    </row>
    <row r="5761" spans="1:14">
      <c r="A5761">
        <v>5765</v>
      </c>
      <c r="B5761" s="117">
        <v>44776</v>
      </c>
      <c r="C5761" s="36" t="s">
        <v>2007</v>
      </c>
      <c r="D5761" s="359" t="s">
        <v>10</v>
      </c>
      <c r="E5761" s="38">
        <v>37</v>
      </c>
      <c r="F5761" s="37">
        <v>1157</v>
      </c>
      <c r="G5761" s="38"/>
      <c r="I5761" s="32" t="s">
        <v>12</v>
      </c>
      <c r="J5761" s="38"/>
      <c r="K5761" s="38"/>
      <c r="M5761" s="31">
        <v>713</v>
      </c>
      <c r="N5761" s="31" t="s">
        <v>2505</v>
      </c>
    </row>
    <row r="5762" spans="1:14">
      <c r="A5762">
        <v>5766</v>
      </c>
      <c r="B5762" s="117">
        <v>44776</v>
      </c>
      <c r="C5762" s="36" t="s">
        <v>2007</v>
      </c>
      <c r="D5762" s="359" t="s">
        <v>10</v>
      </c>
      <c r="E5762" s="38">
        <v>37</v>
      </c>
      <c r="F5762" s="37">
        <v>1125</v>
      </c>
      <c r="G5762" s="38"/>
      <c r="I5762" s="32" t="s">
        <v>12</v>
      </c>
      <c r="J5762" s="38"/>
      <c r="K5762" s="38"/>
      <c r="M5762" s="31">
        <v>713</v>
      </c>
      <c r="N5762" s="31" t="s">
        <v>2505</v>
      </c>
    </row>
    <row r="5763" spans="1:14">
      <c r="A5763">
        <v>5767</v>
      </c>
      <c r="B5763" s="117">
        <v>44776</v>
      </c>
      <c r="C5763" s="36" t="s">
        <v>2007</v>
      </c>
      <c r="D5763" s="359" t="s">
        <v>10</v>
      </c>
      <c r="E5763" s="38">
        <v>39</v>
      </c>
      <c r="F5763" s="37">
        <v>1323</v>
      </c>
      <c r="G5763" s="115">
        <v>19</v>
      </c>
      <c r="I5763" s="32" t="s">
        <v>15</v>
      </c>
      <c r="J5763" s="38">
        <v>2</v>
      </c>
      <c r="K5763" s="38"/>
      <c r="M5763" s="31">
        <v>713</v>
      </c>
      <c r="N5763" s="31" t="s">
        <v>2505</v>
      </c>
    </row>
    <row r="5764" spans="1:14">
      <c r="A5764">
        <v>5768</v>
      </c>
      <c r="B5764" s="117">
        <v>44776</v>
      </c>
      <c r="C5764" s="36" t="s">
        <v>2007</v>
      </c>
      <c r="D5764" s="359" t="s">
        <v>10</v>
      </c>
      <c r="E5764" s="38">
        <v>34</v>
      </c>
      <c r="F5764" s="37">
        <v>1074</v>
      </c>
      <c r="G5764" s="115"/>
      <c r="I5764" s="32" t="s">
        <v>12</v>
      </c>
      <c r="J5764" s="38"/>
      <c r="K5764" s="38"/>
      <c r="M5764" s="31">
        <v>713</v>
      </c>
      <c r="N5764" s="31" t="s">
        <v>2505</v>
      </c>
    </row>
    <row r="5765" spans="1:14">
      <c r="A5765">
        <v>5769</v>
      </c>
      <c r="B5765" s="117">
        <v>44776</v>
      </c>
      <c r="C5765" s="36" t="s">
        <v>2007</v>
      </c>
      <c r="D5765" s="359" t="s">
        <v>10</v>
      </c>
      <c r="E5765" s="38">
        <v>29</v>
      </c>
      <c r="F5765" s="37">
        <v>647</v>
      </c>
      <c r="G5765" s="115"/>
      <c r="I5765" s="32" t="s">
        <v>12</v>
      </c>
      <c r="J5765" s="38"/>
      <c r="K5765" s="38"/>
      <c r="M5765" s="31">
        <v>713</v>
      </c>
      <c r="N5765" s="31" t="s">
        <v>2505</v>
      </c>
    </row>
    <row r="5766" spans="1:14">
      <c r="A5766">
        <v>5770</v>
      </c>
      <c r="B5766" s="117">
        <v>44776</v>
      </c>
      <c r="C5766" s="36" t="s">
        <v>2007</v>
      </c>
      <c r="D5766" s="359" t="s">
        <v>10</v>
      </c>
      <c r="E5766" s="38">
        <v>38</v>
      </c>
      <c r="F5766" s="37">
        <v>1360</v>
      </c>
      <c r="G5766" s="38"/>
      <c r="I5766" s="32" t="s">
        <v>12</v>
      </c>
      <c r="J5766" s="38"/>
      <c r="K5766" s="38"/>
      <c r="M5766" s="31">
        <v>713</v>
      </c>
      <c r="N5766" s="31" t="s">
        <v>2505</v>
      </c>
    </row>
    <row r="5767" spans="1:14">
      <c r="A5767">
        <v>5771</v>
      </c>
      <c r="B5767" s="117">
        <v>44776</v>
      </c>
      <c r="C5767" s="36" t="s">
        <v>2007</v>
      </c>
      <c r="D5767" s="359" t="s">
        <v>10</v>
      </c>
      <c r="E5767" s="38">
        <v>40</v>
      </c>
      <c r="F5767" s="37">
        <v>1447</v>
      </c>
      <c r="G5767" s="38"/>
      <c r="I5767" s="32" t="s">
        <v>12</v>
      </c>
      <c r="J5767" s="38"/>
      <c r="K5767" s="38"/>
      <c r="M5767" s="31">
        <v>713</v>
      </c>
      <c r="N5767" s="31" t="s">
        <v>2505</v>
      </c>
    </row>
    <row r="5768" spans="1:14">
      <c r="A5768">
        <v>5772</v>
      </c>
      <c r="B5768" s="117" t="s">
        <v>2016</v>
      </c>
      <c r="C5768" s="36" t="s">
        <v>2007</v>
      </c>
      <c r="D5768" s="359" t="s">
        <v>10</v>
      </c>
      <c r="E5768" s="38">
        <v>39</v>
      </c>
      <c r="F5768" s="37">
        <v>1454</v>
      </c>
      <c r="G5768" s="115"/>
      <c r="I5768" s="32" t="s">
        <v>12</v>
      </c>
      <c r="J5768" s="38"/>
      <c r="K5768" s="38"/>
      <c r="M5768" s="31">
        <v>713</v>
      </c>
      <c r="N5768" s="31" t="s">
        <v>2505</v>
      </c>
    </row>
    <row r="5769" spans="1:14">
      <c r="A5769">
        <v>5773</v>
      </c>
      <c r="B5769" s="117" t="s">
        <v>2016</v>
      </c>
      <c r="C5769" s="36" t="s">
        <v>2007</v>
      </c>
      <c r="D5769" s="359" t="s">
        <v>10</v>
      </c>
      <c r="E5769" s="38">
        <v>34</v>
      </c>
      <c r="F5769" s="37">
        <v>1059</v>
      </c>
      <c r="G5769" s="115"/>
      <c r="I5769" s="32" t="s">
        <v>12</v>
      </c>
      <c r="J5769" s="38"/>
      <c r="K5769" s="38"/>
      <c r="M5769" s="31">
        <v>713</v>
      </c>
      <c r="N5769" s="31" t="s">
        <v>2505</v>
      </c>
    </row>
    <row r="5770" spans="1:14">
      <c r="A5770">
        <v>5774</v>
      </c>
      <c r="B5770" s="117" t="s">
        <v>2016</v>
      </c>
      <c r="C5770" s="36" t="s">
        <v>2007</v>
      </c>
      <c r="D5770" s="359" t="s">
        <v>10</v>
      </c>
      <c r="E5770" s="38">
        <v>37</v>
      </c>
      <c r="F5770" s="37">
        <v>1230</v>
      </c>
      <c r="G5770" s="115"/>
      <c r="I5770" s="32" t="s">
        <v>12</v>
      </c>
      <c r="J5770" s="38"/>
      <c r="K5770" s="38"/>
      <c r="M5770" s="31">
        <v>713</v>
      </c>
      <c r="N5770" s="31" t="s">
        <v>2505</v>
      </c>
    </row>
    <row r="5771" spans="1:14">
      <c r="A5771">
        <v>5775</v>
      </c>
      <c r="B5771" s="117" t="s">
        <v>2016</v>
      </c>
      <c r="C5771" s="36" t="s">
        <v>2007</v>
      </c>
      <c r="D5771" s="359" t="s">
        <v>10</v>
      </c>
      <c r="E5771" s="38">
        <v>31</v>
      </c>
      <c r="F5771" s="37">
        <v>705</v>
      </c>
      <c r="G5771" s="38"/>
      <c r="I5771" s="32" t="s">
        <v>12</v>
      </c>
      <c r="J5771" s="38"/>
      <c r="K5771" s="38"/>
      <c r="M5771" s="31">
        <v>713</v>
      </c>
      <c r="N5771" s="31" t="s">
        <v>2505</v>
      </c>
    </row>
    <row r="5772" spans="1:14">
      <c r="A5772">
        <v>5776</v>
      </c>
      <c r="B5772" s="117" t="s">
        <v>2016</v>
      </c>
      <c r="C5772" s="36" t="s">
        <v>2007</v>
      </c>
      <c r="D5772" s="359" t="s">
        <v>10</v>
      </c>
      <c r="E5772" s="38">
        <v>33</v>
      </c>
      <c r="F5772" s="37">
        <v>855</v>
      </c>
      <c r="G5772" s="38"/>
      <c r="I5772" s="32" t="s">
        <v>12</v>
      </c>
      <c r="J5772" s="38"/>
      <c r="K5772" s="38"/>
      <c r="M5772" s="31">
        <v>713</v>
      </c>
      <c r="N5772" s="31" t="s">
        <v>2505</v>
      </c>
    </row>
    <row r="5773" spans="1:14">
      <c r="A5773">
        <v>5777</v>
      </c>
      <c r="B5773" s="117" t="s">
        <v>2016</v>
      </c>
      <c r="C5773" s="36" t="s">
        <v>2007</v>
      </c>
      <c r="D5773" s="359" t="s">
        <v>10</v>
      </c>
      <c r="E5773" s="38">
        <v>39</v>
      </c>
      <c r="F5773" s="37">
        <v>1386</v>
      </c>
      <c r="G5773" s="115">
        <v>11</v>
      </c>
      <c r="I5773" s="32" t="s">
        <v>15</v>
      </c>
      <c r="J5773" s="38">
        <v>2</v>
      </c>
      <c r="K5773" s="38"/>
      <c r="M5773" s="31">
        <v>713</v>
      </c>
      <c r="N5773" s="31" t="s">
        <v>2505</v>
      </c>
    </row>
    <row r="5774" spans="1:14">
      <c r="A5774">
        <v>5778</v>
      </c>
      <c r="B5774" s="117" t="s">
        <v>2016</v>
      </c>
      <c r="C5774" s="36" t="s">
        <v>2007</v>
      </c>
      <c r="D5774" s="359" t="s">
        <v>10</v>
      </c>
      <c r="E5774" s="38">
        <v>32</v>
      </c>
      <c r="F5774" s="37">
        <v>825</v>
      </c>
      <c r="G5774" s="115"/>
      <c r="I5774" s="32" t="s">
        <v>12</v>
      </c>
      <c r="J5774" s="38"/>
      <c r="K5774" s="38"/>
      <c r="M5774" s="31">
        <v>713</v>
      </c>
      <c r="N5774" s="31" t="s">
        <v>2505</v>
      </c>
    </row>
    <row r="5775" spans="1:14">
      <c r="A5775">
        <v>5779</v>
      </c>
      <c r="B5775" s="117" t="s">
        <v>2016</v>
      </c>
      <c r="C5775" s="36" t="s">
        <v>2007</v>
      </c>
      <c r="D5775" s="359" t="s">
        <v>10</v>
      </c>
      <c r="E5775" s="38">
        <v>35</v>
      </c>
      <c r="F5775" s="37">
        <v>1067</v>
      </c>
      <c r="G5775" s="115"/>
      <c r="I5775" s="32" t="s">
        <v>12</v>
      </c>
      <c r="J5775" s="38"/>
      <c r="K5775" s="38"/>
      <c r="M5775" s="31">
        <v>713</v>
      </c>
      <c r="N5775" s="31" t="s">
        <v>2505</v>
      </c>
    </row>
    <row r="5776" spans="1:14">
      <c r="A5776">
        <v>5780</v>
      </c>
      <c r="B5776" s="117" t="s">
        <v>2016</v>
      </c>
      <c r="C5776" s="36" t="s">
        <v>2007</v>
      </c>
      <c r="D5776" s="359" t="s">
        <v>10</v>
      </c>
      <c r="E5776" s="38">
        <v>33</v>
      </c>
      <c r="F5776" s="37">
        <v>894</v>
      </c>
      <c r="G5776" s="38"/>
      <c r="I5776" s="32" t="s">
        <v>12</v>
      </c>
      <c r="J5776" s="38"/>
      <c r="K5776" s="38"/>
      <c r="M5776" s="31">
        <v>713</v>
      </c>
      <c r="N5776" s="31" t="s">
        <v>2505</v>
      </c>
    </row>
    <row r="5777" spans="1:14">
      <c r="A5777">
        <v>5781</v>
      </c>
      <c r="B5777" s="117" t="s">
        <v>2016</v>
      </c>
      <c r="C5777" s="36" t="s">
        <v>2007</v>
      </c>
      <c r="D5777" s="359" t="s">
        <v>10</v>
      </c>
      <c r="E5777" s="38">
        <v>35</v>
      </c>
      <c r="F5777" s="37">
        <v>1088</v>
      </c>
      <c r="G5777" s="38"/>
      <c r="I5777" s="32" t="s">
        <v>12</v>
      </c>
      <c r="J5777" s="38"/>
      <c r="K5777" s="38"/>
      <c r="M5777" s="31">
        <v>713</v>
      </c>
      <c r="N5777" s="31" t="s">
        <v>2505</v>
      </c>
    </row>
    <row r="5778" spans="1:14">
      <c r="A5778">
        <v>5782</v>
      </c>
      <c r="B5778" s="117" t="s">
        <v>2017</v>
      </c>
      <c r="C5778" s="36" t="s">
        <v>2007</v>
      </c>
      <c r="D5778" s="359" t="s">
        <v>10</v>
      </c>
      <c r="E5778" s="38">
        <v>32</v>
      </c>
      <c r="F5778" s="37">
        <v>850</v>
      </c>
      <c r="G5778" s="115"/>
      <c r="I5778" s="32" t="s">
        <v>12</v>
      </c>
      <c r="J5778" s="38"/>
      <c r="K5778" s="38"/>
      <c r="M5778" s="31">
        <v>713</v>
      </c>
      <c r="N5778" s="31" t="s">
        <v>2505</v>
      </c>
    </row>
    <row r="5779" spans="1:14">
      <c r="A5779">
        <v>5783</v>
      </c>
      <c r="B5779" s="117" t="s">
        <v>2017</v>
      </c>
      <c r="C5779" s="36" t="s">
        <v>2007</v>
      </c>
      <c r="D5779" s="359" t="s">
        <v>10</v>
      </c>
      <c r="E5779" s="38">
        <v>29</v>
      </c>
      <c r="F5779" s="37">
        <v>608</v>
      </c>
      <c r="G5779" s="115"/>
      <c r="I5779" s="32" t="s">
        <v>12</v>
      </c>
      <c r="J5779" s="38"/>
      <c r="K5779" s="38"/>
      <c r="M5779" s="31">
        <v>713</v>
      </c>
      <c r="N5779" s="31" t="s">
        <v>2505</v>
      </c>
    </row>
    <row r="5780" spans="1:14">
      <c r="A5780">
        <v>5784</v>
      </c>
      <c r="B5780" s="117" t="s">
        <v>2017</v>
      </c>
      <c r="C5780" s="36" t="s">
        <v>2007</v>
      </c>
      <c r="D5780" s="359" t="s">
        <v>10</v>
      </c>
      <c r="E5780" s="38">
        <v>36</v>
      </c>
      <c r="F5780" s="37">
        <v>956</v>
      </c>
      <c r="G5780" s="115"/>
      <c r="I5780" s="32" t="s">
        <v>12</v>
      </c>
      <c r="J5780" s="38"/>
      <c r="K5780" s="38"/>
      <c r="M5780" s="31">
        <v>713</v>
      </c>
      <c r="N5780" s="31" t="s">
        <v>2505</v>
      </c>
    </row>
    <row r="5781" spans="1:14">
      <c r="A5781">
        <v>5785</v>
      </c>
      <c r="B5781" s="117" t="s">
        <v>2017</v>
      </c>
      <c r="C5781" s="36" t="s">
        <v>2007</v>
      </c>
      <c r="D5781" s="359" t="s">
        <v>10</v>
      </c>
      <c r="E5781" s="38">
        <v>31</v>
      </c>
      <c r="F5781" s="37">
        <v>750</v>
      </c>
      <c r="G5781" s="38">
        <v>2</v>
      </c>
      <c r="I5781" s="32" t="s">
        <v>15</v>
      </c>
      <c r="J5781" s="38">
        <v>1</v>
      </c>
      <c r="K5781" s="38" t="s">
        <v>2018</v>
      </c>
      <c r="M5781" s="31">
        <v>713</v>
      </c>
      <c r="N5781" s="31" t="s">
        <v>2505</v>
      </c>
    </row>
    <row r="5782" spans="1:14">
      <c r="A5782">
        <v>5786</v>
      </c>
      <c r="B5782" s="117" t="s">
        <v>2017</v>
      </c>
      <c r="C5782" s="36" t="s">
        <v>2007</v>
      </c>
      <c r="D5782" s="359" t="s">
        <v>10</v>
      </c>
      <c r="E5782" s="38">
        <v>33</v>
      </c>
      <c r="F5782" s="37">
        <v>950</v>
      </c>
      <c r="G5782" s="38"/>
      <c r="I5782" s="32" t="s">
        <v>12</v>
      </c>
      <c r="J5782" s="38"/>
      <c r="K5782" s="38"/>
      <c r="M5782" s="31">
        <v>713</v>
      </c>
      <c r="N5782" s="31" t="s">
        <v>2505</v>
      </c>
    </row>
    <row r="5783" spans="1:14">
      <c r="A5783">
        <v>5787</v>
      </c>
      <c r="B5783" s="117" t="s">
        <v>2019</v>
      </c>
      <c r="C5783" s="36" t="s">
        <v>2007</v>
      </c>
      <c r="D5783" s="359" t="s">
        <v>10</v>
      </c>
      <c r="E5783" s="38">
        <v>33</v>
      </c>
      <c r="F5783" s="37">
        <v>977</v>
      </c>
      <c r="G5783" s="115"/>
      <c r="I5783" s="32" t="s">
        <v>12</v>
      </c>
      <c r="J5783" s="38"/>
      <c r="K5783" s="38"/>
      <c r="M5783" s="31">
        <v>713</v>
      </c>
      <c r="N5783" s="31" t="s">
        <v>2505</v>
      </c>
    </row>
    <row r="5784" spans="1:14">
      <c r="A5784">
        <v>5788</v>
      </c>
      <c r="B5784" s="117" t="s">
        <v>2019</v>
      </c>
      <c r="C5784" s="36" t="s">
        <v>2007</v>
      </c>
      <c r="D5784" s="359" t="s">
        <v>10</v>
      </c>
      <c r="E5784" s="38">
        <v>39</v>
      </c>
      <c r="F5784" s="37">
        <v>1316</v>
      </c>
      <c r="G5784" s="115">
        <v>3</v>
      </c>
      <c r="I5784" s="32" t="s">
        <v>15</v>
      </c>
      <c r="J5784" s="38">
        <v>2</v>
      </c>
      <c r="K5784" s="38" t="s">
        <v>2020</v>
      </c>
      <c r="M5784" s="31">
        <v>713</v>
      </c>
      <c r="N5784" s="31" t="s">
        <v>2505</v>
      </c>
    </row>
    <row r="5785" spans="1:14">
      <c r="A5785">
        <v>5789</v>
      </c>
      <c r="B5785" s="117" t="s">
        <v>2019</v>
      </c>
      <c r="C5785" s="36" t="s">
        <v>2007</v>
      </c>
      <c r="D5785" s="359" t="s">
        <v>10</v>
      </c>
      <c r="E5785" s="38">
        <v>37</v>
      </c>
      <c r="F5785" s="37">
        <v>1194</v>
      </c>
      <c r="G5785" s="115">
        <v>3</v>
      </c>
      <c r="I5785" s="32" t="s">
        <v>15</v>
      </c>
      <c r="J5785" s="38">
        <v>2</v>
      </c>
      <c r="K5785" s="38" t="s">
        <v>2021</v>
      </c>
      <c r="M5785" s="31">
        <v>713</v>
      </c>
      <c r="N5785" s="31" t="s">
        <v>2505</v>
      </c>
    </row>
    <row r="5786" spans="1:14">
      <c r="A5786">
        <v>5790</v>
      </c>
      <c r="B5786" s="117" t="s">
        <v>2019</v>
      </c>
      <c r="C5786" s="36" t="s">
        <v>2007</v>
      </c>
      <c r="D5786" s="359" t="s">
        <v>10</v>
      </c>
      <c r="E5786" s="38">
        <v>34</v>
      </c>
      <c r="F5786" s="37">
        <v>1029</v>
      </c>
      <c r="G5786" s="38"/>
      <c r="I5786" s="32" t="s">
        <v>12</v>
      </c>
      <c r="J5786" s="38"/>
      <c r="K5786" s="38"/>
      <c r="M5786" s="31">
        <v>713</v>
      </c>
      <c r="N5786" s="31" t="s">
        <v>2505</v>
      </c>
    </row>
    <row r="5787" spans="1:14">
      <c r="A5787">
        <v>5791</v>
      </c>
      <c r="B5787" s="117" t="s">
        <v>2019</v>
      </c>
      <c r="C5787" s="36" t="s">
        <v>2007</v>
      </c>
      <c r="D5787" s="359" t="s">
        <v>10</v>
      </c>
      <c r="E5787" s="38">
        <v>36</v>
      </c>
      <c r="F5787" s="37">
        <v>1056</v>
      </c>
      <c r="G5787" s="38">
        <v>27</v>
      </c>
      <c r="I5787" s="32" t="s">
        <v>15</v>
      </c>
      <c r="J5787" s="38">
        <v>4</v>
      </c>
      <c r="K5787" s="38" t="s">
        <v>2022</v>
      </c>
      <c r="M5787" s="31">
        <v>713</v>
      </c>
      <c r="N5787" s="31" t="s">
        <v>2505</v>
      </c>
    </row>
    <row r="5788" spans="1:14">
      <c r="A5788">
        <v>5792</v>
      </c>
      <c r="B5788" s="117" t="s">
        <v>2023</v>
      </c>
      <c r="C5788" s="36" t="s">
        <v>2007</v>
      </c>
      <c r="D5788" s="359" t="s">
        <v>10</v>
      </c>
      <c r="E5788" s="38">
        <v>30</v>
      </c>
      <c r="F5788" s="37">
        <v>661</v>
      </c>
      <c r="G5788" s="115"/>
      <c r="I5788" s="32" t="s">
        <v>12</v>
      </c>
      <c r="J5788" s="38"/>
      <c r="K5788" s="38"/>
      <c r="M5788" s="31">
        <v>713</v>
      </c>
      <c r="N5788" s="31" t="s">
        <v>2505</v>
      </c>
    </row>
    <row r="5789" spans="1:14">
      <c r="A5789">
        <v>5793</v>
      </c>
      <c r="B5789" s="117" t="s">
        <v>2023</v>
      </c>
      <c r="C5789" s="36" t="s">
        <v>2007</v>
      </c>
      <c r="D5789" s="359" t="s">
        <v>10</v>
      </c>
      <c r="E5789" s="38">
        <v>39</v>
      </c>
      <c r="F5789" s="37">
        <v>1408</v>
      </c>
      <c r="G5789" s="115"/>
      <c r="I5789" s="32" t="s">
        <v>12</v>
      </c>
      <c r="J5789" s="38"/>
      <c r="K5789" s="38"/>
      <c r="M5789" s="31">
        <v>713</v>
      </c>
      <c r="N5789" s="31" t="s">
        <v>2505</v>
      </c>
    </row>
    <row r="5790" spans="1:14">
      <c r="A5790">
        <v>5794</v>
      </c>
      <c r="B5790" s="117" t="s">
        <v>2023</v>
      </c>
      <c r="C5790" s="36" t="s">
        <v>2007</v>
      </c>
      <c r="D5790" s="359" t="s">
        <v>10</v>
      </c>
      <c r="E5790" s="38">
        <v>34</v>
      </c>
      <c r="F5790" s="37">
        <v>831</v>
      </c>
      <c r="G5790" s="115"/>
      <c r="I5790" s="32" t="s">
        <v>12</v>
      </c>
      <c r="J5790" s="38"/>
      <c r="K5790" s="38"/>
      <c r="M5790" s="31">
        <v>713</v>
      </c>
      <c r="N5790" s="31" t="s">
        <v>2505</v>
      </c>
    </row>
    <row r="5791" spans="1:14">
      <c r="A5791">
        <v>5795</v>
      </c>
      <c r="B5791" s="117" t="s">
        <v>2023</v>
      </c>
      <c r="C5791" s="36" t="s">
        <v>2007</v>
      </c>
      <c r="D5791" s="359" t="s">
        <v>10</v>
      </c>
      <c r="E5791" s="38">
        <v>29</v>
      </c>
      <c r="F5791" s="37">
        <v>617</v>
      </c>
      <c r="G5791" s="38"/>
      <c r="I5791" s="32" t="s">
        <v>12</v>
      </c>
      <c r="J5791" s="38"/>
      <c r="K5791" s="38"/>
      <c r="M5791" s="31">
        <v>713</v>
      </c>
      <c r="N5791" s="31" t="s">
        <v>2505</v>
      </c>
    </row>
    <row r="5792" spans="1:14">
      <c r="A5792">
        <v>5796</v>
      </c>
      <c r="B5792" s="117" t="s">
        <v>2023</v>
      </c>
      <c r="C5792" s="36" t="s">
        <v>2007</v>
      </c>
      <c r="D5792" s="359" t="s">
        <v>10</v>
      </c>
      <c r="E5792" s="38">
        <v>39</v>
      </c>
      <c r="F5792" s="37">
        <v>1347</v>
      </c>
      <c r="G5792" s="38"/>
      <c r="I5792" s="32" t="s">
        <v>12</v>
      </c>
      <c r="J5792" s="38"/>
      <c r="K5792" s="38"/>
      <c r="M5792" s="31">
        <v>713</v>
      </c>
      <c r="N5792" s="31" t="s">
        <v>2505</v>
      </c>
    </row>
    <row r="5793" spans="1:14">
      <c r="A5793">
        <v>5797</v>
      </c>
      <c r="B5793" s="117" t="s">
        <v>2024</v>
      </c>
      <c r="C5793" s="36" t="s">
        <v>2007</v>
      </c>
      <c r="D5793" s="359" t="s">
        <v>10</v>
      </c>
      <c r="E5793" s="38">
        <v>33</v>
      </c>
      <c r="F5793" s="37">
        <v>1186</v>
      </c>
      <c r="G5793" s="115"/>
      <c r="I5793" s="32" t="s">
        <v>12</v>
      </c>
      <c r="J5793" s="38"/>
      <c r="K5793" s="38"/>
      <c r="M5793" s="31">
        <v>713</v>
      </c>
      <c r="N5793" s="31" t="s">
        <v>2505</v>
      </c>
    </row>
    <row r="5794" spans="1:14">
      <c r="A5794">
        <v>5798</v>
      </c>
      <c r="B5794" s="117" t="s">
        <v>2024</v>
      </c>
      <c r="C5794" s="36" t="s">
        <v>2007</v>
      </c>
      <c r="D5794" s="359" t="s">
        <v>10</v>
      </c>
      <c r="E5794" s="38">
        <v>35</v>
      </c>
      <c r="F5794" s="37">
        <v>1391</v>
      </c>
      <c r="G5794" s="115">
        <v>8</v>
      </c>
      <c r="I5794" s="32" t="s">
        <v>15</v>
      </c>
      <c r="J5794" s="38">
        <v>2</v>
      </c>
      <c r="K5794" s="38" t="s">
        <v>2025</v>
      </c>
      <c r="M5794" s="31">
        <v>713</v>
      </c>
      <c r="N5794" s="31" t="s">
        <v>2505</v>
      </c>
    </row>
    <row r="5795" spans="1:14">
      <c r="A5795">
        <v>5799</v>
      </c>
      <c r="B5795" s="117" t="s">
        <v>2024</v>
      </c>
      <c r="C5795" s="36" t="s">
        <v>2007</v>
      </c>
      <c r="D5795" s="359" t="s">
        <v>10</v>
      </c>
      <c r="E5795" s="38">
        <v>34</v>
      </c>
      <c r="F5795" s="37">
        <v>1205</v>
      </c>
      <c r="G5795" s="115"/>
      <c r="I5795" s="32" t="s">
        <v>12</v>
      </c>
      <c r="J5795" s="38"/>
      <c r="K5795" s="38"/>
      <c r="M5795" s="31">
        <v>713</v>
      </c>
      <c r="N5795" s="31" t="s">
        <v>2505</v>
      </c>
    </row>
    <row r="5796" spans="1:14">
      <c r="A5796">
        <v>5800</v>
      </c>
      <c r="B5796" s="117" t="s">
        <v>2024</v>
      </c>
      <c r="C5796" s="36" t="s">
        <v>2007</v>
      </c>
      <c r="D5796" s="359" t="s">
        <v>10</v>
      </c>
      <c r="E5796" s="38">
        <v>30</v>
      </c>
      <c r="F5796" s="37">
        <v>721</v>
      </c>
      <c r="G5796" s="38"/>
      <c r="I5796" s="32" t="s">
        <v>12</v>
      </c>
      <c r="J5796" s="38"/>
      <c r="K5796" s="38"/>
      <c r="M5796" s="31">
        <v>713</v>
      </c>
      <c r="N5796" s="31" t="s">
        <v>2505</v>
      </c>
    </row>
    <row r="5797" spans="1:14">
      <c r="A5797">
        <v>5801</v>
      </c>
      <c r="B5797" s="117" t="s">
        <v>2024</v>
      </c>
      <c r="C5797" s="36" t="s">
        <v>2007</v>
      </c>
      <c r="D5797" s="359" t="s">
        <v>10</v>
      </c>
      <c r="E5797" s="38">
        <v>30</v>
      </c>
      <c r="F5797" s="37">
        <v>754</v>
      </c>
      <c r="G5797" s="38"/>
      <c r="I5797" s="32" t="s">
        <v>12</v>
      </c>
      <c r="J5797" s="38"/>
      <c r="K5797" s="38"/>
      <c r="M5797" s="31">
        <v>713</v>
      </c>
      <c r="N5797" s="31" t="s">
        <v>2505</v>
      </c>
    </row>
    <row r="5798" spans="1:14">
      <c r="A5798">
        <v>5802</v>
      </c>
      <c r="B5798" s="117" t="s">
        <v>2026</v>
      </c>
      <c r="C5798" s="36" t="s">
        <v>2007</v>
      </c>
      <c r="D5798" s="359" t="s">
        <v>10</v>
      </c>
      <c r="E5798" s="38">
        <v>34</v>
      </c>
      <c r="F5798" s="37">
        <v>965</v>
      </c>
      <c r="G5798" s="115"/>
      <c r="I5798" s="32" t="s">
        <v>12</v>
      </c>
      <c r="J5798" s="38"/>
      <c r="K5798" s="38"/>
      <c r="M5798" s="31">
        <v>713</v>
      </c>
      <c r="N5798" s="31" t="s">
        <v>2505</v>
      </c>
    </row>
    <row r="5799" spans="1:14">
      <c r="A5799">
        <v>5803</v>
      </c>
      <c r="B5799" s="117" t="s">
        <v>2026</v>
      </c>
      <c r="C5799" s="36" t="s">
        <v>2007</v>
      </c>
      <c r="D5799" s="359" t="s">
        <v>10</v>
      </c>
      <c r="E5799" s="38">
        <v>32</v>
      </c>
      <c r="F5799" s="37">
        <v>719</v>
      </c>
      <c r="G5799" s="115"/>
      <c r="I5799" s="32" t="s">
        <v>12</v>
      </c>
      <c r="J5799" s="38"/>
      <c r="K5799" s="38"/>
      <c r="M5799" s="31">
        <v>713</v>
      </c>
      <c r="N5799" s="31" t="s">
        <v>2505</v>
      </c>
    </row>
    <row r="5800" spans="1:14">
      <c r="A5800">
        <v>5804</v>
      </c>
      <c r="B5800" s="117" t="s">
        <v>2026</v>
      </c>
      <c r="C5800" s="36" t="s">
        <v>2007</v>
      </c>
      <c r="D5800" s="359" t="s">
        <v>10</v>
      </c>
      <c r="E5800" s="38">
        <v>34</v>
      </c>
      <c r="F5800" s="37">
        <v>957</v>
      </c>
      <c r="G5800" s="115"/>
      <c r="I5800" s="32" t="s">
        <v>12</v>
      </c>
      <c r="J5800" s="38"/>
      <c r="K5800" s="38"/>
      <c r="M5800" s="31">
        <v>713</v>
      </c>
      <c r="N5800" s="31" t="s">
        <v>2505</v>
      </c>
    </row>
    <row r="5801" spans="1:14">
      <c r="A5801">
        <v>5805</v>
      </c>
      <c r="B5801" s="117" t="s">
        <v>2026</v>
      </c>
      <c r="C5801" s="36" t="s">
        <v>2007</v>
      </c>
      <c r="D5801" s="359" t="s">
        <v>10</v>
      </c>
      <c r="E5801" s="38">
        <v>36</v>
      </c>
      <c r="F5801" s="37">
        <v>1246</v>
      </c>
      <c r="G5801" s="38">
        <v>13</v>
      </c>
      <c r="I5801" s="32" t="s">
        <v>15</v>
      </c>
      <c r="J5801" s="38">
        <v>3</v>
      </c>
      <c r="K5801" s="38" t="s">
        <v>2027</v>
      </c>
      <c r="M5801" s="31">
        <v>713</v>
      </c>
      <c r="N5801" s="31" t="s">
        <v>2505</v>
      </c>
    </row>
    <row r="5802" spans="1:14">
      <c r="A5802">
        <v>5806</v>
      </c>
      <c r="B5802" s="117" t="s">
        <v>2026</v>
      </c>
      <c r="C5802" s="36" t="s">
        <v>2007</v>
      </c>
      <c r="D5802" s="359" t="s">
        <v>10</v>
      </c>
      <c r="E5802" s="38">
        <v>35</v>
      </c>
      <c r="F5802" s="37">
        <v>985</v>
      </c>
      <c r="G5802" s="38"/>
      <c r="I5802" s="32" t="s">
        <v>12</v>
      </c>
      <c r="J5802" s="38"/>
      <c r="K5802" s="38"/>
      <c r="M5802" s="31">
        <v>713</v>
      </c>
      <c r="N5802" s="31" t="s">
        <v>2505</v>
      </c>
    </row>
    <row r="5803" spans="1:14">
      <c r="A5803">
        <v>5807</v>
      </c>
      <c r="B5803" s="117" t="s">
        <v>2028</v>
      </c>
      <c r="C5803" s="36" t="s">
        <v>2007</v>
      </c>
      <c r="D5803" s="359" t="s">
        <v>10</v>
      </c>
      <c r="E5803" s="38">
        <v>41</v>
      </c>
      <c r="F5803" s="37">
        <v>1470</v>
      </c>
      <c r="G5803" s="38">
        <v>16</v>
      </c>
      <c r="I5803" s="32" t="s">
        <v>15</v>
      </c>
      <c r="J5803" s="37">
        <v>3</v>
      </c>
      <c r="K5803" s="115" t="s">
        <v>2015</v>
      </c>
      <c r="M5803" s="31">
        <v>713</v>
      </c>
      <c r="N5803" s="31" t="s">
        <v>2505</v>
      </c>
    </row>
    <row r="5804" spans="1:14">
      <c r="A5804">
        <v>5808</v>
      </c>
      <c r="B5804" s="117" t="s">
        <v>2028</v>
      </c>
      <c r="C5804" s="36" t="s">
        <v>2007</v>
      </c>
      <c r="D5804" s="359" t="s">
        <v>10</v>
      </c>
      <c r="E5804" s="38">
        <v>38</v>
      </c>
      <c r="F5804" s="37">
        <v>1194</v>
      </c>
      <c r="G5804" s="115"/>
      <c r="I5804" s="32" t="s">
        <v>12</v>
      </c>
      <c r="J5804" s="38"/>
      <c r="K5804" s="38"/>
      <c r="M5804" s="31">
        <v>713</v>
      </c>
      <c r="N5804" s="31" t="s">
        <v>2505</v>
      </c>
    </row>
    <row r="5805" spans="1:14">
      <c r="A5805">
        <v>5809</v>
      </c>
      <c r="B5805" s="117" t="s">
        <v>2028</v>
      </c>
      <c r="C5805" s="36" t="s">
        <v>2007</v>
      </c>
      <c r="D5805" s="359" t="s">
        <v>10</v>
      </c>
      <c r="E5805" s="38">
        <v>36</v>
      </c>
      <c r="F5805" s="37">
        <v>1048</v>
      </c>
      <c r="G5805" s="115"/>
      <c r="I5805" s="32" t="s">
        <v>12</v>
      </c>
      <c r="J5805" s="38"/>
      <c r="K5805" s="38"/>
      <c r="M5805" s="31">
        <v>713</v>
      </c>
      <c r="N5805" s="31" t="s">
        <v>2505</v>
      </c>
    </row>
    <row r="5806" spans="1:14">
      <c r="A5806">
        <v>5810</v>
      </c>
      <c r="B5806" s="117" t="s">
        <v>2028</v>
      </c>
      <c r="C5806" s="36" t="s">
        <v>2007</v>
      </c>
      <c r="D5806" s="359" t="s">
        <v>10</v>
      </c>
      <c r="E5806" s="38">
        <v>37</v>
      </c>
      <c r="F5806" s="37">
        <v>1253</v>
      </c>
      <c r="G5806" s="38"/>
      <c r="I5806" s="32" t="s">
        <v>12</v>
      </c>
      <c r="J5806" s="38"/>
      <c r="K5806" s="38"/>
      <c r="M5806" s="31">
        <v>713</v>
      </c>
      <c r="N5806" s="31" t="s">
        <v>2505</v>
      </c>
    </row>
    <row r="5807" spans="1:14">
      <c r="A5807">
        <v>5811</v>
      </c>
      <c r="B5807" s="117" t="s">
        <v>2028</v>
      </c>
      <c r="C5807" s="36" t="s">
        <v>2007</v>
      </c>
      <c r="D5807" s="359" t="s">
        <v>10</v>
      </c>
      <c r="E5807" s="38">
        <v>34</v>
      </c>
      <c r="F5807" s="37">
        <v>898</v>
      </c>
      <c r="G5807" s="38"/>
      <c r="I5807" s="32" t="s">
        <v>12</v>
      </c>
      <c r="J5807" s="38"/>
      <c r="K5807" s="38"/>
      <c r="M5807" s="31">
        <v>713</v>
      </c>
      <c r="N5807" s="31" t="s">
        <v>2505</v>
      </c>
    </row>
    <row r="5808" spans="1:14">
      <c r="A5808">
        <v>5812</v>
      </c>
      <c r="B5808" s="117" t="s">
        <v>2029</v>
      </c>
      <c r="C5808" s="36" t="s">
        <v>2007</v>
      </c>
      <c r="D5808" s="359" t="s">
        <v>10</v>
      </c>
      <c r="E5808" s="38">
        <v>36</v>
      </c>
      <c r="F5808" s="37">
        <v>1078</v>
      </c>
      <c r="G5808" s="115"/>
      <c r="I5808" s="32" t="s">
        <v>12</v>
      </c>
      <c r="J5808" s="38"/>
      <c r="K5808" s="38"/>
      <c r="M5808" s="31">
        <v>713</v>
      </c>
      <c r="N5808" s="31" t="s">
        <v>2505</v>
      </c>
    </row>
    <row r="5809" spans="1:14">
      <c r="A5809">
        <v>5813</v>
      </c>
      <c r="B5809" s="117" t="s">
        <v>2029</v>
      </c>
      <c r="C5809" s="36" t="s">
        <v>2007</v>
      </c>
      <c r="D5809" s="359" t="s">
        <v>10</v>
      </c>
      <c r="E5809" s="38">
        <v>36</v>
      </c>
      <c r="F5809" s="37">
        <v>1108</v>
      </c>
      <c r="G5809" s="115"/>
      <c r="I5809" s="32" t="s">
        <v>12</v>
      </c>
      <c r="J5809" s="38"/>
      <c r="K5809" s="38"/>
      <c r="M5809" s="31">
        <v>713</v>
      </c>
      <c r="N5809" s="31" t="s">
        <v>2505</v>
      </c>
    </row>
    <row r="5810" spans="1:14">
      <c r="A5810">
        <v>5814</v>
      </c>
      <c r="B5810" s="117" t="s">
        <v>2029</v>
      </c>
      <c r="C5810" s="36" t="s">
        <v>2007</v>
      </c>
      <c r="D5810" s="359" t="s">
        <v>10</v>
      </c>
      <c r="E5810" s="38">
        <v>31</v>
      </c>
      <c r="F5810" s="37">
        <v>740</v>
      </c>
      <c r="G5810" s="115"/>
      <c r="I5810" s="32" t="s">
        <v>12</v>
      </c>
      <c r="J5810" s="38"/>
      <c r="K5810" s="38"/>
      <c r="M5810" s="31">
        <v>713</v>
      </c>
      <c r="N5810" s="31" t="s">
        <v>2505</v>
      </c>
    </row>
    <row r="5811" spans="1:14">
      <c r="A5811">
        <v>5815</v>
      </c>
      <c r="B5811" s="117" t="s">
        <v>2029</v>
      </c>
      <c r="C5811" s="36" t="s">
        <v>2007</v>
      </c>
      <c r="D5811" s="359" t="s">
        <v>10</v>
      </c>
      <c r="E5811" s="38">
        <v>36</v>
      </c>
      <c r="F5811" s="37">
        <v>1016</v>
      </c>
      <c r="G5811" s="38"/>
      <c r="I5811" s="32" t="s">
        <v>12</v>
      </c>
      <c r="J5811" s="38"/>
      <c r="K5811" s="38"/>
      <c r="M5811" s="31">
        <v>713</v>
      </c>
      <c r="N5811" s="31" t="s">
        <v>2505</v>
      </c>
    </row>
    <row r="5812" spans="1:14">
      <c r="A5812">
        <v>5816</v>
      </c>
      <c r="B5812" s="117" t="s">
        <v>2029</v>
      </c>
      <c r="C5812" s="36" t="s">
        <v>2007</v>
      </c>
      <c r="D5812" s="359" t="s">
        <v>10</v>
      </c>
      <c r="E5812" s="38">
        <v>31</v>
      </c>
      <c r="F5812" s="37">
        <v>785</v>
      </c>
      <c r="G5812" s="38"/>
      <c r="I5812" s="32" t="s">
        <v>12</v>
      </c>
      <c r="J5812" s="38"/>
      <c r="K5812" s="38"/>
      <c r="M5812" s="31">
        <v>713</v>
      </c>
      <c r="N5812" s="31" t="s">
        <v>2505</v>
      </c>
    </row>
    <row r="5813" spans="1:14">
      <c r="A5813">
        <v>5817</v>
      </c>
      <c r="B5813" s="117">
        <v>44596</v>
      </c>
      <c r="C5813" s="36" t="s">
        <v>2007</v>
      </c>
      <c r="D5813" s="359" t="s">
        <v>10</v>
      </c>
      <c r="E5813" s="38">
        <v>37</v>
      </c>
      <c r="F5813" s="37">
        <v>1103</v>
      </c>
      <c r="G5813" s="115"/>
      <c r="I5813" s="32" t="s">
        <v>12</v>
      </c>
      <c r="J5813" s="38"/>
      <c r="K5813" s="38"/>
      <c r="M5813" s="31">
        <v>713</v>
      </c>
      <c r="N5813" s="31" t="s">
        <v>2505</v>
      </c>
    </row>
    <row r="5814" spans="1:14">
      <c r="A5814">
        <v>5818</v>
      </c>
      <c r="B5814" s="117">
        <v>44596</v>
      </c>
      <c r="C5814" s="36" t="s">
        <v>2007</v>
      </c>
      <c r="D5814" s="359" t="s">
        <v>10</v>
      </c>
      <c r="E5814" s="38">
        <v>37</v>
      </c>
      <c r="F5814" s="37">
        <v>1122</v>
      </c>
      <c r="G5814" s="115"/>
      <c r="I5814" s="32" t="s">
        <v>12</v>
      </c>
      <c r="J5814" s="38"/>
      <c r="K5814" s="38"/>
      <c r="M5814" s="31">
        <v>713</v>
      </c>
      <c r="N5814" s="31" t="s">
        <v>2505</v>
      </c>
    </row>
    <row r="5815" spans="1:14">
      <c r="A5815">
        <v>5819</v>
      </c>
      <c r="B5815" s="117">
        <v>44596</v>
      </c>
      <c r="C5815" s="36" t="s">
        <v>2007</v>
      </c>
      <c r="D5815" s="359" t="s">
        <v>10</v>
      </c>
      <c r="E5815" s="38">
        <v>38</v>
      </c>
      <c r="F5815" s="37">
        <v>1199</v>
      </c>
      <c r="G5815" s="115">
        <v>32</v>
      </c>
      <c r="I5815" s="32" t="s">
        <v>15</v>
      </c>
      <c r="J5815" s="38">
        <v>4</v>
      </c>
      <c r="K5815" s="38" t="s">
        <v>2030</v>
      </c>
      <c r="M5815" s="31">
        <v>713</v>
      </c>
      <c r="N5815" s="31" t="s">
        <v>2505</v>
      </c>
    </row>
    <row r="5816" spans="1:14">
      <c r="A5816">
        <v>5820</v>
      </c>
      <c r="B5816" s="117">
        <v>44596</v>
      </c>
      <c r="C5816" s="36" t="s">
        <v>2007</v>
      </c>
      <c r="D5816" s="359" t="s">
        <v>10</v>
      </c>
      <c r="E5816" s="38">
        <v>38</v>
      </c>
      <c r="F5816" s="37">
        <v>1284</v>
      </c>
      <c r="G5816" s="38"/>
      <c r="I5816" s="32" t="s">
        <v>12</v>
      </c>
      <c r="J5816" s="38"/>
      <c r="K5816" s="38"/>
      <c r="M5816" s="31">
        <v>713</v>
      </c>
      <c r="N5816" s="31" t="s">
        <v>2505</v>
      </c>
    </row>
    <row r="5817" spans="1:14">
      <c r="A5817">
        <v>5821</v>
      </c>
      <c r="B5817" s="117">
        <v>44596</v>
      </c>
      <c r="C5817" s="36" t="s">
        <v>2007</v>
      </c>
      <c r="D5817" s="359" t="s">
        <v>10</v>
      </c>
      <c r="E5817" s="38">
        <v>39</v>
      </c>
      <c r="F5817" s="37">
        <v>1303</v>
      </c>
      <c r="G5817" s="38"/>
      <c r="I5817" s="32" t="s">
        <v>12</v>
      </c>
      <c r="J5817" s="38"/>
      <c r="K5817" s="38"/>
      <c r="M5817" s="31">
        <v>713</v>
      </c>
      <c r="N5817" s="31" t="s">
        <v>2505</v>
      </c>
    </row>
    <row r="5818" spans="1:14">
      <c r="A5818">
        <v>5822</v>
      </c>
      <c r="B5818" s="117" t="s">
        <v>2031</v>
      </c>
      <c r="C5818" s="36" t="s">
        <v>2007</v>
      </c>
      <c r="D5818" s="359" t="s">
        <v>10</v>
      </c>
      <c r="E5818" s="38">
        <v>33</v>
      </c>
      <c r="F5818" s="37">
        <v>802</v>
      </c>
      <c r="G5818" s="115"/>
      <c r="I5818" s="32" t="s">
        <v>12</v>
      </c>
      <c r="J5818" s="38"/>
      <c r="K5818" s="38"/>
      <c r="M5818" s="31">
        <v>713</v>
      </c>
      <c r="N5818" s="31" t="s">
        <v>2505</v>
      </c>
    </row>
    <row r="5819" spans="1:14">
      <c r="A5819">
        <v>5823</v>
      </c>
      <c r="B5819" s="117" t="s">
        <v>2031</v>
      </c>
      <c r="C5819" s="36" t="s">
        <v>2007</v>
      </c>
      <c r="D5819" s="359" t="s">
        <v>10</v>
      </c>
      <c r="E5819" s="38">
        <v>32</v>
      </c>
      <c r="F5819" s="37">
        <v>772</v>
      </c>
      <c r="G5819" s="115"/>
      <c r="I5819" s="32" t="s">
        <v>12</v>
      </c>
      <c r="J5819" s="38"/>
      <c r="K5819" s="38"/>
      <c r="M5819" s="31">
        <v>713</v>
      </c>
      <c r="N5819" s="31" t="s">
        <v>2505</v>
      </c>
    </row>
    <row r="5820" spans="1:14">
      <c r="A5820">
        <v>5824</v>
      </c>
      <c r="B5820" s="117" t="s">
        <v>2031</v>
      </c>
      <c r="C5820" s="36" t="s">
        <v>2007</v>
      </c>
      <c r="D5820" s="359" t="s">
        <v>10</v>
      </c>
      <c r="E5820" s="38">
        <v>32</v>
      </c>
      <c r="F5820" s="37">
        <v>719</v>
      </c>
      <c r="G5820" s="115"/>
      <c r="I5820" s="32" t="s">
        <v>12</v>
      </c>
      <c r="J5820" s="38"/>
      <c r="K5820" s="38"/>
      <c r="M5820" s="31">
        <v>713</v>
      </c>
      <c r="N5820" s="31" t="s">
        <v>2505</v>
      </c>
    </row>
    <row r="5821" spans="1:14">
      <c r="A5821">
        <v>5825</v>
      </c>
      <c r="B5821" s="117" t="s">
        <v>2031</v>
      </c>
      <c r="C5821" s="36" t="s">
        <v>2007</v>
      </c>
      <c r="D5821" s="359" t="s">
        <v>10</v>
      </c>
      <c r="E5821" s="38">
        <v>31</v>
      </c>
      <c r="F5821" s="37">
        <v>636</v>
      </c>
      <c r="G5821" s="38"/>
      <c r="I5821" s="32" t="s">
        <v>12</v>
      </c>
      <c r="J5821" s="38"/>
      <c r="K5821" s="38"/>
      <c r="M5821" s="31">
        <v>713</v>
      </c>
      <c r="N5821" s="31" t="s">
        <v>2505</v>
      </c>
    </row>
    <row r="5822" spans="1:14">
      <c r="A5822">
        <v>5826</v>
      </c>
      <c r="B5822" s="117" t="s">
        <v>2031</v>
      </c>
      <c r="C5822" s="36" t="s">
        <v>2007</v>
      </c>
      <c r="D5822" s="359" t="s">
        <v>10</v>
      </c>
      <c r="E5822" s="38">
        <v>29</v>
      </c>
      <c r="F5822" s="37">
        <v>646</v>
      </c>
      <c r="G5822" s="38"/>
      <c r="I5822" s="32" t="s">
        <v>12</v>
      </c>
      <c r="J5822" s="38"/>
      <c r="K5822" s="38"/>
      <c r="M5822" s="31">
        <v>713</v>
      </c>
      <c r="N5822" s="31" t="s">
        <v>2505</v>
      </c>
    </row>
    <row r="5823" spans="1:14">
      <c r="A5823">
        <v>5827</v>
      </c>
      <c r="B5823" s="117" t="s">
        <v>2032</v>
      </c>
      <c r="C5823" s="36" t="s">
        <v>2007</v>
      </c>
      <c r="D5823" s="359" t="s">
        <v>10</v>
      </c>
      <c r="E5823" s="38">
        <v>32</v>
      </c>
      <c r="F5823" s="37">
        <v>738</v>
      </c>
      <c r="G5823" s="115"/>
      <c r="I5823" s="32" t="s">
        <v>12</v>
      </c>
      <c r="J5823" s="38"/>
      <c r="K5823" s="38"/>
      <c r="M5823" s="31">
        <v>713</v>
      </c>
      <c r="N5823" s="31" t="s">
        <v>2505</v>
      </c>
    </row>
    <row r="5824" spans="1:14">
      <c r="A5824">
        <v>5828</v>
      </c>
      <c r="B5824" s="117" t="s">
        <v>2032</v>
      </c>
      <c r="C5824" s="36" t="s">
        <v>2007</v>
      </c>
      <c r="D5824" s="359" t="s">
        <v>10</v>
      </c>
      <c r="E5824" s="38">
        <v>31</v>
      </c>
      <c r="F5824" s="37">
        <v>684</v>
      </c>
      <c r="G5824" s="115"/>
      <c r="I5824" s="32" t="s">
        <v>12</v>
      </c>
      <c r="J5824" s="38"/>
      <c r="K5824" s="38"/>
      <c r="M5824" s="31">
        <v>713</v>
      </c>
      <c r="N5824" s="31" t="s">
        <v>2505</v>
      </c>
    </row>
    <row r="5825" spans="1:14">
      <c r="A5825">
        <v>5829</v>
      </c>
      <c r="B5825" s="117" t="s">
        <v>2032</v>
      </c>
      <c r="C5825" s="36" t="s">
        <v>2007</v>
      </c>
      <c r="D5825" s="359" t="s">
        <v>10</v>
      </c>
      <c r="E5825" s="38">
        <v>29</v>
      </c>
      <c r="F5825" s="37">
        <v>597</v>
      </c>
      <c r="G5825" s="115"/>
      <c r="I5825" s="32" t="s">
        <v>12</v>
      </c>
      <c r="J5825" s="38"/>
      <c r="K5825" s="38"/>
      <c r="M5825" s="31">
        <v>713</v>
      </c>
      <c r="N5825" s="31" t="s">
        <v>2505</v>
      </c>
    </row>
    <row r="5826" spans="1:14">
      <c r="A5826">
        <v>5830</v>
      </c>
      <c r="B5826" s="117" t="s">
        <v>2032</v>
      </c>
      <c r="C5826" s="36" t="s">
        <v>2007</v>
      </c>
      <c r="D5826" s="359" t="s">
        <v>10</v>
      </c>
      <c r="E5826" s="38">
        <v>34</v>
      </c>
      <c r="F5826" s="37">
        <v>994</v>
      </c>
      <c r="G5826" s="38"/>
      <c r="I5826" s="32" t="s">
        <v>12</v>
      </c>
      <c r="J5826" s="38"/>
      <c r="K5826" s="38"/>
      <c r="M5826" s="31">
        <v>713</v>
      </c>
      <c r="N5826" s="31" t="s">
        <v>2505</v>
      </c>
    </row>
    <row r="5827" spans="1:14">
      <c r="A5827">
        <v>5831</v>
      </c>
      <c r="B5827" s="117" t="s">
        <v>2032</v>
      </c>
      <c r="C5827" s="36" t="s">
        <v>2007</v>
      </c>
      <c r="D5827" s="359" t="s">
        <v>10</v>
      </c>
      <c r="E5827" s="38">
        <v>32</v>
      </c>
      <c r="F5827" s="37">
        <v>772</v>
      </c>
      <c r="G5827" s="38"/>
      <c r="I5827" s="32" t="s">
        <v>12</v>
      </c>
      <c r="J5827" s="38"/>
      <c r="K5827" s="38"/>
      <c r="M5827" s="31">
        <v>713</v>
      </c>
      <c r="N5827" s="31" t="s">
        <v>2505</v>
      </c>
    </row>
    <row r="5828" spans="1:14">
      <c r="A5828">
        <v>5832</v>
      </c>
      <c r="B5828" s="117" t="s">
        <v>2033</v>
      </c>
      <c r="C5828" s="36" t="s">
        <v>2007</v>
      </c>
      <c r="D5828" s="359" t="s">
        <v>10</v>
      </c>
      <c r="E5828" s="38">
        <v>33</v>
      </c>
      <c r="F5828" s="37">
        <v>907</v>
      </c>
      <c r="G5828" s="115"/>
      <c r="I5828" s="32" t="s">
        <v>12</v>
      </c>
      <c r="J5828" s="38"/>
      <c r="K5828" s="38"/>
      <c r="M5828" s="31">
        <v>713</v>
      </c>
      <c r="N5828" s="31" t="s">
        <v>2505</v>
      </c>
    </row>
    <row r="5829" spans="1:14">
      <c r="A5829">
        <v>5833</v>
      </c>
      <c r="B5829" s="117" t="s">
        <v>2033</v>
      </c>
      <c r="C5829" s="36" t="s">
        <v>2007</v>
      </c>
      <c r="D5829" s="359" t="s">
        <v>10</v>
      </c>
      <c r="E5829" s="38">
        <v>29</v>
      </c>
      <c r="F5829" s="37">
        <v>613</v>
      </c>
      <c r="G5829" s="115"/>
      <c r="I5829" s="32" t="s">
        <v>12</v>
      </c>
      <c r="J5829" s="38"/>
      <c r="K5829" s="38"/>
      <c r="M5829" s="31">
        <v>713</v>
      </c>
      <c r="N5829" s="31" t="s">
        <v>2505</v>
      </c>
    </row>
    <row r="5830" spans="1:14">
      <c r="A5830">
        <v>5834</v>
      </c>
      <c r="B5830" s="117" t="s">
        <v>2033</v>
      </c>
      <c r="C5830" s="36" t="s">
        <v>2007</v>
      </c>
      <c r="D5830" s="359" t="s">
        <v>10</v>
      </c>
      <c r="E5830" s="38">
        <v>29</v>
      </c>
      <c r="F5830" s="37">
        <v>602</v>
      </c>
      <c r="G5830" s="115"/>
      <c r="I5830" s="32" t="s">
        <v>12</v>
      </c>
      <c r="J5830" s="38"/>
      <c r="K5830" s="38"/>
      <c r="M5830" s="31">
        <v>713</v>
      </c>
      <c r="N5830" s="31" t="s">
        <v>2505</v>
      </c>
    </row>
    <row r="5831" spans="1:14">
      <c r="A5831">
        <v>5835</v>
      </c>
      <c r="B5831" s="117" t="s">
        <v>2033</v>
      </c>
      <c r="C5831" s="36" t="s">
        <v>2007</v>
      </c>
      <c r="D5831" s="359" t="s">
        <v>10</v>
      </c>
      <c r="E5831" s="38">
        <v>30</v>
      </c>
      <c r="F5831" s="37">
        <v>649</v>
      </c>
      <c r="G5831" s="38"/>
      <c r="I5831" s="32" t="s">
        <v>12</v>
      </c>
      <c r="J5831" s="38"/>
      <c r="K5831" s="38"/>
      <c r="M5831" s="31">
        <v>713</v>
      </c>
      <c r="N5831" s="31" t="s">
        <v>2505</v>
      </c>
    </row>
    <row r="5832" spans="1:14">
      <c r="A5832">
        <v>5836</v>
      </c>
      <c r="B5832" s="117" t="s">
        <v>2033</v>
      </c>
      <c r="C5832" s="36" t="s">
        <v>2007</v>
      </c>
      <c r="D5832" s="359" t="s">
        <v>10</v>
      </c>
      <c r="E5832" s="38">
        <v>30</v>
      </c>
      <c r="F5832" s="37">
        <v>779</v>
      </c>
      <c r="G5832" s="38"/>
      <c r="I5832" s="32" t="s">
        <v>12</v>
      </c>
      <c r="J5832" s="38"/>
      <c r="K5832" s="38"/>
      <c r="M5832" s="31">
        <v>713</v>
      </c>
      <c r="N5832" s="31" t="s">
        <v>2505</v>
      </c>
    </row>
    <row r="5833" spans="1:14">
      <c r="A5833">
        <v>5837</v>
      </c>
      <c r="B5833" s="117" t="s">
        <v>2034</v>
      </c>
      <c r="C5833" s="36" t="s">
        <v>2007</v>
      </c>
      <c r="D5833" s="359" t="s">
        <v>10</v>
      </c>
      <c r="E5833" s="38">
        <v>34</v>
      </c>
      <c r="F5833" s="37">
        <v>801</v>
      </c>
      <c r="G5833" s="115"/>
      <c r="I5833" s="32" t="s">
        <v>12</v>
      </c>
      <c r="J5833" s="38"/>
      <c r="K5833" s="38"/>
      <c r="M5833" s="31">
        <v>713</v>
      </c>
      <c r="N5833" s="31" t="s">
        <v>2505</v>
      </c>
    </row>
    <row r="5834" spans="1:14">
      <c r="A5834">
        <v>5838</v>
      </c>
      <c r="B5834" s="117" t="s">
        <v>2034</v>
      </c>
      <c r="C5834" s="36" t="s">
        <v>2007</v>
      </c>
      <c r="D5834" s="359" t="s">
        <v>10</v>
      </c>
      <c r="E5834" s="38">
        <v>33</v>
      </c>
      <c r="F5834" s="37">
        <v>900</v>
      </c>
      <c r="G5834" s="115"/>
      <c r="I5834" s="32" t="s">
        <v>12</v>
      </c>
      <c r="J5834" s="38"/>
      <c r="K5834" s="38"/>
      <c r="M5834" s="31">
        <v>713</v>
      </c>
      <c r="N5834" s="31" t="s">
        <v>2505</v>
      </c>
    </row>
    <row r="5835" spans="1:14">
      <c r="A5835">
        <v>5839</v>
      </c>
      <c r="B5835" s="117" t="s">
        <v>2034</v>
      </c>
      <c r="C5835" s="36" t="s">
        <v>2007</v>
      </c>
      <c r="D5835" s="359" t="s">
        <v>10</v>
      </c>
      <c r="E5835" s="38">
        <v>32</v>
      </c>
      <c r="F5835" s="37">
        <v>752</v>
      </c>
      <c r="G5835" s="115"/>
      <c r="I5835" s="32" t="s">
        <v>12</v>
      </c>
      <c r="J5835" s="38"/>
      <c r="K5835" s="38"/>
      <c r="M5835" s="31">
        <v>713</v>
      </c>
      <c r="N5835" s="31" t="s">
        <v>2505</v>
      </c>
    </row>
    <row r="5836" spans="1:14">
      <c r="A5836">
        <v>5840</v>
      </c>
      <c r="B5836" s="117" t="s">
        <v>2034</v>
      </c>
      <c r="C5836" s="36" t="s">
        <v>2007</v>
      </c>
      <c r="D5836" s="359" t="s">
        <v>10</v>
      </c>
      <c r="E5836" s="38">
        <v>33</v>
      </c>
      <c r="F5836" s="37">
        <v>806</v>
      </c>
      <c r="G5836" s="38"/>
      <c r="I5836" s="32" t="s">
        <v>12</v>
      </c>
      <c r="J5836" s="38"/>
      <c r="K5836" s="38"/>
      <c r="M5836" s="31">
        <v>713</v>
      </c>
      <c r="N5836" s="31" t="s">
        <v>2505</v>
      </c>
    </row>
    <row r="5837" spans="1:14">
      <c r="A5837">
        <v>5841</v>
      </c>
      <c r="B5837" s="117" t="s">
        <v>2034</v>
      </c>
      <c r="C5837" s="36" t="s">
        <v>2007</v>
      </c>
      <c r="D5837" s="359" t="s">
        <v>10</v>
      </c>
      <c r="E5837" s="38">
        <v>33</v>
      </c>
      <c r="F5837" s="37">
        <v>857</v>
      </c>
      <c r="G5837" s="38"/>
      <c r="I5837" s="32" t="s">
        <v>12</v>
      </c>
      <c r="J5837" s="38"/>
      <c r="K5837" s="38"/>
      <c r="M5837" s="31">
        <v>713</v>
      </c>
      <c r="N5837" s="31" t="s">
        <v>2505</v>
      </c>
    </row>
    <row r="5838" spans="1:14">
      <c r="A5838">
        <v>5842</v>
      </c>
      <c r="B5838" s="117">
        <v>44719</v>
      </c>
      <c r="C5838" s="36" t="s">
        <v>2007</v>
      </c>
      <c r="D5838" s="359" t="s">
        <v>10</v>
      </c>
      <c r="E5838" s="38">
        <v>30</v>
      </c>
      <c r="F5838" s="37">
        <v>629</v>
      </c>
      <c r="G5838" s="115"/>
      <c r="I5838" s="32" t="s">
        <v>12</v>
      </c>
      <c r="J5838" s="38"/>
      <c r="K5838" s="38"/>
      <c r="M5838" s="31">
        <v>713</v>
      </c>
      <c r="N5838" s="31" t="s">
        <v>2505</v>
      </c>
    </row>
    <row r="5839" spans="1:14">
      <c r="A5839">
        <v>5843</v>
      </c>
      <c r="B5839" s="117">
        <v>44719</v>
      </c>
      <c r="C5839" s="36" t="s">
        <v>2007</v>
      </c>
      <c r="D5839" s="359" t="s">
        <v>10</v>
      </c>
      <c r="E5839" s="38">
        <v>33</v>
      </c>
      <c r="F5839" s="37">
        <v>883</v>
      </c>
      <c r="G5839" s="115">
        <v>3</v>
      </c>
      <c r="I5839" s="32" t="s">
        <v>15</v>
      </c>
      <c r="J5839" s="38">
        <v>1</v>
      </c>
      <c r="K5839" s="38"/>
      <c r="M5839" s="31">
        <v>713</v>
      </c>
      <c r="N5839" s="31" t="s">
        <v>2505</v>
      </c>
    </row>
    <row r="5840" spans="1:14">
      <c r="A5840">
        <v>5844</v>
      </c>
      <c r="B5840" s="117">
        <v>44719</v>
      </c>
      <c r="C5840" s="36" t="s">
        <v>2007</v>
      </c>
      <c r="D5840" s="359" t="s">
        <v>10</v>
      </c>
      <c r="E5840" s="38">
        <v>39</v>
      </c>
      <c r="F5840" s="37">
        <v>906</v>
      </c>
      <c r="G5840" s="115">
        <v>2</v>
      </c>
      <c r="I5840" s="32" t="s">
        <v>15</v>
      </c>
      <c r="J5840" s="38">
        <v>1</v>
      </c>
      <c r="K5840" s="38"/>
      <c r="M5840" s="31">
        <v>713</v>
      </c>
      <c r="N5840" s="31" t="s">
        <v>2505</v>
      </c>
    </row>
    <row r="5841" spans="1:14">
      <c r="A5841">
        <v>5845</v>
      </c>
      <c r="B5841" s="117">
        <v>44719</v>
      </c>
      <c r="C5841" s="36" t="s">
        <v>2007</v>
      </c>
      <c r="D5841" s="359" t="s">
        <v>10</v>
      </c>
      <c r="E5841" s="38">
        <v>33</v>
      </c>
      <c r="F5841" s="37">
        <v>833</v>
      </c>
      <c r="G5841" s="38"/>
      <c r="I5841" s="32" t="s">
        <v>12</v>
      </c>
      <c r="J5841" s="38"/>
      <c r="K5841" s="38"/>
      <c r="M5841" s="31">
        <v>713</v>
      </c>
      <c r="N5841" s="31" t="s">
        <v>2505</v>
      </c>
    </row>
    <row r="5842" spans="1:14">
      <c r="A5842">
        <v>5846</v>
      </c>
      <c r="B5842" s="117">
        <v>44719</v>
      </c>
      <c r="C5842" s="36" t="s">
        <v>2007</v>
      </c>
      <c r="D5842" s="359" t="s">
        <v>10</v>
      </c>
      <c r="E5842" s="38">
        <v>31</v>
      </c>
      <c r="F5842" s="37">
        <v>731</v>
      </c>
      <c r="G5842" s="38">
        <v>2</v>
      </c>
      <c r="I5842" s="32" t="s">
        <v>15</v>
      </c>
      <c r="J5842" s="38">
        <v>1</v>
      </c>
      <c r="K5842" s="38"/>
      <c r="M5842" s="31">
        <v>713</v>
      </c>
      <c r="N5842" s="31" t="s">
        <v>2505</v>
      </c>
    </row>
    <row r="5843" spans="1:14">
      <c r="A5843">
        <v>5847</v>
      </c>
      <c r="B5843" s="117">
        <v>44780</v>
      </c>
      <c r="C5843" s="36" t="s">
        <v>2007</v>
      </c>
      <c r="D5843" s="359" t="s">
        <v>10</v>
      </c>
      <c r="E5843" s="38">
        <v>33</v>
      </c>
      <c r="F5843" s="37">
        <v>897</v>
      </c>
      <c r="G5843" s="115">
        <v>2</v>
      </c>
      <c r="I5843" s="32" t="s">
        <v>15</v>
      </c>
      <c r="J5843" s="38">
        <v>1</v>
      </c>
      <c r="K5843" s="38"/>
      <c r="M5843" s="31">
        <v>713</v>
      </c>
      <c r="N5843" s="31" t="s">
        <v>2505</v>
      </c>
    </row>
    <row r="5844" spans="1:14">
      <c r="A5844">
        <v>5848</v>
      </c>
      <c r="B5844" s="117">
        <v>44780</v>
      </c>
      <c r="C5844" s="36" t="s">
        <v>2007</v>
      </c>
      <c r="D5844" s="359" t="s">
        <v>10</v>
      </c>
      <c r="E5844" s="38">
        <v>29</v>
      </c>
      <c r="F5844" s="37">
        <v>702</v>
      </c>
      <c r="G5844" s="115">
        <v>17</v>
      </c>
      <c r="I5844" s="32" t="s">
        <v>15</v>
      </c>
      <c r="J5844" s="38">
        <v>4</v>
      </c>
      <c r="K5844" s="38"/>
      <c r="M5844" s="31">
        <v>713</v>
      </c>
      <c r="N5844" s="31" t="s">
        <v>2505</v>
      </c>
    </row>
    <row r="5845" spans="1:14">
      <c r="A5845">
        <v>5849</v>
      </c>
      <c r="B5845" s="117">
        <v>44780</v>
      </c>
      <c r="C5845" s="36" t="s">
        <v>2007</v>
      </c>
      <c r="D5845" s="359" t="s">
        <v>10</v>
      </c>
      <c r="E5845" s="38">
        <v>35</v>
      </c>
      <c r="F5845" s="37">
        <v>1020</v>
      </c>
      <c r="G5845" s="115"/>
      <c r="I5845" s="32" t="s">
        <v>12</v>
      </c>
      <c r="J5845" s="38"/>
      <c r="K5845" s="38"/>
      <c r="M5845" s="31">
        <v>713</v>
      </c>
      <c r="N5845" s="31" t="s">
        <v>2505</v>
      </c>
    </row>
    <row r="5846" spans="1:14">
      <c r="A5846">
        <v>5850</v>
      </c>
      <c r="B5846" s="117">
        <v>44780</v>
      </c>
      <c r="C5846" s="36" t="s">
        <v>2007</v>
      </c>
      <c r="D5846" s="359" t="s">
        <v>10</v>
      </c>
      <c r="E5846" s="38">
        <v>33</v>
      </c>
      <c r="F5846" s="37">
        <v>991</v>
      </c>
      <c r="G5846" s="38"/>
      <c r="I5846" s="32" t="s">
        <v>12</v>
      </c>
      <c r="J5846" s="38"/>
      <c r="K5846" s="38"/>
      <c r="M5846" s="31">
        <v>713</v>
      </c>
      <c r="N5846" s="31" t="s">
        <v>2505</v>
      </c>
    </row>
    <row r="5847" spans="1:14">
      <c r="A5847">
        <v>5851</v>
      </c>
      <c r="B5847" s="117">
        <v>44780</v>
      </c>
      <c r="C5847" s="36" t="s">
        <v>2007</v>
      </c>
      <c r="D5847" s="359" t="s">
        <v>10</v>
      </c>
      <c r="E5847" s="38">
        <v>32</v>
      </c>
      <c r="F5847" s="37">
        <v>860</v>
      </c>
      <c r="G5847" s="38">
        <v>13</v>
      </c>
      <c r="I5847" s="32" t="s">
        <v>15</v>
      </c>
      <c r="J5847" s="38">
        <v>4</v>
      </c>
      <c r="K5847" s="38"/>
      <c r="M5847" s="31">
        <v>713</v>
      </c>
      <c r="N5847" s="31" t="s">
        <v>2505</v>
      </c>
    </row>
    <row r="5848" spans="1:14">
      <c r="A5848">
        <v>5852</v>
      </c>
      <c r="B5848" s="117" t="s">
        <v>2035</v>
      </c>
      <c r="C5848" s="36" t="s">
        <v>2007</v>
      </c>
      <c r="D5848" s="359" t="s">
        <v>10</v>
      </c>
      <c r="E5848" s="38">
        <v>33</v>
      </c>
      <c r="F5848" s="37">
        <v>939</v>
      </c>
      <c r="G5848" s="115"/>
      <c r="I5848" s="32" t="s">
        <v>12</v>
      </c>
      <c r="J5848" s="38"/>
      <c r="K5848" s="38"/>
      <c r="M5848" s="31">
        <v>713</v>
      </c>
      <c r="N5848" s="31" t="s">
        <v>2505</v>
      </c>
    </row>
    <row r="5849" spans="1:14">
      <c r="A5849">
        <v>5853</v>
      </c>
      <c r="B5849" s="117" t="s">
        <v>2035</v>
      </c>
      <c r="C5849" s="36" t="s">
        <v>2007</v>
      </c>
      <c r="D5849" s="359" t="s">
        <v>10</v>
      </c>
      <c r="E5849" s="38">
        <v>34</v>
      </c>
      <c r="F5849" s="37">
        <v>1027</v>
      </c>
      <c r="G5849" s="115"/>
      <c r="I5849" s="32" t="s">
        <v>12</v>
      </c>
      <c r="J5849" s="38"/>
      <c r="K5849" s="38"/>
      <c r="M5849" s="31">
        <v>713</v>
      </c>
      <c r="N5849" s="31" t="s">
        <v>2505</v>
      </c>
    </row>
    <row r="5850" spans="1:14">
      <c r="A5850">
        <v>5854</v>
      </c>
      <c r="B5850" s="117" t="s">
        <v>2035</v>
      </c>
      <c r="C5850" s="36" t="s">
        <v>2007</v>
      </c>
      <c r="D5850" s="359" t="s">
        <v>10</v>
      </c>
      <c r="E5850" s="38">
        <v>33</v>
      </c>
      <c r="F5850" s="37">
        <v>883</v>
      </c>
      <c r="G5850" s="115"/>
      <c r="I5850" s="32" t="s">
        <v>12</v>
      </c>
      <c r="J5850" s="38"/>
      <c r="K5850" s="38"/>
      <c r="M5850" s="31">
        <v>713</v>
      </c>
      <c r="N5850" s="31" t="s">
        <v>2505</v>
      </c>
    </row>
    <row r="5851" spans="1:14">
      <c r="A5851">
        <v>5855</v>
      </c>
      <c r="B5851" s="117" t="s">
        <v>2035</v>
      </c>
      <c r="C5851" s="36" t="s">
        <v>2007</v>
      </c>
      <c r="D5851" s="359" t="s">
        <v>10</v>
      </c>
      <c r="E5851" s="38">
        <v>33</v>
      </c>
      <c r="F5851" s="37">
        <v>819</v>
      </c>
      <c r="G5851" s="38"/>
      <c r="I5851" s="32" t="s">
        <v>12</v>
      </c>
      <c r="J5851" s="38"/>
      <c r="K5851" s="38"/>
      <c r="M5851" s="31">
        <v>713</v>
      </c>
      <c r="N5851" s="31" t="s">
        <v>2505</v>
      </c>
    </row>
    <row r="5852" spans="1:14">
      <c r="A5852">
        <v>5856</v>
      </c>
      <c r="B5852" s="117" t="s">
        <v>2035</v>
      </c>
      <c r="C5852" s="36" t="s">
        <v>2007</v>
      </c>
      <c r="D5852" s="359" t="s">
        <v>10</v>
      </c>
      <c r="E5852" s="38">
        <v>30</v>
      </c>
      <c r="F5852" s="37">
        <v>602</v>
      </c>
      <c r="G5852" s="38"/>
      <c r="I5852" s="32" t="s">
        <v>12</v>
      </c>
      <c r="J5852" s="38"/>
      <c r="K5852" s="38"/>
      <c r="M5852" s="31">
        <v>713</v>
      </c>
      <c r="N5852" s="31" t="s">
        <v>2505</v>
      </c>
    </row>
    <row r="5853" spans="1:14">
      <c r="A5853">
        <v>5857</v>
      </c>
      <c r="B5853" s="117" t="s">
        <v>2036</v>
      </c>
      <c r="C5853" s="36" t="s">
        <v>2007</v>
      </c>
      <c r="D5853" s="359" t="s">
        <v>10</v>
      </c>
      <c r="E5853" s="38">
        <v>32</v>
      </c>
      <c r="F5853" s="37">
        <v>723</v>
      </c>
      <c r="G5853" s="115"/>
      <c r="I5853" s="32" t="s">
        <v>12</v>
      </c>
      <c r="J5853" s="38"/>
      <c r="K5853" s="38"/>
      <c r="M5853" s="31">
        <v>713</v>
      </c>
      <c r="N5853" s="31" t="s">
        <v>2505</v>
      </c>
    </row>
    <row r="5854" spans="1:14">
      <c r="A5854">
        <v>5858</v>
      </c>
      <c r="B5854" s="117" t="s">
        <v>2036</v>
      </c>
      <c r="C5854" s="36" t="s">
        <v>2007</v>
      </c>
      <c r="D5854" s="359" t="s">
        <v>10</v>
      </c>
      <c r="E5854" s="38">
        <v>36</v>
      </c>
      <c r="F5854" s="37">
        <v>1034</v>
      </c>
      <c r="G5854" s="115"/>
      <c r="I5854" s="32" t="s">
        <v>12</v>
      </c>
      <c r="J5854" s="38"/>
      <c r="K5854" s="38"/>
      <c r="M5854" s="31">
        <v>713</v>
      </c>
      <c r="N5854" s="31" t="s">
        <v>2505</v>
      </c>
    </row>
    <row r="5855" spans="1:14">
      <c r="A5855">
        <v>5859</v>
      </c>
      <c r="B5855" s="117" t="s">
        <v>2036</v>
      </c>
      <c r="C5855" s="36" t="s">
        <v>2007</v>
      </c>
      <c r="D5855" s="359" t="s">
        <v>10</v>
      </c>
      <c r="E5855" s="38">
        <v>31</v>
      </c>
      <c r="F5855" s="37">
        <v>731</v>
      </c>
      <c r="G5855" s="115"/>
      <c r="I5855" s="32" t="s">
        <v>12</v>
      </c>
      <c r="J5855" s="38"/>
      <c r="K5855" s="38"/>
      <c r="M5855" s="31">
        <v>713</v>
      </c>
      <c r="N5855" s="31" t="s">
        <v>2505</v>
      </c>
    </row>
    <row r="5856" spans="1:14">
      <c r="A5856">
        <v>5860</v>
      </c>
      <c r="B5856" s="117" t="s">
        <v>2036</v>
      </c>
      <c r="C5856" s="36" t="s">
        <v>2007</v>
      </c>
      <c r="D5856" s="359" t="s">
        <v>10</v>
      </c>
      <c r="E5856" s="38">
        <v>33</v>
      </c>
      <c r="F5856" s="37">
        <v>824</v>
      </c>
      <c r="G5856" s="38"/>
      <c r="I5856" s="32" t="s">
        <v>12</v>
      </c>
      <c r="J5856" s="38"/>
      <c r="K5856" s="38"/>
      <c r="M5856" s="31">
        <v>713</v>
      </c>
      <c r="N5856" s="31" t="s">
        <v>2505</v>
      </c>
    </row>
    <row r="5857" spans="1:14">
      <c r="A5857">
        <v>5861</v>
      </c>
      <c r="B5857" s="117" t="s">
        <v>2036</v>
      </c>
      <c r="C5857" s="36" t="s">
        <v>2007</v>
      </c>
      <c r="D5857" s="359" t="s">
        <v>10</v>
      </c>
      <c r="E5857" s="38">
        <v>33</v>
      </c>
      <c r="F5857" s="37">
        <v>852</v>
      </c>
      <c r="G5857" s="38"/>
      <c r="I5857" s="32" t="s">
        <v>12</v>
      </c>
      <c r="J5857" s="38"/>
      <c r="K5857" s="38"/>
      <c r="M5857" s="31">
        <v>713</v>
      </c>
      <c r="N5857" s="31" t="s">
        <v>2505</v>
      </c>
    </row>
    <row r="5858" spans="1:14">
      <c r="A5858">
        <v>5862</v>
      </c>
      <c r="B5858" s="117" t="s">
        <v>2037</v>
      </c>
      <c r="C5858" s="36" t="s">
        <v>2007</v>
      </c>
      <c r="D5858" s="359" t="s">
        <v>10</v>
      </c>
      <c r="E5858" s="38">
        <v>34</v>
      </c>
      <c r="F5858" s="37">
        <v>938</v>
      </c>
      <c r="G5858" s="115"/>
      <c r="I5858" s="32" t="s">
        <v>12</v>
      </c>
      <c r="J5858" s="38"/>
      <c r="K5858" s="38"/>
      <c r="M5858" s="31">
        <v>713</v>
      </c>
      <c r="N5858" s="31" t="s">
        <v>2505</v>
      </c>
    </row>
    <row r="5859" spans="1:14">
      <c r="A5859">
        <v>5863</v>
      </c>
      <c r="B5859" s="117" t="s">
        <v>2037</v>
      </c>
      <c r="C5859" s="36" t="s">
        <v>2007</v>
      </c>
      <c r="D5859" s="359" t="s">
        <v>10</v>
      </c>
      <c r="E5859" s="38">
        <v>30</v>
      </c>
      <c r="F5859" s="37">
        <v>634</v>
      </c>
      <c r="G5859" s="115"/>
      <c r="I5859" s="32" t="s">
        <v>12</v>
      </c>
      <c r="J5859" s="38"/>
      <c r="K5859" s="38"/>
      <c r="M5859" s="31">
        <v>713</v>
      </c>
      <c r="N5859" s="31" t="s">
        <v>2505</v>
      </c>
    </row>
    <row r="5860" spans="1:14">
      <c r="A5860">
        <v>5864</v>
      </c>
      <c r="B5860" s="117" t="s">
        <v>2037</v>
      </c>
      <c r="C5860" s="36" t="s">
        <v>2007</v>
      </c>
      <c r="D5860" s="359" t="s">
        <v>10</v>
      </c>
      <c r="E5860" s="38">
        <v>34</v>
      </c>
      <c r="F5860" s="37">
        <v>853</v>
      </c>
      <c r="G5860" s="115"/>
      <c r="I5860" s="32" t="s">
        <v>12</v>
      </c>
      <c r="J5860" s="38"/>
      <c r="K5860" s="38"/>
      <c r="M5860" s="31">
        <v>713</v>
      </c>
      <c r="N5860" s="31" t="s">
        <v>2505</v>
      </c>
    </row>
    <row r="5861" spans="1:14">
      <c r="A5861">
        <v>5865</v>
      </c>
      <c r="B5861" s="117" t="s">
        <v>2037</v>
      </c>
      <c r="C5861" s="36" t="s">
        <v>2007</v>
      </c>
      <c r="D5861" s="359" t="s">
        <v>10</v>
      </c>
      <c r="E5861" s="38">
        <v>34</v>
      </c>
      <c r="F5861" s="37">
        <v>992</v>
      </c>
      <c r="G5861" s="38"/>
      <c r="I5861" s="32" t="s">
        <v>12</v>
      </c>
      <c r="J5861" s="38"/>
      <c r="K5861" s="38"/>
      <c r="M5861" s="31">
        <v>713</v>
      </c>
      <c r="N5861" s="31" t="s">
        <v>2505</v>
      </c>
    </row>
    <row r="5862" spans="1:14">
      <c r="A5862">
        <v>5866</v>
      </c>
      <c r="B5862" s="117" t="s">
        <v>2037</v>
      </c>
      <c r="C5862" s="36" t="s">
        <v>2007</v>
      </c>
      <c r="D5862" s="359" t="s">
        <v>10</v>
      </c>
      <c r="E5862" s="38">
        <v>31</v>
      </c>
      <c r="F5862" s="37">
        <v>759</v>
      </c>
      <c r="G5862" s="38"/>
      <c r="I5862" s="37" t="s">
        <v>12</v>
      </c>
      <c r="J5862" s="38"/>
      <c r="K5862" s="38"/>
      <c r="M5862" s="31">
        <v>713</v>
      </c>
      <c r="N5862" s="31" t="s">
        <v>2505</v>
      </c>
    </row>
    <row r="5863" spans="1:14">
      <c r="A5863">
        <v>5867</v>
      </c>
      <c r="B5863" s="117" t="s">
        <v>2038</v>
      </c>
      <c r="C5863" s="36" t="s">
        <v>2007</v>
      </c>
      <c r="D5863" s="359" t="s">
        <v>10</v>
      </c>
      <c r="E5863" s="38">
        <v>31</v>
      </c>
      <c r="F5863" s="37">
        <v>805</v>
      </c>
      <c r="G5863" s="115"/>
      <c r="I5863" s="37" t="s">
        <v>12</v>
      </c>
      <c r="J5863" s="38"/>
      <c r="K5863" s="38"/>
      <c r="M5863" s="31">
        <v>713</v>
      </c>
      <c r="N5863" s="31" t="s">
        <v>2505</v>
      </c>
    </row>
    <row r="5864" spans="1:14">
      <c r="A5864">
        <v>5868</v>
      </c>
      <c r="B5864" s="117" t="s">
        <v>2038</v>
      </c>
      <c r="C5864" s="36" t="s">
        <v>2007</v>
      </c>
      <c r="D5864" s="359" t="s">
        <v>10</v>
      </c>
      <c r="E5864" s="38">
        <v>34</v>
      </c>
      <c r="F5864" s="37">
        <v>1014</v>
      </c>
      <c r="G5864" s="115"/>
      <c r="I5864" s="37" t="s">
        <v>12</v>
      </c>
      <c r="J5864" s="38"/>
      <c r="K5864" s="38"/>
      <c r="M5864" s="31">
        <v>713</v>
      </c>
      <c r="N5864" s="31" t="s">
        <v>2505</v>
      </c>
    </row>
    <row r="5865" spans="1:14">
      <c r="A5865">
        <v>5869</v>
      </c>
      <c r="B5865" s="117" t="s">
        <v>2038</v>
      </c>
      <c r="C5865" s="36" t="s">
        <v>2007</v>
      </c>
      <c r="D5865" s="359" t="s">
        <v>10</v>
      </c>
      <c r="E5865" s="38">
        <v>34</v>
      </c>
      <c r="F5865" s="37">
        <v>976</v>
      </c>
      <c r="G5865" s="115"/>
      <c r="I5865" s="37" t="s">
        <v>12</v>
      </c>
      <c r="J5865" s="38"/>
      <c r="K5865" s="38"/>
      <c r="M5865" s="31">
        <v>713</v>
      </c>
      <c r="N5865" s="31" t="s">
        <v>2505</v>
      </c>
    </row>
    <row r="5866" spans="1:14">
      <c r="A5866">
        <v>5870</v>
      </c>
      <c r="B5866" s="117" t="s">
        <v>2038</v>
      </c>
      <c r="C5866" s="36" t="s">
        <v>2007</v>
      </c>
      <c r="D5866" s="359" t="s">
        <v>10</v>
      </c>
      <c r="E5866" s="38">
        <v>33</v>
      </c>
      <c r="F5866" s="37">
        <v>929</v>
      </c>
      <c r="G5866" s="38"/>
      <c r="I5866" s="37" t="s">
        <v>12</v>
      </c>
      <c r="J5866" s="38"/>
      <c r="K5866" s="38"/>
      <c r="M5866" s="31">
        <v>713</v>
      </c>
      <c r="N5866" s="31" t="s">
        <v>2505</v>
      </c>
    </row>
    <row r="5867" spans="1:14">
      <c r="A5867">
        <v>5871</v>
      </c>
      <c r="B5867" s="117" t="s">
        <v>2038</v>
      </c>
      <c r="C5867" s="36" t="s">
        <v>2007</v>
      </c>
      <c r="D5867" s="359" t="s">
        <v>10</v>
      </c>
      <c r="E5867" s="38">
        <v>32</v>
      </c>
      <c r="F5867" s="37">
        <v>798</v>
      </c>
      <c r="G5867" s="38"/>
      <c r="I5867" s="37" t="s">
        <v>12</v>
      </c>
      <c r="J5867" s="38"/>
      <c r="K5867" s="38"/>
      <c r="M5867" s="31">
        <v>713</v>
      </c>
      <c r="N5867" s="31" t="s">
        <v>2505</v>
      </c>
    </row>
    <row r="5868" spans="1:14">
      <c r="A5868">
        <v>5872</v>
      </c>
      <c r="B5868" s="117" t="s">
        <v>2039</v>
      </c>
      <c r="C5868" s="36" t="s">
        <v>2007</v>
      </c>
      <c r="D5868" s="359" t="s">
        <v>10</v>
      </c>
      <c r="E5868" s="38">
        <v>33</v>
      </c>
      <c r="F5868" s="37">
        <v>869</v>
      </c>
      <c r="G5868" s="115"/>
      <c r="I5868" s="37" t="s">
        <v>12</v>
      </c>
      <c r="J5868" s="38"/>
      <c r="K5868" s="38"/>
      <c r="M5868" s="31">
        <v>713</v>
      </c>
      <c r="N5868" s="31" t="s">
        <v>2505</v>
      </c>
    </row>
    <row r="5869" spans="1:14">
      <c r="A5869">
        <v>5873</v>
      </c>
      <c r="B5869" s="117" t="s">
        <v>2039</v>
      </c>
      <c r="C5869" s="36" t="s">
        <v>2007</v>
      </c>
      <c r="D5869" s="359" t="s">
        <v>10</v>
      </c>
      <c r="E5869" s="38">
        <v>32</v>
      </c>
      <c r="F5869" s="37">
        <v>758</v>
      </c>
      <c r="G5869" s="115"/>
      <c r="I5869" s="37" t="s">
        <v>12</v>
      </c>
      <c r="J5869" s="38"/>
      <c r="K5869" s="38"/>
      <c r="M5869" s="31">
        <v>713</v>
      </c>
      <c r="N5869" s="31" t="s">
        <v>2505</v>
      </c>
    </row>
    <row r="5870" spans="1:14">
      <c r="A5870">
        <v>5874</v>
      </c>
      <c r="B5870" s="117" t="s">
        <v>2039</v>
      </c>
      <c r="C5870" s="36" t="s">
        <v>2007</v>
      </c>
      <c r="D5870" s="359" t="s">
        <v>10</v>
      </c>
      <c r="E5870" s="38">
        <v>33</v>
      </c>
      <c r="F5870" s="37">
        <v>1010</v>
      </c>
      <c r="G5870" s="115"/>
      <c r="I5870" s="37" t="s">
        <v>12</v>
      </c>
      <c r="J5870" s="38"/>
      <c r="K5870" s="38"/>
      <c r="M5870" s="31">
        <v>713</v>
      </c>
      <c r="N5870" s="31" t="s">
        <v>2505</v>
      </c>
    </row>
    <row r="5871" spans="1:14">
      <c r="A5871">
        <v>5875</v>
      </c>
      <c r="B5871" s="117" t="s">
        <v>2039</v>
      </c>
      <c r="C5871" s="36" t="s">
        <v>2007</v>
      </c>
      <c r="D5871" s="359" t="s">
        <v>10</v>
      </c>
      <c r="E5871" s="38">
        <v>31</v>
      </c>
      <c r="F5871" s="37">
        <v>650</v>
      </c>
      <c r="G5871" s="38"/>
      <c r="I5871" s="37" t="s">
        <v>12</v>
      </c>
      <c r="J5871" s="38"/>
      <c r="K5871" s="38"/>
      <c r="M5871" s="31">
        <v>713</v>
      </c>
      <c r="N5871" s="31" t="s">
        <v>2505</v>
      </c>
    </row>
    <row r="5872" spans="1:14">
      <c r="A5872">
        <v>5876</v>
      </c>
      <c r="B5872" s="117" t="s">
        <v>2039</v>
      </c>
      <c r="C5872" s="36" t="s">
        <v>2007</v>
      </c>
      <c r="D5872" s="359" t="s">
        <v>10</v>
      </c>
      <c r="E5872" s="38">
        <v>34</v>
      </c>
      <c r="F5872" s="37">
        <v>1006</v>
      </c>
      <c r="G5872" s="38"/>
      <c r="I5872" s="37" t="s">
        <v>12</v>
      </c>
      <c r="J5872" s="38"/>
      <c r="K5872" s="38"/>
      <c r="M5872" s="31">
        <v>713</v>
      </c>
      <c r="N5872" s="31" t="s">
        <v>2505</v>
      </c>
    </row>
    <row r="5873" spans="1:16">
      <c r="A5873">
        <v>5877</v>
      </c>
      <c r="B5873" s="45">
        <v>44627</v>
      </c>
      <c r="C5873" s="32" t="s">
        <v>51</v>
      </c>
      <c r="D5873" s="359" t="s">
        <v>10</v>
      </c>
      <c r="E5873" s="202">
        <v>56</v>
      </c>
      <c r="F5873" s="20">
        <v>2442</v>
      </c>
      <c r="G5873" s="47">
        <v>18</v>
      </c>
      <c r="H5873" s="31">
        <v>58</v>
      </c>
      <c r="I5873" s="32" t="s">
        <v>15</v>
      </c>
      <c r="J5873" s="31">
        <v>5</v>
      </c>
      <c r="K5873" s="3">
        <f t="shared" ref="K5873:K5902" si="44">+G5873/F5873</f>
        <v>7.3710073710073713E-3</v>
      </c>
      <c r="L5873" s="178">
        <f t="shared" ref="L5873:L5902" si="45">+G5873/P5873</f>
        <v>0.23684210526315788</v>
      </c>
      <c r="M5873" s="344">
        <v>713</v>
      </c>
      <c r="N5873" s="132" t="s">
        <v>2507</v>
      </c>
      <c r="P5873" s="202">
        <f t="shared" ref="P5873:P5902" si="46">G5873+H5873</f>
        <v>76</v>
      </c>
    </row>
    <row r="5874" spans="1:16">
      <c r="A5874">
        <v>5878</v>
      </c>
      <c r="B5874" s="45">
        <v>44627</v>
      </c>
      <c r="C5874" s="32" t="s">
        <v>51</v>
      </c>
      <c r="D5874" s="359" t="s">
        <v>10</v>
      </c>
      <c r="E5874" s="202">
        <v>55</v>
      </c>
      <c r="F5874" s="20">
        <v>2272</v>
      </c>
      <c r="G5874" s="47">
        <v>46</v>
      </c>
      <c r="H5874" s="31">
        <v>46</v>
      </c>
      <c r="I5874" s="32" t="s">
        <v>15</v>
      </c>
      <c r="J5874" s="31">
        <v>5</v>
      </c>
      <c r="K5874" s="3">
        <f t="shared" si="44"/>
        <v>2.0246478873239437E-2</v>
      </c>
      <c r="L5874" s="178">
        <f t="shared" si="45"/>
        <v>0.5</v>
      </c>
      <c r="M5874" s="344">
        <v>713</v>
      </c>
      <c r="N5874" s="132" t="s">
        <v>2507</v>
      </c>
      <c r="P5874" s="202">
        <f t="shared" si="46"/>
        <v>92</v>
      </c>
    </row>
    <row r="5875" spans="1:16">
      <c r="A5875">
        <v>5879</v>
      </c>
      <c r="B5875" s="45">
        <v>44627</v>
      </c>
      <c r="C5875" s="32" t="s">
        <v>51</v>
      </c>
      <c r="D5875" s="359" t="s">
        <v>10</v>
      </c>
      <c r="E5875" s="202">
        <v>54</v>
      </c>
      <c r="F5875" s="20">
        <v>2708</v>
      </c>
      <c r="G5875" s="47">
        <v>68</v>
      </c>
      <c r="H5875" s="31">
        <v>136</v>
      </c>
      <c r="I5875" s="32" t="s">
        <v>15</v>
      </c>
      <c r="J5875" s="31">
        <v>5</v>
      </c>
      <c r="K5875" s="3">
        <f t="shared" si="44"/>
        <v>2.5110782865583457E-2</v>
      </c>
      <c r="L5875" s="178">
        <f t="shared" si="45"/>
        <v>0.33333333333333331</v>
      </c>
      <c r="M5875" s="344">
        <v>713</v>
      </c>
      <c r="N5875" s="132" t="s">
        <v>2507</v>
      </c>
      <c r="P5875" s="202">
        <f t="shared" si="46"/>
        <v>204</v>
      </c>
    </row>
    <row r="5876" spans="1:16">
      <c r="A5876">
        <v>5880</v>
      </c>
      <c r="B5876" s="45">
        <v>44627</v>
      </c>
      <c r="C5876" s="32" t="s">
        <v>51</v>
      </c>
      <c r="D5876" s="359" t="s">
        <v>10</v>
      </c>
      <c r="E5876" s="202">
        <v>55</v>
      </c>
      <c r="F5876" s="20">
        <v>2734</v>
      </c>
      <c r="G5876" s="47">
        <v>72</v>
      </c>
      <c r="H5876" s="31">
        <v>88</v>
      </c>
      <c r="I5876" s="32" t="s">
        <v>15</v>
      </c>
      <c r="J5876" s="31">
        <v>5</v>
      </c>
      <c r="K5876" s="3">
        <f t="shared" si="44"/>
        <v>2.6335040234089245E-2</v>
      </c>
      <c r="L5876" s="178">
        <f t="shared" si="45"/>
        <v>0.45</v>
      </c>
      <c r="M5876" s="344">
        <v>713</v>
      </c>
      <c r="N5876" s="132" t="s">
        <v>2507</v>
      </c>
      <c r="P5876" s="202">
        <f t="shared" si="46"/>
        <v>160</v>
      </c>
    </row>
    <row r="5877" spans="1:16">
      <c r="A5877">
        <v>5881</v>
      </c>
      <c r="B5877" s="45">
        <v>44627</v>
      </c>
      <c r="C5877" s="32" t="s">
        <v>51</v>
      </c>
      <c r="D5877" s="359" t="s">
        <v>10</v>
      </c>
      <c r="E5877" s="202">
        <v>57</v>
      </c>
      <c r="F5877" s="20">
        <v>2468</v>
      </c>
      <c r="G5877" s="47">
        <v>32</v>
      </c>
      <c r="H5877" s="31">
        <v>68</v>
      </c>
      <c r="I5877" s="32" t="s">
        <v>15</v>
      </c>
      <c r="J5877" s="31">
        <v>5</v>
      </c>
      <c r="K5877" s="3">
        <f t="shared" si="44"/>
        <v>1.2965964343598054E-2</v>
      </c>
      <c r="L5877" s="178">
        <f t="shared" si="45"/>
        <v>0.32</v>
      </c>
      <c r="M5877" s="344">
        <v>713</v>
      </c>
      <c r="N5877" s="132" t="s">
        <v>2507</v>
      </c>
      <c r="P5877" s="202">
        <f t="shared" si="46"/>
        <v>100</v>
      </c>
    </row>
    <row r="5878" spans="1:16">
      <c r="A5878">
        <v>5882</v>
      </c>
      <c r="B5878" s="45">
        <v>44627</v>
      </c>
      <c r="C5878" s="32" t="s">
        <v>51</v>
      </c>
      <c r="D5878" s="359" t="s">
        <v>10</v>
      </c>
      <c r="E5878" s="202">
        <v>60</v>
      </c>
      <c r="F5878" s="20">
        <v>2985</v>
      </c>
      <c r="G5878" s="47">
        <v>56</v>
      </c>
      <c r="H5878" s="31">
        <v>81</v>
      </c>
      <c r="I5878" s="32" t="s">
        <v>15</v>
      </c>
      <c r="J5878" s="31">
        <v>4</v>
      </c>
      <c r="K5878" s="3">
        <f t="shared" si="44"/>
        <v>1.8760469011725293E-2</v>
      </c>
      <c r="L5878" s="178">
        <f t="shared" si="45"/>
        <v>0.40875912408759124</v>
      </c>
      <c r="M5878" s="344">
        <v>713</v>
      </c>
      <c r="N5878" s="132" t="s">
        <v>2507</v>
      </c>
      <c r="P5878" s="202">
        <f t="shared" si="46"/>
        <v>137</v>
      </c>
    </row>
    <row r="5879" spans="1:16">
      <c r="A5879">
        <v>5883</v>
      </c>
      <c r="B5879" s="45">
        <v>44627</v>
      </c>
      <c r="C5879" s="32" t="s">
        <v>51</v>
      </c>
      <c r="D5879" s="359" t="s">
        <v>10</v>
      </c>
      <c r="E5879" s="202">
        <v>58</v>
      </c>
      <c r="F5879" s="20">
        <v>3084</v>
      </c>
      <c r="G5879" s="47">
        <v>22</v>
      </c>
      <c r="H5879" s="31">
        <v>57</v>
      </c>
      <c r="I5879" s="32" t="s">
        <v>15</v>
      </c>
      <c r="J5879" s="31">
        <v>3</v>
      </c>
      <c r="K5879" s="3">
        <f t="shared" si="44"/>
        <v>7.133592736705577E-3</v>
      </c>
      <c r="L5879" s="178">
        <f t="shared" si="45"/>
        <v>0.27848101265822783</v>
      </c>
      <c r="M5879" s="344">
        <v>713</v>
      </c>
      <c r="N5879" s="132" t="s">
        <v>2507</v>
      </c>
      <c r="P5879" s="202">
        <f t="shared" si="46"/>
        <v>79</v>
      </c>
    </row>
    <row r="5880" spans="1:16">
      <c r="A5880">
        <v>5884</v>
      </c>
      <c r="B5880" s="45">
        <v>44627</v>
      </c>
      <c r="C5880" s="32" t="s">
        <v>51</v>
      </c>
      <c r="D5880" s="359" t="s">
        <v>10</v>
      </c>
      <c r="E5880" s="202">
        <v>55</v>
      </c>
      <c r="F5880" s="20">
        <v>2233</v>
      </c>
      <c r="G5880" s="47">
        <v>42</v>
      </c>
      <c r="H5880" s="31">
        <v>67</v>
      </c>
      <c r="I5880" s="32" t="s">
        <v>15</v>
      </c>
      <c r="J5880" s="31">
        <v>4</v>
      </c>
      <c r="K5880" s="3">
        <f t="shared" si="44"/>
        <v>1.8808777429467086E-2</v>
      </c>
      <c r="L5880" s="178">
        <f t="shared" si="45"/>
        <v>0.38532110091743121</v>
      </c>
      <c r="M5880" s="344">
        <v>713</v>
      </c>
      <c r="N5880" s="132" t="s">
        <v>2507</v>
      </c>
      <c r="P5880" s="202">
        <f t="shared" si="46"/>
        <v>109</v>
      </c>
    </row>
    <row r="5881" spans="1:16">
      <c r="A5881">
        <v>5885</v>
      </c>
      <c r="B5881" s="45">
        <v>44627</v>
      </c>
      <c r="C5881" s="32" t="s">
        <v>51</v>
      </c>
      <c r="D5881" s="359" t="s">
        <v>10</v>
      </c>
      <c r="E5881" s="202">
        <v>61</v>
      </c>
      <c r="F5881" s="20">
        <v>3290</v>
      </c>
      <c r="G5881" s="47">
        <v>49</v>
      </c>
      <c r="H5881" s="31">
        <v>64</v>
      </c>
      <c r="I5881" s="32" t="s">
        <v>15</v>
      </c>
      <c r="J5881" s="31">
        <v>5</v>
      </c>
      <c r="K5881" s="3">
        <f t="shared" si="44"/>
        <v>1.4893617021276596E-2</v>
      </c>
      <c r="L5881" s="178">
        <f t="shared" si="45"/>
        <v>0.4336283185840708</v>
      </c>
      <c r="M5881" s="344">
        <v>713</v>
      </c>
      <c r="N5881" s="132" t="s">
        <v>2507</v>
      </c>
      <c r="P5881" s="202">
        <f t="shared" si="46"/>
        <v>113</v>
      </c>
    </row>
    <row r="5882" spans="1:16">
      <c r="A5882">
        <v>5886</v>
      </c>
      <c r="B5882" s="45">
        <v>44627</v>
      </c>
      <c r="C5882" s="32" t="s">
        <v>51</v>
      </c>
      <c r="D5882" s="359" t="s">
        <v>10</v>
      </c>
      <c r="E5882" s="202">
        <v>57</v>
      </c>
      <c r="F5882" s="20">
        <v>2523</v>
      </c>
      <c r="G5882" s="47">
        <v>34</v>
      </c>
      <c r="H5882" s="31">
        <v>52</v>
      </c>
      <c r="I5882" s="32" t="s">
        <v>15</v>
      </c>
      <c r="J5882" s="31">
        <v>4</v>
      </c>
      <c r="K5882" s="3">
        <f t="shared" si="44"/>
        <v>1.3476020610384463E-2</v>
      </c>
      <c r="L5882" s="178">
        <f t="shared" si="45"/>
        <v>0.39534883720930231</v>
      </c>
      <c r="M5882" s="344">
        <v>713</v>
      </c>
      <c r="N5882" s="132" t="s">
        <v>2507</v>
      </c>
      <c r="P5882" s="202">
        <f t="shared" si="46"/>
        <v>86</v>
      </c>
    </row>
    <row r="5883" spans="1:16">
      <c r="A5883">
        <v>5887</v>
      </c>
      <c r="B5883" s="45">
        <v>44642</v>
      </c>
      <c r="C5883" s="32" t="s">
        <v>51</v>
      </c>
      <c r="D5883" s="359" t="s">
        <v>10</v>
      </c>
      <c r="E5883" s="202">
        <v>59</v>
      </c>
      <c r="F5883" s="20">
        <v>2689</v>
      </c>
      <c r="G5883" s="47">
        <v>30</v>
      </c>
      <c r="H5883" s="31">
        <v>62</v>
      </c>
      <c r="I5883" s="32" t="s">
        <v>15</v>
      </c>
      <c r="J5883" s="31">
        <v>5</v>
      </c>
      <c r="K5883" s="3">
        <f t="shared" si="44"/>
        <v>1.1156563778356266E-2</v>
      </c>
      <c r="L5883" s="178">
        <f t="shared" si="45"/>
        <v>0.32608695652173914</v>
      </c>
      <c r="M5883" s="344">
        <v>713</v>
      </c>
      <c r="N5883" s="132" t="s">
        <v>2507</v>
      </c>
      <c r="P5883" s="202">
        <f t="shared" si="46"/>
        <v>92</v>
      </c>
    </row>
    <row r="5884" spans="1:16">
      <c r="A5884">
        <v>5888</v>
      </c>
      <c r="B5884" s="45">
        <v>44642</v>
      </c>
      <c r="C5884" s="32" t="s">
        <v>51</v>
      </c>
      <c r="D5884" s="359" t="s">
        <v>10</v>
      </c>
      <c r="E5884" s="202">
        <v>56</v>
      </c>
      <c r="F5884" s="20">
        <v>2313</v>
      </c>
      <c r="G5884" s="47">
        <v>33</v>
      </c>
      <c r="H5884" s="31">
        <v>38</v>
      </c>
      <c r="I5884" s="32" t="s">
        <v>15</v>
      </c>
      <c r="J5884" s="31">
        <v>4</v>
      </c>
      <c r="K5884" s="3">
        <f t="shared" si="44"/>
        <v>1.4267185473411154E-2</v>
      </c>
      <c r="L5884" s="178">
        <f t="shared" si="45"/>
        <v>0.46478873239436619</v>
      </c>
      <c r="M5884" s="344">
        <v>713</v>
      </c>
      <c r="N5884" s="132" t="s">
        <v>2507</v>
      </c>
      <c r="P5884" s="202">
        <f t="shared" si="46"/>
        <v>71</v>
      </c>
    </row>
    <row r="5885" spans="1:16">
      <c r="A5885">
        <v>5889</v>
      </c>
      <c r="B5885" s="45">
        <v>44642</v>
      </c>
      <c r="C5885" s="32" t="s">
        <v>51</v>
      </c>
      <c r="D5885" s="359" t="s">
        <v>10</v>
      </c>
      <c r="E5885" s="202">
        <v>50</v>
      </c>
      <c r="F5885" s="20">
        <v>2079</v>
      </c>
      <c r="G5885" s="47">
        <v>50</v>
      </c>
      <c r="H5885" s="31">
        <v>49</v>
      </c>
      <c r="I5885" s="32" t="s">
        <v>15</v>
      </c>
      <c r="J5885" s="31">
        <v>4</v>
      </c>
      <c r="K5885" s="3">
        <f t="shared" si="44"/>
        <v>2.4050024050024051E-2</v>
      </c>
      <c r="L5885" s="178">
        <f t="shared" si="45"/>
        <v>0.50505050505050508</v>
      </c>
      <c r="M5885" s="344">
        <v>713</v>
      </c>
      <c r="N5885" s="132" t="s">
        <v>2507</v>
      </c>
      <c r="P5885" s="202">
        <f t="shared" si="46"/>
        <v>99</v>
      </c>
    </row>
    <row r="5886" spans="1:16">
      <c r="A5886">
        <v>5890</v>
      </c>
      <c r="B5886" s="45">
        <v>44642</v>
      </c>
      <c r="C5886" s="32" t="s">
        <v>51</v>
      </c>
      <c r="D5886" s="359" t="s">
        <v>10</v>
      </c>
      <c r="E5886" s="202">
        <v>57</v>
      </c>
      <c r="F5886" s="20">
        <v>2636</v>
      </c>
      <c r="G5886" s="47">
        <v>50</v>
      </c>
      <c r="H5886" s="31">
        <v>75</v>
      </c>
      <c r="I5886" s="32" t="s">
        <v>15</v>
      </c>
      <c r="J5886" s="31">
        <v>5</v>
      </c>
      <c r="K5886" s="3">
        <f t="shared" si="44"/>
        <v>1.8968133535660091E-2</v>
      </c>
      <c r="L5886" s="178">
        <f t="shared" si="45"/>
        <v>0.4</v>
      </c>
      <c r="M5886" s="344">
        <v>713</v>
      </c>
      <c r="N5886" s="132" t="s">
        <v>2507</v>
      </c>
      <c r="P5886" s="202">
        <f t="shared" si="46"/>
        <v>125</v>
      </c>
    </row>
    <row r="5887" spans="1:16">
      <c r="A5887">
        <v>5891</v>
      </c>
      <c r="B5887" s="45">
        <v>44642</v>
      </c>
      <c r="C5887" s="32" t="s">
        <v>51</v>
      </c>
      <c r="D5887" s="359" t="s">
        <v>10</v>
      </c>
      <c r="E5887" s="202">
        <v>54</v>
      </c>
      <c r="F5887" s="20">
        <v>2390</v>
      </c>
      <c r="G5887" s="47">
        <v>51</v>
      </c>
      <c r="H5887" s="31">
        <v>38</v>
      </c>
      <c r="I5887" s="32" t="s">
        <v>15</v>
      </c>
      <c r="J5887" s="31">
        <v>5</v>
      </c>
      <c r="K5887" s="3">
        <f t="shared" si="44"/>
        <v>2.1338912133891212E-2</v>
      </c>
      <c r="L5887" s="178">
        <f t="shared" si="45"/>
        <v>0.5730337078651685</v>
      </c>
      <c r="M5887" s="344">
        <v>713</v>
      </c>
      <c r="N5887" s="132" t="s">
        <v>2507</v>
      </c>
      <c r="P5887" s="202">
        <f t="shared" si="46"/>
        <v>89</v>
      </c>
    </row>
    <row r="5888" spans="1:16">
      <c r="A5888">
        <v>5892</v>
      </c>
      <c r="B5888" s="45">
        <v>44642</v>
      </c>
      <c r="C5888" s="32" t="s">
        <v>51</v>
      </c>
      <c r="D5888" s="359" t="s">
        <v>10</v>
      </c>
      <c r="E5888" s="202">
        <v>55</v>
      </c>
      <c r="F5888" s="20">
        <v>2356</v>
      </c>
      <c r="G5888" s="47">
        <v>23</v>
      </c>
      <c r="H5888" s="31">
        <v>42</v>
      </c>
      <c r="I5888" s="32" t="s">
        <v>15</v>
      </c>
      <c r="J5888" s="31">
        <v>2</v>
      </c>
      <c r="K5888" s="3">
        <f t="shared" si="44"/>
        <v>9.7623089983022073E-3</v>
      </c>
      <c r="L5888" s="178">
        <f t="shared" si="45"/>
        <v>0.35384615384615387</v>
      </c>
      <c r="M5888" s="344">
        <v>713</v>
      </c>
      <c r="N5888" s="132" t="s">
        <v>2507</v>
      </c>
      <c r="P5888" s="202">
        <f t="shared" si="46"/>
        <v>65</v>
      </c>
    </row>
    <row r="5889" spans="1:16">
      <c r="A5889">
        <v>5893</v>
      </c>
      <c r="B5889" s="45">
        <v>44642</v>
      </c>
      <c r="C5889" s="32" t="s">
        <v>51</v>
      </c>
      <c r="D5889" s="359" t="s">
        <v>10</v>
      </c>
      <c r="E5889" s="202">
        <v>55</v>
      </c>
      <c r="F5889" s="20">
        <v>2282</v>
      </c>
      <c r="G5889" s="47">
        <v>23</v>
      </c>
      <c r="H5889" s="31">
        <v>37</v>
      </c>
      <c r="I5889" s="32" t="s">
        <v>15</v>
      </c>
      <c r="J5889" s="31">
        <v>2</v>
      </c>
      <c r="K5889" s="3">
        <f t="shared" si="44"/>
        <v>1.0078878177037686E-2</v>
      </c>
      <c r="L5889" s="178">
        <f t="shared" si="45"/>
        <v>0.38333333333333336</v>
      </c>
      <c r="M5889" s="344">
        <v>713</v>
      </c>
      <c r="N5889" s="132" t="s">
        <v>2507</v>
      </c>
      <c r="P5889" s="202">
        <f t="shared" si="46"/>
        <v>60</v>
      </c>
    </row>
    <row r="5890" spans="1:16">
      <c r="A5890">
        <v>5894</v>
      </c>
      <c r="B5890" s="45">
        <v>44646</v>
      </c>
      <c r="C5890" s="32" t="s">
        <v>51</v>
      </c>
      <c r="D5890" s="359" t="s">
        <v>10</v>
      </c>
      <c r="E5890" s="202">
        <v>56</v>
      </c>
      <c r="F5890" s="20">
        <v>2537</v>
      </c>
      <c r="G5890" s="47">
        <v>48</v>
      </c>
      <c r="H5890" s="31">
        <v>57</v>
      </c>
      <c r="I5890" s="32" t="s">
        <v>15</v>
      </c>
      <c r="J5890" s="31">
        <v>5</v>
      </c>
      <c r="K5890" s="3">
        <f t="shared" si="44"/>
        <v>1.8919984233346471E-2</v>
      </c>
      <c r="L5890" s="178">
        <f t="shared" si="45"/>
        <v>0.45714285714285713</v>
      </c>
      <c r="M5890" s="344">
        <v>713</v>
      </c>
      <c r="N5890" s="132" t="s">
        <v>2507</v>
      </c>
      <c r="P5890" s="202">
        <f t="shared" si="46"/>
        <v>105</v>
      </c>
    </row>
    <row r="5891" spans="1:16">
      <c r="A5891">
        <v>5895</v>
      </c>
      <c r="B5891" s="45">
        <v>44646</v>
      </c>
      <c r="C5891" s="32" t="s">
        <v>51</v>
      </c>
      <c r="D5891" s="359" t="s">
        <v>10</v>
      </c>
      <c r="E5891" s="202">
        <v>53</v>
      </c>
      <c r="F5891" s="20">
        <v>2003</v>
      </c>
      <c r="G5891" s="47">
        <v>25</v>
      </c>
      <c r="H5891" s="31">
        <v>51</v>
      </c>
      <c r="I5891" s="32" t="s">
        <v>15</v>
      </c>
      <c r="J5891" s="31">
        <v>5</v>
      </c>
      <c r="K5891" s="3">
        <f t="shared" si="44"/>
        <v>1.2481278082875686E-2</v>
      </c>
      <c r="L5891" s="178">
        <f t="shared" si="45"/>
        <v>0.32894736842105265</v>
      </c>
      <c r="M5891" s="344">
        <v>713</v>
      </c>
      <c r="N5891" s="132" t="s">
        <v>2507</v>
      </c>
      <c r="P5891" s="202">
        <f t="shared" si="46"/>
        <v>76</v>
      </c>
    </row>
    <row r="5892" spans="1:16">
      <c r="A5892">
        <v>5896</v>
      </c>
      <c r="B5892" s="45">
        <v>44646</v>
      </c>
      <c r="C5892" s="32" t="s">
        <v>51</v>
      </c>
      <c r="D5892" s="359" t="s">
        <v>10</v>
      </c>
      <c r="E5892" s="202">
        <v>60</v>
      </c>
      <c r="F5892" s="20">
        <v>2664</v>
      </c>
      <c r="G5892" s="47">
        <v>52</v>
      </c>
      <c r="H5892" s="31">
        <v>64</v>
      </c>
      <c r="I5892" s="32" t="s">
        <v>15</v>
      </c>
      <c r="J5892" s="31">
        <v>5</v>
      </c>
      <c r="K5892" s="3">
        <f t="shared" si="44"/>
        <v>1.951951951951952E-2</v>
      </c>
      <c r="L5892" s="178">
        <f t="shared" si="45"/>
        <v>0.44827586206896552</v>
      </c>
      <c r="M5892" s="344">
        <v>713</v>
      </c>
      <c r="N5892" s="132" t="s">
        <v>2507</v>
      </c>
      <c r="P5892" s="202">
        <f t="shared" si="46"/>
        <v>116</v>
      </c>
    </row>
    <row r="5893" spans="1:16">
      <c r="A5893">
        <v>5897</v>
      </c>
      <c r="B5893" s="45">
        <v>44646</v>
      </c>
      <c r="C5893" s="32" t="s">
        <v>51</v>
      </c>
      <c r="D5893" s="359" t="s">
        <v>10</v>
      </c>
      <c r="E5893" s="202">
        <v>56</v>
      </c>
      <c r="F5893" s="20">
        <v>2398</v>
      </c>
      <c r="G5893" s="47">
        <v>30</v>
      </c>
      <c r="H5893" s="31">
        <v>37</v>
      </c>
      <c r="I5893" s="32" t="s">
        <v>15</v>
      </c>
      <c r="J5893" s="31">
        <v>5</v>
      </c>
      <c r="K5893" s="3">
        <f t="shared" si="44"/>
        <v>1.2510425354462052E-2</v>
      </c>
      <c r="L5893" s="178">
        <f t="shared" si="45"/>
        <v>0.44776119402985076</v>
      </c>
      <c r="M5893" s="344">
        <v>713</v>
      </c>
      <c r="N5893" s="132" t="s">
        <v>2507</v>
      </c>
      <c r="P5893" s="202">
        <f t="shared" si="46"/>
        <v>67</v>
      </c>
    </row>
    <row r="5894" spans="1:16">
      <c r="A5894">
        <v>5898</v>
      </c>
      <c r="B5894" s="45">
        <v>44646</v>
      </c>
      <c r="C5894" s="32" t="s">
        <v>51</v>
      </c>
      <c r="D5894" s="359" t="s">
        <v>10</v>
      </c>
      <c r="E5894" s="202">
        <v>57</v>
      </c>
      <c r="F5894" s="20">
        <v>2725</v>
      </c>
      <c r="G5894" s="47">
        <v>56</v>
      </c>
      <c r="H5894" s="31">
        <v>44</v>
      </c>
      <c r="I5894" s="32" t="s">
        <v>15</v>
      </c>
      <c r="J5894" s="31">
        <v>5</v>
      </c>
      <c r="K5894" s="3">
        <f t="shared" si="44"/>
        <v>2.0550458715596329E-2</v>
      </c>
      <c r="L5894" s="178">
        <f t="shared" si="45"/>
        <v>0.56000000000000005</v>
      </c>
      <c r="M5894" s="344">
        <v>713</v>
      </c>
      <c r="N5894" s="132" t="s">
        <v>2507</v>
      </c>
      <c r="P5894" s="202">
        <f t="shared" si="46"/>
        <v>100</v>
      </c>
    </row>
    <row r="5895" spans="1:16">
      <c r="A5895">
        <v>5899</v>
      </c>
      <c r="B5895" s="45">
        <v>44646</v>
      </c>
      <c r="C5895" s="32" t="s">
        <v>51</v>
      </c>
      <c r="D5895" s="359" t="s">
        <v>10</v>
      </c>
      <c r="E5895" s="202">
        <v>57</v>
      </c>
      <c r="F5895" s="20">
        <v>2554</v>
      </c>
      <c r="G5895" s="47">
        <v>35</v>
      </c>
      <c r="H5895" s="31">
        <v>63</v>
      </c>
      <c r="I5895" s="32" t="s">
        <v>15</v>
      </c>
      <c r="J5895" s="31">
        <v>5</v>
      </c>
      <c r="K5895" s="3">
        <f t="shared" si="44"/>
        <v>1.370399373531715E-2</v>
      </c>
      <c r="L5895" s="178">
        <f t="shared" si="45"/>
        <v>0.35714285714285715</v>
      </c>
      <c r="M5895" s="344">
        <v>713</v>
      </c>
      <c r="N5895" s="132" t="s">
        <v>2507</v>
      </c>
      <c r="P5895" s="202">
        <f t="shared" si="46"/>
        <v>98</v>
      </c>
    </row>
    <row r="5896" spans="1:16">
      <c r="A5896">
        <v>5900</v>
      </c>
      <c r="B5896" s="45">
        <v>44650</v>
      </c>
      <c r="C5896" s="32" t="s">
        <v>51</v>
      </c>
      <c r="D5896" s="359" t="s">
        <v>10</v>
      </c>
      <c r="E5896" s="202">
        <v>56</v>
      </c>
      <c r="F5896" s="20">
        <v>2280</v>
      </c>
      <c r="G5896" s="47">
        <v>64</v>
      </c>
      <c r="H5896" s="31">
        <v>46</v>
      </c>
      <c r="I5896" s="32" t="s">
        <v>15</v>
      </c>
      <c r="J5896" s="31">
        <v>5</v>
      </c>
      <c r="K5896" s="3">
        <f t="shared" si="44"/>
        <v>2.8070175438596492E-2</v>
      </c>
      <c r="L5896" s="178">
        <f t="shared" si="45"/>
        <v>0.58181818181818179</v>
      </c>
      <c r="M5896" s="344">
        <v>713</v>
      </c>
      <c r="N5896" s="132" t="s">
        <v>2507</v>
      </c>
      <c r="P5896" s="202">
        <f t="shared" si="46"/>
        <v>110</v>
      </c>
    </row>
    <row r="5897" spans="1:16">
      <c r="A5897">
        <v>5901</v>
      </c>
      <c r="B5897" s="45">
        <v>44650</v>
      </c>
      <c r="C5897" s="32" t="s">
        <v>51</v>
      </c>
      <c r="D5897" s="359" t="s">
        <v>10</v>
      </c>
      <c r="E5897" s="202">
        <v>56</v>
      </c>
      <c r="F5897" s="20">
        <v>2520</v>
      </c>
      <c r="G5897" s="47">
        <v>52</v>
      </c>
      <c r="H5897" s="31">
        <v>44</v>
      </c>
      <c r="I5897" s="32" t="s">
        <v>15</v>
      </c>
      <c r="J5897" s="31">
        <v>5</v>
      </c>
      <c r="K5897" s="3">
        <f t="shared" si="44"/>
        <v>2.0634920634920634E-2</v>
      </c>
      <c r="L5897" s="178">
        <f t="shared" si="45"/>
        <v>0.54166666666666663</v>
      </c>
      <c r="M5897" s="344">
        <v>713</v>
      </c>
      <c r="N5897" s="132" t="s">
        <v>2507</v>
      </c>
      <c r="P5897" s="202">
        <f t="shared" si="46"/>
        <v>96</v>
      </c>
    </row>
    <row r="5898" spans="1:16">
      <c r="A5898">
        <v>5902</v>
      </c>
      <c r="B5898" s="45">
        <v>44650</v>
      </c>
      <c r="C5898" s="32" t="s">
        <v>51</v>
      </c>
      <c r="D5898" s="359" t="s">
        <v>10</v>
      </c>
      <c r="E5898" s="202">
        <v>56</v>
      </c>
      <c r="F5898" s="20">
        <v>2526</v>
      </c>
      <c r="G5898" s="47">
        <v>36</v>
      </c>
      <c r="H5898" s="31">
        <v>54</v>
      </c>
      <c r="I5898" s="32" t="s">
        <v>15</v>
      </c>
      <c r="J5898" s="31">
        <v>5</v>
      </c>
      <c r="K5898" s="3">
        <f t="shared" si="44"/>
        <v>1.4251781472684086E-2</v>
      </c>
      <c r="L5898" s="178">
        <f t="shared" si="45"/>
        <v>0.4</v>
      </c>
      <c r="M5898" s="344">
        <v>713</v>
      </c>
      <c r="N5898" s="132" t="s">
        <v>2507</v>
      </c>
      <c r="P5898" s="202">
        <f t="shared" si="46"/>
        <v>90</v>
      </c>
    </row>
    <row r="5899" spans="1:16">
      <c r="A5899">
        <v>5903</v>
      </c>
      <c r="B5899" s="45">
        <v>44650</v>
      </c>
      <c r="C5899" s="32" t="s">
        <v>51</v>
      </c>
      <c r="D5899" s="359" t="s">
        <v>10</v>
      </c>
      <c r="E5899" s="202">
        <v>58</v>
      </c>
      <c r="F5899" s="20">
        <v>3076</v>
      </c>
      <c r="G5899" s="47">
        <v>54</v>
      </c>
      <c r="H5899" s="31">
        <v>72</v>
      </c>
      <c r="I5899" s="32" t="s">
        <v>15</v>
      </c>
      <c r="J5899" s="31">
        <v>5</v>
      </c>
      <c r="K5899" s="3">
        <f t="shared" si="44"/>
        <v>1.7555266579973992E-2</v>
      </c>
      <c r="L5899" s="178">
        <f t="shared" si="45"/>
        <v>0.42857142857142855</v>
      </c>
      <c r="M5899" s="344">
        <v>713</v>
      </c>
      <c r="N5899" s="132" t="s">
        <v>2507</v>
      </c>
      <c r="P5899" s="202">
        <f t="shared" si="46"/>
        <v>126</v>
      </c>
    </row>
    <row r="5900" spans="1:16">
      <c r="A5900">
        <v>5904</v>
      </c>
      <c r="B5900" s="45">
        <v>44650</v>
      </c>
      <c r="C5900" s="32" t="s">
        <v>51</v>
      </c>
      <c r="D5900" s="359" t="s">
        <v>10</v>
      </c>
      <c r="E5900" s="202">
        <v>56</v>
      </c>
      <c r="F5900" s="20">
        <v>2500</v>
      </c>
      <c r="G5900" s="47">
        <v>64</v>
      </c>
      <c r="H5900" s="31">
        <v>58</v>
      </c>
      <c r="I5900" s="32" t="s">
        <v>15</v>
      </c>
      <c r="J5900" s="31">
        <v>5</v>
      </c>
      <c r="K5900" s="3">
        <f t="shared" si="44"/>
        <v>2.5600000000000001E-2</v>
      </c>
      <c r="L5900" s="178">
        <f t="shared" si="45"/>
        <v>0.52459016393442626</v>
      </c>
      <c r="M5900" s="344">
        <v>713</v>
      </c>
      <c r="N5900" s="132" t="s">
        <v>2507</v>
      </c>
      <c r="P5900" s="202">
        <f t="shared" si="46"/>
        <v>122</v>
      </c>
    </row>
    <row r="5901" spans="1:16">
      <c r="A5901">
        <v>5905</v>
      </c>
      <c r="B5901" s="45">
        <v>44743</v>
      </c>
      <c r="C5901" s="32" t="s">
        <v>51</v>
      </c>
      <c r="D5901" s="359" t="s">
        <v>10</v>
      </c>
      <c r="E5901" s="202">
        <v>66</v>
      </c>
      <c r="F5901" s="20">
        <v>3966</v>
      </c>
      <c r="G5901" s="47">
        <v>7</v>
      </c>
      <c r="H5901" s="31">
        <v>88</v>
      </c>
      <c r="I5901" s="32" t="s">
        <v>15</v>
      </c>
      <c r="K5901" s="3">
        <f t="shared" si="44"/>
        <v>1.7650025214321734E-3</v>
      </c>
      <c r="L5901" s="178">
        <f t="shared" si="45"/>
        <v>7.3684210526315783E-2</v>
      </c>
      <c r="M5901" s="344">
        <v>713</v>
      </c>
      <c r="N5901" s="132" t="s">
        <v>2507</v>
      </c>
      <c r="P5901" s="202">
        <f t="shared" si="46"/>
        <v>95</v>
      </c>
    </row>
    <row r="5902" spans="1:16">
      <c r="A5902">
        <v>5906</v>
      </c>
      <c r="B5902" s="45">
        <v>44743</v>
      </c>
      <c r="C5902" s="32" t="s">
        <v>51</v>
      </c>
      <c r="D5902" s="359" t="s">
        <v>10</v>
      </c>
      <c r="E5902" s="202">
        <v>62</v>
      </c>
      <c r="F5902" s="20">
        <v>3248</v>
      </c>
      <c r="G5902" s="47">
        <v>68</v>
      </c>
      <c r="H5902" s="31">
        <v>95</v>
      </c>
      <c r="I5902" s="32" t="s">
        <v>15</v>
      </c>
      <c r="J5902" s="31">
        <v>4</v>
      </c>
      <c r="K5902" s="3">
        <f t="shared" si="44"/>
        <v>2.0935960591133004E-2</v>
      </c>
      <c r="L5902" s="178">
        <f t="shared" si="45"/>
        <v>0.41717791411042943</v>
      </c>
      <c r="M5902" s="344">
        <v>713</v>
      </c>
      <c r="N5902" s="132" t="s">
        <v>2507</v>
      </c>
      <c r="P5902" s="202">
        <f t="shared" si="46"/>
        <v>163</v>
      </c>
    </row>
    <row r="5903" spans="1:16">
      <c r="A5903">
        <v>5907</v>
      </c>
      <c r="B5903" s="217">
        <v>44859</v>
      </c>
      <c r="C5903" s="31" t="s">
        <v>9</v>
      </c>
      <c r="D5903" s="359" t="s">
        <v>10</v>
      </c>
      <c r="E5903" s="51">
        <v>42</v>
      </c>
      <c r="F5903" s="51">
        <v>978</v>
      </c>
      <c r="G5903" s="51">
        <v>1</v>
      </c>
      <c r="H5903" s="51">
        <v>12</v>
      </c>
      <c r="I5903" s="51" t="s">
        <v>12</v>
      </c>
      <c r="J5903" s="47"/>
      <c r="L5903" s="131">
        <f>G5903/H5903*100</f>
        <v>8.3333333333333321</v>
      </c>
      <c r="M5903" s="31">
        <v>712</v>
      </c>
      <c r="N5903" s="51" t="s">
        <v>13</v>
      </c>
      <c r="O5903" s="51" t="s">
        <v>2045</v>
      </c>
    </row>
    <row r="5904" spans="1:16">
      <c r="A5904">
        <v>5908</v>
      </c>
      <c r="B5904" s="217">
        <v>44859</v>
      </c>
      <c r="C5904" s="31" t="s">
        <v>9</v>
      </c>
      <c r="D5904" s="359" t="s">
        <v>10</v>
      </c>
      <c r="E5904" s="51">
        <v>54</v>
      </c>
      <c r="F5904" s="51">
        <v>2254</v>
      </c>
      <c r="G5904" s="51">
        <v>29</v>
      </c>
      <c r="H5904" s="51">
        <v>40</v>
      </c>
      <c r="I5904" s="51" t="s">
        <v>15</v>
      </c>
      <c r="L5904" s="131">
        <f t="shared" ref="L5904:L5967" si="47">G5904/H5904*100</f>
        <v>72.5</v>
      </c>
      <c r="M5904" s="31">
        <v>712</v>
      </c>
      <c r="N5904" s="51" t="s">
        <v>13</v>
      </c>
      <c r="O5904" s="51" t="s">
        <v>2045</v>
      </c>
    </row>
    <row r="5905" spans="1:15">
      <c r="A5905">
        <v>5909</v>
      </c>
      <c r="B5905" s="217">
        <v>44859</v>
      </c>
      <c r="C5905" s="31" t="s">
        <v>9</v>
      </c>
      <c r="D5905" s="359" t="s">
        <v>10</v>
      </c>
      <c r="E5905" s="51">
        <v>63</v>
      </c>
      <c r="F5905" s="51">
        <v>2830</v>
      </c>
      <c r="G5905" s="51">
        <v>1</v>
      </c>
      <c r="H5905" s="51">
        <v>36</v>
      </c>
      <c r="I5905" s="51" t="s">
        <v>12</v>
      </c>
      <c r="L5905" s="131">
        <f t="shared" si="47"/>
        <v>2.7777777777777777</v>
      </c>
      <c r="M5905" s="31">
        <v>712</v>
      </c>
      <c r="N5905" s="51" t="s">
        <v>13</v>
      </c>
      <c r="O5905" s="51" t="s">
        <v>2045</v>
      </c>
    </row>
    <row r="5906" spans="1:15">
      <c r="A5906">
        <v>5910</v>
      </c>
      <c r="B5906" s="217">
        <v>44859</v>
      </c>
      <c r="C5906" s="31" t="s">
        <v>9</v>
      </c>
      <c r="D5906" s="359" t="s">
        <v>10</v>
      </c>
      <c r="E5906" s="51">
        <v>56</v>
      </c>
      <c r="F5906" s="51">
        <v>2364</v>
      </c>
      <c r="G5906" s="51">
        <v>16</v>
      </c>
      <c r="H5906" s="51">
        <v>40</v>
      </c>
      <c r="I5906" s="51" t="s">
        <v>15</v>
      </c>
      <c r="L5906" s="131">
        <f>G5906/H5906*100</f>
        <v>40</v>
      </c>
      <c r="M5906" s="31">
        <v>712</v>
      </c>
      <c r="N5906" s="51" t="s">
        <v>13</v>
      </c>
      <c r="O5906" s="51" t="s">
        <v>2045</v>
      </c>
    </row>
    <row r="5907" spans="1:15">
      <c r="A5907">
        <v>5911</v>
      </c>
      <c r="B5907" s="217">
        <v>44859</v>
      </c>
      <c r="C5907" s="31" t="s">
        <v>9</v>
      </c>
      <c r="D5907" s="359" t="s">
        <v>10</v>
      </c>
      <c r="E5907" s="51">
        <v>60</v>
      </c>
      <c r="F5907" s="51">
        <v>2844</v>
      </c>
      <c r="G5907" s="51">
        <v>1</v>
      </c>
      <c r="H5907" s="51">
        <v>40</v>
      </c>
      <c r="I5907" s="51" t="s">
        <v>12</v>
      </c>
      <c r="L5907" s="131">
        <f t="shared" si="47"/>
        <v>2.5</v>
      </c>
      <c r="M5907" s="31">
        <v>712</v>
      </c>
      <c r="N5907" s="51" t="s">
        <v>13</v>
      </c>
      <c r="O5907" s="51" t="s">
        <v>2045</v>
      </c>
    </row>
    <row r="5908" spans="1:15">
      <c r="A5908">
        <v>5912</v>
      </c>
      <c r="B5908" s="217">
        <v>44859</v>
      </c>
      <c r="C5908" s="31" t="s">
        <v>9</v>
      </c>
      <c r="D5908" s="359" t="s">
        <v>10</v>
      </c>
      <c r="E5908" s="51">
        <v>61</v>
      </c>
      <c r="F5908" s="51">
        <v>2868</v>
      </c>
      <c r="G5908" s="51">
        <v>25</v>
      </c>
      <c r="H5908" s="51">
        <v>94</v>
      </c>
      <c r="I5908" s="51" t="s">
        <v>12</v>
      </c>
      <c r="L5908" s="131">
        <f t="shared" si="47"/>
        <v>26.595744680851062</v>
      </c>
      <c r="M5908" s="31">
        <v>712</v>
      </c>
      <c r="N5908" s="51" t="s">
        <v>13</v>
      </c>
      <c r="O5908" s="51" t="s">
        <v>2045</v>
      </c>
    </row>
    <row r="5909" spans="1:15">
      <c r="A5909">
        <v>5913</v>
      </c>
      <c r="B5909" s="217">
        <v>44859</v>
      </c>
      <c r="C5909" s="31" t="s">
        <v>9</v>
      </c>
      <c r="D5909" s="359" t="s">
        <v>10</v>
      </c>
      <c r="E5909" s="51">
        <v>72</v>
      </c>
      <c r="F5909" s="51">
        <v>5632</v>
      </c>
      <c r="G5909" s="51">
        <v>105</v>
      </c>
      <c r="H5909" s="51">
        <v>254</v>
      </c>
      <c r="I5909" s="51" t="s">
        <v>15</v>
      </c>
      <c r="L5909" s="131">
        <f t="shared" si="47"/>
        <v>41.338582677165356</v>
      </c>
      <c r="M5909" s="31">
        <v>712</v>
      </c>
      <c r="N5909" s="51" t="s">
        <v>13</v>
      </c>
      <c r="O5909" s="51" t="s">
        <v>2045</v>
      </c>
    </row>
    <row r="5910" spans="1:15">
      <c r="A5910">
        <v>5914</v>
      </c>
      <c r="B5910" s="217">
        <v>44859</v>
      </c>
      <c r="C5910" s="31" t="s">
        <v>9</v>
      </c>
      <c r="D5910" s="359" t="s">
        <v>10</v>
      </c>
      <c r="E5910" s="51">
        <v>68</v>
      </c>
      <c r="F5910" s="51">
        <v>4074</v>
      </c>
      <c r="G5910" s="51">
        <v>100</v>
      </c>
      <c r="H5910" s="51">
        <v>38</v>
      </c>
      <c r="I5910" s="51" t="s">
        <v>15</v>
      </c>
      <c r="L5910" s="131">
        <f t="shared" si="47"/>
        <v>263.15789473684214</v>
      </c>
      <c r="M5910" s="31">
        <v>712</v>
      </c>
      <c r="N5910" s="51" t="s">
        <v>13</v>
      </c>
      <c r="O5910" s="51" t="s">
        <v>2045</v>
      </c>
    </row>
    <row r="5911" spans="1:15">
      <c r="A5911">
        <v>5915</v>
      </c>
      <c r="B5911" s="217">
        <v>44859</v>
      </c>
      <c r="C5911" s="31" t="s">
        <v>9</v>
      </c>
      <c r="D5911" s="359" t="s">
        <v>10</v>
      </c>
      <c r="E5911" s="51">
        <v>68</v>
      </c>
      <c r="F5911" s="51">
        <v>4796</v>
      </c>
      <c r="G5911" s="51">
        <v>86</v>
      </c>
      <c r="H5911" s="51">
        <v>224</v>
      </c>
      <c r="I5911" s="51" t="s">
        <v>15</v>
      </c>
      <c r="L5911" s="131">
        <f t="shared" si="47"/>
        <v>38.392857142857146</v>
      </c>
      <c r="M5911" s="31">
        <v>712</v>
      </c>
      <c r="N5911" s="51" t="s">
        <v>13</v>
      </c>
      <c r="O5911" s="51" t="s">
        <v>2045</v>
      </c>
    </row>
    <row r="5912" spans="1:15">
      <c r="A5912">
        <v>5916</v>
      </c>
      <c r="B5912" s="217">
        <v>44859</v>
      </c>
      <c r="C5912" s="31" t="s">
        <v>9</v>
      </c>
      <c r="D5912" s="359" t="s">
        <v>10</v>
      </c>
      <c r="E5912" s="51">
        <v>68</v>
      </c>
      <c r="F5912" s="51">
        <v>4856</v>
      </c>
      <c r="G5912" s="51">
        <v>108</v>
      </c>
      <c r="H5912" s="51">
        <v>30</v>
      </c>
      <c r="I5912" s="51" t="s">
        <v>15</v>
      </c>
      <c r="L5912" s="131">
        <f t="shared" si="47"/>
        <v>360</v>
      </c>
      <c r="M5912" s="31">
        <v>712</v>
      </c>
      <c r="N5912" s="51" t="s">
        <v>13</v>
      </c>
      <c r="O5912" s="51" t="s">
        <v>2045</v>
      </c>
    </row>
    <row r="5913" spans="1:15">
      <c r="A5913">
        <v>5917</v>
      </c>
      <c r="B5913" s="217">
        <v>44859</v>
      </c>
      <c r="C5913" s="31" t="s">
        <v>9</v>
      </c>
      <c r="D5913" s="359" t="s">
        <v>10</v>
      </c>
      <c r="E5913" s="51">
        <v>63</v>
      </c>
      <c r="F5913" s="51">
        <v>3832</v>
      </c>
      <c r="G5913" s="51">
        <v>88</v>
      </c>
      <c r="H5913" s="51">
        <v>28</v>
      </c>
      <c r="I5913" s="51" t="s">
        <v>15</v>
      </c>
      <c r="L5913" s="131">
        <f t="shared" si="47"/>
        <v>314.28571428571428</v>
      </c>
      <c r="M5913" s="31">
        <v>712</v>
      </c>
      <c r="N5913" s="51" t="s">
        <v>13</v>
      </c>
      <c r="O5913" s="51" t="s">
        <v>2045</v>
      </c>
    </row>
    <row r="5914" spans="1:15">
      <c r="A5914">
        <v>5918</v>
      </c>
      <c r="B5914" s="217">
        <v>44859</v>
      </c>
      <c r="C5914" s="31" t="s">
        <v>9</v>
      </c>
      <c r="D5914" s="359" t="s">
        <v>10</v>
      </c>
      <c r="E5914" s="51">
        <v>80</v>
      </c>
      <c r="F5914" s="51">
        <v>7314</v>
      </c>
      <c r="G5914" s="51">
        <v>6</v>
      </c>
      <c r="H5914" s="51">
        <v>48</v>
      </c>
      <c r="I5914" s="51" t="s">
        <v>15</v>
      </c>
      <c r="L5914" s="131">
        <f t="shared" si="47"/>
        <v>12.5</v>
      </c>
      <c r="M5914" s="31">
        <v>712</v>
      </c>
      <c r="N5914" s="51" t="s">
        <v>13</v>
      </c>
      <c r="O5914" s="51" t="s">
        <v>2045</v>
      </c>
    </row>
    <row r="5915" spans="1:15">
      <c r="A5915">
        <v>5919</v>
      </c>
      <c r="B5915" s="217">
        <v>44859</v>
      </c>
      <c r="C5915" s="31" t="s">
        <v>9</v>
      </c>
      <c r="D5915" s="359" t="s">
        <v>10</v>
      </c>
      <c r="E5915" s="51">
        <v>66</v>
      </c>
      <c r="F5915" s="51">
        <v>3844</v>
      </c>
      <c r="G5915" s="51">
        <v>39</v>
      </c>
      <c r="H5915" s="51">
        <v>56</v>
      </c>
      <c r="I5915" s="51" t="s">
        <v>15</v>
      </c>
      <c r="L5915" s="131">
        <f t="shared" si="47"/>
        <v>69.642857142857139</v>
      </c>
      <c r="M5915" s="31">
        <v>712</v>
      </c>
      <c r="N5915" s="51" t="s">
        <v>13</v>
      </c>
      <c r="O5915" s="51" t="s">
        <v>2045</v>
      </c>
    </row>
    <row r="5916" spans="1:15">
      <c r="A5916">
        <v>5920</v>
      </c>
      <c r="B5916" s="217">
        <v>44859</v>
      </c>
      <c r="C5916" s="31" t="s">
        <v>9</v>
      </c>
      <c r="D5916" s="359" t="s">
        <v>10</v>
      </c>
      <c r="E5916" s="51">
        <v>68</v>
      </c>
      <c r="F5916" s="51">
        <v>4254</v>
      </c>
      <c r="G5916" s="51">
        <v>51</v>
      </c>
      <c r="H5916" s="51">
        <v>91</v>
      </c>
      <c r="I5916" s="51" t="s">
        <v>15</v>
      </c>
      <c r="L5916" s="131">
        <f t="shared" si="47"/>
        <v>56.043956043956044</v>
      </c>
      <c r="M5916" s="31">
        <v>712</v>
      </c>
      <c r="N5916" s="51" t="s">
        <v>13</v>
      </c>
      <c r="O5916" s="51" t="s">
        <v>2045</v>
      </c>
    </row>
    <row r="5917" spans="1:15">
      <c r="A5917">
        <v>5921</v>
      </c>
      <c r="B5917" s="217">
        <v>44859</v>
      </c>
      <c r="C5917" s="31" t="s">
        <v>9</v>
      </c>
      <c r="D5917" s="359" t="s">
        <v>10</v>
      </c>
      <c r="E5917" s="51">
        <v>74</v>
      </c>
      <c r="F5917" s="51">
        <v>5324</v>
      </c>
      <c r="G5917" s="51">
        <v>84</v>
      </c>
      <c r="H5917" s="51">
        <v>94</v>
      </c>
      <c r="I5917" s="51" t="s">
        <v>12</v>
      </c>
      <c r="L5917" s="131">
        <f t="shared" si="47"/>
        <v>89.361702127659569</v>
      </c>
      <c r="M5917" s="31">
        <v>712</v>
      </c>
      <c r="N5917" s="51" t="s">
        <v>13</v>
      </c>
      <c r="O5917" s="51" t="s">
        <v>2045</v>
      </c>
    </row>
    <row r="5918" spans="1:15">
      <c r="A5918">
        <v>5922</v>
      </c>
      <c r="B5918" s="217">
        <v>44859</v>
      </c>
      <c r="C5918" s="31" t="s">
        <v>9</v>
      </c>
      <c r="D5918" s="359" t="s">
        <v>10</v>
      </c>
      <c r="E5918" s="51">
        <v>73</v>
      </c>
      <c r="F5918" s="51">
        <v>5572</v>
      </c>
      <c r="G5918" s="51">
        <v>6</v>
      </c>
      <c r="H5918" s="51">
        <v>34</v>
      </c>
      <c r="I5918" s="51" t="s">
        <v>12</v>
      </c>
      <c r="L5918" s="131">
        <f t="shared" si="47"/>
        <v>17.647058823529413</v>
      </c>
      <c r="M5918" s="31">
        <v>712</v>
      </c>
      <c r="N5918" s="51" t="s">
        <v>13</v>
      </c>
      <c r="O5918" s="51" t="s">
        <v>2045</v>
      </c>
    </row>
    <row r="5919" spans="1:15">
      <c r="A5919">
        <v>5923</v>
      </c>
      <c r="B5919" s="217">
        <v>44859</v>
      </c>
      <c r="C5919" s="31" t="s">
        <v>9</v>
      </c>
      <c r="D5919" s="359" t="s">
        <v>10</v>
      </c>
      <c r="E5919" s="51">
        <v>65</v>
      </c>
      <c r="F5919" s="51">
        <v>3816</v>
      </c>
      <c r="G5919" s="51">
        <v>68</v>
      </c>
      <c r="H5919" s="51">
        <v>58</v>
      </c>
      <c r="I5919" s="51" t="s">
        <v>15</v>
      </c>
      <c r="L5919" s="131">
        <f t="shared" si="47"/>
        <v>117.24137931034481</v>
      </c>
      <c r="M5919" s="31">
        <v>712</v>
      </c>
      <c r="N5919" s="51" t="s">
        <v>13</v>
      </c>
      <c r="O5919" s="51" t="s">
        <v>2045</v>
      </c>
    </row>
    <row r="5920" spans="1:15">
      <c r="A5920">
        <v>5924</v>
      </c>
      <c r="B5920" s="217">
        <v>44859</v>
      </c>
      <c r="C5920" s="31" t="s">
        <v>9</v>
      </c>
      <c r="D5920" s="359" t="s">
        <v>10</v>
      </c>
      <c r="E5920" s="51">
        <v>70</v>
      </c>
      <c r="F5920" s="51">
        <v>4530</v>
      </c>
      <c r="G5920" s="51">
        <v>87</v>
      </c>
      <c r="H5920" s="51">
        <v>26</v>
      </c>
      <c r="I5920" s="51" t="s">
        <v>15</v>
      </c>
      <c r="L5920" s="131">
        <f t="shared" si="47"/>
        <v>334.61538461538464</v>
      </c>
      <c r="M5920" s="31">
        <v>712</v>
      </c>
      <c r="N5920" s="51" t="s">
        <v>13</v>
      </c>
      <c r="O5920" s="51" t="s">
        <v>2045</v>
      </c>
    </row>
    <row r="5921" spans="1:15">
      <c r="A5921">
        <v>5925</v>
      </c>
      <c r="B5921" s="217">
        <v>44859</v>
      </c>
      <c r="C5921" s="31" t="s">
        <v>9</v>
      </c>
      <c r="D5921" s="359" t="s">
        <v>10</v>
      </c>
      <c r="E5921" s="51">
        <v>75</v>
      </c>
      <c r="F5921" s="51">
        <v>6144</v>
      </c>
      <c r="G5921" s="51">
        <v>80</v>
      </c>
      <c r="H5921" s="51">
        <v>196</v>
      </c>
      <c r="I5921" s="51" t="s">
        <v>15</v>
      </c>
      <c r="L5921" s="131">
        <f t="shared" si="47"/>
        <v>40.816326530612244</v>
      </c>
      <c r="M5921" s="31">
        <v>712</v>
      </c>
      <c r="N5921" s="51" t="s">
        <v>13</v>
      </c>
      <c r="O5921" s="51" t="s">
        <v>2045</v>
      </c>
    </row>
    <row r="5922" spans="1:15">
      <c r="A5922">
        <v>5926</v>
      </c>
      <c r="B5922" s="217">
        <v>44859</v>
      </c>
      <c r="C5922" s="31" t="s">
        <v>9</v>
      </c>
      <c r="D5922" s="359" t="s">
        <v>10</v>
      </c>
      <c r="E5922" s="51">
        <v>76</v>
      </c>
      <c r="F5922" s="51">
        <v>5488</v>
      </c>
      <c r="G5922" s="51">
        <v>3</v>
      </c>
      <c r="H5922" s="51">
        <v>150</v>
      </c>
      <c r="I5922" s="51" t="s">
        <v>15</v>
      </c>
      <c r="L5922" s="131">
        <f t="shared" si="47"/>
        <v>2</v>
      </c>
      <c r="M5922" s="31">
        <v>712</v>
      </c>
      <c r="N5922" s="51" t="s">
        <v>13</v>
      </c>
      <c r="O5922" s="51" t="s">
        <v>2045</v>
      </c>
    </row>
    <row r="5923" spans="1:15">
      <c r="A5923">
        <v>5927</v>
      </c>
      <c r="B5923" s="217">
        <v>44859</v>
      </c>
      <c r="C5923" s="31" t="s">
        <v>9</v>
      </c>
      <c r="D5923" s="359" t="s">
        <v>10</v>
      </c>
      <c r="E5923" s="51">
        <v>66</v>
      </c>
      <c r="F5923" s="51">
        <v>4164</v>
      </c>
      <c r="G5923" s="51">
        <v>123</v>
      </c>
      <c r="H5923" s="51">
        <v>100</v>
      </c>
      <c r="I5923" s="51" t="s">
        <v>15</v>
      </c>
      <c r="L5923" s="131">
        <f t="shared" si="47"/>
        <v>123</v>
      </c>
      <c r="M5923" s="31">
        <v>712</v>
      </c>
      <c r="N5923" s="51" t="s">
        <v>13</v>
      </c>
      <c r="O5923" s="51" t="s">
        <v>2045</v>
      </c>
    </row>
    <row r="5924" spans="1:15">
      <c r="A5924">
        <v>5928</v>
      </c>
      <c r="B5924" s="217">
        <v>44859</v>
      </c>
      <c r="C5924" s="31" t="s">
        <v>9</v>
      </c>
      <c r="D5924" s="359" t="s">
        <v>10</v>
      </c>
      <c r="E5924" s="51">
        <v>72</v>
      </c>
      <c r="F5924" s="51">
        <v>6166</v>
      </c>
      <c r="G5924" s="51">
        <v>63</v>
      </c>
      <c r="H5924" s="51">
        <v>68</v>
      </c>
      <c r="I5924" s="51" t="s">
        <v>15</v>
      </c>
      <c r="L5924" s="131">
        <f t="shared" si="47"/>
        <v>92.64705882352942</v>
      </c>
      <c r="M5924" s="31">
        <v>712</v>
      </c>
      <c r="N5924" s="51" t="s">
        <v>13</v>
      </c>
      <c r="O5924" s="51" t="s">
        <v>2045</v>
      </c>
    </row>
    <row r="5925" spans="1:15">
      <c r="A5925">
        <v>5929</v>
      </c>
      <c r="B5925" s="217">
        <v>44859</v>
      </c>
      <c r="C5925" s="31" t="s">
        <v>9</v>
      </c>
      <c r="D5925" s="359" t="s">
        <v>10</v>
      </c>
      <c r="E5925" s="51">
        <v>62</v>
      </c>
      <c r="F5925" s="51">
        <v>3192</v>
      </c>
      <c r="G5925" s="51">
        <v>35</v>
      </c>
      <c r="H5925" s="51">
        <v>140</v>
      </c>
      <c r="I5925" s="51" t="s">
        <v>12</v>
      </c>
      <c r="L5925" s="131">
        <f t="shared" si="47"/>
        <v>25</v>
      </c>
      <c r="M5925" s="31">
        <v>712</v>
      </c>
      <c r="N5925" s="51" t="s">
        <v>13</v>
      </c>
      <c r="O5925" s="51" t="s">
        <v>2045</v>
      </c>
    </row>
    <row r="5926" spans="1:15">
      <c r="A5926">
        <v>5930</v>
      </c>
      <c r="B5926" s="217">
        <v>44859</v>
      </c>
      <c r="C5926" s="31" t="s">
        <v>9</v>
      </c>
      <c r="D5926" s="359" t="s">
        <v>10</v>
      </c>
      <c r="E5926" s="51">
        <v>63</v>
      </c>
      <c r="F5926" s="51">
        <v>3440</v>
      </c>
      <c r="G5926" s="51">
        <v>36</v>
      </c>
      <c r="H5926" s="51">
        <v>178</v>
      </c>
      <c r="I5926" s="51" t="s">
        <v>15</v>
      </c>
      <c r="L5926" s="131">
        <f t="shared" si="47"/>
        <v>20.224719101123593</v>
      </c>
      <c r="M5926" s="31">
        <v>712</v>
      </c>
      <c r="N5926" s="51" t="s">
        <v>13</v>
      </c>
      <c r="O5926" s="51" t="s">
        <v>2045</v>
      </c>
    </row>
    <row r="5927" spans="1:15">
      <c r="A5927">
        <v>5931</v>
      </c>
      <c r="B5927" s="217">
        <v>44859</v>
      </c>
      <c r="C5927" s="31" t="s">
        <v>9</v>
      </c>
      <c r="D5927" s="359" t="s">
        <v>10</v>
      </c>
      <c r="E5927" s="51">
        <v>68</v>
      </c>
      <c r="F5927" s="51">
        <v>4370</v>
      </c>
      <c r="G5927" s="51">
        <v>85</v>
      </c>
      <c r="H5927" s="51">
        <v>68</v>
      </c>
      <c r="I5927" s="51" t="s">
        <v>15</v>
      </c>
      <c r="L5927" s="131">
        <f t="shared" si="47"/>
        <v>125</v>
      </c>
      <c r="M5927" s="31">
        <v>712</v>
      </c>
      <c r="N5927" s="51" t="s">
        <v>13</v>
      </c>
      <c r="O5927" s="51" t="s">
        <v>2045</v>
      </c>
    </row>
    <row r="5928" spans="1:15">
      <c r="A5928">
        <v>5932</v>
      </c>
      <c r="B5928" s="217">
        <v>44859</v>
      </c>
      <c r="C5928" s="31" t="s">
        <v>9</v>
      </c>
      <c r="D5928" s="359" t="s">
        <v>10</v>
      </c>
      <c r="E5928" s="51">
        <v>64</v>
      </c>
      <c r="F5928" s="51">
        <v>3352</v>
      </c>
      <c r="G5928" s="51">
        <v>36</v>
      </c>
      <c r="H5928" s="51">
        <v>98</v>
      </c>
      <c r="I5928" s="51" t="s">
        <v>15</v>
      </c>
      <c r="L5928" s="131">
        <f t="shared" si="47"/>
        <v>36.734693877551024</v>
      </c>
      <c r="M5928" s="31">
        <v>712</v>
      </c>
      <c r="N5928" s="51" t="s">
        <v>13</v>
      </c>
      <c r="O5928" s="51" t="s">
        <v>2045</v>
      </c>
    </row>
    <row r="5929" spans="1:15">
      <c r="A5929">
        <v>5933</v>
      </c>
      <c r="B5929" s="217">
        <v>44859</v>
      </c>
      <c r="C5929" s="31" t="s">
        <v>9</v>
      </c>
      <c r="D5929" s="359" t="s">
        <v>10</v>
      </c>
      <c r="E5929" s="51">
        <v>65</v>
      </c>
      <c r="F5929" s="51">
        <v>3770</v>
      </c>
      <c r="G5929" s="51">
        <v>36</v>
      </c>
      <c r="H5929" s="51">
        <v>26</v>
      </c>
      <c r="I5929" s="51" t="s">
        <v>12</v>
      </c>
      <c r="L5929" s="131">
        <f t="shared" si="47"/>
        <v>138.46153846153845</v>
      </c>
      <c r="M5929" s="31">
        <v>712</v>
      </c>
      <c r="N5929" s="51" t="s">
        <v>13</v>
      </c>
      <c r="O5929" s="51" t="s">
        <v>2045</v>
      </c>
    </row>
    <row r="5930" spans="1:15">
      <c r="A5930">
        <v>5934</v>
      </c>
      <c r="B5930" s="217">
        <v>44859</v>
      </c>
      <c r="C5930" s="31" t="s">
        <v>9</v>
      </c>
      <c r="D5930" s="359" t="s">
        <v>10</v>
      </c>
      <c r="E5930" s="51">
        <v>72</v>
      </c>
      <c r="F5930" s="51">
        <v>5138</v>
      </c>
      <c r="G5930" s="51">
        <v>98</v>
      </c>
      <c r="H5930" s="51">
        <v>106</v>
      </c>
      <c r="I5930" s="51" t="s">
        <v>15</v>
      </c>
      <c r="L5930" s="131">
        <f t="shared" si="47"/>
        <v>92.452830188679243</v>
      </c>
      <c r="M5930" s="31">
        <v>712</v>
      </c>
      <c r="N5930" s="51" t="s">
        <v>13</v>
      </c>
      <c r="O5930" s="51" t="s">
        <v>2045</v>
      </c>
    </row>
    <row r="5931" spans="1:15">
      <c r="A5931">
        <v>5935</v>
      </c>
      <c r="B5931" s="217">
        <v>44859</v>
      </c>
      <c r="C5931" s="31" t="s">
        <v>9</v>
      </c>
      <c r="D5931" s="359" t="s">
        <v>10</v>
      </c>
      <c r="E5931" s="51">
        <v>65</v>
      </c>
      <c r="F5931" s="51">
        <v>3400</v>
      </c>
      <c r="G5931" s="51">
        <v>37</v>
      </c>
      <c r="H5931" s="51">
        <v>100</v>
      </c>
      <c r="I5931" s="51" t="s">
        <v>15</v>
      </c>
      <c r="L5931" s="131">
        <f t="shared" si="47"/>
        <v>37</v>
      </c>
      <c r="M5931" s="31">
        <v>712</v>
      </c>
      <c r="N5931" s="51" t="s">
        <v>13</v>
      </c>
      <c r="O5931" s="51" t="s">
        <v>2045</v>
      </c>
    </row>
    <row r="5932" spans="1:15">
      <c r="A5932">
        <v>5936</v>
      </c>
      <c r="B5932" s="217">
        <v>44859</v>
      </c>
      <c r="C5932" s="31" t="s">
        <v>9</v>
      </c>
      <c r="D5932" s="359" t="s">
        <v>10</v>
      </c>
      <c r="E5932" s="51">
        <v>65</v>
      </c>
      <c r="F5932" s="51">
        <v>3550</v>
      </c>
      <c r="G5932" s="51">
        <v>99</v>
      </c>
      <c r="H5932" s="51">
        <v>28</v>
      </c>
      <c r="I5932" s="51" t="s">
        <v>12</v>
      </c>
      <c r="L5932" s="131">
        <f t="shared" si="47"/>
        <v>353.57142857142856</v>
      </c>
      <c r="M5932" s="31">
        <v>712</v>
      </c>
      <c r="N5932" s="51" t="s">
        <v>13</v>
      </c>
      <c r="O5932" s="51" t="s">
        <v>2045</v>
      </c>
    </row>
    <row r="5933" spans="1:15">
      <c r="A5933">
        <v>5937</v>
      </c>
      <c r="B5933" s="217">
        <v>44859</v>
      </c>
      <c r="C5933" s="31" t="s">
        <v>9</v>
      </c>
      <c r="D5933" s="359" t="s">
        <v>10</v>
      </c>
      <c r="E5933" s="51">
        <v>78</v>
      </c>
      <c r="F5933" s="51">
        <v>6048</v>
      </c>
      <c r="G5933" s="51">
        <v>4</v>
      </c>
      <c r="H5933" s="51">
        <v>62</v>
      </c>
      <c r="I5933" s="51" t="s">
        <v>15</v>
      </c>
      <c r="L5933" s="131">
        <f t="shared" si="47"/>
        <v>6.4516129032258061</v>
      </c>
      <c r="M5933" s="31">
        <v>712</v>
      </c>
      <c r="N5933" s="51" t="s">
        <v>13</v>
      </c>
      <c r="O5933" s="51" t="s">
        <v>2045</v>
      </c>
    </row>
    <row r="5934" spans="1:15">
      <c r="A5934">
        <v>5938</v>
      </c>
      <c r="B5934" s="217">
        <v>44859</v>
      </c>
      <c r="C5934" s="31" t="s">
        <v>9</v>
      </c>
      <c r="D5934" s="359" t="s">
        <v>10</v>
      </c>
      <c r="E5934" s="51">
        <v>79</v>
      </c>
      <c r="F5934" s="51">
        <v>6062</v>
      </c>
      <c r="G5934" s="51">
        <v>37</v>
      </c>
      <c r="H5934" s="51">
        <v>40</v>
      </c>
      <c r="I5934" s="51" t="s">
        <v>15</v>
      </c>
      <c r="L5934" s="131">
        <f t="shared" si="47"/>
        <v>92.5</v>
      </c>
      <c r="M5934" s="31">
        <v>712</v>
      </c>
      <c r="N5934" s="51" t="s">
        <v>13</v>
      </c>
      <c r="O5934" s="51" t="s">
        <v>2045</v>
      </c>
    </row>
    <row r="5935" spans="1:15">
      <c r="A5935">
        <v>5939</v>
      </c>
      <c r="B5935" s="217">
        <v>44859</v>
      </c>
      <c r="C5935" s="31" t="s">
        <v>9</v>
      </c>
      <c r="D5935" s="359" t="s">
        <v>10</v>
      </c>
      <c r="E5935" s="51">
        <v>74</v>
      </c>
      <c r="F5935" s="51">
        <v>5352</v>
      </c>
      <c r="G5935" s="51">
        <v>9</v>
      </c>
      <c r="H5935" s="51">
        <v>58</v>
      </c>
      <c r="I5935" s="51" t="s">
        <v>15</v>
      </c>
      <c r="L5935" s="131">
        <f t="shared" si="47"/>
        <v>15.517241379310345</v>
      </c>
      <c r="M5935" s="31">
        <v>712</v>
      </c>
      <c r="N5935" s="51" t="s">
        <v>13</v>
      </c>
      <c r="O5935" s="51" t="s">
        <v>2045</v>
      </c>
    </row>
    <row r="5936" spans="1:15">
      <c r="A5936">
        <v>5940</v>
      </c>
      <c r="B5936" s="217">
        <v>44859</v>
      </c>
      <c r="C5936" s="31" t="s">
        <v>9</v>
      </c>
      <c r="D5936" s="359" t="s">
        <v>10</v>
      </c>
      <c r="E5936" s="51">
        <v>65</v>
      </c>
      <c r="F5936" s="51">
        <v>3742</v>
      </c>
      <c r="G5936" s="51">
        <v>115</v>
      </c>
      <c r="H5936" s="51">
        <v>142</v>
      </c>
      <c r="I5936" s="51" t="s">
        <v>15</v>
      </c>
      <c r="L5936" s="131">
        <f t="shared" si="47"/>
        <v>80.985915492957744</v>
      </c>
      <c r="M5936" s="31">
        <v>712</v>
      </c>
      <c r="N5936" s="51" t="s">
        <v>13</v>
      </c>
      <c r="O5936" s="51" t="s">
        <v>2045</v>
      </c>
    </row>
    <row r="5937" spans="1:15">
      <c r="A5937">
        <v>5941</v>
      </c>
      <c r="B5937" s="217">
        <v>44859</v>
      </c>
      <c r="C5937" s="31" t="s">
        <v>9</v>
      </c>
      <c r="D5937" s="359" t="s">
        <v>10</v>
      </c>
      <c r="E5937" s="51">
        <v>32</v>
      </c>
      <c r="F5937" s="51">
        <v>436</v>
      </c>
      <c r="G5937" s="51">
        <v>0</v>
      </c>
      <c r="H5937" s="51">
        <v>10</v>
      </c>
      <c r="I5937" s="51" t="s">
        <v>15</v>
      </c>
      <c r="L5937" s="131">
        <f t="shared" si="47"/>
        <v>0</v>
      </c>
      <c r="M5937" s="31">
        <v>712</v>
      </c>
      <c r="N5937" s="51" t="s">
        <v>13</v>
      </c>
      <c r="O5937" s="51" t="s">
        <v>2045</v>
      </c>
    </row>
    <row r="5938" spans="1:15">
      <c r="A5938">
        <v>5942</v>
      </c>
      <c r="B5938" s="217">
        <v>44859</v>
      </c>
      <c r="C5938" s="31" t="s">
        <v>9</v>
      </c>
      <c r="D5938" s="359" t="s">
        <v>10</v>
      </c>
      <c r="E5938" s="51">
        <v>35</v>
      </c>
      <c r="F5938" s="51">
        <v>572</v>
      </c>
      <c r="G5938" s="51">
        <v>0</v>
      </c>
      <c r="H5938" s="51">
        <v>12</v>
      </c>
      <c r="I5938" s="51" t="s">
        <v>15</v>
      </c>
      <c r="L5938" s="131">
        <f t="shared" si="47"/>
        <v>0</v>
      </c>
      <c r="M5938" s="31">
        <v>712</v>
      </c>
      <c r="N5938" s="51" t="s">
        <v>13</v>
      </c>
      <c r="O5938" s="51" t="s">
        <v>2045</v>
      </c>
    </row>
    <row r="5939" spans="1:15">
      <c r="A5939">
        <v>5943</v>
      </c>
      <c r="B5939" s="217">
        <v>44859</v>
      </c>
      <c r="C5939" s="31" t="s">
        <v>9</v>
      </c>
      <c r="D5939" s="359" t="s">
        <v>10</v>
      </c>
      <c r="E5939" s="51">
        <v>34</v>
      </c>
      <c r="F5939" s="51">
        <v>579</v>
      </c>
      <c r="G5939" s="51">
        <v>0</v>
      </c>
      <c r="H5939" s="51">
        <v>28</v>
      </c>
      <c r="I5939" s="51" t="s">
        <v>12</v>
      </c>
      <c r="L5939" s="131">
        <f t="shared" si="47"/>
        <v>0</v>
      </c>
      <c r="M5939" s="31">
        <v>712</v>
      </c>
      <c r="N5939" s="51" t="s">
        <v>13</v>
      </c>
      <c r="O5939" s="51" t="s">
        <v>2045</v>
      </c>
    </row>
    <row r="5940" spans="1:15">
      <c r="A5940">
        <v>5944</v>
      </c>
      <c r="B5940" s="217">
        <v>44859</v>
      </c>
      <c r="C5940" s="31" t="s">
        <v>9</v>
      </c>
      <c r="D5940" s="359" t="s">
        <v>10</v>
      </c>
      <c r="E5940" s="51">
        <v>36</v>
      </c>
      <c r="F5940" s="51">
        <v>636</v>
      </c>
      <c r="G5940" s="51">
        <v>1</v>
      </c>
      <c r="H5940" s="51">
        <v>12</v>
      </c>
      <c r="I5940" s="51" t="s">
        <v>12</v>
      </c>
      <c r="L5940" s="131">
        <f t="shared" si="47"/>
        <v>8.3333333333333321</v>
      </c>
      <c r="M5940" s="31">
        <v>712</v>
      </c>
      <c r="N5940" s="51" t="s">
        <v>13</v>
      </c>
      <c r="O5940" s="51" t="s">
        <v>2045</v>
      </c>
    </row>
    <row r="5941" spans="1:15">
      <c r="A5941">
        <v>5945</v>
      </c>
      <c r="B5941" s="217">
        <v>44859</v>
      </c>
      <c r="C5941" s="31" t="s">
        <v>9</v>
      </c>
      <c r="D5941" s="359" t="s">
        <v>10</v>
      </c>
      <c r="E5941" s="51">
        <v>36</v>
      </c>
      <c r="F5941" s="51">
        <v>602</v>
      </c>
      <c r="G5941" s="51">
        <v>0</v>
      </c>
      <c r="H5941" s="51">
        <v>18</v>
      </c>
      <c r="I5941" s="51" t="s">
        <v>15</v>
      </c>
      <c r="L5941" s="131">
        <f t="shared" si="47"/>
        <v>0</v>
      </c>
      <c r="M5941" s="31">
        <v>712</v>
      </c>
      <c r="N5941" s="51" t="s">
        <v>13</v>
      </c>
      <c r="O5941" s="51" t="s">
        <v>2045</v>
      </c>
    </row>
    <row r="5942" spans="1:15">
      <c r="A5942">
        <v>5946</v>
      </c>
      <c r="B5942" s="217">
        <v>44859</v>
      </c>
      <c r="C5942" s="31" t="s">
        <v>9</v>
      </c>
      <c r="D5942" s="359" t="s">
        <v>10</v>
      </c>
      <c r="E5942" s="51">
        <v>35</v>
      </c>
      <c r="F5942" s="51">
        <v>640</v>
      </c>
      <c r="G5942" s="51">
        <v>0</v>
      </c>
      <c r="H5942" s="51">
        <v>16</v>
      </c>
      <c r="I5942" s="51" t="s">
        <v>15</v>
      </c>
      <c r="L5942" s="131">
        <f t="shared" si="47"/>
        <v>0</v>
      </c>
      <c r="M5942" s="31">
        <v>712</v>
      </c>
      <c r="N5942" s="51" t="s">
        <v>13</v>
      </c>
      <c r="O5942" s="51" t="s">
        <v>2045</v>
      </c>
    </row>
    <row r="5943" spans="1:15">
      <c r="A5943">
        <v>5947</v>
      </c>
      <c r="B5943" s="217">
        <v>44859</v>
      </c>
      <c r="C5943" s="31" t="s">
        <v>9</v>
      </c>
      <c r="D5943" s="359" t="s">
        <v>10</v>
      </c>
      <c r="E5943" s="51">
        <v>32</v>
      </c>
      <c r="F5943" s="51">
        <v>460</v>
      </c>
      <c r="G5943" s="51">
        <v>0</v>
      </c>
      <c r="H5943" s="51">
        <v>10</v>
      </c>
      <c r="I5943" s="51" t="s">
        <v>12</v>
      </c>
      <c r="L5943" s="131">
        <f t="shared" si="47"/>
        <v>0</v>
      </c>
      <c r="M5943" s="31">
        <v>712</v>
      </c>
      <c r="N5943" s="51" t="s">
        <v>13</v>
      </c>
      <c r="O5943" s="51" t="s">
        <v>2045</v>
      </c>
    </row>
    <row r="5944" spans="1:15">
      <c r="A5944">
        <v>5948</v>
      </c>
      <c r="B5944" s="217">
        <v>44859</v>
      </c>
      <c r="C5944" s="31" t="s">
        <v>9</v>
      </c>
      <c r="D5944" s="359" t="s">
        <v>10</v>
      </c>
      <c r="E5944" s="51">
        <v>41</v>
      </c>
      <c r="F5944" s="51">
        <v>916</v>
      </c>
      <c r="G5944" s="51">
        <v>3</v>
      </c>
      <c r="H5944" s="51">
        <v>12</v>
      </c>
      <c r="I5944" s="51" t="s">
        <v>15</v>
      </c>
      <c r="L5944" s="131">
        <f t="shared" si="47"/>
        <v>25</v>
      </c>
      <c r="M5944" s="31">
        <v>712</v>
      </c>
      <c r="N5944" s="51" t="s">
        <v>13</v>
      </c>
      <c r="O5944" s="51" t="s">
        <v>2045</v>
      </c>
    </row>
    <row r="5945" spans="1:15">
      <c r="A5945">
        <v>5949</v>
      </c>
      <c r="B5945" s="217">
        <v>44859</v>
      </c>
      <c r="C5945" s="31" t="s">
        <v>9</v>
      </c>
      <c r="D5945" s="359" t="s">
        <v>10</v>
      </c>
      <c r="E5945" s="51">
        <v>44</v>
      </c>
      <c r="F5945" s="51">
        <v>1120</v>
      </c>
      <c r="G5945" s="51">
        <v>2</v>
      </c>
      <c r="H5945" s="51">
        <v>8</v>
      </c>
      <c r="I5945" s="51" t="s">
        <v>12</v>
      </c>
      <c r="L5945" s="131">
        <f t="shared" si="47"/>
        <v>25</v>
      </c>
      <c r="M5945" s="31">
        <v>712</v>
      </c>
      <c r="N5945" s="51" t="s">
        <v>13</v>
      </c>
      <c r="O5945" s="51" t="s">
        <v>2045</v>
      </c>
    </row>
    <row r="5946" spans="1:15">
      <c r="A5946">
        <v>5950</v>
      </c>
      <c r="B5946" s="217">
        <v>44859</v>
      </c>
      <c r="C5946" s="31" t="s">
        <v>9</v>
      </c>
      <c r="D5946" s="359" t="s">
        <v>10</v>
      </c>
      <c r="E5946" s="51">
        <v>48</v>
      </c>
      <c r="F5946" s="51">
        <v>1292</v>
      </c>
      <c r="G5946" s="51">
        <v>3</v>
      </c>
      <c r="H5946" s="51">
        <v>18</v>
      </c>
      <c r="I5946" s="51" t="s">
        <v>12</v>
      </c>
      <c r="L5946" s="131">
        <f t="shared" si="47"/>
        <v>16.666666666666664</v>
      </c>
      <c r="M5946" s="31">
        <v>712</v>
      </c>
      <c r="N5946" s="51" t="s">
        <v>13</v>
      </c>
      <c r="O5946" s="51" t="s">
        <v>2045</v>
      </c>
    </row>
    <row r="5947" spans="1:15">
      <c r="A5947">
        <v>5951</v>
      </c>
      <c r="B5947" s="217">
        <v>44859</v>
      </c>
      <c r="C5947" s="31" t="s">
        <v>9</v>
      </c>
      <c r="D5947" s="359" t="s">
        <v>10</v>
      </c>
      <c r="E5947" s="51">
        <v>46</v>
      </c>
      <c r="F5947" s="51">
        <v>1360</v>
      </c>
      <c r="G5947" s="51">
        <v>2</v>
      </c>
      <c r="H5947" s="51">
        <v>26</v>
      </c>
      <c r="I5947" s="51" t="s">
        <v>12</v>
      </c>
      <c r="L5947" s="131">
        <f t="shared" si="47"/>
        <v>7.6923076923076925</v>
      </c>
      <c r="M5947" s="31">
        <v>712</v>
      </c>
      <c r="N5947" s="51" t="s">
        <v>13</v>
      </c>
      <c r="O5947" s="51" t="s">
        <v>2045</v>
      </c>
    </row>
    <row r="5948" spans="1:15">
      <c r="A5948">
        <v>5952</v>
      </c>
      <c r="B5948" s="217">
        <v>44859</v>
      </c>
      <c r="C5948" s="31" t="s">
        <v>9</v>
      </c>
      <c r="D5948" s="359" t="s">
        <v>10</v>
      </c>
      <c r="E5948" s="51">
        <v>43</v>
      </c>
      <c r="F5948" s="51">
        <v>1084</v>
      </c>
      <c r="G5948" s="51">
        <v>2</v>
      </c>
      <c r="H5948" s="51">
        <v>16</v>
      </c>
      <c r="I5948" s="51" t="s">
        <v>12</v>
      </c>
      <c r="L5948" s="131">
        <f t="shared" si="47"/>
        <v>12.5</v>
      </c>
      <c r="M5948" s="31">
        <v>712</v>
      </c>
      <c r="N5948" s="51" t="s">
        <v>13</v>
      </c>
      <c r="O5948" s="51" t="s">
        <v>2045</v>
      </c>
    </row>
    <row r="5949" spans="1:15">
      <c r="A5949">
        <v>5953</v>
      </c>
      <c r="B5949" s="217">
        <v>44859</v>
      </c>
      <c r="C5949" s="31" t="s">
        <v>9</v>
      </c>
      <c r="D5949" s="359" t="s">
        <v>10</v>
      </c>
      <c r="E5949" s="51">
        <v>44</v>
      </c>
      <c r="F5949" s="51">
        <v>1188</v>
      </c>
      <c r="G5949" s="51">
        <v>2</v>
      </c>
      <c r="H5949" s="51">
        <v>22</v>
      </c>
      <c r="I5949" s="51" t="s">
        <v>12</v>
      </c>
      <c r="L5949" s="131">
        <f t="shared" si="47"/>
        <v>9.0909090909090917</v>
      </c>
      <c r="M5949" s="31">
        <v>712</v>
      </c>
      <c r="N5949" s="51" t="s">
        <v>13</v>
      </c>
      <c r="O5949" s="51" t="s">
        <v>2045</v>
      </c>
    </row>
    <row r="5950" spans="1:15">
      <c r="A5950">
        <v>5954</v>
      </c>
      <c r="B5950" s="217">
        <v>44859</v>
      </c>
      <c r="C5950" s="31" t="s">
        <v>9</v>
      </c>
      <c r="D5950" s="359" t="s">
        <v>10</v>
      </c>
      <c r="E5950" s="51">
        <v>47</v>
      </c>
      <c r="F5950" s="51">
        <v>1290</v>
      </c>
      <c r="G5950" s="51">
        <v>0</v>
      </c>
      <c r="H5950" s="51">
        <v>14</v>
      </c>
      <c r="I5950" s="51" t="s">
        <v>12</v>
      </c>
      <c r="L5950" s="131">
        <f t="shared" si="47"/>
        <v>0</v>
      </c>
      <c r="M5950" s="31">
        <v>712</v>
      </c>
      <c r="N5950" s="51" t="s">
        <v>13</v>
      </c>
      <c r="O5950" s="51" t="s">
        <v>2045</v>
      </c>
    </row>
    <row r="5951" spans="1:15">
      <c r="A5951">
        <v>5955</v>
      </c>
      <c r="B5951" s="217">
        <v>44859</v>
      </c>
      <c r="C5951" s="31" t="s">
        <v>9</v>
      </c>
      <c r="D5951" s="359" t="s">
        <v>10</v>
      </c>
      <c r="E5951" s="51">
        <v>47</v>
      </c>
      <c r="F5951" s="51">
        <v>1394</v>
      </c>
      <c r="G5951" s="51">
        <v>1</v>
      </c>
      <c r="H5951" s="51">
        <v>30</v>
      </c>
      <c r="I5951" s="51" t="s">
        <v>12</v>
      </c>
      <c r="L5951" s="131">
        <f t="shared" si="47"/>
        <v>3.3333333333333335</v>
      </c>
      <c r="M5951" s="31">
        <v>712</v>
      </c>
      <c r="N5951" s="51" t="s">
        <v>13</v>
      </c>
      <c r="O5951" s="51" t="s">
        <v>2045</v>
      </c>
    </row>
    <row r="5952" spans="1:15">
      <c r="A5952">
        <v>5956</v>
      </c>
      <c r="B5952" s="217">
        <v>44859</v>
      </c>
      <c r="C5952" s="31" t="s">
        <v>9</v>
      </c>
      <c r="D5952" s="359" t="s">
        <v>10</v>
      </c>
      <c r="E5952" s="51">
        <v>43</v>
      </c>
      <c r="F5952" s="51">
        <v>992</v>
      </c>
      <c r="G5952" s="51">
        <v>2</v>
      </c>
      <c r="H5952" s="51">
        <v>6</v>
      </c>
      <c r="I5952" s="51" t="s">
        <v>12</v>
      </c>
      <c r="L5952" s="131">
        <f t="shared" si="47"/>
        <v>33.333333333333329</v>
      </c>
      <c r="M5952" s="31">
        <v>712</v>
      </c>
      <c r="N5952" s="51" t="s">
        <v>13</v>
      </c>
      <c r="O5952" s="51" t="s">
        <v>2045</v>
      </c>
    </row>
    <row r="5953" spans="1:15">
      <c r="A5953">
        <v>5957</v>
      </c>
      <c r="B5953" s="217">
        <v>44859</v>
      </c>
      <c r="C5953" s="31" t="s">
        <v>9</v>
      </c>
      <c r="D5953" s="359" t="s">
        <v>10</v>
      </c>
      <c r="E5953" s="51">
        <v>43</v>
      </c>
      <c r="F5953" s="51">
        <v>1038</v>
      </c>
      <c r="G5953" s="51">
        <v>2</v>
      </c>
      <c r="H5953" s="51">
        <v>8</v>
      </c>
      <c r="I5953" s="51" t="s">
        <v>15</v>
      </c>
      <c r="L5953" s="131">
        <f t="shared" si="47"/>
        <v>25</v>
      </c>
      <c r="M5953" s="31">
        <v>712</v>
      </c>
      <c r="N5953" s="51" t="s">
        <v>13</v>
      </c>
      <c r="O5953" s="51" t="s">
        <v>2045</v>
      </c>
    </row>
    <row r="5954" spans="1:15">
      <c r="A5954">
        <v>5958</v>
      </c>
      <c r="B5954" s="217">
        <v>44859</v>
      </c>
      <c r="C5954" s="31" t="s">
        <v>9</v>
      </c>
      <c r="D5954" s="359" t="s">
        <v>10</v>
      </c>
      <c r="E5954" s="51">
        <v>42</v>
      </c>
      <c r="F5954" s="51">
        <v>986</v>
      </c>
      <c r="G5954" s="51">
        <v>2</v>
      </c>
      <c r="H5954" s="51">
        <v>28</v>
      </c>
      <c r="I5954" s="51" t="s">
        <v>15</v>
      </c>
      <c r="L5954" s="131">
        <f t="shared" si="47"/>
        <v>7.1428571428571423</v>
      </c>
      <c r="M5954" s="31">
        <v>712</v>
      </c>
      <c r="N5954" s="51" t="s">
        <v>13</v>
      </c>
      <c r="O5954" s="51" t="s">
        <v>2045</v>
      </c>
    </row>
    <row r="5955" spans="1:15">
      <c r="A5955">
        <v>5959</v>
      </c>
      <c r="B5955" s="217">
        <v>44859</v>
      </c>
      <c r="C5955" s="31" t="s">
        <v>9</v>
      </c>
      <c r="D5955" s="359" t="s">
        <v>10</v>
      </c>
      <c r="E5955" s="51">
        <v>43</v>
      </c>
      <c r="F5955" s="51">
        <v>996</v>
      </c>
      <c r="G5955" s="51">
        <v>1</v>
      </c>
      <c r="H5955" s="51">
        <v>16</v>
      </c>
      <c r="I5955" s="51" t="s">
        <v>15</v>
      </c>
      <c r="L5955" s="131">
        <f t="shared" si="47"/>
        <v>6.25</v>
      </c>
      <c r="M5955" s="31">
        <v>712</v>
      </c>
      <c r="N5955" s="51" t="s">
        <v>13</v>
      </c>
      <c r="O5955" s="51" t="s">
        <v>2045</v>
      </c>
    </row>
    <row r="5956" spans="1:15">
      <c r="A5956">
        <v>5960</v>
      </c>
      <c r="B5956" s="217">
        <v>44859</v>
      </c>
      <c r="C5956" s="31" t="s">
        <v>9</v>
      </c>
      <c r="D5956" s="359" t="s">
        <v>10</v>
      </c>
      <c r="E5956" s="51">
        <v>48</v>
      </c>
      <c r="F5956" s="51">
        <v>1416</v>
      </c>
      <c r="G5956" s="51">
        <v>2</v>
      </c>
      <c r="H5956" s="51">
        <v>22</v>
      </c>
      <c r="I5956" s="51" t="s">
        <v>15</v>
      </c>
      <c r="L5956" s="131">
        <f t="shared" si="47"/>
        <v>9.0909090909090917</v>
      </c>
      <c r="M5956" s="31">
        <v>712</v>
      </c>
      <c r="N5956" s="51" t="s">
        <v>13</v>
      </c>
      <c r="O5956" s="51" t="s">
        <v>2045</v>
      </c>
    </row>
    <row r="5957" spans="1:15">
      <c r="A5957">
        <v>5961</v>
      </c>
      <c r="B5957" s="217">
        <v>44859</v>
      </c>
      <c r="C5957" s="31" t="s">
        <v>9</v>
      </c>
      <c r="D5957" s="359" t="s">
        <v>10</v>
      </c>
      <c r="E5957" s="51">
        <v>41</v>
      </c>
      <c r="F5957" s="51">
        <v>816</v>
      </c>
      <c r="G5957" s="51">
        <v>2</v>
      </c>
      <c r="H5957" s="51">
        <v>18</v>
      </c>
      <c r="I5957" s="51" t="s">
        <v>15</v>
      </c>
      <c r="L5957" s="131">
        <f t="shared" si="47"/>
        <v>11.111111111111111</v>
      </c>
      <c r="M5957" s="31">
        <v>712</v>
      </c>
      <c r="N5957" s="51" t="s">
        <v>13</v>
      </c>
      <c r="O5957" s="51" t="s">
        <v>2045</v>
      </c>
    </row>
    <row r="5958" spans="1:15">
      <c r="A5958">
        <v>5962</v>
      </c>
      <c r="B5958" s="217">
        <v>44859</v>
      </c>
      <c r="C5958" s="31" t="s">
        <v>9</v>
      </c>
      <c r="D5958" s="359" t="s">
        <v>10</v>
      </c>
      <c r="E5958" s="51">
        <v>42</v>
      </c>
      <c r="F5958" s="51">
        <v>972</v>
      </c>
      <c r="G5958" s="51">
        <v>1</v>
      </c>
      <c r="H5958" s="51">
        <v>26</v>
      </c>
      <c r="I5958" s="51" t="s">
        <v>15</v>
      </c>
      <c r="L5958" s="131">
        <f t="shared" si="47"/>
        <v>3.8461538461538463</v>
      </c>
      <c r="M5958" s="31">
        <v>712</v>
      </c>
      <c r="N5958" s="51" t="s">
        <v>13</v>
      </c>
      <c r="O5958" s="51" t="s">
        <v>2045</v>
      </c>
    </row>
    <row r="5959" spans="1:15">
      <c r="A5959">
        <v>5963</v>
      </c>
      <c r="B5959" s="217">
        <v>44860</v>
      </c>
      <c r="C5959" s="31" t="s">
        <v>9</v>
      </c>
      <c r="D5959" s="359" t="s">
        <v>10</v>
      </c>
      <c r="E5959" s="51">
        <v>46</v>
      </c>
      <c r="F5959" s="51">
        <v>1554</v>
      </c>
      <c r="G5959" s="51">
        <v>4</v>
      </c>
      <c r="H5959" s="51">
        <v>20</v>
      </c>
      <c r="I5959" s="51" t="s">
        <v>12</v>
      </c>
      <c r="L5959" s="131">
        <f t="shared" si="47"/>
        <v>20</v>
      </c>
      <c r="M5959" s="31">
        <v>712</v>
      </c>
      <c r="N5959" s="51" t="s">
        <v>13</v>
      </c>
      <c r="O5959" s="51" t="s">
        <v>2045</v>
      </c>
    </row>
    <row r="5960" spans="1:15">
      <c r="A5960">
        <v>5964</v>
      </c>
      <c r="B5960" s="217">
        <v>44859</v>
      </c>
      <c r="C5960" s="31" t="s">
        <v>9</v>
      </c>
      <c r="D5960" s="359" t="s">
        <v>10</v>
      </c>
      <c r="E5960" s="51">
        <v>43</v>
      </c>
      <c r="F5960" s="51">
        <v>1002</v>
      </c>
      <c r="G5960" s="51">
        <v>2</v>
      </c>
      <c r="H5960" s="51">
        <v>26</v>
      </c>
      <c r="I5960" s="51" t="s">
        <v>15</v>
      </c>
      <c r="L5960" s="131">
        <f t="shared" si="47"/>
        <v>7.6923076923076925</v>
      </c>
      <c r="M5960" s="31">
        <v>712</v>
      </c>
      <c r="N5960" s="51" t="s">
        <v>13</v>
      </c>
      <c r="O5960" s="51" t="s">
        <v>2045</v>
      </c>
    </row>
    <row r="5961" spans="1:15">
      <c r="A5961">
        <v>5965</v>
      </c>
      <c r="B5961" s="217">
        <v>44859</v>
      </c>
      <c r="C5961" s="31" t="s">
        <v>9</v>
      </c>
      <c r="D5961" s="359" t="s">
        <v>10</v>
      </c>
      <c r="E5961" s="51">
        <v>45</v>
      </c>
      <c r="F5961" s="51">
        <v>1140</v>
      </c>
      <c r="G5961" s="51">
        <v>0</v>
      </c>
      <c r="H5961" s="51">
        <v>16</v>
      </c>
      <c r="I5961" s="51" t="s">
        <v>15</v>
      </c>
      <c r="L5961" s="131">
        <f t="shared" si="47"/>
        <v>0</v>
      </c>
      <c r="M5961" s="31">
        <v>712</v>
      </c>
      <c r="N5961" s="51" t="s">
        <v>13</v>
      </c>
      <c r="O5961" s="51" t="s">
        <v>2045</v>
      </c>
    </row>
    <row r="5962" spans="1:15">
      <c r="A5962">
        <v>5966</v>
      </c>
      <c r="B5962" s="217">
        <v>44859</v>
      </c>
      <c r="C5962" s="31" t="s">
        <v>9</v>
      </c>
      <c r="D5962" s="359" t="s">
        <v>10</v>
      </c>
      <c r="E5962" s="51">
        <v>44</v>
      </c>
      <c r="F5962" s="51">
        <v>1160</v>
      </c>
      <c r="G5962" s="51">
        <v>2</v>
      </c>
      <c r="H5962" s="51">
        <v>22</v>
      </c>
      <c r="I5962" s="51" t="s">
        <v>12</v>
      </c>
      <c r="L5962" s="131">
        <f t="shared" si="47"/>
        <v>9.0909090909090917</v>
      </c>
      <c r="M5962" s="31">
        <v>712</v>
      </c>
      <c r="N5962" s="51" t="s">
        <v>13</v>
      </c>
      <c r="O5962" s="51" t="s">
        <v>2045</v>
      </c>
    </row>
    <row r="5963" spans="1:15">
      <c r="A5963">
        <v>5967</v>
      </c>
      <c r="B5963" s="217">
        <v>44859</v>
      </c>
      <c r="C5963" s="31" t="s">
        <v>9</v>
      </c>
      <c r="D5963" s="359" t="s">
        <v>10</v>
      </c>
      <c r="E5963" s="51">
        <v>44</v>
      </c>
      <c r="F5963" s="51">
        <v>1094</v>
      </c>
      <c r="G5963" s="51">
        <v>4</v>
      </c>
      <c r="H5963" s="51">
        <v>22</v>
      </c>
      <c r="I5963" s="51" t="s">
        <v>12</v>
      </c>
      <c r="L5963" s="131">
        <f t="shared" si="47"/>
        <v>18.181818181818183</v>
      </c>
      <c r="M5963" s="31">
        <v>712</v>
      </c>
      <c r="N5963" s="51" t="s">
        <v>13</v>
      </c>
      <c r="O5963" s="51" t="s">
        <v>2045</v>
      </c>
    </row>
    <row r="5964" spans="1:15">
      <c r="A5964">
        <v>5968</v>
      </c>
      <c r="B5964" s="217">
        <v>44859</v>
      </c>
      <c r="C5964" s="31" t="s">
        <v>9</v>
      </c>
      <c r="D5964" s="359" t="s">
        <v>10</v>
      </c>
      <c r="E5964" s="51">
        <v>42</v>
      </c>
      <c r="F5964" s="51">
        <v>964</v>
      </c>
      <c r="G5964" s="51">
        <v>1</v>
      </c>
      <c r="H5964" s="51">
        <v>6</v>
      </c>
      <c r="I5964" s="51" t="s">
        <v>15</v>
      </c>
      <c r="L5964" s="131">
        <f t="shared" si="47"/>
        <v>16.666666666666664</v>
      </c>
      <c r="M5964" s="31">
        <v>712</v>
      </c>
      <c r="N5964" s="51" t="s">
        <v>13</v>
      </c>
      <c r="O5964" s="51" t="s">
        <v>2045</v>
      </c>
    </row>
    <row r="5965" spans="1:15">
      <c r="A5965">
        <v>5969</v>
      </c>
      <c r="B5965" s="217">
        <v>44859</v>
      </c>
      <c r="C5965" s="31" t="s">
        <v>9</v>
      </c>
      <c r="D5965" s="359" t="s">
        <v>10</v>
      </c>
      <c r="E5965" s="51">
        <v>57</v>
      </c>
      <c r="F5965" s="51">
        <v>2498</v>
      </c>
      <c r="G5965" s="51">
        <v>1</v>
      </c>
      <c r="H5965" s="51">
        <v>28</v>
      </c>
      <c r="I5965" s="51" t="s">
        <v>15</v>
      </c>
      <c r="L5965" s="131">
        <f t="shared" si="47"/>
        <v>3.5714285714285712</v>
      </c>
      <c r="M5965" s="31">
        <v>712</v>
      </c>
      <c r="N5965" s="51" t="s">
        <v>13</v>
      </c>
      <c r="O5965" s="51" t="s">
        <v>2045</v>
      </c>
    </row>
    <row r="5966" spans="1:15">
      <c r="A5966">
        <v>5970</v>
      </c>
      <c r="B5966" s="217">
        <v>44859</v>
      </c>
      <c r="C5966" s="31" t="s">
        <v>9</v>
      </c>
      <c r="D5966" s="359" t="s">
        <v>10</v>
      </c>
      <c r="E5966" s="51">
        <v>43</v>
      </c>
      <c r="F5966" s="51">
        <v>1088</v>
      </c>
      <c r="G5966" s="51">
        <v>1</v>
      </c>
      <c r="H5966" s="51">
        <v>24</v>
      </c>
      <c r="I5966" s="51" t="s">
        <v>15</v>
      </c>
      <c r="L5966" s="131">
        <f t="shared" si="47"/>
        <v>4.1666666666666661</v>
      </c>
      <c r="M5966" s="31">
        <v>712</v>
      </c>
      <c r="N5966" s="51" t="s">
        <v>13</v>
      </c>
      <c r="O5966" s="51" t="s">
        <v>2045</v>
      </c>
    </row>
    <row r="5967" spans="1:15">
      <c r="A5967">
        <v>5971</v>
      </c>
      <c r="B5967" s="217">
        <v>44859</v>
      </c>
      <c r="C5967" s="31" t="s">
        <v>9</v>
      </c>
      <c r="D5967" s="359" t="s">
        <v>10</v>
      </c>
      <c r="E5967" s="51">
        <v>44</v>
      </c>
      <c r="F5967" s="51">
        <v>1154</v>
      </c>
      <c r="G5967" s="51">
        <v>3</v>
      </c>
      <c r="H5967" s="51">
        <v>20</v>
      </c>
      <c r="I5967" s="51" t="s">
        <v>15</v>
      </c>
      <c r="L5967" s="131">
        <f t="shared" si="47"/>
        <v>15</v>
      </c>
      <c r="M5967" s="31">
        <v>712</v>
      </c>
      <c r="N5967" s="51" t="s">
        <v>13</v>
      </c>
      <c r="O5967" s="51" t="s">
        <v>2045</v>
      </c>
    </row>
    <row r="5968" spans="1:15">
      <c r="A5968">
        <v>5972</v>
      </c>
      <c r="B5968" s="217">
        <v>44859</v>
      </c>
      <c r="C5968" s="31" t="s">
        <v>9</v>
      </c>
      <c r="D5968" s="359" t="s">
        <v>10</v>
      </c>
      <c r="E5968" s="51">
        <v>40</v>
      </c>
      <c r="F5968" s="51">
        <v>850</v>
      </c>
      <c r="G5968" s="51">
        <v>3</v>
      </c>
      <c r="H5968" s="51">
        <v>16</v>
      </c>
      <c r="I5968" s="51" t="s">
        <v>12</v>
      </c>
      <c r="K5968" s="32"/>
      <c r="L5968" s="131">
        <f t="shared" ref="L5968:L6031" si="48">G5968/H5968*100</f>
        <v>18.75</v>
      </c>
      <c r="M5968" s="31">
        <v>712</v>
      </c>
      <c r="N5968" s="51" t="s">
        <v>13</v>
      </c>
      <c r="O5968" s="51" t="s">
        <v>2045</v>
      </c>
    </row>
    <row r="5969" spans="1:15">
      <c r="A5969">
        <v>5973</v>
      </c>
      <c r="B5969" s="217">
        <v>44859</v>
      </c>
      <c r="C5969" s="31" t="s">
        <v>9</v>
      </c>
      <c r="D5969" s="359" t="s">
        <v>10</v>
      </c>
      <c r="E5969" s="51">
        <v>43</v>
      </c>
      <c r="F5969" s="51">
        <v>1096</v>
      </c>
      <c r="G5969" s="51">
        <v>1</v>
      </c>
      <c r="H5969" s="51">
        <v>18</v>
      </c>
      <c r="I5969" s="51" t="s">
        <v>15</v>
      </c>
      <c r="K5969" s="32"/>
      <c r="L5969" s="131">
        <f t="shared" si="48"/>
        <v>5.5555555555555554</v>
      </c>
      <c r="M5969" s="31">
        <v>712</v>
      </c>
      <c r="N5969" s="51" t="s">
        <v>13</v>
      </c>
      <c r="O5969" s="51" t="s">
        <v>2045</v>
      </c>
    </row>
    <row r="5970" spans="1:15">
      <c r="A5970">
        <v>5974</v>
      </c>
      <c r="B5970" s="217">
        <v>44859</v>
      </c>
      <c r="C5970" s="31" t="s">
        <v>9</v>
      </c>
      <c r="D5970" s="359" t="s">
        <v>10</v>
      </c>
      <c r="E5970" s="51">
        <v>49</v>
      </c>
      <c r="F5970" s="51">
        <v>1602</v>
      </c>
      <c r="G5970" s="51">
        <v>6</v>
      </c>
      <c r="H5970" s="51">
        <v>20</v>
      </c>
      <c r="I5970" s="51" t="s">
        <v>15</v>
      </c>
      <c r="K5970" s="32"/>
      <c r="L5970" s="131">
        <f t="shared" si="48"/>
        <v>30</v>
      </c>
      <c r="M5970" s="31">
        <v>712</v>
      </c>
      <c r="N5970" s="51" t="s">
        <v>13</v>
      </c>
      <c r="O5970" s="51" t="s">
        <v>2045</v>
      </c>
    </row>
    <row r="5971" spans="1:15">
      <c r="A5971">
        <v>5975</v>
      </c>
      <c r="B5971" s="217">
        <v>44859</v>
      </c>
      <c r="C5971" s="31" t="s">
        <v>9</v>
      </c>
      <c r="D5971" s="359" t="s">
        <v>10</v>
      </c>
      <c r="E5971" s="51">
        <v>47</v>
      </c>
      <c r="F5971" s="51">
        <v>1360</v>
      </c>
      <c r="G5971" s="51">
        <v>2</v>
      </c>
      <c r="H5971" s="51">
        <v>14</v>
      </c>
      <c r="I5971" s="51" t="s">
        <v>12</v>
      </c>
      <c r="L5971" s="131">
        <f t="shared" si="48"/>
        <v>14.285714285714285</v>
      </c>
      <c r="M5971" s="31">
        <v>712</v>
      </c>
      <c r="N5971" s="51" t="s">
        <v>13</v>
      </c>
      <c r="O5971" s="51" t="s">
        <v>2045</v>
      </c>
    </row>
    <row r="5972" spans="1:15">
      <c r="A5972">
        <v>5976</v>
      </c>
      <c r="B5972" s="217">
        <v>44859</v>
      </c>
      <c r="C5972" s="31" t="s">
        <v>9</v>
      </c>
      <c r="D5972" s="359" t="s">
        <v>10</v>
      </c>
      <c r="E5972" s="51">
        <v>44</v>
      </c>
      <c r="F5972" s="51">
        <v>1058</v>
      </c>
      <c r="G5972" s="51">
        <v>3</v>
      </c>
      <c r="H5972" s="51">
        <v>12</v>
      </c>
      <c r="I5972" s="51" t="s">
        <v>15</v>
      </c>
      <c r="L5972" s="131">
        <f t="shared" si="48"/>
        <v>25</v>
      </c>
      <c r="M5972" s="31">
        <v>712</v>
      </c>
      <c r="N5972" s="51" t="s">
        <v>13</v>
      </c>
      <c r="O5972" s="51" t="s">
        <v>2045</v>
      </c>
    </row>
    <row r="5973" spans="1:15">
      <c r="A5973">
        <v>5977</v>
      </c>
      <c r="B5973" s="217">
        <v>44859</v>
      </c>
      <c r="C5973" s="31" t="s">
        <v>9</v>
      </c>
      <c r="D5973" s="359" t="s">
        <v>10</v>
      </c>
      <c r="E5973" s="51">
        <v>42</v>
      </c>
      <c r="F5973" s="51">
        <v>1004</v>
      </c>
      <c r="G5973" s="51">
        <v>1</v>
      </c>
      <c r="H5973" s="51">
        <v>16</v>
      </c>
      <c r="I5973" s="51" t="s">
        <v>15</v>
      </c>
      <c r="L5973" s="131">
        <f t="shared" si="48"/>
        <v>6.25</v>
      </c>
      <c r="M5973" s="31">
        <v>712</v>
      </c>
      <c r="N5973" s="51" t="s">
        <v>13</v>
      </c>
      <c r="O5973" s="51" t="s">
        <v>2045</v>
      </c>
    </row>
    <row r="5974" spans="1:15">
      <c r="A5974">
        <v>5978</v>
      </c>
      <c r="B5974" s="217">
        <v>44859</v>
      </c>
      <c r="C5974" s="31" t="s">
        <v>9</v>
      </c>
      <c r="D5974" s="359" t="s">
        <v>10</v>
      </c>
      <c r="E5974" s="51">
        <v>42</v>
      </c>
      <c r="F5974" s="51">
        <v>980</v>
      </c>
      <c r="G5974" s="51">
        <v>2</v>
      </c>
      <c r="H5974" s="51">
        <v>14</v>
      </c>
      <c r="I5974" s="51" t="s">
        <v>15</v>
      </c>
      <c r="L5974" s="131">
        <f t="shared" si="48"/>
        <v>14.285714285714285</v>
      </c>
      <c r="M5974" s="31">
        <v>712</v>
      </c>
      <c r="N5974" s="51" t="s">
        <v>13</v>
      </c>
      <c r="O5974" s="51" t="s">
        <v>2045</v>
      </c>
    </row>
    <row r="5975" spans="1:15">
      <c r="A5975">
        <v>5979</v>
      </c>
      <c r="B5975" s="217">
        <v>44859</v>
      </c>
      <c r="C5975" s="31" t="s">
        <v>9</v>
      </c>
      <c r="D5975" s="359" t="s">
        <v>10</v>
      </c>
      <c r="E5975" s="51">
        <v>46</v>
      </c>
      <c r="F5975" s="51">
        <v>12</v>
      </c>
      <c r="G5975" s="51">
        <v>56</v>
      </c>
      <c r="H5975" s="51">
        <v>18</v>
      </c>
      <c r="I5975" s="51" t="s">
        <v>15</v>
      </c>
      <c r="L5975" s="131">
        <f t="shared" si="48"/>
        <v>311.11111111111114</v>
      </c>
      <c r="M5975" s="31">
        <v>712</v>
      </c>
      <c r="N5975" s="51" t="s">
        <v>13</v>
      </c>
      <c r="O5975" s="51" t="s">
        <v>2045</v>
      </c>
    </row>
    <row r="5976" spans="1:15">
      <c r="A5976">
        <v>5980</v>
      </c>
      <c r="B5976" s="217">
        <v>44859</v>
      </c>
      <c r="C5976" s="31" t="s">
        <v>9</v>
      </c>
      <c r="D5976" s="359" t="s">
        <v>10</v>
      </c>
      <c r="E5976" s="51">
        <v>50</v>
      </c>
      <c r="F5976" s="51">
        <v>1498</v>
      </c>
      <c r="G5976" s="51">
        <v>2</v>
      </c>
      <c r="H5976" s="51">
        <v>22</v>
      </c>
      <c r="I5976" s="51" t="s">
        <v>15</v>
      </c>
      <c r="L5976" s="131">
        <f t="shared" si="48"/>
        <v>9.0909090909090917</v>
      </c>
      <c r="M5976" s="31">
        <v>712</v>
      </c>
      <c r="N5976" s="51" t="s">
        <v>13</v>
      </c>
      <c r="O5976" s="51" t="s">
        <v>2045</v>
      </c>
    </row>
    <row r="5977" spans="1:15">
      <c r="A5977">
        <v>5981</v>
      </c>
      <c r="B5977" s="217">
        <v>44859</v>
      </c>
      <c r="C5977" s="31" t="s">
        <v>9</v>
      </c>
      <c r="D5977" s="359" t="s">
        <v>10</v>
      </c>
      <c r="E5977" s="51">
        <v>41</v>
      </c>
      <c r="F5977" s="51">
        <v>920</v>
      </c>
      <c r="G5977" s="51">
        <v>2</v>
      </c>
      <c r="H5977" s="51">
        <v>32</v>
      </c>
      <c r="I5977" s="51" t="s">
        <v>15</v>
      </c>
      <c r="L5977" s="131">
        <f t="shared" si="48"/>
        <v>6.25</v>
      </c>
      <c r="M5977" s="31">
        <v>712</v>
      </c>
      <c r="N5977" s="51" t="s">
        <v>13</v>
      </c>
      <c r="O5977" s="51" t="s">
        <v>2045</v>
      </c>
    </row>
    <row r="5978" spans="1:15">
      <c r="A5978">
        <v>5982</v>
      </c>
      <c r="B5978" s="217">
        <v>44859</v>
      </c>
      <c r="C5978" s="31" t="s">
        <v>9</v>
      </c>
      <c r="D5978" s="359" t="s">
        <v>10</v>
      </c>
      <c r="E5978" s="51">
        <v>55</v>
      </c>
      <c r="F5978" s="51">
        <v>2174</v>
      </c>
      <c r="G5978" s="51">
        <v>6</v>
      </c>
      <c r="H5978" s="51">
        <v>30</v>
      </c>
      <c r="I5978" s="51" t="s">
        <v>15</v>
      </c>
      <c r="L5978" s="131">
        <f t="shared" si="48"/>
        <v>20</v>
      </c>
      <c r="M5978" s="31">
        <v>712</v>
      </c>
      <c r="N5978" s="51" t="s">
        <v>13</v>
      </c>
      <c r="O5978" s="51" t="s">
        <v>2045</v>
      </c>
    </row>
    <row r="5979" spans="1:15">
      <c r="A5979">
        <v>5983</v>
      </c>
      <c r="B5979" s="217">
        <v>44859</v>
      </c>
      <c r="C5979" s="31" t="s">
        <v>9</v>
      </c>
      <c r="D5979" s="359" t="s">
        <v>10</v>
      </c>
      <c r="E5979" s="51">
        <v>56</v>
      </c>
      <c r="F5979" s="51">
        <v>2398</v>
      </c>
      <c r="G5979" s="51">
        <v>11</v>
      </c>
      <c r="H5979" s="51">
        <v>58</v>
      </c>
      <c r="I5979" s="51" t="s">
        <v>15</v>
      </c>
      <c r="L5979" s="131">
        <f t="shared" si="48"/>
        <v>18.96551724137931</v>
      </c>
      <c r="M5979" s="31">
        <v>712</v>
      </c>
      <c r="N5979" s="51" t="s">
        <v>13</v>
      </c>
      <c r="O5979" s="51" t="s">
        <v>2045</v>
      </c>
    </row>
    <row r="5980" spans="1:15">
      <c r="A5980">
        <v>5984</v>
      </c>
      <c r="B5980" s="217">
        <v>44859</v>
      </c>
      <c r="C5980" s="31" t="s">
        <v>9</v>
      </c>
      <c r="D5980" s="359" t="s">
        <v>10</v>
      </c>
      <c r="E5980" s="51">
        <v>45</v>
      </c>
      <c r="F5980" s="51">
        <v>1228</v>
      </c>
      <c r="G5980" s="51">
        <v>2</v>
      </c>
      <c r="H5980" s="51">
        <v>16</v>
      </c>
      <c r="I5980" s="51" t="s">
        <v>15</v>
      </c>
      <c r="L5980" s="131">
        <f t="shared" si="48"/>
        <v>12.5</v>
      </c>
      <c r="M5980" s="31">
        <v>712</v>
      </c>
      <c r="N5980" s="51" t="s">
        <v>13</v>
      </c>
      <c r="O5980" s="51" t="s">
        <v>2045</v>
      </c>
    </row>
    <row r="5981" spans="1:15">
      <c r="A5981">
        <v>5985</v>
      </c>
      <c r="B5981" s="217">
        <v>44859</v>
      </c>
      <c r="C5981" s="31" t="s">
        <v>9</v>
      </c>
      <c r="D5981" s="359" t="s">
        <v>10</v>
      </c>
      <c r="E5981" s="51">
        <v>52</v>
      </c>
      <c r="F5981" s="51">
        <v>2014</v>
      </c>
      <c r="G5981" s="51">
        <v>11</v>
      </c>
      <c r="H5981" s="51">
        <v>25</v>
      </c>
      <c r="I5981" s="51" t="s">
        <v>15</v>
      </c>
      <c r="L5981" s="131">
        <f t="shared" si="48"/>
        <v>44</v>
      </c>
      <c r="M5981" s="31">
        <v>712</v>
      </c>
      <c r="N5981" s="51" t="s">
        <v>13</v>
      </c>
      <c r="O5981" s="51" t="s">
        <v>2045</v>
      </c>
    </row>
    <row r="5982" spans="1:15">
      <c r="A5982">
        <v>5986</v>
      </c>
      <c r="B5982" s="217">
        <v>44859</v>
      </c>
      <c r="C5982" s="31" t="s">
        <v>9</v>
      </c>
      <c r="D5982" s="359" t="s">
        <v>10</v>
      </c>
      <c r="E5982" s="51">
        <v>49</v>
      </c>
      <c r="F5982" s="51">
        <v>1604</v>
      </c>
      <c r="G5982" s="51">
        <v>5</v>
      </c>
      <c r="H5982" s="51">
        <v>22</v>
      </c>
      <c r="I5982" s="51" t="s">
        <v>15</v>
      </c>
      <c r="L5982" s="131">
        <f t="shared" si="48"/>
        <v>22.727272727272727</v>
      </c>
      <c r="M5982" s="31">
        <v>712</v>
      </c>
      <c r="N5982" s="51" t="s">
        <v>13</v>
      </c>
      <c r="O5982" s="51" t="s">
        <v>2045</v>
      </c>
    </row>
    <row r="5983" spans="1:15">
      <c r="A5983">
        <v>5987</v>
      </c>
      <c r="B5983" s="217">
        <v>44859</v>
      </c>
      <c r="C5983" s="31" t="s">
        <v>9</v>
      </c>
      <c r="D5983" s="359" t="s">
        <v>10</v>
      </c>
      <c r="E5983" s="51">
        <v>53</v>
      </c>
      <c r="F5983" s="51">
        <v>1934</v>
      </c>
      <c r="G5983" s="51">
        <v>6</v>
      </c>
      <c r="H5983" s="51">
        <v>50</v>
      </c>
      <c r="I5983" s="51" t="s">
        <v>15</v>
      </c>
      <c r="L5983" s="131">
        <f t="shared" si="48"/>
        <v>12</v>
      </c>
      <c r="M5983" s="31">
        <v>712</v>
      </c>
      <c r="N5983" s="51" t="s">
        <v>13</v>
      </c>
      <c r="O5983" s="51" t="s">
        <v>2045</v>
      </c>
    </row>
    <row r="5984" spans="1:15">
      <c r="A5984">
        <v>5988</v>
      </c>
      <c r="B5984" s="217">
        <v>44859</v>
      </c>
      <c r="C5984" s="31" t="s">
        <v>9</v>
      </c>
      <c r="D5984" s="359" t="s">
        <v>10</v>
      </c>
      <c r="E5984" s="51">
        <v>57</v>
      </c>
      <c r="F5984" s="51">
        <v>2265</v>
      </c>
      <c r="G5984" s="51">
        <v>18</v>
      </c>
      <c r="H5984" s="51">
        <v>76</v>
      </c>
      <c r="I5984" s="51" t="s">
        <v>15</v>
      </c>
      <c r="L5984" s="131">
        <f t="shared" si="48"/>
        <v>23.684210526315788</v>
      </c>
      <c r="M5984" s="31">
        <v>712</v>
      </c>
      <c r="N5984" s="51" t="s">
        <v>13</v>
      </c>
      <c r="O5984" s="51" t="s">
        <v>2045</v>
      </c>
    </row>
    <row r="5985" spans="1:15">
      <c r="A5985">
        <v>5989</v>
      </c>
      <c r="B5985" s="217">
        <v>44859</v>
      </c>
      <c r="C5985" s="31" t="s">
        <v>9</v>
      </c>
      <c r="D5985" s="359" t="s">
        <v>10</v>
      </c>
      <c r="E5985" s="51">
        <v>42</v>
      </c>
      <c r="F5985" s="51">
        <v>898</v>
      </c>
      <c r="G5985" s="51">
        <v>2</v>
      </c>
      <c r="H5985" s="51">
        <v>18</v>
      </c>
      <c r="I5985" s="51" t="s">
        <v>15</v>
      </c>
      <c r="L5985" s="131">
        <f t="shared" si="48"/>
        <v>11.111111111111111</v>
      </c>
      <c r="M5985" s="31">
        <v>712</v>
      </c>
      <c r="N5985" s="51" t="s">
        <v>13</v>
      </c>
      <c r="O5985" s="51" t="s">
        <v>2045</v>
      </c>
    </row>
    <row r="5986" spans="1:15">
      <c r="A5986">
        <v>5990</v>
      </c>
      <c r="B5986" s="217">
        <v>44859</v>
      </c>
      <c r="C5986" s="31" t="s">
        <v>9</v>
      </c>
      <c r="D5986" s="359" t="s">
        <v>10</v>
      </c>
      <c r="E5986" s="51">
        <v>47</v>
      </c>
      <c r="F5986" s="51">
        <v>1218</v>
      </c>
      <c r="G5986" s="51">
        <v>1</v>
      </c>
      <c r="H5986" s="51">
        <v>12</v>
      </c>
      <c r="I5986" s="51" t="s">
        <v>15</v>
      </c>
      <c r="L5986" s="131">
        <f t="shared" si="48"/>
        <v>8.3333333333333321</v>
      </c>
      <c r="M5986" s="31">
        <v>712</v>
      </c>
      <c r="N5986" s="51" t="s">
        <v>13</v>
      </c>
      <c r="O5986" s="51" t="s">
        <v>2045</v>
      </c>
    </row>
    <row r="5987" spans="1:15">
      <c r="A5987">
        <v>5991</v>
      </c>
      <c r="B5987" s="217">
        <v>44859</v>
      </c>
      <c r="C5987" s="31" t="s">
        <v>9</v>
      </c>
      <c r="D5987" s="359" t="s">
        <v>10</v>
      </c>
      <c r="E5987" s="51">
        <v>40</v>
      </c>
      <c r="F5987" s="51">
        <v>800</v>
      </c>
      <c r="G5987" s="51">
        <v>3</v>
      </c>
      <c r="H5987" s="51">
        <v>24</v>
      </c>
      <c r="I5987" s="51" t="s">
        <v>15</v>
      </c>
      <c r="L5987" s="131">
        <f t="shared" si="48"/>
        <v>12.5</v>
      </c>
      <c r="M5987" s="31">
        <v>712</v>
      </c>
      <c r="N5987" s="51" t="s">
        <v>13</v>
      </c>
      <c r="O5987" s="51" t="s">
        <v>2045</v>
      </c>
    </row>
    <row r="5988" spans="1:15">
      <c r="A5988">
        <v>5992</v>
      </c>
      <c r="B5988" s="217">
        <v>44859</v>
      </c>
      <c r="C5988" s="31" t="s">
        <v>9</v>
      </c>
      <c r="D5988" s="359" t="s">
        <v>10</v>
      </c>
      <c r="E5988" s="51">
        <v>50</v>
      </c>
      <c r="F5988" s="51">
        <v>1554</v>
      </c>
      <c r="G5988" s="51">
        <v>6</v>
      </c>
      <c r="H5988" s="51">
        <v>20</v>
      </c>
      <c r="I5988" s="51" t="s">
        <v>15</v>
      </c>
      <c r="L5988" s="131">
        <f t="shared" si="48"/>
        <v>30</v>
      </c>
      <c r="M5988" s="31">
        <v>712</v>
      </c>
      <c r="N5988" s="51" t="s">
        <v>13</v>
      </c>
      <c r="O5988" s="51" t="s">
        <v>2045</v>
      </c>
    </row>
    <row r="5989" spans="1:15">
      <c r="A5989">
        <v>5993</v>
      </c>
      <c r="B5989" s="217">
        <v>44859</v>
      </c>
      <c r="C5989" s="31" t="s">
        <v>9</v>
      </c>
      <c r="D5989" s="359" t="s">
        <v>10</v>
      </c>
      <c r="E5989" s="51">
        <v>49</v>
      </c>
      <c r="F5989" s="51">
        <v>1548</v>
      </c>
      <c r="G5989" s="51">
        <v>2</v>
      </c>
      <c r="H5989" s="51">
        <v>32</v>
      </c>
      <c r="I5989" s="51" t="s">
        <v>15</v>
      </c>
      <c r="L5989" s="131">
        <f t="shared" si="48"/>
        <v>6.25</v>
      </c>
      <c r="M5989" s="31">
        <v>712</v>
      </c>
      <c r="N5989" s="51" t="s">
        <v>13</v>
      </c>
      <c r="O5989" s="51" t="s">
        <v>2045</v>
      </c>
    </row>
    <row r="5990" spans="1:15">
      <c r="A5990">
        <v>5994</v>
      </c>
      <c r="B5990" s="217">
        <v>44859</v>
      </c>
      <c r="C5990" s="31" t="s">
        <v>9</v>
      </c>
      <c r="D5990" s="359" t="s">
        <v>10</v>
      </c>
      <c r="E5990" s="51">
        <v>41</v>
      </c>
      <c r="F5990" s="51">
        <v>915</v>
      </c>
      <c r="G5990" s="51">
        <v>1</v>
      </c>
      <c r="H5990" s="51">
        <v>22</v>
      </c>
      <c r="I5990" s="51" t="s">
        <v>15</v>
      </c>
      <c r="L5990" s="131">
        <f t="shared" si="48"/>
        <v>4.5454545454545459</v>
      </c>
      <c r="M5990" s="31">
        <v>712</v>
      </c>
      <c r="N5990" s="51" t="s">
        <v>13</v>
      </c>
      <c r="O5990" s="51" t="s">
        <v>2045</v>
      </c>
    </row>
    <row r="5991" spans="1:15">
      <c r="A5991">
        <v>5995</v>
      </c>
      <c r="B5991" s="217">
        <v>44859</v>
      </c>
      <c r="C5991" s="31" t="s">
        <v>9</v>
      </c>
      <c r="D5991" s="359" t="s">
        <v>10</v>
      </c>
      <c r="E5991" s="51">
        <v>55</v>
      </c>
      <c r="F5991" s="51">
        <v>2414</v>
      </c>
      <c r="G5991" s="51">
        <v>39</v>
      </c>
      <c r="H5991" s="51">
        <v>44</v>
      </c>
      <c r="I5991" s="51" t="s">
        <v>15</v>
      </c>
      <c r="L5991" s="131">
        <f t="shared" si="48"/>
        <v>88.63636363636364</v>
      </c>
      <c r="M5991" s="31">
        <v>712</v>
      </c>
      <c r="N5991" s="51" t="s">
        <v>13</v>
      </c>
      <c r="O5991" s="51" t="s">
        <v>2045</v>
      </c>
    </row>
    <row r="5992" spans="1:15">
      <c r="A5992">
        <v>5996</v>
      </c>
      <c r="B5992" s="217">
        <v>44859</v>
      </c>
      <c r="C5992" s="31" t="s">
        <v>9</v>
      </c>
      <c r="D5992" s="359" t="s">
        <v>10</v>
      </c>
      <c r="E5992" s="51">
        <v>56</v>
      </c>
      <c r="F5992" s="51">
        <v>2294</v>
      </c>
      <c r="G5992" s="51">
        <v>53</v>
      </c>
      <c r="H5992" s="51">
        <v>46</v>
      </c>
      <c r="I5992" s="51" t="s">
        <v>15</v>
      </c>
      <c r="L5992" s="131">
        <f t="shared" si="48"/>
        <v>115.21739130434783</v>
      </c>
      <c r="M5992" s="31">
        <v>712</v>
      </c>
      <c r="N5992" s="51" t="s">
        <v>13</v>
      </c>
      <c r="O5992" s="51" t="s">
        <v>2045</v>
      </c>
    </row>
    <row r="5993" spans="1:15">
      <c r="A5993">
        <v>5997</v>
      </c>
      <c r="B5993" s="217">
        <v>44859</v>
      </c>
      <c r="C5993" s="31" t="s">
        <v>9</v>
      </c>
      <c r="D5993" s="359" t="s">
        <v>10</v>
      </c>
      <c r="E5993" s="51">
        <v>43</v>
      </c>
      <c r="F5993" s="51">
        <v>1040</v>
      </c>
      <c r="G5993" s="51">
        <v>1</v>
      </c>
      <c r="H5993" s="51">
        <v>30</v>
      </c>
      <c r="I5993" s="51" t="s">
        <v>15</v>
      </c>
      <c r="L5993" s="131">
        <f t="shared" si="48"/>
        <v>3.3333333333333335</v>
      </c>
      <c r="M5993" s="31">
        <v>712</v>
      </c>
      <c r="N5993" s="51" t="s">
        <v>13</v>
      </c>
      <c r="O5993" s="51" t="s">
        <v>2045</v>
      </c>
    </row>
    <row r="5994" spans="1:15">
      <c r="A5994">
        <v>5998</v>
      </c>
      <c r="B5994" s="217">
        <v>44859</v>
      </c>
      <c r="C5994" s="31" t="s">
        <v>9</v>
      </c>
      <c r="D5994" s="359" t="s">
        <v>10</v>
      </c>
      <c r="E5994" s="51">
        <v>54</v>
      </c>
      <c r="F5994" s="51">
        <v>2014</v>
      </c>
      <c r="G5994" s="51">
        <v>11</v>
      </c>
      <c r="H5994" s="51">
        <v>50</v>
      </c>
      <c r="I5994" s="51" t="s">
        <v>15</v>
      </c>
      <c r="L5994" s="131">
        <f t="shared" si="48"/>
        <v>22</v>
      </c>
      <c r="M5994" s="31">
        <v>712</v>
      </c>
      <c r="N5994" s="51" t="s">
        <v>13</v>
      </c>
      <c r="O5994" s="51" t="s">
        <v>2045</v>
      </c>
    </row>
    <row r="5995" spans="1:15">
      <c r="A5995">
        <v>5999</v>
      </c>
      <c r="B5995" s="217">
        <v>44859</v>
      </c>
      <c r="C5995" s="31" t="s">
        <v>9</v>
      </c>
      <c r="D5995" s="359" t="s">
        <v>10</v>
      </c>
      <c r="E5995" s="51">
        <v>43</v>
      </c>
      <c r="F5995" s="51">
        <v>1000</v>
      </c>
      <c r="G5995" s="51">
        <v>1</v>
      </c>
      <c r="H5995" s="51">
        <v>22</v>
      </c>
      <c r="I5995" s="51" t="s">
        <v>15</v>
      </c>
      <c r="L5995" s="131">
        <f t="shared" si="48"/>
        <v>4.5454545454545459</v>
      </c>
      <c r="M5995" s="31">
        <v>712</v>
      </c>
      <c r="N5995" s="51" t="s">
        <v>13</v>
      </c>
      <c r="O5995" s="51" t="s">
        <v>2045</v>
      </c>
    </row>
    <row r="5996" spans="1:15">
      <c r="A5996">
        <v>6000</v>
      </c>
      <c r="B5996" s="217">
        <v>44859</v>
      </c>
      <c r="C5996" s="31" t="s">
        <v>9</v>
      </c>
      <c r="D5996" s="359" t="s">
        <v>10</v>
      </c>
      <c r="E5996" s="51">
        <v>51</v>
      </c>
      <c r="F5996" s="51">
        <v>1716</v>
      </c>
      <c r="G5996" s="51">
        <v>6</v>
      </c>
      <c r="H5996" s="51">
        <v>40</v>
      </c>
      <c r="I5996" s="51" t="s">
        <v>15</v>
      </c>
      <c r="L5996" s="131">
        <f t="shared" si="48"/>
        <v>15</v>
      </c>
      <c r="M5996" s="31">
        <v>712</v>
      </c>
      <c r="N5996" s="51" t="s">
        <v>13</v>
      </c>
      <c r="O5996" s="51" t="s">
        <v>2045</v>
      </c>
    </row>
    <row r="5997" spans="1:15">
      <c r="A5997">
        <v>6001</v>
      </c>
      <c r="B5997" s="217">
        <v>44859</v>
      </c>
      <c r="C5997" s="31" t="s">
        <v>9</v>
      </c>
      <c r="D5997" s="359" t="s">
        <v>10</v>
      </c>
      <c r="E5997" s="51">
        <v>46</v>
      </c>
      <c r="F5997" s="51">
        <v>1452</v>
      </c>
      <c r="G5997" s="51">
        <v>2</v>
      </c>
      <c r="H5997" s="51">
        <v>30</v>
      </c>
      <c r="I5997" s="51" t="s">
        <v>15</v>
      </c>
      <c r="L5997" s="131">
        <f t="shared" si="48"/>
        <v>6.666666666666667</v>
      </c>
      <c r="M5997" s="31">
        <v>712</v>
      </c>
      <c r="N5997" s="51" t="s">
        <v>13</v>
      </c>
      <c r="O5997" s="51" t="s">
        <v>2045</v>
      </c>
    </row>
    <row r="5998" spans="1:15">
      <c r="A5998">
        <v>6002</v>
      </c>
      <c r="B5998" s="217">
        <v>44859</v>
      </c>
      <c r="C5998" s="31" t="s">
        <v>9</v>
      </c>
      <c r="D5998" s="359" t="s">
        <v>10</v>
      </c>
      <c r="E5998" s="51">
        <v>51</v>
      </c>
      <c r="F5998" s="51">
        <v>1754</v>
      </c>
      <c r="G5998" s="51">
        <v>4</v>
      </c>
      <c r="H5998" s="51">
        <v>24</v>
      </c>
      <c r="I5998" s="51" t="s">
        <v>15</v>
      </c>
      <c r="L5998" s="131">
        <f t="shared" si="48"/>
        <v>16.666666666666664</v>
      </c>
      <c r="M5998" s="31">
        <v>712</v>
      </c>
      <c r="N5998" s="51" t="s">
        <v>13</v>
      </c>
      <c r="O5998" s="51" t="s">
        <v>2045</v>
      </c>
    </row>
    <row r="5999" spans="1:15">
      <c r="A5999">
        <v>6003</v>
      </c>
      <c r="B5999" s="217">
        <v>44859</v>
      </c>
      <c r="C5999" s="31" t="s">
        <v>9</v>
      </c>
      <c r="D5999" s="359" t="s">
        <v>10</v>
      </c>
      <c r="E5999" s="51">
        <v>60</v>
      </c>
      <c r="F5999" s="51">
        <v>2734</v>
      </c>
      <c r="G5999" s="51">
        <v>24</v>
      </c>
      <c r="H5999" s="51">
        <v>60</v>
      </c>
      <c r="I5999" s="51" t="s">
        <v>15</v>
      </c>
      <c r="L5999" s="131">
        <f t="shared" si="48"/>
        <v>40</v>
      </c>
      <c r="M5999" s="31">
        <v>712</v>
      </c>
      <c r="N5999" s="51" t="s">
        <v>13</v>
      </c>
      <c r="O5999" s="51" t="s">
        <v>2045</v>
      </c>
    </row>
    <row r="6000" spans="1:15">
      <c r="A6000">
        <v>6004</v>
      </c>
      <c r="B6000" s="217">
        <v>44859</v>
      </c>
      <c r="C6000" s="31" t="s">
        <v>9</v>
      </c>
      <c r="D6000" s="359" t="s">
        <v>10</v>
      </c>
      <c r="E6000" s="51">
        <v>54</v>
      </c>
      <c r="F6000" s="51">
        <v>2124</v>
      </c>
      <c r="G6000" s="51">
        <v>7</v>
      </c>
      <c r="H6000" s="51">
        <v>20</v>
      </c>
      <c r="I6000" s="51" t="s">
        <v>15</v>
      </c>
      <c r="L6000" s="131">
        <f t="shared" si="48"/>
        <v>35</v>
      </c>
      <c r="M6000" s="31">
        <v>712</v>
      </c>
      <c r="N6000" s="51" t="s">
        <v>13</v>
      </c>
      <c r="O6000" s="51" t="s">
        <v>2045</v>
      </c>
    </row>
    <row r="6001" spans="1:15">
      <c r="A6001">
        <v>6005</v>
      </c>
      <c r="B6001" s="217">
        <v>44859</v>
      </c>
      <c r="C6001" s="31" t="s">
        <v>9</v>
      </c>
      <c r="D6001" s="359" t="s">
        <v>10</v>
      </c>
      <c r="E6001" s="51">
        <v>42</v>
      </c>
      <c r="F6001" s="51">
        <v>1064</v>
      </c>
      <c r="G6001" s="51">
        <v>2</v>
      </c>
      <c r="H6001" s="51">
        <v>24</v>
      </c>
      <c r="I6001" s="51" t="s">
        <v>15</v>
      </c>
      <c r="L6001" s="131">
        <f t="shared" si="48"/>
        <v>8.3333333333333321</v>
      </c>
      <c r="M6001" s="31">
        <v>712</v>
      </c>
      <c r="N6001" s="51" t="s">
        <v>13</v>
      </c>
      <c r="O6001" s="51" t="s">
        <v>2045</v>
      </c>
    </row>
    <row r="6002" spans="1:15">
      <c r="A6002">
        <v>6006</v>
      </c>
      <c r="B6002" s="217">
        <v>44859</v>
      </c>
      <c r="C6002" s="31" t="s">
        <v>9</v>
      </c>
      <c r="D6002" s="359" t="s">
        <v>10</v>
      </c>
      <c r="E6002" s="51">
        <v>57</v>
      </c>
      <c r="F6002" s="51">
        <v>2284</v>
      </c>
      <c r="G6002" s="51">
        <v>11</v>
      </c>
      <c r="H6002" s="51">
        <v>46</v>
      </c>
      <c r="I6002" s="51" t="s">
        <v>15</v>
      </c>
      <c r="L6002" s="131">
        <f t="shared" si="48"/>
        <v>23.913043478260871</v>
      </c>
      <c r="M6002" s="31">
        <v>712</v>
      </c>
      <c r="N6002" s="51" t="s">
        <v>13</v>
      </c>
      <c r="O6002" s="51" t="s">
        <v>2045</v>
      </c>
    </row>
    <row r="6003" spans="1:15">
      <c r="A6003">
        <v>6007</v>
      </c>
      <c r="B6003" s="217">
        <v>44862</v>
      </c>
      <c r="C6003" s="31" t="s">
        <v>9</v>
      </c>
      <c r="D6003" s="359" t="s">
        <v>10</v>
      </c>
      <c r="E6003" s="51">
        <v>34</v>
      </c>
      <c r="F6003" s="51">
        <v>516</v>
      </c>
      <c r="G6003" s="51">
        <v>0</v>
      </c>
      <c r="H6003" s="51">
        <v>10</v>
      </c>
      <c r="I6003" s="51" t="s">
        <v>15</v>
      </c>
      <c r="L6003" s="131">
        <f t="shared" si="48"/>
        <v>0</v>
      </c>
      <c r="M6003" s="31">
        <v>712</v>
      </c>
      <c r="N6003" s="51" t="s">
        <v>13</v>
      </c>
      <c r="O6003" s="51" t="s">
        <v>2046</v>
      </c>
    </row>
    <row r="6004" spans="1:15">
      <c r="A6004">
        <v>6008</v>
      </c>
      <c r="B6004" s="217">
        <v>44862</v>
      </c>
      <c r="C6004" s="31" t="s">
        <v>9</v>
      </c>
      <c r="D6004" s="359" t="s">
        <v>10</v>
      </c>
      <c r="E6004" s="51">
        <v>30</v>
      </c>
      <c r="F6004" s="51">
        <v>416</v>
      </c>
      <c r="G6004" s="51">
        <v>0</v>
      </c>
      <c r="H6004" s="51">
        <v>10</v>
      </c>
      <c r="I6004" s="51" t="s">
        <v>15</v>
      </c>
      <c r="L6004" s="131">
        <f t="shared" si="48"/>
        <v>0</v>
      </c>
      <c r="M6004" s="31">
        <v>712</v>
      </c>
      <c r="N6004" s="51" t="s">
        <v>13</v>
      </c>
      <c r="O6004" s="51" t="s">
        <v>2046</v>
      </c>
    </row>
    <row r="6005" spans="1:15">
      <c r="A6005">
        <v>6009</v>
      </c>
      <c r="B6005" s="217">
        <v>44862</v>
      </c>
      <c r="C6005" s="31" t="s">
        <v>9</v>
      </c>
      <c r="D6005" s="359" t="s">
        <v>10</v>
      </c>
      <c r="E6005" s="51">
        <v>30</v>
      </c>
      <c r="F6005" s="51">
        <v>388</v>
      </c>
      <c r="G6005" s="51">
        <v>0</v>
      </c>
      <c r="H6005" s="51">
        <v>22</v>
      </c>
      <c r="I6005" s="51" t="s">
        <v>15</v>
      </c>
      <c r="L6005" s="131">
        <f t="shared" si="48"/>
        <v>0</v>
      </c>
      <c r="M6005" s="31">
        <v>712</v>
      </c>
      <c r="N6005" s="51" t="s">
        <v>13</v>
      </c>
      <c r="O6005" s="51" t="s">
        <v>2046</v>
      </c>
    </row>
    <row r="6006" spans="1:15">
      <c r="A6006">
        <v>6010</v>
      </c>
      <c r="B6006" s="217">
        <v>44862</v>
      </c>
      <c r="C6006" s="31" t="s">
        <v>9</v>
      </c>
      <c r="D6006" s="359" t="s">
        <v>10</v>
      </c>
      <c r="E6006" s="51">
        <v>31</v>
      </c>
      <c r="F6006" s="51">
        <v>424</v>
      </c>
      <c r="G6006" s="51">
        <v>0</v>
      </c>
      <c r="H6006" s="51">
        <v>16</v>
      </c>
      <c r="I6006" s="51" t="s">
        <v>15</v>
      </c>
      <c r="L6006" s="131">
        <f t="shared" si="48"/>
        <v>0</v>
      </c>
      <c r="M6006" s="31">
        <v>712</v>
      </c>
      <c r="N6006" s="51" t="s">
        <v>13</v>
      </c>
      <c r="O6006" s="51" t="s">
        <v>2046</v>
      </c>
    </row>
    <row r="6007" spans="1:15">
      <c r="A6007">
        <v>6011</v>
      </c>
      <c r="B6007" s="217">
        <v>44862</v>
      </c>
      <c r="C6007" s="31" t="s">
        <v>9</v>
      </c>
      <c r="D6007" s="359" t="s">
        <v>10</v>
      </c>
      <c r="E6007" s="51">
        <v>28</v>
      </c>
      <c r="F6007" s="51">
        <v>306</v>
      </c>
      <c r="G6007" s="51">
        <v>0</v>
      </c>
      <c r="H6007" s="51">
        <v>14</v>
      </c>
      <c r="I6007" s="51" t="s">
        <v>15</v>
      </c>
      <c r="L6007" s="131">
        <f t="shared" si="48"/>
        <v>0</v>
      </c>
      <c r="M6007" s="31">
        <v>712</v>
      </c>
      <c r="N6007" s="51" t="s">
        <v>13</v>
      </c>
      <c r="O6007" s="51" t="s">
        <v>2046</v>
      </c>
    </row>
    <row r="6008" spans="1:15">
      <c r="A6008">
        <v>6012</v>
      </c>
      <c r="B6008" s="217">
        <v>44862</v>
      </c>
      <c r="C6008" s="31" t="s">
        <v>9</v>
      </c>
      <c r="D6008" s="359" t="s">
        <v>10</v>
      </c>
      <c r="E6008" s="51">
        <v>32</v>
      </c>
      <c r="F6008" s="51">
        <v>482</v>
      </c>
      <c r="G6008" s="51">
        <v>0</v>
      </c>
      <c r="H6008" s="51">
        <v>10</v>
      </c>
      <c r="I6008" s="51" t="s">
        <v>12</v>
      </c>
      <c r="L6008" s="131">
        <f t="shared" si="48"/>
        <v>0</v>
      </c>
      <c r="M6008" s="31">
        <v>712</v>
      </c>
      <c r="N6008" s="51" t="s">
        <v>13</v>
      </c>
      <c r="O6008" s="51" t="s">
        <v>2046</v>
      </c>
    </row>
    <row r="6009" spans="1:15">
      <c r="A6009">
        <v>6013</v>
      </c>
      <c r="B6009" s="217">
        <v>44862</v>
      </c>
      <c r="C6009" s="31" t="s">
        <v>9</v>
      </c>
      <c r="D6009" s="359" t="s">
        <v>10</v>
      </c>
      <c r="E6009" s="51">
        <v>32</v>
      </c>
      <c r="F6009" s="51">
        <v>486</v>
      </c>
      <c r="G6009" s="51">
        <v>0</v>
      </c>
      <c r="H6009" s="51">
        <v>18</v>
      </c>
      <c r="I6009" s="51" t="s">
        <v>15</v>
      </c>
      <c r="L6009" s="131">
        <f t="shared" si="48"/>
        <v>0</v>
      </c>
      <c r="M6009" s="31">
        <v>712</v>
      </c>
      <c r="N6009" s="51" t="s">
        <v>13</v>
      </c>
      <c r="O6009" s="51" t="s">
        <v>2046</v>
      </c>
    </row>
    <row r="6010" spans="1:15">
      <c r="A6010">
        <v>6014</v>
      </c>
      <c r="B6010" s="217">
        <v>44862</v>
      </c>
      <c r="C6010" s="31" t="s">
        <v>9</v>
      </c>
      <c r="D6010" s="359" t="s">
        <v>10</v>
      </c>
      <c r="E6010" s="51">
        <v>33</v>
      </c>
      <c r="F6010" s="51">
        <v>502</v>
      </c>
      <c r="G6010" s="51">
        <v>0</v>
      </c>
      <c r="H6010" s="51">
        <v>6</v>
      </c>
      <c r="I6010" s="51" t="s">
        <v>15</v>
      </c>
      <c r="L6010" s="131">
        <f t="shared" si="48"/>
        <v>0</v>
      </c>
      <c r="M6010" s="31">
        <v>712</v>
      </c>
      <c r="N6010" s="51" t="s">
        <v>13</v>
      </c>
      <c r="O6010" s="51" t="s">
        <v>2046</v>
      </c>
    </row>
    <row r="6011" spans="1:15">
      <c r="A6011">
        <v>6015</v>
      </c>
      <c r="B6011" s="217">
        <v>44862</v>
      </c>
      <c r="C6011" s="31" t="s">
        <v>9</v>
      </c>
      <c r="D6011" s="359" t="s">
        <v>10</v>
      </c>
      <c r="E6011" s="51">
        <v>32</v>
      </c>
      <c r="F6011" s="51">
        <v>514</v>
      </c>
      <c r="G6011" s="51">
        <v>0</v>
      </c>
      <c r="H6011" s="51">
        <v>24</v>
      </c>
      <c r="I6011" s="51" t="s">
        <v>15</v>
      </c>
      <c r="L6011" s="131">
        <f t="shared" si="48"/>
        <v>0</v>
      </c>
      <c r="M6011" s="31">
        <v>712</v>
      </c>
      <c r="N6011" s="51" t="s">
        <v>13</v>
      </c>
      <c r="O6011" s="51" t="s">
        <v>2046</v>
      </c>
    </row>
    <row r="6012" spans="1:15">
      <c r="A6012">
        <v>6016</v>
      </c>
      <c r="B6012" s="217">
        <v>44862</v>
      </c>
      <c r="C6012" s="31" t="s">
        <v>9</v>
      </c>
      <c r="D6012" s="359" t="s">
        <v>10</v>
      </c>
      <c r="E6012" s="51">
        <v>32</v>
      </c>
      <c r="F6012" s="51">
        <v>480</v>
      </c>
      <c r="G6012" s="51">
        <v>1</v>
      </c>
      <c r="H6012" s="51">
        <v>14</v>
      </c>
      <c r="I6012" s="51" t="s">
        <v>15</v>
      </c>
      <c r="L6012" s="131">
        <f t="shared" si="48"/>
        <v>7.1428571428571423</v>
      </c>
      <c r="M6012" s="31">
        <v>712</v>
      </c>
      <c r="N6012" s="51" t="s">
        <v>13</v>
      </c>
      <c r="O6012" s="51" t="s">
        <v>2046</v>
      </c>
    </row>
    <row r="6013" spans="1:15">
      <c r="A6013">
        <v>6017</v>
      </c>
      <c r="B6013" s="217">
        <v>44862</v>
      </c>
      <c r="C6013" s="31" t="s">
        <v>9</v>
      </c>
      <c r="D6013" s="359" t="s">
        <v>10</v>
      </c>
      <c r="E6013" s="51">
        <v>34</v>
      </c>
      <c r="F6013" s="51">
        <v>590</v>
      </c>
      <c r="G6013" s="51">
        <v>0</v>
      </c>
      <c r="H6013" s="51">
        <v>34</v>
      </c>
      <c r="I6013" s="51" t="s">
        <v>15</v>
      </c>
      <c r="L6013" s="131">
        <f>G6013/H6013*100</f>
        <v>0</v>
      </c>
      <c r="M6013" s="31">
        <v>712</v>
      </c>
      <c r="N6013" s="51" t="s">
        <v>13</v>
      </c>
      <c r="O6013" s="51" t="s">
        <v>2046</v>
      </c>
    </row>
    <row r="6014" spans="1:15">
      <c r="A6014">
        <v>6018</v>
      </c>
      <c r="B6014" s="217">
        <v>44862</v>
      </c>
      <c r="C6014" s="31" t="s">
        <v>9</v>
      </c>
      <c r="D6014" s="359" t="s">
        <v>10</v>
      </c>
      <c r="E6014" s="51">
        <v>34</v>
      </c>
      <c r="F6014" s="51">
        <v>528</v>
      </c>
      <c r="G6014" s="51">
        <v>0</v>
      </c>
      <c r="H6014" s="51">
        <v>14</v>
      </c>
      <c r="I6014" s="51" t="s">
        <v>15</v>
      </c>
      <c r="L6014" s="131">
        <f t="shared" si="48"/>
        <v>0</v>
      </c>
      <c r="M6014" s="31">
        <v>712</v>
      </c>
      <c r="N6014" s="51" t="s">
        <v>13</v>
      </c>
      <c r="O6014" s="51" t="s">
        <v>2046</v>
      </c>
    </row>
    <row r="6015" spans="1:15">
      <c r="A6015">
        <v>6019</v>
      </c>
      <c r="B6015" s="217">
        <v>44862</v>
      </c>
      <c r="C6015" s="31" t="s">
        <v>9</v>
      </c>
      <c r="D6015" s="359" t="s">
        <v>10</v>
      </c>
      <c r="E6015" s="51">
        <v>31</v>
      </c>
      <c r="F6015" s="51">
        <v>494</v>
      </c>
      <c r="G6015" s="51">
        <v>0</v>
      </c>
      <c r="H6015" s="51">
        <v>14</v>
      </c>
      <c r="I6015" s="51" t="s">
        <v>15</v>
      </c>
      <c r="L6015" s="131">
        <f t="shared" si="48"/>
        <v>0</v>
      </c>
      <c r="M6015" s="31">
        <v>712</v>
      </c>
      <c r="N6015" s="51" t="s">
        <v>13</v>
      </c>
      <c r="O6015" s="51" t="s">
        <v>2046</v>
      </c>
    </row>
    <row r="6016" spans="1:15">
      <c r="A6016">
        <v>6020</v>
      </c>
      <c r="B6016" s="217">
        <v>44862</v>
      </c>
      <c r="C6016" s="31" t="s">
        <v>9</v>
      </c>
      <c r="D6016" s="359" t="s">
        <v>10</v>
      </c>
      <c r="E6016" s="51">
        <v>31</v>
      </c>
      <c r="F6016" s="51">
        <v>486</v>
      </c>
      <c r="G6016" s="51">
        <v>0</v>
      </c>
      <c r="H6016" s="51">
        <v>22</v>
      </c>
      <c r="I6016" s="51" t="s">
        <v>15</v>
      </c>
      <c r="L6016" s="131">
        <f t="shared" si="48"/>
        <v>0</v>
      </c>
      <c r="M6016" s="31">
        <v>712</v>
      </c>
      <c r="N6016" s="51" t="s">
        <v>13</v>
      </c>
      <c r="O6016" s="51" t="s">
        <v>2046</v>
      </c>
    </row>
    <row r="6017" spans="1:15">
      <c r="A6017">
        <v>6021</v>
      </c>
      <c r="B6017" s="217">
        <v>44862</v>
      </c>
      <c r="C6017" s="31" t="s">
        <v>9</v>
      </c>
      <c r="D6017" s="359" t="s">
        <v>10</v>
      </c>
      <c r="E6017" s="51">
        <v>32</v>
      </c>
      <c r="F6017" s="51">
        <v>464</v>
      </c>
      <c r="G6017" s="51">
        <v>0</v>
      </c>
      <c r="H6017" s="51">
        <v>22</v>
      </c>
      <c r="I6017" s="51" t="s">
        <v>15</v>
      </c>
      <c r="L6017" s="131">
        <f t="shared" si="48"/>
        <v>0</v>
      </c>
      <c r="M6017" s="31">
        <v>712</v>
      </c>
      <c r="N6017" s="51" t="s">
        <v>13</v>
      </c>
      <c r="O6017" s="51" t="s">
        <v>2046</v>
      </c>
    </row>
    <row r="6018" spans="1:15">
      <c r="A6018">
        <v>6022</v>
      </c>
      <c r="B6018" s="217">
        <v>44862</v>
      </c>
      <c r="C6018" s="31" t="s">
        <v>9</v>
      </c>
      <c r="D6018" s="359" t="s">
        <v>10</v>
      </c>
      <c r="E6018" s="51">
        <v>30</v>
      </c>
      <c r="F6018" s="51">
        <v>398</v>
      </c>
      <c r="G6018" s="51">
        <v>0</v>
      </c>
      <c r="H6018" s="51">
        <v>12</v>
      </c>
      <c r="I6018" s="51" t="s">
        <v>15</v>
      </c>
      <c r="L6018" s="131">
        <f>G6018/H6018*100</f>
        <v>0</v>
      </c>
      <c r="M6018" s="31">
        <v>712</v>
      </c>
      <c r="N6018" s="51" t="s">
        <v>13</v>
      </c>
      <c r="O6018" s="51" t="s">
        <v>2046</v>
      </c>
    </row>
    <row r="6019" spans="1:15">
      <c r="A6019">
        <v>6023</v>
      </c>
      <c r="B6019" s="217">
        <v>44862</v>
      </c>
      <c r="C6019" s="31" t="s">
        <v>9</v>
      </c>
      <c r="D6019" s="359" t="s">
        <v>10</v>
      </c>
      <c r="E6019" s="51">
        <v>30</v>
      </c>
      <c r="F6019" s="51">
        <v>424</v>
      </c>
      <c r="G6019" s="51">
        <v>0</v>
      </c>
      <c r="H6019" s="51">
        <v>10</v>
      </c>
      <c r="I6019" s="51" t="s">
        <v>15</v>
      </c>
      <c r="L6019" s="131">
        <f t="shared" si="48"/>
        <v>0</v>
      </c>
      <c r="M6019" s="31">
        <v>712</v>
      </c>
      <c r="N6019" s="51" t="s">
        <v>13</v>
      </c>
      <c r="O6019" s="51" t="s">
        <v>2046</v>
      </c>
    </row>
    <row r="6020" spans="1:15">
      <c r="A6020">
        <v>6024</v>
      </c>
      <c r="B6020" s="217">
        <v>44862</v>
      </c>
      <c r="C6020" s="31" t="s">
        <v>9</v>
      </c>
      <c r="D6020" s="359" t="s">
        <v>10</v>
      </c>
      <c r="E6020" s="51">
        <v>31</v>
      </c>
      <c r="F6020" s="51">
        <v>490</v>
      </c>
      <c r="G6020" s="51">
        <v>0</v>
      </c>
      <c r="H6020" s="51">
        <v>40</v>
      </c>
      <c r="I6020" s="51" t="s">
        <v>15</v>
      </c>
      <c r="L6020" s="131">
        <f t="shared" si="48"/>
        <v>0</v>
      </c>
      <c r="M6020" s="31">
        <v>712</v>
      </c>
      <c r="N6020" s="51" t="s">
        <v>13</v>
      </c>
      <c r="O6020" s="51" t="s">
        <v>2046</v>
      </c>
    </row>
    <row r="6021" spans="1:15">
      <c r="A6021">
        <v>6025</v>
      </c>
      <c r="B6021" s="217">
        <v>44862</v>
      </c>
      <c r="C6021" s="31" t="s">
        <v>9</v>
      </c>
      <c r="D6021" s="359" t="s">
        <v>10</v>
      </c>
      <c r="E6021" s="51">
        <v>32</v>
      </c>
      <c r="F6021" s="51">
        <v>490</v>
      </c>
      <c r="G6021" s="51">
        <v>1</v>
      </c>
      <c r="H6021" s="51">
        <v>22</v>
      </c>
      <c r="I6021" s="51" t="s">
        <v>15</v>
      </c>
      <c r="L6021" s="131">
        <f t="shared" si="48"/>
        <v>4.5454545454545459</v>
      </c>
      <c r="M6021" s="31">
        <v>712</v>
      </c>
      <c r="N6021" s="51" t="s">
        <v>13</v>
      </c>
      <c r="O6021" s="51" t="s">
        <v>2046</v>
      </c>
    </row>
    <row r="6022" spans="1:15">
      <c r="A6022">
        <v>6026</v>
      </c>
      <c r="B6022" s="217">
        <v>44862</v>
      </c>
      <c r="C6022" s="31" t="s">
        <v>9</v>
      </c>
      <c r="D6022" s="359" t="s">
        <v>10</v>
      </c>
      <c r="E6022" s="51">
        <v>30</v>
      </c>
      <c r="F6022" s="51">
        <v>406</v>
      </c>
      <c r="G6022" s="51">
        <v>0</v>
      </c>
      <c r="H6022" s="51">
        <v>16</v>
      </c>
      <c r="I6022" s="51" t="s">
        <v>15</v>
      </c>
      <c r="L6022" s="131">
        <f t="shared" si="48"/>
        <v>0</v>
      </c>
      <c r="M6022" s="31">
        <v>712</v>
      </c>
      <c r="N6022" s="51" t="s">
        <v>13</v>
      </c>
      <c r="O6022" s="51" t="s">
        <v>2046</v>
      </c>
    </row>
    <row r="6023" spans="1:15">
      <c r="A6023">
        <v>6027</v>
      </c>
      <c r="B6023" s="217">
        <v>44862</v>
      </c>
      <c r="C6023" s="31" t="s">
        <v>9</v>
      </c>
      <c r="D6023" s="359" t="s">
        <v>10</v>
      </c>
      <c r="E6023" s="51">
        <v>33</v>
      </c>
      <c r="F6023" s="51">
        <v>548</v>
      </c>
      <c r="G6023" s="51">
        <v>0</v>
      </c>
      <c r="H6023" s="51">
        <v>16</v>
      </c>
      <c r="I6023" s="51" t="s">
        <v>15</v>
      </c>
      <c r="L6023" s="131">
        <f t="shared" si="48"/>
        <v>0</v>
      </c>
      <c r="M6023" s="31">
        <v>712</v>
      </c>
      <c r="N6023" s="51" t="s">
        <v>13</v>
      </c>
      <c r="O6023" s="51" t="s">
        <v>2046</v>
      </c>
    </row>
    <row r="6024" spans="1:15">
      <c r="A6024">
        <v>6028</v>
      </c>
      <c r="B6024" s="217">
        <v>44862</v>
      </c>
      <c r="C6024" s="31" t="s">
        <v>9</v>
      </c>
      <c r="D6024" s="359" t="s">
        <v>10</v>
      </c>
      <c r="E6024" s="51">
        <v>35</v>
      </c>
      <c r="F6024" s="51">
        <v>644</v>
      </c>
      <c r="G6024" s="51">
        <v>0</v>
      </c>
      <c r="H6024" s="51">
        <v>34</v>
      </c>
      <c r="I6024" s="51" t="s">
        <v>15</v>
      </c>
      <c r="L6024" s="131">
        <f t="shared" si="48"/>
        <v>0</v>
      </c>
      <c r="M6024" s="31">
        <v>712</v>
      </c>
      <c r="N6024" s="51" t="s">
        <v>13</v>
      </c>
      <c r="O6024" s="51" t="s">
        <v>2046</v>
      </c>
    </row>
    <row r="6025" spans="1:15">
      <c r="A6025">
        <v>6029</v>
      </c>
      <c r="B6025" s="217">
        <v>44862</v>
      </c>
      <c r="C6025" s="31" t="s">
        <v>9</v>
      </c>
      <c r="D6025" s="359" t="s">
        <v>10</v>
      </c>
      <c r="E6025" s="51">
        <v>33</v>
      </c>
      <c r="F6025" s="51">
        <v>502</v>
      </c>
      <c r="G6025" s="51">
        <v>0</v>
      </c>
      <c r="H6025" s="51">
        <v>10</v>
      </c>
      <c r="I6025" s="51" t="s">
        <v>15</v>
      </c>
      <c r="L6025" s="131">
        <f t="shared" si="48"/>
        <v>0</v>
      </c>
      <c r="M6025" s="31">
        <v>712</v>
      </c>
      <c r="N6025" s="51" t="s">
        <v>13</v>
      </c>
      <c r="O6025" s="51" t="s">
        <v>2046</v>
      </c>
    </row>
    <row r="6026" spans="1:15">
      <c r="A6026">
        <v>6030</v>
      </c>
      <c r="B6026" s="217">
        <v>44862</v>
      </c>
      <c r="C6026" s="31" t="s">
        <v>9</v>
      </c>
      <c r="D6026" s="359" t="s">
        <v>10</v>
      </c>
      <c r="E6026" s="51">
        <v>34</v>
      </c>
      <c r="F6026" s="51">
        <v>586</v>
      </c>
      <c r="G6026" s="51">
        <v>1</v>
      </c>
      <c r="H6026" s="51">
        <v>20</v>
      </c>
      <c r="I6026" s="51" t="s">
        <v>15</v>
      </c>
      <c r="L6026" s="131">
        <f t="shared" si="48"/>
        <v>5</v>
      </c>
      <c r="M6026" s="31">
        <v>712</v>
      </c>
      <c r="N6026" s="51" t="s">
        <v>13</v>
      </c>
      <c r="O6026" s="51" t="s">
        <v>2046</v>
      </c>
    </row>
    <row r="6027" spans="1:15">
      <c r="A6027">
        <v>6031</v>
      </c>
      <c r="B6027" s="217">
        <v>44862</v>
      </c>
      <c r="C6027" s="31" t="s">
        <v>9</v>
      </c>
      <c r="D6027" s="359" t="s">
        <v>10</v>
      </c>
      <c r="E6027" s="51">
        <v>33</v>
      </c>
      <c r="F6027" s="51">
        <v>530</v>
      </c>
      <c r="G6027" s="51">
        <v>0</v>
      </c>
      <c r="H6027" s="51">
        <v>14</v>
      </c>
      <c r="I6027" s="51" t="s">
        <v>15</v>
      </c>
      <c r="L6027" s="131">
        <f t="shared" si="48"/>
        <v>0</v>
      </c>
      <c r="M6027" s="31">
        <v>712</v>
      </c>
      <c r="N6027" s="51" t="s">
        <v>13</v>
      </c>
      <c r="O6027" s="51" t="s">
        <v>2046</v>
      </c>
    </row>
    <row r="6028" spans="1:15">
      <c r="A6028">
        <v>6032</v>
      </c>
      <c r="B6028" s="217">
        <v>44862</v>
      </c>
      <c r="C6028" s="31" t="s">
        <v>9</v>
      </c>
      <c r="D6028" s="359" t="s">
        <v>10</v>
      </c>
      <c r="E6028" s="51">
        <v>32</v>
      </c>
      <c r="F6028" s="51">
        <v>468</v>
      </c>
      <c r="G6028" s="51">
        <v>0</v>
      </c>
      <c r="H6028" s="51">
        <v>22</v>
      </c>
      <c r="I6028" s="51" t="s">
        <v>15</v>
      </c>
      <c r="L6028" s="131">
        <f t="shared" si="48"/>
        <v>0</v>
      </c>
      <c r="M6028" s="31">
        <v>712</v>
      </c>
      <c r="N6028" s="51" t="s">
        <v>13</v>
      </c>
      <c r="O6028" s="51" t="s">
        <v>2046</v>
      </c>
    </row>
    <row r="6029" spans="1:15">
      <c r="A6029">
        <v>6033</v>
      </c>
      <c r="B6029" s="217">
        <v>44862</v>
      </c>
      <c r="C6029" s="31" t="s">
        <v>9</v>
      </c>
      <c r="D6029" s="359" t="s">
        <v>10</v>
      </c>
      <c r="E6029" s="51">
        <v>34</v>
      </c>
      <c r="F6029" s="51">
        <v>506</v>
      </c>
      <c r="G6029" s="51">
        <v>1</v>
      </c>
      <c r="H6029" s="51">
        <v>10</v>
      </c>
      <c r="I6029" s="51" t="s">
        <v>12</v>
      </c>
      <c r="L6029" s="131">
        <f t="shared" si="48"/>
        <v>10</v>
      </c>
      <c r="M6029" s="31">
        <v>712</v>
      </c>
      <c r="N6029" s="51" t="s">
        <v>13</v>
      </c>
      <c r="O6029" s="51" t="s">
        <v>2046</v>
      </c>
    </row>
    <row r="6030" spans="1:15">
      <c r="A6030">
        <v>6034</v>
      </c>
      <c r="B6030" s="217">
        <v>44862</v>
      </c>
      <c r="C6030" s="31" t="s">
        <v>9</v>
      </c>
      <c r="D6030" s="359" t="s">
        <v>10</v>
      </c>
      <c r="E6030" s="51">
        <v>31</v>
      </c>
      <c r="F6030" s="51">
        <v>456</v>
      </c>
      <c r="G6030" s="51">
        <v>0</v>
      </c>
      <c r="H6030" s="51">
        <v>12</v>
      </c>
      <c r="I6030" s="51" t="s">
        <v>15</v>
      </c>
      <c r="L6030" s="131">
        <f t="shared" si="48"/>
        <v>0</v>
      </c>
      <c r="M6030" s="31">
        <v>712</v>
      </c>
      <c r="N6030" s="51" t="s">
        <v>13</v>
      </c>
      <c r="O6030" s="51" t="s">
        <v>2046</v>
      </c>
    </row>
    <row r="6031" spans="1:15">
      <c r="A6031">
        <v>6035</v>
      </c>
      <c r="B6031" s="217">
        <v>44862</v>
      </c>
      <c r="C6031" s="31" t="s">
        <v>9</v>
      </c>
      <c r="D6031" s="359" t="s">
        <v>10</v>
      </c>
      <c r="E6031" s="51">
        <v>28</v>
      </c>
      <c r="F6031" s="51">
        <v>312</v>
      </c>
      <c r="G6031" s="51">
        <v>0</v>
      </c>
      <c r="H6031" s="51">
        <v>6</v>
      </c>
      <c r="I6031" s="51" t="s">
        <v>15</v>
      </c>
      <c r="L6031" s="131">
        <f t="shared" si="48"/>
        <v>0</v>
      </c>
      <c r="M6031" s="31">
        <v>712</v>
      </c>
      <c r="N6031" s="51" t="s">
        <v>13</v>
      </c>
      <c r="O6031" s="51" t="s">
        <v>2046</v>
      </c>
    </row>
    <row r="6032" spans="1:15">
      <c r="A6032">
        <v>6036</v>
      </c>
      <c r="B6032" s="217">
        <v>44862</v>
      </c>
      <c r="C6032" s="31" t="s">
        <v>9</v>
      </c>
      <c r="D6032" s="359" t="s">
        <v>10</v>
      </c>
      <c r="E6032" s="51">
        <v>32</v>
      </c>
      <c r="F6032" s="51">
        <v>484</v>
      </c>
      <c r="G6032" s="51">
        <v>0</v>
      </c>
      <c r="H6032" s="51">
        <v>10</v>
      </c>
      <c r="I6032" s="51" t="s">
        <v>15</v>
      </c>
      <c r="L6032" s="131">
        <f t="shared" ref="L6032:L6095" si="49">G6032/H6032*100</f>
        <v>0</v>
      </c>
      <c r="M6032" s="31">
        <v>712</v>
      </c>
      <c r="N6032" s="51" t="s">
        <v>13</v>
      </c>
      <c r="O6032" s="51" t="s">
        <v>2046</v>
      </c>
    </row>
    <row r="6033" spans="1:15">
      <c r="A6033">
        <v>6037</v>
      </c>
      <c r="B6033" s="217">
        <v>44862</v>
      </c>
      <c r="C6033" s="31" t="s">
        <v>9</v>
      </c>
      <c r="D6033" s="359" t="s">
        <v>10</v>
      </c>
      <c r="E6033" s="51">
        <v>33</v>
      </c>
      <c r="F6033" s="51">
        <v>490</v>
      </c>
      <c r="G6033" s="51">
        <v>0</v>
      </c>
      <c r="H6033" s="51">
        <v>16</v>
      </c>
      <c r="I6033" s="51" t="s">
        <v>15</v>
      </c>
      <c r="L6033" s="131">
        <f t="shared" si="49"/>
        <v>0</v>
      </c>
      <c r="M6033" s="31">
        <v>712</v>
      </c>
      <c r="N6033" s="51" t="s">
        <v>13</v>
      </c>
      <c r="O6033" s="51" t="s">
        <v>2046</v>
      </c>
    </row>
    <row r="6034" spans="1:15">
      <c r="A6034">
        <v>6038</v>
      </c>
      <c r="B6034" s="217">
        <v>44862</v>
      </c>
      <c r="C6034" s="31" t="s">
        <v>9</v>
      </c>
      <c r="D6034" s="359" t="s">
        <v>10</v>
      </c>
      <c r="E6034" s="51">
        <v>35</v>
      </c>
      <c r="F6034" s="51">
        <v>582</v>
      </c>
      <c r="G6034" s="51">
        <v>0</v>
      </c>
      <c r="H6034" s="51">
        <v>18</v>
      </c>
      <c r="I6034" s="51" t="s">
        <v>15</v>
      </c>
      <c r="L6034" s="131">
        <f t="shared" si="49"/>
        <v>0</v>
      </c>
      <c r="M6034" s="31">
        <v>712</v>
      </c>
      <c r="N6034" s="51" t="s">
        <v>13</v>
      </c>
      <c r="O6034" s="51" t="s">
        <v>2046</v>
      </c>
    </row>
    <row r="6035" spans="1:15">
      <c r="A6035">
        <v>6039</v>
      </c>
      <c r="B6035" s="217">
        <v>44862</v>
      </c>
      <c r="C6035" s="31" t="s">
        <v>9</v>
      </c>
      <c r="D6035" s="359" t="s">
        <v>10</v>
      </c>
      <c r="E6035" s="51">
        <v>34</v>
      </c>
      <c r="F6035" s="51">
        <v>605</v>
      </c>
      <c r="G6035" s="51">
        <v>1</v>
      </c>
      <c r="H6035" s="51">
        <v>22</v>
      </c>
      <c r="I6035" s="51" t="s">
        <v>15</v>
      </c>
      <c r="L6035" s="131">
        <f t="shared" si="49"/>
        <v>4.5454545454545459</v>
      </c>
      <c r="M6035" s="31">
        <v>712</v>
      </c>
      <c r="N6035" s="51" t="s">
        <v>13</v>
      </c>
      <c r="O6035" s="51" t="s">
        <v>2046</v>
      </c>
    </row>
    <row r="6036" spans="1:15">
      <c r="A6036">
        <v>6040</v>
      </c>
      <c r="B6036" s="217">
        <v>44862</v>
      </c>
      <c r="C6036" s="31" t="s">
        <v>9</v>
      </c>
      <c r="D6036" s="359" t="s">
        <v>10</v>
      </c>
      <c r="E6036" s="51">
        <v>33</v>
      </c>
      <c r="F6036" s="51">
        <v>490</v>
      </c>
      <c r="G6036" s="51">
        <v>1</v>
      </c>
      <c r="H6036" s="51">
        <v>8</v>
      </c>
      <c r="I6036" s="51" t="s">
        <v>12</v>
      </c>
      <c r="L6036" s="131">
        <f t="shared" si="49"/>
        <v>12.5</v>
      </c>
      <c r="M6036" s="31">
        <v>712</v>
      </c>
      <c r="N6036" s="51" t="s">
        <v>13</v>
      </c>
      <c r="O6036" s="51" t="s">
        <v>2046</v>
      </c>
    </row>
    <row r="6037" spans="1:15">
      <c r="A6037">
        <v>6041</v>
      </c>
      <c r="B6037" s="217">
        <v>44862</v>
      </c>
      <c r="C6037" s="31" t="s">
        <v>9</v>
      </c>
      <c r="D6037" s="359" t="s">
        <v>10</v>
      </c>
      <c r="E6037" s="51">
        <v>32</v>
      </c>
      <c r="F6037" s="51">
        <v>478</v>
      </c>
      <c r="G6037" s="51">
        <v>0</v>
      </c>
      <c r="H6037" s="51">
        <v>8</v>
      </c>
      <c r="I6037" s="51" t="s">
        <v>12</v>
      </c>
      <c r="L6037" s="131">
        <f t="shared" si="49"/>
        <v>0</v>
      </c>
      <c r="M6037" s="31">
        <v>712</v>
      </c>
      <c r="N6037" s="51" t="s">
        <v>13</v>
      </c>
      <c r="O6037" s="51" t="s">
        <v>2046</v>
      </c>
    </row>
    <row r="6038" spans="1:15">
      <c r="A6038">
        <v>6042</v>
      </c>
      <c r="B6038" s="217">
        <v>44862</v>
      </c>
      <c r="C6038" s="31" t="s">
        <v>9</v>
      </c>
      <c r="D6038" s="359" t="s">
        <v>10</v>
      </c>
      <c r="E6038" s="51">
        <v>32</v>
      </c>
      <c r="F6038" s="51">
        <v>464</v>
      </c>
      <c r="G6038" s="51">
        <v>0</v>
      </c>
      <c r="H6038" s="51">
        <v>24</v>
      </c>
      <c r="I6038" s="51" t="s">
        <v>15</v>
      </c>
      <c r="L6038" s="131">
        <f t="shared" si="49"/>
        <v>0</v>
      </c>
      <c r="M6038" s="31">
        <v>712</v>
      </c>
      <c r="N6038" s="51" t="s">
        <v>13</v>
      </c>
      <c r="O6038" s="51" t="s">
        <v>2046</v>
      </c>
    </row>
    <row r="6039" spans="1:15">
      <c r="A6039">
        <v>6043</v>
      </c>
      <c r="B6039" s="217">
        <v>44862</v>
      </c>
      <c r="C6039" s="31" t="s">
        <v>9</v>
      </c>
      <c r="D6039" s="359" t="s">
        <v>10</v>
      </c>
      <c r="E6039" s="51">
        <v>35</v>
      </c>
      <c r="F6039" s="51">
        <v>660</v>
      </c>
      <c r="G6039" s="51">
        <v>1</v>
      </c>
      <c r="H6039" s="51">
        <v>14</v>
      </c>
      <c r="I6039" s="51" t="s">
        <v>15</v>
      </c>
      <c r="L6039" s="131">
        <f t="shared" si="49"/>
        <v>7.1428571428571423</v>
      </c>
      <c r="M6039" s="31">
        <v>712</v>
      </c>
      <c r="N6039" s="51" t="s">
        <v>13</v>
      </c>
      <c r="O6039" s="51" t="s">
        <v>2046</v>
      </c>
    </row>
    <row r="6040" spans="1:15">
      <c r="A6040">
        <v>6044</v>
      </c>
      <c r="B6040" s="217">
        <v>44862</v>
      </c>
      <c r="C6040" s="31" t="s">
        <v>9</v>
      </c>
      <c r="D6040" s="359" t="s">
        <v>10</v>
      </c>
      <c r="E6040" s="51">
        <v>35</v>
      </c>
      <c r="F6040" s="51">
        <v>560</v>
      </c>
      <c r="G6040" s="51">
        <v>0</v>
      </c>
      <c r="H6040" s="51">
        <v>12</v>
      </c>
      <c r="I6040" s="51" t="s">
        <v>15</v>
      </c>
      <c r="L6040" s="131">
        <f t="shared" si="49"/>
        <v>0</v>
      </c>
      <c r="M6040" s="31">
        <v>712</v>
      </c>
      <c r="N6040" s="51" t="s">
        <v>13</v>
      </c>
      <c r="O6040" s="51" t="s">
        <v>2046</v>
      </c>
    </row>
    <row r="6041" spans="1:15">
      <c r="A6041">
        <v>6045</v>
      </c>
      <c r="B6041" s="217">
        <v>44862</v>
      </c>
      <c r="C6041" s="31" t="s">
        <v>9</v>
      </c>
      <c r="D6041" s="359" t="s">
        <v>10</v>
      </c>
      <c r="E6041" s="51">
        <v>36</v>
      </c>
      <c r="F6041" s="51">
        <v>656</v>
      </c>
      <c r="G6041" s="51">
        <v>2</v>
      </c>
      <c r="H6041" s="51">
        <v>22</v>
      </c>
      <c r="I6041" s="51" t="s">
        <v>15</v>
      </c>
      <c r="L6041" s="131">
        <f t="shared" si="49"/>
        <v>9.0909090909090917</v>
      </c>
      <c r="M6041" s="31">
        <v>712</v>
      </c>
      <c r="N6041" s="51" t="s">
        <v>13</v>
      </c>
      <c r="O6041" s="51" t="s">
        <v>2046</v>
      </c>
    </row>
    <row r="6042" spans="1:15">
      <c r="A6042">
        <v>6046</v>
      </c>
      <c r="B6042" s="217">
        <v>44862</v>
      </c>
      <c r="C6042" s="31" t="s">
        <v>9</v>
      </c>
      <c r="D6042" s="359" t="s">
        <v>10</v>
      </c>
      <c r="E6042" s="51">
        <v>36</v>
      </c>
      <c r="F6042" s="51">
        <v>652</v>
      </c>
      <c r="G6042" s="51">
        <v>1</v>
      </c>
      <c r="H6042" s="51">
        <v>16</v>
      </c>
      <c r="I6042" s="51" t="s">
        <v>15</v>
      </c>
      <c r="L6042" s="131">
        <f t="shared" si="49"/>
        <v>6.25</v>
      </c>
      <c r="M6042" s="31">
        <v>712</v>
      </c>
      <c r="N6042" s="51" t="s">
        <v>13</v>
      </c>
      <c r="O6042" s="51" t="s">
        <v>2046</v>
      </c>
    </row>
    <row r="6043" spans="1:15">
      <c r="A6043">
        <v>6047</v>
      </c>
      <c r="B6043" s="217">
        <v>44862</v>
      </c>
      <c r="C6043" s="31" t="s">
        <v>9</v>
      </c>
      <c r="D6043" s="359" t="s">
        <v>10</v>
      </c>
      <c r="E6043" s="51">
        <v>37</v>
      </c>
      <c r="F6043" s="51">
        <v>748</v>
      </c>
      <c r="G6043" s="51">
        <v>1</v>
      </c>
      <c r="H6043" s="51">
        <v>16</v>
      </c>
      <c r="I6043" s="51" t="s">
        <v>12</v>
      </c>
      <c r="L6043" s="131">
        <f t="shared" si="49"/>
        <v>6.25</v>
      </c>
      <c r="M6043" s="31">
        <v>712</v>
      </c>
      <c r="N6043" s="51" t="s">
        <v>13</v>
      </c>
      <c r="O6043" s="51" t="s">
        <v>2046</v>
      </c>
    </row>
    <row r="6044" spans="1:15">
      <c r="A6044">
        <v>6048</v>
      </c>
      <c r="B6044" s="217">
        <v>44862</v>
      </c>
      <c r="C6044" s="31" t="s">
        <v>9</v>
      </c>
      <c r="D6044" s="359" t="s">
        <v>10</v>
      </c>
      <c r="E6044" s="51">
        <v>37</v>
      </c>
      <c r="F6044" s="51">
        <v>726</v>
      </c>
      <c r="G6044" s="51">
        <v>1</v>
      </c>
      <c r="H6044" s="51">
        <v>12</v>
      </c>
      <c r="I6044" s="51" t="s">
        <v>15</v>
      </c>
      <c r="L6044" s="131">
        <f t="shared" si="49"/>
        <v>8.3333333333333321</v>
      </c>
      <c r="M6044" s="31">
        <v>712</v>
      </c>
      <c r="N6044" s="51" t="s">
        <v>13</v>
      </c>
      <c r="O6044" s="51" t="s">
        <v>2046</v>
      </c>
    </row>
    <row r="6045" spans="1:15">
      <c r="A6045">
        <v>6049</v>
      </c>
      <c r="B6045" s="217">
        <v>44862</v>
      </c>
      <c r="C6045" s="31" t="s">
        <v>9</v>
      </c>
      <c r="D6045" s="359" t="s">
        <v>10</v>
      </c>
      <c r="E6045" s="51">
        <v>38</v>
      </c>
      <c r="F6045" s="51">
        <v>738</v>
      </c>
      <c r="G6045" s="51">
        <v>1</v>
      </c>
      <c r="H6045" s="51">
        <v>20</v>
      </c>
      <c r="I6045" s="51" t="s">
        <v>15</v>
      </c>
      <c r="L6045" s="131">
        <f t="shared" si="49"/>
        <v>5</v>
      </c>
      <c r="M6045" s="31">
        <v>712</v>
      </c>
      <c r="N6045" s="51" t="s">
        <v>13</v>
      </c>
      <c r="O6045" s="51" t="s">
        <v>2046</v>
      </c>
    </row>
    <row r="6046" spans="1:15">
      <c r="A6046">
        <v>6050</v>
      </c>
      <c r="B6046" s="217">
        <v>44862</v>
      </c>
      <c r="C6046" s="31" t="s">
        <v>9</v>
      </c>
      <c r="D6046" s="359" t="s">
        <v>10</v>
      </c>
      <c r="E6046" s="51">
        <v>55</v>
      </c>
      <c r="F6046" s="51">
        <v>2038</v>
      </c>
      <c r="G6046" s="51">
        <v>1</v>
      </c>
      <c r="H6046" s="51">
        <v>42</v>
      </c>
      <c r="I6046" s="51" t="s">
        <v>15</v>
      </c>
      <c r="L6046" s="131">
        <f t="shared" si="49"/>
        <v>2.3809523809523809</v>
      </c>
      <c r="M6046" s="31">
        <v>712</v>
      </c>
      <c r="N6046" s="51" t="s">
        <v>13</v>
      </c>
      <c r="O6046" s="51" t="s">
        <v>2046</v>
      </c>
    </row>
    <row r="6047" spans="1:15">
      <c r="A6047">
        <v>6051</v>
      </c>
      <c r="B6047" s="217">
        <v>44862</v>
      </c>
      <c r="C6047" s="31" t="s">
        <v>9</v>
      </c>
      <c r="D6047" s="359" t="s">
        <v>10</v>
      </c>
      <c r="E6047" s="51">
        <v>63</v>
      </c>
      <c r="F6047" s="51">
        <v>3136</v>
      </c>
      <c r="G6047" s="51">
        <v>48</v>
      </c>
      <c r="H6047" s="51">
        <v>66</v>
      </c>
      <c r="I6047" s="51" t="s">
        <v>15</v>
      </c>
      <c r="L6047" s="131">
        <f t="shared" si="49"/>
        <v>72.727272727272734</v>
      </c>
      <c r="M6047" s="31">
        <v>712</v>
      </c>
      <c r="N6047" s="51" t="s">
        <v>13</v>
      </c>
      <c r="O6047" s="51" t="s">
        <v>2046</v>
      </c>
    </row>
    <row r="6048" spans="1:15">
      <c r="A6048">
        <v>6052</v>
      </c>
      <c r="B6048" s="217">
        <v>44862</v>
      </c>
      <c r="C6048" s="31" t="s">
        <v>9</v>
      </c>
      <c r="D6048" s="359" t="s">
        <v>10</v>
      </c>
      <c r="E6048" s="51">
        <v>55</v>
      </c>
      <c r="F6048" s="51">
        <v>2180</v>
      </c>
      <c r="G6048" s="51">
        <v>1</v>
      </c>
      <c r="H6048" s="51">
        <v>32</v>
      </c>
      <c r="I6048" s="51" t="s">
        <v>12</v>
      </c>
      <c r="L6048" s="131">
        <f t="shared" si="49"/>
        <v>3.125</v>
      </c>
      <c r="M6048" s="31">
        <v>712</v>
      </c>
      <c r="N6048" s="51" t="s">
        <v>13</v>
      </c>
      <c r="O6048" s="51" t="s">
        <v>2046</v>
      </c>
    </row>
    <row r="6049" spans="1:15">
      <c r="A6049">
        <v>6053</v>
      </c>
      <c r="B6049" s="217">
        <v>44862</v>
      </c>
      <c r="C6049" s="31" t="s">
        <v>9</v>
      </c>
      <c r="D6049" s="359" t="s">
        <v>10</v>
      </c>
      <c r="E6049" s="51">
        <v>62</v>
      </c>
      <c r="F6049" s="51">
        <v>3220</v>
      </c>
      <c r="G6049" s="51">
        <v>50</v>
      </c>
      <c r="H6049" s="51">
        <v>48</v>
      </c>
      <c r="I6049" s="51" t="s">
        <v>12</v>
      </c>
      <c r="L6049" s="131">
        <f t="shared" si="49"/>
        <v>104.16666666666667</v>
      </c>
      <c r="M6049" s="31">
        <v>712</v>
      </c>
      <c r="N6049" s="51" t="s">
        <v>13</v>
      </c>
      <c r="O6049" s="51" t="s">
        <v>2046</v>
      </c>
    </row>
    <row r="6050" spans="1:15">
      <c r="A6050">
        <v>6054</v>
      </c>
      <c r="B6050" s="217">
        <v>44862</v>
      </c>
      <c r="C6050" s="31" t="s">
        <v>9</v>
      </c>
      <c r="D6050" s="359" t="s">
        <v>10</v>
      </c>
      <c r="E6050" s="51">
        <v>59</v>
      </c>
      <c r="F6050" s="51">
        <v>2846</v>
      </c>
      <c r="G6050" s="51">
        <v>1</v>
      </c>
      <c r="H6050" s="51">
        <v>72</v>
      </c>
      <c r="I6050" s="51" t="s">
        <v>15</v>
      </c>
      <c r="L6050" s="131">
        <f t="shared" si="49"/>
        <v>1.3888888888888888</v>
      </c>
      <c r="M6050" s="31">
        <v>712</v>
      </c>
      <c r="N6050" s="51" t="s">
        <v>13</v>
      </c>
      <c r="O6050" s="51" t="s">
        <v>2046</v>
      </c>
    </row>
    <row r="6051" spans="1:15">
      <c r="A6051">
        <v>6055</v>
      </c>
      <c r="B6051" s="217">
        <v>44862</v>
      </c>
      <c r="C6051" s="31" t="s">
        <v>9</v>
      </c>
      <c r="D6051" s="359" t="s">
        <v>10</v>
      </c>
      <c r="E6051" s="51">
        <v>51</v>
      </c>
      <c r="F6051" s="51">
        <v>2004</v>
      </c>
      <c r="G6051" s="51">
        <v>6</v>
      </c>
      <c r="H6051" s="51">
        <v>36</v>
      </c>
      <c r="I6051" s="51" t="s">
        <v>15</v>
      </c>
      <c r="L6051" s="131">
        <f t="shared" si="49"/>
        <v>16.666666666666664</v>
      </c>
      <c r="M6051" s="31">
        <v>712</v>
      </c>
      <c r="N6051" s="51" t="s">
        <v>13</v>
      </c>
      <c r="O6051" s="51" t="s">
        <v>2046</v>
      </c>
    </row>
    <row r="6052" spans="1:15">
      <c r="A6052">
        <v>6056</v>
      </c>
      <c r="B6052" s="217">
        <v>44862</v>
      </c>
      <c r="C6052" s="31" t="s">
        <v>9</v>
      </c>
      <c r="D6052" s="359" t="s">
        <v>10</v>
      </c>
      <c r="E6052" s="51">
        <v>54</v>
      </c>
      <c r="F6052" s="51">
        <v>2092</v>
      </c>
      <c r="G6052" s="51">
        <v>56</v>
      </c>
      <c r="H6052" s="51">
        <v>44</v>
      </c>
      <c r="I6052" s="51" t="s">
        <v>15</v>
      </c>
      <c r="L6052" s="131">
        <f t="shared" si="49"/>
        <v>127.27272727272727</v>
      </c>
      <c r="M6052" s="31">
        <v>712</v>
      </c>
      <c r="N6052" s="51" t="s">
        <v>13</v>
      </c>
      <c r="O6052" s="51" t="s">
        <v>2046</v>
      </c>
    </row>
    <row r="6053" spans="1:15">
      <c r="A6053">
        <v>6057</v>
      </c>
      <c r="B6053" s="217">
        <v>44862</v>
      </c>
      <c r="C6053" s="31" t="s">
        <v>9</v>
      </c>
      <c r="D6053" s="359" t="s">
        <v>10</v>
      </c>
      <c r="E6053" s="51">
        <v>53</v>
      </c>
      <c r="F6053" s="51">
        <v>1950</v>
      </c>
      <c r="G6053" s="51">
        <v>5</v>
      </c>
      <c r="H6053" s="51">
        <v>28</v>
      </c>
      <c r="I6053" s="51" t="s">
        <v>15</v>
      </c>
      <c r="L6053" s="131">
        <f t="shared" si="49"/>
        <v>17.857142857142858</v>
      </c>
      <c r="M6053" s="31">
        <v>712</v>
      </c>
      <c r="N6053" s="51" t="s">
        <v>13</v>
      </c>
      <c r="O6053" s="51" t="s">
        <v>2046</v>
      </c>
    </row>
    <row r="6054" spans="1:15">
      <c r="A6054">
        <v>6058</v>
      </c>
      <c r="B6054" s="217">
        <v>44862</v>
      </c>
      <c r="C6054" s="31" t="s">
        <v>9</v>
      </c>
      <c r="D6054" s="359" t="s">
        <v>10</v>
      </c>
      <c r="E6054" s="51">
        <v>54</v>
      </c>
      <c r="F6054" s="51">
        <v>2084</v>
      </c>
      <c r="G6054" s="51">
        <v>20</v>
      </c>
      <c r="H6054" s="51">
        <v>134</v>
      </c>
      <c r="I6054" s="51" t="s">
        <v>15</v>
      </c>
      <c r="L6054" s="131">
        <f t="shared" si="49"/>
        <v>14.925373134328357</v>
      </c>
      <c r="M6054" s="31">
        <v>712</v>
      </c>
      <c r="N6054" s="51" t="s">
        <v>13</v>
      </c>
      <c r="O6054" s="51" t="s">
        <v>2046</v>
      </c>
    </row>
    <row r="6055" spans="1:15">
      <c r="A6055">
        <v>6059</v>
      </c>
      <c r="B6055" s="217">
        <v>44862</v>
      </c>
      <c r="C6055" s="31" t="s">
        <v>9</v>
      </c>
      <c r="D6055" s="359" t="s">
        <v>10</v>
      </c>
      <c r="E6055" s="51">
        <v>51</v>
      </c>
      <c r="F6055" s="51">
        <v>2042</v>
      </c>
      <c r="G6055" s="51">
        <v>10</v>
      </c>
      <c r="H6055" s="51">
        <v>18</v>
      </c>
      <c r="I6055" s="51" t="s">
        <v>15</v>
      </c>
      <c r="L6055" s="131">
        <f t="shared" si="49"/>
        <v>55.555555555555557</v>
      </c>
      <c r="M6055" s="31">
        <v>712</v>
      </c>
      <c r="N6055" s="51" t="s">
        <v>13</v>
      </c>
      <c r="O6055" s="51" t="s">
        <v>2046</v>
      </c>
    </row>
    <row r="6056" spans="1:15">
      <c r="A6056">
        <v>6060</v>
      </c>
      <c r="B6056" s="217">
        <v>44862</v>
      </c>
      <c r="C6056" s="31" t="s">
        <v>9</v>
      </c>
      <c r="D6056" s="359" t="s">
        <v>10</v>
      </c>
      <c r="E6056" s="51">
        <v>60</v>
      </c>
      <c r="F6056" s="51">
        <v>2856</v>
      </c>
      <c r="G6056" s="51">
        <v>27</v>
      </c>
      <c r="H6056" s="51">
        <v>46</v>
      </c>
      <c r="I6056" s="51" t="s">
        <v>15</v>
      </c>
      <c r="L6056" s="131">
        <f t="shared" si="49"/>
        <v>58.695652173913047</v>
      </c>
      <c r="M6056" s="31">
        <v>712</v>
      </c>
      <c r="N6056" s="51" t="s">
        <v>13</v>
      </c>
      <c r="O6056" s="51" t="s">
        <v>2046</v>
      </c>
    </row>
    <row r="6057" spans="1:15">
      <c r="A6057">
        <v>6061</v>
      </c>
      <c r="B6057" s="217">
        <v>44862</v>
      </c>
      <c r="C6057" s="31" t="s">
        <v>9</v>
      </c>
      <c r="D6057" s="359" t="s">
        <v>10</v>
      </c>
      <c r="E6057" s="51">
        <v>72</v>
      </c>
      <c r="F6057" s="51">
        <v>5758</v>
      </c>
      <c r="G6057" s="51">
        <v>90</v>
      </c>
      <c r="H6057" s="51">
        <v>130</v>
      </c>
      <c r="I6057" s="51" t="s">
        <v>12</v>
      </c>
      <c r="L6057" s="131">
        <f t="shared" si="49"/>
        <v>69.230769230769226</v>
      </c>
      <c r="M6057" s="31">
        <v>712</v>
      </c>
      <c r="N6057" s="51" t="s">
        <v>13</v>
      </c>
      <c r="O6057" s="51" t="s">
        <v>2046</v>
      </c>
    </row>
    <row r="6058" spans="1:15">
      <c r="A6058">
        <v>6062</v>
      </c>
      <c r="B6058" s="217">
        <v>44862</v>
      </c>
      <c r="C6058" s="31" t="s">
        <v>9</v>
      </c>
      <c r="D6058" s="359" t="s">
        <v>10</v>
      </c>
      <c r="E6058" s="51">
        <v>61</v>
      </c>
      <c r="F6058" s="51">
        <v>3284</v>
      </c>
      <c r="G6058" s="51">
        <v>34</v>
      </c>
      <c r="H6058" s="51">
        <v>31</v>
      </c>
      <c r="I6058" s="51" t="s">
        <v>15</v>
      </c>
      <c r="L6058" s="131">
        <f t="shared" si="49"/>
        <v>109.6774193548387</v>
      </c>
      <c r="M6058" s="31">
        <v>712</v>
      </c>
      <c r="N6058" s="51" t="s">
        <v>13</v>
      </c>
      <c r="O6058" s="51" t="s">
        <v>2046</v>
      </c>
    </row>
    <row r="6059" spans="1:15">
      <c r="A6059">
        <v>6063</v>
      </c>
      <c r="B6059" s="217">
        <v>44862</v>
      </c>
      <c r="C6059" s="31" t="s">
        <v>9</v>
      </c>
      <c r="D6059" s="359" t="s">
        <v>10</v>
      </c>
      <c r="E6059" s="51">
        <v>55</v>
      </c>
      <c r="F6059" s="51">
        <v>2330</v>
      </c>
      <c r="G6059" s="51">
        <v>7</v>
      </c>
      <c r="H6059" s="51">
        <v>66</v>
      </c>
      <c r="I6059" s="51" t="s">
        <v>15</v>
      </c>
      <c r="L6059" s="131">
        <f t="shared" si="49"/>
        <v>10.606060606060606</v>
      </c>
      <c r="M6059" s="31">
        <v>712</v>
      </c>
      <c r="N6059" s="51" t="s">
        <v>13</v>
      </c>
      <c r="O6059" s="51" t="s">
        <v>2046</v>
      </c>
    </row>
    <row r="6060" spans="1:15">
      <c r="A6060">
        <v>6064</v>
      </c>
      <c r="B6060" s="217">
        <v>44862</v>
      </c>
      <c r="C6060" s="31" t="s">
        <v>9</v>
      </c>
      <c r="D6060" s="359" t="s">
        <v>10</v>
      </c>
      <c r="E6060" s="51">
        <v>58</v>
      </c>
      <c r="F6060" s="51">
        <v>2846</v>
      </c>
      <c r="G6060" s="51">
        <v>84</v>
      </c>
      <c r="H6060" s="51">
        <v>112</v>
      </c>
      <c r="I6060" s="51" t="s">
        <v>15</v>
      </c>
      <c r="L6060" s="131">
        <f t="shared" si="49"/>
        <v>75</v>
      </c>
      <c r="M6060" s="31">
        <v>712</v>
      </c>
      <c r="N6060" s="51" t="s">
        <v>13</v>
      </c>
      <c r="O6060" s="51" t="s">
        <v>2046</v>
      </c>
    </row>
    <row r="6061" spans="1:15">
      <c r="A6061">
        <v>6065</v>
      </c>
      <c r="B6061" s="217">
        <v>44862</v>
      </c>
      <c r="C6061" s="31" t="s">
        <v>9</v>
      </c>
      <c r="D6061" s="359" t="s">
        <v>10</v>
      </c>
      <c r="E6061" s="51">
        <v>62</v>
      </c>
      <c r="F6061" s="51">
        <v>3554</v>
      </c>
      <c r="G6061" s="51">
        <v>27</v>
      </c>
      <c r="H6061" s="51">
        <v>62</v>
      </c>
      <c r="I6061" s="51" t="s">
        <v>15</v>
      </c>
      <c r="L6061" s="131">
        <f t="shared" si="49"/>
        <v>43.548387096774192</v>
      </c>
      <c r="M6061" s="31">
        <v>712</v>
      </c>
      <c r="N6061" s="51" t="s">
        <v>13</v>
      </c>
      <c r="O6061" s="51" t="s">
        <v>2046</v>
      </c>
    </row>
    <row r="6062" spans="1:15">
      <c r="A6062">
        <v>6066</v>
      </c>
      <c r="B6062" s="217">
        <v>44862</v>
      </c>
      <c r="C6062" s="31" t="s">
        <v>9</v>
      </c>
      <c r="D6062" s="359" t="s">
        <v>10</v>
      </c>
      <c r="E6062" s="51">
        <v>54</v>
      </c>
      <c r="F6062" s="51">
        <v>2318</v>
      </c>
      <c r="G6062" s="51">
        <v>1</v>
      </c>
      <c r="H6062" s="51">
        <v>60</v>
      </c>
      <c r="I6062" s="51" t="s">
        <v>12</v>
      </c>
      <c r="L6062" s="131">
        <f t="shared" si="49"/>
        <v>1.6666666666666667</v>
      </c>
      <c r="M6062" s="31">
        <v>712</v>
      </c>
      <c r="N6062" s="51" t="s">
        <v>13</v>
      </c>
      <c r="O6062" s="51" t="s">
        <v>2046</v>
      </c>
    </row>
    <row r="6063" spans="1:15">
      <c r="A6063">
        <v>6067</v>
      </c>
      <c r="B6063" s="217">
        <v>44862</v>
      </c>
      <c r="C6063" s="31" t="s">
        <v>9</v>
      </c>
      <c r="D6063" s="359" t="s">
        <v>10</v>
      </c>
      <c r="E6063" s="51">
        <v>51</v>
      </c>
      <c r="F6063" s="51">
        <v>1998</v>
      </c>
      <c r="G6063" s="51">
        <v>6</v>
      </c>
      <c r="H6063" s="51">
        <v>50</v>
      </c>
      <c r="I6063" s="51" t="s">
        <v>12</v>
      </c>
      <c r="L6063" s="131">
        <f t="shared" si="49"/>
        <v>12</v>
      </c>
      <c r="M6063" s="31">
        <v>712</v>
      </c>
      <c r="N6063" s="51" t="s">
        <v>13</v>
      </c>
      <c r="O6063" s="51" t="s">
        <v>2046</v>
      </c>
    </row>
    <row r="6064" spans="1:15">
      <c r="A6064">
        <v>6068</v>
      </c>
      <c r="B6064" s="217">
        <v>44862</v>
      </c>
      <c r="C6064" s="31" t="s">
        <v>9</v>
      </c>
      <c r="D6064" s="359" t="s">
        <v>10</v>
      </c>
      <c r="E6064" s="51">
        <v>52</v>
      </c>
      <c r="F6064" s="51">
        <v>2154</v>
      </c>
      <c r="G6064" s="51">
        <v>10</v>
      </c>
      <c r="H6064" s="51">
        <v>40</v>
      </c>
      <c r="I6064" s="51" t="s">
        <v>12</v>
      </c>
      <c r="L6064" s="131">
        <f t="shared" si="49"/>
        <v>25</v>
      </c>
      <c r="M6064" s="31">
        <v>712</v>
      </c>
      <c r="N6064" s="51" t="s">
        <v>13</v>
      </c>
      <c r="O6064" s="51" t="s">
        <v>2046</v>
      </c>
    </row>
    <row r="6065" spans="1:15">
      <c r="A6065">
        <v>6069</v>
      </c>
      <c r="B6065" s="217">
        <v>44862</v>
      </c>
      <c r="C6065" s="31" t="s">
        <v>9</v>
      </c>
      <c r="D6065" s="359" t="s">
        <v>10</v>
      </c>
      <c r="E6065" s="51">
        <v>58</v>
      </c>
      <c r="F6065" s="51">
        <v>2702</v>
      </c>
      <c r="G6065" s="51">
        <v>33</v>
      </c>
      <c r="H6065" s="51">
        <v>60</v>
      </c>
      <c r="I6065" s="51" t="s">
        <v>15</v>
      </c>
      <c r="L6065" s="131">
        <f t="shared" si="49"/>
        <v>55.000000000000007</v>
      </c>
      <c r="M6065" s="31">
        <v>712</v>
      </c>
      <c r="N6065" s="51" t="s">
        <v>13</v>
      </c>
      <c r="O6065" s="51" t="s">
        <v>2046</v>
      </c>
    </row>
    <row r="6066" spans="1:15">
      <c r="A6066">
        <v>6070</v>
      </c>
      <c r="B6066" s="217">
        <v>44862</v>
      </c>
      <c r="C6066" s="31" t="s">
        <v>9</v>
      </c>
      <c r="D6066" s="359" t="s">
        <v>10</v>
      </c>
      <c r="E6066" s="51">
        <v>54</v>
      </c>
      <c r="F6066" s="51">
        <v>2564</v>
      </c>
      <c r="G6066" s="51">
        <v>5</v>
      </c>
      <c r="H6066" s="51">
        <v>72</v>
      </c>
      <c r="I6066" s="51" t="s">
        <v>15</v>
      </c>
      <c r="L6066" s="131">
        <f t="shared" si="49"/>
        <v>6.9444444444444446</v>
      </c>
      <c r="M6066" s="31">
        <v>712</v>
      </c>
      <c r="N6066" s="51" t="s">
        <v>13</v>
      </c>
      <c r="O6066" s="51" t="s">
        <v>2046</v>
      </c>
    </row>
    <row r="6067" spans="1:15">
      <c r="A6067">
        <v>6071</v>
      </c>
      <c r="B6067" s="217">
        <v>44862</v>
      </c>
      <c r="C6067" s="31" t="s">
        <v>9</v>
      </c>
      <c r="D6067" s="359" t="s">
        <v>10</v>
      </c>
      <c r="E6067" s="51">
        <v>51</v>
      </c>
      <c r="F6067" s="51">
        <v>2005</v>
      </c>
      <c r="G6067" s="51">
        <v>10</v>
      </c>
      <c r="H6067" s="51">
        <v>52</v>
      </c>
      <c r="I6067" s="51" t="s">
        <v>15</v>
      </c>
      <c r="L6067" s="131">
        <f t="shared" si="49"/>
        <v>19.230769230769234</v>
      </c>
      <c r="M6067" s="31">
        <v>712</v>
      </c>
      <c r="N6067" s="51" t="s">
        <v>13</v>
      </c>
      <c r="O6067" s="51" t="s">
        <v>2046</v>
      </c>
    </row>
    <row r="6068" spans="1:15">
      <c r="A6068">
        <v>6072</v>
      </c>
      <c r="B6068" s="217">
        <v>44862</v>
      </c>
      <c r="C6068" s="31" t="s">
        <v>9</v>
      </c>
      <c r="D6068" s="359" t="s">
        <v>10</v>
      </c>
      <c r="E6068" s="51">
        <v>52</v>
      </c>
      <c r="F6068" s="51">
        <v>2126</v>
      </c>
      <c r="G6068" s="51">
        <v>8</v>
      </c>
      <c r="H6068" s="51">
        <v>66</v>
      </c>
      <c r="I6068" s="51" t="s">
        <v>15</v>
      </c>
      <c r="L6068" s="131">
        <f t="shared" si="49"/>
        <v>12.121212121212121</v>
      </c>
      <c r="M6068" s="31">
        <v>712</v>
      </c>
      <c r="N6068" s="51" t="s">
        <v>13</v>
      </c>
      <c r="O6068" s="51" t="s">
        <v>2046</v>
      </c>
    </row>
    <row r="6069" spans="1:15">
      <c r="A6069">
        <v>6073</v>
      </c>
      <c r="B6069" s="217">
        <v>44862</v>
      </c>
      <c r="C6069" s="31" t="s">
        <v>9</v>
      </c>
      <c r="D6069" s="359" t="s">
        <v>10</v>
      </c>
      <c r="E6069" s="51">
        <v>57</v>
      </c>
      <c r="F6069" s="51">
        <v>2444</v>
      </c>
      <c r="G6069" s="51">
        <v>11</v>
      </c>
      <c r="H6069" s="51">
        <v>38</v>
      </c>
      <c r="I6069" s="51" t="s">
        <v>15</v>
      </c>
      <c r="L6069" s="131">
        <f t="shared" si="49"/>
        <v>28.947368421052634</v>
      </c>
      <c r="M6069" s="31">
        <v>712</v>
      </c>
      <c r="N6069" s="51" t="s">
        <v>13</v>
      </c>
      <c r="O6069" s="51" t="s">
        <v>2046</v>
      </c>
    </row>
    <row r="6070" spans="1:15">
      <c r="A6070">
        <v>6074</v>
      </c>
      <c r="B6070" s="217">
        <v>44862</v>
      </c>
      <c r="C6070" s="31" t="s">
        <v>9</v>
      </c>
      <c r="D6070" s="359" t="s">
        <v>10</v>
      </c>
      <c r="E6070" s="51">
        <v>53</v>
      </c>
      <c r="F6070" s="51">
        <v>2360</v>
      </c>
      <c r="G6070" s="51">
        <v>22</v>
      </c>
      <c r="H6070" s="51">
        <v>62</v>
      </c>
      <c r="I6070" s="51" t="s">
        <v>12</v>
      </c>
      <c r="L6070" s="131">
        <f t="shared" si="49"/>
        <v>35.483870967741936</v>
      </c>
      <c r="M6070" s="31">
        <v>712</v>
      </c>
      <c r="N6070" s="51" t="s">
        <v>13</v>
      </c>
      <c r="O6070" s="51" t="s">
        <v>2046</v>
      </c>
    </row>
    <row r="6071" spans="1:15">
      <c r="A6071">
        <v>6075</v>
      </c>
      <c r="B6071" s="217">
        <v>44862</v>
      </c>
      <c r="C6071" s="31" t="s">
        <v>9</v>
      </c>
      <c r="D6071" s="359" t="s">
        <v>10</v>
      </c>
      <c r="E6071" s="51">
        <v>66</v>
      </c>
      <c r="F6071" s="51">
        <v>4816</v>
      </c>
      <c r="G6071" s="51">
        <v>104</v>
      </c>
      <c r="H6071" s="51">
        <v>444</v>
      </c>
      <c r="I6071" s="51" t="s">
        <v>12</v>
      </c>
      <c r="L6071" s="131">
        <f t="shared" si="49"/>
        <v>23.423423423423422</v>
      </c>
      <c r="M6071" s="31">
        <v>712</v>
      </c>
      <c r="N6071" s="51" t="s">
        <v>13</v>
      </c>
      <c r="O6071" s="51" t="s">
        <v>2046</v>
      </c>
    </row>
    <row r="6072" spans="1:15">
      <c r="A6072">
        <v>6076</v>
      </c>
      <c r="B6072" s="217">
        <v>44862</v>
      </c>
      <c r="C6072" s="31" t="s">
        <v>9</v>
      </c>
      <c r="D6072" s="359" t="s">
        <v>10</v>
      </c>
      <c r="E6072" s="51">
        <v>67</v>
      </c>
      <c r="F6072" s="51">
        <v>4596</v>
      </c>
      <c r="G6072" s="51">
        <v>116</v>
      </c>
      <c r="H6072" s="51">
        <v>116</v>
      </c>
      <c r="I6072" s="51" t="s">
        <v>15</v>
      </c>
      <c r="L6072" s="131">
        <f t="shared" si="49"/>
        <v>100</v>
      </c>
      <c r="M6072" s="31">
        <v>712</v>
      </c>
      <c r="N6072" s="51" t="s">
        <v>13</v>
      </c>
      <c r="O6072" s="51" t="s">
        <v>2046</v>
      </c>
    </row>
    <row r="6073" spans="1:15">
      <c r="A6073">
        <v>6077</v>
      </c>
      <c r="B6073" s="217">
        <v>44862</v>
      </c>
      <c r="C6073" s="31" t="s">
        <v>9</v>
      </c>
      <c r="D6073" s="359" t="s">
        <v>10</v>
      </c>
      <c r="E6073" s="51">
        <v>52</v>
      </c>
      <c r="F6073" s="51">
        <v>2168</v>
      </c>
      <c r="G6073" s="51">
        <v>26</v>
      </c>
      <c r="H6073" s="51">
        <v>54</v>
      </c>
      <c r="I6073" s="51" t="s">
        <v>15</v>
      </c>
      <c r="L6073" s="131">
        <f t="shared" si="49"/>
        <v>48.148148148148145</v>
      </c>
      <c r="M6073" s="31">
        <v>712</v>
      </c>
      <c r="N6073" s="51" t="s">
        <v>13</v>
      </c>
      <c r="O6073" s="51" t="s">
        <v>2046</v>
      </c>
    </row>
    <row r="6074" spans="1:15">
      <c r="A6074">
        <v>6078</v>
      </c>
      <c r="B6074" s="217">
        <v>44862</v>
      </c>
      <c r="C6074" s="31" t="s">
        <v>9</v>
      </c>
      <c r="D6074" s="359" t="s">
        <v>10</v>
      </c>
      <c r="E6074" s="51">
        <v>57</v>
      </c>
      <c r="F6074" s="51">
        <v>2520</v>
      </c>
      <c r="G6074" s="51">
        <v>106</v>
      </c>
      <c r="H6074" s="51">
        <v>20</v>
      </c>
      <c r="I6074" s="51" t="s">
        <v>15</v>
      </c>
      <c r="L6074" s="131">
        <f t="shared" si="49"/>
        <v>530</v>
      </c>
      <c r="M6074" s="31">
        <v>712</v>
      </c>
      <c r="N6074" s="51" t="s">
        <v>13</v>
      </c>
      <c r="O6074" s="51" t="s">
        <v>2046</v>
      </c>
    </row>
    <row r="6075" spans="1:15">
      <c r="A6075">
        <v>6079</v>
      </c>
      <c r="B6075" s="217">
        <v>44862</v>
      </c>
      <c r="C6075" s="31" t="s">
        <v>9</v>
      </c>
      <c r="D6075" s="359" t="s">
        <v>10</v>
      </c>
      <c r="E6075" s="51">
        <v>55</v>
      </c>
      <c r="F6075" s="51">
        <v>2470</v>
      </c>
      <c r="G6075" s="51">
        <v>6</v>
      </c>
      <c r="H6075" s="51">
        <v>32</v>
      </c>
      <c r="I6075" s="51" t="s">
        <v>15</v>
      </c>
      <c r="L6075" s="131">
        <f t="shared" si="49"/>
        <v>18.75</v>
      </c>
      <c r="M6075" s="31">
        <v>712</v>
      </c>
      <c r="N6075" s="51" t="s">
        <v>13</v>
      </c>
      <c r="O6075" s="51" t="s">
        <v>2046</v>
      </c>
    </row>
    <row r="6076" spans="1:15">
      <c r="A6076">
        <v>6080</v>
      </c>
      <c r="B6076" s="217">
        <v>44862</v>
      </c>
      <c r="C6076" s="31" t="s">
        <v>9</v>
      </c>
      <c r="D6076" s="359" t="s">
        <v>10</v>
      </c>
      <c r="E6076" s="51">
        <v>52</v>
      </c>
      <c r="F6076" s="51">
        <v>2054</v>
      </c>
      <c r="G6076" s="51">
        <v>11</v>
      </c>
      <c r="H6076" s="51">
        <v>30</v>
      </c>
      <c r="I6076" s="51" t="s">
        <v>12</v>
      </c>
      <c r="L6076" s="131">
        <f t="shared" si="49"/>
        <v>36.666666666666664</v>
      </c>
      <c r="M6076" s="31">
        <v>712</v>
      </c>
      <c r="N6076" s="51" t="s">
        <v>13</v>
      </c>
      <c r="O6076" s="51" t="s">
        <v>2046</v>
      </c>
    </row>
    <row r="6077" spans="1:15">
      <c r="A6077">
        <v>6081</v>
      </c>
      <c r="B6077" s="217">
        <v>44862</v>
      </c>
      <c r="C6077" s="31" t="s">
        <v>9</v>
      </c>
      <c r="D6077" s="359" t="s">
        <v>10</v>
      </c>
      <c r="E6077" s="51">
        <v>56</v>
      </c>
      <c r="F6077" s="51">
        <v>2432</v>
      </c>
      <c r="G6077" s="51">
        <v>10</v>
      </c>
      <c r="H6077" s="51">
        <v>26</v>
      </c>
      <c r="I6077" s="51" t="s">
        <v>15</v>
      </c>
      <c r="L6077" s="131">
        <f t="shared" si="49"/>
        <v>38.461538461538467</v>
      </c>
      <c r="M6077" s="31">
        <v>712</v>
      </c>
      <c r="N6077" s="51" t="s">
        <v>13</v>
      </c>
      <c r="O6077" s="51" t="s">
        <v>2046</v>
      </c>
    </row>
    <row r="6078" spans="1:15">
      <c r="A6078">
        <v>6082</v>
      </c>
      <c r="B6078" s="217">
        <v>44862</v>
      </c>
      <c r="C6078" s="31" t="s">
        <v>9</v>
      </c>
      <c r="D6078" s="359" t="s">
        <v>10</v>
      </c>
      <c r="E6078" s="51">
        <v>54</v>
      </c>
      <c r="F6078" s="51">
        <v>2258</v>
      </c>
      <c r="G6078" s="51">
        <v>33</v>
      </c>
      <c r="H6078" s="51">
        <v>36</v>
      </c>
      <c r="I6078" s="51" t="s">
        <v>15</v>
      </c>
      <c r="L6078" s="131">
        <f t="shared" si="49"/>
        <v>91.666666666666657</v>
      </c>
      <c r="M6078" s="31">
        <v>712</v>
      </c>
      <c r="N6078" s="51" t="s">
        <v>13</v>
      </c>
      <c r="O6078" s="51" t="s">
        <v>2046</v>
      </c>
    </row>
    <row r="6079" spans="1:15">
      <c r="A6079">
        <v>6083</v>
      </c>
      <c r="B6079" s="217">
        <v>44862</v>
      </c>
      <c r="C6079" s="31" t="s">
        <v>9</v>
      </c>
      <c r="D6079" s="359" t="s">
        <v>10</v>
      </c>
      <c r="E6079" s="51">
        <v>37</v>
      </c>
      <c r="F6079" s="51">
        <v>696</v>
      </c>
      <c r="G6079" s="51">
        <v>1</v>
      </c>
      <c r="H6079" s="51">
        <v>36</v>
      </c>
      <c r="I6079" s="51" t="s">
        <v>15</v>
      </c>
      <c r="L6079" s="131">
        <f t="shared" si="49"/>
        <v>2.7777777777777777</v>
      </c>
      <c r="M6079" s="31">
        <v>712</v>
      </c>
      <c r="N6079" s="51" t="s">
        <v>13</v>
      </c>
      <c r="O6079" s="51" t="s">
        <v>2046</v>
      </c>
    </row>
    <row r="6080" spans="1:15">
      <c r="A6080">
        <v>6084</v>
      </c>
      <c r="B6080" s="217">
        <v>44862</v>
      </c>
      <c r="C6080" s="31" t="s">
        <v>9</v>
      </c>
      <c r="D6080" s="359" t="s">
        <v>10</v>
      </c>
      <c r="E6080" s="51">
        <v>55</v>
      </c>
      <c r="F6080" s="51">
        <v>2178</v>
      </c>
      <c r="G6080" s="51">
        <v>6</v>
      </c>
      <c r="H6080" s="51">
        <v>36</v>
      </c>
      <c r="I6080" s="51" t="s">
        <v>15</v>
      </c>
      <c r="L6080" s="131">
        <f t="shared" si="49"/>
        <v>16.666666666666664</v>
      </c>
      <c r="M6080" s="31">
        <v>712</v>
      </c>
      <c r="N6080" s="51" t="s">
        <v>13</v>
      </c>
      <c r="O6080" s="51" t="s">
        <v>2046</v>
      </c>
    </row>
    <row r="6081" spans="1:15">
      <c r="A6081">
        <v>6085</v>
      </c>
      <c r="B6081" s="217">
        <v>44862</v>
      </c>
      <c r="C6081" s="31" t="s">
        <v>9</v>
      </c>
      <c r="D6081" s="359" t="s">
        <v>10</v>
      </c>
      <c r="E6081" s="51">
        <v>54</v>
      </c>
      <c r="F6081" s="51">
        <v>2156</v>
      </c>
      <c r="G6081" s="51">
        <v>10</v>
      </c>
      <c r="H6081" s="51">
        <v>26</v>
      </c>
      <c r="I6081" s="51" t="s">
        <v>15</v>
      </c>
      <c r="L6081" s="131">
        <f t="shared" si="49"/>
        <v>38.461538461538467</v>
      </c>
      <c r="M6081" s="31">
        <v>712</v>
      </c>
      <c r="N6081" s="51" t="s">
        <v>13</v>
      </c>
      <c r="O6081" s="51" t="s">
        <v>2046</v>
      </c>
    </row>
    <row r="6082" spans="1:15">
      <c r="A6082">
        <v>6086</v>
      </c>
      <c r="B6082" s="217">
        <v>44862</v>
      </c>
      <c r="C6082" s="31" t="s">
        <v>9</v>
      </c>
      <c r="D6082" s="359" t="s">
        <v>10</v>
      </c>
      <c r="E6082" s="51">
        <v>56</v>
      </c>
      <c r="F6082" s="51">
        <v>2798</v>
      </c>
      <c r="G6082" s="51">
        <v>34</v>
      </c>
      <c r="H6082" s="51">
        <v>80</v>
      </c>
      <c r="I6082" s="51" t="s">
        <v>15</v>
      </c>
      <c r="L6082" s="131">
        <f t="shared" si="49"/>
        <v>42.5</v>
      </c>
      <c r="M6082" s="31">
        <v>712</v>
      </c>
      <c r="N6082" s="51" t="s">
        <v>13</v>
      </c>
      <c r="O6082" s="51" t="s">
        <v>2046</v>
      </c>
    </row>
    <row r="6083" spans="1:15">
      <c r="A6083">
        <v>6087</v>
      </c>
      <c r="B6083" s="217">
        <v>44862</v>
      </c>
      <c r="C6083" s="31" t="s">
        <v>9</v>
      </c>
      <c r="D6083" s="359" t="s">
        <v>10</v>
      </c>
      <c r="E6083" s="51">
        <v>55</v>
      </c>
      <c r="F6083" s="51">
        <v>2424</v>
      </c>
      <c r="G6083" s="51">
        <v>13</v>
      </c>
      <c r="H6083" s="51">
        <v>70</v>
      </c>
      <c r="I6083" s="51" t="s">
        <v>12</v>
      </c>
      <c r="L6083" s="131">
        <f t="shared" si="49"/>
        <v>18.571428571428573</v>
      </c>
      <c r="M6083" s="31">
        <v>712</v>
      </c>
      <c r="N6083" s="51" t="s">
        <v>13</v>
      </c>
      <c r="O6083" s="51" t="s">
        <v>2046</v>
      </c>
    </row>
    <row r="6084" spans="1:15">
      <c r="A6084">
        <v>6088</v>
      </c>
      <c r="B6084" s="217">
        <v>44862</v>
      </c>
      <c r="C6084" s="31" t="s">
        <v>9</v>
      </c>
      <c r="D6084" s="359" t="s">
        <v>10</v>
      </c>
      <c r="E6084" s="51">
        <v>59</v>
      </c>
      <c r="F6084" s="51">
        <v>2784</v>
      </c>
      <c r="G6084" s="51">
        <v>39</v>
      </c>
      <c r="H6084" s="51">
        <v>36</v>
      </c>
      <c r="I6084" s="51" t="s">
        <v>12</v>
      </c>
      <c r="L6084" s="131">
        <f t="shared" si="49"/>
        <v>108.33333333333333</v>
      </c>
      <c r="M6084" s="31">
        <v>712</v>
      </c>
      <c r="N6084" s="51" t="s">
        <v>13</v>
      </c>
      <c r="O6084" s="51" t="s">
        <v>2046</v>
      </c>
    </row>
    <row r="6085" spans="1:15">
      <c r="A6085">
        <v>6089</v>
      </c>
      <c r="B6085" s="217">
        <v>44862</v>
      </c>
      <c r="C6085" s="31" t="s">
        <v>9</v>
      </c>
      <c r="D6085" s="359" t="s">
        <v>10</v>
      </c>
      <c r="E6085" s="51">
        <v>53</v>
      </c>
      <c r="F6085" s="51">
        <v>2284</v>
      </c>
      <c r="G6085" s="51">
        <v>15</v>
      </c>
      <c r="H6085" s="51">
        <v>50</v>
      </c>
      <c r="I6085" s="51" t="s">
        <v>15</v>
      </c>
      <c r="L6085" s="131">
        <f t="shared" si="49"/>
        <v>30</v>
      </c>
      <c r="M6085" s="31">
        <v>712</v>
      </c>
      <c r="N6085" s="51" t="s">
        <v>13</v>
      </c>
      <c r="O6085" s="51" t="s">
        <v>2046</v>
      </c>
    </row>
    <row r="6086" spans="1:15">
      <c r="A6086">
        <v>6090</v>
      </c>
      <c r="B6086" s="217">
        <v>44862</v>
      </c>
      <c r="C6086" s="31" t="s">
        <v>9</v>
      </c>
      <c r="D6086" s="359" t="s">
        <v>10</v>
      </c>
      <c r="E6086" s="51">
        <v>36</v>
      </c>
      <c r="F6086" s="51">
        <v>636</v>
      </c>
      <c r="G6086" s="51">
        <v>1</v>
      </c>
      <c r="H6086" s="51">
        <v>36</v>
      </c>
      <c r="I6086" s="51" t="s">
        <v>12</v>
      </c>
      <c r="L6086" s="131">
        <f t="shared" si="49"/>
        <v>2.7777777777777777</v>
      </c>
      <c r="M6086" s="31">
        <v>712</v>
      </c>
      <c r="N6086" s="51" t="s">
        <v>13</v>
      </c>
      <c r="O6086" s="51" t="s">
        <v>2046</v>
      </c>
    </row>
    <row r="6087" spans="1:15">
      <c r="A6087">
        <v>6091</v>
      </c>
      <c r="B6087" s="217">
        <v>44862</v>
      </c>
      <c r="C6087" s="31" t="s">
        <v>9</v>
      </c>
      <c r="D6087" s="359" t="s">
        <v>10</v>
      </c>
      <c r="E6087" s="51">
        <v>39</v>
      </c>
      <c r="F6087" s="51">
        <v>762</v>
      </c>
      <c r="G6087" s="51">
        <v>0</v>
      </c>
      <c r="H6087" s="51">
        <v>24</v>
      </c>
      <c r="I6087" s="51" t="s">
        <v>15</v>
      </c>
      <c r="L6087" s="131">
        <f t="shared" si="49"/>
        <v>0</v>
      </c>
      <c r="M6087" s="31">
        <v>712</v>
      </c>
      <c r="N6087" s="51" t="s">
        <v>13</v>
      </c>
      <c r="O6087" s="51" t="s">
        <v>2046</v>
      </c>
    </row>
    <row r="6088" spans="1:15">
      <c r="A6088">
        <v>6092</v>
      </c>
      <c r="B6088" s="217">
        <v>44862</v>
      </c>
      <c r="C6088" s="31" t="s">
        <v>9</v>
      </c>
      <c r="D6088" s="359" t="s">
        <v>10</v>
      </c>
      <c r="E6088" s="51">
        <v>40</v>
      </c>
      <c r="F6088" s="51">
        <v>790</v>
      </c>
      <c r="G6088" s="51">
        <v>7</v>
      </c>
      <c r="H6088" s="51">
        <v>37</v>
      </c>
      <c r="I6088" s="51" t="s">
        <v>15</v>
      </c>
      <c r="L6088" s="131">
        <f t="shared" si="49"/>
        <v>18.918918918918919</v>
      </c>
      <c r="M6088" s="31">
        <v>712</v>
      </c>
      <c r="N6088" s="51" t="s">
        <v>13</v>
      </c>
      <c r="O6088" s="51" t="s">
        <v>2046</v>
      </c>
    </row>
    <row r="6089" spans="1:15">
      <c r="A6089">
        <v>6093</v>
      </c>
      <c r="B6089" s="217">
        <v>44862</v>
      </c>
      <c r="C6089" s="31" t="s">
        <v>9</v>
      </c>
      <c r="D6089" s="359" t="s">
        <v>10</v>
      </c>
      <c r="E6089" s="51">
        <v>35</v>
      </c>
      <c r="F6089" s="51">
        <v>694</v>
      </c>
      <c r="G6089" s="51">
        <v>0</v>
      </c>
      <c r="H6089" s="51">
        <v>6</v>
      </c>
      <c r="I6089" s="51" t="s">
        <v>12</v>
      </c>
      <c r="L6089" s="131">
        <f t="shared" si="49"/>
        <v>0</v>
      </c>
      <c r="M6089" s="31">
        <v>712</v>
      </c>
      <c r="N6089" s="51" t="s">
        <v>13</v>
      </c>
      <c r="O6089" s="51" t="s">
        <v>2046</v>
      </c>
    </row>
    <row r="6090" spans="1:15">
      <c r="A6090">
        <v>6094</v>
      </c>
      <c r="B6090" s="217">
        <v>44862</v>
      </c>
      <c r="C6090" s="31" t="s">
        <v>9</v>
      </c>
      <c r="D6090" s="359" t="s">
        <v>10</v>
      </c>
      <c r="E6090" s="51">
        <v>36</v>
      </c>
      <c r="F6090" s="51">
        <v>700</v>
      </c>
      <c r="G6090" s="51">
        <v>1</v>
      </c>
      <c r="H6090" s="51">
        <v>14</v>
      </c>
      <c r="I6090" s="51" t="s">
        <v>12</v>
      </c>
      <c r="L6090" s="131">
        <f t="shared" si="49"/>
        <v>7.1428571428571423</v>
      </c>
      <c r="M6090" s="31">
        <v>712</v>
      </c>
      <c r="N6090" s="51" t="s">
        <v>13</v>
      </c>
      <c r="O6090" s="51" t="s">
        <v>2046</v>
      </c>
    </row>
    <row r="6091" spans="1:15">
      <c r="A6091">
        <v>6095</v>
      </c>
      <c r="B6091" s="217">
        <v>44862</v>
      </c>
      <c r="C6091" s="31" t="s">
        <v>9</v>
      </c>
      <c r="D6091" s="359" t="s">
        <v>10</v>
      </c>
      <c r="E6091" s="51">
        <v>35</v>
      </c>
      <c r="F6091" s="51">
        <v>540</v>
      </c>
      <c r="G6091" s="51">
        <v>0</v>
      </c>
      <c r="H6091" s="51">
        <v>30</v>
      </c>
      <c r="I6091" s="51" t="s">
        <v>15</v>
      </c>
      <c r="L6091" s="131">
        <f t="shared" si="49"/>
        <v>0</v>
      </c>
      <c r="M6091" s="31">
        <v>712</v>
      </c>
      <c r="N6091" s="51" t="s">
        <v>13</v>
      </c>
      <c r="O6091" s="51" t="s">
        <v>2046</v>
      </c>
    </row>
    <row r="6092" spans="1:15">
      <c r="A6092">
        <v>6096</v>
      </c>
      <c r="B6092" s="217">
        <v>44862</v>
      </c>
      <c r="C6092" s="31" t="s">
        <v>9</v>
      </c>
      <c r="D6092" s="359" t="s">
        <v>10</v>
      </c>
      <c r="E6092" s="51">
        <v>35</v>
      </c>
      <c r="F6092" s="51">
        <v>634</v>
      </c>
      <c r="G6092" s="51">
        <v>0</v>
      </c>
      <c r="H6092" s="51">
        <v>26</v>
      </c>
      <c r="I6092" s="51" t="s">
        <v>15</v>
      </c>
      <c r="L6092" s="131">
        <f t="shared" si="49"/>
        <v>0</v>
      </c>
      <c r="M6092" s="31">
        <v>712</v>
      </c>
      <c r="N6092" s="51" t="s">
        <v>13</v>
      </c>
      <c r="O6092" s="51" t="s">
        <v>2046</v>
      </c>
    </row>
    <row r="6093" spans="1:15">
      <c r="A6093">
        <v>6097</v>
      </c>
      <c r="B6093" s="217">
        <v>44862</v>
      </c>
      <c r="C6093" s="31" t="s">
        <v>9</v>
      </c>
      <c r="D6093" s="359" t="s">
        <v>10</v>
      </c>
      <c r="E6093" s="51">
        <v>38</v>
      </c>
      <c r="F6093" s="51">
        <v>806</v>
      </c>
      <c r="G6093" s="51">
        <v>7</v>
      </c>
      <c r="H6093" s="51">
        <v>36</v>
      </c>
      <c r="I6093" s="51" t="s">
        <v>15</v>
      </c>
      <c r="L6093" s="131">
        <f t="shared" si="49"/>
        <v>19.444444444444446</v>
      </c>
      <c r="M6093" s="31">
        <v>712</v>
      </c>
      <c r="N6093" s="51" t="s">
        <v>13</v>
      </c>
      <c r="O6093" s="51" t="s">
        <v>2046</v>
      </c>
    </row>
    <row r="6094" spans="1:15">
      <c r="A6094">
        <v>6098</v>
      </c>
      <c r="B6094" s="217">
        <v>44862</v>
      </c>
      <c r="C6094" s="31" t="s">
        <v>9</v>
      </c>
      <c r="D6094" s="359" t="s">
        <v>10</v>
      </c>
      <c r="E6094" s="51">
        <v>39</v>
      </c>
      <c r="F6094" s="51">
        <v>788</v>
      </c>
      <c r="G6094" s="51">
        <v>1</v>
      </c>
      <c r="H6094" s="51">
        <v>40</v>
      </c>
      <c r="I6094" s="51" t="s">
        <v>15</v>
      </c>
      <c r="L6094" s="131">
        <f t="shared" si="49"/>
        <v>2.5</v>
      </c>
      <c r="M6094" s="31">
        <v>712</v>
      </c>
      <c r="N6094" s="51" t="s">
        <v>13</v>
      </c>
      <c r="O6094" s="51" t="s">
        <v>2046</v>
      </c>
    </row>
    <row r="6095" spans="1:15">
      <c r="A6095">
        <v>6099</v>
      </c>
      <c r="B6095" s="217">
        <v>44862</v>
      </c>
      <c r="C6095" s="31" t="s">
        <v>9</v>
      </c>
      <c r="D6095" s="359" t="s">
        <v>10</v>
      </c>
      <c r="E6095" s="51">
        <v>38</v>
      </c>
      <c r="F6095" s="51">
        <v>802</v>
      </c>
      <c r="G6095" s="51">
        <v>1</v>
      </c>
      <c r="H6095" s="51">
        <v>40</v>
      </c>
      <c r="I6095" s="51" t="s">
        <v>15</v>
      </c>
      <c r="L6095" s="131">
        <f t="shared" si="49"/>
        <v>2.5</v>
      </c>
      <c r="M6095" s="31">
        <v>712</v>
      </c>
      <c r="N6095" s="51" t="s">
        <v>13</v>
      </c>
      <c r="O6095" s="51" t="s">
        <v>2046</v>
      </c>
    </row>
    <row r="6096" spans="1:15">
      <c r="A6096">
        <v>6100</v>
      </c>
      <c r="B6096" s="217">
        <v>44862</v>
      </c>
      <c r="C6096" s="31" t="s">
        <v>9</v>
      </c>
      <c r="D6096" s="359" t="s">
        <v>10</v>
      </c>
      <c r="E6096" s="51">
        <v>36</v>
      </c>
      <c r="F6096" s="51">
        <v>646</v>
      </c>
      <c r="G6096" s="51">
        <v>0</v>
      </c>
      <c r="H6096" s="51">
        <v>24</v>
      </c>
      <c r="I6096" s="51" t="s">
        <v>15</v>
      </c>
      <c r="L6096" s="131">
        <f t="shared" ref="L6096:L6102" si="50">G6096/H6096*100</f>
        <v>0</v>
      </c>
      <c r="M6096" s="31">
        <v>712</v>
      </c>
      <c r="N6096" s="51" t="s">
        <v>13</v>
      </c>
      <c r="O6096" s="51" t="s">
        <v>2046</v>
      </c>
    </row>
    <row r="6097" spans="1:15">
      <c r="A6097">
        <v>6101</v>
      </c>
      <c r="B6097" s="217">
        <v>44862</v>
      </c>
      <c r="C6097" s="31" t="s">
        <v>9</v>
      </c>
      <c r="D6097" s="359" t="s">
        <v>10</v>
      </c>
      <c r="E6097" s="51">
        <v>38</v>
      </c>
      <c r="F6097" s="51">
        <v>766</v>
      </c>
      <c r="G6097" s="51">
        <v>0</v>
      </c>
      <c r="H6097" s="51">
        <v>14</v>
      </c>
      <c r="I6097" s="51" t="s">
        <v>15</v>
      </c>
      <c r="L6097" s="131">
        <f t="shared" si="50"/>
        <v>0</v>
      </c>
      <c r="M6097" s="31">
        <v>712</v>
      </c>
      <c r="N6097" s="51" t="s">
        <v>13</v>
      </c>
      <c r="O6097" s="51" t="s">
        <v>2046</v>
      </c>
    </row>
    <row r="6098" spans="1:15">
      <c r="A6098">
        <v>6102</v>
      </c>
      <c r="B6098" s="217">
        <v>44862</v>
      </c>
      <c r="C6098" s="31" t="s">
        <v>9</v>
      </c>
      <c r="D6098" s="359" t="s">
        <v>10</v>
      </c>
      <c r="E6098" s="51">
        <v>39</v>
      </c>
      <c r="F6098" s="51">
        <v>760</v>
      </c>
      <c r="G6098" s="51">
        <v>2</v>
      </c>
      <c r="H6098" s="51">
        <v>8</v>
      </c>
      <c r="I6098" s="51" t="s">
        <v>15</v>
      </c>
      <c r="L6098" s="131">
        <f t="shared" si="50"/>
        <v>25</v>
      </c>
      <c r="M6098" s="31">
        <v>712</v>
      </c>
      <c r="N6098" s="51" t="s">
        <v>13</v>
      </c>
      <c r="O6098" s="51" t="s">
        <v>2046</v>
      </c>
    </row>
    <row r="6099" spans="1:15">
      <c r="A6099">
        <v>6103</v>
      </c>
      <c r="B6099" s="217">
        <v>44862</v>
      </c>
      <c r="C6099" s="31" t="s">
        <v>9</v>
      </c>
      <c r="D6099" s="359" t="s">
        <v>10</v>
      </c>
      <c r="E6099" s="51">
        <v>39</v>
      </c>
      <c r="F6099" s="51">
        <v>774</v>
      </c>
      <c r="G6099" s="51">
        <v>0</v>
      </c>
      <c r="H6099" s="51">
        <v>8</v>
      </c>
      <c r="I6099" s="51" t="s">
        <v>12</v>
      </c>
      <c r="L6099" s="131">
        <f t="shared" si="50"/>
        <v>0</v>
      </c>
      <c r="M6099" s="31">
        <v>712</v>
      </c>
      <c r="N6099" s="51" t="s">
        <v>13</v>
      </c>
      <c r="O6099" s="51" t="s">
        <v>2046</v>
      </c>
    </row>
    <row r="6100" spans="1:15">
      <c r="A6100">
        <v>6104</v>
      </c>
      <c r="B6100" s="217">
        <v>44862</v>
      </c>
      <c r="C6100" s="31" t="s">
        <v>9</v>
      </c>
      <c r="D6100" s="359" t="s">
        <v>10</v>
      </c>
      <c r="E6100" s="51">
        <v>38</v>
      </c>
      <c r="F6100" s="51">
        <v>756</v>
      </c>
      <c r="G6100" s="51">
        <v>1</v>
      </c>
      <c r="H6100" s="51">
        <v>16</v>
      </c>
      <c r="I6100" s="51" t="s">
        <v>15</v>
      </c>
      <c r="L6100" s="131">
        <f t="shared" si="50"/>
        <v>6.25</v>
      </c>
      <c r="M6100" s="31">
        <v>712</v>
      </c>
      <c r="N6100" s="51" t="s">
        <v>13</v>
      </c>
      <c r="O6100" s="51" t="s">
        <v>2046</v>
      </c>
    </row>
    <row r="6101" spans="1:15">
      <c r="A6101">
        <v>6105</v>
      </c>
      <c r="B6101" s="217">
        <v>44862</v>
      </c>
      <c r="C6101" s="31" t="s">
        <v>9</v>
      </c>
      <c r="D6101" s="359" t="s">
        <v>10</v>
      </c>
      <c r="E6101" s="51">
        <v>37</v>
      </c>
      <c r="F6101" s="51">
        <v>714</v>
      </c>
      <c r="G6101" s="51">
        <v>1</v>
      </c>
      <c r="H6101" s="51">
        <v>18</v>
      </c>
      <c r="I6101" s="51" t="s">
        <v>15</v>
      </c>
      <c r="L6101" s="131">
        <f t="shared" si="50"/>
        <v>5.5555555555555554</v>
      </c>
      <c r="M6101" s="31">
        <v>712</v>
      </c>
      <c r="N6101" s="51" t="s">
        <v>13</v>
      </c>
      <c r="O6101" s="51" t="s">
        <v>2046</v>
      </c>
    </row>
    <row r="6102" spans="1:15">
      <c r="A6102">
        <v>6106</v>
      </c>
      <c r="B6102" s="217">
        <v>44862</v>
      </c>
      <c r="C6102" s="31" t="s">
        <v>9</v>
      </c>
      <c r="D6102" s="359" t="s">
        <v>10</v>
      </c>
      <c r="E6102" s="51">
        <v>38</v>
      </c>
      <c r="F6102" s="51">
        <v>762</v>
      </c>
      <c r="G6102" s="51">
        <v>1</v>
      </c>
      <c r="H6102" s="51">
        <v>16</v>
      </c>
      <c r="I6102" s="51" t="s">
        <v>15</v>
      </c>
      <c r="L6102" s="131">
        <f t="shared" si="50"/>
        <v>6.25</v>
      </c>
      <c r="M6102" s="31">
        <v>712</v>
      </c>
      <c r="N6102" s="51" t="s">
        <v>13</v>
      </c>
      <c r="O6102" s="51" t="s">
        <v>2046</v>
      </c>
    </row>
    <row r="6103" spans="1:15">
      <c r="A6103">
        <v>6107</v>
      </c>
      <c r="B6103" s="49">
        <v>44874</v>
      </c>
      <c r="C6103" s="31" t="s">
        <v>9</v>
      </c>
      <c r="D6103" s="359" t="s">
        <v>10</v>
      </c>
      <c r="E6103" s="31">
        <v>41</v>
      </c>
      <c r="F6103" s="31">
        <v>914</v>
      </c>
      <c r="G6103" s="31">
        <v>1</v>
      </c>
      <c r="H6103" s="31">
        <v>12</v>
      </c>
      <c r="I6103" s="51" t="s">
        <v>12</v>
      </c>
      <c r="J6103" s="47"/>
      <c r="L6103" s="131">
        <f>G6103/H6103*100</f>
        <v>8.3333333333333321</v>
      </c>
      <c r="M6103" s="31">
        <v>712</v>
      </c>
      <c r="N6103" s="51" t="s">
        <v>13</v>
      </c>
      <c r="O6103" s="31" t="s">
        <v>2046</v>
      </c>
    </row>
    <row r="6104" spans="1:15">
      <c r="A6104">
        <v>6108</v>
      </c>
      <c r="B6104" s="49">
        <v>44874</v>
      </c>
      <c r="C6104" s="31" t="s">
        <v>9</v>
      </c>
      <c r="D6104" s="359" t="s">
        <v>10</v>
      </c>
      <c r="E6104" s="31">
        <v>46</v>
      </c>
      <c r="F6104" s="31">
        <v>1266</v>
      </c>
      <c r="G6104" s="31">
        <v>1</v>
      </c>
      <c r="H6104" s="31">
        <v>50</v>
      </c>
      <c r="I6104" s="51" t="s">
        <v>15</v>
      </c>
      <c r="L6104" s="131">
        <f t="shared" ref="L6104:L6167" si="51">G6104/H6104*100</f>
        <v>2</v>
      </c>
      <c r="M6104" s="31">
        <v>712</v>
      </c>
      <c r="N6104" s="51" t="s">
        <v>13</v>
      </c>
      <c r="O6104" s="31" t="s">
        <v>2046</v>
      </c>
    </row>
    <row r="6105" spans="1:15">
      <c r="A6105">
        <v>6109</v>
      </c>
      <c r="B6105" s="49">
        <v>44874</v>
      </c>
      <c r="C6105" s="31" t="s">
        <v>9</v>
      </c>
      <c r="D6105" s="359" t="s">
        <v>10</v>
      </c>
      <c r="E6105" s="31">
        <v>40</v>
      </c>
      <c r="F6105" s="31">
        <v>852</v>
      </c>
      <c r="G6105" s="31">
        <v>1</v>
      </c>
      <c r="H6105" s="31">
        <v>12</v>
      </c>
      <c r="I6105" s="51" t="s">
        <v>12</v>
      </c>
      <c r="L6105" s="131">
        <f t="shared" si="51"/>
        <v>8.3333333333333321</v>
      </c>
      <c r="M6105" s="31">
        <v>712</v>
      </c>
      <c r="N6105" s="51" t="s">
        <v>13</v>
      </c>
      <c r="O6105" s="31" t="s">
        <v>2046</v>
      </c>
    </row>
    <row r="6106" spans="1:15">
      <c r="A6106">
        <v>6110</v>
      </c>
      <c r="B6106" s="49">
        <v>44874</v>
      </c>
      <c r="C6106" s="31" t="s">
        <v>9</v>
      </c>
      <c r="D6106" s="359" t="s">
        <v>10</v>
      </c>
      <c r="E6106" s="31">
        <v>43</v>
      </c>
      <c r="F6106" s="31">
        <v>1046</v>
      </c>
      <c r="G6106" s="31">
        <v>1</v>
      </c>
      <c r="H6106" s="31">
        <v>14</v>
      </c>
      <c r="I6106" s="51" t="s">
        <v>15</v>
      </c>
      <c r="L6106" s="131">
        <f>G6106/H6106*100</f>
        <v>7.1428571428571423</v>
      </c>
      <c r="M6106" s="31">
        <v>712</v>
      </c>
      <c r="N6106" s="51" t="s">
        <v>13</v>
      </c>
      <c r="O6106" s="31" t="s">
        <v>2046</v>
      </c>
    </row>
    <row r="6107" spans="1:15">
      <c r="A6107">
        <v>6111</v>
      </c>
      <c r="B6107" s="49">
        <v>44874</v>
      </c>
      <c r="C6107" s="31" t="s">
        <v>9</v>
      </c>
      <c r="D6107" s="359" t="s">
        <v>10</v>
      </c>
      <c r="E6107" s="31">
        <v>45</v>
      </c>
      <c r="F6107" s="31">
        <v>1254</v>
      </c>
      <c r="G6107" s="31">
        <v>2</v>
      </c>
      <c r="H6107" s="31">
        <v>16</v>
      </c>
      <c r="I6107" s="51" t="s">
        <v>12</v>
      </c>
      <c r="L6107" s="131">
        <f t="shared" si="51"/>
        <v>12.5</v>
      </c>
      <c r="M6107" s="31">
        <v>712</v>
      </c>
      <c r="N6107" s="51" t="s">
        <v>13</v>
      </c>
      <c r="O6107" s="31" t="s">
        <v>2046</v>
      </c>
    </row>
    <row r="6108" spans="1:15">
      <c r="A6108">
        <v>6112</v>
      </c>
      <c r="B6108" s="49">
        <v>44874</v>
      </c>
      <c r="C6108" s="31" t="s">
        <v>9</v>
      </c>
      <c r="D6108" s="359" t="s">
        <v>10</v>
      </c>
      <c r="E6108" s="31">
        <v>40</v>
      </c>
      <c r="F6108" s="31">
        <v>942</v>
      </c>
      <c r="G6108" s="31">
        <v>1</v>
      </c>
      <c r="H6108" s="31">
        <v>20</v>
      </c>
      <c r="I6108" s="51" t="s">
        <v>12</v>
      </c>
      <c r="L6108" s="131">
        <f t="shared" si="51"/>
        <v>5</v>
      </c>
      <c r="M6108" s="31">
        <v>712</v>
      </c>
      <c r="N6108" s="51" t="s">
        <v>13</v>
      </c>
      <c r="O6108" s="31" t="s">
        <v>2046</v>
      </c>
    </row>
    <row r="6109" spans="1:15">
      <c r="A6109">
        <v>6113</v>
      </c>
      <c r="B6109" s="49">
        <v>44874</v>
      </c>
      <c r="C6109" s="31" t="s">
        <v>9</v>
      </c>
      <c r="D6109" s="359" t="s">
        <v>10</v>
      </c>
      <c r="E6109" s="31">
        <v>49</v>
      </c>
      <c r="F6109" s="31">
        <v>1498</v>
      </c>
      <c r="G6109" s="31">
        <v>3</v>
      </c>
      <c r="H6109" s="31">
        <v>18</v>
      </c>
      <c r="I6109" s="51" t="s">
        <v>15</v>
      </c>
      <c r="L6109" s="131">
        <f t="shared" si="51"/>
        <v>16.666666666666664</v>
      </c>
      <c r="M6109" s="31">
        <v>712</v>
      </c>
      <c r="N6109" s="51" t="s">
        <v>13</v>
      </c>
      <c r="O6109" s="31" t="s">
        <v>2046</v>
      </c>
    </row>
    <row r="6110" spans="1:15">
      <c r="A6110">
        <v>6114</v>
      </c>
      <c r="B6110" s="49">
        <v>44874</v>
      </c>
      <c r="C6110" s="31" t="s">
        <v>9</v>
      </c>
      <c r="D6110" s="359" t="s">
        <v>10</v>
      </c>
      <c r="E6110" s="31">
        <v>44</v>
      </c>
      <c r="F6110" s="31">
        <v>1096</v>
      </c>
      <c r="G6110" s="31">
        <v>2</v>
      </c>
      <c r="H6110" s="31">
        <v>14</v>
      </c>
      <c r="I6110" s="51" t="s">
        <v>15</v>
      </c>
      <c r="L6110" s="131">
        <f t="shared" si="51"/>
        <v>14.285714285714285</v>
      </c>
      <c r="M6110" s="31">
        <v>712</v>
      </c>
      <c r="N6110" s="51" t="s">
        <v>13</v>
      </c>
      <c r="O6110" s="31" t="s">
        <v>2046</v>
      </c>
    </row>
    <row r="6111" spans="1:15">
      <c r="A6111">
        <v>6115</v>
      </c>
      <c r="B6111" s="49">
        <v>44874</v>
      </c>
      <c r="C6111" s="31" t="s">
        <v>9</v>
      </c>
      <c r="D6111" s="359" t="s">
        <v>10</v>
      </c>
      <c r="E6111" s="31">
        <v>43</v>
      </c>
      <c r="F6111" s="31">
        <v>1066</v>
      </c>
      <c r="G6111" s="31">
        <v>1</v>
      </c>
      <c r="H6111" s="31">
        <v>30</v>
      </c>
      <c r="I6111" s="51" t="s">
        <v>15</v>
      </c>
      <c r="L6111" s="131">
        <f t="shared" si="51"/>
        <v>3.3333333333333335</v>
      </c>
      <c r="M6111" s="31">
        <v>712</v>
      </c>
      <c r="N6111" s="51" t="s">
        <v>13</v>
      </c>
      <c r="O6111" s="31" t="s">
        <v>2046</v>
      </c>
    </row>
    <row r="6112" spans="1:15">
      <c r="A6112">
        <v>6116</v>
      </c>
      <c r="B6112" s="49">
        <v>44874</v>
      </c>
      <c r="C6112" s="31" t="s">
        <v>9</v>
      </c>
      <c r="D6112" s="359" t="s">
        <v>10</v>
      </c>
      <c r="E6112" s="31">
        <v>51</v>
      </c>
      <c r="F6112" s="31">
        <v>1824</v>
      </c>
      <c r="G6112" s="31">
        <v>5</v>
      </c>
      <c r="H6112" s="31">
        <v>42</v>
      </c>
      <c r="I6112" s="51" t="s">
        <v>15</v>
      </c>
      <c r="L6112" s="131">
        <f t="shared" si="51"/>
        <v>11.904761904761903</v>
      </c>
      <c r="M6112" s="31">
        <v>712</v>
      </c>
      <c r="N6112" s="51" t="s">
        <v>13</v>
      </c>
      <c r="O6112" s="31" t="s">
        <v>2046</v>
      </c>
    </row>
    <row r="6113" spans="1:15">
      <c r="A6113">
        <v>6117</v>
      </c>
      <c r="B6113" s="49">
        <v>44874</v>
      </c>
      <c r="C6113" s="31" t="s">
        <v>9</v>
      </c>
      <c r="D6113" s="359" t="s">
        <v>10</v>
      </c>
      <c r="E6113" s="31">
        <v>60</v>
      </c>
      <c r="F6113" s="31">
        <v>3042</v>
      </c>
      <c r="G6113" s="31">
        <v>67</v>
      </c>
      <c r="H6113" s="31">
        <v>104</v>
      </c>
      <c r="I6113" s="51" t="s">
        <v>15</v>
      </c>
      <c r="L6113" s="131">
        <f t="shared" si="51"/>
        <v>64.423076923076934</v>
      </c>
      <c r="M6113" s="31">
        <v>712</v>
      </c>
      <c r="N6113" s="51" t="s">
        <v>13</v>
      </c>
      <c r="O6113" s="31" t="s">
        <v>2046</v>
      </c>
    </row>
    <row r="6114" spans="1:15">
      <c r="A6114">
        <v>6118</v>
      </c>
      <c r="B6114" s="49">
        <v>44874</v>
      </c>
      <c r="C6114" s="31" t="s">
        <v>9</v>
      </c>
      <c r="D6114" s="359" t="s">
        <v>10</v>
      </c>
      <c r="E6114" s="31">
        <v>72</v>
      </c>
      <c r="F6114" s="31">
        <v>5958</v>
      </c>
      <c r="G6114" s="31">
        <v>4</v>
      </c>
      <c r="H6114" s="31">
        <v>94</v>
      </c>
      <c r="I6114" s="51" t="s">
        <v>15</v>
      </c>
      <c r="L6114" s="131">
        <f t="shared" si="51"/>
        <v>4.2553191489361701</v>
      </c>
      <c r="M6114" s="31">
        <v>712</v>
      </c>
      <c r="N6114" s="51" t="s">
        <v>13</v>
      </c>
      <c r="O6114" s="31" t="s">
        <v>2046</v>
      </c>
    </row>
    <row r="6115" spans="1:15">
      <c r="A6115">
        <v>6119</v>
      </c>
      <c r="B6115" s="49">
        <v>44874</v>
      </c>
      <c r="C6115" s="31" t="s">
        <v>9</v>
      </c>
      <c r="D6115" s="359" t="s">
        <v>10</v>
      </c>
      <c r="E6115" s="31">
        <v>74</v>
      </c>
      <c r="F6115" s="31">
        <v>5450</v>
      </c>
      <c r="G6115" s="31">
        <v>12</v>
      </c>
      <c r="H6115" s="31">
        <v>106</v>
      </c>
      <c r="I6115" s="51" t="s">
        <v>15</v>
      </c>
      <c r="L6115" s="131">
        <f t="shared" si="51"/>
        <v>11.320754716981133</v>
      </c>
      <c r="M6115" s="31">
        <v>712</v>
      </c>
      <c r="N6115" s="51" t="s">
        <v>13</v>
      </c>
      <c r="O6115" s="31" t="s">
        <v>2046</v>
      </c>
    </row>
    <row r="6116" spans="1:15">
      <c r="A6116">
        <v>6120</v>
      </c>
      <c r="B6116" s="49">
        <v>44874</v>
      </c>
      <c r="C6116" s="31" t="s">
        <v>9</v>
      </c>
      <c r="D6116" s="359" t="s">
        <v>10</v>
      </c>
      <c r="E6116" s="31">
        <v>59</v>
      </c>
      <c r="F6116" s="31">
        <v>2660</v>
      </c>
      <c r="G6116" s="31">
        <v>48</v>
      </c>
      <c r="H6116" s="31">
        <v>54</v>
      </c>
      <c r="I6116" s="51" t="s">
        <v>15</v>
      </c>
      <c r="L6116" s="131">
        <f t="shared" si="51"/>
        <v>88.888888888888886</v>
      </c>
      <c r="M6116" s="31">
        <v>712</v>
      </c>
      <c r="N6116" s="51" t="s">
        <v>13</v>
      </c>
      <c r="O6116" s="31" t="s">
        <v>2046</v>
      </c>
    </row>
    <row r="6117" spans="1:15">
      <c r="A6117">
        <v>6121</v>
      </c>
      <c r="B6117" s="49">
        <v>44874</v>
      </c>
      <c r="C6117" s="31" t="s">
        <v>9</v>
      </c>
      <c r="D6117" s="359" t="s">
        <v>10</v>
      </c>
      <c r="E6117" s="31">
        <v>50</v>
      </c>
      <c r="F6117" s="31">
        <v>1764</v>
      </c>
      <c r="G6117" s="31">
        <v>4</v>
      </c>
      <c r="H6117" s="31">
        <v>30</v>
      </c>
      <c r="I6117" s="51" t="s">
        <v>12</v>
      </c>
      <c r="L6117" s="131">
        <f t="shared" si="51"/>
        <v>13.333333333333334</v>
      </c>
      <c r="M6117" s="31">
        <v>712</v>
      </c>
      <c r="N6117" s="51" t="s">
        <v>13</v>
      </c>
      <c r="O6117" s="31" t="s">
        <v>2046</v>
      </c>
    </row>
    <row r="6118" spans="1:15">
      <c r="A6118">
        <v>6122</v>
      </c>
      <c r="B6118" s="49">
        <v>44874</v>
      </c>
      <c r="C6118" s="31" t="s">
        <v>9</v>
      </c>
      <c r="D6118" s="359" t="s">
        <v>10</v>
      </c>
      <c r="E6118" s="31">
        <v>50</v>
      </c>
      <c r="F6118" s="31">
        <v>1890</v>
      </c>
      <c r="G6118" s="31">
        <v>8</v>
      </c>
      <c r="H6118" s="31">
        <v>38</v>
      </c>
      <c r="I6118" s="51" t="s">
        <v>12</v>
      </c>
      <c r="L6118" s="131">
        <f t="shared" si="51"/>
        <v>21.052631578947366</v>
      </c>
      <c r="M6118" s="31">
        <v>712</v>
      </c>
      <c r="N6118" s="51" t="s">
        <v>13</v>
      </c>
      <c r="O6118" s="31" t="s">
        <v>2046</v>
      </c>
    </row>
    <row r="6119" spans="1:15">
      <c r="A6119">
        <v>6123</v>
      </c>
      <c r="B6119" s="49">
        <v>44874</v>
      </c>
      <c r="C6119" s="31" t="s">
        <v>9</v>
      </c>
      <c r="D6119" s="359" t="s">
        <v>10</v>
      </c>
      <c r="E6119" s="31">
        <v>54</v>
      </c>
      <c r="F6119" s="31">
        <v>2062</v>
      </c>
      <c r="G6119" s="31">
        <v>26</v>
      </c>
      <c r="H6119" s="31">
        <v>50</v>
      </c>
      <c r="I6119" s="51" t="s">
        <v>15</v>
      </c>
      <c r="L6119" s="131">
        <f t="shared" si="51"/>
        <v>52</v>
      </c>
      <c r="M6119" s="31">
        <v>712</v>
      </c>
      <c r="N6119" s="51" t="s">
        <v>13</v>
      </c>
      <c r="O6119" s="31" t="s">
        <v>2046</v>
      </c>
    </row>
    <row r="6120" spans="1:15">
      <c r="A6120">
        <v>6124</v>
      </c>
      <c r="B6120" s="49">
        <v>44874</v>
      </c>
      <c r="C6120" s="31" t="s">
        <v>9</v>
      </c>
      <c r="D6120" s="359" t="s">
        <v>10</v>
      </c>
      <c r="E6120" s="31">
        <v>59</v>
      </c>
      <c r="F6120" s="31">
        <v>2742</v>
      </c>
      <c r="G6120" s="31">
        <v>34</v>
      </c>
      <c r="H6120" s="31">
        <v>36</v>
      </c>
      <c r="I6120" s="51" t="s">
        <v>15</v>
      </c>
      <c r="L6120" s="131">
        <f t="shared" si="51"/>
        <v>94.444444444444443</v>
      </c>
      <c r="M6120" s="31">
        <v>712</v>
      </c>
      <c r="N6120" s="51" t="s">
        <v>13</v>
      </c>
      <c r="O6120" s="31" t="s">
        <v>2046</v>
      </c>
    </row>
    <row r="6121" spans="1:15">
      <c r="A6121">
        <v>6125</v>
      </c>
      <c r="B6121" s="49">
        <v>44874</v>
      </c>
      <c r="C6121" s="31" t="s">
        <v>9</v>
      </c>
      <c r="D6121" s="359" t="s">
        <v>10</v>
      </c>
      <c r="E6121" s="31">
        <v>50</v>
      </c>
      <c r="F6121" s="31">
        <v>2228</v>
      </c>
      <c r="G6121" s="31">
        <v>50</v>
      </c>
      <c r="H6121" s="31">
        <v>22</v>
      </c>
      <c r="I6121" s="51" t="s">
        <v>15</v>
      </c>
      <c r="L6121" s="131">
        <f t="shared" si="51"/>
        <v>227.27272727272728</v>
      </c>
      <c r="M6121" s="31">
        <v>712</v>
      </c>
      <c r="N6121" s="51" t="s">
        <v>13</v>
      </c>
      <c r="O6121" s="31" t="s">
        <v>2046</v>
      </c>
    </row>
    <row r="6122" spans="1:15">
      <c r="A6122">
        <v>6126</v>
      </c>
      <c r="B6122" s="49">
        <v>44874</v>
      </c>
      <c r="C6122" s="31" t="s">
        <v>9</v>
      </c>
      <c r="D6122" s="359" t="s">
        <v>10</v>
      </c>
      <c r="E6122" s="31">
        <v>52</v>
      </c>
      <c r="F6122" s="31">
        <v>2062</v>
      </c>
      <c r="G6122" s="31">
        <v>7</v>
      </c>
      <c r="H6122" s="31">
        <v>58</v>
      </c>
      <c r="I6122" s="51" t="s">
        <v>15</v>
      </c>
      <c r="L6122" s="131">
        <f t="shared" si="51"/>
        <v>12.068965517241379</v>
      </c>
      <c r="M6122" s="31">
        <v>712</v>
      </c>
      <c r="N6122" s="51" t="s">
        <v>13</v>
      </c>
      <c r="O6122" s="31" t="s">
        <v>2046</v>
      </c>
    </row>
    <row r="6123" spans="1:15">
      <c r="A6123">
        <v>6127</v>
      </c>
      <c r="B6123" s="49">
        <v>44874</v>
      </c>
      <c r="C6123" s="31" t="s">
        <v>9</v>
      </c>
      <c r="D6123" s="359" t="s">
        <v>10</v>
      </c>
      <c r="E6123" s="31">
        <v>58</v>
      </c>
      <c r="F6123" s="31">
        <v>2750</v>
      </c>
      <c r="G6123" s="31">
        <v>47</v>
      </c>
      <c r="H6123" s="31">
        <v>60</v>
      </c>
      <c r="I6123" s="51" t="s">
        <v>15</v>
      </c>
      <c r="L6123" s="131">
        <f t="shared" si="51"/>
        <v>78.333333333333329</v>
      </c>
      <c r="M6123" s="31">
        <v>712</v>
      </c>
      <c r="N6123" s="51" t="s">
        <v>13</v>
      </c>
      <c r="O6123" s="31" t="s">
        <v>2046</v>
      </c>
    </row>
    <row r="6124" spans="1:15">
      <c r="A6124">
        <v>6128</v>
      </c>
      <c r="B6124" s="49">
        <v>44874</v>
      </c>
      <c r="C6124" s="31" t="s">
        <v>9</v>
      </c>
      <c r="D6124" s="359" t="s">
        <v>10</v>
      </c>
      <c r="E6124" s="31">
        <v>54</v>
      </c>
      <c r="F6124" s="31">
        <v>2092</v>
      </c>
      <c r="G6124" s="31">
        <v>33</v>
      </c>
      <c r="H6124" s="31">
        <v>16</v>
      </c>
      <c r="I6124" s="51" t="s">
        <v>15</v>
      </c>
      <c r="L6124" s="131">
        <f t="shared" si="51"/>
        <v>206.25</v>
      </c>
      <c r="M6124" s="31">
        <v>712</v>
      </c>
      <c r="N6124" s="51" t="s">
        <v>13</v>
      </c>
      <c r="O6124" s="31" t="s">
        <v>2046</v>
      </c>
    </row>
    <row r="6125" spans="1:15">
      <c r="A6125">
        <v>6129</v>
      </c>
      <c r="B6125" s="49">
        <v>44874</v>
      </c>
      <c r="C6125" s="31" t="s">
        <v>9</v>
      </c>
      <c r="D6125" s="359" t="s">
        <v>10</v>
      </c>
      <c r="E6125" s="31">
        <v>63</v>
      </c>
      <c r="F6125" s="31">
        <v>3194</v>
      </c>
      <c r="G6125" s="31">
        <v>44</v>
      </c>
      <c r="H6125" s="31">
        <v>48</v>
      </c>
      <c r="I6125" s="51" t="s">
        <v>12</v>
      </c>
      <c r="L6125" s="131">
        <f t="shared" si="51"/>
        <v>91.666666666666657</v>
      </c>
      <c r="M6125" s="31">
        <v>712</v>
      </c>
      <c r="N6125" s="51" t="s">
        <v>13</v>
      </c>
      <c r="O6125" s="31" t="s">
        <v>2046</v>
      </c>
    </row>
    <row r="6126" spans="1:15">
      <c r="A6126">
        <v>6130</v>
      </c>
      <c r="B6126" s="49">
        <v>44874</v>
      </c>
      <c r="C6126" s="31" t="s">
        <v>9</v>
      </c>
      <c r="D6126" s="359" t="s">
        <v>10</v>
      </c>
      <c r="E6126" s="31">
        <v>39</v>
      </c>
      <c r="F6126" s="31">
        <v>852</v>
      </c>
      <c r="G6126" s="31">
        <v>1</v>
      </c>
      <c r="H6126" s="31">
        <v>30</v>
      </c>
      <c r="I6126" s="51" t="s">
        <v>15</v>
      </c>
      <c r="L6126" s="131">
        <f t="shared" si="51"/>
        <v>3.3333333333333335</v>
      </c>
      <c r="M6126" s="31">
        <v>712</v>
      </c>
      <c r="N6126" s="51" t="s">
        <v>13</v>
      </c>
      <c r="O6126" s="31" t="s">
        <v>2046</v>
      </c>
    </row>
    <row r="6127" spans="1:15">
      <c r="A6127">
        <v>6131</v>
      </c>
      <c r="B6127" s="49">
        <v>44874</v>
      </c>
      <c r="C6127" s="31" t="s">
        <v>9</v>
      </c>
      <c r="D6127" s="359" t="s">
        <v>10</v>
      </c>
      <c r="E6127" s="31">
        <v>42</v>
      </c>
      <c r="F6127" s="31">
        <v>1038</v>
      </c>
      <c r="G6127" s="31">
        <v>4</v>
      </c>
      <c r="H6127" s="31">
        <v>42</v>
      </c>
      <c r="I6127" s="51" t="s">
        <v>15</v>
      </c>
      <c r="L6127" s="131">
        <f t="shared" si="51"/>
        <v>9.5238095238095237</v>
      </c>
      <c r="M6127" s="31">
        <v>712</v>
      </c>
      <c r="N6127" s="51" t="s">
        <v>13</v>
      </c>
      <c r="O6127" s="31" t="s">
        <v>2046</v>
      </c>
    </row>
    <row r="6128" spans="1:15">
      <c r="A6128">
        <v>6132</v>
      </c>
      <c r="B6128" s="49">
        <v>44874</v>
      </c>
      <c r="C6128" s="31" t="s">
        <v>9</v>
      </c>
      <c r="D6128" s="359" t="s">
        <v>10</v>
      </c>
      <c r="E6128" s="31">
        <v>40</v>
      </c>
      <c r="F6128" s="31">
        <v>840</v>
      </c>
      <c r="G6128" s="31">
        <v>1</v>
      </c>
      <c r="H6128" s="31">
        <v>16</v>
      </c>
      <c r="I6128" s="51" t="s">
        <v>15</v>
      </c>
      <c r="L6128" s="131">
        <f t="shared" si="51"/>
        <v>6.25</v>
      </c>
      <c r="M6128" s="31">
        <v>712</v>
      </c>
      <c r="N6128" s="51" t="s">
        <v>13</v>
      </c>
      <c r="O6128" s="31" t="s">
        <v>2046</v>
      </c>
    </row>
    <row r="6129" spans="1:15">
      <c r="A6129">
        <v>6133</v>
      </c>
      <c r="B6129" s="49">
        <v>44874</v>
      </c>
      <c r="C6129" s="31" t="s">
        <v>9</v>
      </c>
      <c r="D6129" s="359" t="s">
        <v>10</v>
      </c>
      <c r="E6129" s="31">
        <v>38</v>
      </c>
      <c r="F6129" s="31">
        <v>826</v>
      </c>
      <c r="G6129" s="31">
        <v>7</v>
      </c>
      <c r="H6129" s="31">
        <v>24</v>
      </c>
      <c r="I6129" s="51" t="s">
        <v>12</v>
      </c>
      <c r="L6129" s="131">
        <f t="shared" si="51"/>
        <v>29.166666666666668</v>
      </c>
      <c r="M6129" s="31">
        <v>712</v>
      </c>
      <c r="N6129" s="51" t="s">
        <v>13</v>
      </c>
      <c r="O6129" s="31" t="s">
        <v>2046</v>
      </c>
    </row>
    <row r="6130" spans="1:15">
      <c r="A6130">
        <v>6134</v>
      </c>
      <c r="B6130" s="49">
        <v>44874</v>
      </c>
      <c r="C6130" s="31" t="s">
        <v>9</v>
      </c>
      <c r="D6130" s="359" t="s">
        <v>10</v>
      </c>
      <c r="E6130" s="31">
        <v>40</v>
      </c>
      <c r="F6130" s="31">
        <v>1006</v>
      </c>
      <c r="G6130" s="31">
        <v>3</v>
      </c>
      <c r="H6130" s="31">
        <v>32</v>
      </c>
      <c r="I6130" s="51" t="s">
        <v>15</v>
      </c>
      <c r="L6130" s="131">
        <f t="shared" si="51"/>
        <v>9.375</v>
      </c>
      <c r="M6130" s="31">
        <v>712</v>
      </c>
      <c r="N6130" s="51" t="s">
        <v>13</v>
      </c>
      <c r="O6130" s="31" t="s">
        <v>2046</v>
      </c>
    </row>
    <row r="6131" spans="1:15">
      <c r="A6131">
        <v>6135</v>
      </c>
      <c r="B6131" s="49">
        <v>44874</v>
      </c>
      <c r="C6131" s="31" t="s">
        <v>9</v>
      </c>
      <c r="D6131" s="359" t="s">
        <v>10</v>
      </c>
      <c r="E6131" s="31">
        <v>38</v>
      </c>
      <c r="F6131" s="31">
        <v>894</v>
      </c>
      <c r="G6131" s="31">
        <v>2</v>
      </c>
      <c r="H6131" s="31">
        <v>16</v>
      </c>
      <c r="I6131" s="51" t="s">
        <v>15</v>
      </c>
      <c r="L6131" s="131">
        <f t="shared" si="51"/>
        <v>12.5</v>
      </c>
      <c r="M6131" s="31">
        <v>712</v>
      </c>
      <c r="N6131" s="51" t="s">
        <v>13</v>
      </c>
      <c r="O6131" s="31" t="s">
        <v>2046</v>
      </c>
    </row>
    <row r="6132" spans="1:15">
      <c r="A6132">
        <v>6136</v>
      </c>
      <c r="B6132" s="49">
        <v>44874</v>
      </c>
      <c r="C6132" s="31" t="s">
        <v>9</v>
      </c>
      <c r="D6132" s="359" t="s">
        <v>10</v>
      </c>
      <c r="E6132" s="31">
        <v>65</v>
      </c>
      <c r="F6132" s="31">
        <v>3904</v>
      </c>
      <c r="G6132" s="31">
        <v>72</v>
      </c>
      <c r="H6132" s="31">
        <v>74</v>
      </c>
      <c r="I6132" s="51" t="s">
        <v>12</v>
      </c>
      <c r="L6132" s="131">
        <f t="shared" si="51"/>
        <v>97.297297297297305</v>
      </c>
      <c r="M6132" s="31">
        <v>712</v>
      </c>
      <c r="N6132" s="51" t="s">
        <v>13</v>
      </c>
      <c r="O6132" s="31" t="s">
        <v>2046</v>
      </c>
    </row>
    <row r="6133" spans="1:15">
      <c r="A6133">
        <v>6137</v>
      </c>
      <c r="B6133" s="49">
        <v>44874</v>
      </c>
      <c r="C6133" s="31" t="s">
        <v>9</v>
      </c>
      <c r="D6133" s="359" t="s">
        <v>10</v>
      </c>
      <c r="E6133" s="31">
        <v>48</v>
      </c>
      <c r="F6133" s="31">
        <v>1664</v>
      </c>
      <c r="G6133" s="31">
        <v>4</v>
      </c>
      <c r="H6133" s="31">
        <v>38</v>
      </c>
      <c r="I6133" s="51" t="s">
        <v>15</v>
      </c>
      <c r="L6133" s="131">
        <f t="shared" si="51"/>
        <v>10.526315789473683</v>
      </c>
      <c r="M6133" s="31">
        <v>712</v>
      </c>
      <c r="N6133" s="51" t="s">
        <v>13</v>
      </c>
      <c r="O6133" s="31" t="s">
        <v>2046</v>
      </c>
    </row>
    <row r="6134" spans="1:15">
      <c r="A6134">
        <v>6138</v>
      </c>
      <c r="B6134" s="49">
        <v>44874</v>
      </c>
      <c r="C6134" s="31" t="s">
        <v>9</v>
      </c>
      <c r="D6134" s="359" t="s">
        <v>10</v>
      </c>
      <c r="E6134" s="31">
        <v>44</v>
      </c>
      <c r="F6134" s="31">
        <v>1168</v>
      </c>
      <c r="G6134" s="31">
        <v>6</v>
      </c>
      <c r="H6134" s="31">
        <v>42</v>
      </c>
      <c r="I6134" s="51" t="s">
        <v>15</v>
      </c>
      <c r="L6134" s="131">
        <f t="shared" si="51"/>
        <v>14.285714285714285</v>
      </c>
      <c r="M6134" s="31">
        <v>712</v>
      </c>
      <c r="N6134" s="51" t="s">
        <v>13</v>
      </c>
      <c r="O6134" s="31" t="s">
        <v>2046</v>
      </c>
    </row>
    <row r="6135" spans="1:15">
      <c r="A6135">
        <v>6139</v>
      </c>
      <c r="B6135" s="49">
        <v>44874</v>
      </c>
      <c r="C6135" s="31" t="s">
        <v>9</v>
      </c>
      <c r="D6135" s="359" t="s">
        <v>10</v>
      </c>
      <c r="E6135" s="31">
        <v>46</v>
      </c>
      <c r="F6135" s="31">
        <v>1426</v>
      </c>
      <c r="G6135" s="31">
        <v>2</v>
      </c>
      <c r="H6135" s="31">
        <v>66</v>
      </c>
      <c r="I6135" s="51" t="s">
        <v>15</v>
      </c>
      <c r="L6135" s="131">
        <f t="shared" si="51"/>
        <v>3.0303030303030303</v>
      </c>
      <c r="M6135" s="31">
        <v>712</v>
      </c>
      <c r="N6135" s="51" t="s">
        <v>13</v>
      </c>
      <c r="O6135" s="31" t="s">
        <v>2046</v>
      </c>
    </row>
    <row r="6136" spans="1:15">
      <c r="A6136">
        <v>6140</v>
      </c>
      <c r="B6136" s="49">
        <v>44874</v>
      </c>
      <c r="C6136" s="31" t="s">
        <v>9</v>
      </c>
      <c r="D6136" s="359" t="s">
        <v>10</v>
      </c>
      <c r="E6136" s="31">
        <v>43</v>
      </c>
      <c r="F6136" s="31">
        <v>1060</v>
      </c>
      <c r="G6136" s="31">
        <v>4</v>
      </c>
      <c r="H6136" s="31">
        <v>16</v>
      </c>
      <c r="I6136" s="51" t="s">
        <v>15</v>
      </c>
      <c r="L6136" s="131">
        <f t="shared" si="51"/>
        <v>25</v>
      </c>
      <c r="M6136" s="31">
        <v>712</v>
      </c>
      <c r="N6136" s="51" t="s">
        <v>13</v>
      </c>
      <c r="O6136" s="31" t="s">
        <v>2046</v>
      </c>
    </row>
    <row r="6137" spans="1:15">
      <c r="A6137">
        <v>6141</v>
      </c>
      <c r="B6137" s="49">
        <v>44874</v>
      </c>
      <c r="C6137" s="31" t="s">
        <v>9</v>
      </c>
      <c r="D6137" s="359" t="s">
        <v>10</v>
      </c>
      <c r="E6137" s="31">
        <v>47</v>
      </c>
      <c r="F6137" s="31">
        <v>1404</v>
      </c>
      <c r="G6137" s="31">
        <v>11</v>
      </c>
      <c r="H6137" s="31">
        <v>42</v>
      </c>
      <c r="I6137" s="51" t="s">
        <v>15</v>
      </c>
      <c r="L6137" s="131">
        <f t="shared" si="51"/>
        <v>26.190476190476193</v>
      </c>
      <c r="M6137" s="31">
        <v>712</v>
      </c>
      <c r="N6137" s="51" t="s">
        <v>13</v>
      </c>
      <c r="O6137" s="31" t="s">
        <v>2046</v>
      </c>
    </row>
    <row r="6138" spans="1:15">
      <c r="A6138">
        <v>6142</v>
      </c>
      <c r="B6138" s="49">
        <v>44874</v>
      </c>
      <c r="C6138" s="31" t="s">
        <v>9</v>
      </c>
      <c r="D6138" s="359" t="s">
        <v>10</v>
      </c>
      <c r="E6138" s="31">
        <v>53</v>
      </c>
      <c r="F6138" s="31">
        <v>1852</v>
      </c>
      <c r="G6138" s="31">
        <v>27</v>
      </c>
      <c r="H6138" s="31">
        <v>44</v>
      </c>
      <c r="I6138" s="51" t="s">
        <v>15</v>
      </c>
      <c r="L6138" s="131">
        <f t="shared" si="51"/>
        <v>61.363636363636367</v>
      </c>
      <c r="M6138" s="31">
        <v>712</v>
      </c>
      <c r="N6138" s="51" t="s">
        <v>13</v>
      </c>
      <c r="O6138" s="31" t="s">
        <v>2046</v>
      </c>
    </row>
    <row r="6139" spans="1:15">
      <c r="A6139">
        <v>6143</v>
      </c>
      <c r="B6139" s="49">
        <v>44874</v>
      </c>
      <c r="C6139" s="31" t="s">
        <v>9</v>
      </c>
      <c r="D6139" s="359" t="s">
        <v>10</v>
      </c>
      <c r="E6139" s="31">
        <v>52</v>
      </c>
      <c r="F6139" s="31">
        <v>1852</v>
      </c>
      <c r="G6139" s="31">
        <v>10</v>
      </c>
      <c r="H6139" s="31">
        <v>100</v>
      </c>
      <c r="I6139" s="51" t="s">
        <v>12</v>
      </c>
      <c r="L6139" s="131">
        <f t="shared" si="51"/>
        <v>10</v>
      </c>
      <c r="M6139" s="31">
        <v>712</v>
      </c>
      <c r="N6139" s="51" t="s">
        <v>13</v>
      </c>
      <c r="O6139" s="31" t="s">
        <v>2046</v>
      </c>
    </row>
    <row r="6140" spans="1:15">
      <c r="A6140">
        <v>6144</v>
      </c>
      <c r="B6140" s="49">
        <v>44874</v>
      </c>
      <c r="C6140" s="31" t="s">
        <v>9</v>
      </c>
      <c r="D6140" s="359" t="s">
        <v>10</v>
      </c>
      <c r="E6140" s="31">
        <v>50</v>
      </c>
      <c r="F6140" s="31">
        <v>1640</v>
      </c>
      <c r="G6140" s="31">
        <v>20</v>
      </c>
      <c r="H6140" s="31">
        <v>50</v>
      </c>
      <c r="I6140" s="51" t="s">
        <v>12</v>
      </c>
      <c r="L6140" s="131">
        <f t="shared" si="51"/>
        <v>40</v>
      </c>
      <c r="M6140" s="31">
        <v>712</v>
      </c>
      <c r="N6140" s="51" t="s">
        <v>13</v>
      </c>
      <c r="O6140" s="31" t="s">
        <v>2046</v>
      </c>
    </row>
    <row r="6141" spans="1:15">
      <c r="A6141">
        <v>6145</v>
      </c>
      <c r="B6141" s="49">
        <v>44874</v>
      </c>
      <c r="C6141" s="31" t="s">
        <v>9</v>
      </c>
      <c r="D6141" s="359" t="s">
        <v>10</v>
      </c>
      <c r="E6141" s="31">
        <v>51</v>
      </c>
      <c r="F6141" s="31">
        <v>1764</v>
      </c>
      <c r="G6141" s="31">
        <v>15</v>
      </c>
      <c r="H6141" s="31">
        <v>32</v>
      </c>
      <c r="I6141" s="51" t="s">
        <v>15</v>
      </c>
      <c r="L6141" s="131">
        <f t="shared" si="51"/>
        <v>46.875</v>
      </c>
      <c r="M6141" s="31">
        <v>712</v>
      </c>
      <c r="N6141" s="51" t="s">
        <v>13</v>
      </c>
      <c r="O6141" s="31" t="s">
        <v>2046</v>
      </c>
    </row>
    <row r="6142" spans="1:15">
      <c r="A6142">
        <v>6146</v>
      </c>
      <c r="B6142" s="49">
        <v>44874</v>
      </c>
      <c r="C6142" s="31" t="s">
        <v>9</v>
      </c>
      <c r="D6142" s="359" t="s">
        <v>10</v>
      </c>
      <c r="E6142" s="31">
        <v>43</v>
      </c>
      <c r="F6142" s="31">
        <v>1176</v>
      </c>
      <c r="G6142" s="31">
        <v>13</v>
      </c>
      <c r="H6142" s="31">
        <v>36</v>
      </c>
      <c r="I6142" s="51" t="s">
        <v>15</v>
      </c>
      <c r="L6142" s="131">
        <f t="shared" si="51"/>
        <v>36.111111111111107</v>
      </c>
      <c r="M6142" s="31">
        <v>712</v>
      </c>
      <c r="N6142" s="51" t="s">
        <v>13</v>
      </c>
      <c r="O6142" s="31" t="s">
        <v>2046</v>
      </c>
    </row>
    <row r="6143" spans="1:15">
      <c r="A6143">
        <v>6147</v>
      </c>
      <c r="B6143" s="49">
        <v>44874</v>
      </c>
      <c r="C6143" s="31" t="s">
        <v>9</v>
      </c>
      <c r="D6143" s="359" t="s">
        <v>10</v>
      </c>
      <c r="E6143" s="31">
        <v>45</v>
      </c>
      <c r="F6143" s="31">
        <v>1364</v>
      </c>
      <c r="G6143" s="31">
        <v>3</v>
      </c>
      <c r="H6143" s="31">
        <v>94</v>
      </c>
      <c r="I6143" s="51" t="s">
        <v>12</v>
      </c>
      <c r="L6143" s="131">
        <f t="shared" si="51"/>
        <v>3.1914893617021276</v>
      </c>
      <c r="M6143" s="31">
        <v>712</v>
      </c>
      <c r="N6143" s="51" t="s">
        <v>13</v>
      </c>
      <c r="O6143" s="31" t="s">
        <v>2046</v>
      </c>
    </row>
    <row r="6144" spans="1:15">
      <c r="A6144">
        <v>6148</v>
      </c>
      <c r="B6144" s="49">
        <v>44874</v>
      </c>
      <c r="C6144" s="31" t="s">
        <v>9</v>
      </c>
      <c r="D6144" s="359" t="s">
        <v>10</v>
      </c>
      <c r="E6144" s="31">
        <v>42</v>
      </c>
      <c r="F6144" s="31">
        <v>1044</v>
      </c>
      <c r="G6144" s="31">
        <v>2</v>
      </c>
      <c r="H6144" s="31">
        <v>6</v>
      </c>
      <c r="I6144" s="51" t="s">
        <v>15</v>
      </c>
      <c r="L6144" s="131">
        <f t="shared" si="51"/>
        <v>33.333333333333329</v>
      </c>
      <c r="M6144" s="31">
        <v>712</v>
      </c>
      <c r="N6144" s="51" t="s">
        <v>13</v>
      </c>
      <c r="O6144" s="31" t="s">
        <v>2046</v>
      </c>
    </row>
    <row r="6145" spans="1:15">
      <c r="A6145">
        <v>6149</v>
      </c>
      <c r="B6145" s="49">
        <v>44874</v>
      </c>
      <c r="C6145" s="31" t="s">
        <v>9</v>
      </c>
      <c r="D6145" s="359" t="s">
        <v>10</v>
      </c>
      <c r="E6145" s="31">
        <v>41</v>
      </c>
      <c r="F6145" s="31">
        <v>996</v>
      </c>
      <c r="G6145" s="31">
        <v>1</v>
      </c>
      <c r="H6145" s="31">
        <v>16</v>
      </c>
      <c r="I6145" s="51" t="s">
        <v>12</v>
      </c>
      <c r="L6145" s="131">
        <f t="shared" si="51"/>
        <v>6.25</v>
      </c>
      <c r="M6145" s="31">
        <v>712</v>
      </c>
      <c r="N6145" s="51" t="s">
        <v>13</v>
      </c>
      <c r="O6145" s="31" t="s">
        <v>2046</v>
      </c>
    </row>
    <row r="6146" spans="1:15">
      <c r="A6146">
        <v>6150</v>
      </c>
      <c r="B6146" s="49">
        <v>44874</v>
      </c>
      <c r="C6146" s="31" t="s">
        <v>9</v>
      </c>
      <c r="D6146" s="359" t="s">
        <v>10</v>
      </c>
      <c r="E6146" s="31">
        <v>39</v>
      </c>
      <c r="F6146" s="31">
        <v>824</v>
      </c>
      <c r="G6146" s="31">
        <v>1</v>
      </c>
      <c r="H6146" s="31">
        <v>46</v>
      </c>
      <c r="I6146" s="51" t="s">
        <v>12</v>
      </c>
      <c r="L6146" s="131">
        <f t="shared" si="51"/>
        <v>2.1739130434782608</v>
      </c>
      <c r="M6146" s="31">
        <v>712</v>
      </c>
      <c r="N6146" s="51" t="s">
        <v>13</v>
      </c>
      <c r="O6146" s="31" t="s">
        <v>2046</v>
      </c>
    </row>
    <row r="6147" spans="1:15">
      <c r="A6147">
        <v>6151</v>
      </c>
      <c r="B6147" s="49">
        <v>44874</v>
      </c>
      <c r="C6147" s="31" t="s">
        <v>9</v>
      </c>
      <c r="D6147" s="359" t="s">
        <v>10</v>
      </c>
      <c r="E6147" s="31">
        <v>43</v>
      </c>
      <c r="F6147" s="31">
        <v>1116</v>
      </c>
      <c r="G6147" s="31">
        <v>2</v>
      </c>
      <c r="H6147" s="31">
        <v>32</v>
      </c>
      <c r="I6147" s="51" t="s">
        <v>12</v>
      </c>
      <c r="L6147" s="131">
        <f t="shared" si="51"/>
        <v>6.25</v>
      </c>
      <c r="M6147" s="31">
        <v>712</v>
      </c>
      <c r="N6147" s="51" t="s">
        <v>13</v>
      </c>
      <c r="O6147" s="31" t="s">
        <v>2046</v>
      </c>
    </row>
    <row r="6148" spans="1:15">
      <c r="A6148">
        <v>6152</v>
      </c>
      <c r="B6148" s="49">
        <v>44874</v>
      </c>
      <c r="C6148" s="31" t="s">
        <v>9</v>
      </c>
      <c r="D6148" s="359" t="s">
        <v>10</v>
      </c>
      <c r="E6148" s="31">
        <v>44</v>
      </c>
      <c r="F6148" s="31">
        <v>1222</v>
      </c>
      <c r="G6148" s="31">
        <v>4</v>
      </c>
      <c r="H6148" s="31">
        <v>14</v>
      </c>
      <c r="I6148" s="51" t="s">
        <v>12</v>
      </c>
      <c r="L6148" s="131">
        <f t="shared" si="51"/>
        <v>28.571428571428569</v>
      </c>
      <c r="M6148" s="31">
        <v>712</v>
      </c>
      <c r="N6148" s="51" t="s">
        <v>13</v>
      </c>
      <c r="O6148" s="31" t="s">
        <v>2046</v>
      </c>
    </row>
    <row r="6149" spans="1:15">
      <c r="A6149">
        <v>6153</v>
      </c>
      <c r="B6149" s="49">
        <v>44874</v>
      </c>
      <c r="C6149" s="31" t="s">
        <v>9</v>
      </c>
      <c r="D6149" s="359" t="s">
        <v>10</v>
      </c>
      <c r="E6149" s="31">
        <v>45</v>
      </c>
      <c r="F6149" s="31">
        <v>1242</v>
      </c>
      <c r="G6149" s="31">
        <v>7</v>
      </c>
      <c r="H6149" s="31">
        <v>24</v>
      </c>
      <c r="I6149" s="51" t="s">
        <v>12</v>
      </c>
      <c r="L6149" s="131">
        <f t="shared" si="51"/>
        <v>29.166666666666668</v>
      </c>
      <c r="M6149" s="31">
        <v>712</v>
      </c>
      <c r="N6149" s="51" t="s">
        <v>13</v>
      </c>
      <c r="O6149" s="31" t="s">
        <v>2046</v>
      </c>
    </row>
    <row r="6150" spans="1:15">
      <c r="A6150">
        <v>6154</v>
      </c>
      <c r="B6150" s="49">
        <v>44874</v>
      </c>
      <c r="C6150" s="31" t="s">
        <v>9</v>
      </c>
      <c r="D6150" s="359" t="s">
        <v>10</v>
      </c>
      <c r="E6150" s="31">
        <v>40</v>
      </c>
      <c r="F6150" s="31">
        <v>882</v>
      </c>
      <c r="G6150" s="31">
        <v>6</v>
      </c>
      <c r="H6150" s="31">
        <v>50</v>
      </c>
      <c r="I6150" s="51" t="s">
        <v>12</v>
      </c>
      <c r="L6150" s="131">
        <f t="shared" si="51"/>
        <v>12</v>
      </c>
      <c r="M6150" s="31">
        <v>712</v>
      </c>
      <c r="N6150" s="51" t="s">
        <v>13</v>
      </c>
      <c r="O6150" s="31" t="s">
        <v>2046</v>
      </c>
    </row>
    <row r="6151" spans="1:15">
      <c r="A6151">
        <v>6155</v>
      </c>
      <c r="B6151" s="49">
        <v>44874</v>
      </c>
      <c r="C6151" s="31" t="s">
        <v>9</v>
      </c>
      <c r="D6151" s="359" t="s">
        <v>10</v>
      </c>
      <c r="E6151" s="31">
        <v>38</v>
      </c>
      <c r="F6151" s="31">
        <v>842</v>
      </c>
      <c r="G6151" s="31">
        <v>1</v>
      </c>
      <c r="H6151" s="31">
        <v>44</v>
      </c>
      <c r="I6151" s="51" t="s">
        <v>12</v>
      </c>
      <c r="L6151" s="131">
        <f t="shared" si="51"/>
        <v>2.2727272727272729</v>
      </c>
      <c r="M6151" s="31">
        <v>712</v>
      </c>
      <c r="N6151" s="51" t="s">
        <v>13</v>
      </c>
      <c r="O6151" s="31" t="s">
        <v>2046</v>
      </c>
    </row>
    <row r="6152" spans="1:15">
      <c r="A6152">
        <v>6156</v>
      </c>
      <c r="B6152" s="49">
        <v>44874</v>
      </c>
      <c r="C6152" s="31" t="s">
        <v>9</v>
      </c>
      <c r="D6152" s="359" t="s">
        <v>10</v>
      </c>
      <c r="E6152" s="31">
        <v>39</v>
      </c>
      <c r="F6152" s="31">
        <v>908</v>
      </c>
      <c r="G6152" s="31">
        <v>3</v>
      </c>
      <c r="H6152" s="31">
        <v>18</v>
      </c>
      <c r="I6152" s="51" t="s">
        <v>12</v>
      </c>
      <c r="L6152" s="131">
        <f t="shared" si="51"/>
        <v>16.666666666666664</v>
      </c>
      <c r="M6152" s="31">
        <v>712</v>
      </c>
      <c r="N6152" s="51" t="s">
        <v>13</v>
      </c>
      <c r="O6152" s="31" t="s">
        <v>2046</v>
      </c>
    </row>
    <row r="6153" spans="1:15">
      <c r="A6153">
        <v>6157</v>
      </c>
      <c r="B6153" s="49">
        <v>44874</v>
      </c>
      <c r="C6153" s="31" t="s">
        <v>9</v>
      </c>
      <c r="D6153" s="359" t="s">
        <v>10</v>
      </c>
      <c r="E6153" s="31">
        <v>44</v>
      </c>
      <c r="F6153" s="31">
        <v>1154</v>
      </c>
      <c r="G6153" s="31">
        <v>10</v>
      </c>
      <c r="H6153" s="31">
        <v>24</v>
      </c>
      <c r="I6153" s="51" t="s">
        <v>15</v>
      </c>
      <c r="L6153" s="131">
        <f t="shared" si="51"/>
        <v>41.666666666666671</v>
      </c>
      <c r="M6153" s="31">
        <v>712</v>
      </c>
      <c r="N6153" s="51" t="s">
        <v>13</v>
      </c>
      <c r="O6153" s="31" t="s">
        <v>2046</v>
      </c>
    </row>
    <row r="6154" spans="1:15">
      <c r="A6154">
        <v>6158</v>
      </c>
      <c r="B6154" s="49">
        <v>44874</v>
      </c>
      <c r="C6154" s="31" t="s">
        <v>9</v>
      </c>
      <c r="D6154" s="359" t="s">
        <v>10</v>
      </c>
      <c r="E6154" s="31">
        <v>42</v>
      </c>
      <c r="F6154" s="31">
        <v>1068</v>
      </c>
      <c r="G6154" s="31">
        <v>7</v>
      </c>
      <c r="H6154" s="31">
        <v>20</v>
      </c>
      <c r="I6154" s="51" t="s">
        <v>15</v>
      </c>
      <c r="L6154" s="131">
        <f t="shared" si="51"/>
        <v>35</v>
      </c>
      <c r="M6154" s="31">
        <v>712</v>
      </c>
      <c r="N6154" s="51" t="s">
        <v>13</v>
      </c>
      <c r="O6154" s="31" t="s">
        <v>2046</v>
      </c>
    </row>
    <row r="6155" spans="1:15">
      <c r="A6155">
        <v>6159</v>
      </c>
      <c r="B6155" s="49">
        <v>44874</v>
      </c>
      <c r="C6155" s="31" t="s">
        <v>9</v>
      </c>
      <c r="D6155" s="359" t="s">
        <v>10</v>
      </c>
      <c r="E6155" s="31">
        <v>39</v>
      </c>
      <c r="F6155" s="31">
        <v>824</v>
      </c>
      <c r="G6155" s="31">
        <v>1</v>
      </c>
      <c r="H6155" s="31">
        <v>12</v>
      </c>
      <c r="I6155" s="51" t="s">
        <v>15</v>
      </c>
      <c r="L6155" s="131">
        <f t="shared" si="51"/>
        <v>8.3333333333333321</v>
      </c>
      <c r="M6155" s="31">
        <v>712</v>
      </c>
      <c r="N6155" s="51" t="s">
        <v>13</v>
      </c>
      <c r="O6155" s="31" t="s">
        <v>2046</v>
      </c>
    </row>
    <row r="6156" spans="1:15">
      <c r="A6156">
        <v>6160</v>
      </c>
      <c r="B6156" s="49">
        <v>44874</v>
      </c>
      <c r="C6156" s="31" t="s">
        <v>9</v>
      </c>
      <c r="D6156" s="359" t="s">
        <v>10</v>
      </c>
      <c r="E6156" s="31">
        <v>44</v>
      </c>
      <c r="F6156" s="31">
        <v>1224</v>
      </c>
      <c r="G6156" s="31">
        <v>2</v>
      </c>
      <c r="H6156" s="31">
        <v>22</v>
      </c>
      <c r="I6156" s="51" t="s">
        <v>15</v>
      </c>
      <c r="L6156" s="131">
        <f t="shared" si="51"/>
        <v>9.0909090909090917</v>
      </c>
      <c r="M6156" s="31">
        <v>712</v>
      </c>
      <c r="N6156" s="51" t="s">
        <v>13</v>
      </c>
      <c r="O6156" s="31" t="s">
        <v>2046</v>
      </c>
    </row>
    <row r="6157" spans="1:15">
      <c r="A6157">
        <v>6161</v>
      </c>
      <c r="B6157" s="49">
        <v>44874</v>
      </c>
      <c r="C6157" s="31" t="s">
        <v>9</v>
      </c>
      <c r="D6157" s="359" t="s">
        <v>10</v>
      </c>
      <c r="E6157" s="31">
        <v>42</v>
      </c>
      <c r="F6157" s="31">
        <v>1178</v>
      </c>
      <c r="G6157" s="31">
        <v>2</v>
      </c>
      <c r="H6157" s="31">
        <v>16</v>
      </c>
      <c r="I6157" s="51" t="s">
        <v>15</v>
      </c>
      <c r="L6157" s="131">
        <f t="shared" si="51"/>
        <v>12.5</v>
      </c>
      <c r="M6157" s="31">
        <v>712</v>
      </c>
      <c r="N6157" s="51" t="s">
        <v>13</v>
      </c>
      <c r="O6157" s="31" t="s">
        <v>2046</v>
      </c>
    </row>
    <row r="6158" spans="1:15">
      <c r="A6158">
        <v>6162</v>
      </c>
      <c r="B6158" s="49">
        <v>44874</v>
      </c>
      <c r="C6158" s="31" t="s">
        <v>9</v>
      </c>
      <c r="D6158" s="359" t="s">
        <v>10</v>
      </c>
      <c r="E6158" s="31">
        <v>52</v>
      </c>
      <c r="F6158" s="31">
        <v>2066</v>
      </c>
      <c r="G6158" s="31">
        <v>17</v>
      </c>
      <c r="H6158" s="31">
        <v>22</v>
      </c>
      <c r="I6158" s="51" t="s">
        <v>15</v>
      </c>
      <c r="L6158" s="131">
        <f t="shared" si="51"/>
        <v>77.272727272727266</v>
      </c>
      <c r="M6158" s="31">
        <v>712</v>
      </c>
      <c r="N6158" s="51" t="s">
        <v>13</v>
      </c>
      <c r="O6158" s="31" t="s">
        <v>2046</v>
      </c>
    </row>
    <row r="6159" spans="1:15">
      <c r="A6159">
        <v>6163</v>
      </c>
      <c r="B6159" s="49">
        <v>44874</v>
      </c>
      <c r="C6159" s="31" t="s">
        <v>9</v>
      </c>
      <c r="D6159" s="359" t="s">
        <v>10</v>
      </c>
      <c r="E6159" s="31">
        <v>60</v>
      </c>
      <c r="F6159" s="31">
        <v>2942</v>
      </c>
      <c r="G6159" s="31">
        <v>1</v>
      </c>
      <c r="H6159" s="31">
        <v>40</v>
      </c>
      <c r="I6159" s="51" t="s">
        <v>12</v>
      </c>
      <c r="L6159" s="131">
        <f t="shared" si="51"/>
        <v>2.5</v>
      </c>
      <c r="M6159" s="31">
        <v>712</v>
      </c>
      <c r="N6159" s="51" t="s">
        <v>13</v>
      </c>
      <c r="O6159" s="31" t="s">
        <v>2046</v>
      </c>
    </row>
    <row r="6160" spans="1:15">
      <c r="A6160">
        <v>6164</v>
      </c>
      <c r="B6160" s="49">
        <v>44889</v>
      </c>
      <c r="C6160" s="31" t="s">
        <v>9</v>
      </c>
      <c r="D6160" s="359" t="s">
        <v>10</v>
      </c>
      <c r="E6160" s="31">
        <v>67</v>
      </c>
      <c r="F6160" s="31">
        <v>3672</v>
      </c>
      <c r="G6160" s="31">
        <v>60</v>
      </c>
      <c r="H6160" s="31">
        <v>36</v>
      </c>
      <c r="I6160" s="51" t="s">
        <v>15</v>
      </c>
      <c r="L6160" s="131">
        <f t="shared" si="51"/>
        <v>166.66666666666669</v>
      </c>
      <c r="M6160" s="31">
        <v>712</v>
      </c>
      <c r="N6160" s="51" t="s">
        <v>13</v>
      </c>
      <c r="O6160" s="31" t="s">
        <v>2046</v>
      </c>
    </row>
    <row r="6161" spans="1:15">
      <c r="A6161">
        <v>6165</v>
      </c>
      <c r="B6161" s="49">
        <v>44889</v>
      </c>
      <c r="C6161" s="31" t="s">
        <v>9</v>
      </c>
      <c r="D6161" s="359" t="s">
        <v>10</v>
      </c>
      <c r="E6161" s="31">
        <v>79</v>
      </c>
      <c r="F6161" s="31">
        <v>6576</v>
      </c>
      <c r="G6161" s="31">
        <v>217</v>
      </c>
      <c r="H6161" s="31">
        <v>194</v>
      </c>
      <c r="I6161" s="51" t="s">
        <v>15</v>
      </c>
      <c r="L6161" s="131">
        <f t="shared" si="51"/>
        <v>111.85567010309279</v>
      </c>
      <c r="M6161" s="31">
        <v>712</v>
      </c>
      <c r="N6161" s="51" t="s">
        <v>13</v>
      </c>
      <c r="O6161" s="31" t="s">
        <v>2046</v>
      </c>
    </row>
    <row r="6162" spans="1:15">
      <c r="A6162">
        <v>6166</v>
      </c>
      <c r="B6162" s="49">
        <v>44889</v>
      </c>
      <c r="C6162" s="31" t="s">
        <v>9</v>
      </c>
      <c r="D6162" s="359" t="s">
        <v>10</v>
      </c>
      <c r="E6162" s="31">
        <v>72</v>
      </c>
      <c r="F6162" s="31">
        <v>4606</v>
      </c>
      <c r="G6162" s="31">
        <v>81</v>
      </c>
      <c r="H6162" s="31">
        <v>84</v>
      </c>
      <c r="I6162" s="51" t="s">
        <v>12</v>
      </c>
      <c r="L6162" s="131">
        <f t="shared" si="51"/>
        <v>96.428571428571431</v>
      </c>
      <c r="M6162" s="31">
        <v>712</v>
      </c>
      <c r="N6162" s="51" t="s">
        <v>13</v>
      </c>
      <c r="O6162" s="31" t="s">
        <v>2046</v>
      </c>
    </row>
    <row r="6163" spans="1:15">
      <c r="A6163">
        <v>6167</v>
      </c>
      <c r="B6163" s="49">
        <v>44889</v>
      </c>
      <c r="C6163" s="31" t="s">
        <v>9</v>
      </c>
      <c r="D6163" s="359" t="s">
        <v>10</v>
      </c>
      <c r="E6163" s="31">
        <v>67</v>
      </c>
      <c r="F6163" s="31">
        <v>3408</v>
      </c>
      <c r="G6163" s="31">
        <v>46</v>
      </c>
      <c r="H6163" s="31">
        <v>62</v>
      </c>
      <c r="I6163" s="51" t="s">
        <v>12</v>
      </c>
      <c r="L6163" s="131">
        <f t="shared" si="51"/>
        <v>74.193548387096769</v>
      </c>
      <c r="M6163" s="31">
        <v>712</v>
      </c>
      <c r="N6163" s="51" t="s">
        <v>13</v>
      </c>
      <c r="O6163" s="31" t="s">
        <v>2046</v>
      </c>
    </row>
    <row r="6164" spans="1:15">
      <c r="A6164">
        <v>6168</v>
      </c>
      <c r="B6164" s="49">
        <v>44889</v>
      </c>
      <c r="C6164" s="31" t="s">
        <v>9</v>
      </c>
      <c r="D6164" s="359" t="s">
        <v>10</v>
      </c>
      <c r="E6164" s="31">
        <v>65</v>
      </c>
      <c r="F6164" s="31">
        <v>3904</v>
      </c>
      <c r="G6164" s="31">
        <v>84</v>
      </c>
      <c r="H6164" s="31">
        <v>70</v>
      </c>
      <c r="I6164" s="51" t="s">
        <v>15</v>
      </c>
      <c r="L6164" s="131">
        <f t="shared" si="51"/>
        <v>120</v>
      </c>
      <c r="M6164" s="31">
        <v>712</v>
      </c>
      <c r="N6164" s="51" t="s">
        <v>13</v>
      </c>
      <c r="O6164" s="31" t="s">
        <v>2046</v>
      </c>
    </row>
    <row r="6165" spans="1:15">
      <c r="A6165">
        <v>6169</v>
      </c>
      <c r="B6165" s="49">
        <v>44889</v>
      </c>
      <c r="C6165" s="31" t="s">
        <v>9</v>
      </c>
      <c r="D6165" s="359" t="s">
        <v>10</v>
      </c>
      <c r="E6165" s="31">
        <v>61</v>
      </c>
      <c r="F6165" s="31">
        <v>2842</v>
      </c>
      <c r="G6165" s="31">
        <v>41</v>
      </c>
      <c r="H6165" s="31">
        <v>28</v>
      </c>
      <c r="I6165" s="51" t="s">
        <v>15</v>
      </c>
      <c r="L6165" s="131">
        <f t="shared" si="51"/>
        <v>146.42857142857142</v>
      </c>
      <c r="M6165" s="31">
        <v>712</v>
      </c>
      <c r="N6165" s="51" t="s">
        <v>13</v>
      </c>
      <c r="O6165" s="31" t="s">
        <v>2046</v>
      </c>
    </row>
    <row r="6166" spans="1:15">
      <c r="A6166">
        <v>6170</v>
      </c>
      <c r="B6166" s="49">
        <v>44889</v>
      </c>
      <c r="C6166" s="31" t="s">
        <v>9</v>
      </c>
      <c r="D6166" s="359" t="s">
        <v>10</v>
      </c>
      <c r="E6166" s="31">
        <v>56</v>
      </c>
      <c r="F6166" s="31">
        <v>2282</v>
      </c>
      <c r="G6166" s="31">
        <v>24</v>
      </c>
      <c r="H6166" s="31">
        <v>74</v>
      </c>
      <c r="I6166" s="51" t="s">
        <v>15</v>
      </c>
      <c r="L6166" s="131">
        <f t="shared" si="51"/>
        <v>32.432432432432435</v>
      </c>
      <c r="M6166" s="31">
        <v>712</v>
      </c>
      <c r="N6166" s="51" t="s">
        <v>13</v>
      </c>
      <c r="O6166" s="31" t="s">
        <v>2046</v>
      </c>
    </row>
    <row r="6167" spans="1:15">
      <c r="A6167">
        <v>6171</v>
      </c>
      <c r="B6167" s="49">
        <v>44889</v>
      </c>
      <c r="C6167" s="31" t="s">
        <v>9</v>
      </c>
      <c r="D6167" s="359" t="s">
        <v>10</v>
      </c>
      <c r="E6167" s="31">
        <v>58</v>
      </c>
      <c r="F6167" s="31">
        <v>2542</v>
      </c>
      <c r="G6167" s="31">
        <v>26</v>
      </c>
      <c r="H6167" s="31">
        <v>46</v>
      </c>
      <c r="I6167" s="51" t="s">
        <v>15</v>
      </c>
      <c r="L6167" s="131">
        <f t="shared" si="51"/>
        <v>56.521739130434781</v>
      </c>
      <c r="M6167" s="31">
        <v>712</v>
      </c>
      <c r="N6167" s="51" t="s">
        <v>13</v>
      </c>
      <c r="O6167" s="31" t="s">
        <v>2046</v>
      </c>
    </row>
    <row r="6168" spans="1:15">
      <c r="A6168">
        <v>6172</v>
      </c>
      <c r="B6168" s="49">
        <v>44889</v>
      </c>
      <c r="C6168" s="31" t="s">
        <v>9</v>
      </c>
      <c r="D6168" s="359" t="s">
        <v>10</v>
      </c>
      <c r="E6168" s="31">
        <v>68</v>
      </c>
      <c r="F6168" s="31">
        <v>3874</v>
      </c>
      <c r="G6168" s="31">
        <v>53</v>
      </c>
      <c r="H6168" s="31">
        <v>62</v>
      </c>
      <c r="I6168" s="51" t="s">
        <v>12</v>
      </c>
      <c r="K6168" s="32"/>
      <c r="L6168" s="131">
        <f t="shared" ref="L6168:L6231" si="52">G6168/H6168*100</f>
        <v>85.483870967741936</v>
      </c>
      <c r="M6168" s="31">
        <v>712</v>
      </c>
      <c r="N6168" s="51" t="s">
        <v>13</v>
      </c>
      <c r="O6168" s="31" t="s">
        <v>2046</v>
      </c>
    </row>
    <row r="6169" spans="1:15">
      <c r="A6169">
        <v>6173</v>
      </c>
      <c r="B6169" s="49">
        <v>44889</v>
      </c>
      <c r="C6169" s="31" t="s">
        <v>9</v>
      </c>
      <c r="D6169" s="359" t="s">
        <v>10</v>
      </c>
      <c r="E6169" s="31">
        <v>54</v>
      </c>
      <c r="F6169" s="31">
        <v>2206</v>
      </c>
      <c r="G6169" s="31">
        <v>7</v>
      </c>
      <c r="H6169" s="31">
        <v>24</v>
      </c>
      <c r="I6169" s="51" t="s">
        <v>15</v>
      </c>
      <c r="K6169" s="32"/>
      <c r="L6169" s="131">
        <f t="shared" si="52"/>
        <v>29.166666666666668</v>
      </c>
      <c r="M6169" s="31">
        <v>712</v>
      </c>
      <c r="N6169" s="51" t="s">
        <v>13</v>
      </c>
      <c r="O6169" s="31" t="s">
        <v>2046</v>
      </c>
    </row>
    <row r="6170" spans="1:15">
      <c r="A6170">
        <v>6174</v>
      </c>
      <c r="B6170" s="49">
        <v>44889</v>
      </c>
      <c r="C6170" s="31" t="s">
        <v>9</v>
      </c>
      <c r="D6170" s="359" t="s">
        <v>10</v>
      </c>
      <c r="E6170" s="31">
        <v>57</v>
      </c>
      <c r="F6170" s="31">
        <v>2346</v>
      </c>
      <c r="G6170" s="31">
        <v>35</v>
      </c>
      <c r="H6170" s="31">
        <v>62</v>
      </c>
      <c r="I6170" s="51" t="s">
        <v>15</v>
      </c>
      <c r="K6170" s="32"/>
      <c r="L6170" s="131">
        <f t="shared" si="52"/>
        <v>56.451612903225815</v>
      </c>
      <c r="M6170" s="31">
        <v>712</v>
      </c>
      <c r="N6170" s="51" t="s">
        <v>13</v>
      </c>
      <c r="O6170" s="31" t="s">
        <v>2046</v>
      </c>
    </row>
    <row r="6171" spans="1:15">
      <c r="A6171">
        <v>6175</v>
      </c>
      <c r="B6171" s="49">
        <v>44889</v>
      </c>
      <c r="C6171" s="31" t="s">
        <v>9</v>
      </c>
      <c r="D6171" s="359" t="s">
        <v>10</v>
      </c>
      <c r="E6171" s="31">
        <v>52</v>
      </c>
      <c r="F6171" s="31">
        <v>1814</v>
      </c>
      <c r="G6171" s="31">
        <v>11</v>
      </c>
      <c r="H6171" s="31">
        <v>18</v>
      </c>
      <c r="I6171" s="51" t="s">
        <v>12</v>
      </c>
      <c r="L6171" s="131">
        <f t="shared" si="52"/>
        <v>61.111111111111114</v>
      </c>
      <c r="M6171" s="31">
        <v>712</v>
      </c>
      <c r="N6171" s="51" t="s">
        <v>13</v>
      </c>
      <c r="O6171" s="31" t="s">
        <v>2046</v>
      </c>
    </row>
    <row r="6172" spans="1:15">
      <c r="A6172">
        <v>6176</v>
      </c>
      <c r="B6172" s="49">
        <v>44889</v>
      </c>
      <c r="C6172" s="31" t="s">
        <v>9</v>
      </c>
      <c r="D6172" s="359" t="s">
        <v>10</v>
      </c>
      <c r="E6172" s="31">
        <v>48</v>
      </c>
      <c r="F6172" s="31">
        <v>1444</v>
      </c>
      <c r="G6172" s="31">
        <v>3</v>
      </c>
      <c r="H6172" s="31">
        <v>34</v>
      </c>
      <c r="I6172" s="51" t="s">
        <v>15</v>
      </c>
      <c r="L6172" s="131">
        <f t="shared" si="52"/>
        <v>8.8235294117647065</v>
      </c>
      <c r="M6172" s="31">
        <v>712</v>
      </c>
      <c r="N6172" s="51" t="s">
        <v>13</v>
      </c>
      <c r="O6172" s="31" t="s">
        <v>2046</v>
      </c>
    </row>
    <row r="6173" spans="1:15">
      <c r="A6173">
        <v>6177</v>
      </c>
      <c r="B6173" s="49">
        <v>44889</v>
      </c>
      <c r="C6173" s="31" t="s">
        <v>9</v>
      </c>
      <c r="D6173" s="359" t="s">
        <v>10</v>
      </c>
      <c r="E6173" s="31">
        <v>46</v>
      </c>
      <c r="F6173" s="31">
        <v>1318</v>
      </c>
      <c r="G6173" s="31">
        <v>2</v>
      </c>
      <c r="H6173" s="31">
        <v>12</v>
      </c>
      <c r="I6173" s="51" t="s">
        <v>15</v>
      </c>
      <c r="L6173" s="131">
        <f t="shared" si="52"/>
        <v>16.666666666666664</v>
      </c>
      <c r="M6173" s="31">
        <v>712</v>
      </c>
      <c r="N6173" s="51" t="s">
        <v>13</v>
      </c>
      <c r="O6173" s="31" t="s">
        <v>2046</v>
      </c>
    </row>
    <row r="6174" spans="1:15">
      <c r="A6174">
        <v>6178</v>
      </c>
      <c r="B6174" s="49">
        <v>44889</v>
      </c>
      <c r="C6174" s="31" t="s">
        <v>9</v>
      </c>
      <c r="D6174" s="359" t="s">
        <v>10</v>
      </c>
      <c r="E6174" s="31">
        <v>47</v>
      </c>
      <c r="F6174" s="31">
        <v>1408</v>
      </c>
      <c r="G6174" s="31">
        <v>1</v>
      </c>
      <c r="H6174" s="31">
        <v>8</v>
      </c>
      <c r="I6174" s="51" t="s">
        <v>15</v>
      </c>
      <c r="L6174" s="131">
        <f t="shared" si="52"/>
        <v>12.5</v>
      </c>
      <c r="M6174" s="31">
        <v>712</v>
      </c>
      <c r="N6174" s="51" t="s">
        <v>13</v>
      </c>
      <c r="O6174" s="31" t="s">
        <v>2046</v>
      </c>
    </row>
    <row r="6175" spans="1:15">
      <c r="A6175">
        <v>6179</v>
      </c>
      <c r="B6175" s="49">
        <v>44889</v>
      </c>
      <c r="C6175" s="31" t="s">
        <v>9</v>
      </c>
      <c r="D6175" s="359" t="s">
        <v>10</v>
      </c>
      <c r="E6175" s="31">
        <v>44</v>
      </c>
      <c r="F6175" s="31">
        <v>1414</v>
      </c>
      <c r="G6175" s="31">
        <v>12</v>
      </c>
      <c r="H6175" s="31">
        <v>36</v>
      </c>
      <c r="I6175" s="51" t="s">
        <v>15</v>
      </c>
      <c r="L6175" s="131">
        <f t="shared" si="52"/>
        <v>33.333333333333329</v>
      </c>
      <c r="M6175" s="31">
        <v>712</v>
      </c>
      <c r="N6175" s="51" t="s">
        <v>13</v>
      </c>
      <c r="O6175" s="31" t="s">
        <v>2046</v>
      </c>
    </row>
    <row r="6176" spans="1:15">
      <c r="A6176">
        <v>6180</v>
      </c>
      <c r="B6176" s="49">
        <v>44889</v>
      </c>
      <c r="C6176" s="31" t="s">
        <v>9</v>
      </c>
      <c r="D6176" s="359" t="s">
        <v>10</v>
      </c>
      <c r="E6176" s="31">
        <v>66</v>
      </c>
      <c r="F6176" s="31">
        <v>4242</v>
      </c>
      <c r="G6176" s="31">
        <v>159</v>
      </c>
      <c r="H6176" s="31">
        <v>132</v>
      </c>
      <c r="I6176" s="51" t="s">
        <v>15</v>
      </c>
      <c r="L6176" s="131">
        <f t="shared" si="52"/>
        <v>120.45454545454545</v>
      </c>
      <c r="M6176" s="31">
        <v>712</v>
      </c>
      <c r="N6176" s="51" t="s">
        <v>13</v>
      </c>
      <c r="O6176" s="31" t="s">
        <v>2046</v>
      </c>
    </row>
    <row r="6177" spans="1:15">
      <c r="A6177">
        <v>6181</v>
      </c>
      <c r="B6177" s="49">
        <v>44889</v>
      </c>
      <c r="C6177" s="31" t="s">
        <v>9</v>
      </c>
      <c r="D6177" s="359" t="s">
        <v>10</v>
      </c>
      <c r="E6177" s="31">
        <v>63</v>
      </c>
      <c r="F6177" s="31">
        <v>3210</v>
      </c>
      <c r="G6177" s="31">
        <v>2</v>
      </c>
      <c r="H6177" s="31">
        <v>22</v>
      </c>
      <c r="I6177" s="51" t="s">
        <v>15</v>
      </c>
      <c r="L6177" s="131">
        <f t="shared" si="52"/>
        <v>9.0909090909090917</v>
      </c>
      <c r="M6177" s="31">
        <v>712</v>
      </c>
      <c r="N6177" s="51" t="s">
        <v>13</v>
      </c>
      <c r="O6177" s="31" t="s">
        <v>2046</v>
      </c>
    </row>
    <row r="6178" spans="1:15">
      <c r="A6178">
        <v>6182</v>
      </c>
      <c r="B6178" s="49">
        <v>44889</v>
      </c>
      <c r="C6178" s="31" t="s">
        <v>9</v>
      </c>
      <c r="D6178" s="359" t="s">
        <v>10</v>
      </c>
      <c r="E6178" s="31">
        <v>49</v>
      </c>
      <c r="F6178" s="31">
        <v>1592</v>
      </c>
      <c r="G6178" s="31">
        <v>5</v>
      </c>
      <c r="H6178" s="31">
        <v>26</v>
      </c>
      <c r="I6178" s="51" t="s">
        <v>15</v>
      </c>
      <c r="L6178" s="131">
        <f t="shared" si="52"/>
        <v>19.230769230769234</v>
      </c>
      <c r="M6178" s="31">
        <v>712</v>
      </c>
      <c r="N6178" s="51" t="s">
        <v>13</v>
      </c>
      <c r="O6178" s="31" t="s">
        <v>2046</v>
      </c>
    </row>
    <row r="6179" spans="1:15">
      <c r="A6179">
        <v>6183</v>
      </c>
      <c r="B6179" s="49">
        <v>44889</v>
      </c>
      <c r="C6179" s="31" t="s">
        <v>9</v>
      </c>
      <c r="D6179" s="359" t="s">
        <v>10</v>
      </c>
      <c r="E6179" s="31">
        <v>49</v>
      </c>
      <c r="F6179" s="31">
        <v>1502</v>
      </c>
      <c r="G6179" s="31">
        <v>4</v>
      </c>
      <c r="H6179" s="31">
        <v>28</v>
      </c>
      <c r="I6179" s="51" t="s">
        <v>15</v>
      </c>
      <c r="L6179" s="131">
        <f t="shared" si="52"/>
        <v>14.285714285714285</v>
      </c>
      <c r="M6179" s="31">
        <v>712</v>
      </c>
      <c r="N6179" s="51" t="s">
        <v>13</v>
      </c>
      <c r="O6179" s="31" t="s">
        <v>2046</v>
      </c>
    </row>
    <row r="6180" spans="1:15">
      <c r="A6180">
        <v>6184</v>
      </c>
      <c r="B6180" s="49">
        <v>44889</v>
      </c>
      <c r="C6180" s="31" t="s">
        <v>9</v>
      </c>
      <c r="D6180" s="359" t="s">
        <v>10</v>
      </c>
      <c r="E6180" s="31">
        <v>50</v>
      </c>
      <c r="F6180" s="31">
        <v>1670</v>
      </c>
      <c r="G6180" s="31">
        <v>6</v>
      </c>
      <c r="H6180" s="31">
        <v>10</v>
      </c>
      <c r="I6180" s="51" t="s">
        <v>15</v>
      </c>
      <c r="L6180" s="131">
        <f t="shared" si="52"/>
        <v>60</v>
      </c>
      <c r="M6180" s="31">
        <v>712</v>
      </c>
      <c r="N6180" s="51" t="s">
        <v>13</v>
      </c>
      <c r="O6180" s="31" t="s">
        <v>2046</v>
      </c>
    </row>
    <row r="6181" spans="1:15">
      <c r="A6181">
        <v>6185</v>
      </c>
      <c r="B6181" s="49">
        <v>44889</v>
      </c>
      <c r="C6181" s="31" t="s">
        <v>9</v>
      </c>
      <c r="D6181" s="359" t="s">
        <v>10</v>
      </c>
      <c r="E6181" s="31">
        <v>47</v>
      </c>
      <c r="F6181" s="31">
        <v>1646</v>
      </c>
      <c r="G6181" s="31">
        <v>5</v>
      </c>
      <c r="H6181" s="31">
        <v>28</v>
      </c>
      <c r="I6181" s="51" t="s">
        <v>15</v>
      </c>
      <c r="L6181" s="131">
        <f t="shared" si="52"/>
        <v>17.857142857142858</v>
      </c>
      <c r="M6181" s="31">
        <v>712</v>
      </c>
      <c r="N6181" s="51" t="s">
        <v>13</v>
      </c>
      <c r="O6181" s="31" t="s">
        <v>2046</v>
      </c>
    </row>
    <row r="6182" spans="1:15">
      <c r="A6182">
        <v>6186</v>
      </c>
      <c r="B6182" s="49">
        <v>44889</v>
      </c>
      <c r="C6182" s="31" t="s">
        <v>9</v>
      </c>
      <c r="D6182" s="359" t="s">
        <v>10</v>
      </c>
      <c r="E6182" s="31">
        <v>58</v>
      </c>
      <c r="F6182" s="31">
        <v>2360</v>
      </c>
      <c r="G6182" s="31">
        <v>2</v>
      </c>
      <c r="H6182" s="31">
        <v>94</v>
      </c>
      <c r="I6182" s="51" t="s">
        <v>15</v>
      </c>
      <c r="L6182" s="131">
        <f t="shared" si="52"/>
        <v>2.1276595744680851</v>
      </c>
      <c r="M6182" s="31">
        <v>712</v>
      </c>
      <c r="N6182" s="51" t="s">
        <v>13</v>
      </c>
      <c r="O6182" s="31" t="s">
        <v>2046</v>
      </c>
    </row>
    <row r="6183" spans="1:15">
      <c r="A6183">
        <v>6187</v>
      </c>
      <c r="B6183" s="49">
        <v>44889</v>
      </c>
      <c r="C6183" s="31" t="s">
        <v>9</v>
      </c>
      <c r="D6183" s="359" t="s">
        <v>10</v>
      </c>
      <c r="E6183" s="31">
        <v>48</v>
      </c>
      <c r="F6183" s="31">
        <v>1520</v>
      </c>
      <c r="G6183" s="31">
        <v>5</v>
      </c>
      <c r="H6183" s="31">
        <v>24</v>
      </c>
      <c r="I6183" s="51" t="s">
        <v>15</v>
      </c>
      <c r="L6183" s="131">
        <f t="shared" si="52"/>
        <v>20.833333333333336</v>
      </c>
      <c r="M6183" s="31">
        <v>712</v>
      </c>
      <c r="N6183" s="51" t="s">
        <v>13</v>
      </c>
      <c r="O6183" s="31" t="s">
        <v>2046</v>
      </c>
    </row>
    <row r="6184" spans="1:15">
      <c r="A6184">
        <v>6188</v>
      </c>
      <c r="B6184" s="49">
        <v>44889</v>
      </c>
      <c r="C6184" s="31" t="s">
        <v>9</v>
      </c>
      <c r="D6184" s="359" t="s">
        <v>10</v>
      </c>
      <c r="E6184" s="31">
        <v>50</v>
      </c>
      <c r="F6184" s="31">
        <v>1650</v>
      </c>
      <c r="G6184" s="31">
        <v>8</v>
      </c>
      <c r="H6184" s="31">
        <v>22</v>
      </c>
      <c r="I6184" s="51" t="s">
        <v>15</v>
      </c>
      <c r="L6184" s="131">
        <f t="shared" si="52"/>
        <v>36.363636363636367</v>
      </c>
      <c r="M6184" s="31">
        <v>712</v>
      </c>
      <c r="N6184" s="51" t="s">
        <v>13</v>
      </c>
      <c r="O6184" s="31" t="s">
        <v>2046</v>
      </c>
    </row>
    <row r="6185" spans="1:15">
      <c r="A6185">
        <v>6189</v>
      </c>
      <c r="B6185" s="49">
        <v>44889</v>
      </c>
      <c r="C6185" s="31" t="s">
        <v>9</v>
      </c>
      <c r="D6185" s="359" t="s">
        <v>10</v>
      </c>
      <c r="E6185" s="31">
        <v>47</v>
      </c>
      <c r="F6185" s="31">
        <v>1396</v>
      </c>
      <c r="G6185" s="31">
        <v>3</v>
      </c>
      <c r="H6185" s="31">
        <v>46</v>
      </c>
      <c r="I6185" s="51" t="s">
        <v>15</v>
      </c>
      <c r="L6185" s="131">
        <f t="shared" si="52"/>
        <v>6.5217391304347823</v>
      </c>
      <c r="M6185" s="31">
        <v>712</v>
      </c>
      <c r="N6185" s="51" t="s">
        <v>13</v>
      </c>
      <c r="O6185" s="31" t="s">
        <v>2046</v>
      </c>
    </row>
    <row r="6186" spans="1:15">
      <c r="A6186">
        <v>6190</v>
      </c>
      <c r="B6186" s="49">
        <v>44889</v>
      </c>
      <c r="C6186" s="31" t="s">
        <v>9</v>
      </c>
      <c r="D6186" s="359" t="s">
        <v>10</v>
      </c>
      <c r="E6186" s="31">
        <v>50</v>
      </c>
      <c r="F6186" s="31">
        <v>1702</v>
      </c>
      <c r="G6186" s="31">
        <v>19</v>
      </c>
      <c r="H6186" s="31">
        <v>28</v>
      </c>
      <c r="I6186" s="51" t="s">
        <v>15</v>
      </c>
      <c r="L6186" s="131">
        <f t="shared" si="52"/>
        <v>67.857142857142861</v>
      </c>
      <c r="M6186" s="31">
        <v>712</v>
      </c>
      <c r="N6186" s="51" t="s">
        <v>13</v>
      </c>
      <c r="O6186" s="31" t="s">
        <v>2046</v>
      </c>
    </row>
    <row r="6187" spans="1:15">
      <c r="A6187">
        <v>6191</v>
      </c>
      <c r="B6187" s="49">
        <v>44889</v>
      </c>
      <c r="C6187" s="31" t="s">
        <v>9</v>
      </c>
      <c r="D6187" s="359" t="s">
        <v>10</v>
      </c>
      <c r="E6187" s="31">
        <v>63</v>
      </c>
      <c r="F6187" s="31">
        <v>3082</v>
      </c>
      <c r="G6187" s="31">
        <v>59</v>
      </c>
      <c r="H6187" s="31">
        <v>60</v>
      </c>
      <c r="I6187" s="51" t="s">
        <v>15</v>
      </c>
      <c r="L6187" s="131">
        <f t="shared" si="52"/>
        <v>98.333333333333329</v>
      </c>
      <c r="M6187" s="31">
        <v>712</v>
      </c>
      <c r="N6187" s="51" t="s">
        <v>13</v>
      </c>
      <c r="O6187" s="31" t="s">
        <v>2046</v>
      </c>
    </row>
    <row r="6188" spans="1:15">
      <c r="A6188">
        <v>6192</v>
      </c>
      <c r="B6188" s="49">
        <v>44889</v>
      </c>
      <c r="C6188" s="31" t="s">
        <v>9</v>
      </c>
      <c r="D6188" s="359" t="s">
        <v>10</v>
      </c>
      <c r="E6188" s="31">
        <v>67</v>
      </c>
      <c r="F6188" s="31">
        <v>4136</v>
      </c>
      <c r="G6188" s="31">
        <v>3</v>
      </c>
      <c r="H6188" s="31">
        <v>102</v>
      </c>
      <c r="I6188" s="51" t="s">
        <v>15</v>
      </c>
      <c r="L6188" s="131">
        <f t="shared" si="52"/>
        <v>2.9411764705882351</v>
      </c>
      <c r="M6188" s="31">
        <v>712</v>
      </c>
      <c r="N6188" s="51" t="s">
        <v>13</v>
      </c>
      <c r="O6188" s="31" t="s">
        <v>2046</v>
      </c>
    </row>
    <row r="6189" spans="1:15">
      <c r="A6189">
        <v>6193</v>
      </c>
      <c r="B6189" s="49">
        <v>44889</v>
      </c>
      <c r="C6189" s="31" t="s">
        <v>9</v>
      </c>
      <c r="D6189" s="359" t="s">
        <v>10</v>
      </c>
      <c r="E6189" s="31">
        <v>56</v>
      </c>
      <c r="F6189" s="31">
        <v>2498</v>
      </c>
      <c r="G6189" s="31">
        <v>10</v>
      </c>
      <c r="H6189" s="31">
        <v>74</v>
      </c>
      <c r="I6189" s="51" t="s">
        <v>15</v>
      </c>
      <c r="L6189" s="131">
        <f t="shared" si="52"/>
        <v>13.513513513513514</v>
      </c>
      <c r="M6189" s="31">
        <v>712</v>
      </c>
      <c r="N6189" s="51" t="s">
        <v>13</v>
      </c>
      <c r="O6189" s="31" t="s">
        <v>2046</v>
      </c>
    </row>
    <row r="6190" spans="1:15">
      <c r="A6190">
        <v>6194</v>
      </c>
      <c r="B6190" s="49">
        <v>44889</v>
      </c>
      <c r="C6190" s="31" t="s">
        <v>9</v>
      </c>
      <c r="D6190" s="359" t="s">
        <v>10</v>
      </c>
      <c r="E6190" s="31">
        <v>52</v>
      </c>
      <c r="F6190" s="31">
        <v>1870</v>
      </c>
      <c r="G6190" s="31">
        <v>7</v>
      </c>
      <c r="H6190" s="31">
        <v>34</v>
      </c>
      <c r="I6190" s="51" t="s">
        <v>15</v>
      </c>
      <c r="L6190" s="131">
        <f t="shared" si="52"/>
        <v>20.588235294117645</v>
      </c>
      <c r="M6190" s="31">
        <v>712</v>
      </c>
      <c r="N6190" s="51" t="s">
        <v>13</v>
      </c>
      <c r="O6190" s="31" t="s">
        <v>2046</v>
      </c>
    </row>
    <row r="6191" spans="1:15">
      <c r="A6191">
        <v>6195</v>
      </c>
      <c r="B6191" s="49">
        <v>44889</v>
      </c>
      <c r="C6191" s="31" t="s">
        <v>9</v>
      </c>
      <c r="D6191" s="359" t="s">
        <v>10</v>
      </c>
      <c r="E6191" s="31">
        <v>49</v>
      </c>
      <c r="F6191" s="31">
        <v>1516</v>
      </c>
      <c r="G6191" s="31">
        <v>6</v>
      </c>
      <c r="H6191" s="31">
        <v>30</v>
      </c>
      <c r="I6191" s="51" t="s">
        <v>15</v>
      </c>
      <c r="L6191" s="131">
        <f t="shared" si="52"/>
        <v>20</v>
      </c>
      <c r="M6191" s="31">
        <v>712</v>
      </c>
      <c r="N6191" s="51" t="s">
        <v>13</v>
      </c>
      <c r="O6191" s="31" t="s">
        <v>2046</v>
      </c>
    </row>
    <row r="6192" spans="1:15">
      <c r="A6192">
        <v>6196</v>
      </c>
      <c r="B6192" s="49">
        <v>44889</v>
      </c>
      <c r="C6192" s="31" t="s">
        <v>9</v>
      </c>
      <c r="D6192" s="359" t="s">
        <v>10</v>
      </c>
      <c r="E6192" s="31">
        <v>48</v>
      </c>
      <c r="F6192" s="31">
        <v>1584</v>
      </c>
      <c r="G6192" s="31">
        <v>3</v>
      </c>
      <c r="H6192" s="31">
        <v>24</v>
      </c>
      <c r="I6192" s="51" t="s">
        <v>15</v>
      </c>
      <c r="L6192" s="131">
        <f t="shared" si="52"/>
        <v>12.5</v>
      </c>
      <c r="M6192" s="31">
        <v>712</v>
      </c>
      <c r="N6192" s="51" t="s">
        <v>13</v>
      </c>
      <c r="O6192" s="31" t="s">
        <v>2046</v>
      </c>
    </row>
    <row r="6193" spans="1:15">
      <c r="A6193">
        <v>6197</v>
      </c>
      <c r="B6193" s="49">
        <v>44889</v>
      </c>
      <c r="C6193" s="31" t="s">
        <v>9</v>
      </c>
      <c r="D6193" s="359" t="s">
        <v>10</v>
      </c>
      <c r="E6193" s="31">
        <v>48</v>
      </c>
      <c r="F6193" s="31">
        <v>1670</v>
      </c>
      <c r="G6193" s="31">
        <v>9</v>
      </c>
      <c r="H6193" s="31">
        <v>16</v>
      </c>
      <c r="I6193" s="51" t="s">
        <v>15</v>
      </c>
      <c r="L6193" s="131">
        <f t="shared" si="52"/>
        <v>56.25</v>
      </c>
      <c r="M6193" s="31">
        <v>712</v>
      </c>
      <c r="N6193" s="51" t="s">
        <v>13</v>
      </c>
      <c r="O6193" s="31" t="s">
        <v>2046</v>
      </c>
    </row>
    <row r="6194" spans="1:15">
      <c r="A6194">
        <v>6198</v>
      </c>
      <c r="B6194" s="49">
        <v>44889</v>
      </c>
      <c r="C6194" s="31" t="s">
        <v>9</v>
      </c>
      <c r="D6194" s="359" t="s">
        <v>10</v>
      </c>
      <c r="E6194" s="31">
        <v>48</v>
      </c>
      <c r="F6194" s="31">
        <v>1580</v>
      </c>
      <c r="G6194" s="31">
        <v>1</v>
      </c>
      <c r="H6194" s="31">
        <v>12</v>
      </c>
      <c r="I6194" s="51" t="s">
        <v>15</v>
      </c>
      <c r="L6194" s="131">
        <f t="shared" si="52"/>
        <v>8.3333333333333321</v>
      </c>
      <c r="M6194" s="31">
        <v>712</v>
      </c>
      <c r="N6194" s="51" t="s">
        <v>13</v>
      </c>
      <c r="O6194" s="31" t="s">
        <v>2046</v>
      </c>
    </row>
    <row r="6195" spans="1:15">
      <c r="A6195">
        <v>6199</v>
      </c>
      <c r="B6195" s="49">
        <v>44889</v>
      </c>
      <c r="C6195" s="31" t="s">
        <v>9</v>
      </c>
      <c r="D6195" s="359" t="s">
        <v>10</v>
      </c>
      <c r="E6195" s="31">
        <v>50</v>
      </c>
      <c r="F6195" s="31">
        <v>1922</v>
      </c>
      <c r="G6195" s="31">
        <v>4</v>
      </c>
      <c r="H6195" s="31">
        <v>50</v>
      </c>
      <c r="I6195" s="51" t="s">
        <v>15</v>
      </c>
      <c r="L6195" s="131">
        <f t="shared" si="52"/>
        <v>8</v>
      </c>
      <c r="M6195" s="31">
        <v>712</v>
      </c>
      <c r="N6195" s="51" t="s">
        <v>13</v>
      </c>
      <c r="O6195" s="31" t="s">
        <v>2046</v>
      </c>
    </row>
    <row r="6196" spans="1:15">
      <c r="A6196">
        <v>6200</v>
      </c>
      <c r="B6196" s="49">
        <v>44889</v>
      </c>
      <c r="C6196" s="31" t="s">
        <v>9</v>
      </c>
      <c r="D6196" s="359" t="s">
        <v>10</v>
      </c>
      <c r="E6196" s="31">
        <v>52</v>
      </c>
      <c r="F6196" s="31">
        <v>1928</v>
      </c>
      <c r="G6196" s="31">
        <v>5</v>
      </c>
      <c r="H6196" s="31">
        <v>54</v>
      </c>
      <c r="I6196" s="51" t="s">
        <v>15</v>
      </c>
      <c r="L6196" s="131">
        <f t="shared" si="52"/>
        <v>9.2592592592592595</v>
      </c>
      <c r="M6196" s="31">
        <v>712</v>
      </c>
      <c r="N6196" s="51" t="s">
        <v>13</v>
      </c>
      <c r="O6196" s="31" t="s">
        <v>2046</v>
      </c>
    </row>
    <row r="6197" spans="1:15">
      <c r="A6197">
        <v>6201</v>
      </c>
      <c r="B6197" s="49">
        <v>44889</v>
      </c>
      <c r="C6197" s="31" t="s">
        <v>9</v>
      </c>
      <c r="D6197" s="359" t="s">
        <v>10</v>
      </c>
      <c r="E6197" s="31">
        <v>49</v>
      </c>
      <c r="F6197" s="31">
        <v>1762</v>
      </c>
      <c r="G6197" s="31">
        <v>5</v>
      </c>
      <c r="H6197" s="31">
        <v>36</v>
      </c>
      <c r="I6197" s="51" t="s">
        <v>15</v>
      </c>
      <c r="L6197" s="131">
        <f t="shared" si="52"/>
        <v>13.888888888888889</v>
      </c>
      <c r="M6197" s="31">
        <v>712</v>
      </c>
      <c r="N6197" s="51" t="s">
        <v>13</v>
      </c>
      <c r="O6197" s="31" t="s">
        <v>2046</v>
      </c>
    </row>
    <row r="6198" spans="1:15">
      <c r="A6198">
        <v>6202</v>
      </c>
      <c r="B6198" s="49">
        <v>44889</v>
      </c>
      <c r="C6198" s="31" t="s">
        <v>9</v>
      </c>
      <c r="D6198" s="359" t="s">
        <v>10</v>
      </c>
      <c r="E6198" s="31">
        <v>44</v>
      </c>
      <c r="F6198" s="31">
        <v>1902</v>
      </c>
      <c r="G6198" s="31">
        <v>3</v>
      </c>
      <c r="H6198" s="31">
        <v>28</v>
      </c>
      <c r="I6198" s="51" t="s">
        <v>15</v>
      </c>
      <c r="L6198" s="131">
        <f t="shared" si="52"/>
        <v>10.714285714285714</v>
      </c>
      <c r="M6198" s="31">
        <v>712</v>
      </c>
      <c r="N6198" s="51" t="s">
        <v>13</v>
      </c>
      <c r="O6198" s="31" t="s">
        <v>2046</v>
      </c>
    </row>
    <row r="6199" spans="1:15">
      <c r="A6199">
        <v>6203</v>
      </c>
      <c r="B6199" s="49">
        <v>44889</v>
      </c>
      <c r="C6199" s="31" t="s">
        <v>9</v>
      </c>
      <c r="D6199" s="359" t="s">
        <v>10</v>
      </c>
      <c r="E6199" s="31">
        <v>48</v>
      </c>
      <c r="F6199" s="31">
        <v>1502</v>
      </c>
      <c r="G6199" s="31">
        <v>4</v>
      </c>
      <c r="H6199" s="31">
        <v>32</v>
      </c>
      <c r="I6199" s="51" t="s">
        <v>15</v>
      </c>
      <c r="L6199" s="131">
        <f t="shared" si="52"/>
        <v>12.5</v>
      </c>
      <c r="M6199" s="31">
        <v>712</v>
      </c>
      <c r="N6199" s="51" t="s">
        <v>13</v>
      </c>
      <c r="O6199" s="31" t="s">
        <v>2046</v>
      </c>
    </row>
    <row r="6200" spans="1:15">
      <c r="A6200">
        <v>6204</v>
      </c>
      <c r="B6200" s="49">
        <v>44889</v>
      </c>
      <c r="C6200" s="31" t="s">
        <v>9</v>
      </c>
      <c r="D6200" s="359" t="s">
        <v>10</v>
      </c>
      <c r="E6200" s="31">
        <v>43</v>
      </c>
      <c r="F6200" s="31">
        <v>1210</v>
      </c>
      <c r="G6200" s="31">
        <v>4</v>
      </c>
      <c r="H6200" s="31">
        <v>54</v>
      </c>
      <c r="I6200" s="51" t="s">
        <v>15</v>
      </c>
      <c r="L6200" s="131">
        <f t="shared" si="52"/>
        <v>7.4074074074074066</v>
      </c>
      <c r="M6200" s="31">
        <v>712</v>
      </c>
      <c r="N6200" s="51" t="s">
        <v>13</v>
      </c>
      <c r="O6200" s="31" t="s">
        <v>2046</v>
      </c>
    </row>
    <row r="6201" spans="1:15">
      <c r="A6201">
        <v>6205</v>
      </c>
      <c r="B6201" s="49">
        <v>44889</v>
      </c>
      <c r="C6201" s="31" t="s">
        <v>9</v>
      </c>
      <c r="D6201" s="359" t="s">
        <v>10</v>
      </c>
      <c r="E6201" s="31">
        <v>45</v>
      </c>
      <c r="F6201" s="31">
        <v>1188</v>
      </c>
      <c r="G6201" s="31">
        <v>2</v>
      </c>
      <c r="H6201" s="31">
        <v>24</v>
      </c>
      <c r="I6201" s="51" t="s">
        <v>15</v>
      </c>
      <c r="L6201" s="131">
        <f t="shared" si="52"/>
        <v>8.3333333333333321</v>
      </c>
      <c r="M6201" s="31">
        <v>712</v>
      </c>
      <c r="N6201" s="51" t="s">
        <v>13</v>
      </c>
      <c r="O6201" s="31" t="s">
        <v>2046</v>
      </c>
    </row>
    <row r="6202" spans="1:15">
      <c r="A6202">
        <v>6206</v>
      </c>
      <c r="B6202" s="49">
        <v>44889</v>
      </c>
      <c r="C6202" s="31" t="s">
        <v>9</v>
      </c>
      <c r="D6202" s="359" t="s">
        <v>10</v>
      </c>
      <c r="E6202" s="31">
        <v>43</v>
      </c>
      <c r="F6202" s="31">
        <v>1214</v>
      </c>
      <c r="G6202" s="31">
        <v>4</v>
      </c>
      <c r="H6202" s="31">
        <v>36</v>
      </c>
      <c r="I6202" s="51" t="s">
        <v>15</v>
      </c>
      <c r="L6202" s="131">
        <f t="shared" si="52"/>
        <v>11.111111111111111</v>
      </c>
      <c r="M6202" s="31">
        <v>712</v>
      </c>
      <c r="N6202" s="51" t="s">
        <v>13</v>
      </c>
      <c r="O6202" s="31" t="s">
        <v>2046</v>
      </c>
    </row>
    <row r="6203" spans="1:15">
      <c r="A6203">
        <v>6207</v>
      </c>
      <c r="B6203" s="49">
        <v>44889</v>
      </c>
      <c r="C6203" s="31" t="s">
        <v>9</v>
      </c>
      <c r="D6203" s="359" t="s">
        <v>10</v>
      </c>
      <c r="E6203" s="31">
        <v>67</v>
      </c>
      <c r="F6203" s="31">
        <v>4466</v>
      </c>
      <c r="G6203" s="31">
        <v>126</v>
      </c>
      <c r="H6203" s="31">
        <v>112</v>
      </c>
      <c r="I6203" s="51" t="s">
        <v>15</v>
      </c>
      <c r="L6203" s="131">
        <f t="shared" si="52"/>
        <v>112.5</v>
      </c>
      <c r="M6203" s="31">
        <v>712</v>
      </c>
      <c r="N6203" s="51" t="s">
        <v>13</v>
      </c>
      <c r="O6203" s="31" t="s">
        <v>2046</v>
      </c>
    </row>
    <row r="6204" spans="1:15">
      <c r="A6204">
        <v>6208</v>
      </c>
      <c r="B6204" s="49">
        <v>44889</v>
      </c>
      <c r="C6204" s="31" t="s">
        <v>9</v>
      </c>
      <c r="D6204" s="359" t="s">
        <v>10</v>
      </c>
      <c r="E6204" s="31">
        <v>64</v>
      </c>
      <c r="F6204" s="31">
        <v>3474</v>
      </c>
      <c r="G6204" s="31">
        <v>64</v>
      </c>
      <c r="H6204" s="31">
        <v>62</v>
      </c>
      <c r="I6204" s="51" t="s">
        <v>15</v>
      </c>
      <c r="L6204" s="131">
        <f t="shared" si="52"/>
        <v>103.2258064516129</v>
      </c>
      <c r="M6204" s="31">
        <v>712</v>
      </c>
      <c r="N6204" s="51" t="s">
        <v>13</v>
      </c>
      <c r="O6204" s="31" t="s">
        <v>2046</v>
      </c>
    </row>
    <row r="6205" spans="1:15">
      <c r="A6205">
        <v>6209</v>
      </c>
      <c r="B6205" s="49">
        <v>44889</v>
      </c>
      <c r="C6205" s="31" t="s">
        <v>9</v>
      </c>
      <c r="D6205" s="359" t="s">
        <v>10</v>
      </c>
      <c r="E6205" s="31">
        <v>70</v>
      </c>
      <c r="F6205" s="31">
        <v>4210</v>
      </c>
      <c r="G6205" s="31">
        <v>83</v>
      </c>
      <c r="H6205" s="31">
        <v>100</v>
      </c>
      <c r="I6205" s="51" t="s">
        <v>15</v>
      </c>
      <c r="L6205" s="131">
        <f t="shared" si="52"/>
        <v>83</v>
      </c>
      <c r="M6205" s="31">
        <v>712</v>
      </c>
      <c r="N6205" s="51" t="s">
        <v>13</v>
      </c>
      <c r="O6205" s="31" t="s">
        <v>2046</v>
      </c>
    </row>
    <row r="6206" spans="1:15">
      <c r="A6206">
        <v>6210</v>
      </c>
      <c r="B6206" s="49">
        <v>44889</v>
      </c>
      <c r="C6206" s="31" t="s">
        <v>9</v>
      </c>
      <c r="D6206" s="359" t="s">
        <v>10</v>
      </c>
      <c r="E6206" s="31">
        <v>43</v>
      </c>
      <c r="F6206" s="31">
        <v>2000</v>
      </c>
      <c r="G6206" s="31">
        <v>8</v>
      </c>
      <c r="H6206" s="31">
        <v>48</v>
      </c>
      <c r="I6206" s="51" t="s">
        <v>15</v>
      </c>
      <c r="L6206" s="131">
        <f t="shared" si="52"/>
        <v>16.666666666666664</v>
      </c>
      <c r="M6206" s="31">
        <v>712</v>
      </c>
      <c r="N6206" s="51" t="s">
        <v>13</v>
      </c>
      <c r="O6206" s="31" t="s">
        <v>2046</v>
      </c>
    </row>
    <row r="6207" spans="1:15">
      <c r="A6207">
        <v>6211</v>
      </c>
      <c r="B6207" s="49">
        <v>44889</v>
      </c>
      <c r="C6207" s="31" t="s">
        <v>9</v>
      </c>
      <c r="D6207" s="359" t="s">
        <v>10</v>
      </c>
      <c r="E6207" s="31">
        <v>47</v>
      </c>
      <c r="F6207" s="31">
        <v>1482</v>
      </c>
      <c r="G6207" s="31">
        <v>2</v>
      </c>
      <c r="H6207" s="31">
        <v>32</v>
      </c>
      <c r="I6207" s="51" t="s">
        <v>15</v>
      </c>
      <c r="L6207" s="131">
        <f t="shared" si="52"/>
        <v>6.25</v>
      </c>
      <c r="M6207" s="31">
        <v>712</v>
      </c>
      <c r="N6207" s="51" t="s">
        <v>13</v>
      </c>
      <c r="O6207" s="31" t="s">
        <v>2046</v>
      </c>
    </row>
    <row r="6208" spans="1:15">
      <c r="A6208">
        <v>6212</v>
      </c>
      <c r="B6208" s="49">
        <v>44889</v>
      </c>
      <c r="C6208" s="31" t="s">
        <v>9</v>
      </c>
      <c r="D6208" s="359" t="s">
        <v>10</v>
      </c>
      <c r="E6208" s="31">
        <v>51</v>
      </c>
      <c r="F6208" s="31">
        <v>1804</v>
      </c>
      <c r="G6208" s="31">
        <v>5</v>
      </c>
      <c r="H6208" s="31">
        <v>46</v>
      </c>
      <c r="I6208" s="51" t="s">
        <v>12</v>
      </c>
      <c r="L6208" s="131">
        <f t="shared" si="52"/>
        <v>10.869565217391305</v>
      </c>
      <c r="M6208" s="31">
        <v>712</v>
      </c>
      <c r="N6208" s="51" t="s">
        <v>13</v>
      </c>
      <c r="O6208" s="31" t="s">
        <v>2046</v>
      </c>
    </row>
    <row r="6209" spans="1:15">
      <c r="A6209">
        <v>6213</v>
      </c>
      <c r="B6209" s="49">
        <v>44889</v>
      </c>
      <c r="C6209" s="31" t="s">
        <v>9</v>
      </c>
      <c r="D6209" s="359" t="s">
        <v>10</v>
      </c>
      <c r="E6209" s="31">
        <v>44</v>
      </c>
      <c r="F6209" s="31">
        <v>1182</v>
      </c>
      <c r="G6209" s="31">
        <v>0</v>
      </c>
      <c r="H6209" s="31">
        <v>14</v>
      </c>
      <c r="I6209" s="51" t="s">
        <v>15</v>
      </c>
      <c r="L6209" s="131">
        <f t="shared" si="52"/>
        <v>0</v>
      </c>
      <c r="M6209" s="31">
        <v>712</v>
      </c>
      <c r="N6209" s="51" t="s">
        <v>13</v>
      </c>
      <c r="O6209" s="31" t="s">
        <v>2046</v>
      </c>
    </row>
    <row r="6210" spans="1:15">
      <c r="A6210">
        <v>6214</v>
      </c>
      <c r="B6210" s="49">
        <v>44889</v>
      </c>
      <c r="C6210" s="31" t="s">
        <v>9</v>
      </c>
      <c r="D6210" s="359" t="s">
        <v>10</v>
      </c>
      <c r="E6210" s="31">
        <v>46</v>
      </c>
      <c r="F6210" s="31">
        <v>1288</v>
      </c>
      <c r="G6210" s="31">
        <v>2</v>
      </c>
      <c r="H6210" s="31">
        <v>18</v>
      </c>
      <c r="I6210" s="51" t="s">
        <v>15</v>
      </c>
      <c r="L6210" s="131">
        <f t="shared" si="52"/>
        <v>11.111111111111111</v>
      </c>
      <c r="M6210" s="31">
        <v>712</v>
      </c>
      <c r="N6210" s="51" t="s">
        <v>13</v>
      </c>
      <c r="O6210" s="31" t="s">
        <v>2046</v>
      </c>
    </row>
    <row r="6211" spans="1:15">
      <c r="A6211">
        <v>6215</v>
      </c>
      <c r="B6211" s="49">
        <v>44889</v>
      </c>
      <c r="C6211" s="31" t="s">
        <v>9</v>
      </c>
      <c r="D6211" s="359" t="s">
        <v>10</v>
      </c>
      <c r="E6211" s="31">
        <v>41</v>
      </c>
      <c r="F6211" s="31">
        <v>896</v>
      </c>
      <c r="G6211" s="31">
        <v>1</v>
      </c>
      <c r="H6211" s="31">
        <v>14</v>
      </c>
      <c r="I6211" s="51" t="s">
        <v>15</v>
      </c>
      <c r="L6211" s="131">
        <f t="shared" si="52"/>
        <v>7.1428571428571423</v>
      </c>
      <c r="M6211" s="31">
        <v>712</v>
      </c>
      <c r="N6211" s="51" t="s">
        <v>13</v>
      </c>
      <c r="O6211" s="31" t="s">
        <v>2046</v>
      </c>
    </row>
    <row r="6212" spans="1:15">
      <c r="A6212">
        <v>6216</v>
      </c>
      <c r="B6212" s="49">
        <v>44889</v>
      </c>
      <c r="C6212" s="31" t="s">
        <v>9</v>
      </c>
      <c r="D6212" s="359" t="s">
        <v>10</v>
      </c>
      <c r="E6212" s="31">
        <v>42</v>
      </c>
      <c r="F6212" s="31">
        <v>1114</v>
      </c>
      <c r="G6212" s="31">
        <v>1</v>
      </c>
      <c r="H6212" s="31">
        <v>32</v>
      </c>
      <c r="I6212" s="51" t="s">
        <v>15</v>
      </c>
      <c r="L6212" s="131">
        <f t="shared" si="52"/>
        <v>3.125</v>
      </c>
      <c r="M6212" s="31">
        <v>712</v>
      </c>
      <c r="N6212" s="51" t="s">
        <v>13</v>
      </c>
      <c r="O6212" s="31" t="s">
        <v>2046</v>
      </c>
    </row>
    <row r="6213" spans="1:15">
      <c r="A6213">
        <v>6217</v>
      </c>
      <c r="B6213" s="218">
        <v>44893</v>
      </c>
      <c r="C6213" s="219" t="s">
        <v>9</v>
      </c>
      <c r="D6213" s="359" t="s">
        <v>10</v>
      </c>
      <c r="E6213" s="219">
        <v>52</v>
      </c>
      <c r="F6213" s="219">
        <v>1944</v>
      </c>
      <c r="G6213" s="219">
        <v>18</v>
      </c>
      <c r="H6213" s="219">
        <v>40</v>
      </c>
      <c r="I6213" s="219" t="s">
        <v>15</v>
      </c>
      <c r="J6213" s="219"/>
      <c r="K6213" s="219"/>
      <c r="L6213" s="220">
        <f>G6213/H6213*100</f>
        <v>45</v>
      </c>
      <c r="M6213" s="31">
        <v>718</v>
      </c>
      <c r="N6213" s="221" t="s">
        <v>13</v>
      </c>
      <c r="O6213" s="219" t="s">
        <v>2046</v>
      </c>
    </row>
    <row r="6214" spans="1:15">
      <c r="A6214">
        <v>6218</v>
      </c>
      <c r="B6214" s="49">
        <v>44893</v>
      </c>
      <c r="C6214" s="31" t="s">
        <v>9</v>
      </c>
      <c r="D6214" s="359" t="s">
        <v>10</v>
      </c>
      <c r="E6214" s="31">
        <v>54</v>
      </c>
      <c r="F6214" s="31">
        <v>2240</v>
      </c>
      <c r="G6214" s="31">
        <v>58</v>
      </c>
      <c r="H6214" s="31">
        <v>32</v>
      </c>
      <c r="I6214" s="31" t="s">
        <v>15</v>
      </c>
      <c r="L6214" s="131">
        <f t="shared" si="52"/>
        <v>181.25</v>
      </c>
      <c r="M6214" s="31">
        <v>718</v>
      </c>
      <c r="N6214" s="51" t="s">
        <v>13</v>
      </c>
      <c r="O6214" s="31" t="s">
        <v>2046</v>
      </c>
    </row>
    <row r="6215" spans="1:15">
      <c r="A6215">
        <v>6219</v>
      </c>
      <c r="B6215" s="49">
        <v>44893</v>
      </c>
      <c r="C6215" s="31" t="s">
        <v>9</v>
      </c>
      <c r="D6215" s="359" t="s">
        <v>10</v>
      </c>
      <c r="E6215" s="31">
        <v>52</v>
      </c>
      <c r="F6215" s="31">
        <v>1998</v>
      </c>
      <c r="G6215" s="31">
        <v>24</v>
      </c>
      <c r="H6215" s="31">
        <v>42</v>
      </c>
      <c r="I6215" s="31" t="s">
        <v>15</v>
      </c>
      <c r="L6215" s="131">
        <f t="shared" si="52"/>
        <v>57.142857142857139</v>
      </c>
      <c r="M6215" s="31">
        <v>718</v>
      </c>
      <c r="N6215" s="51" t="s">
        <v>13</v>
      </c>
      <c r="O6215" s="31" t="s">
        <v>2046</v>
      </c>
    </row>
    <row r="6216" spans="1:15">
      <c r="A6216">
        <v>6220</v>
      </c>
      <c r="B6216" s="49">
        <v>44893</v>
      </c>
      <c r="C6216" s="31" t="s">
        <v>9</v>
      </c>
      <c r="D6216" s="359" t="s">
        <v>10</v>
      </c>
      <c r="E6216" s="31">
        <v>51</v>
      </c>
      <c r="F6216" s="31">
        <v>1898</v>
      </c>
      <c r="G6216" s="31">
        <v>21</v>
      </c>
      <c r="H6216" s="31">
        <v>52</v>
      </c>
      <c r="I6216" s="31" t="s">
        <v>15</v>
      </c>
      <c r="L6216" s="131">
        <f t="shared" si="52"/>
        <v>40.384615384615387</v>
      </c>
      <c r="M6216" s="31">
        <v>718</v>
      </c>
      <c r="N6216" s="51" t="s">
        <v>13</v>
      </c>
      <c r="O6216" s="31" t="s">
        <v>2046</v>
      </c>
    </row>
    <row r="6217" spans="1:15">
      <c r="A6217">
        <v>6221</v>
      </c>
      <c r="B6217" s="49">
        <v>44893</v>
      </c>
      <c r="C6217" s="31" t="s">
        <v>9</v>
      </c>
      <c r="D6217" s="359" t="s">
        <v>10</v>
      </c>
      <c r="E6217" s="31">
        <v>55</v>
      </c>
      <c r="F6217" s="31">
        <v>2160</v>
      </c>
      <c r="G6217" s="31">
        <v>36</v>
      </c>
      <c r="H6217" s="31">
        <v>46</v>
      </c>
      <c r="I6217" s="31" t="s">
        <v>15</v>
      </c>
      <c r="L6217" s="131">
        <f t="shared" si="52"/>
        <v>78.260869565217391</v>
      </c>
      <c r="M6217" s="31">
        <v>718</v>
      </c>
      <c r="N6217" s="51" t="s">
        <v>13</v>
      </c>
      <c r="O6217" s="31" t="s">
        <v>2046</v>
      </c>
    </row>
    <row r="6218" spans="1:15">
      <c r="A6218">
        <v>6222</v>
      </c>
      <c r="B6218" s="49">
        <v>44893</v>
      </c>
      <c r="C6218" s="31" t="s">
        <v>9</v>
      </c>
      <c r="D6218" s="359" t="s">
        <v>10</v>
      </c>
      <c r="E6218" s="31">
        <v>61</v>
      </c>
      <c r="F6218" s="31">
        <v>2746</v>
      </c>
      <c r="G6218" s="31">
        <v>41</v>
      </c>
      <c r="H6218" s="31">
        <v>80</v>
      </c>
      <c r="I6218" s="31" t="s">
        <v>15</v>
      </c>
      <c r="L6218" s="131">
        <f>G6218/H6218*100</f>
        <v>51.249999999999993</v>
      </c>
      <c r="M6218" s="31">
        <v>718</v>
      </c>
      <c r="N6218" s="51" t="s">
        <v>13</v>
      </c>
      <c r="O6218" s="31" t="s">
        <v>2046</v>
      </c>
    </row>
    <row r="6219" spans="1:15">
      <c r="A6219">
        <v>6223</v>
      </c>
      <c r="B6219" s="49">
        <v>44893</v>
      </c>
      <c r="C6219" s="31" t="s">
        <v>9</v>
      </c>
      <c r="D6219" s="359" t="s">
        <v>10</v>
      </c>
      <c r="E6219" s="31">
        <v>59</v>
      </c>
      <c r="F6219" s="31">
        <v>2712</v>
      </c>
      <c r="G6219" s="31">
        <v>32</v>
      </c>
      <c r="H6219" s="31">
        <v>82</v>
      </c>
      <c r="I6219" s="31" t="s">
        <v>15</v>
      </c>
      <c r="L6219" s="131">
        <f t="shared" si="52"/>
        <v>39.024390243902438</v>
      </c>
      <c r="M6219" s="31">
        <v>718</v>
      </c>
      <c r="N6219" s="51" t="s">
        <v>13</v>
      </c>
      <c r="O6219" s="31" t="s">
        <v>2046</v>
      </c>
    </row>
    <row r="6220" spans="1:15">
      <c r="A6220">
        <v>6224</v>
      </c>
      <c r="B6220" s="49">
        <v>44893</v>
      </c>
      <c r="C6220" s="31" t="s">
        <v>9</v>
      </c>
      <c r="D6220" s="359" t="s">
        <v>10</v>
      </c>
      <c r="E6220" s="31">
        <v>56</v>
      </c>
      <c r="F6220" s="31">
        <v>2219</v>
      </c>
      <c r="G6220" s="31">
        <v>13</v>
      </c>
      <c r="H6220" s="31">
        <v>52</v>
      </c>
      <c r="I6220" s="31" t="s">
        <v>15</v>
      </c>
      <c r="L6220" s="131">
        <f t="shared" si="52"/>
        <v>25</v>
      </c>
      <c r="M6220" s="31">
        <v>718</v>
      </c>
      <c r="N6220" s="51" t="s">
        <v>13</v>
      </c>
      <c r="O6220" s="31" t="s">
        <v>2046</v>
      </c>
    </row>
    <row r="6221" spans="1:15">
      <c r="A6221">
        <v>6225</v>
      </c>
      <c r="B6221" s="49">
        <v>44893</v>
      </c>
      <c r="C6221" s="31" t="s">
        <v>9</v>
      </c>
      <c r="D6221" s="359" t="s">
        <v>10</v>
      </c>
      <c r="E6221" s="31">
        <v>54</v>
      </c>
      <c r="F6221" s="31">
        <v>2012</v>
      </c>
      <c r="G6221" s="31">
        <v>37</v>
      </c>
      <c r="H6221" s="31">
        <v>47</v>
      </c>
      <c r="I6221" s="31" t="s">
        <v>15</v>
      </c>
      <c r="L6221" s="131">
        <f t="shared" si="52"/>
        <v>78.723404255319153</v>
      </c>
      <c r="M6221" s="31">
        <v>718</v>
      </c>
      <c r="N6221" s="51" t="s">
        <v>13</v>
      </c>
      <c r="O6221" s="31" t="s">
        <v>2046</v>
      </c>
    </row>
    <row r="6222" spans="1:15">
      <c r="A6222">
        <v>6226</v>
      </c>
      <c r="B6222" s="49">
        <v>44893</v>
      </c>
      <c r="C6222" s="31" t="s">
        <v>9</v>
      </c>
      <c r="D6222" s="359" t="s">
        <v>10</v>
      </c>
      <c r="E6222" s="31">
        <v>57</v>
      </c>
      <c r="F6222" s="31">
        <v>2090</v>
      </c>
      <c r="G6222" s="31">
        <v>14</v>
      </c>
      <c r="H6222" s="31">
        <v>38</v>
      </c>
      <c r="I6222" s="31" t="s">
        <v>15</v>
      </c>
      <c r="L6222" s="131">
        <f t="shared" si="52"/>
        <v>36.84210526315789</v>
      </c>
      <c r="M6222" s="31">
        <v>718</v>
      </c>
      <c r="N6222" s="51" t="s">
        <v>13</v>
      </c>
      <c r="O6222" s="31" t="s">
        <v>2046</v>
      </c>
    </row>
    <row r="6223" spans="1:15">
      <c r="A6223">
        <v>6227</v>
      </c>
      <c r="B6223" s="49">
        <v>44893</v>
      </c>
      <c r="C6223" s="31" t="s">
        <v>9</v>
      </c>
      <c r="D6223" s="359" t="s">
        <v>10</v>
      </c>
      <c r="E6223" s="31">
        <v>52</v>
      </c>
      <c r="F6223" s="31">
        <v>1868</v>
      </c>
      <c r="G6223" s="31">
        <v>14</v>
      </c>
      <c r="H6223" s="31">
        <v>64</v>
      </c>
      <c r="I6223" s="31" t="s">
        <v>15</v>
      </c>
      <c r="L6223" s="131">
        <f t="shared" si="52"/>
        <v>21.875</v>
      </c>
      <c r="M6223" s="31">
        <v>718</v>
      </c>
      <c r="N6223" s="51" t="s">
        <v>13</v>
      </c>
      <c r="O6223" s="31" t="s">
        <v>2046</v>
      </c>
    </row>
    <row r="6224" spans="1:15">
      <c r="A6224">
        <v>6228</v>
      </c>
      <c r="B6224" s="49">
        <v>44893</v>
      </c>
      <c r="C6224" s="31" t="s">
        <v>9</v>
      </c>
      <c r="D6224" s="359" t="s">
        <v>10</v>
      </c>
      <c r="E6224" s="31">
        <v>53</v>
      </c>
      <c r="F6224" s="31">
        <v>1992</v>
      </c>
      <c r="G6224" s="31">
        <v>24</v>
      </c>
      <c r="H6224" s="31">
        <v>42</v>
      </c>
      <c r="I6224" s="31" t="s">
        <v>15</v>
      </c>
      <c r="L6224" s="131">
        <f t="shared" si="52"/>
        <v>57.142857142857139</v>
      </c>
      <c r="M6224" s="31">
        <v>718</v>
      </c>
      <c r="N6224" s="51" t="s">
        <v>13</v>
      </c>
      <c r="O6224" s="31" t="s">
        <v>2046</v>
      </c>
    </row>
    <row r="6225" spans="1:15">
      <c r="A6225">
        <v>6229</v>
      </c>
      <c r="B6225" s="49">
        <v>44893</v>
      </c>
      <c r="C6225" s="31" t="s">
        <v>9</v>
      </c>
      <c r="D6225" s="359" t="s">
        <v>10</v>
      </c>
      <c r="E6225" s="31">
        <v>54</v>
      </c>
      <c r="F6225" s="31">
        <v>2222</v>
      </c>
      <c r="G6225" s="31">
        <v>58</v>
      </c>
      <c r="H6225" s="31">
        <v>28</v>
      </c>
      <c r="I6225" s="31" t="s">
        <v>15</v>
      </c>
      <c r="L6225" s="131">
        <f t="shared" si="52"/>
        <v>207.14285714285717</v>
      </c>
      <c r="M6225" s="31">
        <v>718</v>
      </c>
      <c r="N6225" s="51" t="s">
        <v>13</v>
      </c>
      <c r="O6225" s="31" t="s">
        <v>2046</v>
      </c>
    </row>
    <row r="6226" spans="1:15">
      <c r="A6226">
        <v>6230</v>
      </c>
      <c r="B6226" s="49">
        <v>44923</v>
      </c>
      <c r="C6226" s="31" t="s">
        <v>9</v>
      </c>
      <c r="D6226" s="359" t="s">
        <v>10</v>
      </c>
      <c r="E6226" s="31">
        <v>51</v>
      </c>
      <c r="F6226" s="31">
        <v>1948</v>
      </c>
      <c r="G6226" s="31">
        <v>19</v>
      </c>
      <c r="H6226" s="31">
        <v>40</v>
      </c>
      <c r="I6226" s="31" t="s">
        <v>15</v>
      </c>
      <c r="L6226" s="131">
        <f t="shared" si="52"/>
        <v>47.5</v>
      </c>
      <c r="M6226" s="31">
        <v>718</v>
      </c>
      <c r="N6226" s="51" t="s">
        <v>13</v>
      </c>
      <c r="O6226" s="31" t="s">
        <v>2046</v>
      </c>
    </row>
    <row r="6227" spans="1:15">
      <c r="A6227">
        <v>6231</v>
      </c>
      <c r="B6227" s="49">
        <v>44893</v>
      </c>
      <c r="C6227" s="31" t="s">
        <v>9</v>
      </c>
      <c r="D6227" s="359" t="s">
        <v>10</v>
      </c>
      <c r="E6227" s="31">
        <v>53</v>
      </c>
      <c r="F6227" s="31">
        <v>2206</v>
      </c>
      <c r="G6227" s="31">
        <v>16</v>
      </c>
      <c r="H6227" s="31">
        <v>40</v>
      </c>
      <c r="I6227" s="31" t="s">
        <v>15</v>
      </c>
      <c r="L6227" s="131">
        <f t="shared" si="52"/>
        <v>40</v>
      </c>
      <c r="M6227" s="31">
        <v>718</v>
      </c>
      <c r="N6227" s="51" t="s">
        <v>13</v>
      </c>
      <c r="O6227" s="31" t="s">
        <v>2046</v>
      </c>
    </row>
    <row r="6228" spans="1:15">
      <c r="A6228">
        <v>6232</v>
      </c>
      <c r="B6228" s="49">
        <v>44893</v>
      </c>
      <c r="C6228" s="31" t="s">
        <v>9</v>
      </c>
      <c r="D6228" s="359" t="s">
        <v>10</v>
      </c>
      <c r="E6228" s="31">
        <v>54</v>
      </c>
      <c r="F6228" s="31">
        <v>2226</v>
      </c>
      <c r="G6228" s="31">
        <v>27</v>
      </c>
      <c r="H6228" s="31">
        <v>32</v>
      </c>
      <c r="I6228" s="31" t="s">
        <v>15</v>
      </c>
      <c r="L6228" s="131">
        <f t="shared" si="52"/>
        <v>84.375</v>
      </c>
      <c r="M6228" s="31">
        <v>718</v>
      </c>
      <c r="N6228" s="51" t="s">
        <v>13</v>
      </c>
      <c r="O6228" s="31" t="s">
        <v>2046</v>
      </c>
    </row>
    <row r="6229" spans="1:15">
      <c r="A6229">
        <v>6233</v>
      </c>
      <c r="B6229" s="49">
        <v>44893</v>
      </c>
      <c r="C6229" s="31" t="s">
        <v>9</v>
      </c>
      <c r="D6229" s="359" t="s">
        <v>10</v>
      </c>
      <c r="E6229" s="31">
        <v>53</v>
      </c>
      <c r="F6229" s="31">
        <v>2024</v>
      </c>
      <c r="G6229" s="31">
        <v>21</v>
      </c>
      <c r="H6229" s="31">
        <v>52</v>
      </c>
      <c r="I6229" s="31" t="s">
        <v>15</v>
      </c>
      <c r="L6229" s="131">
        <f t="shared" si="52"/>
        <v>40.384615384615387</v>
      </c>
      <c r="M6229" s="31">
        <v>718</v>
      </c>
      <c r="N6229" s="51" t="s">
        <v>13</v>
      </c>
      <c r="O6229" s="31" t="s">
        <v>2046</v>
      </c>
    </row>
    <row r="6230" spans="1:15">
      <c r="A6230">
        <v>6234</v>
      </c>
      <c r="B6230" s="49">
        <v>44893</v>
      </c>
      <c r="C6230" s="31" t="s">
        <v>9</v>
      </c>
      <c r="D6230" s="359" t="s">
        <v>10</v>
      </c>
      <c r="E6230" s="31">
        <v>56</v>
      </c>
      <c r="F6230" s="31">
        <v>2264</v>
      </c>
      <c r="G6230" s="31">
        <v>46</v>
      </c>
      <c r="H6230" s="31">
        <v>66</v>
      </c>
      <c r="I6230" s="31" t="s">
        <v>15</v>
      </c>
      <c r="L6230" s="131">
        <f t="shared" si="52"/>
        <v>69.696969696969703</v>
      </c>
      <c r="M6230" s="31">
        <v>718</v>
      </c>
      <c r="N6230" s="51" t="s">
        <v>13</v>
      </c>
      <c r="O6230" s="31" t="s">
        <v>2046</v>
      </c>
    </row>
    <row r="6231" spans="1:15">
      <c r="A6231">
        <v>6235</v>
      </c>
      <c r="B6231" s="49">
        <v>44893</v>
      </c>
      <c r="C6231" s="31" t="s">
        <v>9</v>
      </c>
      <c r="D6231" s="359" t="s">
        <v>10</v>
      </c>
      <c r="E6231" s="31">
        <v>51</v>
      </c>
      <c r="F6231" s="31">
        <v>1860</v>
      </c>
      <c r="G6231" s="31">
        <v>17</v>
      </c>
      <c r="H6231" s="31">
        <v>54</v>
      </c>
      <c r="I6231" s="31" t="s">
        <v>15</v>
      </c>
      <c r="L6231" s="131">
        <f t="shared" si="52"/>
        <v>31.481481481481481</v>
      </c>
      <c r="M6231" s="31">
        <v>718</v>
      </c>
      <c r="N6231" s="51" t="s">
        <v>13</v>
      </c>
      <c r="O6231" s="31" t="s">
        <v>2046</v>
      </c>
    </row>
    <row r="6232" spans="1:15">
      <c r="A6232">
        <v>6236</v>
      </c>
      <c r="B6232" s="49">
        <v>44893</v>
      </c>
      <c r="C6232" s="31" t="s">
        <v>9</v>
      </c>
      <c r="D6232" s="359" t="s">
        <v>10</v>
      </c>
      <c r="E6232" s="31">
        <v>60</v>
      </c>
      <c r="F6232" s="31">
        <v>2814</v>
      </c>
      <c r="G6232" s="31">
        <v>45</v>
      </c>
      <c r="H6232" s="31">
        <v>40</v>
      </c>
      <c r="I6232" s="31" t="s">
        <v>15</v>
      </c>
      <c r="L6232" s="131">
        <f t="shared" ref="L6232:L6295" si="53">G6232/H6232*100</f>
        <v>112.5</v>
      </c>
      <c r="M6232" s="31">
        <v>718</v>
      </c>
      <c r="N6232" s="51" t="s">
        <v>13</v>
      </c>
      <c r="O6232" s="31" t="s">
        <v>2046</v>
      </c>
    </row>
    <row r="6233" spans="1:15">
      <c r="A6233">
        <v>6237</v>
      </c>
      <c r="B6233" s="49">
        <v>44893</v>
      </c>
      <c r="C6233" s="31" t="s">
        <v>9</v>
      </c>
      <c r="D6233" s="359" t="s">
        <v>10</v>
      </c>
      <c r="E6233" s="31">
        <v>56</v>
      </c>
      <c r="F6233" s="31">
        <v>2232</v>
      </c>
      <c r="G6233" s="31">
        <v>48</v>
      </c>
      <c r="H6233" s="31">
        <v>48</v>
      </c>
      <c r="I6233" s="31" t="s">
        <v>15</v>
      </c>
      <c r="L6233" s="131">
        <f t="shared" si="53"/>
        <v>100</v>
      </c>
      <c r="M6233" s="31">
        <v>718</v>
      </c>
      <c r="N6233" s="51" t="s">
        <v>13</v>
      </c>
      <c r="O6233" s="31" t="s">
        <v>2046</v>
      </c>
    </row>
    <row r="6234" spans="1:15">
      <c r="A6234">
        <v>6238</v>
      </c>
      <c r="B6234" s="49">
        <v>44893</v>
      </c>
      <c r="C6234" s="31" t="s">
        <v>9</v>
      </c>
      <c r="D6234" s="359" t="s">
        <v>10</v>
      </c>
      <c r="E6234" s="31">
        <v>56</v>
      </c>
      <c r="F6234" s="31">
        <v>2284</v>
      </c>
      <c r="G6234" s="31">
        <v>13</v>
      </c>
      <c r="H6234" s="31">
        <v>48</v>
      </c>
      <c r="I6234" s="31" t="s">
        <v>15</v>
      </c>
      <c r="L6234" s="131">
        <f t="shared" si="53"/>
        <v>27.083333333333332</v>
      </c>
      <c r="M6234" s="31">
        <v>718</v>
      </c>
      <c r="N6234" s="51" t="s">
        <v>13</v>
      </c>
      <c r="O6234" s="31" t="s">
        <v>2046</v>
      </c>
    </row>
    <row r="6235" spans="1:15">
      <c r="A6235">
        <v>6239</v>
      </c>
      <c r="B6235" s="49">
        <v>44923</v>
      </c>
      <c r="C6235" s="31" t="s">
        <v>9</v>
      </c>
      <c r="D6235" s="359" t="s">
        <v>10</v>
      </c>
      <c r="E6235" s="31">
        <v>54</v>
      </c>
      <c r="F6235" s="31">
        <v>2118</v>
      </c>
      <c r="G6235" s="31">
        <v>43</v>
      </c>
      <c r="H6235" s="31">
        <v>52</v>
      </c>
      <c r="I6235" s="31" t="s">
        <v>15</v>
      </c>
      <c r="L6235" s="131">
        <f t="shared" si="53"/>
        <v>82.692307692307693</v>
      </c>
      <c r="M6235" s="31">
        <v>718</v>
      </c>
      <c r="N6235" s="51" t="s">
        <v>13</v>
      </c>
      <c r="O6235" s="31" t="s">
        <v>2046</v>
      </c>
    </row>
    <row r="6236" spans="1:15">
      <c r="A6236">
        <v>6240</v>
      </c>
      <c r="B6236" s="49">
        <v>44893</v>
      </c>
      <c r="C6236" s="31" t="s">
        <v>9</v>
      </c>
      <c r="D6236" s="359" t="s">
        <v>10</v>
      </c>
      <c r="E6236" s="31">
        <v>58</v>
      </c>
      <c r="F6236" s="31">
        <v>2442</v>
      </c>
      <c r="G6236" s="31">
        <v>47</v>
      </c>
      <c r="H6236" s="31">
        <v>60</v>
      </c>
      <c r="I6236" s="31" t="s">
        <v>15</v>
      </c>
      <c r="L6236" s="131">
        <f t="shared" si="53"/>
        <v>78.333333333333329</v>
      </c>
      <c r="M6236" s="31">
        <v>718</v>
      </c>
      <c r="N6236" s="51" t="s">
        <v>13</v>
      </c>
      <c r="O6236" s="31" t="s">
        <v>2046</v>
      </c>
    </row>
    <row r="6237" spans="1:15">
      <c r="A6237">
        <v>6241</v>
      </c>
      <c r="B6237" s="49">
        <v>44923</v>
      </c>
      <c r="C6237" s="31" t="s">
        <v>9</v>
      </c>
      <c r="D6237" s="359" t="s">
        <v>10</v>
      </c>
      <c r="E6237" s="31">
        <v>59</v>
      </c>
      <c r="F6237" s="31">
        <v>2808</v>
      </c>
      <c r="G6237" s="31">
        <v>40</v>
      </c>
      <c r="H6237" s="31">
        <v>62</v>
      </c>
      <c r="I6237" s="31" t="s">
        <v>15</v>
      </c>
      <c r="L6237" s="131">
        <f t="shared" si="53"/>
        <v>64.516129032258064</v>
      </c>
      <c r="M6237" s="31">
        <v>718</v>
      </c>
      <c r="N6237" s="51" t="s">
        <v>13</v>
      </c>
      <c r="O6237" s="31" t="s">
        <v>2046</v>
      </c>
    </row>
    <row r="6238" spans="1:15">
      <c r="A6238">
        <v>6242</v>
      </c>
      <c r="B6238" s="49">
        <v>44893</v>
      </c>
      <c r="C6238" s="31" t="s">
        <v>9</v>
      </c>
      <c r="D6238" s="359" t="s">
        <v>10</v>
      </c>
      <c r="E6238" s="31">
        <v>58</v>
      </c>
      <c r="F6238" s="31">
        <v>2396</v>
      </c>
      <c r="G6238" s="31">
        <v>31</v>
      </c>
      <c r="H6238" s="31">
        <v>30</v>
      </c>
      <c r="I6238" s="31" t="s">
        <v>15</v>
      </c>
      <c r="L6238" s="131">
        <f t="shared" si="53"/>
        <v>103.33333333333334</v>
      </c>
      <c r="M6238" s="31">
        <v>718</v>
      </c>
      <c r="N6238" s="51" t="s">
        <v>13</v>
      </c>
      <c r="O6238" s="31" t="s">
        <v>2046</v>
      </c>
    </row>
    <row r="6239" spans="1:15">
      <c r="A6239">
        <v>6243</v>
      </c>
      <c r="B6239" s="49">
        <v>44923</v>
      </c>
      <c r="C6239" s="31" t="s">
        <v>9</v>
      </c>
      <c r="D6239" s="359" t="s">
        <v>10</v>
      </c>
      <c r="E6239" s="31">
        <v>59</v>
      </c>
      <c r="F6239" s="31">
        <v>2750</v>
      </c>
      <c r="G6239" s="31">
        <v>46</v>
      </c>
      <c r="H6239" s="31">
        <v>32</v>
      </c>
      <c r="I6239" s="31" t="s">
        <v>15</v>
      </c>
      <c r="L6239" s="131">
        <f t="shared" si="53"/>
        <v>143.75</v>
      </c>
      <c r="M6239" s="31">
        <v>718</v>
      </c>
      <c r="N6239" s="51" t="s">
        <v>13</v>
      </c>
      <c r="O6239" s="31" t="s">
        <v>2046</v>
      </c>
    </row>
    <row r="6240" spans="1:15">
      <c r="A6240">
        <v>6244</v>
      </c>
      <c r="B6240" s="49">
        <v>44893</v>
      </c>
      <c r="C6240" s="31" t="s">
        <v>9</v>
      </c>
      <c r="D6240" s="359" t="s">
        <v>10</v>
      </c>
      <c r="E6240" s="31">
        <v>52</v>
      </c>
      <c r="F6240" s="31">
        <v>2080</v>
      </c>
      <c r="G6240" s="31">
        <v>9</v>
      </c>
      <c r="H6240" s="31">
        <v>32</v>
      </c>
      <c r="I6240" s="31" t="s">
        <v>15</v>
      </c>
      <c r="L6240" s="131">
        <f t="shared" si="53"/>
        <v>28.125</v>
      </c>
      <c r="M6240" s="31">
        <v>718</v>
      </c>
      <c r="N6240" s="51" t="s">
        <v>13</v>
      </c>
      <c r="O6240" s="31" t="s">
        <v>2046</v>
      </c>
    </row>
    <row r="6241" spans="1:15">
      <c r="A6241">
        <v>6245</v>
      </c>
      <c r="B6241" s="49">
        <v>44893</v>
      </c>
      <c r="C6241" s="31" t="s">
        <v>9</v>
      </c>
      <c r="D6241" s="359" t="s">
        <v>10</v>
      </c>
      <c r="E6241" s="31">
        <v>53</v>
      </c>
      <c r="F6241" s="31">
        <v>2132</v>
      </c>
      <c r="G6241" s="31">
        <v>17</v>
      </c>
      <c r="H6241" s="31">
        <v>44</v>
      </c>
      <c r="I6241" s="31" t="s">
        <v>15</v>
      </c>
      <c r="L6241" s="131">
        <f t="shared" si="53"/>
        <v>38.636363636363633</v>
      </c>
      <c r="M6241" s="31">
        <v>718</v>
      </c>
      <c r="N6241" s="51" t="s">
        <v>13</v>
      </c>
      <c r="O6241" s="31" t="s">
        <v>2046</v>
      </c>
    </row>
    <row r="6242" spans="1:15">
      <c r="A6242">
        <v>6246</v>
      </c>
      <c r="B6242" s="49">
        <v>45258</v>
      </c>
      <c r="C6242" s="31" t="s">
        <v>9</v>
      </c>
      <c r="D6242" s="359" t="s">
        <v>10</v>
      </c>
      <c r="E6242" s="31">
        <v>58</v>
      </c>
      <c r="F6242" s="31">
        <v>2764</v>
      </c>
      <c r="G6242" s="31">
        <v>23</v>
      </c>
      <c r="H6242" s="31">
        <v>30</v>
      </c>
      <c r="I6242" s="31" t="s">
        <v>15</v>
      </c>
      <c r="L6242" s="131">
        <f t="shared" si="53"/>
        <v>76.666666666666671</v>
      </c>
      <c r="M6242" s="31">
        <v>718</v>
      </c>
      <c r="N6242" s="51" t="s">
        <v>13</v>
      </c>
      <c r="O6242" s="31" t="s">
        <v>2046</v>
      </c>
    </row>
    <row r="6243" spans="1:15">
      <c r="A6243">
        <v>6247</v>
      </c>
      <c r="B6243" s="49">
        <v>44893</v>
      </c>
      <c r="C6243" s="31" t="s">
        <v>9</v>
      </c>
      <c r="D6243" s="359" t="s">
        <v>10</v>
      </c>
      <c r="E6243" s="31">
        <v>53</v>
      </c>
      <c r="F6243" s="31">
        <v>2012</v>
      </c>
      <c r="G6243" s="31">
        <v>14</v>
      </c>
      <c r="H6243" s="31">
        <v>42</v>
      </c>
      <c r="I6243" s="31" t="s">
        <v>15</v>
      </c>
      <c r="L6243" s="131">
        <f t="shared" si="53"/>
        <v>33.333333333333329</v>
      </c>
      <c r="M6243" s="31">
        <v>718</v>
      </c>
      <c r="N6243" s="51" t="s">
        <v>13</v>
      </c>
      <c r="O6243" s="31" t="s">
        <v>2046</v>
      </c>
    </row>
    <row r="6244" spans="1:15">
      <c r="A6244">
        <v>6248</v>
      </c>
      <c r="B6244" s="49">
        <v>44893</v>
      </c>
      <c r="C6244" s="31" t="s">
        <v>9</v>
      </c>
      <c r="D6244" s="359" t="s">
        <v>10</v>
      </c>
      <c r="E6244" s="31">
        <v>57</v>
      </c>
      <c r="F6244" s="31">
        <v>2760</v>
      </c>
      <c r="G6244" s="31">
        <v>48</v>
      </c>
      <c r="H6244" s="31">
        <v>62</v>
      </c>
      <c r="I6244" s="31" t="s">
        <v>15</v>
      </c>
      <c r="L6244" s="131">
        <f t="shared" si="53"/>
        <v>77.41935483870968</v>
      </c>
      <c r="M6244" s="31">
        <v>718</v>
      </c>
      <c r="N6244" s="51" t="s">
        <v>13</v>
      </c>
      <c r="O6244" s="31" t="s">
        <v>2046</v>
      </c>
    </row>
    <row r="6245" spans="1:15">
      <c r="A6245">
        <v>6249</v>
      </c>
      <c r="B6245" s="49">
        <v>44893</v>
      </c>
      <c r="C6245" s="31" t="s">
        <v>9</v>
      </c>
      <c r="D6245" s="359" t="s">
        <v>10</v>
      </c>
      <c r="E6245" s="31">
        <v>53</v>
      </c>
      <c r="F6245" s="31">
        <v>2034</v>
      </c>
      <c r="G6245" s="31">
        <v>10</v>
      </c>
      <c r="H6245" s="31">
        <v>88</v>
      </c>
      <c r="I6245" s="31" t="s">
        <v>15</v>
      </c>
      <c r="L6245" s="131">
        <f t="shared" si="53"/>
        <v>11.363636363636363</v>
      </c>
      <c r="M6245" s="31">
        <v>718</v>
      </c>
      <c r="N6245" s="51" t="s">
        <v>13</v>
      </c>
      <c r="O6245" s="31" t="s">
        <v>2046</v>
      </c>
    </row>
    <row r="6246" spans="1:15">
      <c r="A6246">
        <v>6250</v>
      </c>
      <c r="B6246" s="49">
        <v>44893</v>
      </c>
      <c r="C6246" s="31" t="s">
        <v>9</v>
      </c>
      <c r="D6246" s="359" t="s">
        <v>10</v>
      </c>
      <c r="E6246" s="31">
        <v>55</v>
      </c>
      <c r="F6246" s="31">
        <v>2268</v>
      </c>
      <c r="G6246" s="31">
        <v>16</v>
      </c>
      <c r="H6246" s="31">
        <v>34</v>
      </c>
      <c r="I6246" s="31" t="s">
        <v>15</v>
      </c>
      <c r="L6246" s="131">
        <f t="shared" si="53"/>
        <v>47.058823529411761</v>
      </c>
      <c r="M6246" s="31">
        <v>718</v>
      </c>
      <c r="N6246" s="51" t="s">
        <v>13</v>
      </c>
      <c r="O6246" s="31" t="s">
        <v>2046</v>
      </c>
    </row>
    <row r="6247" spans="1:15">
      <c r="A6247">
        <v>6251</v>
      </c>
      <c r="B6247" s="49">
        <v>44893</v>
      </c>
      <c r="C6247" s="31" t="s">
        <v>9</v>
      </c>
      <c r="D6247" s="359" t="s">
        <v>10</v>
      </c>
      <c r="E6247" s="31">
        <v>57</v>
      </c>
      <c r="F6247" s="31">
        <v>2714</v>
      </c>
      <c r="G6247" s="31">
        <v>59</v>
      </c>
      <c r="H6247" s="31">
        <v>60</v>
      </c>
      <c r="I6247" s="31" t="s">
        <v>15</v>
      </c>
      <c r="L6247" s="131">
        <f t="shared" si="53"/>
        <v>98.333333333333329</v>
      </c>
      <c r="M6247" s="31">
        <v>718</v>
      </c>
      <c r="N6247" s="51" t="s">
        <v>13</v>
      </c>
      <c r="O6247" s="31" t="s">
        <v>2046</v>
      </c>
    </row>
    <row r="6248" spans="1:15">
      <c r="A6248">
        <v>6252</v>
      </c>
      <c r="B6248" s="49">
        <v>44893</v>
      </c>
      <c r="C6248" s="31" t="s">
        <v>9</v>
      </c>
      <c r="D6248" s="359" t="s">
        <v>10</v>
      </c>
      <c r="E6248" s="31">
        <v>59</v>
      </c>
      <c r="F6248" s="31">
        <v>2684</v>
      </c>
      <c r="G6248" s="31">
        <v>52</v>
      </c>
      <c r="H6248" s="31">
        <v>44</v>
      </c>
      <c r="I6248" s="31" t="s">
        <v>15</v>
      </c>
      <c r="L6248" s="131">
        <f t="shared" si="53"/>
        <v>118.18181818181819</v>
      </c>
      <c r="M6248" s="31">
        <v>718</v>
      </c>
      <c r="N6248" s="51" t="s">
        <v>13</v>
      </c>
      <c r="O6248" s="31" t="s">
        <v>2046</v>
      </c>
    </row>
    <row r="6249" spans="1:15">
      <c r="A6249">
        <v>6253</v>
      </c>
      <c r="B6249" s="49">
        <v>44893</v>
      </c>
      <c r="C6249" s="31" t="s">
        <v>9</v>
      </c>
      <c r="D6249" s="359" t="s">
        <v>10</v>
      </c>
      <c r="E6249" s="31">
        <v>52</v>
      </c>
      <c r="F6249" s="31">
        <v>1996</v>
      </c>
      <c r="G6249" s="31">
        <v>12</v>
      </c>
      <c r="H6249" s="31">
        <v>30</v>
      </c>
      <c r="I6249" s="31" t="s">
        <v>15</v>
      </c>
      <c r="L6249" s="131">
        <f t="shared" si="53"/>
        <v>40</v>
      </c>
      <c r="M6249" s="31">
        <v>718</v>
      </c>
      <c r="N6249" s="51" t="s">
        <v>13</v>
      </c>
      <c r="O6249" s="31" t="s">
        <v>2046</v>
      </c>
    </row>
    <row r="6250" spans="1:15">
      <c r="A6250">
        <v>6254</v>
      </c>
      <c r="B6250" s="49">
        <v>44893</v>
      </c>
      <c r="C6250" s="31" t="s">
        <v>9</v>
      </c>
      <c r="D6250" s="359" t="s">
        <v>10</v>
      </c>
      <c r="E6250" s="31">
        <v>60</v>
      </c>
      <c r="F6250" s="31">
        <v>2868</v>
      </c>
      <c r="G6250" s="31">
        <v>48</v>
      </c>
      <c r="H6250" s="31">
        <v>50</v>
      </c>
      <c r="I6250" s="31" t="s">
        <v>15</v>
      </c>
      <c r="L6250" s="131">
        <f t="shared" si="53"/>
        <v>96</v>
      </c>
      <c r="M6250" s="31">
        <v>718</v>
      </c>
      <c r="N6250" s="51" t="s">
        <v>13</v>
      </c>
      <c r="O6250" s="31" t="s">
        <v>2046</v>
      </c>
    </row>
    <row r="6251" spans="1:15">
      <c r="A6251">
        <v>6255</v>
      </c>
      <c r="B6251" s="49">
        <v>44893</v>
      </c>
      <c r="C6251" s="31" t="s">
        <v>9</v>
      </c>
      <c r="D6251" s="359" t="s">
        <v>10</v>
      </c>
      <c r="E6251" s="31">
        <v>53</v>
      </c>
      <c r="F6251" s="31">
        <v>2104</v>
      </c>
      <c r="G6251" s="31">
        <v>61</v>
      </c>
      <c r="H6251" s="31">
        <v>34</v>
      </c>
      <c r="I6251" s="31" t="s">
        <v>15</v>
      </c>
      <c r="L6251" s="131">
        <f t="shared" si="53"/>
        <v>179.41176470588235</v>
      </c>
      <c r="M6251" s="31">
        <v>718</v>
      </c>
      <c r="N6251" s="51" t="s">
        <v>13</v>
      </c>
      <c r="O6251" s="31" t="s">
        <v>2046</v>
      </c>
    </row>
    <row r="6252" spans="1:15">
      <c r="A6252">
        <v>6256</v>
      </c>
      <c r="B6252" s="49">
        <v>44893</v>
      </c>
      <c r="C6252" s="31" t="s">
        <v>9</v>
      </c>
      <c r="D6252" s="359" t="s">
        <v>10</v>
      </c>
      <c r="E6252" s="31">
        <v>53</v>
      </c>
      <c r="F6252" s="31">
        <v>2198</v>
      </c>
      <c r="G6252" s="31">
        <v>32</v>
      </c>
      <c r="H6252" s="31">
        <v>62</v>
      </c>
      <c r="I6252" s="31" t="s">
        <v>15</v>
      </c>
      <c r="L6252" s="131">
        <f t="shared" si="53"/>
        <v>51.612903225806448</v>
      </c>
      <c r="M6252" s="31">
        <v>718</v>
      </c>
      <c r="N6252" s="51" t="s">
        <v>13</v>
      </c>
      <c r="O6252" s="31" t="s">
        <v>2046</v>
      </c>
    </row>
    <row r="6253" spans="1:15">
      <c r="A6253">
        <v>6257</v>
      </c>
      <c r="B6253" s="49">
        <v>44893</v>
      </c>
      <c r="C6253" s="31" t="s">
        <v>9</v>
      </c>
      <c r="D6253" s="359" t="s">
        <v>10</v>
      </c>
      <c r="E6253" s="31">
        <v>55</v>
      </c>
      <c r="F6253" s="31">
        <v>2436</v>
      </c>
      <c r="G6253" s="31">
        <v>3</v>
      </c>
      <c r="H6253" s="31">
        <v>46</v>
      </c>
      <c r="I6253" s="31" t="s">
        <v>12</v>
      </c>
      <c r="L6253" s="131">
        <f t="shared" si="53"/>
        <v>6.5217391304347823</v>
      </c>
      <c r="M6253" s="31">
        <v>718</v>
      </c>
      <c r="N6253" s="51" t="s">
        <v>13</v>
      </c>
      <c r="O6253" s="31" t="s">
        <v>2046</v>
      </c>
    </row>
    <row r="6254" spans="1:15">
      <c r="A6254">
        <v>6258</v>
      </c>
      <c r="B6254" s="49">
        <v>44893</v>
      </c>
      <c r="C6254" s="31" t="s">
        <v>9</v>
      </c>
      <c r="D6254" s="359" t="s">
        <v>10</v>
      </c>
      <c r="E6254" s="31">
        <v>53</v>
      </c>
      <c r="F6254" s="31">
        <v>2084</v>
      </c>
      <c r="G6254" s="31">
        <v>16</v>
      </c>
      <c r="H6254" s="31">
        <v>40</v>
      </c>
      <c r="I6254" s="31" t="s">
        <v>15</v>
      </c>
      <c r="L6254" s="131">
        <f t="shared" si="53"/>
        <v>40</v>
      </c>
      <c r="M6254" s="31">
        <v>718</v>
      </c>
      <c r="N6254" s="51" t="s">
        <v>13</v>
      </c>
      <c r="O6254" s="31" t="s">
        <v>2046</v>
      </c>
    </row>
    <row r="6255" spans="1:15">
      <c r="A6255">
        <v>6259</v>
      </c>
      <c r="B6255" s="49">
        <v>44893</v>
      </c>
      <c r="C6255" s="31" t="s">
        <v>9</v>
      </c>
      <c r="D6255" s="359" t="s">
        <v>10</v>
      </c>
      <c r="E6255" s="31">
        <v>56</v>
      </c>
      <c r="F6255" s="31">
        <v>2332</v>
      </c>
      <c r="G6255" s="31">
        <v>34</v>
      </c>
      <c r="H6255" s="31">
        <v>54</v>
      </c>
      <c r="I6255" s="31" t="s">
        <v>15</v>
      </c>
      <c r="L6255" s="131">
        <f t="shared" si="53"/>
        <v>62.962962962962962</v>
      </c>
      <c r="M6255" s="31">
        <v>718</v>
      </c>
      <c r="N6255" s="51" t="s">
        <v>13</v>
      </c>
      <c r="O6255" s="31" t="s">
        <v>2046</v>
      </c>
    </row>
    <row r="6256" spans="1:15">
      <c r="A6256">
        <v>6260</v>
      </c>
      <c r="B6256" s="49">
        <v>44893</v>
      </c>
      <c r="C6256" s="31" t="s">
        <v>9</v>
      </c>
      <c r="D6256" s="359" t="s">
        <v>10</v>
      </c>
      <c r="E6256" s="31">
        <v>53</v>
      </c>
      <c r="F6256" s="31">
        <v>2106</v>
      </c>
      <c r="G6256" s="31">
        <v>20</v>
      </c>
      <c r="H6256" s="31">
        <v>62</v>
      </c>
      <c r="I6256" s="31" t="s">
        <v>15</v>
      </c>
      <c r="L6256" s="131">
        <f t="shared" si="53"/>
        <v>32.258064516129032</v>
      </c>
      <c r="M6256" s="31">
        <v>718</v>
      </c>
      <c r="N6256" s="51" t="s">
        <v>13</v>
      </c>
      <c r="O6256" s="31" t="s">
        <v>2046</v>
      </c>
    </row>
    <row r="6257" spans="1:15">
      <c r="A6257">
        <v>6261</v>
      </c>
      <c r="B6257" s="49">
        <v>44893</v>
      </c>
      <c r="C6257" s="31" t="s">
        <v>9</v>
      </c>
      <c r="D6257" s="359" t="s">
        <v>10</v>
      </c>
      <c r="E6257" s="31">
        <v>52</v>
      </c>
      <c r="F6257" s="31">
        <v>2052</v>
      </c>
      <c r="G6257" s="31">
        <v>11</v>
      </c>
      <c r="H6257" s="31">
        <v>46</v>
      </c>
      <c r="I6257" s="31" t="s">
        <v>15</v>
      </c>
      <c r="L6257" s="131">
        <f t="shared" si="53"/>
        <v>23.913043478260871</v>
      </c>
      <c r="M6257" s="31">
        <v>718</v>
      </c>
      <c r="N6257" s="51" t="s">
        <v>13</v>
      </c>
      <c r="O6257" s="31" t="s">
        <v>2046</v>
      </c>
    </row>
    <row r="6258" spans="1:15">
      <c r="A6258">
        <v>6262</v>
      </c>
      <c r="B6258" s="49">
        <v>44893</v>
      </c>
      <c r="C6258" s="31" t="s">
        <v>9</v>
      </c>
      <c r="D6258" s="359" t="s">
        <v>10</v>
      </c>
      <c r="E6258" s="31">
        <v>43</v>
      </c>
      <c r="F6258" s="31">
        <v>1060</v>
      </c>
      <c r="G6258" s="31">
        <v>2</v>
      </c>
      <c r="H6258" s="31">
        <v>18</v>
      </c>
      <c r="I6258" s="31" t="s">
        <v>12</v>
      </c>
      <c r="L6258" s="131">
        <f t="shared" si="53"/>
        <v>11.111111111111111</v>
      </c>
      <c r="M6258" s="31">
        <v>718</v>
      </c>
      <c r="N6258" s="51" t="s">
        <v>13</v>
      </c>
      <c r="O6258" s="31" t="s">
        <v>2046</v>
      </c>
    </row>
    <row r="6259" spans="1:15">
      <c r="A6259">
        <v>6263</v>
      </c>
      <c r="B6259" s="49">
        <v>44893</v>
      </c>
      <c r="C6259" s="31" t="s">
        <v>9</v>
      </c>
      <c r="D6259" s="359" t="s">
        <v>10</v>
      </c>
      <c r="E6259" s="31">
        <v>52</v>
      </c>
      <c r="F6259" s="31">
        <v>1968</v>
      </c>
      <c r="G6259" s="31">
        <v>25</v>
      </c>
      <c r="H6259" s="31">
        <v>40</v>
      </c>
      <c r="I6259" s="31" t="s">
        <v>15</v>
      </c>
      <c r="L6259" s="131">
        <f t="shared" si="53"/>
        <v>62.5</v>
      </c>
      <c r="M6259" s="31">
        <v>718</v>
      </c>
      <c r="N6259" s="51" t="s">
        <v>13</v>
      </c>
      <c r="O6259" s="31" t="s">
        <v>2046</v>
      </c>
    </row>
    <row r="6260" spans="1:15">
      <c r="A6260">
        <v>6264</v>
      </c>
      <c r="B6260" s="49">
        <v>44893</v>
      </c>
      <c r="C6260" s="31" t="s">
        <v>9</v>
      </c>
      <c r="D6260" s="359" t="s">
        <v>10</v>
      </c>
      <c r="E6260" s="31">
        <v>52</v>
      </c>
      <c r="F6260" s="31">
        <v>2064</v>
      </c>
      <c r="G6260" s="31">
        <v>47</v>
      </c>
      <c r="H6260" s="31">
        <v>60</v>
      </c>
      <c r="I6260" s="31" t="s">
        <v>15</v>
      </c>
      <c r="L6260" s="131">
        <f t="shared" si="53"/>
        <v>78.333333333333329</v>
      </c>
      <c r="M6260" s="31">
        <v>718</v>
      </c>
      <c r="N6260" s="51" t="s">
        <v>13</v>
      </c>
      <c r="O6260" s="31" t="s">
        <v>2046</v>
      </c>
    </row>
    <row r="6261" spans="1:15">
      <c r="A6261">
        <v>6265</v>
      </c>
      <c r="B6261" s="49">
        <v>44893</v>
      </c>
      <c r="C6261" s="31" t="s">
        <v>9</v>
      </c>
      <c r="D6261" s="359" t="s">
        <v>10</v>
      </c>
      <c r="E6261" s="31">
        <v>50</v>
      </c>
      <c r="F6261" s="31">
        <v>1106</v>
      </c>
      <c r="G6261" s="31">
        <v>5</v>
      </c>
      <c r="H6261" s="31">
        <v>50</v>
      </c>
      <c r="I6261" s="31" t="s">
        <v>12</v>
      </c>
      <c r="L6261" s="131">
        <f t="shared" si="53"/>
        <v>10</v>
      </c>
      <c r="M6261" s="31">
        <v>718</v>
      </c>
      <c r="N6261" s="51" t="s">
        <v>13</v>
      </c>
      <c r="O6261" s="31" t="s">
        <v>2046</v>
      </c>
    </row>
    <row r="6262" spans="1:15">
      <c r="A6262">
        <v>6266</v>
      </c>
      <c r="B6262" s="49">
        <v>44893</v>
      </c>
      <c r="C6262" s="31" t="s">
        <v>9</v>
      </c>
      <c r="D6262" s="359" t="s">
        <v>10</v>
      </c>
      <c r="E6262" s="31">
        <v>57</v>
      </c>
      <c r="F6262" s="31">
        <v>2316</v>
      </c>
      <c r="G6262" s="31">
        <v>5</v>
      </c>
      <c r="H6262" s="31">
        <v>40</v>
      </c>
      <c r="I6262" s="31" t="s">
        <v>12</v>
      </c>
      <c r="L6262" s="131">
        <f t="shared" si="53"/>
        <v>12.5</v>
      </c>
      <c r="M6262" s="31">
        <v>718</v>
      </c>
      <c r="N6262" s="51" t="s">
        <v>13</v>
      </c>
      <c r="O6262" s="31" t="s">
        <v>2046</v>
      </c>
    </row>
    <row r="6263" spans="1:15">
      <c r="A6263">
        <v>6267</v>
      </c>
      <c r="B6263" s="49">
        <v>44895</v>
      </c>
      <c r="C6263" s="31" t="s">
        <v>9</v>
      </c>
      <c r="D6263" s="359" t="s">
        <v>10</v>
      </c>
      <c r="E6263" s="31">
        <v>52</v>
      </c>
      <c r="F6263" s="31">
        <v>1892</v>
      </c>
      <c r="G6263" s="31">
        <v>27</v>
      </c>
      <c r="H6263" s="31">
        <v>40</v>
      </c>
      <c r="I6263" s="31" t="s">
        <v>15</v>
      </c>
      <c r="L6263" s="131">
        <f t="shared" si="53"/>
        <v>67.5</v>
      </c>
      <c r="M6263" s="31">
        <v>718</v>
      </c>
      <c r="N6263" s="51" t="s">
        <v>13</v>
      </c>
      <c r="O6263" s="31" t="s">
        <v>2047</v>
      </c>
    </row>
    <row r="6264" spans="1:15">
      <c r="A6264">
        <v>6268</v>
      </c>
      <c r="B6264" s="49">
        <v>44895</v>
      </c>
      <c r="C6264" s="31" t="s">
        <v>9</v>
      </c>
      <c r="D6264" s="359" t="s">
        <v>10</v>
      </c>
      <c r="E6264" s="31">
        <v>51</v>
      </c>
      <c r="F6264" s="31">
        <v>1918</v>
      </c>
      <c r="G6264" s="31">
        <v>5</v>
      </c>
      <c r="H6264" s="31">
        <v>30</v>
      </c>
      <c r="I6264" s="31" t="s">
        <v>12</v>
      </c>
      <c r="L6264" s="131">
        <f t="shared" si="53"/>
        <v>16.666666666666664</v>
      </c>
      <c r="M6264" s="31">
        <v>718</v>
      </c>
      <c r="N6264" s="51" t="s">
        <v>13</v>
      </c>
      <c r="O6264" s="31" t="s">
        <v>2047</v>
      </c>
    </row>
    <row r="6265" spans="1:15">
      <c r="A6265">
        <v>6269</v>
      </c>
      <c r="B6265" s="49">
        <v>44895</v>
      </c>
      <c r="C6265" s="31" t="s">
        <v>9</v>
      </c>
      <c r="D6265" s="359" t="s">
        <v>10</v>
      </c>
      <c r="E6265" s="31">
        <v>49</v>
      </c>
      <c r="F6265" s="31">
        <v>1696</v>
      </c>
      <c r="G6265" s="31">
        <v>4</v>
      </c>
      <c r="H6265" s="31">
        <v>20</v>
      </c>
      <c r="I6265" s="31" t="s">
        <v>12</v>
      </c>
      <c r="L6265" s="131">
        <f t="shared" si="53"/>
        <v>20</v>
      </c>
      <c r="M6265" s="31">
        <v>718</v>
      </c>
      <c r="N6265" s="51" t="s">
        <v>13</v>
      </c>
      <c r="O6265" s="31" t="s">
        <v>2047</v>
      </c>
    </row>
    <row r="6266" spans="1:15">
      <c r="A6266">
        <v>6270</v>
      </c>
      <c r="B6266" s="49">
        <v>44895</v>
      </c>
      <c r="C6266" s="31" t="s">
        <v>9</v>
      </c>
      <c r="D6266" s="359" t="s">
        <v>10</v>
      </c>
      <c r="E6266" s="31">
        <v>46</v>
      </c>
      <c r="F6266" s="31">
        <v>1214</v>
      </c>
      <c r="G6266" s="31">
        <v>1</v>
      </c>
      <c r="H6266" s="31">
        <v>20</v>
      </c>
      <c r="I6266" s="31" t="s">
        <v>12</v>
      </c>
      <c r="L6266" s="131">
        <f t="shared" si="53"/>
        <v>5</v>
      </c>
      <c r="M6266" s="31">
        <v>718</v>
      </c>
      <c r="N6266" s="51" t="s">
        <v>13</v>
      </c>
      <c r="O6266" s="31" t="s">
        <v>2047</v>
      </c>
    </row>
    <row r="6267" spans="1:15">
      <c r="A6267">
        <v>6271</v>
      </c>
      <c r="B6267" s="49">
        <v>44895</v>
      </c>
      <c r="C6267" s="31" t="s">
        <v>9</v>
      </c>
      <c r="D6267" s="359" t="s">
        <v>10</v>
      </c>
      <c r="E6267" s="31">
        <v>52</v>
      </c>
      <c r="F6267" s="31">
        <v>1744</v>
      </c>
      <c r="G6267" s="31">
        <v>4</v>
      </c>
      <c r="H6267" s="31">
        <v>18</v>
      </c>
      <c r="I6267" s="31" t="s">
        <v>15</v>
      </c>
      <c r="L6267" s="131">
        <f t="shared" si="53"/>
        <v>22.222222222222221</v>
      </c>
      <c r="M6267" s="31">
        <v>718</v>
      </c>
      <c r="N6267" s="51" t="s">
        <v>13</v>
      </c>
      <c r="O6267" s="31" t="s">
        <v>2047</v>
      </c>
    </row>
    <row r="6268" spans="1:15">
      <c r="A6268">
        <v>6272</v>
      </c>
      <c r="B6268" s="49">
        <v>44895</v>
      </c>
      <c r="C6268" s="31" t="s">
        <v>9</v>
      </c>
      <c r="D6268" s="359" t="s">
        <v>10</v>
      </c>
      <c r="E6268" s="31">
        <v>52</v>
      </c>
      <c r="F6268" s="31">
        <v>2010</v>
      </c>
      <c r="G6268" s="31">
        <v>3</v>
      </c>
      <c r="H6268" s="31">
        <v>38</v>
      </c>
      <c r="I6268" s="31" t="s">
        <v>15</v>
      </c>
      <c r="L6268" s="131">
        <f t="shared" si="53"/>
        <v>7.8947368421052628</v>
      </c>
      <c r="M6268" s="31">
        <v>718</v>
      </c>
      <c r="N6268" s="51" t="s">
        <v>13</v>
      </c>
      <c r="O6268" s="31" t="s">
        <v>2047</v>
      </c>
    </row>
    <row r="6269" spans="1:15">
      <c r="A6269">
        <v>6273</v>
      </c>
      <c r="B6269" s="49">
        <v>44895</v>
      </c>
      <c r="C6269" s="31" t="s">
        <v>9</v>
      </c>
      <c r="D6269" s="359" t="s">
        <v>10</v>
      </c>
      <c r="E6269" s="31">
        <v>52</v>
      </c>
      <c r="F6269" s="31">
        <v>1874</v>
      </c>
      <c r="G6269" s="31">
        <v>52</v>
      </c>
      <c r="H6269" s="31">
        <v>52</v>
      </c>
      <c r="I6269" s="31" t="s">
        <v>15</v>
      </c>
      <c r="L6269" s="131">
        <f t="shared" si="53"/>
        <v>100</v>
      </c>
      <c r="M6269" s="31">
        <v>718</v>
      </c>
      <c r="N6269" s="51" t="s">
        <v>13</v>
      </c>
      <c r="O6269" s="31" t="s">
        <v>2047</v>
      </c>
    </row>
    <row r="6270" spans="1:15">
      <c r="A6270">
        <v>6274</v>
      </c>
      <c r="B6270" s="49">
        <v>44895</v>
      </c>
      <c r="C6270" s="31" t="s">
        <v>9</v>
      </c>
      <c r="D6270" s="359" t="s">
        <v>10</v>
      </c>
      <c r="E6270" s="31">
        <v>50</v>
      </c>
      <c r="F6270" s="31">
        <v>1740</v>
      </c>
      <c r="G6270" s="31">
        <v>3</v>
      </c>
      <c r="H6270" s="31">
        <v>40</v>
      </c>
      <c r="I6270" s="31" t="s">
        <v>12</v>
      </c>
      <c r="L6270" s="131">
        <f t="shared" si="53"/>
        <v>7.5</v>
      </c>
      <c r="M6270" s="31">
        <v>718</v>
      </c>
      <c r="N6270" s="51" t="s">
        <v>13</v>
      </c>
      <c r="O6270" s="31" t="s">
        <v>2047</v>
      </c>
    </row>
    <row r="6271" spans="1:15">
      <c r="A6271">
        <v>6275</v>
      </c>
      <c r="B6271" s="49">
        <v>44895</v>
      </c>
      <c r="C6271" s="31" t="s">
        <v>9</v>
      </c>
      <c r="D6271" s="359" t="s">
        <v>10</v>
      </c>
      <c r="E6271" s="31">
        <v>51</v>
      </c>
      <c r="F6271" s="31">
        <v>1884</v>
      </c>
      <c r="G6271" s="31">
        <v>8</v>
      </c>
      <c r="H6271" s="31">
        <v>30</v>
      </c>
      <c r="I6271" s="31" t="s">
        <v>15</v>
      </c>
      <c r="L6271" s="131">
        <f t="shared" si="53"/>
        <v>26.666666666666668</v>
      </c>
      <c r="M6271" s="31">
        <v>718</v>
      </c>
      <c r="N6271" s="51" t="s">
        <v>13</v>
      </c>
      <c r="O6271" s="31" t="s">
        <v>2047</v>
      </c>
    </row>
    <row r="6272" spans="1:15">
      <c r="A6272">
        <v>6276</v>
      </c>
      <c r="B6272" s="49">
        <v>44895</v>
      </c>
      <c r="C6272" s="31" t="s">
        <v>9</v>
      </c>
      <c r="D6272" s="359" t="s">
        <v>10</v>
      </c>
      <c r="E6272" s="31">
        <v>49</v>
      </c>
      <c r="F6272" s="31">
        <v>1640</v>
      </c>
      <c r="G6272" s="31">
        <v>4</v>
      </c>
      <c r="H6272" s="31">
        <v>40</v>
      </c>
      <c r="I6272" s="31" t="s">
        <v>12</v>
      </c>
      <c r="L6272" s="131">
        <f t="shared" si="53"/>
        <v>10</v>
      </c>
      <c r="M6272" s="31">
        <v>718</v>
      </c>
      <c r="N6272" s="51" t="s">
        <v>13</v>
      </c>
      <c r="O6272" s="31" t="s">
        <v>2047</v>
      </c>
    </row>
    <row r="6273" spans="1:15">
      <c r="A6273">
        <v>6277</v>
      </c>
      <c r="B6273" s="49">
        <v>44895</v>
      </c>
      <c r="C6273" s="31" t="s">
        <v>9</v>
      </c>
      <c r="D6273" s="359" t="s">
        <v>10</v>
      </c>
      <c r="E6273" s="31">
        <v>47</v>
      </c>
      <c r="F6273" s="31">
        <v>1858</v>
      </c>
      <c r="G6273" s="31">
        <v>8</v>
      </c>
      <c r="H6273" s="31">
        <v>4</v>
      </c>
      <c r="I6273" s="31" t="s">
        <v>15</v>
      </c>
      <c r="L6273" s="131">
        <f t="shared" si="53"/>
        <v>200</v>
      </c>
      <c r="M6273" s="31">
        <v>718</v>
      </c>
      <c r="N6273" s="51" t="s">
        <v>13</v>
      </c>
      <c r="O6273" s="31" t="s">
        <v>2047</v>
      </c>
    </row>
    <row r="6274" spans="1:15">
      <c r="A6274">
        <v>6278</v>
      </c>
      <c r="B6274" s="49">
        <v>44895</v>
      </c>
      <c r="C6274" s="31" t="s">
        <v>9</v>
      </c>
      <c r="D6274" s="359" t="s">
        <v>10</v>
      </c>
      <c r="E6274" s="31">
        <v>52</v>
      </c>
      <c r="F6274" s="31">
        <v>1842</v>
      </c>
      <c r="G6274" s="31">
        <v>7</v>
      </c>
      <c r="H6274" s="31">
        <v>36</v>
      </c>
      <c r="I6274" s="31" t="s">
        <v>15</v>
      </c>
      <c r="L6274" s="131">
        <f t="shared" si="53"/>
        <v>19.444444444444446</v>
      </c>
      <c r="M6274" s="31">
        <v>718</v>
      </c>
      <c r="N6274" s="51" t="s">
        <v>13</v>
      </c>
      <c r="O6274" s="31" t="s">
        <v>2047</v>
      </c>
    </row>
    <row r="6275" spans="1:15">
      <c r="A6275">
        <v>6279</v>
      </c>
      <c r="B6275" s="49">
        <v>44895</v>
      </c>
      <c r="C6275" s="31" t="s">
        <v>9</v>
      </c>
      <c r="D6275" s="359" t="s">
        <v>10</v>
      </c>
      <c r="E6275" s="31">
        <v>49</v>
      </c>
      <c r="F6275" s="31">
        <v>1596</v>
      </c>
      <c r="G6275" s="31">
        <v>3</v>
      </c>
      <c r="H6275" s="31">
        <v>16</v>
      </c>
      <c r="I6275" s="31" t="s">
        <v>12</v>
      </c>
      <c r="L6275" s="131">
        <f t="shared" si="53"/>
        <v>18.75</v>
      </c>
      <c r="M6275" s="31">
        <v>718</v>
      </c>
      <c r="N6275" s="51" t="s">
        <v>13</v>
      </c>
      <c r="O6275" s="31" t="s">
        <v>2047</v>
      </c>
    </row>
    <row r="6276" spans="1:15">
      <c r="A6276">
        <v>6280</v>
      </c>
      <c r="B6276" s="49">
        <v>44895</v>
      </c>
      <c r="C6276" s="31" t="s">
        <v>9</v>
      </c>
      <c r="D6276" s="359" t="s">
        <v>10</v>
      </c>
      <c r="E6276" s="31">
        <v>46</v>
      </c>
      <c r="F6276" s="31">
        <v>1450</v>
      </c>
      <c r="G6276" s="31">
        <v>3</v>
      </c>
      <c r="H6276" s="31">
        <v>16</v>
      </c>
      <c r="I6276" s="31" t="s">
        <v>15</v>
      </c>
      <c r="L6276" s="131">
        <f t="shared" si="53"/>
        <v>18.75</v>
      </c>
      <c r="M6276" s="31">
        <v>718</v>
      </c>
      <c r="N6276" s="51" t="s">
        <v>13</v>
      </c>
      <c r="O6276" s="31" t="s">
        <v>2047</v>
      </c>
    </row>
    <row r="6277" spans="1:15">
      <c r="A6277">
        <v>6281</v>
      </c>
      <c r="B6277" s="49">
        <v>44895</v>
      </c>
      <c r="C6277" s="31" t="s">
        <v>9</v>
      </c>
      <c r="D6277" s="359" t="s">
        <v>10</v>
      </c>
      <c r="E6277" s="31">
        <v>52</v>
      </c>
      <c r="F6277" s="31">
        <v>1944</v>
      </c>
      <c r="G6277" s="31">
        <v>32</v>
      </c>
      <c r="H6277" s="31">
        <v>50</v>
      </c>
      <c r="I6277" s="31" t="s">
        <v>15</v>
      </c>
      <c r="L6277" s="131">
        <f t="shared" si="53"/>
        <v>64</v>
      </c>
      <c r="M6277" s="31">
        <v>718</v>
      </c>
      <c r="N6277" s="51" t="s">
        <v>13</v>
      </c>
      <c r="O6277" s="31" t="s">
        <v>2047</v>
      </c>
    </row>
    <row r="6278" spans="1:15">
      <c r="A6278">
        <v>6282</v>
      </c>
      <c r="B6278" s="49">
        <v>44925</v>
      </c>
      <c r="C6278" s="31" t="s">
        <v>9</v>
      </c>
      <c r="D6278" s="359" t="s">
        <v>10</v>
      </c>
      <c r="E6278" s="31">
        <v>48</v>
      </c>
      <c r="F6278" s="31">
        <v>1578</v>
      </c>
      <c r="G6278" s="31">
        <v>30</v>
      </c>
      <c r="H6278" s="31">
        <v>16</v>
      </c>
      <c r="I6278" s="31" t="s">
        <v>15</v>
      </c>
      <c r="L6278" s="131">
        <f t="shared" si="53"/>
        <v>187.5</v>
      </c>
      <c r="M6278" s="31">
        <v>718</v>
      </c>
      <c r="N6278" s="51" t="s">
        <v>13</v>
      </c>
      <c r="O6278" s="31" t="s">
        <v>2047</v>
      </c>
    </row>
    <row r="6279" spans="1:15">
      <c r="A6279">
        <v>6283</v>
      </c>
      <c r="B6279" s="49">
        <v>44895</v>
      </c>
      <c r="C6279" s="31" t="s">
        <v>9</v>
      </c>
      <c r="D6279" s="359" t="s">
        <v>10</v>
      </c>
      <c r="E6279" s="31">
        <v>49</v>
      </c>
      <c r="F6279" s="31">
        <v>1652</v>
      </c>
      <c r="G6279" s="31">
        <v>16</v>
      </c>
      <c r="H6279" s="31">
        <v>34</v>
      </c>
      <c r="I6279" s="31" t="s">
        <v>15</v>
      </c>
      <c r="L6279" s="131">
        <f t="shared" si="53"/>
        <v>47.058823529411761</v>
      </c>
      <c r="M6279" s="31">
        <v>718</v>
      </c>
      <c r="N6279" s="51" t="s">
        <v>13</v>
      </c>
      <c r="O6279" s="31" t="s">
        <v>2047</v>
      </c>
    </row>
    <row r="6280" spans="1:15">
      <c r="A6280">
        <v>6284</v>
      </c>
      <c r="B6280" s="49">
        <v>44895</v>
      </c>
      <c r="C6280" s="31" t="s">
        <v>9</v>
      </c>
      <c r="D6280" s="359" t="s">
        <v>10</v>
      </c>
      <c r="E6280" s="31">
        <v>49</v>
      </c>
      <c r="F6280" s="31">
        <v>1492</v>
      </c>
      <c r="G6280" s="31">
        <v>4</v>
      </c>
      <c r="H6280" s="31">
        <v>16</v>
      </c>
      <c r="I6280" s="31" t="s">
        <v>12</v>
      </c>
      <c r="L6280" s="131">
        <f t="shared" si="53"/>
        <v>25</v>
      </c>
      <c r="M6280" s="31">
        <v>718</v>
      </c>
      <c r="N6280" s="51" t="s">
        <v>13</v>
      </c>
      <c r="O6280" s="31" t="s">
        <v>2047</v>
      </c>
    </row>
    <row r="6281" spans="1:15">
      <c r="A6281">
        <v>6285</v>
      </c>
      <c r="B6281" s="49">
        <v>44925</v>
      </c>
      <c r="C6281" s="31" t="s">
        <v>9</v>
      </c>
      <c r="D6281" s="359" t="s">
        <v>10</v>
      </c>
      <c r="E6281" s="31">
        <v>50</v>
      </c>
      <c r="F6281" s="31">
        <v>1736</v>
      </c>
      <c r="G6281" s="31">
        <v>60</v>
      </c>
      <c r="H6281" s="31">
        <v>40</v>
      </c>
      <c r="I6281" s="31" t="s">
        <v>15</v>
      </c>
      <c r="L6281" s="131">
        <f t="shared" si="53"/>
        <v>150</v>
      </c>
      <c r="M6281" s="31">
        <v>718</v>
      </c>
      <c r="N6281" s="51" t="s">
        <v>13</v>
      </c>
      <c r="O6281" s="31" t="s">
        <v>2047</v>
      </c>
    </row>
    <row r="6282" spans="1:15">
      <c r="A6282">
        <v>6286</v>
      </c>
      <c r="B6282" s="49">
        <v>44895</v>
      </c>
      <c r="C6282" s="31" t="s">
        <v>9</v>
      </c>
      <c r="D6282" s="359" t="s">
        <v>10</v>
      </c>
      <c r="E6282" s="31">
        <v>49</v>
      </c>
      <c r="F6282" s="31">
        <v>1794</v>
      </c>
      <c r="G6282" s="31">
        <v>4</v>
      </c>
      <c r="H6282" s="31">
        <v>32</v>
      </c>
      <c r="I6282" s="31" t="s">
        <v>12</v>
      </c>
      <c r="L6282" s="131">
        <f t="shared" si="53"/>
        <v>12.5</v>
      </c>
      <c r="M6282" s="31">
        <v>718</v>
      </c>
      <c r="N6282" s="51" t="s">
        <v>13</v>
      </c>
      <c r="O6282" s="31" t="s">
        <v>2047</v>
      </c>
    </row>
    <row r="6283" spans="1:15">
      <c r="A6283">
        <v>6287</v>
      </c>
      <c r="B6283" s="49">
        <v>44895</v>
      </c>
      <c r="C6283" s="31" t="s">
        <v>9</v>
      </c>
      <c r="D6283" s="359" t="s">
        <v>10</v>
      </c>
      <c r="E6283" s="31">
        <v>49</v>
      </c>
      <c r="F6283" s="31">
        <v>1758</v>
      </c>
      <c r="G6283" s="31">
        <v>6</v>
      </c>
      <c r="H6283" s="31">
        <v>32</v>
      </c>
      <c r="I6283" s="31" t="s">
        <v>15</v>
      </c>
      <c r="L6283" s="131">
        <f t="shared" si="53"/>
        <v>18.75</v>
      </c>
      <c r="M6283" s="31">
        <v>718</v>
      </c>
      <c r="N6283" s="51" t="s">
        <v>13</v>
      </c>
      <c r="O6283" s="31" t="s">
        <v>2047</v>
      </c>
    </row>
    <row r="6284" spans="1:15">
      <c r="A6284">
        <v>6288</v>
      </c>
      <c r="B6284" s="49">
        <v>44895</v>
      </c>
      <c r="C6284" s="31" t="s">
        <v>9</v>
      </c>
      <c r="D6284" s="359" t="s">
        <v>10</v>
      </c>
      <c r="E6284" s="31">
        <v>44</v>
      </c>
      <c r="F6284" s="31">
        <v>1250</v>
      </c>
      <c r="G6284" s="31">
        <v>1</v>
      </c>
      <c r="H6284" s="31">
        <v>32</v>
      </c>
      <c r="I6284" s="31" t="s">
        <v>12</v>
      </c>
      <c r="L6284" s="131">
        <f t="shared" si="53"/>
        <v>3.125</v>
      </c>
      <c r="M6284" s="31">
        <v>718</v>
      </c>
      <c r="N6284" s="51" t="s">
        <v>13</v>
      </c>
      <c r="O6284" s="31" t="s">
        <v>2047</v>
      </c>
    </row>
    <row r="6285" spans="1:15">
      <c r="A6285">
        <v>6289</v>
      </c>
      <c r="B6285" s="49">
        <v>45260</v>
      </c>
      <c r="C6285" s="31" t="s">
        <v>9</v>
      </c>
      <c r="D6285" s="359" t="s">
        <v>10</v>
      </c>
      <c r="E6285" s="31">
        <v>48</v>
      </c>
      <c r="F6285" s="31">
        <v>1686</v>
      </c>
      <c r="G6285" s="31">
        <v>4</v>
      </c>
      <c r="H6285" s="31">
        <v>42</v>
      </c>
      <c r="I6285" s="31" t="s">
        <v>12</v>
      </c>
      <c r="L6285" s="131">
        <f t="shared" si="53"/>
        <v>9.5238095238095237</v>
      </c>
      <c r="M6285" s="31">
        <v>718</v>
      </c>
      <c r="N6285" s="51" t="s">
        <v>13</v>
      </c>
      <c r="O6285" s="31" t="s">
        <v>2047</v>
      </c>
    </row>
    <row r="6286" spans="1:15">
      <c r="A6286">
        <v>6290</v>
      </c>
      <c r="B6286" s="49">
        <v>44895</v>
      </c>
      <c r="C6286" s="31" t="s">
        <v>9</v>
      </c>
      <c r="D6286" s="359" t="s">
        <v>10</v>
      </c>
      <c r="E6286" s="31">
        <v>50</v>
      </c>
      <c r="F6286" s="31">
        <v>1682</v>
      </c>
      <c r="G6286" s="31">
        <v>5</v>
      </c>
      <c r="H6286" s="31">
        <v>32</v>
      </c>
      <c r="I6286" s="31" t="s">
        <v>15</v>
      </c>
      <c r="L6286" s="131">
        <f t="shared" si="53"/>
        <v>15.625</v>
      </c>
      <c r="M6286" s="31">
        <v>718</v>
      </c>
      <c r="N6286" s="51" t="s">
        <v>13</v>
      </c>
      <c r="O6286" s="31" t="s">
        <v>2047</v>
      </c>
    </row>
    <row r="6287" spans="1:15">
      <c r="A6287">
        <v>6291</v>
      </c>
      <c r="B6287" s="49">
        <v>44895</v>
      </c>
      <c r="C6287" s="31" t="s">
        <v>9</v>
      </c>
      <c r="D6287" s="359" t="s">
        <v>10</v>
      </c>
      <c r="E6287" s="31">
        <v>40</v>
      </c>
      <c r="F6287" s="31">
        <v>1040</v>
      </c>
      <c r="G6287" s="31">
        <v>1</v>
      </c>
      <c r="H6287" s="31">
        <v>16</v>
      </c>
      <c r="I6287" s="31" t="s">
        <v>12</v>
      </c>
      <c r="L6287" s="131">
        <f t="shared" si="53"/>
        <v>6.25</v>
      </c>
      <c r="M6287" s="31">
        <v>718</v>
      </c>
      <c r="N6287" s="51" t="s">
        <v>13</v>
      </c>
      <c r="O6287" s="31" t="s">
        <v>2047</v>
      </c>
    </row>
    <row r="6288" spans="1:15">
      <c r="A6288">
        <v>6292</v>
      </c>
      <c r="B6288" s="49">
        <v>44895</v>
      </c>
      <c r="C6288" s="31" t="s">
        <v>9</v>
      </c>
      <c r="D6288" s="359" t="s">
        <v>10</v>
      </c>
      <c r="E6288" s="31">
        <v>39</v>
      </c>
      <c r="F6288" s="31">
        <v>818</v>
      </c>
      <c r="G6288" s="31">
        <v>1</v>
      </c>
      <c r="H6288" s="31">
        <v>16</v>
      </c>
      <c r="I6288" s="31" t="s">
        <v>12</v>
      </c>
      <c r="L6288" s="131">
        <f t="shared" si="53"/>
        <v>6.25</v>
      </c>
      <c r="M6288" s="31">
        <v>718</v>
      </c>
      <c r="N6288" s="51" t="s">
        <v>13</v>
      </c>
      <c r="O6288" s="31" t="s">
        <v>2047</v>
      </c>
    </row>
    <row r="6289" spans="1:15">
      <c r="A6289">
        <v>6293</v>
      </c>
      <c r="B6289" s="49">
        <v>44895</v>
      </c>
      <c r="C6289" s="31" t="s">
        <v>9</v>
      </c>
      <c r="D6289" s="359" t="s">
        <v>10</v>
      </c>
      <c r="E6289" s="31">
        <v>49</v>
      </c>
      <c r="F6289" s="31">
        <v>1640</v>
      </c>
      <c r="G6289" s="31">
        <v>19</v>
      </c>
      <c r="H6289" s="31">
        <v>28</v>
      </c>
      <c r="I6289" s="31" t="s">
        <v>15</v>
      </c>
      <c r="L6289" s="131">
        <f t="shared" si="53"/>
        <v>67.857142857142861</v>
      </c>
      <c r="M6289" s="31">
        <v>718</v>
      </c>
      <c r="N6289" s="51" t="s">
        <v>13</v>
      </c>
      <c r="O6289" s="31" t="s">
        <v>2047</v>
      </c>
    </row>
    <row r="6290" spans="1:15">
      <c r="A6290">
        <v>6294</v>
      </c>
      <c r="B6290" s="49">
        <v>44895</v>
      </c>
      <c r="C6290" s="31" t="s">
        <v>9</v>
      </c>
      <c r="D6290" s="359" t="s">
        <v>10</v>
      </c>
      <c r="E6290" s="31">
        <v>46</v>
      </c>
      <c r="F6290" s="31">
        <v>1370</v>
      </c>
      <c r="G6290" s="31">
        <v>2</v>
      </c>
      <c r="H6290" s="31">
        <v>24</v>
      </c>
      <c r="I6290" s="31" t="s">
        <v>12</v>
      </c>
      <c r="L6290" s="131">
        <f t="shared" si="53"/>
        <v>8.3333333333333321</v>
      </c>
      <c r="M6290" s="31">
        <v>718</v>
      </c>
      <c r="N6290" s="51" t="s">
        <v>13</v>
      </c>
      <c r="O6290" s="31" t="s">
        <v>2047</v>
      </c>
    </row>
    <row r="6291" spans="1:15">
      <c r="A6291">
        <v>6295</v>
      </c>
      <c r="B6291" s="49">
        <v>44925</v>
      </c>
      <c r="C6291" s="31" t="s">
        <v>9</v>
      </c>
      <c r="D6291" s="359" t="s">
        <v>10</v>
      </c>
      <c r="E6291" s="31">
        <v>44</v>
      </c>
      <c r="F6291" s="31">
        <v>1288</v>
      </c>
      <c r="G6291" s="31">
        <v>2</v>
      </c>
      <c r="H6291" s="31">
        <v>44</v>
      </c>
      <c r="I6291" s="31" t="s">
        <v>12</v>
      </c>
      <c r="L6291" s="131">
        <f t="shared" si="53"/>
        <v>4.5454545454545459</v>
      </c>
      <c r="M6291" s="31">
        <v>718</v>
      </c>
      <c r="N6291" s="51" t="s">
        <v>13</v>
      </c>
      <c r="O6291" s="31" t="s">
        <v>2047</v>
      </c>
    </row>
    <row r="6292" spans="1:15">
      <c r="A6292">
        <v>6296</v>
      </c>
      <c r="B6292" s="49">
        <v>44895</v>
      </c>
      <c r="C6292" s="31" t="s">
        <v>9</v>
      </c>
      <c r="D6292" s="359" t="s">
        <v>10</v>
      </c>
      <c r="E6292" s="31">
        <v>35</v>
      </c>
      <c r="F6292" s="31">
        <v>648</v>
      </c>
      <c r="G6292" s="31">
        <v>0</v>
      </c>
      <c r="H6292" s="31">
        <v>32</v>
      </c>
      <c r="I6292" s="31" t="s">
        <v>12</v>
      </c>
      <c r="L6292" s="131">
        <f t="shared" si="53"/>
        <v>0</v>
      </c>
      <c r="M6292" s="31">
        <v>718</v>
      </c>
      <c r="N6292" s="51" t="s">
        <v>13</v>
      </c>
      <c r="O6292" s="31" t="s">
        <v>2047</v>
      </c>
    </row>
    <row r="6293" spans="1:15">
      <c r="A6293">
        <v>6297</v>
      </c>
      <c r="B6293" s="49">
        <v>44895</v>
      </c>
      <c r="C6293" s="31" t="s">
        <v>9</v>
      </c>
      <c r="D6293" s="359" t="s">
        <v>10</v>
      </c>
      <c r="E6293" s="31">
        <v>50</v>
      </c>
      <c r="F6293" s="31">
        <v>1750</v>
      </c>
      <c r="G6293" s="31">
        <v>22</v>
      </c>
      <c r="H6293" s="31">
        <v>30</v>
      </c>
      <c r="I6293" s="31" t="s">
        <v>15</v>
      </c>
      <c r="L6293" s="131">
        <f t="shared" si="53"/>
        <v>73.333333333333329</v>
      </c>
      <c r="M6293" s="31">
        <v>718</v>
      </c>
      <c r="N6293" s="51" t="s">
        <v>13</v>
      </c>
      <c r="O6293" s="31" t="s">
        <v>2047</v>
      </c>
    </row>
    <row r="6294" spans="1:15">
      <c r="A6294">
        <v>6298</v>
      </c>
      <c r="B6294" s="49">
        <v>44895</v>
      </c>
      <c r="C6294" s="31" t="s">
        <v>9</v>
      </c>
      <c r="D6294" s="359" t="s">
        <v>10</v>
      </c>
      <c r="E6294" s="31">
        <v>48</v>
      </c>
      <c r="F6294" s="31">
        <v>1710</v>
      </c>
      <c r="G6294" s="31">
        <v>12</v>
      </c>
      <c r="H6294" s="31">
        <v>24</v>
      </c>
      <c r="I6294" s="31" t="s">
        <v>15</v>
      </c>
      <c r="L6294" s="131">
        <f t="shared" si="53"/>
        <v>50</v>
      </c>
      <c r="M6294" s="31">
        <v>718</v>
      </c>
      <c r="N6294" s="51" t="s">
        <v>13</v>
      </c>
      <c r="O6294" s="31" t="s">
        <v>2047</v>
      </c>
    </row>
    <row r="6295" spans="1:15">
      <c r="A6295">
        <v>6299</v>
      </c>
      <c r="B6295" s="49">
        <v>44895</v>
      </c>
      <c r="C6295" s="31" t="s">
        <v>9</v>
      </c>
      <c r="D6295" s="359" t="s">
        <v>10</v>
      </c>
      <c r="E6295" s="31">
        <v>45</v>
      </c>
      <c r="F6295" s="31">
        <v>1296</v>
      </c>
      <c r="G6295" s="31">
        <v>1</v>
      </c>
      <c r="H6295" s="31">
        <v>32</v>
      </c>
      <c r="I6295" s="31" t="s">
        <v>12</v>
      </c>
      <c r="L6295" s="131">
        <f t="shared" si="53"/>
        <v>3.125</v>
      </c>
      <c r="M6295" s="31">
        <v>718</v>
      </c>
      <c r="N6295" s="51" t="s">
        <v>13</v>
      </c>
      <c r="O6295" s="31" t="s">
        <v>2047</v>
      </c>
    </row>
    <row r="6296" spans="1:15">
      <c r="A6296">
        <v>6300</v>
      </c>
      <c r="B6296" s="49">
        <v>44895</v>
      </c>
      <c r="C6296" s="31" t="s">
        <v>9</v>
      </c>
      <c r="D6296" s="359" t="s">
        <v>10</v>
      </c>
      <c r="E6296" s="31">
        <v>47</v>
      </c>
      <c r="F6296" s="31">
        <v>1490</v>
      </c>
      <c r="G6296" s="31">
        <v>3</v>
      </c>
      <c r="H6296" s="31">
        <v>16</v>
      </c>
      <c r="I6296" s="31" t="s">
        <v>12</v>
      </c>
      <c r="L6296" s="131">
        <f t="shared" ref="L6296:L6303" si="54">G6296/H6296*100</f>
        <v>18.75</v>
      </c>
      <c r="M6296" s="31">
        <v>718</v>
      </c>
      <c r="N6296" s="51" t="s">
        <v>13</v>
      </c>
      <c r="O6296" s="31" t="s">
        <v>2047</v>
      </c>
    </row>
    <row r="6297" spans="1:15">
      <c r="A6297">
        <v>6301</v>
      </c>
      <c r="B6297" s="49">
        <v>44895</v>
      </c>
      <c r="C6297" s="31" t="s">
        <v>9</v>
      </c>
      <c r="D6297" s="359" t="s">
        <v>10</v>
      </c>
      <c r="E6297" s="31">
        <v>49</v>
      </c>
      <c r="F6297" s="31">
        <v>1828</v>
      </c>
      <c r="G6297" s="31">
        <v>25</v>
      </c>
      <c r="H6297" s="31">
        <v>30</v>
      </c>
      <c r="I6297" s="31" t="s">
        <v>15</v>
      </c>
      <c r="L6297" s="131">
        <f t="shared" si="54"/>
        <v>83.333333333333343</v>
      </c>
      <c r="M6297" s="31">
        <v>718</v>
      </c>
      <c r="N6297" s="51" t="s">
        <v>13</v>
      </c>
      <c r="O6297" s="31" t="s">
        <v>2047</v>
      </c>
    </row>
    <row r="6298" spans="1:15">
      <c r="A6298">
        <v>6302</v>
      </c>
      <c r="B6298" s="49">
        <v>44895</v>
      </c>
      <c r="C6298" s="31" t="s">
        <v>9</v>
      </c>
      <c r="D6298" s="359" t="s">
        <v>10</v>
      </c>
      <c r="E6298" s="31">
        <v>53</v>
      </c>
      <c r="F6298" s="31">
        <v>1912</v>
      </c>
      <c r="G6298" s="31">
        <v>19</v>
      </c>
      <c r="H6298" s="31">
        <v>40</v>
      </c>
      <c r="I6298" s="31" t="s">
        <v>15</v>
      </c>
      <c r="L6298" s="131">
        <f t="shared" si="54"/>
        <v>47.5</v>
      </c>
      <c r="M6298" s="31">
        <v>718</v>
      </c>
      <c r="N6298" s="51" t="s">
        <v>13</v>
      </c>
      <c r="O6298" s="31" t="s">
        <v>2047</v>
      </c>
    </row>
    <row r="6299" spans="1:15">
      <c r="A6299">
        <v>6303</v>
      </c>
      <c r="B6299" s="49">
        <v>41243</v>
      </c>
      <c r="C6299" s="31" t="s">
        <v>9</v>
      </c>
      <c r="D6299" s="359" t="s">
        <v>10</v>
      </c>
      <c r="E6299" s="31">
        <v>49</v>
      </c>
      <c r="F6299" s="31">
        <v>1762</v>
      </c>
      <c r="G6299" s="31">
        <v>6</v>
      </c>
      <c r="H6299" s="31">
        <v>42</v>
      </c>
      <c r="I6299" s="31" t="s">
        <v>15</v>
      </c>
      <c r="L6299" s="131">
        <f t="shared" si="54"/>
        <v>14.285714285714285</v>
      </c>
      <c r="M6299" s="31">
        <v>718</v>
      </c>
      <c r="N6299" s="51" t="s">
        <v>13</v>
      </c>
      <c r="O6299" s="31" t="s">
        <v>2047</v>
      </c>
    </row>
    <row r="6300" spans="1:15">
      <c r="A6300">
        <v>6304</v>
      </c>
      <c r="B6300" s="49">
        <v>44895</v>
      </c>
      <c r="C6300" s="31" t="s">
        <v>9</v>
      </c>
      <c r="D6300" s="359" t="s">
        <v>10</v>
      </c>
      <c r="E6300" s="31">
        <v>45</v>
      </c>
      <c r="F6300" s="31">
        <v>1548</v>
      </c>
      <c r="G6300" s="31">
        <v>7</v>
      </c>
      <c r="H6300" s="31">
        <v>16</v>
      </c>
      <c r="I6300" s="31" t="s">
        <v>15</v>
      </c>
      <c r="L6300" s="131">
        <f t="shared" si="54"/>
        <v>43.75</v>
      </c>
      <c r="M6300" s="31">
        <v>718</v>
      </c>
      <c r="N6300" s="51" t="s">
        <v>13</v>
      </c>
      <c r="O6300" s="31" t="s">
        <v>2047</v>
      </c>
    </row>
    <row r="6301" spans="1:15">
      <c r="A6301">
        <v>6305</v>
      </c>
      <c r="B6301" s="49">
        <v>44895</v>
      </c>
      <c r="C6301" s="31" t="s">
        <v>9</v>
      </c>
      <c r="D6301" s="359" t="s">
        <v>10</v>
      </c>
      <c r="E6301" s="31">
        <v>45</v>
      </c>
      <c r="F6301" s="31">
        <v>1400</v>
      </c>
      <c r="G6301" s="31">
        <v>2</v>
      </c>
      <c r="H6301" s="31">
        <v>22</v>
      </c>
      <c r="I6301" s="31" t="s">
        <v>12</v>
      </c>
      <c r="L6301" s="131">
        <f t="shared" si="54"/>
        <v>9.0909090909090917</v>
      </c>
      <c r="M6301" s="31">
        <v>718</v>
      </c>
      <c r="N6301" s="51" t="s">
        <v>13</v>
      </c>
      <c r="O6301" s="31" t="s">
        <v>2047</v>
      </c>
    </row>
    <row r="6302" spans="1:15">
      <c r="A6302">
        <v>6306</v>
      </c>
      <c r="B6302" s="49">
        <v>44895</v>
      </c>
      <c r="C6302" s="31" t="s">
        <v>9</v>
      </c>
      <c r="D6302" s="359" t="s">
        <v>10</v>
      </c>
      <c r="E6302" s="31">
        <v>44</v>
      </c>
      <c r="F6302" s="31">
        <v>1402</v>
      </c>
      <c r="G6302" s="31">
        <v>1</v>
      </c>
      <c r="H6302" s="31">
        <v>36</v>
      </c>
      <c r="I6302" s="31" t="s">
        <v>12</v>
      </c>
      <c r="L6302" s="131">
        <f t="shared" si="54"/>
        <v>2.7777777777777777</v>
      </c>
      <c r="M6302" s="31">
        <v>718</v>
      </c>
      <c r="N6302" s="51" t="s">
        <v>13</v>
      </c>
      <c r="O6302" s="31" t="s">
        <v>2047</v>
      </c>
    </row>
    <row r="6303" spans="1:15">
      <c r="A6303">
        <v>6307</v>
      </c>
      <c r="B6303" s="49">
        <v>44895</v>
      </c>
      <c r="C6303" s="31" t="s">
        <v>9</v>
      </c>
      <c r="D6303" s="359" t="s">
        <v>10</v>
      </c>
      <c r="E6303" s="31">
        <v>46</v>
      </c>
      <c r="F6303" s="31">
        <v>1274</v>
      </c>
      <c r="G6303" s="31">
        <v>1</v>
      </c>
      <c r="H6303" s="31">
        <v>28</v>
      </c>
      <c r="I6303" s="31" t="s">
        <v>12</v>
      </c>
      <c r="L6303" s="131">
        <f t="shared" si="54"/>
        <v>3.5714285714285712</v>
      </c>
      <c r="M6303" s="31">
        <v>718</v>
      </c>
      <c r="N6303" s="51" t="s">
        <v>13</v>
      </c>
      <c r="O6303" s="31" t="s">
        <v>2047</v>
      </c>
    </row>
    <row r="6304" spans="1:15">
      <c r="A6304">
        <v>6308</v>
      </c>
      <c r="B6304" s="52">
        <v>44922</v>
      </c>
      <c r="C6304" s="222" t="s">
        <v>9</v>
      </c>
      <c r="D6304" s="359" t="s">
        <v>10</v>
      </c>
      <c r="E6304" s="53">
        <v>44</v>
      </c>
      <c r="F6304" s="53">
        <v>2103</v>
      </c>
      <c r="G6304" s="53">
        <v>4</v>
      </c>
      <c r="H6304" s="53">
        <v>25</v>
      </c>
      <c r="I6304" s="53" t="s">
        <v>15</v>
      </c>
      <c r="J6304" s="223"/>
      <c r="K6304" s="222"/>
      <c r="L6304" s="224">
        <f>G6304/H6304*100</f>
        <v>16</v>
      </c>
      <c r="M6304" s="31">
        <v>718</v>
      </c>
      <c r="N6304" s="53" t="s">
        <v>13</v>
      </c>
      <c r="O6304" s="53" t="s">
        <v>2048</v>
      </c>
    </row>
    <row r="6305" spans="1:15">
      <c r="A6305">
        <v>6309</v>
      </c>
      <c r="B6305" s="52">
        <v>44922</v>
      </c>
      <c r="C6305" s="222" t="s">
        <v>9</v>
      </c>
      <c r="D6305" s="359" t="s">
        <v>10</v>
      </c>
      <c r="E6305" s="53">
        <v>58</v>
      </c>
      <c r="F6305" s="53">
        <v>2462</v>
      </c>
      <c r="G6305" s="53">
        <v>45</v>
      </c>
      <c r="H6305" s="53">
        <v>40</v>
      </c>
      <c r="I6305" s="53" t="s">
        <v>15</v>
      </c>
      <c r="J6305" s="222"/>
      <c r="K6305" s="222"/>
      <c r="L6305" s="224">
        <f t="shared" ref="L6305:L6368" si="55">G6305/H6305*100</f>
        <v>112.5</v>
      </c>
      <c r="M6305" s="31">
        <v>718</v>
      </c>
      <c r="N6305" s="53" t="s">
        <v>13</v>
      </c>
      <c r="O6305" s="53" t="s">
        <v>2048</v>
      </c>
    </row>
    <row r="6306" spans="1:15">
      <c r="A6306">
        <v>6310</v>
      </c>
      <c r="B6306" s="52">
        <v>44922</v>
      </c>
      <c r="C6306" s="222" t="s">
        <v>9</v>
      </c>
      <c r="D6306" s="359" t="s">
        <v>10</v>
      </c>
      <c r="E6306" s="53">
        <v>59</v>
      </c>
      <c r="F6306" s="53">
        <v>2872</v>
      </c>
      <c r="G6306" s="53">
        <v>74</v>
      </c>
      <c r="H6306" s="53">
        <v>40</v>
      </c>
      <c r="I6306" s="53" t="s">
        <v>15</v>
      </c>
      <c r="J6306" s="222"/>
      <c r="K6306" s="222"/>
      <c r="L6306" s="224">
        <f t="shared" si="55"/>
        <v>185</v>
      </c>
      <c r="M6306" s="31">
        <v>718</v>
      </c>
      <c r="N6306" s="53" t="s">
        <v>13</v>
      </c>
      <c r="O6306" s="53" t="s">
        <v>2048</v>
      </c>
    </row>
    <row r="6307" spans="1:15">
      <c r="A6307">
        <v>6311</v>
      </c>
      <c r="B6307" s="52">
        <v>44922</v>
      </c>
      <c r="C6307" s="222" t="s">
        <v>9</v>
      </c>
      <c r="D6307" s="359" t="s">
        <v>10</v>
      </c>
      <c r="E6307" s="53">
        <v>55</v>
      </c>
      <c r="F6307" s="53">
        <v>2060</v>
      </c>
      <c r="G6307" s="53">
        <v>50</v>
      </c>
      <c r="H6307" s="53">
        <v>54</v>
      </c>
      <c r="I6307" s="53" t="s">
        <v>15</v>
      </c>
      <c r="J6307" s="222"/>
      <c r="K6307" s="222"/>
      <c r="L6307" s="224">
        <f>G6307/H6307*100</f>
        <v>92.592592592592595</v>
      </c>
      <c r="M6307" s="31">
        <v>718</v>
      </c>
      <c r="N6307" s="53" t="s">
        <v>13</v>
      </c>
      <c r="O6307" s="53" t="s">
        <v>2048</v>
      </c>
    </row>
    <row r="6308" spans="1:15">
      <c r="A6308">
        <v>6312</v>
      </c>
      <c r="B6308" s="52">
        <v>44922</v>
      </c>
      <c r="C6308" s="222" t="s">
        <v>9</v>
      </c>
      <c r="D6308" s="359" t="s">
        <v>10</v>
      </c>
      <c r="E6308" s="53">
        <v>55</v>
      </c>
      <c r="F6308" s="53">
        <v>2410</v>
      </c>
      <c r="G6308" s="53">
        <v>100</v>
      </c>
      <c r="H6308" s="53">
        <v>24</v>
      </c>
      <c r="I6308" s="53" t="s">
        <v>15</v>
      </c>
      <c r="J6308" s="222"/>
      <c r="K6308" s="222"/>
      <c r="L6308" s="224">
        <f t="shared" si="55"/>
        <v>416.66666666666669</v>
      </c>
      <c r="M6308" s="31">
        <v>718</v>
      </c>
      <c r="N6308" s="53" t="s">
        <v>13</v>
      </c>
      <c r="O6308" s="53" t="s">
        <v>2048</v>
      </c>
    </row>
    <row r="6309" spans="1:15">
      <c r="A6309">
        <v>6313</v>
      </c>
      <c r="B6309" s="52">
        <v>44922</v>
      </c>
      <c r="C6309" s="222" t="s">
        <v>9</v>
      </c>
      <c r="D6309" s="359" t="s">
        <v>10</v>
      </c>
      <c r="E6309" s="53">
        <v>38</v>
      </c>
      <c r="F6309" s="53">
        <v>926</v>
      </c>
      <c r="G6309" s="53">
        <v>9</v>
      </c>
      <c r="H6309" s="53">
        <v>14</v>
      </c>
      <c r="I6309" s="53" t="s">
        <v>15</v>
      </c>
      <c r="J6309" s="222"/>
      <c r="K6309" s="222"/>
      <c r="L6309" s="224">
        <f t="shared" si="55"/>
        <v>64.285714285714292</v>
      </c>
      <c r="M6309" s="31">
        <v>718</v>
      </c>
      <c r="N6309" s="53" t="s">
        <v>13</v>
      </c>
      <c r="O6309" s="53" t="s">
        <v>2048</v>
      </c>
    </row>
    <row r="6310" spans="1:15">
      <c r="A6310">
        <v>6314</v>
      </c>
      <c r="B6310" s="52">
        <v>44922</v>
      </c>
      <c r="C6310" s="222" t="s">
        <v>9</v>
      </c>
      <c r="D6310" s="359" t="s">
        <v>10</v>
      </c>
      <c r="E6310" s="53">
        <v>56</v>
      </c>
      <c r="F6310" s="53">
        <v>2488</v>
      </c>
      <c r="G6310" s="53">
        <v>59</v>
      </c>
      <c r="H6310" s="53">
        <v>28</v>
      </c>
      <c r="I6310" s="53" t="s">
        <v>15</v>
      </c>
      <c r="J6310" s="222"/>
      <c r="K6310" s="222"/>
      <c r="L6310" s="224">
        <f t="shared" si="55"/>
        <v>210.71428571428572</v>
      </c>
      <c r="M6310" s="31">
        <v>718</v>
      </c>
      <c r="N6310" s="53" t="s">
        <v>13</v>
      </c>
      <c r="O6310" s="53" t="s">
        <v>2048</v>
      </c>
    </row>
    <row r="6311" spans="1:15">
      <c r="A6311">
        <v>6315</v>
      </c>
      <c r="B6311" s="52">
        <v>44922</v>
      </c>
      <c r="C6311" s="222" t="s">
        <v>9</v>
      </c>
      <c r="D6311" s="359" t="s">
        <v>10</v>
      </c>
      <c r="E6311" s="53">
        <v>51</v>
      </c>
      <c r="F6311" s="53">
        <v>1706</v>
      </c>
      <c r="G6311" s="53">
        <v>28</v>
      </c>
      <c r="H6311" s="53">
        <v>34</v>
      </c>
      <c r="I6311" s="53" t="s">
        <v>15</v>
      </c>
      <c r="J6311" s="222"/>
      <c r="K6311" s="222"/>
      <c r="L6311" s="224">
        <f t="shared" si="55"/>
        <v>82.35294117647058</v>
      </c>
      <c r="M6311" s="31">
        <v>718</v>
      </c>
      <c r="N6311" s="53" t="s">
        <v>13</v>
      </c>
      <c r="O6311" s="53" t="s">
        <v>2048</v>
      </c>
    </row>
    <row r="6312" spans="1:15">
      <c r="A6312">
        <v>6316</v>
      </c>
      <c r="B6312" s="52">
        <v>44922</v>
      </c>
      <c r="C6312" s="222" t="s">
        <v>9</v>
      </c>
      <c r="D6312" s="359" t="s">
        <v>10</v>
      </c>
      <c r="E6312" s="53">
        <v>53</v>
      </c>
      <c r="F6312" s="53">
        <v>2098</v>
      </c>
      <c r="G6312" s="53">
        <v>76</v>
      </c>
      <c r="H6312" s="53">
        <v>38</v>
      </c>
      <c r="I6312" s="53" t="s">
        <v>15</v>
      </c>
      <c r="J6312" s="222"/>
      <c r="K6312" s="222"/>
      <c r="L6312" s="224">
        <f t="shared" si="55"/>
        <v>200</v>
      </c>
      <c r="M6312" s="31">
        <v>718</v>
      </c>
      <c r="N6312" s="53" t="s">
        <v>13</v>
      </c>
      <c r="O6312" s="53" t="s">
        <v>2048</v>
      </c>
    </row>
    <row r="6313" spans="1:15">
      <c r="A6313">
        <v>6317</v>
      </c>
      <c r="B6313" s="52">
        <v>44922</v>
      </c>
      <c r="C6313" s="222" t="s">
        <v>9</v>
      </c>
      <c r="D6313" s="359" t="s">
        <v>10</v>
      </c>
      <c r="E6313" s="53">
        <v>39</v>
      </c>
      <c r="F6313" s="53">
        <v>800</v>
      </c>
      <c r="G6313" s="53">
        <v>1</v>
      </c>
      <c r="H6313" s="53">
        <v>16</v>
      </c>
      <c r="I6313" s="53" t="s">
        <v>12</v>
      </c>
      <c r="J6313" s="222"/>
      <c r="K6313" s="222"/>
      <c r="L6313" s="224">
        <f t="shared" si="55"/>
        <v>6.25</v>
      </c>
      <c r="M6313" s="31">
        <v>718</v>
      </c>
      <c r="N6313" s="53" t="s">
        <v>13</v>
      </c>
      <c r="O6313" s="53" t="s">
        <v>2048</v>
      </c>
    </row>
    <row r="6314" spans="1:15">
      <c r="A6314">
        <v>6318</v>
      </c>
      <c r="B6314" s="52">
        <v>44922</v>
      </c>
      <c r="C6314" s="222" t="s">
        <v>9</v>
      </c>
      <c r="D6314" s="359" t="s">
        <v>10</v>
      </c>
      <c r="E6314" s="53">
        <v>50</v>
      </c>
      <c r="F6314" s="53">
        <v>2184</v>
      </c>
      <c r="G6314" s="53">
        <v>7</v>
      </c>
      <c r="H6314" s="53">
        <v>28</v>
      </c>
      <c r="I6314" s="53" t="s">
        <v>15</v>
      </c>
      <c r="J6314" s="222"/>
      <c r="K6314" s="222"/>
      <c r="L6314" s="224">
        <f t="shared" si="55"/>
        <v>25</v>
      </c>
      <c r="M6314" s="31">
        <v>718</v>
      </c>
      <c r="N6314" s="53" t="s">
        <v>13</v>
      </c>
      <c r="O6314" s="53" t="s">
        <v>2048</v>
      </c>
    </row>
    <row r="6315" spans="1:15">
      <c r="A6315">
        <v>6319</v>
      </c>
      <c r="B6315" s="52">
        <v>44922</v>
      </c>
      <c r="C6315" s="222" t="s">
        <v>9</v>
      </c>
      <c r="D6315" s="359" t="s">
        <v>10</v>
      </c>
      <c r="E6315" s="53">
        <v>44</v>
      </c>
      <c r="F6315" s="53">
        <v>1362</v>
      </c>
      <c r="G6315" s="53">
        <v>1</v>
      </c>
      <c r="H6315" s="53">
        <v>24</v>
      </c>
      <c r="I6315" s="53" t="s">
        <v>12</v>
      </c>
      <c r="J6315" s="222"/>
      <c r="K6315" s="222"/>
      <c r="L6315" s="224">
        <f t="shared" si="55"/>
        <v>4.1666666666666661</v>
      </c>
      <c r="M6315" s="31">
        <v>718</v>
      </c>
      <c r="N6315" s="53" t="s">
        <v>13</v>
      </c>
      <c r="O6315" s="53" t="s">
        <v>2048</v>
      </c>
    </row>
    <row r="6316" spans="1:15">
      <c r="A6316">
        <v>6320</v>
      </c>
      <c r="B6316" s="52">
        <v>44922</v>
      </c>
      <c r="C6316" s="222" t="s">
        <v>9</v>
      </c>
      <c r="D6316" s="359" t="s">
        <v>10</v>
      </c>
      <c r="E6316" s="53">
        <v>48</v>
      </c>
      <c r="F6316" s="53">
        <v>4776</v>
      </c>
      <c r="G6316" s="53">
        <v>75</v>
      </c>
      <c r="H6316" s="53">
        <v>32</v>
      </c>
      <c r="I6316" s="53" t="s">
        <v>15</v>
      </c>
      <c r="J6316" s="222"/>
      <c r="K6316" s="222"/>
      <c r="L6316" s="224">
        <f t="shared" si="55"/>
        <v>234.375</v>
      </c>
      <c r="M6316" s="31">
        <v>718</v>
      </c>
      <c r="N6316" s="53" t="s">
        <v>13</v>
      </c>
      <c r="O6316" s="53" t="s">
        <v>2048</v>
      </c>
    </row>
    <row r="6317" spans="1:15">
      <c r="A6317">
        <v>6321</v>
      </c>
      <c r="B6317" s="52">
        <v>44922</v>
      </c>
      <c r="C6317" s="222" t="s">
        <v>9</v>
      </c>
      <c r="D6317" s="359" t="s">
        <v>10</v>
      </c>
      <c r="E6317" s="53">
        <v>59</v>
      </c>
      <c r="F6317" s="53">
        <v>2586</v>
      </c>
      <c r="G6317" s="53">
        <v>49</v>
      </c>
      <c r="H6317" s="53">
        <v>38</v>
      </c>
      <c r="I6317" s="53" t="s">
        <v>15</v>
      </c>
      <c r="J6317" s="222"/>
      <c r="K6317" s="222"/>
      <c r="L6317" s="224">
        <f t="shared" si="55"/>
        <v>128.94736842105263</v>
      </c>
      <c r="M6317" s="31">
        <v>718</v>
      </c>
      <c r="N6317" s="53" t="s">
        <v>13</v>
      </c>
      <c r="O6317" s="53" t="s">
        <v>2048</v>
      </c>
    </row>
    <row r="6318" spans="1:15">
      <c r="A6318">
        <v>6322</v>
      </c>
      <c r="B6318" s="52">
        <v>44922</v>
      </c>
      <c r="C6318" s="222" t="s">
        <v>9</v>
      </c>
      <c r="D6318" s="359" t="s">
        <v>10</v>
      </c>
      <c r="E6318" s="53">
        <v>48</v>
      </c>
      <c r="F6318" s="53">
        <v>4776</v>
      </c>
      <c r="G6318" s="53">
        <v>75</v>
      </c>
      <c r="H6318" s="53">
        <v>24</v>
      </c>
      <c r="I6318" s="53" t="s">
        <v>15</v>
      </c>
      <c r="J6318" s="222"/>
      <c r="K6318" s="222"/>
      <c r="L6318" s="224">
        <f t="shared" si="55"/>
        <v>312.5</v>
      </c>
      <c r="M6318" s="31">
        <v>718</v>
      </c>
      <c r="N6318" s="53" t="s">
        <v>13</v>
      </c>
      <c r="O6318" s="53" t="s">
        <v>2048</v>
      </c>
    </row>
    <row r="6319" spans="1:15">
      <c r="A6319">
        <v>6323</v>
      </c>
      <c r="B6319" s="52">
        <v>44922</v>
      </c>
      <c r="C6319" s="222" t="s">
        <v>9</v>
      </c>
      <c r="D6319" s="359" t="s">
        <v>10</v>
      </c>
      <c r="E6319" s="53">
        <v>59</v>
      </c>
      <c r="F6319" s="53">
        <v>2586</v>
      </c>
      <c r="G6319" s="53">
        <v>49</v>
      </c>
      <c r="H6319" s="53">
        <v>28</v>
      </c>
      <c r="I6319" s="53" t="s">
        <v>15</v>
      </c>
      <c r="J6319" s="222"/>
      <c r="K6319" s="222"/>
      <c r="L6319" s="224">
        <f t="shared" si="55"/>
        <v>175</v>
      </c>
      <c r="M6319" s="31">
        <v>718</v>
      </c>
      <c r="N6319" s="53" t="s">
        <v>13</v>
      </c>
      <c r="O6319" s="53" t="s">
        <v>2048</v>
      </c>
    </row>
    <row r="6320" spans="1:15">
      <c r="A6320">
        <v>6324</v>
      </c>
      <c r="B6320" s="52">
        <v>44922</v>
      </c>
      <c r="C6320" s="222" t="s">
        <v>9</v>
      </c>
      <c r="D6320" s="359" t="s">
        <v>10</v>
      </c>
      <c r="E6320" s="53">
        <v>49</v>
      </c>
      <c r="F6320" s="53">
        <v>1554</v>
      </c>
      <c r="G6320" s="53">
        <v>74</v>
      </c>
      <c r="H6320" s="53">
        <v>32</v>
      </c>
      <c r="I6320" s="53" t="s">
        <v>15</v>
      </c>
      <c r="J6320" s="222"/>
      <c r="K6320" s="222"/>
      <c r="L6320" s="224">
        <f t="shared" si="55"/>
        <v>231.25</v>
      </c>
      <c r="M6320" s="31">
        <v>718</v>
      </c>
      <c r="N6320" s="53" t="s">
        <v>13</v>
      </c>
      <c r="O6320" s="53" t="s">
        <v>2048</v>
      </c>
    </row>
    <row r="6321" spans="1:15">
      <c r="A6321">
        <v>6325</v>
      </c>
      <c r="B6321" s="52">
        <v>44922</v>
      </c>
      <c r="C6321" s="222" t="s">
        <v>9</v>
      </c>
      <c r="D6321" s="359" t="s">
        <v>10</v>
      </c>
      <c r="E6321" s="53">
        <v>51</v>
      </c>
      <c r="F6321" s="53">
        <v>1774</v>
      </c>
      <c r="G6321" s="53">
        <v>9</v>
      </c>
      <c r="H6321" s="53">
        <v>40</v>
      </c>
      <c r="I6321" s="53" t="s">
        <v>15</v>
      </c>
      <c r="J6321" s="222"/>
      <c r="K6321" s="222"/>
      <c r="L6321" s="224">
        <f t="shared" si="55"/>
        <v>22.5</v>
      </c>
      <c r="M6321" s="31">
        <v>718</v>
      </c>
      <c r="N6321" s="53" t="s">
        <v>13</v>
      </c>
      <c r="O6321" s="53" t="s">
        <v>2048</v>
      </c>
    </row>
    <row r="6322" spans="1:15">
      <c r="A6322">
        <v>6326</v>
      </c>
      <c r="B6322" s="52">
        <v>44922</v>
      </c>
      <c r="C6322" s="222" t="s">
        <v>9</v>
      </c>
      <c r="D6322" s="359" t="s">
        <v>10</v>
      </c>
      <c r="E6322" s="53">
        <v>56</v>
      </c>
      <c r="F6322" s="53">
        <v>2478</v>
      </c>
      <c r="G6322" s="53">
        <v>51</v>
      </c>
      <c r="H6322" s="53">
        <v>24</v>
      </c>
      <c r="I6322" s="53" t="s">
        <v>15</v>
      </c>
      <c r="J6322" s="222"/>
      <c r="K6322" s="222"/>
      <c r="L6322" s="224">
        <f t="shared" si="55"/>
        <v>212.5</v>
      </c>
      <c r="M6322" s="31">
        <v>718</v>
      </c>
      <c r="N6322" s="53" t="s">
        <v>13</v>
      </c>
      <c r="O6322" s="53" t="s">
        <v>2048</v>
      </c>
    </row>
    <row r="6323" spans="1:15">
      <c r="A6323">
        <v>6327</v>
      </c>
      <c r="B6323" s="52">
        <v>44922</v>
      </c>
      <c r="C6323" s="222" t="s">
        <v>9</v>
      </c>
      <c r="D6323" s="359" t="s">
        <v>10</v>
      </c>
      <c r="E6323" s="53">
        <v>52</v>
      </c>
      <c r="F6323" s="53">
        <v>1914</v>
      </c>
      <c r="G6323" s="53">
        <v>41</v>
      </c>
      <c r="H6323" s="53">
        <v>42</v>
      </c>
      <c r="I6323" s="53" t="s">
        <v>15</v>
      </c>
      <c r="J6323" s="222"/>
      <c r="K6323" s="222"/>
      <c r="L6323" s="224">
        <f t="shared" si="55"/>
        <v>97.61904761904762</v>
      </c>
      <c r="M6323" s="31">
        <v>718</v>
      </c>
      <c r="N6323" s="53" t="s">
        <v>13</v>
      </c>
      <c r="O6323" s="53" t="s">
        <v>2048</v>
      </c>
    </row>
    <row r="6324" spans="1:15">
      <c r="A6324">
        <v>6328</v>
      </c>
      <c r="B6324" s="52">
        <v>44922</v>
      </c>
      <c r="C6324" s="222" t="s">
        <v>9</v>
      </c>
      <c r="D6324" s="359" t="s">
        <v>10</v>
      </c>
      <c r="E6324" s="53">
        <v>59</v>
      </c>
      <c r="F6324" s="53">
        <v>2516</v>
      </c>
      <c r="G6324" s="53">
        <v>57</v>
      </c>
      <c r="H6324" s="53">
        <v>38</v>
      </c>
      <c r="I6324" s="53" t="s">
        <v>15</v>
      </c>
      <c r="J6324" s="222"/>
      <c r="K6324" s="222"/>
      <c r="L6324" s="224">
        <f t="shared" si="55"/>
        <v>150</v>
      </c>
      <c r="M6324" s="31">
        <v>718</v>
      </c>
      <c r="N6324" s="53" t="s">
        <v>13</v>
      </c>
      <c r="O6324" s="53" t="s">
        <v>2048</v>
      </c>
    </row>
    <row r="6325" spans="1:15">
      <c r="A6325">
        <v>6329</v>
      </c>
      <c r="B6325" s="52">
        <v>44922</v>
      </c>
      <c r="C6325" s="222" t="s">
        <v>9</v>
      </c>
      <c r="D6325" s="359" t="s">
        <v>10</v>
      </c>
      <c r="E6325" s="53">
        <v>51</v>
      </c>
      <c r="F6325" s="53">
        <v>1798</v>
      </c>
      <c r="G6325" s="53">
        <v>29</v>
      </c>
      <c r="H6325" s="53">
        <v>38</v>
      </c>
      <c r="I6325" s="53" t="s">
        <v>15</v>
      </c>
      <c r="J6325" s="222"/>
      <c r="K6325" s="222"/>
      <c r="L6325" s="224">
        <f t="shared" si="55"/>
        <v>76.31578947368422</v>
      </c>
      <c r="M6325" s="31">
        <v>718</v>
      </c>
      <c r="N6325" s="53" t="s">
        <v>13</v>
      </c>
      <c r="O6325" s="53" t="s">
        <v>2048</v>
      </c>
    </row>
    <row r="6326" spans="1:15">
      <c r="A6326">
        <v>6330</v>
      </c>
      <c r="B6326" s="52">
        <v>44922</v>
      </c>
      <c r="C6326" s="222" t="s">
        <v>9</v>
      </c>
      <c r="D6326" s="359" t="s">
        <v>10</v>
      </c>
      <c r="E6326" s="53">
        <v>56</v>
      </c>
      <c r="F6326" s="53">
        <v>2552</v>
      </c>
      <c r="G6326" s="53">
        <v>74</v>
      </c>
      <c r="H6326" s="53">
        <v>24</v>
      </c>
      <c r="I6326" s="53" t="s">
        <v>15</v>
      </c>
      <c r="J6326" s="222"/>
      <c r="K6326" s="222"/>
      <c r="L6326" s="224">
        <f t="shared" si="55"/>
        <v>308.33333333333337</v>
      </c>
      <c r="M6326" s="31">
        <v>718</v>
      </c>
      <c r="N6326" s="53" t="s">
        <v>13</v>
      </c>
      <c r="O6326" s="53" t="s">
        <v>2048</v>
      </c>
    </row>
    <row r="6327" spans="1:15">
      <c r="A6327">
        <v>6331</v>
      </c>
      <c r="B6327" s="52">
        <v>44922</v>
      </c>
      <c r="C6327" s="222" t="s">
        <v>9</v>
      </c>
      <c r="D6327" s="359" t="s">
        <v>10</v>
      </c>
      <c r="E6327" s="53">
        <v>47</v>
      </c>
      <c r="F6327" s="54">
        <v>1634</v>
      </c>
      <c r="G6327" s="53">
        <v>5</v>
      </c>
      <c r="H6327" s="53">
        <v>32</v>
      </c>
      <c r="I6327" s="53" t="s">
        <v>12</v>
      </c>
      <c r="J6327" s="222"/>
      <c r="K6327" s="222"/>
      <c r="L6327" s="224">
        <f t="shared" si="55"/>
        <v>15.625</v>
      </c>
      <c r="M6327" s="31">
        <v>718</v>
      </c>
      <c r="N6327" s="53" t="s">
        <v>13</v>
      </c>
      <c r="O6327" s="53" t="s">
        <v>2048</v>
      </c>
    </row>
    <row r="6328" spans="1:15">
      <c r="A6328">
        <v>6332</v>
      </c>
      <c r="B6328" s="52">
        <v>44922</v>
      </c>
      <c r="C6328" s="222" t="s">
        <v>9</v>
      </c>
      <c r="D6328" s="359" t="s">
        <v>10</v>
      </c>
      <c r="E6328" s="53">
        <v>39</v>
      </c>
      <c r="F6328" s="53">
        <v>1952</v>
      </c>
      <c r="G6328" s="53">
        <v>1</v>
      </c>
      <c r="H6328" s="53">
        <v>14</v>
      </c>
      <c r="I6328" s="53" t="s">
        <v>12</v>
      </c>
      <c r="J6328" s="222"/>
      <c r="K6328" s="222"/>
      <c r="L6328" s="224">
        <f t="shared" si="55"/>
        <v>7.1428571428571423</v>
      </c>
      <c r="M6328" s="31">
        <v>718</v>
      </c>
      <c r="N6328" s="53" t="s">
        <v>13</v>
      </c>
      <c r="O6328" s="53" t="s">
        <v>2048</v>
      </c>
    </row>
    <row r="6329" spans="1:15">
      <c r="A6329">
        <v>6333</v>
      </c>
      <c r="B6329" s="52">
        <v>44922</v>
      </c>
      <c r="C6329" s="222" t="s">
        <v>9</v>
      </c>
      <c r="D6329" s="359" t="s">
        <v>10</v>
      </c>
      <c r="E6329" s="53">
        <v>50</v>
      </c>
      <c r="F6329" s="53">
        <v>1844</v>
      </c>
      <c r="G6329" s="53">
        <v>19</v>
      </c>
      <c r="H6329" s="53">
        <v>22</v>
      </c>
      <c r="I6329" s="53" t="s">
        <v>15</v>
      </c>
      <c r="J6329" s="222"/>
      <c r="K6329" s="222"/>
      <c r="L6329" s="224">
        <f t="shared" si="55"/>
        <v>86.36363636363636</v>
      </c>
      <c r="M6329" s="31">
        <v>718</v>
      </c>
      <c r="N6329" s="53" t="s">
        <v>13</v>
      </c>
      <c r="O6329" s="53" t="s">
        <v>2048</v>
      </c>
    </row>
    <row r="6330" spans="1:15">
      <c r="A6330">
        <v>6334</v>
      </c>
      <c r="B6330" s="52">
        <v>44922</v>
      </c>
      <c r="C6330" s="222" t="s">
        <v>9</v>
      </c>
      <c r="D6330" s="359" t="s">
        <v>10</v>
      </c>
      <c r="E6330" s="53">
        <v>51</v>
      </c>
      <c r="F6330" s="54">
        <v>1780</v>
      </c>
      <c r="G6330" s="53">
        <v>46</v>
      </c>
      <c r="H6330" s="53">
        <v>28</v>
      </c>
      <c r="I6330" s="53" t="s">
        <v>15</v>
      </c>
      <c r="J6330" s="222"/>
      <c r="K6330" s="222"/>
      <c r="L6330" s="224">
        <f t="shared" si="55"/>
        <v>164.28571428571428</v>
      </c>
      <c r="M6330" s="31">
        <v>718</v>
      </c>
      <c r="N6330" s="53" t="s">
        <v>13</v>
      </c>
      <c r="O6330" s="53" t="s">
        <v>2048</v>
      </c>
    </row>
    <row r="6331" spans="1:15">
      <c r="A6331">
        <v>6335</v>
      </c>
      <c r="B6331" s="52">
        <v>44922</v>
      </c>
      <c r="C6331" s="222" t="s">
        <v>9</v>
      </c>
      <c r="D6331" s="359" t="s">
        <v>10</v>
      </c>
      <c r="E6331" s="53">
        <v>47</v>
      </c>
      <c r="F6331" s="53">
        <v>1552</v>
      </c>
      <c r="G6331" s="53">
        <v>41</v>
      </c>
      <c r="H6331" s="53">
        <v>22</v>
      </c>
      <c r="I6331" s="53" t="s">
        <v>15</v>
      </c>
      <c r="J6331" s="222"/>
      <c r="K6331" s="222"/>
      <c r="L6331" s="224">
        <f t="shared" si="55"/>
        <v>186.36363636363635</v>
      </c>
      <c r="M6331" s="31">
        <v>718</v>
      </c>
      <c r="N6331" s="53" t="s">
        <v>13</v>
      </c>
      <c r="O6331" s="53" t="s">
        <v>2048</v>
      </c>
    </row>
    <row r="6332" spans="1:15">
      <c r="A6332">
        <v>6336</v>
      </c>
      <c r="B6332" s="52">
        <v>44922</v>
      </c>
      <c r="C6332" s="222" t="s">
        <v>9</v>
      </c>
      <c r="D6332" s="359" t="s">
        <v>10</v>
      </c>
      <c r="E6332" s="53">
        <v>47</v>
      </c>
      <c r="F6332" s="54">
        <v>1552</v>
      </c>
      <c r="G6332" s="53">
        <v>27</v>
      </c>
      <c r="H6332" s="53">
        <v>28</v>
      </c>
      <c r="I6332" s="53" t="s">
        <v>15</v>
      </c>
      <c r="J6332" s="222"/>
      <c r="K6332" s="222"/>
      <c r="L6332" s="224">
        <f t="shared" si="55"/>
        <v>96.428571428571431</v>
      </c>
      <c r="M6332" s="31">
        <v>718</v>
      </c>
      <c r="N6332" s="53" t="s">
        <v>13</v>
      </c>
      <c r="O6332" s="53" t="s">
        <v>2048</v>
      </c>
    </row>
    <row r="6333" spans="1:15">
      <c r="A6333">
        <v>6337</v>
      </c>
      <c r="B6333" s="52">
        <v>44922</v>
      </c>
      <c r="C6333" s="222" t="s">
        <v>9</v>
      </c>
      <c r="D6333" s="359" t="s">
        <v>10</v>
      </c>
      <c r="E6333" s="53">
        <v>59</v>
      </c>
      <c r="F6333" s="54">
        <v>2548</v>
      </c>
      <c r="G6333" s="53">
        <v>83</v>
      </c>
      <c r="H6333" s="53">
        <v>32</v>
      </c>
      <c r="I6333" s="53" t="s">
        <v>15</v>
      </c>
      <c r="J6333" s="222"/>
      <c r="K6333" s="222"/>
      <c r="L6333" s="224">
        <f t="shared" si="55"/>
        <v>259.375</v>
      </c>
      <c r="M6333" s="31">
        <v>718</v>
      </c>
      <c r="N6333" s="53" t="s">
        <v>13</v>
      </c>
      <c r="O6333" s="53" t="s">
        <v>2048</v>
      </c>
    </row>
    <row r="6334" spans="1:15">
      <c r="A6334">
        <v>6338</v>
      </c>
      <c r="B6334" s="52">
        <v>44922</v>
      </c>
      <c r="C6334" s="222" t="s">
        <v>9</v>
      </c>
      <c r="D6334" s="359" t="s">
        <v>10</v>
      </c>
      <c r="E6334" s="53">
        <v>40</v>
      </c>
      <c r="F6334" s="53">
        <v>922</v>
      </c>
      <c r="G6334" s="53">
        <v>1</v>
      </c>
      <c r="H6334" s="53">
        <v>14</v>
      </c>
      <c r="I6334" s="53" t="s">
        <v>12</v>
      </c>
      <c r="J6334" s="222"/>
      <c r="K6334" s="222"/>
      <c r="L6334" s="224">
        <f t="shared" si="55"/>
        <v>7.1428571428571423</v>
      </c>
      <c r="M6334" s="31">
        <v>718</v>
      </c>
      <c r="N6334" s="53" t="s">
        <v>13</v>
      </c>
      <c r="O6334" s="53" t="s">
        <v>2048</v>
      </c>
    </row>
    <row r="6335" spans="1:15">
      <c r="A6335">
        <v>6339</v>
      </c>
      <c r="B6335" s="52">
        <v>44922</v>
      </c>
      <c r="C6335" s="222" t="s">
        <v>9</v>
      </c>
      <c r="D6335" s="359" t="s">
        <v>10</v>
      </c>
      <c r="E6335" s="53">
        <v>52</v>
      </c>
      <c r="F6335" s="53">
        <v>1806</v>
      </c>
      <c r="G6335" s="53">
        <v>1</v>
      </c>
      <c r="H6335" s="53">
        <v>34</v>
      </c>
      <c r="I6335" s="53" t="s">
        <v>12</v>
      </c>
      <c r="J6335" s="222"/>
      <c r="K6335" s="222"/>
      <c r="L6335" s="224">
        <f t="shared" si="55"/>
        <v>2.9411764705882351</v>
      </c>
      <c r="M6335" s="31">
        <v>718</v>
      </c>
      <c r="N6335" s="53" t="s">
        <v>13</v>
      </c>
      <c r="O6335" s="53" t="s">
        <v>2048</v>
      </c>
    </row>
    <row r="6336" spans="1:15">
      <c r="A6336">
        <v>6340</v>
      </c>
      <c r="B6336" s="52">
        <v>44922</v>
      </c>
      <c r="C6336" s="222" t="s">
        <v>9</v>
      </c>
      <c r="D6336" s="359" t="s">
        <v>10</v>
      </c>
      <c r="E6336" s="53">
        <v>62</v>
      </c>
      <c r="F6336" s="53">
        <v>3072</v>
      </c>
      <c r="G6336" s="53">
        <v>45</v>
      </c>
      <c r="H6336" s="53">
        <v>48</v>
      </c>
      <c r="I6336" s="53" t="s">
        <v>15</v>
      </c>
      <c r="J6336" s="222"/>
      <c r="K6336" s="222"/>
      <c r="L6336" s="224">
        <f t="shared" si="55"/>
        <v>93.75</v>
      </c>
      <c r="M6336" s="31">
        <v>718</v>
      </c>
      <c r="N6336" s="53" t="s">
        <v>13</v>
      </c>
      <c r="O6336" s="53" t="s">
        <v>2048</v>
      </c>
    </row>
    <row r="6337" spans="1:15">
      <c r="A6337">
        <v>6341</v>
      </c>
      <c r="B6337" s="52">
        <v>44922</v>
      </c>
      <c r="C6337" s="222" t="s">
        <v>9</v>
      </c>
      <c r="D6337" s="359" t="s">
        <v>10</v>
      </c>
      <c r="E6337" s="53">
        <v>57</v>
      </c>
      <c r="F6337" s="53">
        <v>2202</v>
      </c>
      <c r="G6337" s="53">
        <v>10</v>
      </c>
      <c r="H6337" s="53">
        <v>40</v>
      </c>
      <c r="I6337" s="53" t="s">
        <v>15</v>
      </c>
      <c r="J6337" s="222"/>
      <c r="K6337" s="222"/>
      <c r="L6337" s="224">
        <f t="shared" si="55"/>
        <v>25</v>
      </c>
      <c r="M6337" s="31">
        <v>718</v>
      </c>
      <c r="N6337" s="53" t="s">
        <v>13</v>
      </c>
      <c r="O6337" s="53" t="s">
        <v>2048</v>
      </c>
    </row>
    <row r="6338" spans="1:15">
      <c r="A6338">
        <v>6342</v>
      </c>
      <c r="B6338" s="52">
        <v>44922</v>
      </c>
      <c r="C6338" s="222" t="s">
        <v>9</v>
      </c>
      <c r="D6338" s="359" t="s">
        <v>10</v>
      </c>
      <c r="E6338" s="53">
        <v>51</v>
      </c>
      <c r="F6338" s="53">
        <v>2022</v>
      </c>
      <c r="G6338" s="53">
        <v>11</v>
      </c>
      <c r="H6338" s="53">
        <v>50</v>
      </c>
      <c r="I6338" s="53" t="s">
        <v>15</v>
      </c>
      <c r="J6338" s="222"/>
      <c r="K6338" s="222"/>
      <c r="L6338" s="224">
        <f t="shared" si="55"/>
        <v>22</v>
      </c>
      <c r="M6338" s="31">
        <v>718</v>
      </c>
      <c r="N6338" s="53" t="s">
        <v>13</v>
      </c>
      <c r="O6338" s="53" t="s">
        <v>2048</v>
      </c>
    </row>
    <row r="6339" spans="1:15">
      <c r="A6339">
        <v>6343</v>
      </c>
      <c r="B6339" s="52">
        <v>44922</v>
      </c>
      <c r="C6339" s="222" t="s">
        <v>9</v>
      </c>
      <c r="D6339" s="359" t="s">
        <v>10</v>
      </c>
      <c r="E6339" s="53">
        <v>55</v>
      </c>
      <c r="F6339" s="53">
        <v>2422</v>
      </c>
      <c r="G6339" s="53">
        <v>39</v>
      </c>
      <c r="H6339" s="53">
        <v>62</v>
      </c>
      <c r="I6339" s="53" t="s">
        <v>15</v>
      </c>
      <c r="J6339" s="222"/>
      <c r="K6339" s="222"/>
      <c r="L6339" s="224">
        <f t="shared" si="55"/>
        <v>62.903225806451616</v>
      </c>
      <c r="M6339" s="31">
        <v>718</v>
      </c>
      <c r="N6339" s="53" t="s">
        <v>13</v>
      </c>
      <c r="O6339" s="53" t="s">
        <v>2048</v>
      </c>
    </row>
    <row r="6340" spans="1:15">
      <c r="A6340">
        <v>6344</v>
      </c>
      <c r="B6340" s="52">
        <v>44922</v>
      </c>
      <c r="C6340" s="222" t="s">
        <v>9</v>
      </c>
      <c r="D6340" s="359" t="s">
        <v>10</v>
      </c>
      <c r="E6340" s="53">
        <v>56</v>
      </c>
      <c r="F6340" s="53">
        <v>2372</v>
      </c>
      <c r="G6340" s="53">
        <v>49</v>
      </c>
      <c r="H6340" s="53">
        <v>14</v>
      </c>
      <c r="I6340" s="53" t="s">
        <v>15</v>
      </c>
      <c r="J6340" s="222"/>
      <c r="K6340" s="222"/>
      <c r="L6340" s="224">
        <f t="shared" si="55"/>
        <v>350</v>
      </c>
      <c r="M6340" s="31">
        <v>718</v>
      </c>
      <c r="N6340" s="53" t="s">
        <v>13</v>
      </c>
      <c r="O6340" s="53" t="s">
        <v>2048</v>
      </c>
    </row>
    <row r="6341" spans="1:15">
      <c r="A6341">
        <v>6345</v>
      </c>
      <c r="B6341" s="52">
        <v>44922</v>
      </c>
      <c r="C6341" s="222" t="s">
        <v>9</v>
      </c>
      <c r="D6341" s="359" t="s">
        <v>10</v>
      </c>
      <c r="E6341" s="53">
        <v>49</v>
      </c>
      <c r="F6341" s="53">
        <v>1846</v>
      </c>
      <c r="G6341" s="53">
        <v>41</v>
      </c>
      <c r="H6341" s="53">
        <v>48</v>
      </c>
      <c r="I6341" s="53" t="s">
        <v>15</v>
      </c>
      <c r="J6341" s="222"/>
      <c r="K6341" s="222"/>
      <c r="L6341" s="224">
        <f t="shared" si="55"/>
        <v>85.416666666666657</v>
      </c>
      <c r="M6341" s="31">
        <v>718</v>
      </c>
      <c r="N6341" s="53" t="s">
        <v>13</v>
      </c>
      <c r="O6341" s="53" t="s">
        <v>2048</v>
      </c>
    </row>
    <row r="6342" spans="1:15">
      <c r="A6342">
        <v>6346</v>
      </c>
      <c r="B6342" s="52">
        <v>44922</v>
      </c>
      <c r="C6342" s="222" t="s">
        <v>9</v>
      </c>
      <c r="D6342" s="359" t="s">
        <v>10</v>
      </c>
      <c r="E6342" s="53">
        <v>57</v>
      </c>
      <c r="F6342" s="53">
        <v>2336</v>
      </c>
      <c r="G6342" s="53">
        <v>40</v>
      </c>
      <c r="H6342" s="53">
        <v>38</v>
      </c>
      <c r="I6342" s="53" t="s">
        <v>15</v>
      </c>
      <c r="J6342" s="222"/>
      <c r="K6342" s="222"/>
      <c r="L6342" s="224">
        <f t="shared" si="55"/>
        <v>105.26315789473684</v>
      </c>
      <c r="M6342" s="31">
        <v>718</v>
      </c>
      <c r="N6342" s="53" t="s">
        <v>13</v>
      </c>
      <c r="O6342" s="53" t="s">
        <v>2048</v>
      </c>
    </row>
    <row r="6343" spans="1:15">
      <c r="A6343">
        <v>6347</v>
      </c>
      <c r="B6343" s="52">
        <v>44922</v>
      </c>
      <c r="C6343" s="222" t="s">
        <v>9</v>
      </c>
      <c r="D6343" s="359" t="s">
        <v>10</v>
      </c>
      <c r="E6343" s="53">
        <v>48</v>
      </c>
      <c r="F6343" s="53">
        <v>1664</v>
      </c>
      <c r="G6343" s="53">
        <v>23</v>
      </c>
      <c r="H6343" s="53">
        <v>38</v>
      </c>
      <c r="I6343" s="53" t="s">
        <v>15</v>
      </c>
      <c r="J6343" s="222"/>
      <c r="K6343" s="222"/>
      <c r="L6343" s="224">
        <f t="shared" si="55"/>
        <v>60.526315789473685</v>
      </c>
      <c r="M6343" s="31">
        <v>718</v>
      </c>
      <c r="N6343" s="53" t="s">
        <v>13</v>
      </c>
      <c r="O6343" s="53" t="s">
        <v>2048</v>
      </c>
    </row>
    <row r="6344" spans="1:15">
      <c r="A6344">
        <v>6348</v>
      </c>
      <c r="B6344" s="52">
        <v>44922</v>
      </c>
      <c r="C6344" s="222" t="s">
        <v>9</v>
      </c>
      <c r="D6344" s="359" t="s">
        <v>10</v>
      </c>
      <c r="E6344" s="53">
        <v>42</v>
      </c>
      <c r="F6344" s="53">
        <v>1998</v>
      </c>
      <c r="G6344" s="53">
        <v>40</v>
      </c>
      <c r="H6344" s="53">
        <v>22</v>
      </c>
      <c r="I6344" s="53" t="s">
        <v>15</v>
      </c>
      <c r="J6344" s="222"/>
      <c r="K6344" s="222"/>
      <c r="L6344" s="224">
        <f t="shared" si="55"/>
        <v>181.81818181818181</v>
      </c>
      <c r="M6344" s="31">
        <v>718</v>
      </c>
      <c r="N6344" s="53" t="s">
        <v>13</v>
      </c>
      <c r="O6344" s="53" t="s">
        <v>2048</v>
      </c>
    </row>
    <row r="6345" spans="1:15">
      <c r="A6345">
        <v>6349</v>
      </c>
      <c r="B6345" s="52">
        <v>44922</v>
      </c>
      <c r="C6345" s="222" t="s">
        <v>9</v>
      </c>
      <c r="D6345" s="359" t="s">
        <v>10</v>
      </c>
      <c r="E6345" s="53">
        <v>53</v>
      </c>
      <c r="F6345" s="53">
        <v>1964</v>
      </c>
      <c r="G6345" s="53">
        <v>16</v>
      </c>
      <c r="H6345" s="53">
        <v>36</v>
      </c>
      <c r="I6345" s="53" t="s">
        <v>15</v>
      </c>
      <c r="J6345" s="222"/>
      <c r="K6345" s="222"/>
      <c r="L6345" s="224">
        <f t="shared" si="55"/>
        <v>44.444444444444443</v>
      </c>
      <c r="M6345" s="31">
        <v>718</v>
      </c>
      <c r="N6345" s="53" t="s">
        <v>13</v>
      </c>
      <c r="O6345" s="53" t="s">
        <v>2048</v>
      </c>
    </row>
    <row r="6346" spans="1:15">
      <c r="A6346">
        <v>6350</v>
      </c>
      <c r="B6346" s="52">
        <v>44922</v>
      </c>
      <c r="C6346" s="222" t="s">
        <v>9</v>
      </c>
      <c r="D6346" s="359" t="s">
        <v>10</v>
      </c>
      <c r="E6346" s="53">
        <v>55</v>
      </c>
      <c r="F6346" s="53">
        <v>2138</v>
      </c>
      <c r="G6346" s="53">
        <v>37</v>
      </c>
      <c r="H6346" s="53">
        <v>54</v>
      </c>
      <c r="I6346" s="53" t="s">
        <v>15</v>
      </c>
      <c r="J6346" s="222"/>
      <c r="K6346" s="222"/>
      <c r="L6346" s="224">
        <f t="shared" si="55"/>
        <v>68.518518518518519</v>
      </c>
      <c r="M6346" s="31">
        <v>718</v>
      </c>
      <c r="N6346" s="53" t="s">
        <v>13</v>
      </c>
      <c r="O6346" s="53" t="s">
        <v>2048</v>
      </c>
    </row>
    <row r="6347" spans="1:15">
      <c r="A6347">
        <v>6351</v>
      </c>
      <c r="B6347" s="52">
        <v>44922</v>
      </c>
      <c r="C6347" s="222" t="s">
        <v>9</v>
      </c>
      <c r="D6347" s="359" t="s">
        <v>10</v>
      </c>
      <c r="E6347" s="53">
        <v>56</v>
      </c>
      <c r="F6347" s="53">
        <v>2562</v>
      </c>
      <c r="G6347" s="53">
        <v>50</v>
      </c>
      <c r="H6347" s="53">
        <v>62</v>
      </c>
      <c r="I6347" s="53" t="s">
        <v>15</v>
      </c>
      <c r="J6347" s="222"/>
      <c r="K6347" s="222"/>
      <c r="L6347" s="224">
        <f t="shared" si="55"/>
        <v>80.645161290322577</v>
      </c>
      <c r="M6347" s="31">
        <v>718</v>
      </c>
      <c r="N6347" s="53" t="s">
        <v>13</v>
      </c>
      <c r="O6347" s="53" t="s">
        <v>2048</v>
      </c>
    </row>
    <row r="6348" spans="1:15">
      <c r="A6348">
        <v>6352</v>
      </c>
      <c r="B6348" s="52">
        <v>44922</v>
      </c>
      <c r="C6348" s="222" t="s">
        <v>9</v>
      </c>
      <c r="D6348" s="359" t="s">
        <v>10</v>
      </c>
      <c r="E6348" s="53">
        <v>36</v>
      </c>
      <c r="F6348" s="53">
        <v>926</v>
      </c>
      <c r="G6348" s="53">
        <v>1</v>
      </c>
      <c r="H6348" s="53">
        <v>55</v>
      </c>
      <c r="I6348" s="53" t="s">
        <v>12</v>
      </c>
      <c r="J6348" s="222"/>
      <c r="K6348" s="222"/>
      <c r="L6348" s="224">
        <f t="shared" si="55"/>
        <v>1.8181818181818181</v>
      </c>
      <c r="M6348" s="31">
        <v>718</v>
      </c>
      <c r="N6348" s="53" t="s">
        <v>13</v>
      </c>
      <c r="O6348" s="53" t="s">
        <v>2048</v>
      </c>
    </row>
    <row r="6349" spans="1:15">
      <c r="A6349">
        <v>6353</v>
      </c>
      <c r="B6349" s="52">
        <v>44922</v>
      </c>
      <c r="C6349" s="222" t="s">
        <v>9</v>
      </c>
      <c r="D6349" s="359" t="s">
        <v>10</v>
      </c>
      <c r="E6349" s="53">
        <v>58</v>
      </c>
      <c r="F6349" s="53">
        <v>2658</v>
      </c>
      <c r="G6349" s="53">
        <v>60</v>
      </c>
      <c r="H6349" s="53">
        <v>70</v>
      </c>
      <c r="I6349" s="53" t="s">
        <v>15</v>
      </c>
      <c r="J6349" s="222"/>
      <c r="K6349" s="222"/>
      <c r="L6349" s="224">
        <f t="shared" si="55"/>
        <v>85.714285714285708</v>
      </c>
      <c r="M6349" s="31">
        <v>718</v>
      </c>
      <c r="N6349" s="53" t="s">
        <v>13</v>
      </c>
      <c r="O6349" s="53" t="s">
        <v>2048</v>
      </c>
    </row>
    <row r="6350" spans="1:15">
      <c r="A6350">
        <v>6354</v>
      </c>
      <c r="B6350" s="52">
        <v>44922</v>
      </c>
      <c r="C6350" s="222" t="s">
        <v>9</v>
      </c>
      <c r="D6350" s="359" t="s">
        <v>10</v>
      </c>
      <c r="E6350" s="53">
        <v>60</v>
      </c>
      <c r="F6350" s="53">
        <v>2694</v>
      </c>
      <c r="G6350" s="53">
        <v>43</v>
      </c>
      <c r="H6350" s="53">
        <v>45</v>
      </c>
      <c r="I6350" s="53" t="s">
        <v>15</v>
      </c>
      <c r="J6350" s="222"/>
      <c r="K6350" s="222"/>
      <c r="L6350" s="224">
        <f t="shared" si="55"/>
        <v>95.555555555555557</v>
      </c>
      <c r="M6350" s="31">
        <v>718</v>
      </c>
      <c r="N6350" s="53" t="s">
        <v>13</v>
      </c>
      <c r="O6350" s="53" t="s">
        <v>2048</v>
      </c>
    </row>
    <row r="6351" spans="1:15">
      <c r="A6351">
        <v>6355</v>
      </c>
      <c r="B6351" s="52">
        <v>44922</v>
      </c>
      <c r="C6351" s="222" t="s">
        <v>9</v>
      </c>
      <c r="D6351" s="359" t="s">
        <v>10</v>
      </c>
      <c r="E6351" s="53">
        <v>56</v>
      </c>
      <c r="F6351" s="53">
        <v>2502</v>
      </c>
      <c r="G6351" s="53">
        <v>33</v>
      </c>
      <c r="H6351" s="53">
        <v>59</v>
      </c>
      <c r="I6351" s="53" t="s">
        <v>15</v>
      </c>
      <c r="J6351" s="222"/>
      <c r="K6351" s="222"/>
      <c r="L6351" s="224">
        <f t="shared" si="55"/>
        <v>55.932203389830505</v>
      </c>
      <c r="M6351" s="31">
        <v>718</v>
      </c>
      <c r="N6351" s="53" t="s">
        <v>13</v>
      </c>
      <c r="O6351" s="53" t="s">
        <v>2048</v>
      </c>
    </row>
    <row r="6352" spans="1:15">
      <c r="A6352">
        <v>6356</v>
      </c>
      <c r="B6352" s="52">
        <v>44922</v>
      </c>
      <c r="C6352" s="222" t="s">
        <v>9</v>
      </c>
      <c r="D6352" s="359" t="s">
        <v>10</v>
      </c>
      <c r="E6352" s="53">
        <v>55</v>
      </c>
      <c r="F6352" s="53">
        <v>2264</v>
      </c>
      <c r="G6352" s="53">
        <v>41</v>
      </c>
      <c r="H6352" s="53">
        <v>65</v>
      </c>
      <c r="I6352" s="53" t="s">
        <v>15</v>
      </c>
      <c r="J6352" s="222"/>
      <c r="K6352" s="222"/>
      <c r="L6352" s="224">
        <f t="shared" si="55"/>
        <v>63.076923076923073</v>
      </c>
      <c r="M6352" s="31">
        <v>718</v>
      </c>
      <c r="N6352" s="53" t="s">
        <v>13</v>
      </c>
      <c r="O6352" s="53" t="s">
        <v>2048</v>
      </c>
    </row>
    <row r="6353" spans="1:15">
      <c r="A6353">
        <v>6357</v>
      </c>
      <c r="B6353" s="52">
        <v>44922</v>
      </c>
      <c r="C6353" s="222" t="s">
        <v>9</v>
      </c>
      <c r="D6353" s="359" t="s">
        <v>10</v>
      </c>
      <c r="E6353" s="53">
        <v>56</v>
      </c>
      <c r="F6353" s="53">
        <v>2414</v>
      </c>
      <c r="G6353" s="53">
        <v>50</v>
      </c>
      <c r="H6353" s="53">
        <v>44</v>
      </c>
      <c r="I6353" s="53" t="s">
        <v>15</v>
      </c>
      <c r="J6353" s="222"/>
      <c r="K6353" s="222"/>
      <c r="L6353" s="224">
        <f t="shared" si="55"/>
        <v>113.63636363636364</v>
      </c>
      <c r="M6353" s="31">
        <v>718</v>
      </c>
      <c r="N6353" s="53" t="s">
        <v>13</v>
      </c>
      <c r="O6353" s="53" t="s">
        <v>2048</v>
      </c>
    </row>
    <row r="6354" spans="1:15">
      <c r="A6354">
        <v>6358</v>
      </c>
      <c r="B6354" s="52">
        <v>44922</v>
      </c>
      <c r="C6354" s="222" t="s">
        <v>9</v>
      </c>
      <c r="D6354" s="359" t="s">
        <v>10</v>
      </c>
      <c r="E6354" s="53">
        <v>55</v>
      </c>
      <c r="F6354" s="53">
        <v>2198</v>
      </c>
      <c r="G6354" s="53">
        <v>33</v>
      </c>
      <c r="H6354" s="53">
        <v>30</v>
      </c>
      <c r="I6354" s="53" t="s">
        <v>15</v>
      </c>
      <c r="J6354" s="222"/>
      <c r="K6354" s="222"/>
      <c r="L6354" s="224">
        <f t="shared" si="55"/>
        <v>110.00000000000001</v>
      </c>
      <c r="M6354" s="31">
        <v>718</v>
      </c>
      <c r="N6354" s="53" t="s">
        <v>13</v>
      </c>
      <c r="O6354" s="53" t="s">
        <v>2048</v>
      </c>
    </row>
    <row r="6355" spans="1:15">
      <c r="A6355">
        <v>6359</v>
      </c>
      <c r="B6355" s="52">
        <v>44922</v>
      </c>
      <c r="C6355" s="222" t="s">
        <v>9</v>
      </c>
      <c r="D6355" s="359" t="s">
        <v>10</v>
      </c>
      <c r="E6355" s="53">
        <v>54</v>
      </c>
      <c r="F6355" s="53">
        <v>2520</v>
      </c>
      <c r="G6355" s="53">
        <v>34</v>
      </c>
      <c r="H6355" s="53">
        <v>64</v>
      </c>
      <c r="I6355" s="53" t="s">
        <v>15</v>
      </c>
      <c r="J6355" s="222"/>
      <c r="K6355" s="222"/>
      <c r="L6355" s="224">
        <f t="shared" si="55"/>
        <v>53.125</v>
      </c>
      <c r="M6355" s="31">
        <v>718</v>
      </c>
      <c r="N6355" s="53" t="s">
        <v>13</v>
      </c>
      <c r="O6355" s="53" t="s">
        <v>2048</v>
      </c>
    </row>
    <row r="6356" spans="1:15">
      <c r="A6356">
        <v>6360</v>
      </c>
      <c r="B6356" s="52">
        <v>44922</v>
      </c>
      <c r="C6356" s="222" t="s">
        <v>9</v>
      </c>
      <c r="D6356" s="359" t="s">
        <v>10</v>
      </c>
      <c r="E6356" s="53">
        <v>53</v>
      </c>
      <c r="F6356" s="53">
        <v>2074</v>
      </c>
      <c r="G6356" s="53">
        <v>28</v>
      </c>
      <c r="H6356" s="53">
        <v>75</v>
      </c>
      <c r="I6356" s="53" t="s">
        <v>15</v>
      </c>
      <c r="J6356" s="222"/>
      <c r="K6356" s="222"/>
      <c r="L6356" s="224">
        <f t="shared" si="55"/>
        <v>37.333333333333336</v>
      </c>
      <c r="M6356" s="31">
        <v>718</v>
      </c>
      <c r="N6356" s="53" t="s">
        <v>13</v>
      </c>
      <c r="O6356" s="53" t="s">
        <v>2048</v>
      </c>
    </row>
    <row r="6357" spans="1:15">
      <c r="A6357">
        <v>6361</v>
      </c>
      <c r="B6357" s="52">
        <v>44922</v>
      </c>
      <c r="C6357" s="222" t="s">
        <v>9</v>
      </c>
      <c r="D6357" s="359" t="s">
        <v>10</v>
      </c>
      <c r="E6357" s="53">
        <v>48</v>
      </c>
      <c r="F6357" s="53">
        <v>1706</v>
      </c>
      <c r="G6357" s="53">
        <v>33</v>
      </c>
      <c r="H6357" s="53">
        <v>45</v>
      </c>
      <c r="I6357" s="53" t="s">
        <v>15</v>
      </c>
      <c r="J6357" s="222"/>
      <c r="K6357" s="222"/>
      <c r="L6357" s="224">
        <f t="shared" si="55"/>
        <v>73.333333333333329</v>
      </c>
      <c r="M6357" s="31">
        <v>718</v>
      </c>
      <c r="N6357" s="53" t="s">
        <v>13</v>
      </c>
      <c r="O6357" s="53" t="s">
        <v>2048</v>
      </c>
    </row>
    <row r="6358" spans="1:15">
      <c r="A6358">
        <v>6362</v>
      </c>
      <c r="B6358" s="52">
        <v>44922</v>
      </c>
      <c r="C6358" s="222" t="s">
        <v>9</v>
      </c>
      <c r="D6358" s="359" t="s">
        <v>10</v>
      </c>
      <c r="E6358" s="53">
        <v>49</v>
      </c>
      <c r="F6358" s="53">
        <v>1766</v>
      </c>
      <c r="G6358" s="53">
        <v>44</v>
      </c>
      <c r="H6358" s="53">
        <v>35</v>
      </c>
      <c r="I6358" s="53" t="s">
        <v>15</v>
      </c>
      <c r="J6358" s="222"/>
      <c r="K6358" s="222"/>
      <c r="L6358" s="224">
        <f t="shared" si="55"/>
        <v>125.71428571428571</v>
      </c>
      <c r="M6358" s="31">
        <v>718</v>
      </c>
      <c r="N6358" s="53" t="s">
        <v>13</v>
      </c>
      <c r="O6358" s="53" t="s">
        <v>2048</v>
      </c>
    </row>
    <row r="6359" spans="1:15">
      <c r="A6359">
        <v>6363</v>
      </c>
      <c r="B6359" s="52">
        <v>44922</v>
      </c>
      <c r="C6359" s="222" t="s">
        <v>9</v>
      </c>
      <c r="D6359" s="359" t="s">
        <v>10</v>
      </c>
      <c r="E6359" s="53">
        <v>52</v>
      </c>
      <c r="F6359" s="53">
        <v>1924</v>
      </c>
      <c r="G6359" s="53">
        <v>34</v>
      </c>
      <c r="H6359" s="53">
        <v>42</v>
      </c>
      <c r="I6359" s="53" t="s">
        <v>15</v>
      </c>
      <c r="J6359" s="222"/>
      <c r="K6359" s="222"/>
      <c r="L6359" s="224">
        <f t="shared" si="55"/>
        <v>80.952380952380949</v>
      </c>
      <c r="M6359" s="31">
        <v>718</v>
      </c>
      <c r="N6359" s="53" t="s">
        <v>13</v>
      </c>
      <c r="O6359" s="53" t="s">
        <v>2048</v>
      </c>
    </row>
    <row r="6360" spans="1:15">
      <c r="A6360">
        <v>6364</v>
      </c>
      <c r="B6360" s="52">
        <v>44922</v>
      </c>
      <c r="C6360" s="222" t="s">
        <v>9</v>
      </c>
      <c r="D6360" s="359" t="s">
        <v>10</v>
      </c>
      <c r="E6360" s="53">
        <v>61</v>
      </c>
      <c r="F6360" s="53">
        <v>2978</v>
      </c>
      <c r="G6360" s="53">
        <v>34</v>
      </c>
      <c r="H6360" s="53">
        <v>38</v>
      </c>
      <c r="I6360" s="53" t="s">
        <v>15</v>
      </c>
      <c r="J6360" s="222"/>
      <c r="K6360" s="222"/>
      <c r="L6360" s="224">
        <f t="shared" si="55"/>
        <v>89.473684210526315</v>
      </c>
      <c r="M6360" s="31">
        <v>718</v>
      </c>
      <c r="N6360" s="53" t="s">
        <v>13</v>
      </c>
      <c r="O6360" s="53" t="s">
        <v>2048</v>
      </c>
    </row>
    <row r="6361" spans="1:15">
      <c r="A6361">
        <v>6365</v>
      </c>
      <c r="B6361" s="52">
        <v>44922</v>
      </c>
      <c r="C6361" s="222" t="s">
        <v>9</v>
      </c>
      <c r="D6361" s="359" t="s">
        <v>10</v>
      </c>
      <c r="E6361" s="53">
        <v>58</v>
      </c>
      <c r="F6361" s="53">
        <v>2722</v>
      </c>
      <c r="G6361" s="53">
        <v>50</v>
      </c>
      <c r="H6361" s="53">
        <v>25</v>
      </c>
      <c r="I6361" s="53" t="s">
        <v>15</v>
      </c>
      <c r="J6361" s="222"/>
      <c r="K6361" s="222"/>
      <c r="L6361" s="224">
        <f t="shared" si="55"/>
        <v>200</v>
      </c>
      <c r="M6361" s="31">
        <v>718</v>
      </c>
      <c r="N6361" s="53" t="s">
        <v>13</v>
      </c>
      <c r="O6361" s="53" t="s">
        <v>2048</v>
      </c>
    </row>
    <row r="6362" spans="1:15">
      <c r="A6362">
        <v>6366</v>
      </c>
      <c r="B6362" s="52">
        <v>44922</v>
      </c>
      <c r="C6362" s="222" t="s">
        <v>9</v>
      </c>
      <c r="D6362" s="359" t="s">
        <v>10</v>
      </c>
      <c r="E6362" s="53">
        <v>55</v>
      </c>
      <c r="F6362" s="53">
        <v>2446</v>
      </c>
      <c r="G6362" s="53">
        <v>40</v>
      </c>
      <c r="H6362" s="53">
        <v>38</v>
      </c>
      <c r="I6362" s="53" t="s">
        <v>15</v>
      </c>
      <c r="J6362" s="222"/>
      <c r="K6362" s="222"/>
      <c r="L6362" s="224">
        <f t="shared" si="55"/>
        <v>105.26315789473684</v>
      </c>
      <c r="M6362" s="31">
        <v>718</v>
      </c>
      <c r="N6362" s="53" t="s">
        <v>13</v>
      </c>
      <c r="O6362" s="53" t="s">
        <v>2048</v>
      </c>
    </row>
    <row r="6363" spans="1:15">
      <c r="A6363">
        <v>6367</v>
      </c>
      <c r="B6363" s="52">
        <v>44922</v>
      </c>
      <c r="C6363" s="222" t="s">
        <v>9</v>
      </c>
      <c r="D6363" s="359" t="s">
        <v>10</v>
      </c>
      <c r="E6363" s="53">
        <v>56</v>
      </c>
      <c r="F6363" s="53">
        <v>2292</v>
      </c>
      <c r="G6363" s="53">
        <v>37</v>
      </c>
      <c r="H6363" s="53">
        <v>54</v>
      </c>
      <c r="I6363" s="53" t="s">
        <v>15</v>
      </c>
      <c r="J6363" s="222"/>
      <c r="K6363" s="222"/>
      <c r="L6363" s="224">
        <f t="shared" si="55"/>
        <v>68.518518518518519</v>
      </c>
      <c r="M6363" s="31">
        <v>718</v>
      </c>
      <c r="N6363" s="53" t="s">
        <v>13</v>
      </c>
      <c r="O6363" s="53" t="s">
        <v>2048</v>
      </c>
    </row>
    <row r="6364" spans="1:15">
      <c r="A6364">
        <v>6368</v>
      </c>
      <c r="B6364" s="52">
        <v>44922</v>
      </c>
      <c r="C6364" s="222" t="s">
        <v>9</v>
      </c>
      <c r="D6364" s="359" t="s">
        <v>10</v>
      </c>
      <c r="E6364" s="53">
        <v>52</v>
      </c>
      <c r="F6364" s="53">
        <v>1898</v>
      </c>
      <c r="G6364" s="53">
        <v>37</v>
      </c>
      <c r="H6364" s="53">
        <v>54</v>
      </c>
      <c r="I6364" s="53" t="s">
        <v>15</v>
      </c>
      <c r="J6364" s="222"/>
      <c r="K6364" s="222"/>
      <c r="L6364" s="224">
        <f t="shared" si="55"/>
        <v>68.518518518518519</v>
      </c>
      <c r="M6364" s="31">
        <v>718</v>
      </c>
      <c r="N6364" s="53" t="s">
        <v>13</v>
      </c>
      <c r="O6364" s="53" t="s">
        <v>2048</v>
      </c>
    </row>
    <row r="6365" spans="1:15">
      <c r="A6365">
        <v>6369</v>
      </c>
      <c r="B6365" s="52">
        <v>44922</v>
      </c>
      <c r="C6365" s="222" t="s">
        <v>9</v>
      </c>
      <c r="D6365" s="359" t="s">
        <v>10</v>
      </c>
      <c r="E6365" s="53">
        <v>52</v>
      </c>
      <c r="F6365" s="53">
        <v>2122</v>
      </c>
      <c r="G6365" s="53">
        <v>43</v>
      </c>
      <c r="H6365" s="53">
        <v>40</v>
      </c>
      <c r="I6365" s="53" t="s">
        <v>15</v>
      </c>
      <c r="J6365" s="222"/>
      <c r="K6365" s="222"/>
      <c r="L6365" s="224">
        <f t="shared" si="55"/>
        <v>107.5</v>
      </c>
      <c r="M6365" s="31">
        <v>718</v>
      </c>
      <c r="N6365" s="53" t="s">
        <v>13</v>
      </c>
      <c r="O6365" s="53" t="s">
        <v>2048</v>
      </c>
    </row>
    <row r="6366" spans="1:15">
      <c r="A6366">
        <v>6370</v>
      </c>
      <c r="B6366" s="52">
        <v>44922</v>
      </c>
      <c r="C6366" s="222" t="s">
        <v>9</v>
      </c>
      <c r="D6366" s="359" t="s">
        <v>10</v>
      </c>
      <c r="E6366" s="53">
        <v>55</v>
      </c>
      <c r="F6366" s="53">
        <v>2102</v>
      </c>
      <c r="G6366" s="53">
        <v>35</v>
      </c>
      <c r="H6366" s="53">
        <v>40</v>
      </c>
      <c r="I6366" s="53" t="s">
        <v>15</v>
      </c>
      <c r="J6366" s="222"/>
      <c r="K6366" s="222"/>
      <c r="L6366" s="224">
        <f t="shared" si="55"/>
        <v>87.5</v>
      </c>
      <c r="M6366" s="31">
        <v>718</v>
      </c>
      <c r="N6366" s="53" t="s">
        <v>13</v>
      </c>
      <c r="O6366" s="53" t="s">
        <v>2048</v>
      </c>
    </row>
    <row r="6367" spans="1:15">
      <c r="A6367">
        <v>6371</v>
      </c>
      <c r="B6367" s="52">
        <v>44922</v>
      </c>
      <c r="C6367" s="222" t="s">
        <v>9</v>
      </c>
      <c r="D6367" s="359" t="s">
        <v>10</v>
      </c>
      <c r="E6367" s="53">
        <v>40</v>
      </c>
      <c r="F6367" s="53">
        <v>1074</v>
      </c>
      <c r="G6367" s="53">
        <v>19</v>
      </c>
      <c r="H6367" s="53">
        <v>55</v>
      </c>
      <c r="I6367" s="53" t="s">
        <v>15</v>
      </c>
      <c r="J6367" s="222"/>
      <c r="K6367" s="222"/>
      <c r="L6367" s="224">
        <f t="shared" si="55"/>
        <v>34.545454545454547</v>
      </c>
      <c r="M6367" s="31">
        <v>718</v>
      </c>
      <c r="N6367" s="53" t="s">
        <v>13</v>
      </c>
      <c r="O6367" s="53" t="s">
        <v>2048</v>
      </c>
    </row>
    <row r="6368" spans="1:15">
      <c r="A6368">
        <v>6372</v>
      </c>
      <c r="B6368" s="52">
        <v>44922</v>
      </c>
      <c r="C6368" s="222" t="s">
        <v>9</v>
      </c>
      <c r="D6368" s="359" t="s">
        <v>10</v>
      </c>
      <c r="E6368" s="53">
        <v>56</v>
      </c>
      <c r="F6368" s="53">
        <v>2584</v>
      </c>
      <c r="G6368" s="53">
        <v>118</v>
      </c>
      <c r="H6368" s="53">
        <v>35</v>
      </c>
      <c r="I6368" s="53" t="s">
        <v>15</v>
      </c>
      <c r="J6368" s="222"/>
      <c r="K6368" s="222"/>
      <c r="L6368" s="224">
        <f t="shared" si="55"/>
        <v>337.14285714285717</v>
      </c>
      <c r="M6368" s="31">
        <v>718</v>
      </c>
      <c r="N6368" s="53" t="s">
        <v>13</v>
      </c>
      <c r="O6368" s="53" t="s">
        <v>2048</v>
      </c>
    </row>
    <row r="6369" spans="1:15">
      <c r="A6369">
        <v>6373</v>
      </c>
      <c r="B6369" s="52">
        <v>44922</v>
      </c>
      <c r="C6369" s="222" t="s">
        <v>9</v>
      </c>
      <c r="D6369" s="359" t="s">
        <v>10</v>
      </c>
      <c r="E6369" s="53">
        <v>52</v>
      </c>
      <c r="F6369" s="53">
        <v>2126</v>
      </c>
      <c r="G6369" s="53">
        <v>37</v>
      </c>
      <c r="H6369" s="53">
        <v>44</v>
      </c>
      <c r="I6369" s="53" t="s">
        <v>15</v>
      </c>
      <c r="J6369" s="222"/>
      <c r="K6369" s="225"/>
      <c r="L6369" s="224">
        <f t="shared" ref="L6369:L6433" si="56">G6369/H6369*100</f>
        <v>84.090909090909093</v>
      </c>
      <c r="M6369" s="31">
        <v>718</v>
      </c>
      <c r="N6369" s="53" t="s">
        <v>13</v>
      </c>
      <c r="O6369" s="53" t="s">
        <v>2048</v>
      </c>
    </row>
    <row r="6370" spans="1:15">
      <c r="A6370">
        <v>6374</v>
      </c>
      <c r="B6370" s="52">
        <v>44922</v>
      </c>
      <c r="C6370" s="222" t="s">
        <v>9</v>
      </c>
      <c r="D6370" s="359" t="s">
        <v>10</v>
      </c>
      <c r="E6370" s="53">
        <v>46</v>
      </c>
      <c r="F6370" s="53">
        <v>1260</v>
      </c>
      <c r="G6370" s="53">
        <v>3</v>
      </c>
      <c r="H6370" s="53">
        <v>54</v>
      </c>
      <c r="I6370" s="53" t="s">
        <v>15</v>
      </c>
      <c r="J6370" s="222"/>
      <c r="K6370" s="225"/>
      <c r="L6370" s="224">
        <f t="shared" si="56"/>
        <v>5.5555555555555554</v>
      </c>
      <c r="M6370" s="31">
        <v>718</v>
      </c>
      <c r="N6370" s="53" t="s">
        <v>13</v>
      </c>
      <c r="O6370" s="53" t="s">
        <v>2048</v>
      </c>
    </row>
    <row r="6371" spans="1:15">
      <c r="A6371">
        <v>6375</v>
      </c>
      <c r="B6371" s="52">
        <v>44922</v>
      </c>
      <c r="C6371" s="222" t="s">
        <v>9</v>
      </c>
      <c r="D6371" s="359" t="s">
        <v>10</v>
      </c>
      <c r="E6371" s="53">
        <v>53</v>
      </c>
      <c r="F6371" s="53">
        <v>1980</v>
      </c>
      <c r="G6371" s="53">
        <v>56</v>
      </c>
      <c r="H6371" s="53">
        <v>40</v>
      </c>
      <c r="I6371" s="53" t="s">
        <v>15</v>
      </c>
      <c r="J6371" s="222"/>
      <c r="K6371" s="225"/>
      <c r="L6371" s="224">
        <f t="shared" si="56"/>
        <v>140</v>
      </c>
      <c r="M6371" s="31">
        <v>718</v>
      </c>
      <c r="N6371" s="53" t="s">
        <v>13</v>
      </c>
      <c r="O6371" s="53" t="s">
        <v>2048</v>
      </c>
    </row>
    <row r="6372" spans="1:15">
      <c r="A6372">
        <v>6376</v>
      </c>
      <c r="B6372" s="52">
        <v>44922</v>
      </c>
      <c r="C6372" s="222" t="s">
        <v>9</v>
      </c>
      <c r="D6372" s="359" t="s">
        <v>10</v>
      </c>
      <c r="E6372" s="53">
        <v>53</v>
      </c>
      <c r="F6372" s="53">
        <v>1900</v>
      </c>
      <c r="G6372" s="53">
        <v>8</v>
      </c>
      <c r="H6372" s="53">
        <v>25</v>
      </c>
      <c r="I6372" s="53" t="s">
        <v>15</v>
      </c>
      <c r="J6372" s="222"/>
      <c r="K6372" s="222"/>
      <c r="L6372" s="224">
        <f t="shared" si="56"/>
        <v>32</v>
      </c>
      <c r="M6372" s="31">
        <v>718</v>
      </c>
      <c r="N6372" s="53" t="s">
        <v>13</v>
      </c>
      <c r="O6372" s="53" t="s">
        <v>2048</v>
      </c>
    </row>
    <row r="6373" spans="1:15">
      <c r="A6373">
        <v>6377</v>
      </c>
      <c r="B6373" s="52">
        <v>44922</v>
      </c>
      <c r="C6373" s="222" t="s">
        <v>9</v>
      </c>
      <c r="D6373" s="359" t="s">
        <v>10</v>
      </c>
      <c r="E6373" s="53">
        <v>55</v>
      </c>
      <c r="F6373" s="53">
        <v>2430</v>
      </c>
      <c r="G6373" s="53">
        <v>44</v>
      </c>
      <c r="H6373" s="53">
        <v>35</v>
      </c>
      <c r="I6373" s="53" t="s">
        <v>15</v>
      </c>
      <c r="J6373" s="222"/>
      <c r="K6373" s="222"/>
      <c r="L6373" s="224">
        <f t="shared" si="56"/>
        <v>125.71428571428571</v>
      </c>
      <c r="M6373" s="31">
        <v>718</v>
      </c>
      <c r="N6373" s="53" t="s">
        <v>13</v>
      </c>
      <c r="O6373" s="53" t="s">
        <v>2048</v>
      </c>
    </row>
    <row r="6374" spans="1:15">
      <c r="A6374">
        <v>6378</v>
      </c>
      <c r="B6374" s="52">
        <v>44922</v>
      </c>
      <c r="C6374" s="222" t="s">
        <v>9</v>
      </c>
      <c r="D6374" s="359" t="s">
        <v>10</v>
      </c>
      <c r="E6374" s="53">
        <v>50</v>
      </c>
      <c r="F6374" s="53">
        <v>1948</v>
      </c>
      <c r="G6374" s="53">
        <v>22</v>
      </c>
      <c r="H6374" s="53">
        <v>60</v>
      </c>
      <c r="I6374" s="53" t="s">
        <v>15</v>
      </c>
      <c r="J6374" s="222"/>
      <c r="K6374" s="222"/>
      <c r="L6374" s="224">
        <f t="shared" si="56"/>
        <v>36.666666666666664</v>
      </c>
      <c r="M6374" s="31">
        <v>718</v>
      </c>
      <c r="N6374" s="53" t="s">
        <v>13</v>
      </c>
      <c r="O6374" s="53" t="s">
        <v>2048</v>
      </c>
    </row>
    <row r="6375" spans="1:15">
      <c r="A6375">
        <v>6379</v>
      </c>
      <c r="B6375" s="52">
        <v>44922</v>
      </c>
      <c r="C6375" s="222" t="s">
        <v>9</v>
      </c>
      <c r="D6375" s="359" t="s">
        <v>10</v>
      </c>
      <c r="E6375" s="53">
        <v>57</v>
      </c>
      <c r="F6375" s="53">
        <v>2512</v>
      </c>
      <c r="G6375" s="53">
        <v>4</v>
      </c>
      <c r="H6375" s="53">
        <v>35</v>
      </c>
      <c r="I6375" s="53" t="s">
        <v>12</v>
      </c>
      <c r="J6375" s="222"/>
      <c r="K6375" s="222"/>
      <c r="L6375" s="224">
        <f t="shared" si="56"/>
        <v>11.428571428571429</v>
      </c>
      <c r="M6375" s="31">
        <v>718</v>
      </c>
      <c r="N6375" s="53" t="s">
        <v>13</v>
      </c>
      <c r="O6375" s="53" t="s">
        <v>2048</v>
      </c>
    </row>
    <row r="6376" spans="1:15">
      <c r="A6376">
        <v>6380</v>
      </c>
      <c r="B6376" s="52">
        <v>44922</v>
      </c>
      <c r="C6376" s="222" t="s">
        <v>9</v>
      </c>
      <c r="D6376" s="359" t="s">
        <v>10</v>
      </c>
      <c r="E6376" s="53">
        <v>47</v>
      </c>
      <c r="F6376" s="53">
        <v>1462</v>
      </c>
      <c r="G6376" s="53">
        <v>1</v>
      </c>
      <c r="H6376" s="53">
        <v>45</v>
      </c>
      <c r="I6376" s="53" t="s">
        <v>12</v>
      </c>
      <c r="J6376" s="222"/>
      <c r="K6376" s="222"/>
      <c r="L6376" s="224">
        <f t="shared" si="56"/>
        <v>2.2222222222222223</v>
      </c>
      <c r="M6376" s="31">
        <v>718</v>
      </c>
      <c r="N6376" s="53" t="s">
        <v>13</v>
      </c>
      <c r="O6376" s="53" t="s">
        <v>2048</v>
      </c>
    </row>
    <row r="6377" spans="1:15">
      <c r="A6377">
        <v>6381</v>
      </c>
      <c r="B6377" s="52">
        <v>44922</v>
      </c>
      <c r="C6377" s="222" t="s">
        <v>9</v>
      </c>
      <c r="D6377" s="359" t="s">
        <v>10</v>
      </c>
      <c r="E6377" s="53">
        <v>52</v>
      </c>
      <c r="F6377" s="53">
        <v>1926</v>
      </c>
      <c r="G6377" s="53">
        <v>43</v>
      </c>
      <c r="H6377" s="53">
        <v>30</v>
      </c>
      <c r="I6377" s="53" t="s">
        <v>15</v>
      </c>
      <c r="J6377" s="222"/>
      <c r="K6377" s="222"/>
      <c r="L6377" s="224">
        <f t="shared" si="56"/>
        <v>143.33333333333334</v>
      </c>
      <c r="M6377" s="31">
        <v>718</v>
      </c>
      <c r="N6377" s="53" t="s">
        <v>13</v>
      </c>
      <c r="O6377" s="53" t="s">
        <v>2048</v>
      </c>
    </row>
    <row r="6378" spans="1:15">
      <c r="A6378">
        <v>6382</v>
      </c>
      <c r="B6378" s="52">
        <v>44922</v>
      </c>
      <c r="C6378" s="222" t="s">
        <v>9</v>
      </c>
      <c r="D6378" s="359" t="s">
        <v>10</v>
      </c>
      <c r="E6378" s="53">
        <v>54</v>
      </c>
      <c r="F6378" s="53">
        <v>2280</v>
      </c>
      <c r="G6378" s="53">
        <v>43</v>
      </c>
      <c r="H6378" s="53">
        <v>50</v>
      </c>
      <c r="I6378" s="53" t="s">
        <v>15</v>
      </c>
      <c r="J6378" s="222"/>
      <c r="K6378" s="222"/>
      <c r="L6378" s="224">
        <f t="shared" si="56"/>
        <v>86</v>
      </c>
      <c r="M6378" s="31">
        <v>718</v>
      </c>
      <c r="N6378" s="53" t="s">
        <v>13</v>
      </c>
      <c r="O6378" s="53" t="s">
        <v>2048</v>
      </c>
    </row>
    <row r="6379" spans="1:15">
      <c r="A6379">
        <v>6383</v>
      </c>
      <c r="B6379" s="52">
        <v>44922</v>
      </c>
      <c r="C6379" s="222" t="s">
        <v>9</v>
      </c>
      <c r="D6379" s="359" t="s">
        <v>10</v>
      </c>
      <c r="E6379" s="53">
        <v>56</v>
      </c>
      <c r="F6379" s="53">
        <v>2420</v>
      </c>
      <c r="G6379" s="53">
        <v>63</v>
      </c>
      <c r="H6379" s="53">
        <v>35</v>
      </c>
      <c r="I6379" s="53" t="s">
        <v>15</v>
      </c>
      <c r="J6379" s="222"/>
      <c r="K6379" s="222"/>
      <c r="L6379" s="224">
        <f t="shared" si="56"/>
        <v>180</v>
      </c>
      <c r="M6379" s="31">
        <v>718</v>
      </c>
      <c r="N6379" s="53" t="s">
        <v>13</v>
      </c>
      <c r="O6379" s="53" t="s">
        <v>2048</v>
      </c>
    </row>
    <row r="6380" spans="1:15">
      <c r="A6380">
        <v>6384</v>
      </c>
      <c r="B6380" s="52">
        <v>44922</v>
      </c>
      <c r="C6380" s="222" t="s">
        <v>9</v>
      </c>
      <c r="D6380" s="359" t="s">
        <v>10</v>
      </c>
      <c r="E6380" s="53">
        <v>52</v>
      </c>
      <c r="F6380" s="53">
        <v>1972</v>
      </c>
      <c r="G6380" s="53">
        <v>29</v>
      </c>
      <c r="H6380" s="53">
        <v>35</v>
      </c>
      <c r="I6380" s="53" t="s">
        <v>15</v>
      </c>
      <c r="J6380" s="222"/>
      <c r="K6380" s="222"/>
      <c r="L6380" s="224">
        <f t="shared" si="56"/>
        <v>82.857142857142861</v>
      </c>
      <c r="M6380" s="31">
        <v>718</v>
      </c>
      <c r="N6380" s="53" t="s">
        <v>13</v>
      </c>
      <c r="O6380" s="53" t="s">
        <v>2048</v>
      </c>
    </row>
    <row r="6381" spans="1:15">
      <c r="A6381">
        <v>6385</v>
      </c>
      <c r="B6381" s="52">
        <v>44922</v>
      </c>
      <c r="C6381" s="222" t="s">
        <v>9</v>
      </c>
      <c r="D6381" s="359" t="s">
        <v>10</v>
      </c>
      <c r="E6381" s="53">
        <v>53</v>
      </c>
      <c r="F6381" s="53">
        <v>1982</v>
      </c>
      <c r="G6381" s="53">
        <v>2</v>
      </c>
      <c r="H6381" s="53">
        <v>45</v>
      </c>
      <c r="I6381" s="53" t="s">
        <v>12</v>
      </c>
      <c r="J6381" s="222"/>
      <c r="K6381" s="222"/>
      <c r="L6381" s="224">
        <f t="shared" si="56"/>
        <v>4.4444444444444446</v>
      </c>
      <c r="M6381" s="31">
        <v>718</v>
      </c>
      <c r="N6381" s="53" t="s">
        <v>13</v>
      </c>
      <c r="O6381" s="53" t="s">
        <v>2048</v>
      </c>
    </row>
    <row r="6382" spans="1:15">
      <c r="A6382">
        <v>6386</v>
      </c>
      <c r="B6382" s="52">
        <v>44922</v>
      </c>
      <c r="C6382" s="222" t="s">
        <v>9</v>
      </c>
      <c r="D6382" s="359" t="s">
        <v>10</v>
      </c>
      <c r="E6382" s="53">
        <v>52</v>
      </c>
      <c r="F6382" s="53">
        <v>1928</v>
      </c>
      <c r="G6382" s="53">
        <v>4</v>
      </c>
      <c r="H6382" s="53">
        <v>34</v>
      </c>
      <c r="I6382" s="53" t="s">
        <v>15</v>
      </c>
      <c r="J6382" s="222"/>
      <c r="K6382" s="222"/>
      <c r="L6382" s="224">
        <f t="shared" si="56"/>
        <v>11.76470588235294</v>
      </c>
      <c r="M6382" s="31">
        <v>718</v>
      </c>
      <c r="N6382" s="53" t="s">
        <v>13</v>
      </c>
      <c r="O6382" s="53" t="s">
        <v>2048</v>
      </c>
    </row>
    <row r="6383" spans="1:15">
      <c r="A6383">
        <v>6387</v>
      </c>
      <c r="B6383" s="52">
        <v>44922</v>
      </c>
      <c r="C6383" s="222" t="s">
        <v>9</v>
      </c>
      <c r="D6383" s="359" t="s">
        <v>10</v>
      </c>
      <c r="E6383" s="53">
        <v>50</v>
      </c>
      <c r="F6383" s="53">
        <v>1716</v>
      </c>
      <c r="G6383" s="53">
        <v>20</v>
      </c>
      <c r="H6383" s="53">
        <v>28</v>
      </c>
      <c r="I6383" s="53" t="s">
        <v>15</v>
      </c>
      <c r="J6383" s="222"/>
      <c r="K6383" s="222"/>
      <c r="L6383" s="224">
        <f t="shared" si="56"/>
        <v>71.428571428571431</v>
      </c>
      <c r="M6383" s="31">
        <v>718</v>
      </c>
      <c r="N6383" s="53" t="s">
        <v>13</v>
      </c>
      <c r="O6383" s="53" t="s">
        <v>2048</v>
      </c>
    </row>
    <row r="6384" spans="1:15">
      <c r="A6384">
        <v>6388</v>
      </c>
      <c r="B6384" s="52">
        <v>44922</v>
      </c>
      <c r="C6384" s="222" t="s">
        <v>9</v>
      </c>
      <c r="D6384" s="359" t="s">
        <v>10</v>
      </c>
      <c r="E6384" s="53">
        <v>53</v>
      </c>
      <c r="F6384" s="53">
        <v>2008</v>
      </c>
      <c r="G6384" s="53">
        <v>43</v>
      </c>
      <c r="H6384" s="53">
        <v>32</v>
      </c>
      <c r="I6384" s="53" t="s">
        <v>15</v>
      </c>
      <c r="J6384" s="222"/>
      <c r="K6384" s="222"/>
      <c r="L6384" s="224">
        <f t="shared" si="56"/>
        <v>134.375</v>
      </c>
      <c r="M6384" s="31">
        <v>718</v>
      </c>
      <c r="N6384" s="53" t="s">
        <v>13</v>
      </c>
      <c r="O6384" s="53" t="s">
        <v>2048</v>
      </c>
    </row>
    <row r="6385" spans="1:15">
      <c r="A6385">
        <v>6389</v>
      </c>
      <c r="B6385" s="52">
        <v>44922</v>
      </c>
      <c r="C6385" s="222" t="s">
        <v>9</v>
      </c>
      <c r="D6385" s="359" t="s">
        <v>10</v>
      </c>
      <c r="E6385" s="53">
        <v>38</v>
      </c>
      <c r="F6385" s="53">
        <v>1080</v>
      </c>
      <c r="G6385" s="53">
        <v>1</v>
      </c>
      <c r="H6385" s="53">
        <v>40</v>
      </c>
      <c r="I6385" s="53" t="s">
        <v>12</v>
      </c>
      <c r="J6385" s="222"/>
      <c r="K6385" s="222"/>
      <c r="L6385" s="224">
        <f t="shared" si="56"/>
        <v>2.5</v>
      </c>
      <c r="M6385" s="31">
        <v>718</v>
      </c>
      <c r="N6385" s="53" t="s">
        <v>13</v>
      </c>
      <c r="O6385" s="53" t="s">
        <v>2048</v>
      </c>
    </row>
    <row r="6386" spans="1:15">
      <c r="A6386">
        <v>6390</v>
      </c>
      <c r="B6386" s="52">
        <v>44922</v>
      </c>
      <c r="C6386" s="222" t="s">
        <v>9</v>
      </c>
      <c r="D6386" s="359" t="s">
        <v>10</v>
      </c>
      <c r="E6386" s="53">
        <v>55</v>
      </c>
      <c r="F6386" s="53">
        <v>2202</v>
      </c>
      <c r="G6386" s="53">
        <v>12</v>
      </c>
      <c r="H6386" s="53">
        <v>38</v>
      </c>
      <c r="I6386" s="53" t="s">
        <v>12</v>
      </c>
      <c r="J6386" s="222"/>
      <c r="K6386" s="222"/>
      <c r="L6386" s="224">
        <f t="shared" si="56"/>
        <v>31.578947368421051</v>
      </c>
      <c r="M6386" s="31">
        <v>718</v>
      </c>
      <c r="N6386" s="53" t="s">
        <v>13</v>
      </c>
      <c r="O6386" s="53" t="s">
        <v>2048</v>
      </c>
    </row>
    <row r="6387" spans="1:15">
      <c r="A6387">
        <v>6391</v>
      </c>
      <c r="B6387" s="52">
        <v>44922</v>
      </c>
      <c r="C6387" s="222" t="s">
        <v>9</v>
      </c>
      <c r="D6387" s="359" t="s">
        <v>10</v>
      </c>
      <c r="E6387" s="53">
        <v>54</v>
      </c>
      <c r="F6387" s="53">
        <v>2190</v>
      </c>
      <c r="G6387" s="53">
        <v>18</v>
      </c>
      <c r="H6387" s="53">
        <v>34</v>
      </c>
      <c r="I6387" s="53" t="s">
        <v>15</v>
      </c>
      <c r="J6387" s="222"/>
      <c r="K6387" s="222"/>
      <c r="L6387" s="224">
        <f t="shared" si="56"/>
        <v>52.941176470588239</v>
      </c>
      <c r="M6387" s="31">
        <v>718</v>
      </c>
      <c r="N6387" s="53" t="s">
        <v>13</v>
      </c>
      <c r="O6387" s="53" t="s">
        <v>2048</v>
      </c>
    </row>
    <row r="6388" spans="1:15">
      <c r="A6388">
        <v>6392</v>
      </c>
      <c r="B6388" s="52">
        <v>44922</v>
      </c>
      <c r="C6388" s="222" t="s">
        <v>9</v>
      </c>
      <c r="D6388" s="359" t="s">
        <v>10</v>
      </c>
      <c r="E6388" s="53">
        <v>52</v>
      </c>
      <c r="F6388" s="53">
        <v>1970</v>
      </c>
      <c r="G6388" s="53">
        <v>2</v>
      </c>
      <c r="H6388" s="53">
        <v>22</v>
      </c>
      <c r="I6388" s="53" t="s">
        <v>12</v>
      </c>
      <c r="J6388" s="222"/>
      <c r="K6388" s="222"/>
      <c r="L6388" s="224">
        <f t="shared" si="56"/>
        <v>9.0909090909090917</v>
      </c>
      <c r="M6388" s="31">
        <v>718</v>
      </c>
      <c r="N6388" s="53" t="s">
        <v>13</v>
      </c>
      <c r="O6388" s="53" t="s">
        <v>2048</v>
      </c>
    </row>
    <row r="6389" spans="1:15">
      <c r="A6389">
        <v>6393</v>
      </c>
      <c r="B6389" s="52">
        <v>44922</v>
      </c>
      <c r="C6389" s="222" t="s">
        <v>9</v>
      </c>
      <c r="D6389" s="359" t="s">
        <v>10</v>
      </c>
      <c r="E6389" s="53">
        <v>55</v>
      </c>
      <c r="F6389" s="53">
        <v>2344</v>
      </c>
      <c r="G6389" s="53">
        <v>30</v>
      </c>
      <c r="H6389" s="53">
        <v>26</v>
      </c>
      <c r="I6389" s="53" t="s">
        <v>15</v>
      </c>
      <c r="J6389" s="222"/>
      <c r="K6389" s="222"/>
      <c r="L6389" s="224">
        <f t="shared" si="56"/>
        <v>115.38461538461537</v>
      </c>
      <c r="M6389" s="31">
        <v>718</v>
      </c>
      <c r="N6389" s="53" t="s">
        <v>13</v>
      </c>
      <c r="O6389" s="53" t="s">
        <v>2048</v>
      </c>
    </row>
    <row r="6390" spans="1:15">
      <c r="A6390">
        <v>6394</v>
      </c>
      <c r="B6390" s="52">
        <v>44922</v>
      </c>
      <c r="C6390" s="222" t="s">
        <v>9</v>
      </c>
      <c r="D6390" s="359" t="s">
        <v>10</v>
      </c>
      <c r="E6390" s="53">
        <v>53</v>
      </c>
      <c r="F6390" s="53">
        <v>2108</v>
      </c>
      <c r="G6390" s="53">
        <v>22</v>
      </c>
      <c r="H6390" s="53">
        <v>34</v>
      </c>
      <c r="I6390" s="53" t="s">
        <v>15</v>
      </c>
      <c r="J6390" s="222"/>
      <c r="K6390" s="222"/>
      <c r="L6390" s="224">
        <f t="shared" si="56"/>
        <v>64.705882352941174</v>
      </c>
      <c r="M6390" s="31">
        <v>718</v>
      </c>
      <c r="N6390" s="53" t="s">
        <v>13</v>
      </c>
      <c r="O6390" s="53" t="s">
        <v>2048</v>
      </c>
    </row>
    <row r="6391" spans="1:15">
      <c r="A6391">
        <v>6395</v>
      </c>
      <c r="B6391" s="52">
        <v>44922</v>
      </c>
      <c r="C6391" s="222" t="s">
        <v>9</v>
      </c>
      <c r="D6391" s="359" t="s">
        <v>10</v>
      </c>
      <c r="E6391" s="53">
        <v>51</v>
      </c>
      <c r="F6391" s="53">
        <v>1748</v>
      </c>
      <c r="G6391" s="53">
        <v>1</v>
      </c>
      <c r="H6391" s="53">
        <v>28</v>
      </c>
      <c r="I6391" s="53" t="s">
        <v>12</v>
      </c>
      <c r="J6391" s="222"/>
      <c r="K6391" s="222"/>
      <c r="L6391" s="224">
        <f t="shared" si="56"/>
        <v>3.5714285714285712</v>
      </c>
      <c r="M6391" s="31">
        <v>718</v>
      </c>
      <c r="N6391" s="53" t="s">
        <v>13</v>
      </c>
      <c r="O6391" s="53" t="s">
        <v>2048</v>
      </c>
    </row>
    <row r="6392" spans="1:15">
      <c r="A6392">
        <v>6396</v>
      </c>
      <c r="B6392" s="52">
        <v>44922</v>
      </c>
      <c r="C6392" s="222" t="s">
        <v>9</v>
      </c>
      <c r="D6392" s="359" t="s">
        <v>10</v>
      </c>
      <c r="E6392" s="53">
        <v>38</v>
      </c>
      <c r="F6392" s="53">
        <v>970</v>
      </c>
      <c r="G6392" s="53">
        <v>9</v>
      </c>
      <c r="H6392" s="53">
        <v>16</v>
      </c>
      <c r="I6392" s="53" t="s">
        <v>15</v>
      </c>
      <c r="J6392" s="222"/>
      <c r="K6392" s="222"/>
      <c r="L6392" s="224">
        <f t="shared" si="56"/>
        <v>56.25</v>
      </c>
      <c r="M6392" s="31">
        <v>718</v>
      </c>
      <c r="N6392" s="53" t="s">
        <v>13</v>
      </c>
      <c r="O6392" s="53" t="s">
        <v>2048</v>
      </c>
    </row>
    <row r="6393" spans="1:15">
      <c r="A6393">
        <v>6397</v>
      </c>
      <c r="B6393" s="52">
        <v>44922</v>
      </c>
      <c r="C6393" s="222" t="s">
        <v>9</v>
      </c>
      <c r="D6393" s="359" t="s">
        <v>10</v>
      </c>
      <c r="E6393" s="53">
        <v>55</v>
      </c>
      <c r="F6393" s="53">
        <v>2080</v>
      </c>
      <c r="G6393" s="53">
        <v>12</v>
      </c>
      <c r="H6393" s="53">
        <v>22</v>
      </c>
      <c r="I6393" s="53" t="s">
        <v>15</v>
      </c>
      <c r="J6393" s="222"/>
      <c r="K6393" s="222"/>
      <c r="L6393" s="224">
        <f t="shared" si="56"/>
        <v>54.54545454545454</v>
      </c>
      <c r="M6393" s="31">
        <v>718</v>
      </c>
      <c r="N6393" s="53" t="s">
        <v>13</v>
      </c>
      <c r="O6393" s="53" t="s">
        <v>2048</v>
      </c>
    </row>
    <row r="6394" spans="1:15">
      <c r="A6394">
        <v>6398</v>
      </c>
      <c r="B6394" s="52">
        <v>44922</v>
      </c>
      <c r="C6394" s="222" t="s">
        <v>9</v>
      </c>
      <c r="D6394" s="359" t="s">
        <v>10</v>
      </c>
      <c r="E6394" s="53">
        <v>54</v>
      </c>
      <c r="F6394" s="53">
        <v>2262</v>
      </c>
      <c r="G6394" s="53">
        <v>11</v>
      </c>
      <c r="H6394" s="53">
        <v>32</v>
      </c>
      <c r="I6394" s="53" t="s">
        <v>15</v>
      </c>
      <c r="J6394" s="222"/>
      <c r="K6394" s="222"/>
      <c r="L6394" s="224">
        <f t="shared" si="56"/>
        <v>34.375</v>
      </c>
      <c r="M6394" s="31">
        <v>718</v>
      </c>
      <c r="N6394" s="53" t="s">
        <v>13</v>
      </c>
      <c r="O6394" s="53" t="s">
        <v>2048</v>
      </c>
    </row>
    <row r="6395" spans="1:15">
      <c r="A6395">
        <v>6399</v>
      </c>
      <c r="B6395" s="52">
        <v>44922</v>
      </c>
      <c r="C6395" s="222" t="s">
        <v>9</v>
      </c>
      <c r="D6395" s="359" t="s">
        <v>10</v>
      </c>
      <c r="E6395" s="53">
        <v>55</v>
      </c>
      <c r="F6395" s="53">
        <v>2164</v>
      </c>
      <c r="G6395" s="53">
        <v>64</v>
      </c>
      <c r="H6395" s="53">
        <v>34</v>
      </c>
      <c r="I6395" s="53" t="s">
        <v>15</v>
      </c>
      <c r="J6395" s="222"/>
      <c r="K6395" s="222"/>
      <c r="L6395" s="224">
        <f t="shared" si="56"/>
        <v>188.23529411764704</v>
      </c>
      <c r="M6395" s="31">
        <v>718</v>
      </c>
      <c r="N6395" s="53" t="s">
        <v>13</v>
      </c>
      <c r="O6395" s="53" t="s">
        <v>2048</v>
      </c>
    </row>
    <row r="6396" spans="1:15">
      <c r="A6396">
        <v>6400</v>
      </c>
      <c r="B6396" s="52">
        <v>44922</v>
      </c>
      <c r="C6396" s="222" t="s">
        <v>9</v>
      </c>
      <c r="D6396" s="359" t="s">
        <v>10</v>
      </c>
      <c r="E6396" s="53">
        <v>52</v>
      </c>
      <c r="F6396" s="53">
        <v>1982</v>
      </c>
      <c r="G6396" s="53">
        <v>56</v>
      </c>
      <c r="H6396" s="53">
        <v>50</v>
      </c>
      <c r="I6396" s="53" t="s">
        <v>15</v>
      </c>
      <c r="J6396" s="222"/>
      <c r="K6396" s="222"/>
      <c r="L6396" s="224">
        <f t="shared" si="56"/>
        <v>112.00000000000001</v>
      </c>
      <c r="M6396" s="31">
        <v>718</v>
      </c>
      <c r="N6396" s="53" t="s">
        <v>13</v>
      </c>
      <c r="O6396" s="53" t="s">
        <v>2048</v>
      </c>
    </row>
    <row r="6397" spans="1:15">
      <c r="A6397">
        <v>6401</v>
      </c>
      <c r="B6397" s="52">
        <v>44922</v>
      </c>
      <c r="C6397" s="222" t="s">
        <v>9</v>
      </c>
      <c r="D6397" s="359" t="s">
        <v>10</v>
      </c>
      <c r="E6397" s="53">
        <v>59</v>
      </c>
      <c r="F6397" s="53">
        <v>2868</v>
      </c>
      <c r="G6397" s="53">
        <v>22</v>
      </c>
      <c r="H6397" s="53">
        <v>48</v>
      </c>
      <c r="I6397" s="53" t="s">
        <v>15</v>
      </c>
      <c r="J6397" s="222"/>
      <c r="K6397" s="222"/>
      <c r="L6397" s="224">
        <f t="shared" si="56"/>
        <v>45.833333333333329</v>
      </c>
      <c r="M6397" s="31">
        <v>718</v>
      </c>
      <c r="N6397" s="53" t="s">
        <v>13</v>
      </c>
      <c r="O6397" s="53" t="s">
        <v>2048</v>
      </c>
    </row>
    <row r="6398" spans="1:15">
      <c r="A6398">
        <v>6402</v>
      </c>
      <c r="B6398" s="52">
        <v>44922</v>
      </c>
      <c r="C6398" s="222" t="s">
        <v>9</v>
      </c>
      <c r="D6398" s="359" t="s">
        <v>10</v>
      </c>
      <c r="E6398" s="53">
        <v>46</v>
      </c>
      <c r="F6398" s="53">
        <v>1438</v>
      </c>
      <c r="G6398" s="53">
        <v>7</v>
      </c>
      <c r="H6398" s="53">
        <v>44</v>
      </c>
      <c r="I6398" s="53" t="s">
        <v>15</v>
      </c>
      <c r="J6398" s="222"/>
      <c r="K6398" s="222"/>
      <c r="L6398" s="224">
        <f t="shared" si="56"/>
        <v>15.909090909090908</v>
      </c>
      <c r="M6398" s="31">
        <v>718</v>
      </c>
      <c r="N6398" s="53" t="s">
        <v>13</v>
      </c>
      <c r="O6398" s="53" t="s">
        <v>2048</v>
      </c>
    </row>
    <row r="6399" spans="1:15">
      <c r="A6399">
        <v>6403</v>
      </c>
      <c r="B6399" s="52">
        <v>44922</v>
      </c>
      <c r="C6399" s="222" t="s">
        <v>9</v>
      </c>
      <c r="D6399" s="359" t="s">
        <v>10</v>
      </c>
      <c r="E6399" s="53">
        <v>52</v>
      </c>
      <c r="F6399" s="53">
        <v>2056</v>
      </c>
      <c r="G6399" s="53">
        <v>5</v>
      </c>
      <c r="H6399" s="53">
        <v>30</v>
      </c>
      <c r="I6399" s="53" t="s">
        <v>12</v>
      </c>
      <c r="J6399" s="222"/>
      <c r="K6399" s="222"/>
      <c r="L6399" s="224">
        <f t="shared" si="56"/>
        <v>16.666666666666664</v>
      </c>
      <c r="M6399" s="31">
        <v>718</v>
      </c>
      <c r="N6399" s="53" t="s">
        <v>13</v>
      </c>
      <c r="O6399" s="53" t="s">
        <v>2048</v>
      </c>
    </row>
    <row r="6400" spans="1:15">
      <c r="A6400">
        <v>6404</v>
      </c>
      <c r="B6400" s="52">
        <v>44922</v>
      </c>
      <c r="C6400" s="222" t="s">
        <v>9</v>
      </c>
      <c r="D6400" s="359" t="s">
        <v>10</v>
      </c>
      <c r="E6400" s="53">
        <v>52</v>
      </c>
      <c r="F6400" s="53">
        <v>1672</v>
      </c>
      <c r="G6400" s="53">
        <v>12</v>
      </c>
      <c r="H6400" s="53">
        <v>32</v>
      </c>
      <c r="I6400" s="53" t="s">
        <v>15</v>
      </c>
      <c r="J6400" s="222"/>
      <c r="K6400" s="222"/>
      <c r="L6400" s="224">
        <f t="shared" si="56"/>
        <v>37.5</v>
      </c>
      <c r="M6400" s="31">
        <v>718</v>
      </c>
      <c r="N6400" s="53" t="s">
        <v>13</v>
      </c>
      <c r="O6400" s="53" t="s">
        <v>2048</v>
      </c>
    </row>
    <row r="6401" spans="1:15">
      <c r="A6401">
        <v>6405</v>
      </c>
      <c r="B6401" s="52">
        <v>44922</v>
      </c>
      <c r="C6401" s="222" t="s">
        <v>9</v>
      </c>
      <c r="D6401" s="359" t="s">
        <v>10</v>
      </c>
      <c r="E6401" s="53">
        <v>53</v>
      </c>
      <c r="F6401" s="53">
        <v>2226</v>
      </c>
      <c r="G6401" s="53">
        <v>56</v>
      </c>
      <c r="H6401" s="53">
        <v>36</v>
      </c>
      <c r="I6401" s="53" t="s">
        <v>15</v>
      </c>
      <c r="J6401" s="222"/>
      <c r="K6401" s="222"/>
      <c r="L6401" s="224">
        <f t="shared" si="56"/>
        <v>155.55555555555557</v>
      </c>
      <c r="M6401" s="31">
        <v>718</v>
      </c>
      <c r="N6401" s="53" t="s">
        <v>13</v>
      </c>
      <c r="O6401" s="53" t="s">
        <v>2048</v>
      </c>
    </row>
    <row r="6402" spans="1:15">
      <c r="A6402">
        <v>6406</v>
      </c>
      <c r="B6402" s="52">
        <v>44922</v>
      </c>
      <c r="C6402" s="222" t="s">
        <v>9</v>
      </c>
      <c r="D6402" s="359" t="s">
        <v>10</v>
      </c>
      <c r="E6402" s="53">
        <v>53</v>
      </c>
      <c r="F6402" s="53">
        <v>2158</v>
      </c>
      <c r="G6402" s="53">
        <v>3</v>
      </c>
      <c r="H6402" s="53">
        <v>34</v>
      </c>
      <c r="I6402" s="53" t="s">
        <v>12</v>
      </c>
      <c r="J6402" s="222"/>
      <c r="K6402" s="222"/>
      <c r="L6402" s="224">
        <f t="shared" si="56"/>
        <v>8.8235294117647065</v>
      </c>
      <c r="M6402" s="31">
        <v>718</v>
      </c>
      <c r="N6402" s="53" t="s">
        <v>13</v>
      </c>
      <c r="O6402" s="53" t="s">
        <v>2048</v>
      </c>
    </row>
    <row r="6403" spans="1:15">
      <c r="A6403">
        <v>6407</v>
      </c>
      <c r="B6403" s="52">
        <v>44922</v>
      </c>
      <c r="C6403" s="222" t="s">
        <v>9</v>
      </c>
      <c r="D6403" s="359" t="s">
        <v>10</v>
      </c>
      <c r="E6403" s="53">
        <v>41</v>
      </c>
      <c r="F6403" s="53">
        <v>1340</v>
      </c>
      <c r="G6403" s="53">
        <v>2</v>
      </c>
      <c r="H6403" s="53">
        <v>28</v>
      </c>
      <c r="I6403" s="53" t="s">
        <v>15</v>
      </c>
      <c r="J6403" s="222"/>
      <c r="K6403" s="222"/>
      <c r="L6403" s="224">
        <f t="shared" si="56"/>
        <v>7.1428571428571423</v>
      </c>
      <c r="M6403" s="31">
        <v>718</v>
      </c>
      <c r="N6403" s="53" t="s">
        <v>13</v>
      </c>
      <c r="O6403" s="53" t="s">
        <v>2048</v>
      </c>
    </row>
    <row r="6404" spans="1:15">
      <c r="A6404">
        <v>6408</v>
      </c>
      <c r="B6404" s="52">
        <v>44923</v>
      </c>
      <c r="C6404" s="222" t="s">
        <v>9</v>
      </c>
      <c r="D6404" s="359" t="s">
        <v>10</v>
      </c>
      <c r="E6404" s="53">
        <v>37</v>
      </c>
      <c r="F6404" s="53">
        <v>714</v>
      </c>
      <c r="G6404" s="53">
        <v>1</v>
      </c>
      <c r="H6404" s="53">
        <v>22</v>
      </c>
      <c r="I6404" s="53" t="s">
        <v>12</v>
      </c>
      <c r="J6404" s="222"/>
      <c r="K6404" s="222"/>
      <c r="L6404" s="224">
        <f t="shared" si="56"/>
        <v>4.5454545454545459</v>
      </c>
      <c r="M6404" s="31">
        <v>718</v>
      </c>
      <c r="N6404" s="53" t="s">
        <v>13</v>
      </c>
      <c r="O6404" s="53" t="s">
        <v>2049</v>
      </c>
    </row>
    <row r="6405" spans="1:15">
      <c r="A6405">
        <v>6409</v>
      </c>
      <c r="B6405" s="52">
        <v>44923</v>
      </c>
      <c r="C6405" s="222" t="s">
        <v>9</v>
      </c>
      <c r="D6405" s="359" t="s">
        <v>10</v>
      </c>
      <c r="E6405" s="53">
        <v>36</v>
      </c>
      <c r="F6405" s="53">
        <v>672</v>
      </c>
      <c r="G6405" s="53">
        <v>0</v>
      </c>
      <c r="H6405" s="53">
        <v>24</v>
      </c>
      <c r="I6405" s="53" t="s">
        <v>12</v>
      </c>
      <c r="J6405" s="222"/>
      <c r="K6405" s="222"/>
      <c r="L6405" s="224">
        <f t="shared" si="56"/>
        <v>0</v>
      </c>
      <c r="M6405" s="31">
        <v>718</v>
      </c>
      <c r="N6405" s="53" t="s">
        <v>13</v>
      </c>
      <c r="O6405" s="53" t="s">
        <v>2049</v>
      </c>
    </row>
    <row r="6406" spans="1:15">
      <c r="A6406">
        <v>6410</v>
      </c>
      <c r="B6406" s="52">
        <v>44923</v>
      </c>
      <c r="C6406" s="222" t="s">
        <v>9</v>
      </c>
      <c r="D6406" s="359" t="s">
        <v>10</v>
      </c>
      <c r="E6406" s="53">
        <v>36</v>
      </c>
      <c r="F6406" s="53">
        <v>760</v>
      </c>
      <c r="G6406" s="53">
        <v>1</v>
      </c>
      <c r="H6406" s="53">
        <v>28</v>
      </c>
      <c r="I6406" s="53" t="s">
        <v>15</v>
      </c>
      <c r="J6406" s="222"/>
      <c r="K6406" s="222"/>
      <c r="L6406" s="224">
        <f t="shared" si="56"/>
        <v>3.5714285714285712</v>
      </c>
      <c r="M6406" s="31">
        <v>718</v>
      </c>
      <c r="N6406" s="53" t="s">
        <v>13</v>
      </c>
      <c r="O6406" s="53" t="s">
        <v>2049</v>
      </c>
    </row>
    <row r="6407" spans="1:15">
      <c r="A6407">
        <v>6411</v>
      </c>
      <c r="B6407" s="52">
        <v>44923</v>
      </c>
      <c r="C6407" s="222" t="s">
        <v>9</v>
      </c>
      <c r="D6407" s="359" t="s">
        <v>10</v>
      </c>
      <c r="E6407" s="53">
        <v>35</v>
      </c>
      <c r="F6407" s="53">
        <v>634</v>
      </c>
      <c r="G6407" s="53">
        <v>0</v>
      </c>
      <c r="H6407" s="53">
        <v>28</v>
      </c>
      <c r="I6407" s="53" t="s">
        <v>12</v>
      </c>
      <c r="J6407" s="222"/>
      <c r="K6407" s="222"/>
      <c r="L6407" s="224">
        <f t="shared" si="56"/>
        <v>0</v>
      </c>
      <c r="M6407" s="31">
        <v>718</v>
      </c>
      <c r="N6407" s="53" t="s">
        <v>13</v>
      </c>
      <c r="O6407" s="53" t="s">
        <v>2049</v>
      </c>
    </row>
    <row r="6408" spans="1:15">
      <c r="A6408">
        <v>6412</v>
      </c>
      <c r="B6408" s="52">
        <v>44923</v>
      </c>
      <c r="C6408" s="222" t="s">
        <v>9</v>
      </c>
      <c r="D6408" s="359" t="s">
        <v>10</v>
      </c>
      <c r="E6408" s="53">
        <v>36</v>
      </c>
      <c r="F6408" s="53">
        <v>704</v>
      </c>
      <c r="G6408" s="53">
        <v>0</v>
      </c>
      <c r="H6408" s="53">
        <v>12</v>
      </c>
      <c r="I6408" s="53" t="s">
        <v>12</v>
      </c>
      <c r="J6408" s="222"/>
      <c r="K6408" s="222"/>
      <c r="L6408" s="224">
        <f t="shared" si="56"/>
        <v>0</v>
      </c>
      <c r="M6408" s="31">
        <v>718</v>
      </c>
      <c r="N6408" s="53" t="s">
        <v>13</v>
      </c>
      <c r="O6408" s="53" t="s">
        <v>2049</v>
      </c>
    </row>
    <row r="6409" spans="1:15">
      <c r="A6409">
        <v>6413</v>
      </c>
      <c r="B6409" s="52">
        <v>44923</v>
      </c>
      <c r="C6409" s="222" t="s">
        <v>9</v>
      </c>
      <c r="D6409" s="359" t="s">
        <v>10</v>
      </c>
      <c r="E6409" s="53">
        <v>35</v>
      </c>
      <c r="F6409" s="53">
        <v>618</v>
      </c>
      <c r="G6409" s="53">
        <v>1</v>
      </c>
      <c r="H6409" s="53">
        <v>16</v>
      </c>
      <c r="I6409" s="53" t="s">
        <v>15</v>
      </c>
      <c r="J6409" s="222"/>
      <c r="K6409" s="222"/>
      <c r="L6409" s="224">
        <f t="shared" si="56"/>
        <v>6.25</v>
      </c>
      <c r="M6409" s="31">
        <v>718</v>
      </c>
      <c r="N6409" s="53" t="s">
        <v>13</v>
      </c>
      <c r="O6409" s="53" t="s">
        <v>2049</v>
      </c>
    </row>
    <row r="6410" spans="1:15">
      <c r="A6410">
        <v>6414</v>
      </c>
      <c r="B6410" s="52">
        <v>44923</v>
      </c>
      <c r="C6410" s="222" t="s">
        <v>9</v>
      </c>
      <c r="D6410" s="359" t="s">
        <v>10</v>
      </c>
      <c r="E6410" s="53">
        <v>34</v>
      </c>
      <c r="F6410" s="53">
        <v>682</v>
      </c>
      <c r="G6410" s="53">
        <v>0</v>
      </c>
      <c r="H6410" s="53">
        <v>18</v>
      </c>
      <c r="I6410" s="53" t="s">
        <v>12</v>
      </c>
      <c r="J6410" s="222"/>
      <c r="K6410" s="222"/>
      <c r="L6410" s="224">
        <f t="shared" si="56"/>
        <v>0</v>
      </c>
      <c r="M6410" s="31">
        <v>718</v>
      </c>
      <c r="N6410" s="53" t="s">
        <v>13</v>
      </c>
      <c r="O6410" s="53" t="s">
        <v>2049</v>
      </c>
    </row>
    <row r="6411" spans="1:15">
      <c r="A6411">
        <v>6415</v>
      </c>
      <c r="B6411" s="52">
        <v>44923</v>
      </c>
      <c r="C6411" s="222" t="s">
        <v>9</v>
      </c>
      <c r="D6411" s="359" t="s">
        <v>10</v>
      </c>
      <c r="E6411" s="53">
        <v>37</v>
      </c>
      <c r="F6411" s="53">
        <v>752</v>
      </c>
      <c r="G6411" s="53">
        <v>9</v>
      </c>
      <c r="H6411" s="53">
        <v>18</v>
      </c>
      <c r="I6411" s="53" t="s">
        <v>15</v>
      </c>
      <c r="J6411" s="222"/>
      <c r="K6411" s="222"/>
      <c r="L6411" s="224">
        <f t="shared" si="56"/>
        <v>50</v>
      </c>
      <c r="M6411" s="31">
        <v>718</v>
      </c>
      <c r="N6411" s="53" t="s">
        <v>13</v>
      </c>
      <c r="O6411" s="53" t="s">
        <v>2049</v>
      </c>
    </row>
    <row r="6412" spans="1:15">
      <c r="A6412">
        <v>6416</v>
      </c>
      <c r="B6412" s="52">
        <v>44923</v>
      </c>
      <c r="C6412" s="222" t="s">
        <v>9</v>
      </c>
      <c r="D6412" s="359" t="s">
        <v>10</v>
      </c>
      <c r="E6412" s="53">
        <v>35</v>
      </c>
      <c r="F6412" s="53">
        <v>630</v>
      </c>
      <c r="G6412" s="53">
        <v>1</v>
      </c>
      <c r="H6412" s="53">
        <v>22</v>
      </c>
      <c r="I6412" s="53" t="s">
        <v>15</v>
      </c>
      <c r="J6412" s="222"/>
      <c r="K6412" s="222"/>
      <c r="L6412" s="224">
        <f t="shared" si="56"/>
        <v>4.5454545454545459</v>
      </c>
      <c r="M6412" s="31">
        <v>718</v>
      </c>
      <c r="N6412" s="53" t="s">
        <v>13</v>
      </c>
      <c r="O6412" s="53" t="s">
        <v>2049</v>
      </c>
    </row>
    <row r="6413" spans="1:15">
      <c r="A6413">
        <v>6417</v>
      </c>
      <c r="B6413" s="52">
        <v>44923</v>
      </c>
      <c r="C6413" s="222" t="s">
        <v>9</v>
      </c>
      <c r="D6413" s="359" t="s">
        <v>10</v>
      </c>
      <c r="E6413" s="53">
        <v>38</v>
      </c>
      <c r="F6413" s="53">
        <v>648</v>
      </c>
      <c r="G6413" s="53">
        <v>1</v>
      </c>
      <c r="H6413" s="53">
        <v>16</v>
      </c>
      <c r="I6413" s="53" t="s">
        <v>15</v>
      </c>
      <c r="J6413" s="222"/>
      <c r="K6413" s="222"/>
      <c r="L6413" s="224">
        <f t="shared" si="56"/>
        <v>6.25</v>
      </c>
      <c r="M6413" s="31">
        <v>718</v>
      </c>
      <c r="N6413" s="53" t="s">
        <v>13</v>
      </c>
      <c r="O6413" s="53" t="s">
        <v>2049</v>
      </c>
    </row>
    <row r="6414" spans="1:15">
      <c r="A6414">
        <v>6418</v>
      </c>
      <c r="B6414" s="52">
        <v>44923</v>
      </c>
      <c r="C6414" s="222" t="s">
        <v>9</v>
      </c>
      <c r="D6414" s="359" t="s">
        <v>10</v>
      </c>
      <c r="E6414" s="53">
        <v>38</v>
      </c>
      <c r="F6414" s="53">
        <v>796</v>
      </c>
      <c r="G6414" s="53">
        <v>1</v>
      </c>
      <c r="H6414" s="53">
        <v>36</v>
      </c>
      <c r="I6414" s="53" t="s">
        <v>15</v>
      </c>
      <c r="J6414" s="222"/>
      <c r="K6414" s="222"/>
      <c r="L6414" s="224">
        <f t="shared" si="56"/>
        <v>2.7777777777777777</v>
      </c>
      <c r="M6414" s="31">
        <v>718</v>
      </c>
      <c r="N6414" s="53" t="s">
        <v>13</v>
      </c>
      <c r="O6414" s="53" t="s">
        <v>2049</v>
      </c>
    </row>
    <row r="6415" spans="1:15">
      <c r="A6415">
        <v>6419</v>
      </c>
      <c r="B6415" s="52">
        <v>44923</v>
      </c>
      <c r="C6415" s="222" t="s">
        <v>9</v>
      </c>
      <c r="D6415" s="359" t="s">
        <v>10</v>
      </c>
      <c r="E6415" s="53">
        <v>36</v>
      </c>
      <c r="F6415" s="53">
        <v>702</v>
      </c>
      <c r="G6415" s="53">
        <v>1</v>
      </c>
      <c r="H6415" s="53">
        <v>22</v>
      </c>
      <c r="I6415" s="53" t="s">
        <v>15</v>
      </c>
      <c r="J6415" s="222"/>
      <c r="K6415" s="222"/>
      <c r="L6415" s="224">
        <f t="shared" si="56"/>
        <v>4.5454545454545459</v>
      </c>
      <c r="M6415" s="31">
        <v>718</v>
      </c>
      <c r="N6415" s="53" t="s">
        <v>13</v>
      </c>
      <c r="O6415" s="53" t="s">
        <v>2049</v>
      </c>
    </row>
    <row r="6416" spans="1:15">
      <c r="A6416">
        <v>6420</v>
      </c>
      <c r="B6416" s="52">
        <v>44923</v>
      </c>
      <c r="C6416" s="222" t="s">
        <v>9</v>
      </c>
      <c r="D6416" s="359" t="s">
        <v>10</v>
      </c>
      <c r="E6416" s="53">
        <v>35</v>
      </c>
      <c r="F6416" s="53">
        <v>630</v>
      </c>
      <c r="G6416" s="53">
        <v>1</v>
      </c>
      <c r="H6416" s="53">
        <v>16</v>
      </c>
      <c r="I6416" s="53" t="s">
        <v>15</v>
      </c>
      <c r="J6416" s="222"/>
      <c r="K6416" s="222"/>
      <c r="L6416" s="224">
        <f>G6416/H6416*100</f>
        <v>6.25</v>
      </c>
      <c r="M6416" s="31">
        <v>718</v>
      </c>
      <c r="N6416" s="53" t="s">
        <v>13</v>
      </c>
      <c r="O6416" s="53" t="s">
        <v>2049</v>
      </c>
    </row>
    <row r="6417" spans="1:15">
      <c r="A6417">
        <v>6421</v>
      </c>
      <c r="B6417" s="52">
        <v>44923</v>
      </c>
      <c r="C6417" s="222" t="s">
        <v>9</v>
      </c>
      <c r="D6417" s="359" t="s">
        <v>10</v>
      </c>
      <c r="E6417" s="53">
        <v>39</v>
      </c>
      <c r="F6417" s="53">
        <v>714</v>
      </c>
      <c r="G6417" s="53">
        <v>3</v>
      </c>
      <c r="H6417" s="53">
        <v>16</v>
      </c>
      <c r="I6417" s="53" t="s">
        <v>15</v>
      </c>
      <c r="J6417" s="222"/>
      <c r="K6417" s="222"/>
      <c r="L6417" s="224">
        <f t="shared" si="56"/>
        <v>18.75</v>
      </c>
      <c r="M6417" s="31">
        <v>718</v>
      </c>
      <c r="N6417" s="53" t="s">
        <v>13</v>
      </c>
      <c r="O6417" s="53" t="s">
        <v>2049</v>
      </c>
    </row>
    <row r="6418" spans="1:15">
      <c r="A6418">
        <v>6422</v>
      </c>
      <c r="B6418" s="52">
        <v>44923</v>
      </c>
      <c r="C6418" s="222" t="s">
        <v>9</v>
      </c>
      <c r="D6418" s="359" t="s">
        <v>10</v>
      </c>
      <c r="E6418" s="53">
        <v>38</v>
      </c>
      <c r="F6418" s="53">
        <v>746</v>
      </c>
      <c r="G6418" s="53">
        <v>1</v>
      </c>
      <c r="H6418" s="53">
        <v>32</v>
      </c>
      <c r="I6418" s="53" t="s">
        <v>15</v>
      </c>
      <c r="J6418" s="222"/>
      <c r="K6418" s="222"/>
      <c r="L6418" s="224">
        <f t="shared" si="56"/>
        <v>3.125</v>
      </c>
      <c r="M6418" s="31">
        <v>718</v>
      </c>
      <c r="N6418" s="53" t="s">
        <v>13</v>
      </c>
      <c r="O6418" s="53" t="s">
        <v>2049</v>
      </c>
    </row>
    <row r="6419" spans="1:15">
      <c r="A6419">
        <v>6423</v>
      </c>
      <c r="B6419" s="52">
        <v>44923</v>
      </c>
      <c r="C6419" s="222" t="s">
        <v>9</v>
      </c>
      <c r="D6419" s="359" t="s">
        <v>10</v>
      </c>
      <c r="E6419" s="53">
        <v>40</v>
      </c>
      <c r="F6419" s="53">
        <v>754</v>
      </c>
      <c r="G6419" s="53">
        <v>1</v>
      </c>
      <c r="H6419" s="53">
        <v>26</v>
      </c>
      <c r="I6419" s="53" t="s">
        <v>15</v>
      </c>
      <c r="J6419" s="222"/>
      <c r="K6419" s="222"/>
      <c r="L6419" s="224">
        <f t="shared" si="56"/>
        <v>3.8461538461538463</v>
      </c>
      <c r="M6419" s="31">
        <v>718</v>
      </c>
      <c r="N6419" s="53" t="s">
        <v>13</v>
      </c>
      <c r="O6419" s="53" t="s">
        <v>2049</v>
      </c>
    </row>
    <row r="6420" spans="1:15">
      <c r="A6420">
        <v>6424</v>
      </c>
      <c r="B6420" s="52">
        <v>44923</v>
      </c>
      <c r="C6420" s="222" t="s">
        <v>9</v>
      </c>
      <c r="D6420" s="359" t="s">
        <v>10</v>
      </c>
      <c r="E6420" s="53">
        <v>38</v>
      </c>
      <c r="F6420" s="53">
        <v>734</v>
      </c>
      <c r="G6420" s="53">
        <v>1</v>
      </c>
      <c r="H6420" s="53">
        <v>10</v>
      </c>
      <c r="I6420" s="53" t="s">
        <v>15</v>
      </c>
      <c r="J6420" s="222"/>
      <c r="K6420" s="222"/>
      <c r="L6420" s="224">
        <f t="shared" si="56"/>
        <v>10</v>
      </c>
      <c r="M6420" s="31">
        <v>718</v>
      </c>
      <c r="N6420" s="53" t="s">
        <v>13</v>
      </c>
      <c r="O6420" s="53" t="s">
        <v>2049</v>
      </c>
    </row>
    <row r="6421" spans="1:15">
      <c r="A6421">
        <v>6425</v>
      </c>
      <c r="B6421" s="52">
        <v>44923</v>
      </c>
      <c r="C6421" s="222" t="s">
        <v>9</v>
      </c>
      <c r="D6421" s="359" t="s">
        <v>10</v>
      </c>
      <c r="E6421" s="53">
        <v>36</v>
      </c>
      <c r="F6421" s="53">
        <v>704</v>
      </c>
      <c r="G6421" s="53">
        <v>1</v>
      </c>
      <c r="H6421" s="53">
        <v>36</v>
      </c>
      <c r="I6421" s="53" t="s">
        <v>15</v>
      </c>
      <c r="J6421" s="222"/>
      <c r="K6421" s="222"/>
      <c r="L6421" s="224">
        <f>G6421/H6421*100</f>
        <v>2.7777777777777777</v>
      </c>
      <c r="M6421" s="31">
        <v>718</v>
      </c>
      <c r="N6421" s="53" t="s">
        <v>13</v>
      </c>
      <c r="O6421" s="53" t="s">
        <v>2049</v>
      </c>
    </row>
    <row r="6422" spans="1:15">
      <c r="A6422">
        <v>6426</v>
      </c>
      <c r="B6422" s="52">
        <v>44923</v>
      </c>
      <c r="C6422" s="222" t="s">
        <v>9</v>
      </c>
      <c r="D6422" s="359" t="s">
        <v>10</v>
      </c>
      <c r="E6422" s="53">
        <v>37</v>
      </c>
      <c r="F6422" s="53">
        <v>766</v>
      </c>
      <c r="G6422" s="53">
        <v>1</v>
      </c>
      <c r="H6422" s="53">
        <v>24</v>
      </c>
      <c r="I6422" s="53" t="s">
        <v>15</v>
      </c>
      <c r="J6422" s="222"/>
      <c r="K6422" s="222"/>
      <c r="L6422" s="224">
        <f t="shared" si="56"/>
        <v>4.1666666666666661</v>
      </c>
      <c r="M6422" s="31">
        <v>718</v>
      </c>
      <c r="N6422" s="53" t="s">
        <v>13</v>
      </c>
      <c r="O6422" s="53" t="s">
        <v>2049</v>
      </c>
    </row>
    <row r="6423" spans="1:15">
      <c r="A6423">
        <v>6427</v>
      </c>
      <c r="B6423" s="52">
        <v>44923</v>
      </c>
      <c r="C6423" s="222" t="s">
        <v>9</v>
      </c>
      <c r="D6423" s="359" t="s">
        <v>10</v>
      </c>
      <c r="E6423" s="53">
        <v>36</v>
      </c>
      <c r="F6423" s="53">
        <v>674</v>
      </c>
      <c r="G6423" s="53">
        <v>0</v>
      </c>
      <c r="H6423" s="53">
        <v>14</v>
      </c>
      <c r="I6423" s="53" t="s">
        <v>12</v>
      </c>
      <c r="J6423" s="222"/>
      <c r="K6423" s="222"/>
      <c r="L6423" s="224">
        <f t="shared" si="56"/>
        <v>0</v>
      </c>
      <c r="M6423" s="31">
        <v>718</v>
      </c>
      <c r="N6423" s="53" t="s">
        <v>13</v>
      </c>
      <c r="O6423" s="53" t="s">
        <v>2049</v>
      </c>
    </row>
    <row r="6424" spans="1:15">
      <c r="A6424">
        <v>6428</v>
      </c>
      <c r="B6424" s="52">
        <v>44923</v>
      </c>
      <c r="C6424" s="222" t="s">
        <v>9</v>
      </c>
      <c r="D6424" s="359" t="s">
        <v>10</v>
      </c>
      <c r="E6424" s="53">
        <v>38</v>
      </c>
      <c r="F6424" s="53">
        <v>768</v>
      </c>
      <c r="G6424" s="53">
        <v>1</v>
      </c>
      <c r="H6424" s="53">
        <v>32</v>
      </c>
      <c r="I6424" s="53" t="s">
        <v>15</v>
      </c>
      <c r="J6424" s="222"/>
      <c r="K6424" s="222"/>
      <c r="L6424" s="224">
        <f t="shared" si="56"/>
        <v>3.125</v>
      </c>
      <c r="M6424" s="31">
        <v>718</v>
      </c>
      <c r="N6424" s="53" t="s">
        <v>13</v>
      </c>
      <c r="O6424" s="53" t="s">
        <v>2049</v>
      </c>
    </row>
    <row r="6425" spans="1:15">
      <c r="A6425">
        <v>6429</v>
      </c>
      <c r="B6425" s="52">
        <v>44923</v>
      </c>
      <c r="C6425" s="222" t="s">
        <v>9</v>
      </c>
      <c r="D6425" s="359" t="s">
        <v>10</v>
      </c>
      <c r="E6425" s="53">
        <v>36</v>
      </c>
      <c r="F6425" s="53">
        <v>682</v>
      </c>
      <c r="G6425" s="53">
        <v>0</v>
      </c>
      <c r="H6425" s="53">
        <v>18</v>
      </c>
      <c r="I6425" s="53" t="s">
        <v>12</v>
      </c>
      <c r="J6425" s="222"/>
      <c r="K6425" s="222"/>
      <c r="L6425" s="224">
        <f t="shared" si="56"/>
        <v>0</v>
      </c>
      <c r="M6425" s="31">
        <v>718</v>
      </c>
      <c r="N6425" s="53" t="s">
        <v>13</v>
      </c>
      <c r="O6425" s="53" t="s">
        <v>2049</v>
      </c>
    </row>
    <row r="6426" spans="1:15">
      <c r="A6426">
        <v>6430</v>
      </c>
      <c r="B6426" s="52">
        <v>44923</v>
      </c>
      <c r="C6426" s="222" t="s">
        <v>9</v>
      </c>
      <c r="D6426" s="359" t="s">
        <v>10</v>
      </c>
      <c r="E6426" s="53">
        <v>37</v>
      </c>
      <c r="F6426" s="53">
        <v>706</v>
      </c>
      <c r="G6426" s="53">
        <v>2</v>
      </c>
      <c r="H6426" s="53">
        <v>18</v>
      </c>
      <c r="I6426" s="53" t="s">
        <v>15</v>
      </c>
      <c r="J6426" s="222"/>
      <c r="K6426" s="222"/>
      <c r="L6426" s="224">
        <f t="shared" si="56"/>
        <v>11.111111111111111</v>
      </c>
      <c r="M6426" s="31">
        <v>718</v>
      </c>
      <c r="N6426" s="53" t="s">
        <v>13</v>
      </c>
      <c r="O6426" s="53" t="s">
        <v>2049</v>
      </c>
    </row>
    <row r="6427" spans="1:15">
      <c r="A6427">
        <v>6431</v>
      </c>
      <c r="B6427" s="52">
        <v>44923</v>
      </c>
      <c r="C6427" s="222" t="s">
        <v>9</v>
      </c>
      <c r="D6427" s="359" t="s">
        <v>10</v>
      </c>
      <c r="E6427" s="53">
        <v>37</v>
      </c>
      <c r="F6427" s="53">
        <v>708</v>
      </c>
      <c r="G6427" s="53">
        <v>2</v>
      </c>
      <c r="H6427" s="53">
        <v>22</v>
      </c>
      <c r="I6427" s="53" t="s">
        <v>15</v>
      </c>
      <c r="J6427" s="222"/>
      <c r="K6427" s="222"/>
      <c r="L6427" s="224">
        <f t="shared" si="56"/>
        <v>9.0909090909090917</v>
      </c>
      <c r="M6427" s="31">
        <v>718</v>
      </c>
      <c r="N6427" s="53" t="s">
        <v>13</v>
      </c>
      <c r="O6427" s="53" t="s">
        <v>2049</v>
      </c>
    </row>
    <row r="6428" spans="1:15">
      <c r="A6428">
        <v>6432</v>
      </c>
      <c r="B6428" s="52">
        <v>44923</v>
      </c>
      <c r="C6428" s="222" t="s">
        <v>9</v>
      </c>
      <c r="D6428" s="359" t="s">
        <v>10</v>
      </c>
      <c r="E6428" s="53">
        <v>38</v>
      </c>
      <c r="F6428" s="53">
        <v>736</v>
      </c>
      <c r="G6428" s="53">
        <v>0</v>
      </c>
      <c r="H6428" s="53">
        <v>10</v>
      </c>
      <c r="I6428" s="53" t="s">
        <v>12</v>
      </c>
      <c r="J6428" s="222"/>
      <c r="K6428" s="222"/>
      <c r="L6428" s="224">
        <f t="shared" si="56"/>
        <v>0</v>
      </c>
      <c r="M6428" s="31">
        <v>718</v>
      </c>
      <c r="N6428" s="53" t="s">
        <v>13</v>
      </c>
      <c r="O6428" s="53" t="s">
        <v>2049</v>
      </c>
    </row>
    <row r="6429" spans="1:15">
      <c r="A6429">
        <v>6433</v>
      </c>
      <c r="B6429" s="52">
        <v>44923</v>
      </c>
      <c r="C6429" s="222" t="s">
        <v>9</v>
      </c>
      <c r="D6429" s="359" t="s">
        <v>10</v>
      </c>
      <c r="E6429" s="53">
        <v>38</v>
      </c>
      <c r="F6429" s="53">
        <v>728</v>
      </c>
      <c r="G6429" s="53">
        <v>1</v>
      </c>
      <c r="H6429" s="53">
        <v>24</v>
      </c>
      <c r="I6429" s="53" t="s">
        <v>15</v>
      </c>
      <c r="J6429" s="222"/>
      <c r="K6429" s="222"/>
      <c r="L6429" s="224">
        <f t="shared" si="56"/>
        <v>4.1666666666666661</v>
      </c>
      <c r="M6429" s="31">
        <v>718</v>
      </c>
      <c r="N6429" s="53" t="s">
        <v>13</v>
      </c>
      <c r="O6429" s="53" t="s">
        <v>2049</v>
      </c>
    </row>
    <row r="6430" spans="1:15">
      <c r="A6430">
        <v>6434</v>
      </c>
      <c r="B6430" s="52">
        <v>44923</v>
      </c>
      <c r="C6430" s="222" t="s">
        <v>9</v>
      </c>
      <c r="D6430" s="359" t="s">
        <v>10</v>
      </c>
      <c r="E6430" s="53">
        <v>38</v>
      </c>
      <c r="F6430" s="53">
        <v>768</v>
      </c>
      <c r="G6430" s="53">
        <v>2</v>
      </c>
      <c r="H6430" s="53">
        <v>24</v>
      </c>
      <c r="I6430" s="53" t="s">
        <v>15</v>
      </c>
      <c r="J6430" s="222"/>
      <c r="K6430" s="222"/>
      <c r="L6430" s="224">
        <f t="shared" si="56"/>
        <v>8.3333333333333321</v>
      </c>
      <c r="M6430" s="31">
        <v>718</v>
      </c>
      <c r="N6430" s="53" t="s">
        <v>13</v>
      </c>
      <c r="O6430" s="53" t="s">
        <v>2049</v>
      </c>
    </row>
    <row r="6431" spans="1:15">
      <c r="A6431">
        <v>6435</v>
      </c>
      <c r="B6431" s="52">
        <v>44923</v>
      </c>
      <c r="C6431" s="222" t="s">
        <v>9</v>
      </c>
      <c r="D6431" s="359" t="s">
        <v>10</v>
      </c>
      <c r="E6431" s="53">
        <v>38</v>
      </c>
      <c r="F6431" s="53">
        <v>712</v>
      </c>
      <c r="G6431" s="53">
        <v>1</v>
      </c>
      <c r="H6431" s="53">
        <v>24</v>
      </c>
      <c r="I6431" s="53" t="s">
        <v>12</v>
      </c>
      <c r="J6431" s="222"/>
      <c r="K6431" s="222"/>
      <c r="L6431" s="224">
        <f t="shared" si="56"/>
        <v>4.1666666666666661</v>
      </c>
      <c r="M6431" s="31">
        <v>718</v>
      </c>
      <c r="N6431" s="53" t="s">
        <v>13</v>
      </c>
      <c r="O6431" s="53" t="s">
        <v>2049</v>
      </c>
    </row>
    <row r="6432" spans="1:15">
      <c r="A6432">
        <v>6436</v>
      </c>
      <c r="B6432" s="52">
        <v>44923</v>
      </c>
      <c r="C6432" s="222" t="s">
        <v>9</v>
      </c>
      <c r="D6432" s="359" t="s">
        <v>10</v>
      </c>
      <c r="E6432" s="53">
        <v>38</v>
      </c>
      <c r="F6432" s="53">
        <v>770</v>
      </c>
      <c r="G6432" s="53">
        <v>0</v>
      </c>
      <c r="H6432" s="53">
        <v>12</v>
      </c>
      <c r="I6432" s="53" t="s">
        <v>12</v>
      </c>
      <c r="J6432" s="222"/>
      <c r="K6432" s="222"/>
      <c r="L6432" s="224">
        <f t="shared" si="56"/>
        <v>0</v>
      </c>
      <c r="M6432" s="31">
        <v>718</v>
      </c>
      <c r="N6432" s="53" t="s">
        <v>13</v>
      </c>
      <c r="O6432" s="53" t="s">
        <v>2049</v>
      </c>
    </row>
    <row r="6433" spans="1:15">
      <c r="A6433">
        <v>6437</v>
      </c>
      <c r="B6433" s="226" t="s">
        <v>2050</v>
      </c>
      <c r="C6433" s="227" t="s">
        <v>9</v>
      </c>
      <c r="D6433" s="359" t="s">
        <v>10</v>
      </c>
      <c r="E6433" s="228">
        <v>37</v>
      </c>
      <c r="F6433" s="228">
        <v>754</v>
      </c>
      <c r="G6433" s="228">
        <v>0</v>
      </c>
      <c r="H6433" s="228">
        <v>12</v>
      </c>
      <c r="I6433" s="228" t="s">
        <v>15</v>
      </c>
      <c r="J6433" s="227"/>
      <c r="K6433" s="227"/>
      <c r="L6433" s="229">
        <f t="shared" si="56"/>
        <v>0</v>
      </c>
      <c r="M6433" s="31">
        <v>712</v>
      </c>
      <c r="N6433" s="53" t="s">
        <v>13</v>
      </c>
      <c r="O6433" s="228" t="s">
        <v>2051</v>
      </c>
    </row>
    <row r="6434" spans="1:15">
      <c r="A6434">
        <v>6438</v>
      </c>
      <c r="B6434" s="52" t="s">
        <v>2050</v>
      </c>
      <c r="C6434" s="222" t="s">
        <v>9</v>
      </c>
      <c r="D6434" s="359" t="s">
        <v>10</v>
      </c>
      <c r="E6434" s="53">
        <v>35</v>
      </c>
      <c r="F6434" s="53">
        <v>648</v>
      </c>
      <c r="G6434" s="53">
        <v>0</v>
      </c>
      <c r="H6434" s="53">
        <v>30</v>
      </c>
      <c r="I6434" s="53" t="s">
        <v>15</v>
      </c>
      <c r="J6434" s="222"/>
      <c r="K6434" s="222"/>
      <c r="L6434" s="224">
        <f t="shared" ref="L6434:L6478" si="57">G6434/H6434*100</f>
        <v>0</v>
      </c>
      <c r="M6434" s="31">
        <v>712</v>
      </c>
      <c r="N6434" s="53" t="s">
        <v>13</v>
      </c>
      <c r="O6434" s="53" t="s">
        <v>2051</v>
      </c>
    </row>
    <row r="6435" spans="1:15">
      <c r="A6435">
        <v>6439</v>
      </c>
      <c r="B6435" s="52" t="s">
        <v>2050</v>
      </c>
      <c r="C6435" s="222" t="s">
        <v>9</v>
      </c>
      <c r="D6435" s="359" t="s">
        <v>10</v>
      </c>
      <c r="E6435" s="53">
        <v>38</v>
      </c>
      <c r="F6435" s="53">
        <v>726</v>
      </c>
      <c r="G6435" s="53">
        <v>1</v>
      </c>
      <c r="H6435" s="53">
        <v>14</v>
      </c>
      <c r="I6435" s="53" t="s">
        <v>15</v>
      </c>
      <c r="J6435" s="222"/>
      <c r="K6435" s="222"/>
      <c r="L6435" s="224">
        <f t="shared" si="57"/>
        <v>7.1428571428571423</v>
      </c>
      <c r="M6435" s="31">
        <v>712</v>
      </c>
      <c r="N6435" s="53" t="s">
        <v>13</v>
      </c>
      <c r="O6435" s="53" t="s">
        <v>2051</v>
      </c>
    </row>
    <row r="6436" spans="1:15">
      <c r="A6436">
        <v>6440</v>
      </c>
      <c r="B6436" s="52" t="s">
        <v>2050</v>
      </c>
      <c r="C6436" s="222" t="s">
        <v>9</v>
      </c>
      <c r="D6436" s="359" t="s">
        <v>10</v>
      </c>
      <c r="E6436" s="53">
        <v>38</v>
      </c>
      <c r="F6436" s="53">
        <v>776</v>
      </c>
      <c r="G6436" s="53">
        <v>0</v>
      </c>
      <c r="H6436" s="53">
        <v>18</v>
      </c>
      <c r="I6436" s="53" t="s">
        <v>15</v>
      </c>
      <c r="J6436" s="222"/>
      <c r="K6436" s="222"/>
      <c r="L6436" s="224">
        <f t="shared" si="57"/>
        <v>0</v>
      </c>
      <c r="M6436" s="31">
        <v>712</v>
      </c>
      <c r="N6436" s="53" t="s">
        <v>13</v>
      </c>
      <c r="O6436" s="53" t="s">
        <v>2051</v>
      </c>
    </row>
    <row r="6437" spans="1:15">
      <c r="A6437">
        <v>6441</v>
      </c>
      <c r="B6437" s="52" t="s">
        <v>2050</v>
      </c>
      <c r="C6437" s="222" t="s">
        <v>9</v>
      </c>
      <c r="D6437" s="359" t="s">
        <v>10</v>
      </c>
      <c r="E6437" s="53">
        <v>32</v>
      </c>
      <c r="F6437" s="53">
        <v>530</v>
      </c>
      <c r="G6437" s="53">
        <v>0</v>
      </c>
      <c r="H6437" s="53">
        <v>20</v>
      </c>
      <c r="I6437" s="53" t="s">
        <v>15</v>
      </c>
      <c r="J6437" s="222"/>
      <c r="K6437" s="222"/>
      <c r="L6437" s="224">
        <f t="shared" si="57"/>
        <v>0</v>
      </c>
      <c r="M6437" s="31">
        <v>712</v>
      </c>
      <c r="N6437" s="53" t="s">
        <v>13</v>
      </c>
      <c r="O6437" s="53" t="s">
        <v>2051</v>
      </c>
    </row>
    <row r="6438" spans="1:15">
      <c r="A6438">
        <v>6442</v>
      </c>
      <c r="B6438" s="52" t="s">
        <v>2050</v>
      </c>
      <c r="C6438" s="222" t="s">
        <v>9</v>
      </c>
      <c r="D6438" s="359" t="s">
        <v>10</v>
      </c>
      <c r="E6438" s="53">
        <v>37</v>
      </c>
      <c r="F6438" s="53">
        <v>706</v>
      </c>
      <c r="G6438" s="53">
        <v>1</v>
      </c>
      <c r="H6438" s="53">
        <v>14</v>
      </c>
      <c r="I6438" s="53" t="s">
        <v>15</v>
      </c>
      <c r="J6438" s="222"/>
      <c r="K6438" s="222"/>
      <c r="L6438" s="224">
        <f t="shared" si="57"/>
        <v>7.1428571428571423</v>
      </c>
      <c r="M6438" s="31">
        <v>712</v>
      </c>
      <c r="N6438" s="53" t="s">
        <v>13</v>
      </c>
      <c r="O6438" s="53" t="s">
        <v>2051</v>
      </c>
    </row>
    <row r="6439" spans="1:15">
      <c r="A6439">
        <v>6443</v>
      </c>
      <c r="B6439" s="52" t="s">
        <v>2050</v>
      </c>
      <c r="C6439" s="222" t="s">
        <v>9</v>
      </c>
      <c r="D6439" s="359" t="s">
        <v>10</v>
      </c>
      <c r="E6439" s="53">
        <v>35</v>
      </c>
      <c r="F6439" s="53">
        <v>642</v>
      </c>
      <c r="G6439" s="53">
        <v>0</v>
      </c>
      <c r="H6439" s="53">
        <v>14</v>
      </c>
      <c r="I6439" s="53" t="s">
        <v>15</v>
      </c>
      <c r="J6439" s="222"/>
      <c r="K6439" s="222"/>
      <c r="L6439" s="224">
        <f t="shared" si="57"/>
        <v>0</v>
      </c>
      <c r="M6439" s="31">
        <v>712</v>
      </c>
      <c r="N6439" s="53" t="s">
        <v>13</v>
      </c>
      <c r="O6439" s="53" t="s">
        <v>2051</v>
      </c>
    </row>
    <row r="6440" spans="1:15">
      <c r="A6440">
        <v>6444</v>
      </c>
      <c r="B6440" s="52" t="s">
        <v>2050</v>
      </c>
      <c r="C6440" s="222" t="s">
        <v>9</v>
      </c>
      <c r="D6440" s="359" t="s">
        <v>10</v>
      </c>
      <c r="E6440" s="53">
        <v>34</v>
      </c>
      <c r="F6440" s="53">
        <v>616</v>
      </c>
      <c r="G6440" s="53">
        <v>0</v>
      </c>
      <c r="H6440" s="53">
        <v>18</v>
      </c>
      <c r="I6440" s="53" t="s">
        <v>12</v>
      </c>
      <c r="J6440" s="222"/>
      <c r="K6440" s="222"/>
      <c r="L6440" s="224">
        <f t="shared" si="57"/>
        <v>0</v>
      </c>
      <c r="M6440" s="31">
        <v>712</v>
      </c>
      <c r="N6440" s="53" t="s">
        <v>13</v>
      </c>
      <c r="O6440" s="53" t="s">
        <v>2051</v>
      </c>
    </row>
    <row r="6441" spans="1:15">
      <c r="A6441">
        <v>6445</v>
      </c>
      <c r="B6441" s="52" t="s">
        <v>2050</v>
      </c>
      <c r="C6441" s="222" t="s">
        <v>9</v>
      </c>
      <c r="D6441" s="359" t="s">
        <v>10</v>
      </c>
      <c r="E6441" s="53">
        <v>38</v>
      </c>
      <c r="F6441" s="53">
        <v>756</v>
      </c>
      <c r="G6441" s="53">
        <v>1</v>
      </c>
      <c r="H6441" s="53">
        <v>18</v>
      </c>
      <c r="I6441" s="53" t="s">
        <v>15</v>
      </c>
      <c r="J6441" s="222"/>
      <c r="K6441" s="222"/>
      <c r="L6441" s="224">
        <f t="shared" si="57"/>
        <v>5.5555555555555554</v>
      </c>
      <c r="M6441" s="31">
        <v>712</v>
      </c>
      <c r="N6441" s="53" t="s">
        <v>13</v>
      </c>
      <c r="O6441" s="53" t="s">
        <v>2051</v>
      </c>
    </row>
    <row r="6442" spans="1:15">
      <c r="A6442">
        <v>6446</v>
      </c>
      <c r="B6442" s="52" t="s">
        <v>2050</v>
      </c>
      <c r="C6442" s="222" t="s">
        <v>9</v>
      </c>
      <c r="D6442" s="359" t="s">
        <v>10</v>
      </c>
      <c r="E6442" s="53">
        <v>37</v>
      </c>
      <c r="F6442" s="53">
        <v>770</v>
      </c>
      <c r="G6442" s="53">
        <v>0</v>
      </c>
      <c r="H6442" s="53">
        <v>8</v>
      </c>
      <c r="I6442" s="53" t="s">
        <v>12</v>
      </c>
      <c r="J6442" s="222"/>
      <c r="K6442" s="222"/>
      <c r="L6442" s="224">
        <f t="shared" si="57"/>
        <v>0</v>
      </c>
      <c r="M6442" s="31">
        <v>712</v>
      </c>
      <c r="N6442" s="53" t="s">
        <v>13</v>
      </c>
      <c r="O6442" s="53" t="s">
        <v>2051</v>
      </c>
    </row>
    <row r="6443" spans="1:15">
      <c r="A6443">
        <v>6447</v>
      </c>
      <c r="B6443" s="52" t="s">
        <v>2050</v>
      </c>
      <c r="C6443" s="222" t="s">
        <v>9</v>
      </c>
      <c r="D6443" s="359" t="s">
        <v>10</v>
      </c>
      <c r="E6443" s="53">
        <v>38</v>
      </c>
      <c r="F6443" s="53">
        <v>788</v>
      </c>
      <c r="G6443" s="53">
        <v>1</v>
      </c>
      <c r="H6443" s="53">
        <v>48</v>
      </c>
      <c r="I6443" s="53" t="s">
        <v>15</v>
      </c>
      <c r="J6443" s="222"/>
      <c r="K6443" s="222"/>
      <c r="L6443" s="224">
        <f t="shared" si="57"/>
        <v>2.083333333333333</v>
      </c>
      <c r="M6443" s="31">
        <v>712</v>
      </c>
      <c r="N6443" s="53" t="s">
        <v>13</v>
      </c>
      <c r="O6443" s="53" t="s">
        <v>2051</v>
      </c>
    </row>
    <row r="6444" spans="1:15">
      <c r="A6444">
        <v>6448</v>
      </c>
      <c r="B6444" s="52" t="s">
        <v>2050</v>
      </c>
      <c r="C6444" s="222" t="s">
        <v>9</v>
      </c>
      <c r="D6444" s="359" t="s">
        <v>10</v>
      </c>
      <c r="E6444" s="53">
        <v>36</v>
      </c>
      <c r="F6444" s="53">
        <v>764</v>
      </c>
      <c r="G6444" s="53">
        <v>2</v>
      </c>
      <c r="H6444" s="53">
        <v>8</v>
      </c>
      <c r="I6444" s="53" t="s">
        <v>15</v>
      </c>
      <c r="J6444" s="222"/>
      <c r="K6444" s="222"/>
      <c r="L6444" s="224">
        <f t="shared" si="57"/>
        <v>25</v>
      </c>
      <c r="M6444" s="31">
        <v>712</v>
      </c>
      <c r="N6444" s="53" t="s">
        <v>13</v>
      </c>
      <c r="O6444" s="53" t="s">
        <v>2051</v>
      </c>
    </row>
    <row r="6445" spans="1:15">
      <c r="A6445">
        <v>6449</v>
      </c>
      <c r="B6445" s="52" t="s">
        <v>2050</v>
      </c>
      <c r="C6445" s="222" t="s">
        <v>9</v>
      </c>
      <c r="D6445" s="359" t="s">
        <v>10</v>
      </c>
      <c r="E6445" s="53">
        <v>38</v>
      </c>
      <c r="F6445" s="53">
        <v>686</v>
      </c>
      <c r="G6445" s="53">
        <v>1</v>
      </c>
      <c r="H6445" s="53">
        <v>28</v>
      </c>
      <c r="I6445" s="53" t="s">
        <v>15</v>
      </c>
      <c r="J6445" s="222"/>
      <c r="K6445" s="222"/>
      <c r="L6445" s="224">
        <f t="shared" si="57"/>
        <v>3.5714285714285712</v>
      </c>
      <c r="M6445" s="31">
        <v>712</v>
      </c>
      <c r="N6445" s="53" t="s">
        <v>13</v>
      </c>
      <c r="O6445" s="53" t="s">
        <v>2051</v>
      </c>
    </row>
    <row r="6446" spans="1:15">
      <c r="A6446">
        <v>6450</v>
      </c>
      <c r="B6446" s="52" t="s">
        <v>2050</v>
      </c>
      <c r="C6446" s="222" t="s">
        <v>9</v>
      </c>
      <c r="D6446" s="359" t="s">
        <v>10</v>
      </c>
      <c r="E6446" s="53">
        <v>36</v>
      </c>
      <c r="F6446" s="53">
        <v>640</v>
      </c>
      <c r="G6446" s="53">
        <v>0</v>
      </c>
      <c r="H6446" s="53">
        <v>14</v>
      </c>
      <c r="I6446" s="53" t="s">
        <v>12</v>
      </c>
      <c r="J6446" s="222"/>
      <c r="K6446" s="222"/>
      <c r="L6446" s="224">
        <f t="shared" si="57"/>
        <v>0</v>
      </c>
      <c r="M6446" s="31">
        <v>712</v>
      </c>
      <c r="N6446" s="53" t="s">
        <v>13</v>
      </c>
      <c r="O6446" s="53" t="s">
        <v>2051</v>
      </c>
    </row>
    <row r="6447" spans="1:15">
      <c r="A6447">
        <v>6451</v>
      </c>
      <c r="B6447" s="52" t="s">
        <v>2050</v>
      </c>
      <c r="C6447" s="222" t="s">
        <v>9</v>
      </c>
      <c r="D6447" s="359" t="s">
        <v>10</v>
      </c>
      <c r="E6447" s="53">
        <v>37</v>
      </c>
      <c r="F6447" s="53">
        <v>752</v>
      </c>
      <c r="G6447" s="53">
        <v>0</v>
      </c>
      <c r="H6447" s="53">
        <v>24</v>
      </c>
      <c r="I6447" s="53" t="s">
        <v>12</v>
      </c>
      <c r="J6447" s="222"/>
      <c r="K6447" s="222"/>
      <c r="L6447" s="224">
        <f t="shared" si="57"/>
        <v>0</v>
      </c>
      <c r="M6447" s="31">
        <v>712</v>
      </c>
      <c r="N6447" s="53" t="s">
        <v>13</v>
      </c>
      <c r="O6447" s="53" t="s">
        <v>2051</v>
      </c>
    </row>
    <row r="6448" spans="1:15">
      <c r="A6448">
        <v>6452</v>
      </c>
      <c r="B6448" s="52" t="s">
        <v>2050</v>
      </c>
      <c r="C6448" s="222" t="s">
        <v>9</v>
      </c>
      <c r="D6448" s="359" t="s">
        <v>10</v>
      </c>
      <c r="E6448" s="53">
        <v>35</v>
      </c>
      <c r="F6448" s="53">
        <v>632</v>
      </c>
      <c r="G6448" s="53">
        <v>0</v>
      </c>
      <c r="H6448" s="53">
        <v>14</v>
      </c>
      <c r="I6448" s="53" t="s">
        <v>12</v>
      </c>
      <c r="J6448" s="222"/>
      <c r="K6448" s="222"/>
      <c r="L6448" s="224">
        <f t="shared" si="57"/>
        <v>0</v>
      </c>
      <c r="M6448" s="31">
        <v>712</v>
      </c>
      <c r="N6448" s="53" t="s">
        <v>13</v>
      </c>
      <c r="O6448" s="53" t="s">
        <v>2051</v>
      </c>
    </row>
    <row r="6449" spans="1:15">
      <c r="A6449">
        <v>6453</v>
      </c>
      <c r="B6449" s="52" t="s">
        <v>2050</v>
      </c>
      <c r="C6449" s="222" t="s">
        <v>9</v>
      </c>
      <c r="D6449" s="359" t="s">
        <v>10</v>
      </c>
      <c r="E6449" s="53">
        <v>36</v>
      </c>
      <c r="F6449" s="53">
        <v>634</v>
      </c>
      <c r="G6449" s="53">
        <v>0</v>
      </c>
      <c r="H6449" s="53">
        <v>12</v>
      </c>
      <c r="I6449" s="53" t="s">
        <v>15</v>
      </c>
      <c r="J6449" s="222"/>
      <c r="K6449" s="222"/>
      <c r="L6449" s="224">
        <f t="shared" si="57"/>
        <v>0</v>
      </c>
      <c r="M6449" s="31">
        <v>712</v>
      </c>
      <c r="N6449" s="53" t="s">
        <v>13</v>
      </c>
      <c r="O6449" s="53" t="s">
        <v>2051</v>
      </c>
    </row>
    <row r="6450" spans="1:15">
      <c r="A6450">
        <v>6454</v>
      </c>
      <c r="B6450" s="52" t="s">
        <v>2050</v>
      </c>
      <c r="C6450" s="222" t="s">
        <v>9</v>
      </c>
      <c r="D6450" s="359" t="s">
        <v>10</v>
      </c>
      <c r="E6450" s="53">
        <v>72</v>
      </c>
      <c r="F6450" s="53">
        <v>5354</v>
      </c>
      <c r="G6450" s="53">
        <v>75</v>
      </c>
      <c r="H6450" s="53">
        <v>180</v>
      </c>
      <c r="I6450" s="53" t="s">
        <v>15</v>
      </c>
      <c r="J6450" s="222"/>
      <c r="K6450" s="222"/>
      <c r="L6450" s="224">
        <f t="shared" si="57"/>
        <v>41.666666666666671</v>
      </c>
      <c r="M6450" s="31">
        <v>712</v>
      </c>
      <c r="N6450" s="53" t="s">
        <v>13</v>
      </c>
      <c r="O6450" s="53" t="s">
        <v>2051</v>
      </c>
    </row>
    <row r="6451" spans="1:15">
      <c r="A6451">
        <v>6455</v>
      </c>
      <c r="B6451" s="52" t="s">
        <v>2050</v>
      </c>
      <c r="C6451" s="222" t="s">
        <v>9</v>
      </c>
      <c r="D6451" s="359" t="s">
        <v>10</v>
      </c>
      <c r="E6451" s="53">
        <v>76</v>
      </c>
      <c r="F6451" s="53">
        <v>5642</v>
      </c>
      <c r="G6451" s="53">
        <v>99</v>
      </c>
      <c r="H6451" s="53">
        <v>136</v>
      </c>
      <c r="I6451" s="53" t="s">
        <v>15</v>
      </c>
      <c r="J6451" s="222"/>
      <c r="K6451" s="222"/>
      <c r="L6451" s="224">
        <f t="shared" si="57"/>
        <v>72.794117647058826</v>
      </c>
      <c r="M6451" s="31">
        <v>712</v>
      </c>
      <c r="N6451" s="53" t="s">
        <v>13</v>
      </c>
      <c r="O6451" s="53" t="s">
        <v>2051</v>
      </c>
    </row>
    <row r="6452" spans="1:15">
      <c r="A6452">
        <v>6456</v>
      </c>
      <c r="B6452" s="52" t="s">
        <v>2050</v>
      </c>
      <c r="C6452" s="222" t="s">
        <v>9</v>
      </c>
      <c r="D6452" s="359" t="s">
        <v>10</v>
      </c>
      <c r="E6452" s="53">
        <v>68</v>
      </c>
      <c r="F6452" s="53">
        <v>4462</v>
      </c>
      <c r="G6452" s="53">
        <v>3</v>
      </c>
      <c r="H6452" s="53">
        <v>54</v>
      </c>
      <c r="I6452" s="53" t="s">
        <v>12</v>
      </c>
      <c r="J6452" s="222"/>
      <c r="K6452" s="222"/>
      <c r="L6452" s="224">
        <f t="shared" si="57"/>
        <v>5.5555555555555554</v>
      </c>
      <c r="M6452" s="31">
        <v>712</v>
      </c>
      <c r="N6452" s="53" t="s">
        <v>13</v>
      </c>
      <c r="O6452" s="53" t="s">
        <v>2051</v>
      </c>
    </row>
    <row r="6453" spans="1:15">
      <c r="A6453">
        <v>6457</v>
      </c>
      <c r="B6453" s="52" t="s">
        <v>2050</v>
      </c>
      <c r="C6453" s="222" t="s">
        <v>9</v>
      </c>
      <c r="D6453" s="359" t="s">
        <v>10</v>
      </c>
      <c r="E6453" s="53">
        <v>74</v>
      </c>
      <c r="F6453" s="53">
        <v>6080</v>
      </c>
      <c r="G6453" s="53">
        <v>6</v>
      </c>
      <c r="H6453" s="53">
        <v>76</v>
      </c>
      <c r="I6453" s="53" t="s">
        <v>12</v>
      </c>
      <c r="J6453" s="222"/>
      <c r="K6453" s="222"/>
      <c r="L6453" s="224">
        <f t="shared" si="57"/>
        <v>7.8947368421052628</v>
      </c>
      <c r="M6453" s="31">
        <v>712</v>
      </c>
      <c r="N6453" s="53" t="s">
        <v>13</v>
      </c>
      <c r="O6453" s="53" t="s">
        <v>2051</v>
      </c>
    </row>
    <row r="6454" spans="1:15">
      <c r="A6454">
        <v>6458</v>
      </c>
      <c r="B6454" s="52" t="s">
        <v>2050</v>
      </c>
      <c r="C6454" s="222" t="s">
        <v>9</v>
      </c>
      <c r="D6454" s="359" t="s">
        <v>10</v>
      </c>
      <c r="E6454" s="53">
        <v>78</v>
      </c>
      <c r="F6454" s="53">
        <v>6326</v>
      </c>
      <c r="G6454" s="53">
        <v>4</v>
      </c>
      <c r="H6454" s="53">
        <v>100</v>
      </c>
      <c r="I6454" s="53" t="s">
        <v>12</v>
      </c>
      <c r="J6454" s="222"/>
      <c r="K6454" s="222"/>
      <c r="L6454" s="224">
        <f t="shared" si="57"/>
        <v>4</v>
      </c>
      <c r="M6454" s="31">
        <v>712</v>
      </c>
      <c r="N6454" s="53" t="s">
        <v>13</v>
      </c>
      <c r="O6454" s="53" t="s">
        <v>2051</v>
      </c>
    </row>
    <row r="6455" spans="1:15">
      <c r="A6455">
        <v>6459</v>
      </c>
      <c r="B6455" s="52" t="s">
        <v>2050</v>
      </c>
      <c r="C6455" s="222" t="s">
        <v>9</v>
      </c>
      <c r="D6455" s="359" t="s">
        <v>10</v>
      </c>
      <c r="E6455" s="53">
        <v>65</v>
      </c>
      <c r="F6455" s="53">
        <v>3860</v>
      </c>
      <c r="G6455" s="53">
        <v>57</v>
      </c>
      <c r="H6455" s="53">
        <v>54</v>
      </c>
      <c r="I6455" s="53" t="s">
        <v>15</v>
      </c>
      <c r="J6455" s="222"/>
      <c r="K6455" s="222"/>
      <c r="L6455" s="224">
        <f t="shared" si="57"/>
        <v>105.55555555555556</v>
      </c>
      <c r="M6455" s="31">
        <v>712</v>
      </c>
      <c r="N6455" s="53" t="s">
        <v>13</v>
      </c>
      <c r="O6455" s="53" t="s">
        <v>2051</v>
      </c>
    </row>
    <row r="6456" spans="1:15">
      <c r="A6456">
        <v>6460</v>
      </c>
      <c r="B6456" s="52" t="s">
        <v>2050</v>
      </c>
      <c r="C6456" s="222" t="s">
        <v>9</v>
      </c>
      <c r="D6456" s="359" t="s">
        <v>10</v>
      </c>
      <c r="E6456" s="53">
        <v>74</v>
      </c>
      <c r="F6456" s="53">
        <v>5400</v>
      </c>
      <c r="G6456" s="53">
        <v>94</v>
      </c>
      <c r="H6456" s="53">
        <v>78</v>
      </c>
      <c r="I6456" s="53" t="s">
        <v>15</v>
      </c>
      <c r="J6456" s="222"/>
      <c r="K6456" s="222"/>
      <c r="L6456" s="224">
        <f t="shared" si="57"/>
        <v>120.51282051282051</v>
      </c>
      <c r="M6456" s="31">
        <v>712</v>
      </c>
      <c r="N6456" s="53" t="s">
        <v>13</v>
      </c>
      <c r="O6456" s="53" t="s">
        <v>2051</v>
      </c>
    </row>
    <row r="6457" spans="1:15">
      <c r="A6457">
        <v>6461</v>
      </c>
      <c r="B6457" s="52" t="s">
        <v>2050</v>
      </c>
      <c r="C6457" s="222" t="s">
        <v>9</v>
      </c>
      <c r="D6457" s="359" t="s">
        <v>10</v>
      </c>
      <c r="E6457" s="53">
        <v>68</v>
      </c>
      <c r="F6457" s="53">
        <v>4522</v>
      </c>
      <c r="G6457" s="53">
        <v>73</v>
      </c>
      <c r="H6457" s="53">
        <v>104</v>
      </c>
      <c r="I6457" s="53" t="s">
        <v>15</v>
      </c>
      <c r="J6457" s="222"/>
      <c r="K6457" s="222"/>
      <c r="L6457" s="224">
        <f t="shared" si="57"/>
        <v>70.192307692307693</v>
      </c>
      <c r="M6457" s="31">
        <v>712</v>
      </c>
      <c r="N6457" s="53" t="s">
        <v>13</v>
      </c>
      <c r="O6457" s="53" t="s">
        <v>2051</v>
      </c>
    </row>
    <row r="6458" spans="1:15">
      <c r="A6458">
        <v>6462</v>
      </c>
      <c r="B6458" s="52" t="s">
        <v>2050</v>
      </c>
      <c r="C6458" s="222" t="s">
        <v>9</v>
      </c>
      <c r="D6458" s="359" t="s">
        <v>10</v>
      </c>
      <c r="E6458" s="53">
        <v>62</v>
      </c>
      <c r="F6458" s="53">
        <v>3270</v>
      </c>
      <c r="G6458" s="53">
        <v>60</v>
      </c>
      <c r="H6458" s="53">
        <v>106</v>
      </c>
      <c r="I6458" s="53" t="s">
        <v>15</v>
      </c>
      <c r="J6458" s="222"/>
      <c r="K6458" s="222"/>
      <c r="L6458" s="224">
        <f t="shared" si="57"/>
        <v>56.60377358490566</v>
      </c>
      <c r="M6458" s="31">
        <v>712</v>
      </c>
      <c r="N6458" s="53" t="s">
        <v>13</v>
      </c>
      <c r="O6458" s="53" t="s">
        <v>2051</v>
      </c>
    </row>
    <row r="6459" spans="1:15">
      <c r="A6459">
        <v>6463</v>
      </c>
      <c r="B6459" s="52" t="s">
        <v>2050</v>
      </c>
      <c r="C6459" s="222" t="s">
        <v>9</v>
      </c>
      <c r="D6459" s="359" t="s">
        <v>10</v>
      </c>
      <c r="E6459" s="53">
        <v>74</v>
      </c>
      <c r="F6459" s="53">
        <v>6000</v>
      </c>
      <c r="G6459" s="53">
        <v>113</v>
      </c>
      <c r="H6459" s="53">
        <v>68</v>
      </c>
      <c r="I6459" s="53" t="s">
        <v>15</v>
      </c>
      <c r="J6459" s="222"/>
      <c r="K6459" s="222"/>
      <c r="L6459" s="224">
        <f t="shared" si="57"/>
        <v>166.1764705882353</v>
      </c>
      <c r="M6459" s="31">
        <v>712</v>
      </c>
      <c r="N6459" s="53" t="s">
        <v>13</v>
      </c>
      <c r="O6459" s="53" t="s">
        <v>2051</v>
      </c>
    </row>
    <row r="6460" spans="1:15">
      <c r="A6460">
        <v>6464</v>
      </c>
      <c r="B6460" s="52" t="s">
        <v>2050</v>
      </c>
      <c r="C6460" s="222" t="s">
        <v>9</v>
      </c>
      <c r="D6460" s="359" t="s">
        <v>10</v>
      </c>
      <c r="E6460" s="53">
        <v>62</v>
      </c>
      <c r="F6460" s="53">
        <v>3502</v>
      </c>
      <c r="G6460" s="53">
        <v>109</v>
      </c>
      <c r="H6460" s="53">
        <v>82</v>
      </c>
      <c r="I6460" s="53" t="s">
        <v>15</v>
      </c>
      <c r="J6460" s="222"/>
      <c r="K6460" s="222"/>
      <c r="L6460" s="224">
        <f t="shared" si="57"/>
        <v>132.92682926829269</v>
      </c>
      <c r="M6460" s="31">
        <v>712</v>
      </c>
      <c r="N6460" s="53" t="s">
        <v>13</v>
      </c>
      <c r="O6460" s="53" t="s">
        <v>2051</v>
      </c>
    </row>
    <row r="6461" spans="1:15">
      <c r="A6461">
        <v>6465</v>
      </c>
      <c r="B6461" s="52" t="s">
        <v>2050</v>
      </c>
      <c r="C6461" s="222" t="s">
        <v>9</v>
      </c>
      <c r="D6461" s="359" t="s">
        <v>10</v>
      </c>
      <c r="E6461" s="53">
        <v>60</v>
      </c>
      <c r="F6461" s="53">
        <v>3046</v>
      </c>
      <c r="G6461" s="53">
        <v>39</v>
      </c>
      <c r="H6461" s="53">
        <v>38</v>
      </c>
      <c r="I6461" s="53" t="s">
        <v>15</v>
      </c>
      <c r="J6461" s="222"/>
      <c r="K6461" s="222"/>
      <c r="L6461" s="224">
        <f t="shared" si="57"/>
        <v>102.63157894736842</v>
      </c>
      <c r="M6461" s="31">
        <v>712</v>
      </c>
      <c r="N6461" s="53" t="s">
        <v>13</v>
      </c>
      <c r="O6461" s="53" t="s">
        <v>2051</v>
      </c>
    </row>
    <row r="6462" spans="1:15">
      <c r="A6462">
        <v>6466</v>
      </c>
      <c r="B6462" s="52" t="s">
        <v>2050</v>
      </c>
      <c r="C6462" s="222" t="s">
        <v>9</v>
      </c>
      <c r="D6462" s="359" t="s">
        <v>10</v>
      </c>
      <c r="E6462" s="53">
        <v>47</v>
      </c>
      <c r="F6462" s="53">
        <v>1654</v>
      </c>
      <c r="G6462" s="53">
        <v>58</v>
      </c>
      <c r="H6462" s="53">
        <v>56</v>
      </c>
      <c r="I6462" s="53" t="s">
        <v>15</v>
      </c>
      <c r="J6462" s="222"/>
      <c r="K6462" s="222"/>
      <c r="L6462" s="224">
        <f t="shared" si="57"/>
        <v>103.57142857142858</v>
      </c>
      <c r="M6462" s="31">
        <v>712</v>
      </c>
      <c r="N6462" s="53" t="s">
        <v>13</v>
      </c>
      <c r="O6462" s="53" t="s">
        <v>2051</v>
      </c>
    </row>
    <row r="6463" spans="1:15">
      <c r="A6463">
        <v>6467</v>
      </c>
      <c r="B6463" s="52" t="s">
        <v>2050</v>
      </c>
      <c r="C6463" s="222" t="s">
        <v>9</v>
      </c>
      <c r="D6463" s="359" t="s">
        <v>10</v>
      </c>
      <c r="E6463" s="53">
        <v>52</v>
      </c>
      <c r="F6463" s="53">
        <v>2085</v>
      </c>
      <c r="G6463" s="53">
        <v>31</v>
      </c>
      <c r="H6463" s="53">
        <v>86</v>
      </c>
      <c r="I6463" s="53" t="s">
        <v>15</v>
      </c>
      <c r="J6463" s="222"/>
      <c r="K6463" s="222"/>
      <c r="L6463" s="224">
        <f t="shared" si="57"/>
        <v>36.046511627906973</v>
      </c>
      <c r="M6463" s="31">
        <v>712</v>
      </c>
      <c r="N6463" s="53" t="s">
        <v>13</v>
      </c>
      <c r="O6463" s="53" t="s">
        <v>2051</v>
      </c>
    </row>
    <row r="6464" spans="1:15">
      <c r="A6464">
        <v>6468</v>
      </c>
      <c r="B6464" s="52" t="s">
        <v>2050</v>
      </c>
      <c r="C6464" s="222" t="s">
        <v>9</v>
      </c>
      <c r="D6464" s="359" t="s">
        <v>10</v>
      </c>
      <c r="E6464" s="53">
        <v>55</v>
      </c>
      <c r="F6464" s="53">
        <v>2172</v>
      </c>
      <c r="G6464" s="53">
        <v>2</v>
      </c>
      <c r="H6464" s="53">
        <v>46</v>
      </c>
      <c r="I6464" s="53" t="s">
        <v>12</v>
      </c>
      <c r="J6464" s="222"/>
      <c r="K6464" s="222"/>
      <c r="L6464" s="224">
        <f t="shared" si="57"/>
        <v>4.3478260869565215</v>
      </c>
      <c r="M6464" s="31">
        <v>712</v>
      </c>
      <c r="N6464" s="53" t="s">
        <v>13</v>
      </c>
      <c r="O6464" s="53" t="s">
        <v>2051</v>
      </c>
    </row>
    <row r="6465" spans="1:15">
      <c r="A6465">
        <v>6469</v>
      </c>
      <c r="B6465" s="52" t="s">
        <v>2050</v>
      </c>
      <c r="C6465" s="222" t="s">
        <v>9</v>
      </c>
      <c r="D6465" s="359" t="s">
        <v>10</v>
      </c>
      <c r="E6465" s="53">
        <v>46</v>
      </c>
      <c r="F6465" s="53">
        <v>1362</v>
      </c>
      <c r="G6465" s="53">
        <v>4</v>
      </c>
      <c r="H6465" s="53">
        <v>24</v>
      </c>
      <c r="I6465" s="53" t="s">
        <v>15</v>
      </c>
      <c r="J6465" s="222"/>
      <c r="K6465" s="222"/>
      <c r="L6465" s="224">
        <f t="shared" si="57"/>
        <v>16.666666666666664</v>
      </c>
      <c r="M6465" s="31">
        <v>712</v>
      </c>
      <c r="N6465" s="53" t="s">
        <v>13</v>
      </c>
      <c r="O6465" s="53" t="s">
        <v>2051</v>
      </c>
    </row>
    <row r="6466" spans="1:15">
      <c r="A6466">
        <v>6470</v>
      </c>
      <c r="B6466" s="52" t="s">
        <v>2050</v>
      </c>
      <c r="C6466" s="222" t="s">
        <v>9</v>
      </c>
      <c r="D6466" s="359" t="s">
        <v>10</v>
      </c>
      <c r="E6466" s="53">
        <v>55</v>
      </c>
      <c r="F6466" s="53">
        <v>2310</v>
      </c>
      <c r="G6466" s="53">
        <v>12</v>
      </c>
      <c r="H6466" s="53">
        <v>46</v>
      </c>
      <c r="I6466" s="53" t="s">
        <v>15</v>
      </c>
      <c r="J6466" s="222"/>
      <c r="K6466" s="222"/>
      <c r="L6466" s="224">
        <f t="shared" si="57"/>
        <v>26.086956521739129</v>
      </c>
      <c r="M6466" s="31">
        <v>712</v>
      </c>
      <c r="N6466" s="53" t="s">
        <v>13</v>
      </c>
      <c r="O6466" s="53" t="s">
        <v>2051</v>
      </c>
    </row>
    <row r="6467" spans="1:15">
      <c r="A6467">
        <v>6471</v>
      </c>
      <c r="B6467" s="52" t="s">
        <v>2050</v>
      </c>
      <c r="C6467" s="222" t="s">
        <v>9</v>
      </c>
      <c r="D6467" s="359" t="s">
        <v>10</v>
      </c>
      <c r="E6467" s="53">
        <v>52</v>
      </c>
      <c r="F6467" s="53">
        <v>1884</v>
      </c>
      <c r="G6467" s="53">
        <v>21</v>
      </c>
      <c r="H6467" s="53">
        <v>118</v>
      </c>
      <c r="I6467" s="53" t="s">
        <v>15</v>
      </c>
      <c r="J6467" s="222"/>
      <c r="K6467" s="222"/>
      <c r="L6467" s="224">
        <f t="shared" si="57"/>
        <v>17.796610169491526</v>
      </c>
      <c r="M6467" s="31">
        <v>712</v>
      </c>
      <c r="N6467" s="53" t="s">
        <v>13</v>
      </c>
      <c r="O6467" s="53" t="s">
        <v>2051</v>
      </c>
    </row>
    <row r="6468" spans="1:15">
      <c r="A6468">
        <v>6472</v>
      </c>
      <c r="B6468" s="52" t="s">
        <v>2050</v>
      </c>
      <c r="C6468" s="222" t="s">
        <v>9</v>
      </c>
      <c r="D6468" s="359" t="s">
        <v>10</v>
      </c>
      <c r="E6468" s="53">
        <v>54</v>
      </c>
      <c r="F6468" s="53">
        <v>2196</v>
      </c>
      <c r="G6468" s="53">
        <v>29</v>
      </c>
      <c r="H6468" s="53">
        <v>24</v>
      </c>
      <c r="I6468" s="53" t="s">
        <v>15</v>
      </c>
      <c r="J6468" s="222"/>
      <c r="K6468" s="222"/>
      <c r="L6468" s="224">
        <f t="shared" si="57"/>
        <v>120.83333333333333</v>
      </c>
      <c r="M6468" s="31">
        <v>712</v>
      </c>
      <c r="N6468" s="53" t="s">
        <v>13</v>
      </c>
      <c r="O6468" s="53" t="s">
        <v>2051</v>
      </c>
    </row>
    <row r="6469" spans="1:15">
      <c r="A6469">
        <v>6473</v>
      </c>
      <c r="B6469" s="52" t="s">
        <v>2050</v>
      </c>
      <c r="C6469" s="222" t="s">
        <v>9</v>
      </c>
      <c r="D6469" s="359" t="s">
        <v>10</v>
      </c>
      <c r="E6469" s="53">
        <v>53</v>
      </c>
      <c r="F6469" s="53">
        <v>1910</v>
      </c>
      <c r="G6469" s="53">
        <v>2</v>
      </c>
      <c r="H6469" s="53">
        <v>20</v>
      </c>
      <c r="I6469" s="53" t="s">
        <v>12</v>
      </c>
      <c r="J6469" s="222"/>
      <c r="K6469" s="222"/>
      <c r="L6469" s="224">
        <f t="shared" si="57"/>
        <v>10</v>
      </c>
      <c r="M6469" s="31">
        <v>712</v>
      </c>
      <c r="N6469" s="53" t="s">
        <v>13</v>
      </c>
      <c r="O6469" s="53" t="s">
        <v>2051</v>
      </c>
    </row>
    <row r="6470" spans="1:15">
      <c r="A6470">
        <v>6474</v>
      </c>
      <c r="B6470" s="52" t="s">
        <v>2050</v>
      </c>
      <c r="C6470" s="222" t="s">
        <v>9</v>
      </c>
      <c r="D6470" s="359" t="s">
        <v>10</v>
      </c>
      <c r="E6470" s="53">
        <v>56</v>
      </c>
      <c r="F6470" s="53">
        <v>2356</v>
      </c>
      <c r="G6470" s="53">
        <v>58</v>
      </c>
      <c r="H6470" s="53">
        <v>48</v>
      </c>
      <c r="I6470" s="53" t="s">
        <v>15</v>
      </c>
      <c r="J6470" s="222"/>
      <c r="K6470" s="222"/>
      <c r="L6470" s="224">
        <f t="shared" si="57"/>
        <v>120.83333333333333</v>
      </c>
      <c r="M6470" s="31">
        <v>712</v>
      </c>
      <c r="N6470" s="53" t="s">
        <v>13</v>
      </c>
      <c r="O6470" s="53" t="s">
        <v>2051</v>
      </c>
    </row>
    <row r="6471" spans="1:15">
      <c r="A6471">
        <v>6475</v>
      </c>
      <c r="B6471" s="52" t="s">
        <v>2050</v>
      </c>
      <c r="C6471" s="222" t="s">
        <v>9</v>
      </c>
      <c r="D6471" s="359" t="s">
        <v>10</v>
      </c>
      <c r="E6471" s="53">
        <v>53</v>
      </c>
      <c r="F6471" s="53">
        <v>1996</v>
      </c>
      <c r="G6471" s="53">
        <v>24</v>
      </c>
      <c r="H6471" s="53">
        <v>40</v>
      </c>
      <c r="I6471" s="53" t="s">
        <v>15</v>
      </c>
      <c r="J6471" s="222"/>
      <c r="K6471" s="222"/>
      <c r="L6471" s="224">
        <f t="shared" si="57"/>
        <v>60</v>
      </c>
      <c r="M6471" s="31">
        <v>712</v>
      </c>
      <c r="N6471" s="53" t="s">
        <v>13</v>
      </c>
      <c r="O6471" s="53" t="s">
        <v>2051</v>
      </c>
    </row>
    <row r="6472" spans="1:15">
      <c r="A6472">
        <v>6476</v>
      </c>
      <c r="B6472" s="52" t="s">
        <v>2050</v>
      </c>
      <c r="C6472" s="222" t="s">
        <v>9</v>
      </c>
      <c r="D6472" s="359" t="s">
        <v>10</v>
      </c>
      <c r="E6472" s="53">
        <v>58</v>
      </c>
      <c r="F6472" s="53">
        <v>2456</v>
      </c>
      <c r="G6472" s="53">
        <v>1</v>
      </c>
      <c r="H6472" s="53">
        <v>17</v>
      </c>
      <c r="I6472" s="53" t="s">
        <v>12</v>
      </c>
      <c r="J6472" s="222"/>
      <c r="K6472" s="222"/>
      <c r="L6472" s="224">
        <f t="shared" si="57"/>
        <v>5.8823529411764701</v>
      </c>
      <c r="M6472" s="31">
        <v>712</v>
      </c>
      <c r="N6472" s="53" t="s">
        <v>13</v>
      </c>
      <c r="O6472" s="53" t="s">
        <v>2051</v>
      </c>
    </row>
    <row r="6473" spans="1:15">
      <c r="A6473">
        <v>6477</v>
      </c>
      <c r="B6473" s="52" t="s">
        <v>2050</v>
      </c>
      <c r="C6473" s="222" t="s">
        <v>9</v>
      </c>
      <c r="D6473" s="359" t="s">
        <v>10</v>
      </c>
      <c r="E6473" s="53">
        <v>52</v>
      </c>
      <c r="F6473" s="53">
        <v>1922</v>
      </c>
      <c r="G6473" s="53">
        <v>11</v>
      </c>
      <c r="H6473" s="53">
        <v>22</v>
      </c>
      <c r="I6473" s="53" t="s">
        <v>15</v>
      </c>
      <c r="J6473" s="222"/>
      <c r="K6473" s="222"/>
      <c r="L6473" s="224">
        <f t="shared" si="57"/>
        <v>50</v>
      </c>
      <c r="M6473" s="31">
        <v>712</v>
      </c>
      <c r="N6473" s="53" t="s">
        <v>13</v>
      </c>
      <c r="O6473" s="53" t="s">
        <v>2051</v>
      </c>
    </row>
    <row r="6474" spans="1:15">
      <c r="A6474">
        <v>6478</v>
      </c>
      <c r="B6474" s="52" t="s">
        <v>2050</v>
      </c>
      <c r="C6474" s="222" t="s">
        <v>9</v>
      </c>
      <c r="D6474" s="359" t="s">
        <v>10</v>
      </c>
      <c r="E6474" s="53">
        <v>55</v>
      </c>
      <c r="F6474" s="53">
        <v>2214</v>
      </c>
      <c r="G6474" s="53">
        <v>2</v>
      </c>
      <c r="H6474" s="53">
        <v>14</v>
      </c>
      <c r="I6474" s="53" t="s">
        <v>12</v>
      </c>
      <c r="J6474" s="222"/>
      <c r="K6474" s="222"/>
      <c r="L6474" s="224">
        <f t="shared" si="57"/>
        <v>14.285714285714285</v>
      </c>
      <c r="M6474" s="31">
        <v>712</v>
      </c>
      <c r="N6474" s="53" t="s">
        <v>13</v>
      </c>
      <c r="O6474" s="53" t="s">
        <v>2051</v>
      </c>
    </row>
    <row r="6475" spans="1:15">
      <c r="A6475">
        <v>6479</v>
      </c>
      <c r="B6475" s="52" t="s">
        <v>2050</v>
      </c>
      <c r="C6475" s="222" t="s">
        <v>9</v>
      </c>
      <c r="D6475" s="359" t="s">
        <v>10</v>
      </c>
      <c r="E6475" s="53">
        <v>58</v>
      </c>
      <c r="F6475" s="53">
        <v>2486</v>
      </c>
      <c r="G6475" s="53">
        <v>27</v>
      </c>
      <c r="H6475" s="53">
        <v>46</v>
      </c>
      <c r="I6475" s="53" t="s">
        <v>15</v>
      </c>
      <c r="J6475" s="222"/>
      <c r="K6475" s="222"/>
      <c r="L6475" s="224">
        <f t="shared" si="57"/>
        <v>58.695652173913047</v>
      </c>
      <c r="M6475" s="31">
        <v>712</v>
      </c>
      <c r="N6475" s="53" t="s">
        <v>13</v>
      </c>
      <c r="O6475" s="53" t="s">
        <v>2051</v>
      </c>
    </row>
    <row r="6476" spans="1:15">
      <c r="A6476">
        <v>6480</v>
      </c>
      <c r="B6476" s="52" t="s">
        <v>2050</v>
      </c>
      <c r="C6476" s="222" t="s">
        <v>9</v>
      </c>
      <c r="D6476" s="359" t="s">
        <v>10</v>
      </c>
      <c r="E6476" s="53">
        <v>55</v>
      </c>
      <c r="F6476" s="53">
        <v>2280</v>
      </c>
      <c r="G6476" s="53">
        <v>69</v>
      </c>
      <c r="H6476" s="53">
        <v>30</v>
      </c>
      <c r="I6476" s="53" t="s">
        <v>15</v>
      </c>
      <c r="J6476" s="222"/>
      <c r="K6476" s="222"/>
      <c r="L6476" s="224">
        <f t="shared" si="57"/>
        <v>229.99999999999997</v>
      </c>
      <c r="M6476" s="31">
        <v>712</v>
      </c>
      <c r="N6476" s="53" t="s">
        <v>13</v>
      </c>
      <c r="O6476" s="53" t="s">
        <v>2051</v>
      </c>
    </row>
    <row r="6477" spans="1:15">
      <c r="A6477">
        <v>6481</v>
      </c>
      <c r="B6477" s="52" t="s">
        <v>2050</v>
      </c>
      <c r="C6477" s="222" t="s">
        <v>9</v>
      </c>
      <c r="D6477" s="359" t="s">
        <v>10</v>
      </c>
      <c r="E6477" s="53">
        <v>52</v>
      </c>
      <c r="F6477" s="53">
        <v>1982</v>
      </c>
      <c r="G6477" s="53">
        <v>68</v>
      </c>
      <c r="H6477" s="53">
        <v>56</v>
      </c>
      <c r="I6477" s="53" t="s">
        <v>15</v>
      </c>
      <c r="J6477" s="222"/>
      <c r="K6477" s="222"/>
      <c r="L6477" s="224">
        <f t="shared" si="57"/>
        <v>121.42857142857142</v>
      </c>
      <c r="M6477" s="31">
        <v>712</v>
      </c>
      <c r="N6477" s="53" t="s">
        <v>13</v>
      </c>
      <c r="O6477" s="53" t="s">
        <v>2051</v>
      </c>
    </row>
    <row r="6478" spans="1:15" s="370" customFormat="1">
      <c r="A6478" s="370">
        <v>6482</v>
      </c>
      <c r="B6478" s="389" t="s">
        <v>2050</v>
      </c>
      <c r="C6478" s="390" t="s">
        <v>9</v>
      </c>
      <c r="D6478" s="391" t="s">
        <v>10</v>
      </c>
      <c r="E6478" s="392">
        <v>57</v>
      </c>
      <c r="F6478" s="392">
        <v>3236</v>
      </c>
      <c r="G6478" s="392">
        <v>69</v>
      </c>
      <c r="H6478" s="392">
        <v>47</v>
      </c>
      <c r="I6478" s="392" t="s">
        <v>15</v>
      </c>
      <c r="J6478" s="390"/>
      <c r="K6478" s="390"/>
      <c r="L6478" s="393">
        <f t="shared" si="57"/>
        <v>146.80851063829786</v>
      </c>
      <c r="M6478" s="394">
        <v>712</v>
      </c>
      <c r="N6478" s="392" t="s">
        <v>13</v>
      </c>
      <c r="O6478" s="392" t="s">
        <v>2051</v>
      </c>
    </row>
    <row r="6479" spans="1:15">
      <c r="A6479">
        <v>6483</v>
      </c>
      <c r="B6479" s="55">
        <v>44830</v>
      </c>
      <c r="C6479" s="56" t="s">
        <v>2054</v>
      </c>
      <c r="D6479" s="359" t="s">
        <v>10</v>
      </c>
      <c r="E6479" s="56">
        <v>36</v>
      </c>
      <c r="F6479" s="56">
        <v>1064</v>
      </c>
      <c r="G6479" s="56">
        <v>0</v>
      </c>
      <c r="H6479" s="56">
        <v>14</v>
      </c>
      <c r="I6479" s="230" t="s">
        <v>12</v>
      </c>
      <c r="J6479" s="56">
        <v>0</v>
      </c>
      <c r="K6479" s="56">
        <v>0</v>
      </c>
      <c r="L6479" s="231">
        <v>0</v>
      </c>
      <c r="M6479" s="344">
        <v>713</v>
      </c>
      <c r="N6479" s="31" t="s">
        <v>2505</v>
      </c>
    </row>
    <row r="6480" spans="1:15">
      <c r="A6480">
        <v>6484</v>
      </c>
      <c r="B6480" s="55">
        <v>44830</v>
      </c>
      <c r="C6480" s="56" t="s">
        <v>2054</v>
      </c>
      <c r="D6480" s="359" t="s">
        <v>10</v>
      </c>
      <c r="E6480" s="56">
        <v>35</v>
      </c>
      <c r="F6480" s="56">
        <v>761</v>
      </c>
      <c r="G6480" s="56">
        <v>0</v>
      </c>
      <c r="H6480" s="56">
        <v>15</v>
      </c>
      <c r="I6480" s="230" t="s">
        <v>12</v>
      </c>
      <c r="J6480" s="56">
        <v>0</v>
      </c>
      <c r="K6480" s="56">
        <v>0</v>
      </c>
      <c r="L6480" s="231">
        <v>0</v>
      </c>
      <c r="M6480" s="344">
        <v>713</v>
      </c>
      <c r="N6480" s="31" t="s">
        <v>2505</v>
      </c>
    </row>
    <row r="6481" spans="1:14">
      <c r="A6481">
        <v>6485</v>
      </c>
      <c r="B6481" s="55">
        <v>44830</v>
      </c>
      <c r="C6481" s="56" t="s">
        <v>2054</v>
      </c>
      <c r="D6481" s="359" t="s">
        <v>10</v>
      </c>
      <c r="E6481" s="56">
        <v>35</v>
      </c>
      <c r="F6481" s="56">
        <v>870</v>
      </c>
      <c r="G6481" s="56">
        <v>0</v>
      </c>
      <c r="H6481" s="56">
        <v>19</v>
      </c>
      <c r="I6481" s="230" t="s">
        <v>12</v>
      </c>
      <c r="J6481" s="56">
        <v>0</v>
      </c>
      <c r="K6481" s="56">
        <v>0</v>
      </c>
      <c r="L6481" s="231">
        <v>0</v>
      </c>
      <c r="M6481" s="344">
        <v>713</v>
      </c>
      <c r="N6481" s="31" t="s">
        <v>2505</v>
      </c>
    </row>
    <row r="6482" spans="1:14">
      <c r="A6482">
        <v>6486</v>
      </c>
      <c r="B6482" s="55">
        <v>44830</v>
      </c>
      <c r="C6482" s="56" t="s">
        <v>2054</v>
      </c>
      <c r="D6482" s="359" t="s">
        <v>10</v>
      </c>
      <c r="E6482" s="56">
        <v>30</v>
      </c>
      <c r="F6482" s="56">
        <v>675</v>
      </c>
      <c r="G6482" s="56">
        <v>0</v>
      </c>
      <c r="H6482" s="56">
        <v>15</v>
      </c>
      <c r="I6482" s="230" t="s">
        <v>12</v>
      </c>
      <c r="J6482" s="56">
        <v>0</v>
      </c>
      <c r="K6482" s="56">
        <v>0</v>
      </c>
      <c r="L6482" s="231">
        <v>0</v>
      </c>
      <c r="M6482" s="344">
        <v>713</v>
      </c>
      <c r="N6482" s="31" t="s">
        <v>2505</v>
      </c>
    </row>
    <row r="6483" spans="1:14">
      <c r="A6483">
        <v>6487</v>
      </c>
      <c r="B6483" s="55">
        <v>44830</v>
      </c>
      <c r="C6483" s="56" t="s">
        <v>2054</v>
      </c>
      <c r="D6483" s="359" t="s">
        <v>10</v>
      </c>
      <c r="E6483" s="56">
        <v>32</v>
      </c>
      <c r="F6483" s="56">
        <v>783</v>
      </c>
      <c r="G6483" s="56">
        <v>0</v>
      </c>
      <c r="H6483" s="56">
        <v>18</v>
      </c>
      <c r="I6483" s="230" t="s">
        <v>12</v>
      </c>
      <c r="J6483" s="56">
        <v>0</v>
      </c>
      <c r="K6483" s="56">
        <v>0</v>
      </c>
      <c r="L6483" s="231">
        <v>0</v>
      </c>
      <c r="M6483" s="344">
        <v>713</v>
      </c>
      <c r="N6483" s="31" t="s">
        <v>2505</v>
      </c>
    </row>
    <row r="6484" spans="1:14">
      <c r="A6484">
        <v>6488</v>
      </c>
      <c r="B6484" s="55">
        <v>44831</v>
      </c>
      <c r="C6484" s="56" t="s">
        <v>2054</v>
      </c>
      <c r="D6484" s="359" t="s">
        <v>10</v>
      </c>
      <c r="E6484" s="56">
        <v>32</v>
      </c>
      <c r="F6484" s="56">
        <v>1200</v>
      </c>
      <c r="G6484" s="56">
        <v>17</v>
      </c>
      <c r="H6484" s="56">
        <v>29</v>
      </c>
      <c r="I6484" s="230" t="s">
        <v>15</v>
      </c>
      <c r="J6484" s="56">
        <v>4</v>
      </c>
      <c r="K6484" s="56">
        <v>1.41</v>
      </c>
      <c r="L6484" s="231">
        <v>58.62</v>
      </c>
      <c r="M6484" s="344">
        <v>713</v>
      </c>
      <c r="N6484" s="31" t="s">
        <v>2505</v>
      </c>
    </row>
    <row r="6485" spans="1:14">
      <c r="A6485">
        <v>6489</v>
      </c>
      <c r="B6485" s="55">
        <v>44831</v>
      </c>
      <c r="C6485" s="56" t="s">
        <v>2054</v>
      </c>
      <c r="D6485" s="359" t="s">
        <v>10</v>
      </c>
      <c r="E6485" s="56">
        <v>36</v>
      </c>
      <c r="F6485" s="56">
        <v>1077</v>
      </c>
      <c r="G6485" s="56">
        <v>11</v>
      </c>
      <c r="H6485" s="56">
        <v>17</v>
      </c>
      <c r="I6485" s="230" t="s">
        <v>15</v>
      </c>
      <c r="J6485" s="56">
        <v>2</v>
      </c>
      <c r="K6485" s="56">
        <v>1.02</v>
      </c>
      <c r="L6485" s="231">
        <v>64.7</v>
      </c>
      <c r="M6485" s="344">
        <v>713</v>
      </c>
      <c r="N6485" s="31" t="s">
        <v>2505</v>
      </c>
    </row>
    <row r="6486" spans="1:14">
      <c r="A6486">
        <v>6490</v>
      </c>
      <c r="B6486" s="55">
        <v>44831</v>
      </c>
      <c r="C6486" s="56" t="s">
        <v>2054</v>
      </c>
      <c r="D6486" s="359" t="s">
        <v>10</v>
      </c>
      <c r="E6486" s="56">
        <v>38</v>
      </c>
      <c r="F6486" s="56">
        <v>1974</v>
      </c>
      <c r="G6486" s="56">
        <v>0</v>
      </c>
      <c r="H6486" s="56">
        <v>19</v>
      </c>
      <c r="I6486" s="230" t="s">
        <v>12</v>
      </c>
      <c r="J6486" s="56">
        <v>0</v>
      </c>
      <c r="K6486" s="56">
        <v>0</v>
      </c>
      <c r="L6486" s="231">
        <v>0</v>
      </c>
      <c r="M6486" s="344">
        <v>713</v>
      </c>
      <c r="N6486" s="31" t="s">
        <v>2505</v>
      </c>
    </row>
    <row r="6487" spans="1:14">
      <c r="A6487">
        <v>6491</v>
      </c>
      <c r="B6487" s="55">
        <v>44831</v>
      </c>
      <c r="C6487" s="56" t="s">
        <v>2054</v>
      </c>
      <c r="D6487" s="359" t="s">
        <v>10</v>
      </c>
      <c r="E6487" s="56">
        <v>37</v>
      </c>
      <c r="F6487" s="56">
        <v>1165</v>
      </c>
      <c r="G6487" s="56">
        <v>12</v>
      </c>
      <c r="H6487" s="56">
        <v>19</v>
      </c>
      <c r="I6487" s="230" t="s">
        <v>15</v>
      </c>
      <c r="J6487" s="56">
        <v>3</v>
      </c>
      <c r="K6487" s="56">
        <v>1.03</v>
      </c>
      <c r="L6487" s="231">
        <v>63.15</v>
      </c>
      <c r="M6487" s="344">
        <v>713</v>
      </c>
      <c r="N6487" s="31" t="s">
        <v>2505</v>
      </c>
    </row>
    <row r="6488" spans="1:14">
      <c r="A6488">
        <v>6492</v>
      </c>
      <c r="B6488" s="55">
        <v>44831</v>
      </c>
      <c r="C6488" s="56" t="s">
        <v>2054</v>
      </c>
      <c r="D6488" s="359" t="s">
        <v>10</v>
      </c>
      <c r="E6488" s="56">
        <v>37</v>
      </c>
      <c r="F6488" s="56">
        <v>1101</v>
      </c>
      <c r="G6488" s="56">
        <v>0</v>
      </c>
      <c r="H6488" s="56">
        <v>18</v>
      </c>
      <c r="I6488" s="230" t="s">
        <v>12</v>
      </c>
      <c r="J6488" s="56">
        <v>0</v>
      </c>
      <c r="K6488" s="56">
        <v>0</v>
      </c>
      <c r="L6488" s="231">
        <v>0</v>
      </c>
      <c r="M6488" s="344">
        <v>713</v>
      </c>
      <c r="N6488" s="31" t="s">
        <v>2505</v>
      </c>
    </row>
    <row r="6489" spans="1:14">
      <c r="A6489">
        <v>6493</v>
      </c>
      <c r="B6489" s="55">
        <v>44832</v>
      </c>
      <c r="C6489" s="56" t="s">
        <v>2054</v>
      </c>
      <c r="D6489" s="359" t="s">
        <v>10</v>
      </c>
      <c r="E6489" s="56">
        <v>39</v>
      </c>
      <c r="F6489" s="56">
        <v>867</v>
      </c>
      <c r="G6489" s="56">
        <v>0</v>
      </c>
      <c r="H6489" s="56">
        <v>32</v>
      </c>
      <c r="I6489" s="230" t="s">
        <v>12</v>
      </c>
      <c r="J6489" s="56">
        <v>0</v>
      </c>
      <c r="K6489" s="56">
        <v>0</v>
      </c>
      <c r="L6489" s="231">
        <v>0</v>
      </c>
      <c r="M6489" s="344">
        <v>713</v>
      </c>
      <c r="N6489" s="31" t="s">
        <v>2505</v>
      </c>
    </row>
    <row r="6490" spans="1:14">
      <c r="A6490">
        <v>6494</v>
      </c>
      <c r="B6490" s="55">
        <v>44832</v>
      </c>
      <c r="C6490" s="56" t="s">
        <v>2054</v>
      </c>
      <c r="D6490" s="359" t="s">
        <v>10</v>
      </c>
      <c r="E6490" s="56">
        <v>40</v>
      </c>
      <c r="F6490" s="56">
        <v>1045</v>
      </c>
      <c r="G6490" s="56">
        <v>0</v>
      </c>
      <c r="H6490" s="56">
        <v>21</v>
      </c>
      <c r="I6490" s="230" t="s">
        <v>12</v>
      </c>
      <c r="J6490" s="56">
        <v>0</v>
      </c>
      <c r="K6490" s="56">
        <v>0</v>
      </c>
      <c r="L6490" s="231">
        <v>0</v>
      </c>
      <c r="M6490" s="344">
        <v>713</v>
      </c>
      <c r="N6490" s="31" t="s">
        <v>2505</v>
      </c>
    </row>
    <row r="6491" spans="1:14">
      <c r="A6491">
        <v>6495</v>
      </c>
      <c r="B6491" s="55">
        <v>44832</v>
      </c>
      <c r="C6491" s="56" t="s">
        <v>2054</v>
      </c>
      <c r="D6491" s="359" t="s">
        <v>10</v>
      </c>
      <c r="E6491" s="56">
        <v>36</v>
      </c>
      <c r="F6491" s="56">
        <v>759</v>
      </c>
      <c r="G6491" s="56">
        <v>0</v>
      </c>
      <c r="H6491" s="56">
        <v>31</v>
      </c>
      <c r="I6491" s="230" t="s">
        <v>12</v>
      </c>
      <c r="J6491" s="56">
        <v>0</v>
      </c>
      <c r="K6491" s="56">
        <v>0</v>
      </c>
      <c r="L6491" s="231">
        <v>0</v>
      </c>
      <c r="M6491" s="344">
        <v>713</v>
      </c>
      <c r="N6491" s="31" t="s">
        <v>2505</v>
      </c>
    </row>
    <row r="6492" spans="1:14">
      <c r="A6492">
        <v>6496</v>
      </c>
      <c r="B6492" s="55">
        <v>44832</v>
      </c>
      <c r="C6492" s="56" t="s">
        <v>2054</v>
      </c>
      <c r="D6492" s="359" t="s">
        <v>10</v>
      </c>
      <c r="E6492" s="56">
        <v>39</v>
      </c>
      <c r="F6492" s="56">
        <v>830</v>
      </c>
      <c r="G6492" s="56">
        <v>0</v>
      </c>
      <c r="H6492" s="56">
        <v>24</v>
      </c>
      <c r="I6492" s="230" t="s">
        <v>12</v>
      </c>
      <c r="J6492" s="56">
        <v>0</v>
      </c>
      <c r="K6492" s="56">
        <v>0</v>
      </c>
      <c r="L6492" s="231">
        <v>0</v>
      </c>
      <c r="M6492" s="344">
        <v>713</v>
      </c>
      <c r="N6492" s="31" t="s">
        <v>2505</v>
      </c>
    </row>
    <row r="6493" spans="1:14">
      <c r="A6493">
        <v>6497</v>
      </c>
      <c r="B6493" s="55">
        <v>44832</v>
      </c>
      <c r="C6493" s="56" t="s">
        <v>2054</v>
      </c>
      <c r="D6493" s="359" t="s">
        <v>10</v>
      </c>
      <c r="E6493" s="56">
        <v>40</v>
      </c>
      <c r="F6493" s="56">
        <v>862</v>
      </c>
      <c r="G6493" s="56">
        <v>0</v>
      </c>
      <c r="H6493" s="56">
        <v>17</v>
      </c>
      <c r="I6493" s="230" t="s">
        <v>12</v>
      </c>
      <c r="J6493" s="56">
        <v>0</v>
      </c>
      <c r="K6493" s="56">
        <v>0</v>
      </c>
      <c r="L6493" s="231">
        <v>0</v>
      </c>
      <c r="M6493" s="344">
        <v>713</v>
      </c>
      <c r="N6493" s="31" t="s">
        <v>2505</v>
      </c>
    </row>
    <row r="6494" spans="1:14">
      <c r="A6494">
        <v>6498</v>
      </c>
      <c r="B6494" s="55">
        <v>44833</v>
      </c>
      <c r="C6494" s="56" t="s">
        <v>2054</v>
      </c>
      <c r="D6494" s="359" t="s">
        <v>10</v>
      </c>
      <c r="E6494" s="56">
        <v>39</v>
      </c>
      <c r="F6494" s="56">
        <v>1223</v>
      </c>
      <c r="G6494" s="56">
        <v>0</v>
      </c>
      <c r="H6494" s="56">
        <v>34</v>
      </c>
      <c r="I6494" s="230" t="s">
        <v>12</v>
      </c>
      <c r="J6494" s="56">
        <v>0</v>
      </c>
      <c r="K6494" s="56">
        <v>0</v>
      </c>
      <c r="L6494" s="231">
        <v>0</v>
      </c>
      <c r="M6494" s="344">
        <v>713</v>
      </c>
      <c r="N6494" s="31" t="s">
        <v>2505</v>
      </c>
    </row>
    <row r="6495" spans="1:14">
      <c r="A6495">
        <v>6499</v>
      </c>
      <c r="B6495" s="55">
        <v>44833</v>
      </c>
      <c r="C6495" s="56" t="s">
        <v>2054</v>
      </c>
      <c r="D6495" s="359" t="s">
        <v>10</v>
      </c>
      <c r="E6495" s="56">
        <v>38</v>
      </c>
      <c r="F6495" s="56">
        <v>1252</v>
      </c>
      <c r="G6495" s="56">
        <v>0</v>
      </c>
      <c r="H6495" s="56">
        <v>58</v>
      </c>
      <c r="I6495" s="230" t="s">
        <v>12</v>
      </c>
      <c r="J6495" s="56">
        <v>0</v>
      </c>
      <c r="K6495" s="56">
        <v>0</v>
      </c>
      <c r="L6495" s="231">
        <v>0</v>
      </c>
      <c r="M6495" s="344">
        <v>713</v>
      </c>
      <c r="N6495" s="31" t="s">
        <v>2505</v>
      </c>
    </row>
    <row r="6496" spans="1:14">
      <c r="A6496">
        <v>6500</v>
      </c>
      <c r="B6496" s="55">
        <v>44833</v>
      </c>
      <c r="C6496" s="56" t="s">
        <v>2054</v>
      </c>
      <c r="D6496" s="359" t="s">
        <v>10</v>
      </c>
      <c r="E6496" s="56">
        <v>35</v>
      </c>
      <c r="F6496" s="56">
        <v>1123</v>
      </c>
      <c r="G6496" s="56">
        <v>9</v>
      </c>
      <c r="H6496" s="56">
        <v>33</v>
      </c>
      <c r="I6496" s="230" t="s">
        <v>15</v>
      </c>
      <c r="J6496" s="56">
        <v>2</v>
      </c>
      <c r="K6496" s="56">
        <v>0.8</v>
      </c>
      <c r="L6496" s="231">
        <v>27.27</v>
      </c>
      <c r="M6496" s="344">
        <v>713</v>
      </c>
      <c r="N6496" s="31" t="s">
        <v>2505</v>
      </c>
    </row>
    <row r="6497" spans="1:14">
      <c r="A6497">
        <v>6501</v>
      </c>
      <c r="B6497" s="55">
        <v>44833</v>
      </c>
      <c r="C6497" s="56" t="s">
        <v>2054</v>
      </c>
      <c r="D6497" s="359" t="s">
        <v>10</v>
      </c>
      <c r="E6497" s="56">
        <v>40</v>
      </c>
      <c r="F6497" s="56">
        <v>1978</v>
      </c>
      <c r="G6497" s="56">
        <v>15</v>
      </c>
      <c r="H6497" s="56">
        <v>44</v>
      </c>
      <c r="I6497" s="230" t="s">
        <v>15</v>
      </c>
      <c r="J6497" s="56">
        <v>3</v>
      </c>
      <c r="K6497" s="56">
        <v>1.01</v>
      </c>
      <c r="L6497" s="231">
        <v>34.090000000000003</v>
      </c>
      <c r="M6497" s="344">
        <v>713</v>
      </c>
      <c r="N6497" s="31" t="s">
        <v>2505</v>
      </c>
    </row>
    <row r="6498" spans="1:14">
      <c r="A6498">
        <v>6502</v>
      </c>
      <c r="B6498" s="55">
        <v>44833</v>
      </c>
      <c r="C6498" s="56" t="s">
        <v>2054</v>
      </c>
      <c r="D6498" s="359" t="s">
        <v>10</v>
      </c>
      <c r="E6498" s="56">
        <v>38</v>
      </c>
      <c r="F6498" s="56">
        <v>1213</v>
      </c>
      <c r="G6498" s="56">
        <v>0</v>
      </c>
      <c r="H6498" s="56">
        <v>26</v>
      </c>
      <c r="I6498" s="230" t="s">
        <v>12</v>
      </c>
      <c r="J6498" s="56">
        <v>0</v>
      </c>
      <c r="K6498" s="56">
        <v>0</v>
      </c>
      <c r="L6498" s="231">
        <v>0</v>
      </c>
      <c r="M6498" s="344">
        <v>713</v>
      </c>
      <c r="N6498" s="31" t="s">
        <v>2505</v>
      </c>
    </row>
    <row r="6499" spans="1:14">
      <c r="A6499">
        <v>6503</v>
      </c>
      <c r="B6499" s="55">
        <v>44834</v>
      </c>
      <c r="C6499" s="56" t="s">
        <v>2054</v>
      </c>
      <c r="D6499" s="359" t="s">
        <v>10</v>
      </c>
      <c r="E6499" s="56">
        <v>32</v>
      </c>
      <c r="F6499" s="56">
        <v>887</v>
      </c>
      <c r="G6499" s="56">
        <v>0</v>
      </c>
      <c r="H6499" s="56">
        <v>17</v>
      </c>
      <c r="I6499" s="230" t="s">
        <v>12</v>
      </c>
      <c r="J6499" s="56">
        <v>0</v>
      </c>
      <c r="K6499" s="56">
        <v>0</v>
      </c>
      <c r="L6499" s="231">
        <v>0</v>
      </c>
      <c r="M6499" s="344">
        <v>713</v>
      </c>
      <c r="N6499" s="31" t="s">
        <v>2505</v>
      </c>
    </row>
    <row r="6500" spans="1:14">
      <c r="A6500">
        <v>6504</v>
      </c>
      <c r="B6500" s="55">
        <v>44834</v>
      </c>
      <c r="C6500" s="56" t="s">
        <v>2054</v>
      </c>
      <c r="D6500" s="359" t="s">
        <v>10</v>
      </c>
      <c r="E6500" s="56">
        <v>31</v>
      </c>
      <c r="F6500" s="56">
        <v>649</v>
      </c>
      <c r="G6500" s="56">
        <v>0</v>
      </c>
      <c r="H6500" s="56">
        <v>18</v>
      </c>
      <c r="I6500" s="230" t="s">
        <v>12</v>
      </c>
      <c r="J6500" s="56">
        <v>0</v>
      </c>
      <c r="K6500" s="56">
        <v>0</v>
      </c>
      <c r="L6500" s="231">
        <v>0</v>
      </c>
      <c r="M6500" s="344">
        <v>713</v>
      </c>
      <c r="N6500" s="31" t="s">
        <v>2505</v>
      </c>
    </row>
    <row r="6501" spans="1:14">
      <c r="A6501">
        <v>6505</v>
      </c>
      <c r="B6501" s="55">
        <v>44834</v>
      </c>
      <c r="C6501" s="56" t="s">
        <v>2054</v>
      </c>
      <c r="D6501" s="359" t="s">
        <v>10</v>
      </c>
      <c r="E6501" s="56">
        <v>29</v>
      </c>
      <c r="F6501" s="56">
        <v>623</v>
      </c>
      <c r="G6501" s="56">
        <v>0</v>
      </c>
      <c r="H6501" s="56">
        <v>20</v>
      </c>
      <c r="I6501" s="230" t="s">
        <v>12</v>
      </c>
      <c r="J6501" s="56">
        <v>0</v>
      </c>
      <c r="K6501" s="56">
        <v>0</v>
      </c>
      <c r="L6501" s="231">
        <v>0</v>
      </c>
      <c r="M6501" s="344">
        <v>713</v>
      </c>
      <c r="N6501" s="31" t="s">
        <v>2505</v>
      </c>
    </row>
    <row r="6502" spans="1:14">
      <c r="A6502">
        <v>6506</v>
      </c>
      <c r="B6502" s="55">
        <v>44834</v>
      </c>
      <c r="C6502" s="56" t="s">
        <v>2054</v>
      </c>
      <c r="D6502" s="359" t="s">
        <v>10</v>
      </c>
      <c r="E6502" s="56">
        <v>30</v>
      </c>
      <c r="F6502" s="56">
        <v>784</v>
      </c>
      <c r="G6502" s="56">
        <v>0</v>
      </c>
      <c r="H6502" s="56">
        <v>17</v>
      </c>
      <c r="I6502" s="230" t="s">
        <v>12</v>
      </c>
      <c r="J6502" s="56">
        <v>0</v>
      </c>
      <c r="K6502" s="56">
        <v>0</v>
      </c>
      <c r="L6502" s="231">
        <v>0</v>
      </c>
      <c r="M6502" s="344">
        <v>713</v>
      </c>
      <c r="N6502" s="31" t="s">
        <v>2505</v>
      </c>
    </row>
    <row r="6503" spans="1:14">
      <c r="A6503">
        <v>6507</v>
      </c>
      <c r="B6503" s="55">
        <v>44834</v>
      </c>
      <c r="C6503" s="56" t="s">
        <v>2054</v>
      </c>
      <c r="D6503" s="359" t="s">
        <v>10</v>
      </c>
      <c r="E6503" s="56">
        <v>30</v>
      </c>
      <c r="F6503" s="56">
        <v>775</v>
      </c>
      <c r="G6503" s="56">
        <v>0</v>
      </c>
      <c r="H6503" s="56">
        <v>20</v>
      </c>
      <c r="I6503" s="230" t="s">
        <v>12</v>
      </c>
      <c r="J6503" s="56">
        <v>0</v>
      </c>
      <c r="K6503" s="56">
        <v>0</v>
      </c>
      <c r="L6503" s="231">
        <v>0</v>
      </c>
      <c r="M6503" s="344">
        <v>713</v>
      </c>
      <c r="N6503" s="31" t="s">
        <v>2505</v>
      </c>
    </row>
    <row r="6504" spans="1:14">
      <c r="A6504">
        <v>6508</v>
      </c>
      <c r="B6504" s="55">
        <v>44835</v>
      </c>
      <c r="C6504" s="56" t="s">
        <v>2054</v>
      </c>
      <c r="D6504" s="359" t="s">
        <v>10</v>
      </c>
      <c r="E6504" s="56">
        <v>39</v>
      </c>
      <c r="F6504" s="56">
        <v>1836</v>
      </c>
      <c r="G6504" s="56">
        <v>0</v>
      </c>
      <c r="H6504" s="56">
        <v>23</v>
      </c>
      <c r="I6504" s="230" t="s">
        <v>12</v>
      </c>
      <c r="J6504" s="56">
        <v>0</v>
      </c>
      <c r="K6504" s="56">
        <v>0</v>
      </c>
      <c r="L6504" s="231">
        <v>0</v>
      </c>
      <c r="M6504" s="344">
        <v>713</v>
      </c>
      <c r="N6504" s="31" t="s">
        <v>2505</v>
      </c>
    </row>
    <row r="6505" spans="1:14">
      <c r="A6505">
        <v>6509</v>
      </c>
      <c r="B6505" s="55">
        <v>44835</v>
      </c>
      <c r="C6505" s="56" t="s">
        <v>2054</v>
      </c>
      <c r="D6505" s="359" t="s">
        <v>10</v>
      </c>
      <c r="E6505" s="56">
        <v>40</v>
      </c>
      <c r="F6505" s="56">
        <v>1445</v>
      </c>
      <c r="G6505" s="56">
        <v>0</v>
      </c>
      <c r="H6505" s="56">
        <v>24</v>
      </c>
      <c r="I6505" s="230" t="s">
        <v>12</v>
      </c>
      <c r="J6505" s="56">
        <v>0</v>
      </c>
      <c r="K6505" s="56">
        <v>0</v>
      </c>
      <c r="L6505" s="231">
        <v>0</v>
      </c>
      <c r="M6505" s="344">
        <v>713</v>
      </c>
      <c r="N6505" s="31" t="s">
        <v>2505</v>
      </c>
    </row>
    <row r="6506" spans="1:14">
      <c r="A6506">
        <v>6510</v>
      </c>
      <c r="B6506" s="55">
        <v>44835</v>
      </c>
      <c r="C6506" s="56" t="s">
        <v>2054</v>
      </c>
      <c r="D6506" s="359" t="s">
        <v>10</v>
      </c>
      <c r="E6506" s="56">
        <v>38</v>
      </c>
      <c r="F6506" s="56">
        <v>1427</v>
      </c>
      <c r="G6506" s="56">
        <v>7</v>
      </c>
      <c r="H6506" s="56">
        <v>17</v>
      </c>
      <c r="I6506" s="230" t="s">
        <v>12</v>
      </c>
      <c r="J6506" s="56">
        <v>0</v>
      </c>
      <c r="K6506" s="56">
        <v>0</v>
      </c>
      <c r="L6506" s="231">
        <v>0</v>
      </c>
      <c r="M6506" s="344">
        <v>713</v>
      </c>
      <c r="N6506" s="31" t="s">
        <v>2505</v>
      </c>
    </row>
    <row r="6507" spans="1:14">
      <c r="A6507">
        <v>6511</v>
      </c>
      <c r="B6507" s="55">
        <v>44835</v>
      </c>
      <c r="C6507" s="56" t="s">
        <v>2054</v>
      </c>
      <c r="D6507" s="359" t="s">
        <v>10</v>
      </c>
      <c r="E6507" s="56">
        <v>37</v>
      </c>
      <c r="F6507" s="56">
        <v>1229</v>
      </c>
      <c r="G6507" s="56">
        <v>0</v>
      </c>
      <c r="H6507" s="56">
        <v>20</v>
      </c>
      <c r="I6507" s="230" t="s">
        <v>12</v>
      </c>
      <c r="J6507" s="56">
        <v>0</v>
      </c>
      <c r="K6507" s="56">
        <v>0</v>
      </c>
      <c r="L6507" s="231">
        <v>0</v>
      </c>
      <c r="M6507" s="344">
        <v>713</v>
      </c>
      <c r="N6507" s="31" t="s">
        <v>2505</v>
      </c>
    </row>
    <row r="6508" spans="1:14">
      <c r="A6508">
        <v>6512</v>
      </c>
      <c r="B6508" s="55">
        <v>44835</v>
      </c>
      <c r="C6508" s="56" t="s">
        <v>2054</v>
      </c>
      <c r="D6508" s="359" t="s">
        <v>10</v>
      </c>
      <c r="E6508" s="56">
        <v>36</v>
      </c>
      <c r="F6508" s="56">
        <v>1082</v>
      </c>
      <c r="G6508" s="56">
        <v>0</v>
      </c>
      <c r="H6508" s="56">
        <v>18</v>
      </c>
      <c r="I6508" s="230" t="s">
        <v>12</v>
      </c>
      <c r="J6508" s="56">
        <v>0</v>
      </c>
      <c r="K6508" s="56">
        <v>0</v>
      </c>
      <c r="L6508" s="231">
        <v>0</v>
      </c>
      <c r="M6508" s="344">
        <v>713</v>
      </c>
      <c r="N6508" s="31" t="s">
        <v>2505</v>
      </c>
    </row>
    <row r="6509" spans="1:14">
      <c r="A6509">
        <v>6513</v>
      </c>
      <c r="B6509" s="55">
        <v>44837</v>
      </c>
      <c r="C6509" s="56" t="s">
        <v>2054</v>
      </c>
      <c r="D6509" s="359" t="s">
        <v>10</v>
      </c>
      <c r="E6509" s="56">
        <v>38</v>
      </c>
      <c r="F6509" s="56">
        <v>1197</v>
      </c>
      <c r="G6509" s="56">
        <v>0</v>
      </c>
      <c r="H6509" s="56">
        <v>30</v>
      </c>
      <c r="I6509" s="230" t="s">
        <v>12</v>
      </c>
      <c r="J6509" s="56">
        <v>0</v>
      </c>
      <c r="K6509" s="56">
        <v>0</v>
      </c>
      <c r="L6509" s="231">
        <v>0</v>
      </c>
      <c r="M6509" s="344">
        <v>713</v>
      </c>
      <c r="N6509" s="31" t="s">
        <v>2505</v>
      </c>
    </row>
    <row r="6510" spans="1:14">
      <c r="A6510">
        <v>6514</v>
      </c>
      <c r="B6510" s="55">
        <v>44837</v>
      </c>
      <c r="C6510" s="56" t="s">
        <v>2054</v>
      </c>
      <c r="D6510" s="359" t="s">
        <v>10</v>
      </c>
      <c r="E6510" s="56">
        <v>38</v>
      </c>
      <c r="F6510" s="56">
        <v>1147</v>
      </c>
      <c r="G6510" s="56">
        <v>0</v>
      </c>
      <c r="H6510" s="56">
        <v>23</v>
      </c>
      <c r="I6510" s="230" t="s">
        <v>12</v>
      </c>
      <c r="J6510" s="56">
        <v>1</v>
      </c>
      <c r="K6510" s="56">
        <v>0.61</v>
      </c>
      <c r="L6510" s="231">
        <v>30.43</v>
      </c>
      <c r="M6510" s="344">
        <v>713</v>
      </c>
      <c r="N6510" s="31" t="s">
        <v>2505</v>
      </c>
    </row>
    <row r="6511" spans="1:14">
      <c r="A6511">
        <v>6515</v>
      </c>
      <c r="B6511" s="55">
        <v>44837</v>
      </c>
      <c r="C6511" s="56" t="s">
        <v>2054</v>
      </c>
      <c r="D6511" s="359" t="s">
        <v>10</v>
      </c>
      <c r="E6511" s="56">
        <v>38</v>
      </c>
      <c r="F6511" s="56">
        <v>1270</v>
      </c>
      <c r="G6511" s="56">
        <v>7</v>
      </c>
      <c r="H6511" s="56">
        <v>29</v>
      </c>
      <c r="I6511" s="230" t="s">
        <v>12</v>
      </c>
      <c r="J6511" s="56">
        <v>0</v>
      </c>
      <c r="K6511" s="56">
        <v>0</v>
      </c>
      <c r="L6511" s="231">
        <v>0</v>
      </c>
      <c r="M6511" s="344">
        <v>713</v>
      </c>
      <c r="N6511" s="31" t="s">
        <v>2505</v>
      </c>
    </row>
    <row r="6512" spans="1:14">
      <c r="A6512">
        <v>6516</v>
      </c>
      <c r="B6512" s="55">
        <v>44837</v>
      </c>
      <c r="C6512" s="56" t="s">
        <v>2054</v>
      </c>
      <c r="D6512" s="359" t="s">
        <v>10</v>
      </c>
      <c r="E6512" s="56">
        <v>37.5</v>
      </c>
      <c r="F6512" s="56">
        <v>1524</v>
      </c>
      <c r="G6512" s="56">
        <v>0</v>
      </c>
      <c r="H6512" s="56">
        <v>32</v>
      </c>
      <c r="I6512" s="230" t="s">
        <v>12</v>
      </c>
      <c r="J6512" s="56">
        <v>0</v>
      </c>
      <c r="K6512" s="56">
        <v>0</v>
      </c>
      <c r="L6512" s="231">
        <v>0</v>
      </c>
      <c r="M6512" s="344">
        <v>713</v>
      </c>
      <c r="N6512" s="31" t="s">
        <v>2505</v>
      </c>
    </row>
    <row r="6513" spans="1:14">
      <c r="A6513">
        <v>6517</v>
      </c>
      <c r="B6513" s="55">
        <v>44837</v>
      </c>
      <c r="C6513" s="56" t="s">
        <v>2054</v>
      </c>
      <c r="D6513" s="359" t="s">
        <v>10</v>
      </c>
      <c r="E6513" s="56">
        <v>36</v>
      </c>
      <c r="F6513" s="56">
        <v>1116</v>
      </c>
      <c r="G6513" s="56">
        <v>0</v>
      </c>
      <c r="H6513" s="56">
        <v>30</v>
      </c>
      <c r="I6513" s="230" t="s">
        <v>12</v>
      </c>
      <c r="J6513" s="56">
        <v>0</v>
      </c>
      <c r="K6513" s="56">
        <v>0</v>
      </c>
      <c r="L6513" s="231">
        <v>0</v>
      </c>
      <c r="M6513" s="344">
        <v>713</v>
      </c>
      <c r="N6513" s="31" t="s">
        <v>2505</v>
      </c>
    </row>
    <row r="6514" spans="1:14">
      <c r="A6514">
        <v>6518</v>
      </c>
      <c r="B6514" s="55">
        <v>44839</v>
      </c>
      <c r="C6514" s="56" t="s">
        <v>2054</v>
      </c>
      <c r="D6514" s="359" t="s">
        <v>10</v>
      </c>
      <c r="E6514" s="56">
        <v>40.5</v>
      </c>
      <c r="F6514" s="56">
        <v>1085</v>
      </c>
      <c r="G6514" s="56">
        <v>0</v>
      </c>
      <c r="H6514" s="56">
        <v>48</v>
      </c>
      <c r="I6514" s="230" t="s">
        <v>12</v>
      </c>
      <c r="J6514" s="56">
        <v>0</v>
      </c>
      <c r="K6514" s="56">
        <v>0</v>
      </c>
      <c r="L6514" s="231">
        <v>0</v>
      </c>
      <c r="M6514" s="344">
        <v>713</v>
      </c>
      <c r="N6514" s="31" t="s">
        <v>2505</v>
      </c>
    </row>
    <row r="6515" spans="1:14">
      <c r="A6515">
        <v>6519</v>
      </c>
      <c r="B6515" s="55">
        <v>44839</v>
      </c>
      <c r="C6515" s="56" t="s">
        <v>2054</v>
      </c>
      <c r="D6515" s="359" t="s">
        <v>10</v>
      </c>
      <c r="E6515" s="56">
        <v>43</v>
      </c>
      <c r="F6515" s="56">
        <v>1922</v>
      </c>
      <c r="G6515" s="56">
        <v>0</v>
      </c>
      <c r="H6515" s="56">
        <v>62</v>
      </c>
      <c r="I6515" s="230" t="s">
        <v>12</v>
      </c>
      <c r="J6515" s="56">
        <v>0</v>
      </c>
      <c r="K6515" s="56">
        <v>0</v>
      </c>
      <c r="L6515" s="231">
        <v>0</v>
      </c>
      <c r="M6515" s="344">
        <v>713</v>
      </c>
      <c r="N6515" s="31" t="s">
        <v>2505</v>
      </c>
    </row>
    <row r="6516" spans="1:14">
      <c r="A6516">
        <v>6520</v>
      </c>
      <c r="B6516" s="55">
        <v>44839</v>
      </c>
      <c r="C6516" s="56" t="s">
        <v>2054</v>
      </c>
      <c r="D6516" s="359" t="s">
        <v>10</v>
      </c>
      <c r="E6516" s="56">
        <v>46</v>
      </c>
      <c r="F6516" s="56">
        <v>1332</v>
      </c>
      <c r="G6516" s="56">
        <v>3</v>
      </c>
      <c r="H6516" s="56">
        <v>50</v>
      </c>
      <c r="I6516" s="230" t="s">
        <v>12</v>
      </c>
      <c r="J6516" s="56">
        <v>0</v>
      </c>
      <c r="K6516" s="56">
        <v>0</v>
      </c>
      <c r="L6516" s="231">
        <v>0</v>
      </c>
      <c r="M6516" s="344">
        <v>713</v>
      </c>
      <c r="N6516" s="31" t="s">
        <v>2505</v>
      </c>
    </row>
    <row r="6517" spans="1:14">
      <c r="A6517">
        <v>6521</v>
      </c>
      <c r="B6517" s="55">
        <v>44839</v>
      </c>
      <c r="C6517" s="56" t="s">
        <v>2054</v>
      </c>
      <c r="D6517" s="359" t="s">
        <v>10</v>
      </c>
      <c r="E6517" s="56">
        <v>44</v>
      </c>
      <c r="F6517" s="56">
        <v>1215</v>
      </c>
      <c r="G6517" s="56">
        <v>0</v>
      </c>
      <c r="H6517" s="56">
        <v>44</v>
      </c>
      <c r="I6517" s="230" t="s">
        <v>12</v>
      </c>
      <c r="J6517" s="56">
        <v>0</v>
      </c>
      <c r="K6517" s="56">
        <v>0</v>
      </c>
      <c r="L6517" s="231">
        <v>0</v>
      </c>
      <c r="M6517" s="344">
        <v>713</v>
      </c>
      <c r="N6517" s="31" t="s">
        <v>2505</v>
      </c>
    </row>
    <row r="6518" spans="1:14">
      <c r="A6518">
        <v>6522</v>
      </c>
      <c r="B6518" s="55">
        <v>44839</v>
      </c>
      <c r="C6518" s="56" t="s">
        <v>2054</v>
      </c>
      <c r="D6518" s="359" t="s">
        <v>10</v>
      </c>
      <c r="E6518" s="56">
        <v>44</v>
      </c>
      <c r="F6518" s="56">
        <v>1103</v>
      </c>
      <c r="G6518" s="56">
        <v>0</v>
      </c>
      <c r="H6518" s="56">
        <v>23</v>
      </c>
      <c r="I6518" s="230" t="s">
        <v>12</v>
      </c>
      <c r="J6518" s="56">
        <v>0</v>
      </c>
      <c r="K6518" s="56">
        <v>0</v>
      </c>
      <c r="L6518" s="231">
        <v>0</v>
      </c>
      <c r="M6518" s="344">
        <v>713</v>
      </c>
      <c r="N6518" s="31" t="s">
        <v>2505</v>
      </c>
    </row>
    <row r="6519" spans="1:14">
      <c r="A6519">
        <v>6523</v>
      </c>
      <c r="B6519" s="55">
        <v>44839</v>
      </c>
      <c r="C6519" s="56" t="s">
        <v>2054</v>
      </c>
      <c r="D6519" s="359" t="s">
        <v>10</v>
      </c>
      <c r="E6519" s="56">
        <v>42</v>
      </c>
      <c r="F6519" s="56">
        <v>1133</v>
      </c>
      <c r="G6519" s="56">
        <v>0</v>
      </c>
      <c r="H6519" s="56">
        <v>47</v>
      </c>
      <c r="I6519" s="230" t="s">
        <v>12</v>
      </c>
      <c r="J6519" s="56">
        <v>0</v>
      </c>
      <c r="K6519" s="56">
        <v>0</v>
      </c>
      <c r="L6519" s="231">
        <v>0</v>
      </c>
      <c r="M6519" s="344">
        <v>713</v>
      </c>
      <c r="N6519" s="31" t="s">
        <v>2505</v>
      </c>
    </row>
    <row r="6520" spans="1:14">
      <c r="A6520">
        <v>6524</v>
      </c>
      <c r="B6520" s="55">
        <v>44839</v>
      </c>
      <c r="C6520" s="56" t="s">
        <v>2054</v>
      </c>
      <c r="D6520" s="359" t="s">
        <v>10</v>
      </c>
      <c r="E6520" s="56">
        <v>44</v>
      </c>
      <c r="F6520" s="56">
        <v>1213</v>
      </c>
      <c r="G6520" s="56">
        <v>2</v>
      </c>
      <c r="H6520" s="56">
        <v>14</v>
      </c>
      <c r="I6520" s="230" t="s">
        <v>12</v>
      </c>
      <c r="J6520" s="56">
        <v>0</v>
      </c>
      <c r="K6520" s="56">
        <v>0</v>
      </c>
      <c r="L6520" s="231">
        <v>0</v>
      </c>
      <c r="M6520" s="344">
        <v>713</v>
      </c>
      <c r="N6520" s="31" t="s">
        <v>2505</v>
      </c>
    </row>
    <row r="6521" spans="1:14">
      <c r="A6521">
        <v>6525</v>
      </c>
      <c r="B6521" s="55">
        <v>44839</v>
      </c>
      <c r="C6521" s="56" t="s">
        <v>2054</v>
      </c>
      <c r="D6521" s="359" t="s">
        <v>10</v>
      </c>
      <c r="E6521" s="56">
        <v>43</v>
      </c>
      <c r="F6521" s="56">
        <v>1140</v>
      </c>
      <c r="G6521" s="56">
        <v>0</v>
      </c>
      <c r="H6521" s="56">
        <v>11</v>
      </c>
      <c r="I6521" s="230" t="s">
        <v>12</v>
      </c>
      <c r="J6521" s="56">
        <v>0</v>
      </c>
      <c r="K6521" s="56">
        <v>0</v>
      </c>
      <c r="L6521" s="231">
        <v>0</v>
      </c>
      <c r="M6521" s="344">
        <v>713</v>
      </c>
      <c r="N6521" s="31" t="s">
        <v>2505</v>
      </c>
    </row>
    <row r="6522" spans="1:14">
      <c r="A6522">
        <v>6526</v>
      </c>
      <c r="B6522" s="55">
        <v>44839</v>
      </c>
      <c r="C6522" s="56" t="s">
        <v>2054</v>
      </c>
      <c r="D6522" s="359" t="s">
        <v>10</v>
      </c>
      <c r="E6522" s="56">
        <v>44</v>
      </c>
      <c r="F6522" s="56">
        <v>1190</v>
      </c>
      <c r="G6522" s="56">
        <v>0</v>
      </c>
      <c r="H6522" s="56">
        <v>47</v>
      </c>
      <c r="I6522" s="230" t="s">
        <v>12</v>
      </c>
      <c r="J6522" s="56">
        <v>0</v>
      </c>
      <c r="K6522" s="56">
        <v>0</v>
      </c>
      <c r="L6522" s="231">
        <v>0</v>
      </c>
      <c r="M6522" s="344">
        <v>713</v>
      </c>
      <c r="N6522" s="31" t="s">
        <v>2505</v>
      </c>
    </row>
    <row r="6523" spans="1:14">
      <c r="A6523">
        <v>6527</v>
      </c>
      <c r="B6523" s="55">
        <v>44839</v>
      </c>
      <c r="C6523" s="56" t="s">
        <v>2054</v>
      </c>
      <c r="D6523" s="359" t="s">
        <v>10</v>
      </c>
      <c r="E6523" s="56">
        <v>43</v>
      </c>
      <c r="F6523" s="56">
        <v>1128</v>
      </c>
      <c r="G6523" s="56">
        <v>0</v>
      </c>
      <c r="H6523" s="56">
        <v>58</v>
      </c>
      <c r="I6523" s="230" t="s">
        <v>12</v>
      </c>
      <c r="J6523" s="56">
        <v>0</v>
      </c>
      <c r="K6523" s="56">
        <v>0</v>
      </c>
      <c r="L6523" s="231">
        <v>0</v>
      </c>
      <c r="M6523" s="344">
        <v>713</v>
      </c>
      <c r="N6523" s="31" t="s">
        <v>2505</v>
      </c>
    </row>
    <row r="6524" spans="1:14">
      <c r="A6524">
        <v>6528</v>
      </c>
      <c r="B6524" s="55">
        <v>44840</v>
      </c>
      <c r="C6524" s="56" t="s">
        <v>2054</v>
      </c>
      <c r="D6524" s="359" t="s">
        <v>10</v>
      </c>
      <c r="E6524" s="56">
        <v>37</v>
      </c>
      <c r="F6524" s="56">
        <v>790</v>
      </c>
      <c r="G6524" s="56">
        <v>2</v>
      </c>
      <c r="H6524" s="56">
        <v>13</v>
      </c>
      <c r="I6524" s="230" t="s">
        <v>12</v>
      </c>
      <c r="J6524" s="56">
        <v>1</v>
      </c>
      <c r="K6524" s="56">
        <v>0.25</v>
      </c>
      <c r="L6524" s="231">
        <v>15.38</v>
      </c>
      <c r="M6524" s="344">
        <v>713</v>
      </c>
      <c r="N6524" s="31" t="s">
        <v>2505</v>
      </c>
    </row>
    <row r="6525" spans="1:14">
      <c r="A6525">
        <v>6529</v>
      </c>
      <c r="B6525" s="55">
        <v>44840</v>
      </c>
      <c r="C6525" s="56" t="s">
        <v>2054</v>
      </c>
      <c r="D6525" s="359" t="s">
        <v>10</v>
      </c>
      <c r="E6525" s="56">
        <v>37</v>
      </c>
      <c r="F6525" s="56">
        <v>732</v>
      </c>
      <c r="G6525" s="56">
        <v>0</v>
      </c>
      <c r="H6525" s="56">
        <v>27</v>
      </c>
      <c r="I6525" s="230" t="s">
        <v>12</v>
      </c>
      <c r="J6525" s="56">
        <v>0</v>
      </c>
      <c r="K6525" s="56">
        <v>0</v>
      </c>
      <c r="L6525" s="231">
        <v>0</v>
      </c>
      <c r="M6525" s="344">
        <v>713</v>
      </c>
      <c r="N6525" s="31" t="s">
        <v>2505</v>
      </c>
    </row>
    <row r="6526" spans="1:14">
      <c r="A6526">
        <v>6530</v>
      </c>
      <c r="B6526" s="55">
        <v>44840</v>
      </c>
      <c r="C6526" s="56" t="s">
        <v>2054</v>
      </c>
      <c r="D6526" s="359" t="s">
        <v>10</v>
      </c>
      <c r="E6526" s="56">
        <v>32</v>
      </c>
      <c r="F6526" s="56">
        <v>609</v>
      </c>
      <c r="G6526" s="56">
        <v>0</v>
      </c>
      <c r="H6526" s="56">
        <v>24</v>
      </c>
      <c r="I6526" s="230" t="s">
        <v>12</v>
      </c>
      <c r="J6526" s="56">
        <v>0</v>
      </c>
      <c r="K6526" s="56">
        <v>0</v>
      </c>
      <c r="L6526" s="231">
        <v>0</v>
      </c>
      <c r="M6526" s="344">
        <v>713</v>
      </c>
      <c r="N6526" s="31" t="s">
        <v>2505</v>
      </c>
    </row>
    <row r="6527" spans="1:14">
      <c r="A6527">
        <v>6531</v>
      </c>
      <c r="B6527" s="55">
        <v>44840</v>
      </c>
      <c r="C6527" s="56" t="s">
        <v>2054</v>
      </c>
      <c r="D6527" s="359" t="s">
        <v>10</v>
      </c>
      <c r="E6527" s="56">
        <v>39</v>
      </c>
      <c r="F6527" s="56">
        <v>744</v>
      </c>
      <c r="G6527" s="56">
        <v>0</v>
      </c>
      <c r="H6527" s="56">
        <v>30</v>
      </c>
      <c r="I6527" s="230" t="s">
        <v>12</v>
      </c>
      <c r="J6527" s="56">
        <v>0</v>
      </c>
      <c r="K6527" s="56">
        <v>0</v>
      </c>
      <c r="L6527" s="231">
        <v>0</v>
      </c>
      <c r="M6527" s="344">
        <v>713</v>
      </c>
      <c r="N6527" s="31" t="s">
        <v>2505</v>
      </c>
    </row>
    <row r="6528" spans="1:14">
      <c r="A6528">
        <v>6532</v>
      </c>
      <c r="B6528" s="55">
        <v>44840</v>
      </c>
      <c r="C6528" s="56" t="s">
        <v>2054</v>
      </c>
      <c r="D6528" s="359" t="s">
        <v>10</v>
      </c>
      <c r="E6528" s="56">
        <v>38</v>
      </c>
      <c r="F6528" s="56">
        <v>727</v>
      </c>
      <c r="G6528" s="56">
        <v>0</v>
      </c>
      <c r="H6528" s="56">
        <v>15</v>
      </c>
      <c r="I6528" s="230" t="s">
        <v>12</v>
      </c>
      <c r="J6528" s="56">
        <v>0</v>
      </c>
      <c r="K6528" s="56">
        <v>0</v>
      </c>
      <c r="L6528" s="231">
        <v>0</v>
      </c>
      <c r="M6528" s="344">
        <v>713</v>
      </c>
      <c r="N6528" s="31" t="s">
        <v>2505</v>
      </c>
    </row>
    <row r="6529" spans="1:14">
      <c r="A6529">
        <v>6533</v>
      </c>
      <c r="B6529" s="55">
        <v>44841</v>
      </c>
      <c r="C6529" s="56" t="s">
        <v>2054</v>
      </c>
      <c r="D6529" s="359" t="s">
        <v>10</v>
      </c>
      <c r="E6529" s="56">
        <v>33</v>
      </c>
      <c r="F6529" s="56">
        <v>813</v>
      </c>
      <c r="G6529" s="56">
        <v>0</v>
      </c>
      <c r="H6529" s="56">
        <v>29</v>
      </c>
      <c r="I6529" s="230" t="s">
        <v>12</v>
      </c>
      <c r="J6529" s="56">
        <v>0</v>
      </c>
      <c r="K6529" s="56">
        <v>0</v>
      </c>
      <c r="L6529" s="231">
        <v>0</v>
      </c>
      <c r="M6529" s="344">
        <v>713</v>
      </c>
      <c r="N6529" s="31" t="s">
        <v>2505</v>
      </c>
    </row>
    <row r="6530" spans="1:14">
      <c r="A6530">
        <v>6534</v>
      </c>
      <c r="B6530" s="55">
        <v>44841</v>
      </c>
      <c r="C6530" s="56" t="s">
        <v>2054</v>
      </c>
      <c r="D6530" s="359" t="s">
        <v>10</v>
      </c>
      <c r="E6530" s="56">
        <v>30</v>
      </c>
      <c r="F6530" s="56">
        <v>830</v>
      </c>
      <c r="G6530" s="56">
        <v>0</v>
      </c>
      <c r="H6530" s="56">
        <v>20</v>
      </c>
      <c r="I6530" s="230" t="s">
        <v>12</v>
      </c>
      <c r="J6530" s="56">
        <v>0</v>
      </c>
      <c r="K6530" s="56">
        <v>0</v>
      </c>
      <c r="L6530" s="231">
        <v>0</v>
      </c>
      <c r="M6530" s="344">
        <v>713</v>
      </c>
      <c r="N6530" s="31" t="s">
        <v>2505</v>
      </c>
    </row>
    <row r="6531" spans="1:14">
      <c r="A6531">
        <v>6535</v>
      </c>
      <c r="B6531" s="55">
        <v>44841</v>
      </c>
      <c r="C6531" s="56" t="s">
        <v>2054</v>
      </c>
      <c r="D6531" s="359" t="s">
        <v>10</v>
      </c>
      <c r="E6531" s="56">
        <v>29</v>
      </c>
      <c r="F6531" s="56">
        <v>660</v>
      </c>
      <c r="G6531" s="56">
        <v>0</v>
      </c>
      <c r="H6531" s="56">
        <v>29</v>
      </c>
      <c r="I6531" s="230" t="s">
        <v>12</v>
      </c>
      <c r="J6531" s="56">
        <v>0</v>
      </c>
      <c r="K6531" s="56">
        <v>0</v>
      </c>
      <c r="L6531" s="231">
        <v>0</v>
      </c>
      <c r="M6531" s="344">
        <v>713</v>
      </c>
      <c r="N6531" s="31" t="s">
        <v>2505</v>
      </c>
    </row>
    <row r="6532" spans="1:14">
      <c r="A6532">
        <v>6536</v>
      </c>
      <c r="B6532" s="55">
        <v>44841</v>
      </c>
      <c r="C6532" s="56" t="s">
        <v>2054</v>
      </c>
      <c r="D6532" s="359" t="s">
        <v>10</v>
      </c>
      <c r="E6532" s="56">
        <v>35</v>
      </c>
      <c r="F6532" s="56">
        <v>858</v>
      </c>
      <c r="G6532" s="56">
        <v>0</v>
      </c>
      <c r="H6532" s="56">
        <v>23</v>
      </c>
      <c r="I6532" s="230" t="s">
        <v>12</v>
      </c>
      <c r="J6532" s="56">
        <v>0</v>
      </c>
      <c r="K6532" s="56">
        <v>0</v>
      </c>
      <c r="L6532" s="231">
        <v>0</v>
      </c>
      <c r="M6532" s="344">
        <v>713</v>
      </c>
      <c r="N6532" s="31" t="s">
        <v>2505</v>
      </c>
    </row>
    <row r="6533" spans="1:14">
      <c r="A6533">
        <v>6537</v>
      </c>
      <c r="B6533" s="55">
        <v>44841</v>
      </c>
      <c r="C6533" s="56" t="s">
        <v>2054</v>
      </c>
      <c r="D6533" s="359" t="s">
        <v>10</v>
      </c>
      <c r="E6533" s="56">
        <v>34</v>
      </c>
      <c r="F6533" s="56">
        <v>913</v>
      </c>
      <c r="G6533" s="56">
        <v>0</v>
      </c>
      <c r="H6533" s="56">
        <v>20</v>
      </c>
      <c r="I6533" s="230" t="s">
        <v>12</v>
      </c>
      <c r="J6533" s="56">
        <v>0</v>
      </c>
      <c r="K6533" s="56">
        <v>0</v>
      </c>
      <c r="L6533" s="231">
        <v>0</v>
      </c>
      <c r="M6533" s="344">
        <v>713</v>
      </c>
      <c r="N6533" s="31" t="s">
        <v>2505</v>
      </c>
    </row>
    <row r="6534" spans="1:14">
      <c r="A6534">
        <v>6538</v>
      </c>
      <c r="B6534" s="55">
        <v>44844</v>
      </c>
      <c r="C6534" s="56" t="s">
        <v>2054</v>
      </c>
      <c r="D6534" s="359" t="s">
        <v>10</v>
      </c>
      <c r="E6534" s="56">
        <v>39</v>
      </c>
      <c r="F6534" s="56">
        <v>848</v>
      </c>
      <c r="G6534" s="56">
        <v>0</v>
      </c>
      <c r="H6534" s="56">
        <v>26</v>
      </c>
      <c r="I6534" s="230" t="s">
        <v>12</v>
      </c>
      <c r="J6534" s="56">
        <v>0</v>
      </c>
      <c r="K6534" s="56">
        <v>0</v>
      </c>
      <c r="L6534" s="231">
        <v>0</v>
      </c>
      <c r="M6534" s="344">
        <v>713</v>
      </c>
      <c r="N6534" s="31" t="s">
        <v>2505</v>
      </c>
    </row>
    <row r="6535" spans="1:14">
      <c r="A6535">
        <v>6539</v>
      </c>
      <c r="B6535" s="55">
        <v>44844</v>
      </c>
      <c r="C6535" s="56" t="s">
        <v>2054</v>
      </c>
      <c r="D6535" s="359" t="s">
        <v>10</v>
      </c>
      <c r="E6535" s="56">
        <v>33</v>
      </c>
      <c r="F6535" s="56">
        <v>809</v>
      </c>
      <c r="G6535" s="56">
        <v>0</v>
      </c>
      <c r="H6535" s="56">
        <v>28</v>
      </c>
      <c r="I6535" s="230" t="s">
        <v>12</v>
      </c>
      <c r="J6535" s="56">
        <v>0</v>
      </c>
      <c r="K6535" s="56">
        <v>0</v>
      </c>
      <c r="L6535" s="231">
        <v>0</v>
      </c>
      <c r="M6535" s="344">
        <v>713</v>
      </c>
      <c r="N6535" s="31" t="s">
        <v>2505</v>
      </c>
    </row>
    <row r="6536" spans="1:14">
      <c r="A6536">
        <v>6540</v>
      </c>
      <c r="B6536" s="55">
        <v>44844</v>
      </c>
      <c r="C6536" s="56" t="s">
        <v>2054</v>
      </c>
      <c r="D6536" s="359" t="s">
        <v>10</v>
      </c>
      <c r="E6536" s="56">
        <v>36</v>
      </c>
      <c r="F6536" s="56">
        <v>1050</v>
      </c>
      <c r="G6536" s="56">
        <v>0</v>
      </c>
      <c r="H6536" s="56">
        <v>30</v>
      </c>
      <c r="I6536" s="230" t="s">
        <v>12</v>
      </c>
      <c r="J6536" s="56">
        <v>0</v>
      </c>
      <c r="K6536" s="56">
        <v>0</v>
      </c>
      <c r="L6536" s="231">
        <v>0</v>
      </c>
      <c r="M6536" s="344">
        <v>713</v>
      </c>
      <c r="N6536" s="31" t="s">
        <v>2505</v>
      </c>
    </row>
    <row r="6537" spans="1:14">
      <c r="A6537">
        <v>6541</v>
      </c>
      <c r="B6537" s="55">
        <v>44844</v>
      </c>
      <c r="C6537" s="56" t="s">
        <v>2054</v>
      </c>
      <c r="D6537" s="359" t="s">
        <v>10</v>
      </c>
      <c r="E6537" s="56">
        <v>36</v>
      </c>
      <c r="F6537" s="56">
        <v>1050</v>
      </c>
      <c r="G6537" s="56">
        <v>0</v>
      </c>
      <c r="H6537" s="56">
        <v>30</v>
      </c>
      <c r="I6537" s="230" t="s">
        <v>12</v>
      </c>
      <c r="J6537" s="56">
        <v>0</v>
      </c>
      <c r="K6537" s="56">
        <v>0</v>
      </c>
      <c r="L6537" s="231">
        <v>0</v>
      </c>
      <c r="M6537" s="344">
        <v>713</v>
      </c>
      <c r="N6537" s="31" t="s">
        <v>2505</v>
      </c>
    </row>
    <row r="6538" spans="1:14">
      <c r="A6538">
        <v>6542</v>
      </c>
      <c r="B6538" s="55">
        <v>44844</v>
      </c>
      <c r="C6538" s="56" t="s">
        <v>2054</v>
      </c>
      <c r="D6538" s="359" t="s">
        <v>10</v>
      </c>
      <c r="E6538" s="56">
        <v>31</v>
      </c>
      <c r="F6538" s="56">
        <v>711</v>
      </c>
      <c r="G6538" s="56">
        <v>3</v>
      </c>
      <c r="H6538" s="56">
        <v>18</v>
      </c>
      <c r="I6538" s="230" t="s">
        <v>12</v>
      </c>
      <c r="J6538" s="56">
        <v>1</v>
      </c>
      <c r="K6538" s="56">
        <v>0</v>
      </c>
      <c r="L6538" s="231">
        <v>0</v>
      </c>
      <c r="M6538" s="344">
        <v>713</v>
      </c>
      <c r="N6538" s="31" t="s">
        <v>2505</v>
      </c>
    </row>
    <row r="6539" spans="1:14">
      <c r="A6539">
        <v>6543</v>
      </c>
      <c r="B6539" s="55">
        <v>44845</v>
      </c>
      <c r="C6539" s="56" t="s">
        <v>2054</v>
      </c>
      <c r="D6539" s="359" t="s">
        <v>10</v>
      </c>
      <c r="E6539" s="56">
        <v>36</v>
      </c>
      <c r="F6539" s="56">
        <v>1123</v>
      </c>
      <c r="G6539" s="56">
        <v>0</v>
      </c>
      <c r="H6539" s="56">
        <v>29</v>
      </c>
      <c r="I6539" s="230" t="s">
        <v>12</v>
      </c>
      <c r="J6539" s="56">
        <v>0</v>
      </c>
      <c r="K6539" s="56">
        <v>0</v>
      </c>
      <c r="L6539" s="231">
        <v>0</v>
      </c>
      <c r="M6539" s="344">
        <v>713</v>
      </c>
      <c r="N6539" s="31" t="s">
        <v>2505</v>
      </c>
    </row>
    <row r="6540" spans="1:14">
      <c r="A6540">
        <v>6544</v>
      </c>
      <c r="B6540" s="55">
        <v>44845</v>
      </c>
      <c r="C6540" s="56" t="s">
        <v>2054</v>
      </c>
      <c r="D6540" s="359" t="s">
        <v>10</v>
      </c>
      <c r="E6540" s="56">
        <v>39</v>
      </c>
      <c r="F6540" s="56">
        <v>1333</v>
      </c>
      <c r="G6540" s="56">
        <v>3</v>
      </c>
      <c r="H6540" s="56">
        <v>39</v>
      </c>
      <c r="I6540" s="230" t="s">
        <v>12</v>
      </c>
      <c r="J6540" s="56">
        <v>1</v>
      </c>
      <c r="K6540" s="56">
        <v>0.15</v>
      </c>
      <c r="L6540" s="231">
        <v>5.12</v>
      </c>
      <c r="M6540" s="344">
        <v>713</v>
      </c>
      <c r="N6540" s="31" t="s">
        <v>2505</v>
      </c>
    </row>
    <row r="6541" spans="1:14">
      <c r="A6541">
        <v>6545</v>
      </c>
      <c r="B6541" s="55">
        <v>44845</v>
      </c>
      <c r="C6541" s="56" t="s">
        <v>2054</v>
      </c>
      <c r="D6541" s="359" t="s">
        <v>10</v>
      </c>
      <c r="E6541" s="56">
        <v>36</v>
      </c>
      <c r="F6541" s="56">
        <v>1085</v>
      </c>
      <c r="G6541" s="56">
        <v>0</v>
      </c>
      <c r="H6541" s="56">
        <v>30</v>
      </c>
      <c r="I6541" s="230" t="s">
        <v>12</v>
      </c>
      <c r="J6541" s="56">
        <v>0</v>
      </c>
      <c r="K6541" s="56">
        <v>0</v>
      </c>
      <c r="L6541" s="231">
        <v>0</v>
      </c>
      <c r="M6541" s="344">
        <v>713</v>
      </c>
      <c r="N6541" s="31" t="s">
        <v>2505</v>
      </c>
    </row>
    <row r="6542" spans="1:14">
      <c r="A6542">
        <v>6546</v>
      </c>
      <c r="B6542" s="55">
        <v>44845</v>
      </c>
      <c r="C6542" s="56" t="s">
        <v>2054</v>
      </c>
      <c r="D6542" s="359" t="s">
        <v>10</v>
      </c>
      <c r="E6542" s="56">
        <v>35</v>
      </c>
      <c r="F6542" s="56">
        <v>1163</v>
      </c>
      <c r="G6542" s="56">
        <v>0</v>
      </c>
      <c r="H6542" s="56">
        <v>29</v>
      </c>
      <c r="I6542" s="230" t="s">
        <v>12</v>
      </c>
      <c r="J6542" s="56">
        <v>0</v>
      </c>
      <c r="K6542" s="56">
        <v>0</v>
      </c>
      <c r="L6542" s="231">
        <v>0</v>
      </c>
      <c r="M6542" s="344">
        <v>713</v>
      </c>
      <c r="N6542" s="31" t="s">
        <v>2505</v>
      </c>
    </row>
    <row r="6543" spans="1:14">
      <c r="A6543">
        <v>6547</v>
      </c>
      <c r="B6543" s="55">
        <v>44845</v>
      </c>
      <c r="C6543" s="56" t="s">
        <v>2054</v>
      </c>
      <c r="D6543" s="359" t="s">
        <v>10</v>
      </c>
      <c r="E6543" s="56">
        <v>36</v>
      </c>
      <c r="F6543" s="56">
        <v>1085</v>
      </c>
      <c r="G6543" s="56">
        <v>4</v>
      </c>
      <c r="H6543" s="56">
        <v>34</v>
      </c>
      <c r="I6543" s="230" t="s">
        <v>12</v>
      </c>
      <c r="J6543" s="56">
        <v>1</v>
      </c>
      <c r="K6543" s="56">
        <v>0.36</v>
      </c>
      <c r="L6543" s="231">
        <v>11.76</v>
      </c>
      <c r="M6543" s="344">
        <v>713</v>
      </c>
      <c r="N6543" s="31" t="s">
        <v>2505</v>
      </c>
    </row>
    <row r="6544" spans="1:14">
      <c r="A6544">
        <v>6548</v>
      </c>
      <c r="B6544" s="55">
        <v>44846</v>
      </c>
      <c r="C6544" s="56" t="s">
        <v>2054</v>
      </c>
      <c r="D6544" s="359" t="s">
        <v>10</v>
      </c>
      <c r="E6544" s="56">
        <v>33</v>
      </c>
      <c r="F6544" s="56">
        <v>714</v>
      </c>
      <c r="G6544" s="56">
        <v>3</v>
      </c>
      <c r="H6544" s="56">
        <v>46</v>
      </c>
      <c r="I6544" s="230" t="s">
        <v>15</v>
      </c>
      <c r="J6544" s="56">
        <v>1</v>
      </c>
      <c r="K6544" s="56">
        <v>0.42</v>
      </c>
      <c r="L6544" s="231">
        <v>6.52</v>
      </c>
      <c r="M6544" s="344">
        <v>713</v>
      </c>
      <c r="N6544" s="31" t="s">
        <v>2505</v>
      </c>
    </row>
    <row r="6545" spans="1:14">
      <c r="A6545">
        <v>6549</v>
      </c>
      <c r="B6545" s="55">
        <v>44846</v>
      </c>
      <c r="C6545" s="56" t="s">
        <v>2054</v>
      </c>
      <c r="D6545" s="359" t="s">
        <v>10</v>
      </c>
      <c r="E6545" s="56">
        <v>31</v>
      </c>
      <c r="F6545" s="56">
        <v>612</v>
      </c>
      <c r="G6545" s="56">
        <v>0</v>
      </c>
      <c r="H6545" s="56">
        <v>16</v>
      </c>
      <c r="I6545" s="230" t="s">
        <v>15</v>
      </c>
      <c r="J6545" s="56">
        <v>0</v>
      </c>
      <c r="K6545" s="56">
        <v>0</v>
      </c>
      <c r="L6545" s="231">
        <v>0</v>
      </c>
      <c r="M6545" s="344">
        <v>713</v>
      </c>
      <c r="N6545" s="31" t="s">
        <v>2505</v>
      </c>
    </row>
    <row r="6546" spans="1:14">
      <c r="A6546">
        <v>6550</v>
      </c>
      <c r="B6546" s="55">
        <v>44846</v>
      </c>
      <c r="C6546" s="56" t="s">
        <v>2054</v>
      </c>
      <c r="D6546" s="359" t="s">
        <v>10</v>
      </c>
      <c r="E6546" s="56">
        <v>34</v>
      </c>
      <c r="F6546" s="56">
        <v>1010</v>
      </c>
      <c r="G6546" s="56">
        <v>0</v>
      </c>
      <c r="H6546" s="56">
        <v>26</v>
      </c>
      <c r="I6546" s="230" t="s">
        <v>15</v>
      </c>
      <c r="J6546" s="56">
        <v>0</v>
      </c>
      <c r="K6546" s="56">
        <v>0</v>
      </c>
      <c r="L6546" s="231">
        <v>0</v>
      </c>
      <c r="M6546" s="344">
        <v>713</v>
      </c>
      <c r="N6546" s="31" t="s">
        <v>2505</v>
      </c>
    </row>
    <row r="6547" spans="1:14">
      <c r="A6547">
        <v>6551</v>
      </c>
      <c r="B6547" s="55">
        <v>44846</v>
      </c>
      <c r="C6547" s="56" t="s">
        <v>2054</v>
      </c>
      <c r="D6547" s="359" t="s">
        <v>10</v>
      </c>
      <c r="E6547" s="56">
        <v>33</v>
      </c>
      <c r="F6547" s="56">
        <v>932</v>
      </c>
      <c r="G6547" s="56">
        <v>2</v>
      </c>
      <c r="H6547" s="56">
        <v>19</v>
      </c>
      <c r="I6547" s="230" t="s">
        <v>15</v>
      </c>
      <c r="J6547" s="56">
        <v>1</v>
      </c>
      <c r="K6547" s="56">
        <v>0.21</v>
      </c>
      <c r="L6547" s="231">
        <v>10.52</v>
      </c>
      <c r="M6547" s="344">
        <v>713</v>
      </c>
      <c r="N6547" s="31" t="s">
        <v>2505</v>
      </c>
    </row>
    <row r="6548" spans="1:14">
      <c r="A6548">
        <v>6552</v>
      </c>
      <c r="B6548" s="55">
        <v>44846</v>
      </c>
      <c r="C6548" s="56" t="s">
        <v>2054</v>
      </c>
      <c r="D6548" s="359" t="s">
        <v>10</v>
      </c>
      <c r="E6548" s="56">
        <v>30</v>
      </c>
      <c r="F6548" s="56">
        <v>839</v>
      </c>
      <c r="G6548" s="56">
        <v>5</v>
      </c>
      <c r="H6548" s="56">
        <v>33</v>
      </c>
      <c r="I6548" s="230" t="s">
        <v>15</v>
      </c>
      <c r="J6548" s="56">
        <v>1</v>
      </c>
      <c r="K6548" s="56">
        <v>0.59</v>
      </c>
      <c r="L6548" s="231">
        <v>15.15</v>
      </c>
      <c r="M6548" s="344">
        <v>713</v>
      </c>
      <c r="N6548" s="31" t="s">
        <v>2505</v>
      </c>
    </row>
    <row r="6549" spans="1:14">
      <c r="A6549">
        <v>6553</v>
      </c>
      <c r="B6549" s="55">
        <v>44847</v>
      </c>
      <c r="C6549" s="56" t="s">
        <v>2054</v>
      </c>
      <c r="D6549" s="359" t="s">
        <v>10</v>
      </c>
      <c r="E6549" s="56">
        <v>36</v>
      </c>
      <c r="F6549" s="56">
        <v>1210</v>
      </c>
      <c r="G6549" s="56">
        <v>16</v>
      </c>
      <c r="H6549" s="56">
        <v>35</v>
      </c>
      <c r="I6549" s="230" t="s">
        <v>15</v>
      </c>
      <c r="J6549" s="56">
        <v>2</v>
      </c>
      <c r="K6549" s="56">
        <v>1.32</v>
      </c>
      <c r="L6549" s="231">
        <v>45.71</v>
      </c>
      <c r="M6549" s="344">
        <v>713</v>
      </c>
      <c r="N6549" s="31" t="s">
        <v>2505</v>
      </c>
    </row>
    <row r="6550" spans="1:14">
      <c r="A6550">
        <v>6554</v>
      </c>
      <c r="B6550" s="55">
        <v>44847</v>
      </c>
      <c r="C6550" s="56" t="s">
        <v>2054</v>
      </c>
      <c r="D6550" s="359" t="s">
        <v>10</v>
      </c>
      <c r="E6550" s="56">
        <v>37</v>
      </c>
      <c r="F6550" s="56">
        <v>1365</v>
      </c>
      <c r="G6550" s="56">
        <v>7</v>
      </c>
      <c r="H6550" s="56">
        <v>30</v>
      </c>
      <c r="I6550" s="230" t="s">
        <v>15</v>
      </c>
      <c r="J6550" s="56">
        <v>1</v>
      </c>
      <c r="K6550" s="56">
        <v>0.51</v>
      </c>
      <c r="L6550" s="231">
        <v>23.33</v>
      </c>
      <c r="M6550" s="344">
        <v>713</v>
      </c>
      <c r="N6550" s="31" t="s">
        <v>2505</v>
      </c>
    </row>
    <row r="6551" spans="1:14">
      <c r="A6551">
        <v>6555</v>
      </c>
      <c r="B6551" s="55">
        <v>44847</v>
      </c>
      <c r="C6551" s="56" t="s">
        <v>2054</v>
      </c>
      <c r="D6551" s="359" t="s">
        <v>10</v>
      </c>
      <c r="E6551" s="56">
        <v>39</v>
      </c>
      <c r="F6551" s="56">
        <v>1486</v>
      </c>
      <c r="G6551" s="56">
        <v>27</v>
      </c>
      <c r="H6551" s="56">
        <v>66</v>
      </c>
      <c r="I6551" s="230" t="s">
        <v>15</v>
      </c>
      <c r="J6551" s="56">
        <v>3</v>
      </c>
      <c r="K6551" s="56">
        <v>1.81</v>
      </c>
      <c r="L6551" s="231">
        <v>40.9</v>
      </c>
      <c r="M6551" s="344">
        <v>713</v>
      </c>
      <c r="N6551" s="31" t="s">
        <v>2505</v>
      </c>
    </row>
    <row r="6552" spans="1:14">
      <c r="A6552">
        <v>6556</v>
      </c>
      <c r="B6552" s="55">
        <v>44847</v>
      </c>
      <c r="C6552" s="56" t="s">
        <v>2054</v>
      </c>
      <c r="D6552" s="359" t="s">
        <v>10</v>
      </c>
      <c r="E6552" s="56">
        <v>33</v>
      </c>
      <c r="F6552" s="56">
        <v>941</v>
      </c>
      <c r="G6552" s="56">
        <v>0</v>
      </c>
      <c r="H6552" s="56">
        <v>30</v>
      </c>
      <c r="I6552" s="230" t="s">
        <v>12</v>
      </c>
      <c r="J6552" s="56">
        <v>0</v>
      </c>
      <c r="K6552" s="56">
        <v>0</v>
      </c>
      <c r="L6552" s="231">
        <v>10.52</v>
      </c>
      <c r="M6552" s="344">
        <v>713</v>
      </c>
      <c r="N6552" s="31" t="s">
        <v>2505</v>
      </c>
    </row>
    <row r="6553" spans="1:14">
      <c r="A6553">
        <v>6557</v>
      </c>
      <c r="B6553" s="55">
        <v>44847</v>
      </c>
      <c r="C6553" s="56" t="s">
        <v>2054</v>
      </c>
      <c r="D6553" s="359" t="s">
        <v>10</v>
      </c>
      <c r="E6553" s="56">
        <v>31</v>
      </c>
      <c r="F6553" s="56">
        <v>897</v>
      </c>
      <c r="G6553" s="56">
        <v>0</v>
      </c>
      <c r="H6553" s="56">
        <v>33</v>
      </c>
      <c r="I6553" s="230" t="s">
        <v>12</v>
      </c>
      <c r="J6553" s="56">
        <v>0</v>
      </c>
      <c r="K6553" s="56">
        <v>0</v>
      </c>
      <c r="L6553" s="231">
        <v>15.15</v>
      </c>
      <c r="M6553" s="344">
        <v>713</v>
      </c>
      <c r="N6553" s="31" t="s">
        <v>2505</v>
      </c>
    </row>
    <row r="6554" spans="1:14">
      <c r="A6554">
        <v>6558</v>
      </c>
      <c r="B6554" s="55">
        <v>44849</v>
      </c>
      <c r="C6554" s="56" t="s">
        <v>2054</v>
      </c>
      <c r="D6554" s="359" t="s">
        <v>10</v>
      </c>
      <c r="E6554" s="56">
        <v>36</v>
      </c>
      <c r="F6554" s="56">
        <v>1272</v>
      </c>
      <c r="G6554" s="56">
        <v>0</v>
      </c>
      <c r="H6554" s="56">
        <v>26</v>
      </c>
      <c r="I6554" s="230" t="s">
        <v>12</v>
      </c>
      <c r="J6554" s="56">
        <v>0</v>
      </c>
      <c r="K6554" s="56">
        <v>0</v>
      </c>
      <c r="L6554" s="231">
        <v>0</v>
      </c>
      <c r="M6554" s="344">
        <v>713</v>
      </c>
      <c r="N6554" s="31" t="s">
        <v>2505</v>
      </c>
    </row>
    <row r="6555" spans="1:14">
      <c r="A6555">
        <v>6559</v>
      </c>
      <c r="B6555" s="55">
        <v>44849</v>
      </c>
      <c r="C6555" s="56" t="s">
        <v>2054</v>
      </c>
      <c r="D6555" s="359" t="s">
        <v>10</v>
      </c>
      <c r="E6555" s="56">
        <v>40</v>
      </c>
      <c r="F6555" s="56">
        <v>1352</v>
      </c>
      <c r="G6555" s="56">
        <v>0</v>
      </c>
      <c r="H6555" s="56">
        <v>25</v>
      </c>
      <c r="I6555" s="230" t="s">
        <v>12</v>
      </c>
      <c r="J6555" s="56">
        <v>0</v>
      </c>
      <c r="K6555" s="56">
        <v>0</v>
      </c>
      <c r="L6555" s="231">
        <v>0</v>
      </c>
      <c r="M6555" s="344">
        <v>713</v>
      </c>
      <c r="N6555" s="31" t="s">
        <v>2505</v>
      </c>
    </row>
    <row r="6556" spans="1:14">
      <c r="A6556">
        <v>6560</v>
      </c>
      <c r="B6556" s="55">
        <v>44849</v>
      </c>
      <c r="C6556" s="56" t="s">
        <v>2054</v>
      </c>
      <c r="D6556" s="359" t="s">
        <v>10</v>
      </c>
      <c r="E6556" s="56">
        <v>35</v>
      </c>
      <c r="F6556" s="56">
        <v>1099</v>
      </c>
      <c r="G6556" s="56">
        <v>0</v>
      </c>
      <c r="H6556" s="56">
        <v>30</v>
      </c>
      <c r="I6556" s="230" t="s">
        <v>12</v>
      </c>
      <c r="J6556" s="56">
        <v>0</v>
      </c>
      <c r="K6556" s="56">
        <v>0</v>
      </c>
      <c r="L6556" s="231">
        <v>0</v>
      </c>
      <c r="M6556" s="344">
        <v>713</v>
      </c>
      <c r="N6556" s="31" t="s">
        <v>2505</v>
      </c>
    </row>
    <row r="6557" spans="1:14">
      <c r="A6557">
        <v>6561</v>
      </c>
      <c r="B6557" s="55">
        <v>44849</v>
      </c>
      <c r="C6557" s="56" t="s">
        <v>2054</v>
      </c>
      <c r="D6557" s="359" t="s">
        <v>10</v>
      </c>
      <c r="E6557" s="56">
        <v>36</v>
      </c>
      <c r="F6557" s="56">
        <v>1308</v>
      </c>
      <c r="G6557" s="56">
        <v>0</v>
      </c>
      <c r="H6557" s="56">
        <v>28</v>
      </c>
      <c r="I6557" s="230" t="s">
        <v>12</v>
      </c>
      <c r="J6557" s="56">
        <v>0</v>
      </c>
      <c r="K6557" s="56">
        <v>0</v>
      </c>
      <c r="L6557" s="231">
        <v>0</v>
      </c>
      <c r="M6557" s="344">
        <v>713</v>
      </c>
      <c r="N6557" s="31" t="s">
        <v>2505</v>
      </c>
    </row>
    <row r="6558" spans="1:14">
      <c r="A6558">
        <v>6562</v>
      </c>
      <c r="B6558" s="55">
        <v>44849</v>
      </c>
      <c r="C6558" s="56" t="s">
        <v>2054</v>
      </c>
      <c r="D6558" s="359" t="s">
        <v>10</v>
      </c>
      <c r="E6558" s="56">
        <v>36</v>
      </c>
      <c r="F6558" s="56">
        <v>1279</v>
      </c>
      <c r="G6558" s="56">
        <v>0</v>
      </c>
      <c r="H6558" s="56">
        <v>25</v>
      </c>
      <c r="I6558" s="230" t="s">
        <v>12</v>
      </c>
      <c r="J6558" s="56">
        <v>0</v>
      </c>
      <c r="K6558" s="56">
        <v>0</v>
      </c>
      <c r="L6558" s="231">
        <v>0</v>
      </c>
      <c r="M6558" s="344">
        <v>713</v>
      </c>
      <c r="N6558" s="31" t="s">
        <v>2505</v>
      </c>
    </row>
    <row r="6559" spans="1:14">
      <c r="A6559">
        <v>6563</v>
      </c>
      <c r="B6559" s="55">
        <v>44851</v>
      </c>
      <c r="C6559" s="56" t="s">
        <v>2054</v>
      </c>
      <c r="D6559" s="359" t="s">
        <v>10</v>
      </c>
      <c r="E6559" s="56">
        <v>32</v>
      </c>
      <c r="F6559" s="56">
        <v>748</v>
      </c>
      <c r="G6559" s="56">
        <v>0</v>
      </c>
      <c r="H6559" s="56">
        <v>30</v>
      </c>
      <c r="I6559" s="230" t="s">
        <v>12</v>
      </c>
      <c r="J6559" s="56">
        <v>0</v>
      </c>
      <c r="K6559" s="56">
        <v>0</v>
      </c>
      <c r="L6559" s="231">
        <v>0</v>
      </c>
      <c r="M6559" s="344">
        <v>713</v>
      </c>
      <c r="N6559" s="31" t="s">
        <v>2505</v>
      </c>
    </row>
    <row r="6560" spans="1:14">
      <c r="A6560">
        <v>6564</v>
      </c>
      <c r="B6560" s="55">
        <v>44851</v>
      </c>
      <c r="C6560" s="56" t="s">
        <v>2054</v>
      </c>
      <c r="D6560" s="359" t="s">
        <v>10</v>
      </c>
      <c r="E6560" s="56">
        <v>30</v>
      </c>
      <c r="F6560" s="56">
        <v>669</v>
      </c>
      <c r="G6560" s="56">
        <v>0</v>
      </c>
      <c r="H6560" s="56">
        <v>18</v>
      </c>
      <c r="I6560" s="230" t="s">
        <v>12</v>
      </c>
      <c r="J6560" s="56">
        <v>0</v>
      </c>
      <c r="K6560" s="56">
        <v>0</v>
      </c>
      <c r="L6560" s="231">
        <v>0</v>
      </c>
      <c r="M6560" s="344">
        <v>713</v>
      </c>
      <c r="N6560" s="31" t="s">
        <v>2505</v>
      </c>
    </row>
    <row r="6561" spans="1:14">
      <c r="A6561">
        <v>6565</v>
      </c>
      <c r="B6561" s="55">
        <v>44851</v>
      </c>
      <c r="C6561" s="56" t="s">
        <v>2054</v>
      </c>
      <c r="D6561" s="359" t="s">
        <v>10</v>
      </c>
      <c r="E6561" s="56">
        <v>32</v>
      </c>
      <c r="F6561" s="56">
        <v>678</v>
      </c>
      <c r="G6561" s="56">
        <v>0</v>
      </c>
      <c r="H6561" s="56">
        <v>20</v>
      </c>
      <c r="I6561" s="230" t="s">
        <v>12</v>
      </c>
      <c r="J6561" s="56">
        <v>0</v>
      </c>
      <c r="K6561" s="56">
        <v>0</v>
      </c>
      <c r="L6561" s="231">
        <v>0</v>
      </c>
      <c r="M6561" s="344">
        <v>713</v>
      </c>
      <c r="N6561" s="31" t="s">
        <v>2505</v>
      </c>
    </row>
    <row r="6562" spans="1:14">
      <c r="A6562">
        <v>6566</v>
      </c>
      <c r="B6562" s="55">
        <v>44851</v>
      </c>
      <c r="C6562" s="56" t="s">
        <v>2054</v>
      </c>
      <c r="D6562" s="359" t="s">
        <v>10</v>
      </c>
      <c r="E6562" s="56">
        <v>30</v>
      </c>
      <c r="F6562" s="56">
        <v>673</v>
      </c>
      <c r="G6562" s="56">
        <v>0</v>
      </c>
      <c r="H6562" s="56">
        <v>18</v>
      </c>
      <c r="I6562" s="230" t="s">
        <v>12</v>
      </c>
      <c r="J6562" s="56">
        <v>0</v>
      </c>
      <c r="K6562" s="56">
        <v>0</v>
      </c>
      <c r="L6562" s="231">
        <v>0</v>
      </c>
      <c r="M6562" s="344">
        <v>713</v>
      </c>
      <c r="N6562" s="31" t="s">
        <v>2505</v>
      </c>
    </row>
    <row r="6563" spans="1:14">
      <c r="A6563">
        <v>6567</v>
      </c>
      <c r="B6563" s="55">
        <v>44851</v>
      </c>
      <c r="C6563" s="56" t="s">
        <v>2054</v>
      </c>
      <c r="D6563" s="359" t="s">
        <v>10</v>
      </c>
      <c r="E6563" s="56">
        <v>31</v>
      </c>
      <c r="F6563" s="56">
        <v>729</v>
      </c>
      <c r="G6563" s="56">
        <v>0</v>
      </c>
      <c r="H6563" s="56">
        <v>19</v>
      </c>
      <c r="I6563" s="230" t="s">
        <v>12</v>
      </c>
      <c r="J6563" s="56">
        <v>0</v>
      </c>
      <c r="K6563" s="56">
        <v>0</v>
      </c>
      <c r="L6563" s="231">
        <v>0</v>
      </c>
      <c r="M6563" s="344">
        <v>713</v>
      </c>
      <c r="N6563" s="31" t="s">
        <v>2505</v>
      </c>
    </row>
    <row r="6564" spans="1:14">
      <c r="A6564">
        <v>6568</v>
      </c>
      <c r="B6564" s="55">
        <v>44853</v>
      </c>
      <c r="C6564" s="56" t="s">
        <v>2054</v>
      </c>
      <c r="D6564" s="359" t="s">
        <v>10</v>
      </c>
      <c r="E6564" s="56">
        <v>30</v>
      </c>
      <c r="F6564" s="56">
        <v>636</v>
      </c>
      <c r="G6564" s="56">
        <v>0</v>
      </c>
      <c r="H6564" s="56">
        <v>31</v>
      </c>
      <c r="I6564" s="230" t="s">
        <v>12</v>
      </c>
      <c r="J6564" s="56">
        <v>0</v>
      </c>
      <c r="K6564" s="56">
        <v>0</v>
      </c>
      <c r="L6564" s="231">
        <v>0</v>
      </c>
      <c r="M6564" s="344">
        <v>713</v>
      </c>
      <c r="N6564" s="31" t="s">
        <v>2505</v>
      </c>
    </row>
    <row r="6565" spans="1:14">
      <c r="A6565">
        <v>6569</v>
      </c>
      <c r="B6565" s="55">
        <v>44853</v>
      </c>
      <c r="C6565" s="56" t="s">
        <v>2054</v>
      </c>
      <c r="D6565" s="359" t="s">
        <v>10</v>
      </c>
      <c r="E6565" s="56">
        <v>28</v>
      </c>
      <c r="F6565" s="56">
        <v>608</v>
      </c>
      <c r="G6565" s="56">
        <v>0</v>
      </c>
      <c r="H6565" s="56">
        <v>20</v>
      </c>
      <c r="I6565" s="230" t="s">
        <v>12</v>
      </c>
      <c r="J6565" s="56">
        <v>0</v>
      </c>
      <c r="K6565" s="56">
        <v>0</v>
      </c>
      <c r="L6565" s="231">
        <v>0</v>
      </c>
      <c r="M6565" s="344">
        <v>713</v>
      </c>
      <c r="N6565" s="31" t="s">
        <v>2505</v>
      </c>
    </row>
    <row r="6566" spans="1:14">
      <c r="A6566">
        <v>6570</v>
      </c>
      <c r="B6566" s="55">
        <v>44853</v>
      </c>
      <c r="C6566" s="56" t="s">
        <v>2054</v>
      </c>
      <c r="D6566" s="359" t="s">
        <v>10</v>
      </c>
      <c r="E6566" s="56">
        <v>31</v>
      </c>
      <c r="F6566" s="56">
        <v>801</v>
      </c>
      <c r="G6566" s="56">
        <v>0</v>
      </c>
      <c r="H6566" s="56">
        <v>36</v>
      </c>
      <c r="I6566" s="230" t="s">
        <v>12</v>
      </c>
      <c r="J6566" s="56">
        <v>0</v>
      </c>
      <c r="K6566" s="56">
        <v>0</v>
      </c>
      <c r="L6566" s="231">
        <v>0</v>
      </c>
      <c r="M6566" s="344">
        <v>713</v>
      </c>
      <c r="N6566" s="31" t="s">
        <v>2505</v>
      </c>
    </row>
    <row r="6567" spans="1:14">
      <c r="A6567">
        <v>6571</v>
      </c>
      <c r="B6567" s="55">
        <v>44853</v>
      </c>
      <c r="C6567" s="56" t="s">
        <v>2054</v>
      </c>
      <c r="D6567" s="359" t="s">
        <v>10</v>
      </c>
      <c r="E6567" s="56">
        <v>31</v>
      </c>
      <c r="F6567" s="56">
        <v>729</v>
      </c>
      <c r="G6567" s="56">
        <v>0</v>
      </c>
      <c r="H6567" s="56">
        <v>36</v>
      </c>
      <c r="I6567" s="230" t="s">
        <v>12</v>
      </c>
      <c r="J6567" s="56">
        <v>0</v>
      </c>
      <c r="K6567" s="56">
        <v>0</v>
      </c>
      <c r="L6567" s="231">
        <v>0</v>
      </c>
      <c r="M6567" s="344">
        <v>713</v>
      </c>
      <c r="N6567" s="31" t="s">
        <v>2505</v>
      </c>
    </row>
    <row r="6568" spans="1:14">
      <c r="A6568">
        <v>6572</v>
      </c>
      <c r="B6568" s="55">
        <v>44853</v>
      </c>
      <c r="C6568" s="56" t="s">
        <v>2054</v>
      </c>
      <c r="D6568" s="359" t="s">
        <v>10</v>
      </c>
      <c r="E6568" s="232">
        <v>30</v>
      </c>
      <c r="F6568" s="56">
        <v>593</v>
      </c>
      <c r="G6568" s="56">
        <v>0</v>
      </c>
      <c r="H6568" s="56">
        <v>18</v>
      </c>
      <c r="I6568" s="230" t="s">
        <v>12</v>
      </c>
      <c r="J6568" s="56">
        <v>0</v>
      </c>
      <c r="K6568" s="56">
        <v>0</v>
      </c>
      <c r="L6568" s="231">
        <v>0</v>
      </c>
      <c r="M6568" s="344">
        <v>713</v>
      </c>
      <c r="N6568" s="31" t="s">
        <v>2505</v>
      </c>
    </row>
    <row r="6569" spans="1:14">
      <c r="A6569">
        <v>6573</v>
      </c>
      <c r="B6569" s="55">
        <v>44855</v>
      </c>
      <c r="C6569" s="56" t="s">
        <v>2054</v>
      </c>
      <c r="D6569" s="359" t="s">
        <v>10</v>
      </c>
      <c r="E6569" s="56">
        <v>31</v>
      </c>
      <c r="F6569" s="56">
        <v>841</v>
      </c>
      <c r="G6569" s="56">
        <v>0</v>
      </c>
      <c r="H6569" s="56">
        <v>17</v>
      </c>
      <c r="I6569" s="230" t="s">
        <v>12</v>
      </c>
      <c r="J6569" s="56">
        <v>0</v>
      </c>
      <c r="K6569" s="56">
        <v>0</v>
      </c>
      <c r="L6569" s="231">
        <v>0</v>
      </c>
      <c r="M6569" s="344">
        <v>713</v>
      </c>
      <c r="N6569" s="31" t="s">
        <v>2505</v>
      </c>
    </row>
    <row r="6570" spans="1:14">
      <c r="A6570">
        <v>6574</v>
      </c>
      <c r="B6570" s="55">
        <v>44855</v>
      </c>
      <c r="C6570" s="56" t="s">
        <v>2054</v>
      </c>
      <c r="D6570" s="359" t="s">
        <v>10</v>
      </c>
      <c r="E6570" s="56">
        <v>33</v>
      </c>
      <c r="F6570" s="56">
        <v>886</v>
      </c>
      <c r="G6570" s="56">
        <v>0</v>
      </c>
      <c r="H6570" s="56">
        <v>22</v>
      </c>
      <c r="I6570" s="230" t="s">
        <v>12</v>
      </c>
      <c r="J6570" s="56">
        <v>0</v>
      </c>
      <c r="K6570" s="56">
        <v>0</v>
      </c>
      <c r="L6570" s="231">
        <v>0</v>
      </c>
      <c r="M6570" s="344">
        <v>713</v>
      </c>
      <c r="N6570" s="31" t="s">
        <v>2505</v>
      </c>
    </row>
    <row r="6571" spans="1:14">
      <c r="A6571">
        <v>6575</v>
      </c>
      <c r="B6571" s="55">
        <v>44855</v>
      </c>
      <c r="C6571" s="56" t="s">
        <v>2054</v>
      </c>
      <c r="D6571" s="359" t="s">
        <v>10</v>
      </c>
      <c r="E6571" s="56">
        <v>33</v>
      </c>
      <c r="F6571" s="56">
        <v>804</v>
      </c>
      <c r="G6571" s="56">
        <v>0</v>
      </c>
      <c r="H6571" s="56">
        <v>20</v>
      </c>
      <c r="I6571" s="230" t="s">
        <v>12</v>
      </c>
      <c r="J6571" s="56">
        <v>0</v>
      </c>
      <c r="K6571" s="56">
        <v>0</v>
      </c>
      <c r="L6571" s="231">
        <v>0</v>
      </c>
      <c r="M6571" s="344">
        <v>713</v>
      </c>
      <c r="N6571" s="31" t="s">
        <v>2505</v>
      </c>
    </row>
    <row r="6572" spans="1:14">
      <c r="A6572">
        <v>6576</v>
      </c>
      <c r="B6572" s="55">
        <v>44855</v>
      </c>
      <c r="C6572" s="56" t="s">
        <v>2054</v>
      </c>
      <c r="D6572" s="359" t="s">
        <v>10</v>
      </c>
      <c r="E6572" s="56">
        <v>33</v>
      </c>
      <c r="F6572" s="56">
        <v>929</v>
      </c>
      <c r="G6572" s="56">
        <v>0</v>
      </c>
      <c r="H6572" s="56">
        <v>22</v>
      </c>
      <c r="I6572" s="230" t="s">
        <v>12</v>
      </c>
      <c r="J6572" s="56">
        <v>0</v>
      </c>
      <c r="K6572" s="56">
        <v>0</v>
      </c>
      <c r="L6572" s="231">
        <v>0</v>
      </c>
      <c r="M6572" s="344">
        <v>713</v>
      </c>
      <c r="N6572" s="31" t="s">
        <v>2505</v>
      </c>
    </row>
    <row r="6573" spans="1:14">
      <c r="A6573">
        <v>6577</v>
      </c>
      <c r="B6573" s="55">
        <v>44855</v>
      </c>
      <c r="C6573" s="56" t="s">
        <v>2054</v>
      </c>
      <c r="D6573" s="359" t="s">
        <v>10</v>
      </c>
      <c r="E6573" s="233">
        <v>32</v>
      </c>
      <c r="F6573" s="56">
        <v>758</v>
      </c>
      <c r="G6573" s="56">
        <v>0</v>
      </c>
      <c r="H6573" s="56">
        <v>18</v>
      </c>
      <c r="I6573" s="230" t="s">
        <v>12</v>
      </c>
      <c r="J6573" s="56">
        <v>0</v>
      </c>
      <c r="K6573" s="56">
        <v>0</v>
      </c>
      <c r="L6573" s="231">
        <v>0</v>
      </c>
      <c r="M6573" s="344">
        <v>713</v>
      </c>
      <c r="N6573" s="31" t="s">
        <v>2505</v>
      </c>
    </row>
    <row r="6574" spans="1:14">
      <c r="A6574">
        <v>6578</v>
      </c>
      <c r="B6574" s="55">
        <v>44856</v>
      </c>
      <c r="C6574" s="56" t="s">
        <v>2054</v>
      </c>
      <c r="D6574" s="359" t="s">
        <v>10</v>
      </c>
      <c r="E6574" s="56">
        <v>30</v>
      </c>
      <c r="F6574" s="56">
        <v>750</v>
      </c>
      <c r="G6574" s="56">
        <v>0</v>
      </c>
      <c r="H6574" s="56">
        <v>20</v>
      </c>
      <c r="I6574" s="230" t="s">
        <v>12</v>
      </c>
      <c r="J6574" s="56">
        <v>0</v>
      </c>
      <c r="K6574" s="56">
        <v>0</v>
      </c>
      <c r="L6574" s="231">
        <v>0</v>
      </c>
      <c r="M6574" s="344">
        <v>713</v>
      </c>
      <c r="N6574" s="31" t="s">
        <v>2505</v>
      </c>
    </row>
    <row r="6575" spans="1:14">
      <c r="A6575">
        <v>6579</v>
      </c>
      <c r="B6575" s="55">
        <v>44856</v>
      </c>
      <c r="C6575" s="56" t="s">
        <v>2054</v>
      </c>
      <c r="D6575" s="359" t="s">
        <v>10</v>
      </c>
      <c r="E6575" s="56">
        <v>29</v>
      </c>
      <c r="F6575" s="56">
        <v>600</v>
      </c>
      <c r="G6575" s="56">
        <v>0</v>
      </c>
      <c r="H6575" s="56">
        <v>18</v>
      </c>
      <c r="I6575" s="230" t="s">
        <v>12</v>
      </c>
      <c r="J6575" s="56">
        <v>0</v>
      </c>
      <c r="K6575" s="56">
        <v>0</v>
      </c>
      <c r="L6575" s="231">
        <v>0</v>
      </c>
      <c r="M6575" s="344">
        <v>713</v>
      </c>
      <c r="N6575" s="31" t="s">
        <v>2505</v>
      </c>
    </row>
    <row r="6576" spans="1:14">
      <c r="A6576">
        <v>6580</v>
      </c>
      <c r="B6576" s="55">
        <v>44856</v>
      </c>
      <c r="C6576" s="56" t="s">
        <v>2054</v>
      </c>
      <c r="D6576" s="359" t="s">
        <v>10</v>
      </c>
      <c r="E6576" s="56">
        <v>29</v>
      </c>
      <c r="F6576" s="56">
        <v>600</v>
      </c>
      <c r="G6576" s="56">
        <v>0</v>
      </c>
      <c r="H6576" s="56">
        <v>21</v>
      </c>
      <c r="I6576" s="230" t="s">
        <v>12</v>
      </c>
      <c r="J6576" s="56">
        <v>0</v>
      </c>
      <c r="K6576" s="56">
        <v>0</v>
      </c>
      <c r="L6576" s="231">
        <v>0</v>
      </c>
      <c r="M6576" s="344">
        <v>713</v>
      </c>
      <c r="N6576" s="31" t="s">
        <v>2505</v>
      </c>
    </row>
    <row r="6577" spans="1:15">
      <c r="A6577">
        <v>6581</v>
      </c>
      <c r="B6577" s="55">
        <v>44856</v>
      </c>
      <c r="C6577" s="56" t="s">
        <v>2054</v>
      </c>
      <c r="D6577" s="359" t="s">
        <v>10</v>
      </c>
      <c r="E6577" s="56">
        <v>30</v>
      </c>
      <c r="F6577" s="56">
        <v>850</v>
      </c>
      <c r="G6577" s="56">
        <v>0</v>
      </c>
      <c r="H6577" s="56">
        <v>20</v>
      </c>
      <c r="I6577" s="230" t="s">
        <v>12</v>
      </c>
      <c r="J6577" s="56">
        <v>0</v>
      </c>
      <c r="K6577" s="56">
        <v>0</v>
      </c>
      <c r="L6577" s="231">
        <v>0</v>
      </c>
      <c r="M6577" s="344">
        <v>713</v>
      </c>
      <c r="N6577" s="31" t="s">
        <v>2505</v>
      </c>
    </row>
    <row r="6578" spans="1:15">
      <c r="A6578">
        <v>6582</v>
      </c>
      <c r="B6578" s="55">
        <v>44856</v>
      </c>
      <c r="C6578" s="56" t="s">
        <v>2054</v>
      </c>
      <c r="D6578" s="359" t="s">
        <v>10</v>
      </c>
      <c r="E6578" s="233">
        <v>31</v>
      </c>
      <c r="F6578" s="56">
        <v>950</v>
      </c>
      <c r="G6578" s="56">
        <v>0</v>
      </c>
      <c r="H6578" s="56">
        <v>24</v>
      </c>
      <c r="I6578" s="230" t="s">
        <v>12</v>
      </c>
      <c r="J6578" s="56">
        <v>0</v>
      </c>
      <c r="K6578" s="56">
        <v>0</v>
      </c>
      <c r="L6578" s="231">
        <v>0</v>
      </c>
      <c r="M6578" s="344">
        <v>713</v>
      </c>
      <c r="N6578" s="31" t="s">
        <v>2505</v>
      </c>
    </row>
    <row r="6579" spans="1:15">
      <c r="A6579">
        <v>6583</v>
      </c>
      <c r="B6579" s="55">
        <v>44857</v>
      </c>
      <c r="C6579" s="56" t="s">
        <v>2054</v>
      </c>
      <c r="D6579" s="359" t="s">
        <v>10</v>
      </c>
      <c r="E6579" s="56">
        <v>31</v>
      </c>
      <c r="F6579" s="56">
        <v>740</v>
      </c>
      <c r="G6579" s="56">
        <v>0</v>
      </c>
      <c r="H6579" s="56">
        <v>35</v>
      </c>
      <c r="I6579" s="230" t="s">
        <v>12</v>
      </c>
      <c r="J6579" s="56">
        <v>0</v>
      </c>
      <c r="K6579" s="56">
        <v>0</v>
      </c>
      <c r="L6579" s="231">
        <v>0</v>
      </c>
      <c r="M6579" s="344">
        <v>713</v>
      </c>
      <c r="N6579" s="31" t="s">
        <v>2505</v>
      </c>
    </row>
    <row r="6580" spans="1:15">
      <c r="A6580">
        <v>6584</v>
      </c>
      <c r="B6580" s="55">
        <v>44857</v>
      </c>
      <c r="C6580" s="56" t="s">
        <v>2054</v>
      </c>
      <c r="D6580" s="359" t="s">
        <v>10</v>
      </c>
      <c r="E6580" s="56">
        <v>31</v>
      </c>
      <c r="F6580" s="56">
        <v>706</v>
      </c>
      <c r="G6580" s="56">
        <v>3</v>
      </c>
      <c r="H6580" s="56">
        <v>18</v>
      </c>
      <c r="I6580" s="230" t="s">
        <v>12</v>
      </c>
      <c r="J6580" s="56">
        <v>1</v>
      </c>
      <c r="K6580" s="56">
        <v>0.42</v>
      </c>
      <c r="L6580" s="231">
        <v>16.66</v>
      </c>
      <c r="M6580" s="344">
        <v>713</v>
      </c>
      <c r="N6580" s="31" t="s">
        <v>2505</v>
      </c>
    </row>
    <row r="6581" spans="1:15">
      <c r="A6581">
        <v>6585</v>
      </c>
      <c r="B6581" s="55">
        <v>44857</v>
      </c>
      <c r="C6581" s="56" t="s">
        <v>2054</v>
      </c>
      <c r="D6581" s="359" t="s">
        <v>10</v>
      </c>
      <c r="E6581" s="56">
        <v>35</v>
      </c>
      <c r="F6581" s="56">
        <v>1028</v>
      </c>
      <c r="G6581" s="56">
        <v>0</v>
      </c>
      <c r="H6581" s="56">
        <v>37</v>
      </c>
      <c r="I6581" s="230" t="s">
        <v>12</v>
      </c>
      <c r="J6581" s="56">
        <v>0</v>
      </c>
      <c r="K6581" s="56">
        <v>0</v>
      </c>
      <c r="L6581" s="231">
        <v>0</v>
      </c>
      <c r="M6581" s="344">
        <v>713</v>
      </c>
      <c r="N6581" s="31" t="s">
        <v>2505</v>
      </c>
    </row>
    <row r="6582" spans="1:15">
      <c r="A6582">
        <v>6586</v>
      </c>
      <c r="B6582" s="55">
        <v>44857</v>
      </c>
      <c r="C6582" s="56" t="s">
        <v>2054</v>
      </c>
      <c r="D6582" s="359" t="s">
        <v>10</v>
      </c>
      <c r="E6582" s="56">
        <v>32</v>
      </c>
      <c r="F6582" s="56">
        <v>823</v>
      </c>
      <c r="G6582" s="56">
        <v>0</v>
      </c>
      <c r="H6582" s="56">
        <v>33</v>
      </c>
      <c r="I6582" s="230" t="s">
        <v>12</v>
      </c>
      <c r="J6582" s="56">
        <v>0</v>
      </c>
      <c r="K6582" s="56">
        <v>0</v>
      </c>
      <c r="L6582" s="231">
        <v>0</v>
      </c>
      <c r="M6582" s="344">
        <v>713</v>
      </c>
      <c r="N6582" s="31" t="s">
        <v>2505</v>
      </c>
    </row>
    <row r="6583" spans="1:15">
      <c r="A6583">
        <v>6587</v>
      </c>
      <c r="B6583" s="55">
        <v>44857</v>
      </c>
      <c r="C6583" s="56" t="s">
        <v>2054</v>
      </c>
      <c r="D6583" s="359" t="s">
        <v>10</v>
      </c>
      <c r="E6583" s="233">
        <v>30</v>
      </c>
      <c r="F6583" s="56">
        <v>643</v>
      </c>
      <c r="G6583" s="56">
        <v>0</v>
      </c>
      <c r="H6583" s="56">
        <v>17</v>
      </c>
      <c r="I6583" s="230" t="s">
        <v>12</v>
      </c>
      <c r="J6583" s="56">
        <v>0</v>
      </c>
      <c r="K6583" s="56">
        <v>0</v>
      </c>
      <c r="L6583" s="231">
        <v>0</v>
      </c>
      <c r="M6583" s="344">
        <v>713</v>
      </c>
      <c r="N6583" s="31" t="s">
        <v>2505</v>
      </c>
    </row>
    <row r="6584" spans="1:15">
      <c r="A6584">
        <v>6588</v>
      </c>
      <c r="B6584" s="48">
        <v>44788</v>
      </c>
      <c r="C6584" s="31" t="s">
        <v>2055</v>
      </c>
      <c r="D6584" s="243" t="s">
        <v>2056</v>
      </c>
      <c r="E6584" s="31">
        <v>65</v>
      </c>
      <c r="F6584" s="244">
        <v>4600</v>
      </c>
      <c r="G6584" s="31">
        <v>0</v>
      </c>
      <c r="H6584" s="31">
        <v>0</v>
      </c>
      <c r="I6584" s="32" t="s">
        <v>12</v>
      </c>
      <c r="J6584" s="31">
        <v>0</v>
      </c>
      <c r="K6584" s="3">
        <v>0</v>
      </c>
      <c r="L6584" s="31">
        <v>0</v>
      </c>
      <c r="M6584" s="31">
        <v>712</v>
      </c>
      <c r="N6584" s="31" t="s">
        <v>104</v>
      </c>
      <c r="O6584" s="31" t="s">
        <v>55</v>
      </c>
    </row>
    <row r="6585" spans="1:15">
      <c r="A6585">
        <v>6589</v>
      </c>
      <c r="B6585" s="48">
        <v>44791</v>
      </c>
      <c r="C6585" s="31" t="s">
        <v>2055</v>
      </c>
      <c r="D6585" s="243" t="s">
        <v>2056</v>
      </c>
      <c r="E6585" s="31">
        <v>73</v>
      </c>
      <c r="F6585" s="244">
        <v>4800</v>
      </c>
      <c r="G6585" s="31">
        <v>0</v>
      </c>
      <c r="H6585" s="31">
        <v>0</v>
      </c>
      <c r="I6585" s="32" t="s">
        <v>12</v>
      </c>
      <c r="J6585" s="31">
        <v>0</v>
      </c>
      <c r="K6585" s="3">
        <v>0</v>
      </c>
      <c r="L6585" s="31">
        <v>0</v>
      </c>
      <c r="M6585" s="31">
        <v>712</v>
      </c>
      <c r="N6585" s="31" t="s">
        <v>104</v>
      </c>
      <c r="O6585" s="31" t="s">
        <v>55</v>
      </c>
    </row>
    <row r="6586" spans="1:15">
      <c r="A6586">
        <v>6590</v>
      </c>
      <c r="B6586" s="48">
        <v>44791</v>
      </c>
      <c r="C6586" s="31" t="s">
        <v>2057</v>
      </c>
      <c r="D6586" s="243" t="s">
        <v>2056</v>
      </c>
      <c r="E6586" s="31">
        <v>60</v>
      </c>
      <c r="F6586" s="244">
        <v>2900</v>
      </c>
      <c r="G6586" s="31">
        <v>0</v>
      </c>
      <c r="H6586" s="31">
        <v>0</v>
      </c>
      <c r="I6586" s="32" t="s">
        <v>15</v>
      </c>
      <c r="J6586" s="31">
        <v>0</v>
      </c>
      <c r="K6586" s="3">
        <v>0</v>
      </c>
      <c r="L6586" s="31">
        <v>0</v>
      </c>
      <c r="M6586" s="31">
        <v>712</v>
      </c>
      <c r="N6586" s="31" t="s">
        <v>104</v>
      </c>
      <c r="O6586" s="31" t="s">
        <v>55</v>
      </c>
    </row>
    <row r="6587" spans="1:15">
      <c r="A6587">
        <v>6591</v>
      </c>
      <c r="B6587" s="48">
        <v>44791</v>
      </c>
      <c r="C6587" s="31" t="s">
        <v>2055</v>
      </c>
      <c r="D6587" s="243" t="s">
        <v>2056</v>
      </c>
      <c r="E6587" s="31">
        <v>73</v>
      </c>
      <c r="F6587" s="244">
        <v>6300</v>
      </c>
      <c r="G6587" s="31">
        <v>0</v>
      </c>
      <c r="H6587" s="31">
        <v>0</v>
      </c>
      <c r="I6587" s="32" t="s">
        <v>12</v>
      </c>
      <c r="J6587" s="31">
        <v>0</v>
      </c>
      <c r="K6587" s="3">
        <v>0</v>
      </c>
      <c r="L6587" s="31">
        <v>0</v>
      </c>
      <c r="M6587" s="31">
        <v>712</v>
      </c>
      <c r="N6587" s="31" t="s">
        <v>104</v>
      </c>
      <c r="O6587" s="31" t="s">
        <v>55</v>
      </c>
    </row>
    <row r="6588" spans="1:15">
      <c r="A6588">
        <v>6592</v>
      </c>
      <c r="B6588" s="48">
        <v>44791</v>
      </c>
      <c r="C6588" s="31" t="s">
        <v>2057</v>
      </c>
      <c r="D6588" s="243" t="s">
        <v>2056</v>
      </c>
      <c r="E6588" s="31">
        <v>80</v>
      </c>
      <c r="F6588" s="244">
        <v>7750</v>
      </c>
      <c r="G6588" s="31">
        <v>0</v>
      </c>
      <c r="H6588" s="31">
        <v>0</v>
      </c>
      <c r="I6588" s="32" t="s">
        <v>15</v>
      </c>
      <c r="J6588" s="31">
        <v>0</v>
      </c>
      <c r="K6588" s="3">
        <v>0</v>
      </c>
      <c r="L6588" s="31">
        <v>0</v>
      </c>
      <c r="M6588" s="31">
        <v>712</v>
      </c>
      <c r="N6588" s="31" t="s">
        <v>104</v>
      </c>
      <c r="O6588" s="31" t="s">
        <v>55</v>
      </c>
    </row>
    <row r="6589" spans="1:15">
      <c r="A6589">
        <v>6593</v>
      </c>
      <c r="B6589" s="48">
        <v>44809</v>
      </c>
      <c r="C6589" s="31" t="s">
        <v>2057</v>
      </c>
      <c r="D6589" s="243" t="s">
        <v>2056</v>
      </c>
      <c r="E6589" s="31">
        <v>65</v>
      </c>
      <c r="F6589" s="244">
        <v>4650</v>
      </c>
      <c r="G6589" s="31">
        <v>0</v>
      </c>
      <c r="H6589" s="31">
        <v>0</v>
      </c>
      <c r="I6589" s="32" t="s">
        <v>12</v>
      </c>
      <c r="J6589" s="31">
        <v>0</v>
      </c>
      <c r="K6589" s="3">
        <v>0</v>
      </c>
      <c r="L6589" s="31">
        <v>0</v>
      </c>
      <c r="M6589" s="31">
        <v>712</v>
      </c>
      <c r="N6589" s="31" t="s">
        <v>104</v>
      </c>
      <c r="O6589" s="31" t="s">
        <v>55</v>
      </c>
    </row>
    <row r="6590" spans="1:15">
      <c r="A6590">
        <v>6594</v>
      </c>
      <c r="B6590" s="48">
        <v>44809</v>
      </c>
      <c r="C6590" s="31" t="s">
        <v>2057</v>
      </c>
      <c r="D6590" s="243" t="s">
        <v>2056</v>
      </c>
      <c r="E6590" s="31">
        <v>60</v>
      </c>
      <c r="F6590" s="244">
        <v>2750</v>
      </c>
      <c r="G6590" s="31">
        <v>0</v>
      </c>
      <c r="H6590" s="31">
        <v>0</v>
      </c>
      <c r="I6590" s="32" t="s">
        <v>12</v>
      </c>
      <c r="J6590" s="31">
        <v>0</v>
      </c>
      <c r="K6590" s="3">
        <v>0</v>
      </c>
      <c r="L6590" s="31">
        <v>0</v>
      </c>
      <c r="M6590" s="31">
        <v>712</v>
      </c>
      <c r="N6590" s="31" t="s">
        <v>104</v>
      </c>
      <c r="O6590" s="31" t="s">
        <v>55</v>
      </c>
    </row>
    <row r="6591" spans="1:15">
      <c r="A6591">
        <v>6595</v>
      </c>
      <c r="B6591" s="48">
        <v>44809</v>
      </c>
      <c r="C6591" s="31" t="s">
        <v>2057</v>
      </c>
      <c r="D6591" s="243" t="s">
        <v>2056</v>
      </c>
      <c r="E6591" s="31">
        <v>63</v>
      </c>
      <c r="F6591" s="244">
        <v>4500</v>
      </c>
      <c r="G6591" s="31">
        <v>0</v>
      </c>
      <c r="H6591" s="31">
        <v>0</v>
      </c>
      <c r="I6591" s="32" t="s">
        <v>12</v>
      </c>
      <c r="J6591" s="31">
        <v>0</v>
      </c>
      <c r="K6591" s="3">
        <v>0</v>
      </c>
      <c r="L6591" s="31">
        <v>0</v>
      </c>
      <c r="M6591" s="31">
        <v>712</v>
      </c>
      <c r="N6591" s="31" t="s">
        <v>104</v>
      </c>
      <c r="O6591" s="31" t="s">
        <v>55</v>
      </c>
    </row>
    <row r="6592" spans="1:15">
      <c r="A6592">
        <v>6596</v>
      </c>
      <c r="B6592" s="48">
        <v>44809</v>
      </c>
      <c r="C6592" s="31" t="s">
        <v>2058</v>
      </c>
      <c r="D6592" s="243" t="s">
        <v>2056</v>
      </c>
      <c r="E6592" s="31">
        <v>75</v>
      </c>
      <c r="F6592" s="244">
        <v>6400</v>
      </c>
      <c r="G6592" s="31">
        <v>0</v>
      </c>
      <c r="H6592" s="31">
        <v>0</v>
      </c>
      <c r="I6592" s="32" t="s">
        <v>12</v>
      </c>
      <c r="J6592" s="31">
        <v>0</v>
      </c>
      <c r="K6592" s="3">
        <v>0</v>
      </c>
      <c r="L6592" s="31">
        <v>0</v>
      </c>
      <c r="M6592" s="31">
        <v>712</v>
      </c>
      <c r="N6592" s="31" t="s">
        <v>104</v>
      </c>
      <c r="O6592" s="31" t="s">
        <v>55</v>
      </c>
    </row>
    <row r="6593" spans="1:15">
      <c r="A6593">
        <v>6597</v>
      </c>
      <c r="B6593" s="48">
        <v>44809</v>
      </c>
      <c r="C6593" s="31" t="s">
        <v>2055</v>
      </c>
      <c r="D6593" s="243" t="s">
        <v>2056</v>
      </c>
      <c r="E6593" s="31">
        <v>60</v>
      </c>
      <c r="F6593" s="244">
        <v>2900</v>
      </c>
      <c r="G6593" s="31">
        <v>0</v>
      </c>
      <c r="H6593" s="31">
        <v>0</v>
      </c>
      <c r="I6593" s="32" t="s">
        <v>12</v>
      </c>
      <c r="J6593" s="31">
        <v>0</v>
      </c>
      <c r="K6593" s="3">
        <v>0</v>
      </c>
      <c r="L6593" s="31">
        <v>0</v>
      </c>
      <c r="M6593" s="31">
        <v>712</v>
      </c>
      <c r="N6593" s="31" t="s">
        <v>104</v>
      </c>
      <c r="O6593" s="31" t="s">
        <v>55</v>
      </c>
    </row>
    <row r="6594" spans="1:15">
      <c r="A6594">
        <v>6598</v>
      </c>
      <c r="B6594" s="48">
        <v>44810</v>
      </c>
      <c r="C6594" s="31" t="s">
        <v>2055</v>
      </c>
      <c r="D6594" s="243" t="s">
        <v>2056</v>
      </c>
      <c r="E6594" s="31">
        <v>67</v>
      </c>
      <c r="F6594" s="244">
        <v>4800</v>
      </c>
      <c r="G6594" s="31">
        <v>0</v>
      </c>
      <c r="H6594" s="31">
        <v>0</v>
      </c>
      <c r="I6594" s="32" t="s">
        <v>15</v>
      </c>
      <c r="J6594" s="31">
        <v>0</v>
      </c>
      <c r="K6594" s="3">
        <v>0</v>
      </c>
      <c r="L6594" s="31">
        <v>0</v>
      </c>
      <c r="M6594" s="31">
        <v>712</v>
      </c>
      <c r="N6594" s="31" t="s">
        <v>104</v>
      </c>
      <c r="O6594" s="31" t="s">
        <v>55</v>
      </c>
    </row>
    <row r="6595" spans="1:15">
      <c r="A6595">
        <v>6599</v>
      </c>
      <c r="B6595" s="48">
        <v>44811</v>
      </c>
      <c r="C6595" s="31" t="s">
        <v>2055</v>
      </c>
      <c r="D6595" s="243" t="s">
        <v>2056</v>
      </c>
      <c r="E6595" s="31">
        <v>63</v>
      </c>
      <c r="F6595" s="244">
        <v>4400</v>
      </c>
      <c r="G6595" s="31">
        <v>0</v>
      </c>
      <c r="H6595" s="31">
        <v>0</v>
      </c>
      <c r="I6595" s="32" t="s">
        <v>12</v>
      </c>
      <c r="J6595" s="31">
        <v>0</v>
      </c>
      <c r="K6595" s="3">
        <v>0</v>
      </c>
      <c r="L6595" s="31">
        <v>0</v>
      </c>
      <c r="M6595" s="31">
        <v>712</v>
      </c>
      <c r="N6595" s="31" t="s">
        <v>104</v>
      </c>
      <c r="O6595" s="31" t="s">
        <v>55</v>
      </c>
    </row>
    <row r="6596" spans="1:15">
      <c r="A6596">
        <v>6600</v>
      </c>
      <c r="B6596" s="48">
        <v>44812</v>
      </c>
      <c r="C6596" s="31" t="s">
        <v>2057</v>
      </c>
      <c r="D6596" s="243" t="s">
        <v>2056</v>
      </c>
      <c r="E6596" s="31">
        <v>70</v>
      </c>
      <c r="F6596" s="244">
        <v>5400</v>
      </c>
      <c r="G6596" s="31">
        <v>0</v>
      </c>
      <c r="H6596" s="31">
        <v>0</v>
      </c>
      <c r="I6596" s="32" t="s">
        <v>15</v>
      </c>
      <c r="J6596" s="31">
        <v>0</v>
      </c>
      <c r="K6596" s="3">
        <v>0</v>
      </c>
      <c r="L6596" s="31">
        <v>0</v>
      </c>
      <c r="M6596" s="31">
        <v>712</v>
      </c>
      <c r="N6596" s="31" t="s">
        <v>104</v>
      </c>
      <c r="O6596" s="31" t="s">
        <v>55</v>
      </c>
    </row>
    <row r="6597" spans="1:15">
      <c r="A6597">
        <v>6601</v>
      </c>
      <c r="B6597" s="48">
        <v>44812</v>
      </c>
      <c r="C6597" s="31" t="s">
        <v>2057</v>
      </c>
      <c r="D6597" s="243" t="s">
        <v>2056</v>
      </c>
      <c r="E6597" s="31">
        <v>74</v>
      </c>
      <c r="F6597" s="244">
        <v>6100</v>
      </c>
      <c r="G6597" s="31">
        <v>0</v>
      </c>
      <c r="H6597" s="31">
        <v>0</v>
      </c>
      <c r="I6597" s="32" t="s">
        <v>12</v>
      </c>
      <c r="J6597" s="31">
        <v>0</v>
      </c>
      <c r="K6597" s="3">
        <v>0</v>
      </c>
      <c r="L6597" s="31">
        <v>0</v>
      </c>
      <c r="M6597" s="31">
        <v>712</v>
      </c>
      <c r="N6597" s="31" t="s">
        <v>104</v>
      </c>
      <c r="O6597" s="31" t="s">
        <v>55</v>
      </c>
    </row>
    <row r="6598" spans="1:15">
      <c r="A6598">
        <v>6602</v>
      </c>
      <c r="B6598" s="48">
        <v>44817</v>
      </c>
      <c r="C6598" s="31" t="s">
        <v>2057</v>
      </c>
      <c r="D6598" s="243" t="s">
        <v>2056</v>
      </c>
      <c r="E6598" s="31">
        <v>60</v>
      </c>
      <c r="F6598" s="244">
        <v>2550</v>
      </c>
      <c r="G6598" s="31">
        <v>0</v>
      </c>
      <c r="H6598" s="31">
        <v>0</v>
      </c>
      <c r="I6598" s="32" t="s">
        <v>12</v>
      </c>
      <c r="J6598" s="31">
        <v>0</v>
      </c>
      <c r="K6598" s="3">
        <v>0</v>
      </c>
      <c r="L6598" s="31">
        <v>0</v>
      </c>
      <c r="M6598" s="31">
        <v>712</v>
      </c>
      <c r="N6598" s="31" t="s">
        <v>104</v>
      </c>
      <c r="O6598" s="31" t="s">
        <v>55</v>
      </c>
    </row>
    <row r="6599" spans="1:15">
      <c r="A6599">
        <v>6603</v>
      </c>
      <c r="B6599" s="48">
        <v>44817</v>
      </c>
      <c r="C6599" s="31" t="s">
        <v>2057</v>
      </c>
      <c r="D6599" s="243" t="s">
        <v>2056</v>
      </c>
      <c r="E6599" s="31">
        <v>65</v>
      </c>
      <c r="F6599" s="244">
        <v>4500</v>
      </c>
      <c r="G6599" s="31">
        <v>0</v>
      </c>
      <c r="H6599" s="31">
        <v>0</v>
      </c>
      <c r="I6599" s="32" t="s">
        <v>12</v>
      </c>
      <c r="J6599" s="31">
        <v>0</v>
      </c>
      <c r="K6599" s="3">
        <v>0</v>
      </c>
      <c r="L6599" s="31">
        <v>0</v>
      </c>
      <c r="M6599" s="31">
        <v>712</v>
      </c>
      <c r="N6599" s="31" t="s">
        <v>104</v>
      </c>
      <c r="O6599" s="31" t="s">
        <v>55</v>
      </c>
    </row>
    <row r="6600" spans="1:15">
      <c r="A6600">
        <v>6604</v>
      </c>
      <c r="B6600" s="48">
        <v>44817</v>
      </c>
      <c r="C6600" s="31" t="s">
        <v>2057</v>
      </c>
      <c r="D6600" s="243" t="s">
        <v>2056</v>
      </c>
      <c r="E6600" s="31">
        <v>63</v>
      </c>
      <c r="F6600" s="244">
        <v>4450</v>
      </c>
      <c r="G6600" s="31">
        <v>0</v>
      </c>
      <c r="H6600" s="31">
        <v>0</v>
      </c>
      <c r="I6600" s="32" t="s">
        <v>15</v>
      </c>
      <c r="J6600" s="31">
        <v>0</v>
      </c>
      <c r="K6600" s="3">
        <v>0</v>
      </c>
      <c r="L6600" s="31">
        <v>0</v>
      </c>
      <c r="M6600" s="31">
        <v>712</v>
      </c>
      <c r="N6600" s="31" t="s">
        <v>104</v>
      </c>
      <c r="O6600" s="31" t="s">
        <v>55</v>
      </c>
    </row>
    <row r="6601" spans="1:15">
      <c r="A6601">
        <v>6605</v>
      </c>
      <c r="B6601" s="48">
        <v>44817</v>
      </c>
      <c r="C6601" s="31" t="s">
        <v>2055</v>
      </c>
      <c r="D6601" s="243" t="s">
        <v>2056</v>
      </c>
      <c r="E6601" s="31">
        <v>67</v>
      </c>
      <c r="F6601" s="244">
        <v>4700</v>
      </c>
      <c r="G6601" s="31">
        <v>0</v>
      </c>
      <c r="H6601" s="31">
        <v>0</v>
      </c>
      <c r="I6601" s="32" t="s">
        <v>12</v>
      </c>
      <c r="J6601" s="31">
        <v>0</v>
      </c>
      <c r="K6601" s="3">
        <v>0</v>
      </c>
      <c r="L6601" s="31">
        <v>0</v>
      </c>
      <c r="M6601" s="31">
        <v>712</v>
      </c>
      <c r="N6601" s="31" t="s">
        <v>104</v>
      </c>
      <c r="O6601" s="31" t="s">
        <v>55</v>
      </c>
    </row>
    <row r="6602" spans="1:15">
      <c r="A6602">
        <v>6606</v>
      </c>
      <c r="B6602" s="48">
        <v>44818</v>
      </c>
      <c r="C6602" s="31" t="s">
        <v>2055</v>
      </c>
      <c r="D6602" s="243" t="s">
        <v>2056</v>
      </c>
      <c r="E6602" s="31">
        <v>75</v>
      </c>
      <c r="F6602" s="244">
        <v>6500</v>
      </c>
      <c r="G6602" s="31">
        <v>0</v>
      </c>
      <c r="H6602" s="31">
        <v>0</v>
      </c>
      <c r="I6602" s="32" t="s">
        <v>12</v>
      </c>
      <c r="J6602" s="31">
        <v>0</v>
      </c>
      <c r="K6602" s="3">
        <v>0</v>
      </c>
      <c r="L6602" s="31">
        <v>0</v>
      </c>
      <c r="M6602" s="31">
        <v>712</v>
      </c>
      <c r="N6602" s="31" t="s">
        <v>104</v>
      </c>
      <c r="O6602" s="31" t="s">
        <v>55</v>
      </c>
    </row>
    <row r="6603" spans="1:15">
      <c r="A6603">
        <v>6607</v>
      </c>
      <c r="B6603" s="48">
        <v>44819</v>
      </c>
      <c r="C6603" s="31" t="s">
        <v>2057</v>
      </c>
      <c r="D6603" s="243" t="s">
        <v>2056</v>
      </c>
      <c r="E6603" s="31">
        <v>62</v>
      </c>
      <c r="F6603" s="244">
        <v>3500</v>
      </c>
      <c r="G6603" s="31">
        <v>0</v>
      </c>
      <c r="H6603" s="31">
        <v>0</v>
      </c>
      <c r="I6603" s="32" t="s">
        <v>15</v>
      </c>
      <c r="J6603" s="31">
        <v>0</v>
      </c>
      <c r="K6603" s="3">
        <v>0</v>
      </c>
      <c r="L6603" s="31">
        <v>0</v>
      </c>
      <c r="M6603" s="31">
        <v>712</v>
      </c>
      <c r="N6603" s="31" t="s">
        <v>104</v>
      </c>
      <c r="O6603" s="31" t="s">
        <v>55</v>
      </c>
    </row>
    <row r="6604" spans="1:15">
      <c r="A6604">
        <v>6608</v>
      </c>
      <c r="B6604" s="48">
        <v>44819</v>
      </c>
      <c r="C6604" s="31" t="s">
        <v>2055</v>
      </c>
      <c r="D6604" s="243" t="s">
        <v>2056</v>
      </c>
      <c r="E6604" s="31">
        <v>63</v>
      </c>
      <c r="F6604" s="244">
        <v>3650</v>
      </c>
      <c r="G6604" s="31">
        <v>0</v>
      </c>
      <c r="H6604" s="31">
        <v>0</v>
      </c>
      <c r="I6604" s="32" t="s">
        <v>15</v>
      </c>
      <c r="J6604" s="31">
        <v>0</v>
      </c>
      <c r="K6604" s="3">
        <v>0</v>
      </c>
      <c r="L6604" s="31">
        <v>0</v>
      </c>
      <c r="M6604" s="31">
        <v>712</v>
      </c>
      <c r="N6604" s="31" t="s">
        <v>104</v>
      </c>
      <c r="O6604" s="31" t="s">
        <v>55</v>
      </c>
    </row>
    <row r="6605" spans="1:15">
      <c r="A6605">
        <v>6609</v>
      </c>
      <c r="B6605" s="48">
        <v>44821</v>
      </c>
      <c r="C6605" s="31" t="s">
        <v>2057</v>
      </c>
      <c r="D6605" s="243" t="s">
        <v>2056</v>
      </c>
      <c r="E6605" s="31">
        <v>65</v>
      </c>
      <c r="F6605" s="244">
        <v>4100</v>
      </c>
      <c r="G6605" s="31">
        <v>0</v>
      </c>
      <c r="H6605" s="31">
        <v>0</v>
      </c>
      <c r="I6605" s="32" t="s">
        <v>12</v>
      </c>
      <c r="J6605" s="31">
        <v>0</v>
      </c>
      <c r="K6605" s="3">
        <v>0</v>
      </c>
      <c r="L6605" s="31">
        <v>0</v>
      </c>
      <c r="M6605" s="31">
        <v>712</v>
      </c>
      <c r="N6605" s="31" t="s">
        <v>104</v>
      </c>
      <c r="O6605" s="31" t="s">
        <v>55</v>
      </c>
    </row>
    <row r="6606" spans="1:15">
      <c r="A6606">
        <v>6610</v>
      </c>
      <c r="B6606" s="48">
        <v>44821</v>
      </c>
      <c r="C6606" s="31" t="s">
        <v>2055</v>
      </c>
      <c r="D6606" s="243" t="s">
        <v>2056</v>
      </c>
      <c r="E6606" s="31">
        <v>63</v>
      </c>
      <c r="F6606" s="244">
        <v>3500</v>
      </c>
      <c r="G6606" s="31">
        <v>0</v>
      </c>
      <c r="H6606" s="31">
        <v>0</v>
      </c>
      <c r="I6606" s="32" t="s">
        <v>12</v>
      </c>
      <c r="J6606" s="31">
        <v>0</v>
      </c>
      <c r="K6606" s="3">
        <v>0</v>
      </c>
      <c r="L6606" s="31">
        <v>0</v>
      </c>
      <c r="M6606" s="31">
        <v>712</v>
      </c>
      <c r="N6606" s="31" t="s">
        <v>104</v>
      </c>
      <c r="O6606" s="31" t="s">
        <v>55</v>
      </c>
    </row>
    <row r="6607" spans="1:15">
      <c r="A6607">
        <v>6611</v>
      </c>
      <c r="B6607" s="48">
        <v>44821</v>
      </c>
      <c r="C6607" s="31" t="s">
        <v>2055</v>
      </c>
      <c r="D6607" s="243" t="s">
        <v>2056</v>
      </c>
      <c r="E6607" s="31">
        <v>67</v>
      </c>
      <c r="F6607" s="244">
        <v>4600</v>
      </c>
      <c r="G6607" s="31">
        <v>0</v>
      </c>
      <c r="H6607" s="31">
        <v>0</v>
      </c>
      <c r="I6607" s="32" t="s">
        <v>12</v>
      </c>
      <c r="J6607" s="31">
        <v>0</v>
      </c>
      <c r="K6607" s="3">
        <v>0</v>
      </c>
      <c r="L6607" s="31">
        <v>0</v>
      </c>
      <c r="M6607" s="31">
        <v>712</v>
      </c>
      <c r="N6607" s="31" t="s">
        <v>104</v>
      </c>
      <c r="O6607" s="31" t="s">
        <v>55</v>
      </c>
    </row>
    <row r="6608" spans="1:15">
      <c r="A6608">
        <v>6612</v>
      </c>
      <c r="B6608" s="48">
        <v>44821</v>
      </c>
      <c r="C6608" s="31" t="s">
        <v>2055</v>
      </c>
      <c r="D6608" s="243" t="s">
        <v>2056</v>
      </c>
      <c r="E6608" s="31">
        <v>63</v>
      </c>
      <c r="F6608" s="244">
        <v>4000</v>
      </c>
      <c r="G6608" s="31">
        <v>0</v>
      </c>
      <c r="H6608" s="31">
        <v>0</v>
      </c>
      <c r="I6608" s="32" t="s">
        <v>15</v>
      </c>
      <c r="J6608" s="31">
        <v>0</v>
      </c>
      <c r="K6608" s="3">
        <v>0</v>
      </c>
      <c r="L6608" s="31">
        <v>0</v>
      </c>
      <c r="M6608" s="31">
        <v>712</v>
      </c>
      <c r="N6608" s="31" t="s">
        <v>104</v>
      </c>
      <c r="O6608" s="31" t="s">
        <v>55</v>
      </c>
    </row>
    <row r="6609" spans="1:15">
      <c r="A6609">
        <v>6613</v>
      </c>
      <c r="B6609" s="48">
        <v>44821</v>
      </c>
      <c r="C6609" s="31" t="s">
        <v>2055</v>
      </c>
      <c r="D6609" s="243" t="s">
        <v>2056</v>
      </c>
      <c r="E6609" s="31">
        <v>75</v>
      </c>
      <c r="F6609" s="244">
        <v>6450</v>
      </c>
      <c r="G6609" s="31">
        <v>0</v>
      </c>
      <c r="H6609" s="31">
        <v>0</v>
      </c>
      <c r="I6609" s="32" t="s">
        <v>12</v>
      </c>
      <c r="J6609" s="31">
        <v>0</v>
      </c>
      <c r="K6609" s="3">
        <v>0</v>
      </c>
      <c r="L6609" s="31">
        <v>0</v>
      </c>
      <c r="M6609" s="31">
        <v>712</v>
      </c>
      <c r="N6609" s="31" t="s">
        <v>104</v>
      </c>
      <c r="O6609" s="31" t="s">
        <v>55</v>
      </c>
    </row>
    <row r="6610" spans="1:15">
      <c r="A6610">
        <v>6614</v>
      </c>
      <c r="B6610" s="48">
        <v>44821</v>
      </c>
      <c r="C6610" s="31" t="s">
        <v>2055</v>
      </c>
      <c r="D6610" s="243" t="s">
        <v>2056</v>
      </c>
      <c r="E6610" s="31">
        <v>73</v>
      </c>
      <c r="F6610" s="244">
        <v>6150</v>
      </c>
      <c r="G6610" s="31">
        <v>0</v>
      </c>
      <c r="H6610" s="31">
        <v>0</v>
      </c>
      <c r="I6610" s="32" t="s">
        <v>12</v>
      </c>
      <c r="J6610" s="31">
        <v>0</v>
      </c>
      <c r="K6610" s="3">
        <v>0</v>
      </c>
      <c r="L6610" s="31">
        <v>0</v>
      </c>
      <c r="M6610" s="31">
        <v>712</v>
      </c>
      <c r="N6610" s="31" t="s">
        <v>104</v>
      </c>
      <c r="O6610" s="31" t="s">
        <v>55</v>
      </c>
    </row>
    <row r="6611" spans="1:15">
      <c r="A6611">
        <v>6615</v>
      </c>
      <c r="B6611" s="48">
        <v>44821</v>
      </c>
      <c r="C6611" s="31" t="s">
        <v>2055</v>
      </c>
      <c r="D6611" s="243" t="s">
        <v>2056</v>
      </c>
      <c r="E6611" s="31">
        <v>74</v>
      </c>
      <c r="F6611" s="244">
        <v>6250</v>
      </c>
      <c r="G6611" s="31">
        <v>0</v>
      </c>
      <c r="H6611" s="31">
        <v>0</v>
      </c>
      <c r="I6611" s="32" t="s">
        <v>12</v>
      </c>
      <c r="J6611" s="31">
        <v>0</v>
      </c>
      <c r="K6611" s="3">
        <v>0</v>
      </c>
      <c r="L6611" s="31">
        <v>0</v>
      </c>
      <c r="M6611" s="31">
        <v>712</v>
      </c>
      <c r="N6611" s="31" t="s">
        <v>104</v>
      </c>
      <c r="O6611" s="31" t="s">
        <v>55</v>
      </c>
    </row>
    <row r="6612" spans="1:15">
      <c r="A6612">
        <v>6616</v>
      </c>
      <c r="B6612" s="48">
        <v>44825</v>
      </c>
      <c r="C6612" s="31" t="s">
        <v>2055</v>
      </c>
      <c r="D6612" s="243" t="s">
        <v>2056</v>
      </c>
      <c r="E6612" s="31">
        <v>60</v>
      </c>
      <c r="F6612" s="244">
        <v>3000</v>
      </c>
      <c r="G6612" s="31">
        <v>0</v>
      </c>
      <c r="H6612" s="31">
        <v>0</v>
      </c>
      <c r="I6612" s="32" t="s">
        <v>12</v>
      </c>
      <c r="J6612" s="31">
        <v>0</v>
      </c>
      <c r="K6612" s="3">
        <v>0</v>
      </c>
      <c r="L6612" s="31">
        <v>0</v>
      </c>
      <c r="M6612" s="31">
        <v>712</v>
      </c>
      <c r="N6612" s="31" t="s">
        <v>104</v>
      </c>
      <c r="O6612" s="31" t="s">
        <v>55</v>
      </c>
    </row>
    <row r="6613" spans="1:15">
      <c r="A6613">
        <v>6617</v>
      </c>
      <c r="B6613" s="48">
        <v>44826</v>
      </c>
      <c r="C6613" s="31" t="s">
        <v>2055</v>
      </c>
      <c r="D6613" s="243" t="s">
        <v>2056</v>
      </c>
      <c r="E6613" s="31">
        <v>65</v>
      </c>
      <c r="F6613" s="244">
        <v>4000</v>
      </c>
      <c r="G6613" s="31">
        <v>0</v>
      </c>
      <c r="H6613" s="31">
        <v>0</v>
      </c>
      <c r="I6613" s="32" t="s">
        <v>12</v>
      </c>
      <c r="J6613" s="31">
        <v>0</v>
      </c>
      <c r="K6613" s="3">
        <v>0</v>
      </c>
      <c r="L6613" s="31">
        <v>0</v>
      </c>
      <c r="M6613" s="31">
        <v>712</v>
      </c>
      <c r="N6613" s="31" t="s">
        <v>104</v>
      </c>
      <c r="O6613" s="31" t="s">
        <v>55</v>
      </c>
    </row>
    <row r="6614" spans="1:15">
      <c r="A6614">
        <v>6618</v>
      </c>
      <c r="B6614" s="48">
        <v>44828</v>
      </c>
      <c r="C6614" s="31" t="s">
        <v>2055</v>
      </c>
      <c r="D6614" s="243" t="s">
        <v>2056</v>
      </c>
      <c r="E6614" s="31">
        <v>67</v>
      </c>
      <c r="F6614" s="130">
        <v>4500</v>
      </c>
      <c r="G6614" s="31">
        <v>0</v>
      </c>
      <c r="H6614" s="31">
        <v>0</v>
      </c>
      <c r="I6614" s="32" t="s">
        <v>15</v>
      </c>
      <c r="J6614" s="31">
        <v>0</v>
      </c>
      <c r="K6614" s="3">
        <v>0</v>
      </c>
      <c r="L6614" s="31">
        <v>0</v>
      </c>
      <c r="M6614" s="31">
        <v>712</v>
      </c>
      <c r="N6614" s="31" t="s">
        <v>104</v>
      </c>
      <c r="O6614" s="31" t="s">
        <v>55</v>
      </c>
    </row>
    <row r="6615" spans="1:15">
      <c r="A6615">
        <v>6619</v>
      </c>
      <c r="B6615" s="48">
        <v>44828</v>
      </c>
      <c r="C6615" s="31" t="s">
        <v>2057</v>
      </c>
      <c r="D6615" s="243" t="s">
        <v>2056</v>
      </c>
      <c r="E6615" s="31">
        <v>68</v>
      </c>
      <c r="F6615" s="130">
        <v>4700</v>
      </c>
      <c r="G6615" s="31">
        <v>0</v>
      </c>
      <c r="H6615" s="31">
        <v>0</v>
      </c>
      <c r="I6615" s="32" t="s">
        <v>12</v>
      </c>
      <c r="J6615" s="31">
        <v>0</v>
      </c>
      <c r="K6615" s="3">
        <v>0</v>
      </c>
      <c r="L6615" s="31">
        <v>0</v>
      </c>
      <c r="M6615" s="31">
        <v>712</v>
      </c>
      <c r="N6615" s="31" t="s">
        <v>104</v>
      </c>
      <c r="O6615" s="31" t="s">
        <v>55</v>
      </c>
    </row>
    <row r="6616" spans="1:15">
      <c r="A6616">
        <v>6620</v>
      </c>
      <c r="B6616" s="48">
        <v>44830</v>
      </c>
      <c r="C6616" s="31" t="s">
        <v>2055</v>
      </c>
      <c r="D6616" s="243" t="s">
        <v>2056</v>
      </c>
      <c r="E6616" s="31">
        <v>70</v>
      </c>
      <c r="F6616" s="130">
        <v>6150</v>
      </c>
      <c r="G6616" s="31">
        <v>0</v>
      </c>
      <c r="H6616" s="31">
        <v>0</v>
      </c>
      <c r="I6616" s="32" t="s">
        <v>15</v>
      </c>
      <c r="J6616" s="31">
        <v>0</v>
      </c>
      <c r="K6616" s="3">
        <v>0</v>
      </c>
      <c r="L6616" s="31">
        <v>0</v>
      </c>
      <c r="M6616" s="31">
        <v>712</v>
      </c>
      <c r="N6616" s="31" t="s">
        <v>104</v>
      </c>
      <c r="O6616" s="31" t="s">
        <v>55</v>
      </c>
    </row>
    <row r="6617" spans="1:15">
      <c r="A6617">
        <v>6621</v>
      </c>
      <c r="B6617" s="48">
        <v>44832</v>
      </c>
      <c r="C6617" s="31" t="s">
        <v>2055</v>
      </c>
      <c r="D6617" s="243" t="s">
        <v>2056</v>
      </c>
      <c r="E6617" s="31">
        <v>64</v>
      </c>
      <c r="F6617" s="130">
        <v>4250</v>
      </c>
      <c r="G6617" s="31">
        <v>0</v>
      </c>
      <c r="H6617" s="31">
        <v>0</v>
      </c>
      <c r="I6617" s="32" t="s">
        <v>12</v>
      </c>
      <c r="J6617" s="31">
        <v>0</v>
      </c>
      <c r="K6617" s="3">
        <v>0</v>
      </c>
      <c r="L6617" s="31">
        <v>0</v>
      </c>
      <c r="M6617" s="31">
        <v>712</v>
      </c>
      <c r="N6617" s="31" t="s">
        <v>104</v>
      </c>
      <c r="O6617" s="31" t="s">
        <v>55</v>
      </c>
    </row>
    <row r="6618" spans="1:15">
      <c r="A6618">
        <v>6622</v>
      </c>
      <c r="B6618" s="48">
        <v>44832</v>
      </c>
      <c r="C6618" s="31" t="s">
        <v>2055</v>
      </c>
      <c r="D6618" s="243" t="s">
        <v>2056</v>
      </c>
      <c r="E6618" s="31">
        <v>65</v>
      </c>
      <c r="F6618" s="130">
        <v>4300</v>
      </c>
      <c r="G6618" s="31">
        <v>0</v>
      </c>
      <c r="H6618" s="31">
        <v>0</v>
      </c>
      <c r="I6618" s="32" t="s">
        <v>12</v>
      </c>
      <c r="J6618" s="31">
        <v>0</v>
      </c>
      <c r="K6618" s="3">
        <v>0</v>
      </c>
      <c r="L6618" s="31">
        <v>0</v>
      </c>
      <c r="M6618" s="31">
        <v>712</v>
      </c>
      <c r="N6618" s="31" t="s">
        <v>104</v>
      </c>
      <c r="O6618" s="31" t="s">
        <v>55</v>
      </c>
    </row>
    <row r="6619" spans="1:15">
      <c r="A6619">
        <v>6623</v>
      </c>
      <c r="B6619" s="48">
        <v>44837</v>
      </c>
      <c r="C6619" s="31" t="s">
        <v>2059</v>
      </c>
      <c r="D6619" s="243" t="s">
        <v>2056</v>
      </c>
      <c r="E6619" s="31">
        <v>62</v>
      </c>
      <c r="F6619" s="130">
        <v>3000</v>
      </c>
      <c r="G6619" s="31">
        <v>0</v>
      </c>
      <c r="H6619" s="31">
        <v>0</v>
      </c>
      <c r="I6619" s="32" t="s">
        <v>12</v>
      </c>
      <c r="J6619" s="31">
        <v>0</v>
      </c>
      <c r="K6619" s="3">
        <v>0</v>
      </c>
      <c r="L6619" s="31">
        <v>0</v>
      </c>
      <c r="M6619" s="31">
        <v>712</v>
      </c>
      <c r="N6619" s="31" t="s">
        <v>104</v>
      </c>
      <c r="O6619" s="31" t="s">
        <v>55</v>
      </c>
    </row>
    <row r="6620" spans="1:15">
      <c r="A6620">
        <v>6624</v>
      </c>
      <c r="B6620" s="48">
        <v>44837</v>
      </c>
      <c r="C6620" s="31" t="s">
        <v>2055</v>
      </c>
      <c r="D6620" s="243" t="s">
        <v>2056</v>
      </c>
      <c r="E6620" s="31">
        <v>70</v>
      </c>
      <c r="F6620" s="130">
        <v>5150</v>
      </c>
      <c r="G6620" s="31">
        <v>0</v>
      </c>
      <c r="H6620" s="31">
        <v>0</v>
      </c>
      <c r="I6620" s="32" t="s">
        <v>15</v>
      </c>
      <c r="J6620" s="31">
        <v>0</v>
      </c>
      <c r="K6620" s="3">
        <v>0</v>
      </c>
      <c r="L6620" s="31">
        <v>0</v>
      </c>
      <c r="M6620" s="31">
        <v>712</v>
      </c>
      <c r="N6620" s="31" t="s">
        <v>104</v>
      </c>
      <c r="O6620" s="31" t="s">
        <v>55</v>
      </c>
    </row>
    <row r="6621" spans="1:15">
      <c r="A6621">
        <v>6625</v>
      </c>
      <c r="B6621" s="48">
        <v>44839</v>
      </c>
      <c r="C6621" s="31" t="s">
        <v>2057</v>
      </c>
      <c r="D6621" s="243" t="s">
        <v>2056</v>
      </c>
      <c r="E6621" s="31">
        <v>72</v>
      </c>
      <c r="F6621" s="130">
        <v>5500</v>
      </c>
      <c r="G6621" s="31">
        <v>0</v>
      </c>
      <c r="H6621" s="31">
        <v>0</v>
      </c>
      <c r="I6621" s="32" t="s">
        <v>12</v>
      </c>
      <c r="J6621" s="31">
        <v>0</v>
      </c>
      <c r="K6621" s="3">
        <v>0</v>
      </c>
      <c r="L6621" s="31">
        <v>0</v>
      </c>
      <c r="M6621" s="31">
        <v>712</v>
      </c>
      <c r="N6621" s="31" t="s">
        <v>104</v>
      </c>
      <c r="O6621" s="31" t="s">
        <v>55</v>
      </c>
    </row>
    <row r="6622" spans="1:15">
      <c r="A6622">
        <v>6626</v>
      </c>
      <c r="B6622" s="48">
        <v>44839</v>
      </c>
      <c r="C6622" s="31" t="s">
        <v>2055</v>
      </c>
      <c r="D6622" s="243" t="s">
        <v>2056</v>
      </c>
      <c r="E6622" s="31">
        <v>75</v>
      </c>
      <c r="F6622" s="130">
        <v>6500</v>
      </c>
      <c r="G6622" s="31">
        <v>0</v>
      </c>
      <c r="H6622" s="31">
        <v>0</v>
      </c>
      <c r="I6622" s="32" t="s">
        <v>12</v>
      </c>
      <c r="J6622" s="31">
        <v>0</v>
      </c>
      <c r="K6622" s="3">
        <v>0</v>
      </c>
      <c r="L6622" s="31">
        <v>0</v>
      </c>
      <c r="M6622" s="31">
        <v>712</v>
      </c>
      <c r="N6622" s="31" t="s">
        <v>104</v>
      </c>
      <c r="O6622" s="31" t="s">
        <v>55</v>
      </c>
    </row>
    <row r="6623" spans="1:15">
      <c r="A6623">
        <v>6627</v>
      </c>
      <c r="B6623" s="48">
        <v>44842</v>
      </c>
      <c r="C6623" s="31" t="s">
        <v>2057</v>
      </c>
      <c r="D6623" s="243" t="s">
        <v>2056</v>
      </c>
      <c r="E6623" s="31">
        <v>73</v>
      </c>
      <c r="F6623" s="130">
        <v>6000</v>
      </c>
      <c r="G6623" s="31">
        <v>0</v>
      </c>
      <c r="H6623" s="31">
        <v>0</v>
      </c>
      <c r="I6623" s="32" t="s">
        <v>12</v>
      </c>
      <c r="J6623" s="31">
        <v>0</v>
      </c>
      <c r="K6623" s="3">
        <v>0</v>
      </c>
      <c r="L6623" s="31">
        <v>0</v>
      </c>
      <c r="M6623" s="31">
        <v>712</v>
      </c>
      <c r="N6623" s="31" t="s">
        <v>104</v>
      </c>
      <c r="O6623" s="31" t="s">
        <v>55</v>
      </c>
    </row>
    <row r="6624" spans="1:15">
      <c r="A6624">
        <v>6628</v>
      </c>
      <c r="B6624" s="48">
        <v>44844</v>
      </c>
      <c r="C6624" s="31" t="s">
        <v>2057</v>
      </c>
      <c r="D6624" s="243" t="s">
        <v>2056</v>
      </c>
      <c r="E6624" s="31">
        <v>60</v>
      </c>
      <c r="F6624" s="130">
        <v>3500</v>
      </c>
      <c r="G6624" s="31">
        <v>0</v>
      </c>
      <c r="H6624" s="31">
        <v>0</v>
      </c>
      <c r="I6624" s="32" t="s">
        <v>15</v>
      </c>
      <c r="J6624" s="31">
        <v>0</v>
      </c>
      <c r="K6624" s="3">
        <v>0</v>
      </c>
      <c r="L6624" s="31">
        <v>0</v>
      </c>
      <c r="M6624" s="31">
        <v>712</v>
      </c>
      <c r="N6624" s="31" t="s">
        <v>104</v>
      </c>
      <c r="O6624" s="31" t="s">
        <v>55</v>
      </c>
    </row>
    <row r="6625" spans="1:15">
      <c r="A6625">
        <v>6629</v>
      </c>
      <c r="B6625" s="48">
        <v>44844</v>
      </c>
      <c r="C6625" s="31" t="s">
        <v>2055</v>
      </c>
      <c r="D6625" s="243" t="s">
        <v>2056</v>
      </c>
      <c r="E6625" s="31">
        <v>60</v>
      </c>
      <c r="F6625" s="130">
        <v>3250</v>
      </c>
      <c r="G6625" s="31">
        <v>0</v>
      </c>
      <c r="H6625" s="31">
        <v>0</v>
      </c>
      <c r="I6625" s="32" t="s">
        <v>15</v>
      </c>
      <c r="J6625" s="31">
        <v>0</v>
      </c>
      <c r="K6625" s="3">
        <v>0</v>
      </c>
      <c r="L6625" s="31">
        <v>0</v>
      </c>
      <c r="M6625" s="31">
        <v>712</v>
      </c>
      <c r="N6625" s="31" t="s">
        <v>104</v>
      </c>
      <c r="O6625" s="31" t="s">
        <v>55</v>
      </c>
    </row>
    <row r="6626" spans="1:15">
      <c r="A6626">
        <v>6630</v>
      </c>
      <c r="B6626" s="48">
        <v>44844</v>
      </c>
      <c r="C6626" s="31" t="s">
        <v>2055</v>
      </c>
      <c r="D6626" s="243" t="s">
        <v>2056</v>
      </c>
      <c r="E6626" s="31">
        <v>65</v>
      </c>
      <c r="F6626" s="130">
        <v>4500</v>
      </c>
      <c r="G6626" s="31">
        <v>0</v>
      </c>
      <c r="H6626" s="31">
        <v>0</v>
      </c>
      <c r="I6626" s="32" t="s">
        <v>12</v>
      </c>
      <c r="J6626" s="31">
        <v>0</v>
      </c>
      <c r="K6626" s="3">
        <v>0</v>
      </c>
      <c r="L6626" s="31">
        <v>0</v>
      </c>
      <c r="M6626" s="31">
        <v>712</v>
      </c>
      <c r="N6626" s="31" t="s">
        <v>104</v>
      </c>
      <c r="O6626" s="31" t="s">
        <v>55</v>
      </c>
    </row>
    <row r="6627" spans="1:15">
      <c r="A6627">
        <v>6631</v>
      </c>
      <c r="B6627" s="48">
        <v>44847</v>
      </c>
      <c r="C6627" s="31" t="s">
        <v>2057</v>
      </c>
      <c r="D6627" s="243" t="s">
        <v>2056</v>
      </c>
      <c r="E6627" s="31">
        <v>64</v>
      </c>
      <c r="F6627" s="130">
        <v>4300</v>
      </c>
      <c r="G6627" s="31">
        <v>0</v>
      </c>
      <c r="H6627" s="31">
        <v>0</v>
      </c>
      <c r="I6627" s="32" t="s">
        <v>12</v>
      </c>
      <c r="J6627" s="31">
        <v>0</v>
      </c>
      <c r="K6627" s="3">
        <v>0</v>
      </c>
      <c r="L6627" s="31">
        <v>0</v>
      </c>
      <c r="M6627" s="31">
        <v>712</v>
      </c>
      <c r="N6627" s="31" t="s">
        <v>104</v>
      </c>
      <c r="O6627" s="31" t="s">
        <v>55</v>
      </c>
    </row>
    <row r="6628" spans="1:15">
      <c r="A6628">
        <v>6632</v>
      </c>
      <c r="B6628" s="48">
        <v>44847</v>
      </c>
      <c r="C6628" s="31" t="s">
        <v>2057</v>
      </c>
      <c r="D6628" s="243" t="s">
        <v>2056</v>
      </c>
      <c r="E6628" s="31">
        <v>60</v>
      </c>
      <c r="F6628" s="130">
        <v>3150</v>
      </c>
      <c r="G6628" s="31">
        <v>0</v>
      </c>
      <c r="H6628" s="31">
        <v>0</v>
      </c>
      <c r="I6628" s="32" t="s">
        <v>12</v>
      </c>
      <c r="J6628" s="31">
        <v>0</v>
      </c>
      <c r="K6628" s="3">
        <v>0</v>
      </c>
      <c r="L6628" s="31">
        <v>0</v>
      </c>
      <c r="M6628" s="31">
        <v>712</v>
      </c>
      <c r="N6628" s="31" t="s">
        <v>104</v>
      </c>
      <c r="O6628" s="31" t="s">
        <v>55</v>
      </c>
    </row>
    <row r="6629" spans="1:15">
      <c r="A6629">
        <v>6633</v>
      </c>
      <c r="B6629" s="48">
        <v>44847</v>
      </c>
      <c r="C6629" s="31" t="s">
        <v>2055</v>
      </c>
      <c r="D6629" s="243" t="s">
        <v>2056</v>
      </c>
      <c r="E6629" s="31">
        <v>62</v>
      </c>
      <c r="F6629" s="130">
        <v>3350</v>
      </c>
      <c r="G6629" s="31">
        <v>0</v>
      </c>
      <c r="H6629" s="31">
        <v>0</v>
      </c>
      <c r="I6629" s="32" t="s">
        <v>15</v>
      </c>
      <c r="J6629" s="31">
        <v>0</v>
      </c>
      <c r="K6629" s="3">
        <v>0</v>
      </c>
      <c r="L6629" s="31">
        <v>0</v>
      </c>
      <c r="M6629" s="31">
        <v>712</v>
      </c>
      <c r="N6629" s="31" t="s">
        <v>104</v>
      </c>
      <c r="O6629" s="31" t="s">
        <v>55</v>
      </c>
    </row>
    <row r="6630" spans="1:15">
      <c r="A6630">
        <v>6634</v>
      </c>
      <c r="B6630" s="48">
        <v>44848</v>
      </c>
      <c r="C6630" s="31" t="s">
        <v>2055</v>
      </c>
      <c r="D6630" s="243" t="s">
        <v>2056</v>
      </c>
      <c r="E6630" s="31">
        <v>65</v>
      </c>
      <c r="F6630" s="130">
        <v>4150</v>
      </c>
      <c r="G6630" s="31">
        <v>0</v>
      </c>
      <c r="H6630" s="31">
        <v>0</v>
      </c>
      <c r="I6630" s="32" t="s">
        <v>12</v>
      </c>
      <c r="J6630" s="31">
        <v>0</v>
      </c>
      <c r="K6630" s="3">
        <v>0</v>
      </c>
      <c r="L6630" s="31">
        <v>0</v>
      </c>
      <c r="M6630" s="31">
        <v>712</v>
      </c>
      <c r="N6630" s="31" t="s">
        <v>104</v>
      </c>
      <c r="O6630" s="31" t="s">
        <v>55</v>
      </c>
    </row>
    <row r="6631" spans="1:15">
      <c r="A6631">
        <v>6635</v>
      </c>
      <c r="B6631" s="48">
        <v>44848</v>
      </c>
      <c r="C6631" s="31" t="s">
        <v>2055</v>
      </c>
      <c r="D6631" s="243" t="s">
        <v>2056</v>
      </c>
      <c r="E6631" s="31">
        <v>63</v>
      </c>
      <c r="F6631" s="130">
        <v>4000</v>
      </c>
      <c r="G6631" s="31">
        <v>0</v>
      </c>
      <c r="H6631" s="31">
        <v>0</v>
      </c>
      <c r="I6631" s="32" t="s">
        <v>12</v>
      </c>
      <c r="J6631" s="31">
        <v>0</v>
      </c>
      <c r="K6631" s="3">
        <v>0</v>
      </c>
      <c r="L6631" s="31">
        <v>0</v>
      </c>
      <c r="M6631" s="31">
        <v>712</v>
      </c>
      <c r="N6631" s="31" t="s">
        <v>104</v>
      </c>
      <c r="O6631" s="31" t="s">
        <v>55</v>
      </c>
    </row>
    <row r="6632" spans="1:15">
      <c r="A6632">
        <v>6636</v>
      </c>
      <c r="B6632" s="48">
        <v>44851</v>
      </c>
      <c r="C6632" s="31" t="s">
        <v>2055</v>
      </c>
      <c r="D6632" s="243" t="s">
        <v>2056</v>
      </c>
      <c r="E6632" s="31">
        <v>70</v>
      </c>
      <c r="F6632" s="130">
        <v>5200</v>
      </c>
      <c r="G6632" s="31">
        <v>0</v>
      </c>
      <c r="H6632" s="31">
        <v>0</v>
      </c>
      <c r="I6632" s="32" t="s">
        <v>15</v>
      </c>
      <c r="J6632" s="31">
        <v>0</v>
      </c>
      <c r="K6632" s="3">
        <v>0</v>
      </c>
      <c r="L6632" s="31">
        <v>0</v>
      </c>
      <c r="M6632" s="31">
        <v>712</v>
      </c>
      <c r="N6632" s="31" t="s">
        <v>104</v>
      </c>
      <c r="O6632" s="31" t="s">
        <v>55</v>
      </c>
    </row>
    <row r="6633" spans="1:15">
      <c r="A6633">
        <v>6637</v>
      </c>
      <c r="B6633" s="48">
        <v>44851</v>
      </c>
      <c r="C6633" s="31" t="s">
        <v>2055</v>
      </c>
      <c r="D6633" s="243" t="s">
        <v>2056</v>
      </c>
      <c r="E6633" s="31">
        <v>72</v>
      </c>
      <c r="F6633" s="130">
        <v>5750</v>
      </c>
      <c r="G6633" s="31">
        <v>0</v>
      </c>
      <c r="H6633" s="31">
        <v>0</v>
      </c>
      <c r="I6633" s="32" t="s">
        <v>12</v>
      </c>
      <c r="J6633" s="31">
        <v>0</v>
      </c>
      <c r="K6633" s="3">
        <v>0</v>
      </c>
      <c r="L6633" s="31">
        <v>0</v>
      </c>
      <c r="M6633" s="31">
        <v>712</v>
      </c>
      <c r="N6633" s="31" t="s">
        <v>104</v>
      </c>
      <c r="O6633" s="31" t="s">
        <v>55</v>
      </c>
    </row>
    <row r="6634" spans="1:15">
      <c r="A6634">
        <v>6638</v>
      </c>
      <c r="B6634" s="48">
        <v>44852</v>
      </c>
      <c r="C6634" s="31" t="s">
        <v>2055</v>
      </c>
      <c r="D6634" s="243" t="s">
        <v>2056</v>
      </c>
      <c r="E6634" s="31">
        <v>64</v>
      </c>
      <c r="F6634" s="130">
        <v>3550</v>
      </c>
      <c r="G6634" s="31">
        <v>0</v>
      </c>
      <c r="H6634" s="31">
        <v>0</v>
      </c>
      <c r="I6634" s="32" t="s">
        <v>12</v>
      </c>
      <c r="J6634" s="31">
        <v>0</v>
      </c>
      <c r="K6634" s="3">
        <v>0</v>
      </c>
      <c r="L6634" s="31">
        <v>0</v>
      </c>
      <c r="M6634" s="31">
        <v>712</v>
      </c>
      <c r="N6634" s="31" t="s">
        <v>104</v>
      </c>
      <c r="O6634" s="31" t="s">
        <v>55</v>
      </c>
    </row>
    <row r="6635" spans="1:15">
      <c r="A6635">
        <v>6639</v>
      </c>
      <c r="B6635" s="48">
        <v>44853</v>
      </c>
      <c r="C6635" s="31" t="s">
        <v>2055</v>
      </c>
      <c r="D6635" s="243" t="s">
        <v>2056</v>
      </c>
      <c r="E6635" s="31">
        <v>63</v>
      </c>
      <c r="F6635" s="130">
        <v>3200</v>
      </c>
      <c r="G6635" s="31">
        <v>0</v>
      </c>
      <c r="H6635" s="31">
        <v>0</v>
      </c>
      <c r="I6635" s="32" t="s">
        <v>12</v>
      </c>
      <c r="J6635" s="31">
        <v>0</v>
      </c>
      <c r="K6635" s="3">
        <v>0</v>
      </c>
      <c r="L6635" s="31">
        <v>0</v>
      </c>
      <c r="M6635" s="31">
        <v>712</v>
      </c>
      <c r="N6635" s="31" t="s">
        <v>104</v>
      </c>
      <c r="O6635" s="31" t="s">
        <v>55</v>
      </c>
    </row>
    <row r="6636" spans="1:15">
      <c r="A6636">
        <v>6640</v>
      </c>
      <c r="B6636" s="48">
        <v>44853</v>
      </c>
      <c r="C6636" s="31" t="s">
        <v>2055</v>
      </c>
      <c r="D6636" s="243" t="s">
        <v>2056</v>
      </c>
      <c r="E6636" s="31">
        <v>75</v>
      </c>
      <c r="F6636" s="130">
        <v>6500</v>
      </c>
      <c r="G6636" s="31">
        <v>0</v>
      </c>
      <c r="H6636" s="31">
        <v>0</v>
      </c>
      <c r="I6636" s="32" t="s">
        <v>12</v>
      </c>
      <c r="J6636" s="31">
        <v>0</v>
      </c>
      <c r="K6636" s="3">
        <v>0</v>
      </c>
      <c r="L6636" s="31">
        <v>0</v>
      </c>
      <c r="M6636" s="31">
        <v>712</v>
      </c>
      <c r="N6636" s="31" t="s">
        <v>104</v>
      </c>
      <c r="O6636" s="31" t="s">
        <v>55</v>
      </c>
    </row>
    <row r="6637" spans="1:15">
      <c r="A6637">
        <v>6641</v>
      </c>
      <c r="B6637" s="48">
        <v>44856</v>
      </c>
      <c r="C6637" s="31" t="s">
        <v>2057</v>
      </c>
      <c r="D6637" s="243" t="s">
        <v>2056</v>
      </c>
      <c r="E6637" s="31">
        <v>65</v>
      </c>
      <c r="F6637" s="130">
        <v>4000</v>
      </c>
      <c r="G6637" s="31">
        <v>0</v>
      </c>
      <c r="H6637" s="31">
        <v>0</v>
      </c>
      <c r="I6637" s="32" t="s">
        <v>12</v>
      </c>
      <c r="J6637" s="31">
        <v>0</v>
      </c>
      <c r="K6637" s="3">
        <v>0</v>
      </c>
      <c r="L6637" s="31">
        <v>0</v>
      </c>
      <c r="M6637" s="31">
        <v>712</v>
      </c>
      <c r="N6637" s="31" t="s">
        <v>104</v>
      </c>
      <c r="O6637" s="31" t="s">
        <v>55</v>
      </c>
    </row>
    <row r="6638" spans="1:15">
      <c r="A6638">
        <v>6642</v>
      </c>
      <c r="B6638" s="48">
        <v>44856</v>
      </c>
      <c r="C6638" s="31" t="s">
        <v>2057</v>
      </c>
      <c r="D6638" s="243" t="s">
        <v>2056</v>
      </c>
      <c r="E6638" s="31">
        <v>63</v>
      </c>
      <c r="F6638" s="130">
        <v>3800</v>
      </c>
      <c r="G6638" s="31">
        <v>0</v>
      </c>
      <c r="H6638" s="31">
        <v>0</v>
      </c>
      <c r="I6638" s="32" t="s">
        <v>12</v>
      </c>
      <c r="J6638" s="31">
        <v>0</v>
      </c>
      <c r="K6638" s="3">
        <v>0</v>
      </c>
      <c r="L6638" s="31">
        <v>0</v>
      </c>
      <c r="M6638" s="31">
        <v>712</v>
      </c>
      <c r="N6638" s="31" t="s">
        <v>104</v>
      </c>
      <c r="O6638" s="31" t="s">
        <v>55</v>
      </c>
    </row>
    <row r="6639" spans="1:15">
      <c r="A6639">
        <v>6643</v>
      </c>
      <c r="B6639" s="48">
        <v>44856</v>
      </c>
      <c r="C6639" s="31" t="s">
        <v>2055</v>
      </c>
      <c r="D6639" s="243" t="s">
        <v>2056</v>
      </c>
      <c r="E6639" s="31">
        <v>62</v>
      </c>
      <c r="F6639" s="130">
        <v>3950</v>
      </c>
      <c r="G6639" s="31">
        <v>0</v>
      </c>
      <c r="H6639" s="31">
        <v>0</v>
      </c>
      <c r="I6639" s="32" t="s">
        <v>15</v>
      </c>
      <c r="J6639" s="31">
        <v>0</v>
      </c>
      <c r="K6639" s="3">
        <v>0</v>
      </c>
      <c r="L6639" s="31">
        <v>0</v>
      </c>
      <c r="M6639" s="31">
        <v>712</v>
      </c>
      <c r="N6639" s="31" t="s">
        <v>104</v>
      </c>
      <c r="O6639" s="31" t="s">
        <v>55</v>
      </c>
    </row>
    <row r="6640" spans="1:15">
      <c r="A6640">
        <v>6644</v>
      </c>
      <c r="B6640" s="245" t="s">
        <v>2060</v>
      </c>
      <c r="C6640" s="31" t="s">
        <v>2057</v>
      </c>
      <c r="D6640" s="243" t="s">
        <v>2056</v>
      </c>
      <c r="E6640" s="31">
        <v>60</v>
      </c>
      <c r="F6640" s="130">
        <v>2900</v>
      </c>
      <c r="G6640" s="31">
        <v>0</v>
      </c>
      <c r="H6640" s="31">
        <v>0</v>
      </c>
      <c r="I6640" s="32" t="s">
        <v>12</v>
      </c>
      <c r="J6640" s="31">
        <v>0</v>
      </c>
      <c r="K6640" s="3">
        <v>0</v>
      </c>
      <c r="L6640" s="31">
        <v>0</v>
      </c>
      <c r="M6640" s="31">
        <v>712</v>
      </c>
      <c r="N6640" s="31" t="s">
        <v>104</v>
      </c>
      <c r="O6640" s="31" t="s">
        <v>55</v>
      </c>
    </row>
    <row r="6641" spans="1:15">
      <c r="A6641">
        <v>6645</v>
      </c>
      <c r="B6641" s="48">
        <v>44858</v>
      </c>
      <c r="C6641" s="31" t="s">
        <v>2057</v>
      </c>
      <c r="D6641" s="243" t="s">
        <v>2056</v>
      </c>
      <c r="E6641" s="31">
        <v>60</v>
      </c>
      <c r="F6641" s="130">
        <v>3000</v>
      </c>
      <c r="G6641" s="31">
        <v>0</v>
      </c>
      <c r="H6641" s="31">
        <v>0</v>
      </c>
      <c r="I6641" s="32" t="s">
        <v>12</v>
      </c>
      <c r="J6641" s="31">
        <v>0</v>
      </c>
      <c r="K6641" s="3">
        <v>0</v>
      </c>
      <c r="L6641" s="31">
        <v>0</v>
      </c>
      <c r="M6641" s="31">
        <v>712</v>
      </c>
      <c r="N6641" s="31" t="s">
        <v>104</v>
      </c>
      <c r="O6641" s="31" t="s">
        <v>55</v>
      </c>
    </row>
    <row r="6642" spans="1:15">
      <c r="A6642">
        <v>6646</v>
      </c>
      <c r="B6642" s="48">
        <v>44858</v>
      </c>
      <c r="C6642" s="31" t="s">
        <v>2057</v>
      </c>
      <c r="D6642" s="243" t="s">
        <v>2056</v>
      </c>
      <c r="E6642" s="31">
        <v>65</v>
      </c>
      <c r="F6642" s="130">
        <v>4000</v>
      </c>
      <c r="G6642" s="31">
        <v>0</v>
      </c>
      <c r="H6642" s="31">
        <v>0</v>
      </c>
      <c r="I6642" s="32" t="s">
        <v>12</v>
      </c>
      <c r="J6642" s="31">
        <v>0</v>
      </c>
      <c r="K6642" s="3">
        <v>0</v>
      </c>
      <c r="L6642" s="31">
        <v>0</v>
      </c>
      <c r="M6642" s="31">
        <v>712</v>
      </c>
      <c r="N6642" s="31" t="s">
        <v>104</v>
      </c>
      <c r="O6642" s="31" t="s">
        <v>55</v>
      </c>
    </row>
    <row r="6643" spans="1:15">
      <c r="A6643">
        <v>6647</v>
      </c>
      <c r="B6643" s="48">
        <v>44858</v>
      </c>
      <c r="C6643" s="31" t="s">
        <v>2057</v>
      </c>
      <c r="D6643" s="243" t="s">
        <v>2056</v>
      </c>
      <c r="E6643" s="31">
        <v>65</v>
      </c>
      <c r="F6643" s="130">
        <v>4500</v>
      </c>
      <c r="G6643" s="31">
        <v>0</v>
      </c>
      <c r="H6643" s="31">
        <v>0</v>
      </c>
      <c r="I6643" s="32" t="s">
        <v>15</v>
      </c>
      <c r="J6643" s="31">
        <v>0</v>
      </c>
      <c r="K6643" s="3">
        <v>0</v>
      </c>
      <c r="L6643" s="31">
        <v>0</v>
      </c>
      <c r="M6643" s="31">
        <v>712</v>
      </c>
      <c r="N6643" s="31" t="s">
        <v>104</v>
      </c>
      <c r="O6643" s="31" t="s">
        <v>55</v>
      </c>
    </row>
    <row r="6644" spans="1:15">
      <c r="A6644">
        <v>6648</v>
      </c>
      <c r="B6644" s="48">
        <v>44858</v>
      </c>
      <c r="C6644" s="31" t="s">
        <v>2055</v>
      </c>
      <c r="D6644" s="243" t="s">
        <v>2056</v>
      </c>
      <c r="E6644" s="31">
        <v>64</v>
      </c>
      <c r="F6644" s="130">
        <v>4250</v>
      </c>
      <c r="G6644" s="31">
        <v>0</v>
      </c>
      <c r="H6644" s="31">
        <v>0</v>
      </c>
      <c r="I6644" s="32" t="s">
        <v>12</v>
      </c>
      <c r="J6644" s="31">
        <v>0</v>
      </c>
      <c r="K6644" s="3">
        <v>0</v>
      </c>
      <c r="L6644" s="31">
        <v>0</v>
      </c>
      <c r="M6644" s="31">
        <v>712</v>
      </c>
      <c r="N6644" s="31" t="s">
        <v>104</v>
      </c>
      <c r="O6644" s="31" t="s">
        <v>55</v>
      </c>
    </row>
    <row r="6645" spans="1:15">
      <c r="A6645">
        <v>6649</v>
      </c>
      <c r="B6645" s="48">
        <v>44860</v>
      </c>
      <c r="C6645" s="31" t="s">
        <v>2055</v>
      </c>
      <c r="D6645" s="243" t="s">
        <v>2056</v>
      </c>
      <c r="E6645" s="31">
        <v>75</v>
      </c>
      <c r="F6645" s="130">
        <v>5350</v>
      </c>
      <c r="G6645" s="31">
        <v>0</v>
      </c>
      <c r="H6645" s="31">
        <v>0</v>
      </c>
      <c r="I6645" s="32" t="s">
        <v>12</v>
      </c>
      <c r="J6645" s="31">
        <v>0</v>
      </c>
      <c r="K6645" s="3">
        <v>0</v>
      </c>
      <c r="L6645" s="31">
        <v>0</v>
      </c>
      <c r="M6645" s="31">
        <v>712</v>
      </c>
      <c r="N6645" s="31" t="s">
        <v>104</v>
      </c>
      <c r="O6645" s="31" t="s">
        <v>55</v>
      </c>
    </row>
    <row r="6646" spans="1:15">
      <c r="A6646">
        <v>6650</v>
      </c>
      <c r="B6646" s="48">
        <v>44860</v>
      </c>
      <c r="C6646" s="31" t="s">
        <v>2055</v>
      </c>
      <c r="D6646" s="243" t="s">
        <v>2056</v>
      </c>
      <c r="E6646" s="31">
        <v>73</v>
      </c>
      <c r="F6646" s="130">
        <v>5500</v>
      </c>
      <c r="G6646" s="31">
        <v>0</v>
      </c>
      <c r="H6646" s="31">
        <v>0</v>
      </c>
      <c r="I6646" s="32" t="s">
        <v>12</v>
      </c>
      <c r="J6646" s="31">
        <v>0</v>
      </c>
      <c r="K6646" s="3">
        <v>0</v>
      </c>
      <c r="L6646" s="31">
        <v>0</v>
      </c>
      <c r="M6646" s="31">
        <v>712</v>
      </c>
      <c r="N6646" s="31" t="s">
        <v>104</v>
      </c>
      <c r="O6646" s="31" t="s">
        <v>55</v>
      </c>
    </row>
    <row r="6647" spans="1:15">
      <c r="A6647">
        <v>6651</v>
      </c>
      <c r="B6647" s="48">
        <v>44863</v>
      </c>
      <c r="C6647" s="31" t="s">
        <v>2057</v>
      </c>
      <c r="D6647" s="243" t="s">
        <v>2056</v>
      </c>
      <c r="E6647" s="31">
        <v>67</v>
      </c>
      <c r="F6647" s="130">
        <v>4500</v>
      </c>
      <c r="G6647" s="31">
        <v>0</v>
      </c>
      <c r="H6647" s="31">
        <v>0</v>
      </c>
      <c r="I6647" s="32" t="s">
        <v>12</v>
      </c>
      <c r="J6647" s="31">
        <v>0</v>
      </c>
      <c r="K6647" s="3">
        <v>0</v>
      </c>
      <c r="L6647" s="31">
        <v>0</v>
      </c>
      <c r="M6647" s="31">
        <v>712</v>
      </c>
      <c r="N6647" s="31" t="s">
        <v>104</v>
      </c>
      <c r="O6647" s="31" t="s">
        <v>55</v>
      </c>
    </row>
    <row r="6648" spans="1:15">
      <c r="A6648">
        <v>6652</v>
      </c>
      <c r="B6648" s="48">
        <v>44865</v>
      </c>
      <c r="C6648" s="31" t="s">
        <v>2057</v>
      </c>
      <c r="D6648" s="243" t="s">
        <v>2056</v>
      </c>
      <c r="E6648" s="31">
        <v>62</v>
      </c>
      <c r="F6648" s="130">
        <v>3250</v>
      </c>
      <c r="G6648" s="31">
        <v>0</v>
      </c>
      <c r="H6648" s="31">
        <v>0</v>
      </c>
      <c r="I6648" s="32" t="s">
        <v>15</v>
      </c>
      <c r="J6648" s="31">
        <v>0</v>
      </c>
      <c r="K6648" s="3">
        <v>0</v>
      </c>
      <c r="L6648" s="31">
        <v>0</v>
      </c>
      <c r="M6648" s="31">
        <v>712</v>
      </c>
      <c r="N6648" s="31" t="s">
        <v>104</v>
      </c>
      <c r="O6648" s="31" t="s">
        <v>55</v>
      </c>
    </row>
    <row r="6649" spans="1:15">
      <c r="A6649">
        <v>6653</v>
      </c>
      <c r="B6649" s="48">
        <v>44865</v>
      </c>
      <c r="C6649" s="31" t="s">
        <v>2055</v>
      </c>
      <c r="D6649" s="243" t="s">
        <v>2056</v>
      </c>
      <c r="E6649" s="31">
        <v>77</v>
      </c>
      <c r="F6649" s="130">
        <v>5900</v>
      </c>
      <c r="G6649" s="31">
        <v>0</v>
      </c>
      <c r="H6649" s="31">
        <v>0</v>
      </c>
      <c r="I6649" s="32" t="s">
        <v>12</v>
      </c>
      <c r="J6649" s="31">
        <v>0</v>
      </c>
      <c r="K6649" s="3">
        <v>0</v>
      </c>
      <c r="L6649" s="31">
        <v>0</v>
      </c>
      <c r="M6649" s="31">
        <v>712</v>
      </c>
      <c r="N6649" s="31" t="s">
        <v>104</v>
      </c>
      <c r="O6649" s="31" t="s">
        <v>55</v>
      </c>
    </row>
    <row r="6650" spans="1:15">
      <c r="A6650">
        <v>6654</v>
      </c>
      <c r="B6650" s="31" t="s">
        <v>2061</v>
      </c>
      <c r="C6650" s="31" t="s">
        <v>2055</v>
      </c>
      <c r="D6650" s="243" t="s">
        <v>2056</v>
      </c>
      <c r="E6650" s="31">
        <v>67</v>
      </c>
      <c r="F6650" s="130">
        <v>4650</v>
      </c>
      <c r="G6650" s="31">
        <v>0</v>
      </c>
      <c r="H6650" s="31">
        <v>0</v>
      </c>
      <c r="I6650" s="32" t="s">
        <v>12</v>
      </c>
      <c r="J6650" s="31">
        <v>0</v>
      </c>
      <c r="K6650" s="3">
        <v>0</v>
      </c>
      <c r="L6650" s="31">
        <v>0</v>
      </c>
      <c r="M6650" s="31">
        <v>712</v>
      </c>
      <c r="N6650" s="31" t="s">
        <v>104</v>
      </c>
      <c r="O6650" s="31" t="s">
        <v>55</v>
      </c>
    </row>
    <row r="6651" spans="1:15">
      <c r="A6651">
        <v>6655</v>
      </c>
      <c r="B6651" s="31" t="s">
        <v>2061</v>
      </c>
      <c r="C6651" s="31" t="s">
        <v>2055</v>
      </c>
      <c r="D6651" s="243" t="s">
        <v>2056</v>
      </c>
      <c r="E6651" s="31">
        <v>65</v>
      </c>
      <c r="F6651" s="130">
        <v>4500</v>
      </c>
      <c r="G6651" s="31">
        <v>0</v>
      </c>
      <c r="H6651" s="31">
        <v>0</v>
      </c>
      <c r="I6651" s="32" t="s">
        <v>12</v>
      </c>
      <c r="J6651" s="31">
        <v>0</v>
      </c>
      <c r="K6651" s="3">
        <v>0</v>
      </c>
      <c r="L6651" s="31">
        <v>0</v>
      </c>
      <c r="M6651" s="31">
        <v>712</v>
      </c>
      <c r="N6651" s="31" t="s">
        <v>104</v>
      </c>
      <c r="O6651" s="31" t="s">
        <v>55</v>
      </c>
    </row>
    <row r="6652" spans="1:15">
      <c r="A6652">
        <v>6656</v>
      </c>
      <c r="B6652" s="31" t="s">
        <v>2061</v>
      </c>
      <c r="C6652" s="31" t="s">
        <v>2055</v>
      </c>
      <c r="D6652" s="243" t="s">
        <v>2056</v>
      </c>
      <c r="E6652" s="31">
        <v>75</v>
      </c>
      <c r="F6652" s="130">
        <v>6700</v>
      </c>
      <c r="G6652" s="31">
        <v>0</v>
      </c>
      <c r="H6652" s="31">
        <v>0</v>
      </c>
      <c r="I6652" s="32" t="s">
        <v>12</v>
      </c>
      <c r="J6652" s="31">
        <v>0</v>
      </c>
      <c r="K6652" s="3">
        <v>0</v>
      </c>
      <c r="L6652" s="31">
        <v>0</v>
      </c>
      <c r="M6652" s="31">
        <v>712</v>
      </c>
      <c r="N6652" s="31" t="s">
        <v>104</v>
      </c>
      <c r="O6652" s="31" t="s">
        <v>55</v>
      </c>
    </row>
    <row r="6653" spans="1:15">
      <c r="A6653">
        <v>6657</v>
      </c>
      <c r="B6653" s="31" t="s">
        <v>2062</v>
      </c>
      <c r="C6653" s="31" t="s">
        <v>2055</v>
      </c>
      <c r="D6653" s="243" t="s">
        <v>2056</v>
      </c>
      <c r="E6653" s="31">
        <v>62</v>
      </c>
      <c r="F6653" s="130">
        <v>3300</v>
      </c>
      <c r="G6653" s="31">
        <v>0</v>
      </c>
      <c r="H6653" s="31">
        <v>0</v>
      </c>
      <c r="I6653" s="32" t="s">
        <v>12</v>
      </c>
      <c r="J6653" s="31">
        <v>0</v>
      </c>
      <c r="K6653" s="3">
        <v>0</v>
      </c>
      <c r="L6653" s="31">
        <v>0</v>
      </c>
      <c r="M6653" s="31">
        <v>712</v>
      </c>
      <c r="N6653" s="31" t="s">
        <v>104</v>
      </c>
      <c r="O6653" s="31" t="s">
        <v>55</v>
      </c>
    </row>
    <row r="6654" spans="1:15">
      <c r="A6654">
        <v>6658</v>
      </c>
      <c r="B6654" s="31" t="s">
        <v>2063</v>
      </c>
      <c r="C6654" s="31" t="s">
        <v>2055</v>
      </c>
      <c r="D6654" s="243" t="s">
        <v>2056</v>
      </c>
      <c r="E6654" s="31">
        <v>60</v>
      </c>
      <c r="F6654" s="130">
        <v>3800</v>
      </c>
      <c r="G6654" s="31">
        <v>0</v>
      </c>
      <c r="H6654" s="31">
        <v>0</v>
      </c>
      <c r="I6654" s="32" t="s">
        <v>15</v>
      </c>
      <c r="J6654" s="31">
        <v>0</v>
      </c>
      <c r="K6654" s="3">
        <v>0</v>
      </c>
      <c r="L6654" s="31">
        <v>0</v>
      </c>
      <c r="M6654" s="31">
        <v>712</v>
      </c>
      <c r="N6654" s="31" t="s">
        <v>104</v>
      </c>
      <c r="O6654" s="31" t="s">
        <v>55</v>
      </c>
    </row>
    <row r="6655" spans="1:15">
      <c r="A6655">
        <v>6659</v>
      </c>
      <c r="B6655" s="31" t="s">
        <v>2064</v>
      </c>
      <c r="C6655" s="31" t="s">
        <v>2057</v>
      </c>
      <c r="D6655" s="243" t="s">
        <v>2056</v>
      </c>
      <c r="E6655" s="31">
        <v>63</v>
      </c>
      <c r="F6655" s="130">
        <v>4000</v>
      </c>
      <c r="G6655" s="31">
        <v>0</v>
      </c>
      <c r="H6655" s="31">
        <v>0</v>
      </c>
      <c r="I6655" s="32" t="s">
        <v>15</v>
      </c>
      <c r="J6655" s="31">
        <v>0</v>
      </c>
      <c r="K6655" s="3">
        <v>0</v>
      </c>
      <c r="L6655" s="31">
        <v>0</v>
      </c>
      <c r="M6655" s="31">
        <v>712</v>
      </c>
      <c r="N6655" s="31" t="s">
        <v>104</v>
      </c>
      <c r="O6655" s="31" t="s">
        <v>55</v>
      </c>
    </row>
    <row r="6656" spans="1:15">
      <c r="A6656">
        <v>6660</v>
      </c>
      <c r="B6656" s="31" t="s">
        <v>2064</v>
      </c>
      <c r="C6656" s="31" t="s">
        <v>2057</v>
      </c>
      <c r="D6656" s="243" t="s">
        <v>2056</v>
      </c>
      <c r="E6656" s="31">
        <v>65</v>
      </c>
      <c r="F6656" s="130">
        <v>4150</v>
      </c>
      <c r="G6656" s="31">
        <v>0</v>
      </c>
      <c r="H6656" s="31">
        <v>0</v>
      </c>
      <c r="I6656" s="32" t="s">
        <v>12</v>
      </c>
      <c r="J6656" s="31">
        <v>0</v>
      </c>
      <c r="K6656" s="3">
        <v>0</v>
      </c>
      <c r="L6656" s="31">
        <v>0</v>
      </c>
      <c r="M6656" s="31">
        <v>712</v>
      </c>
      <c r="N6656" s="31" t="s">
        <v>104</v>
      </c>
      <c r="O6656" s="31" t="s">
        <v>55</v>
      </c>
    </row>
    <row r="6657" spans="1:15">
      <c r="A6657">
        <v>6661</v>
      </c>
      <c r="B6657" s="31" t="s">
        <v>2064</v>
      </c>
      <c r="C6657" s="31" t="s">
        <v>2057</v>
      </c>
      <c r="D6657" s="243" t="s">
        <v>2056</v>
      </c>
      <c r="E6657" s="31">
        <v>73</v>
      </c>
      <c r="F6657" s="130">
        <v>5560</v>
      </c>
      <c r="G6657" s="31">
        <v>0</v>
      </c>
      <c r="H6657" s="31">
        <v>0</v>
      </c>
      <c r="I6657" s="32" t="s">
        <v>12</v>
      </c>
      <c r="J6657" s="31">
        <v>0</v>
      </c>
      <c r="K6657" s="3">
        <v>0</v>
      </c>
      <c r="L6657" s="31">
        <v>0</v>
      </c>
      <c r="M6657" s="31">
        <v>712</v>
      </c>
      <c r="N6657" s="31" t="s">
        <v>104</v>
      </c>
      <c r="O6657" s="31" t="s">
        <v>55</v>
      </c>
    </row>
    <row r="6658" spans="1:15">
      <c r="A6658">
        <v>6662</v>
      </c>
      <c r="B6658" s="31" t="s">
        <v>2064</v>
      </c>
      <c r="C6658" s="31" t="s">
        <v>2055</v>
      </c>
      <c r="D6658" s="243" t="s">
        <v>2056</v>
      </c>
      <c r="E6658" s="31">
        <v>66</v>
      </c>
      <c r="F6658" s="130">
        <v>4200</v>
      </c>
      <c r="G6658" s="31">
        <v>0</v>
      </c>
      <c r="H6658" s="31">
        <v>0</v>
      </c>
      <c r="I6658" s="32" t="s">
        <v>12</v>
      </c>
      <c r="J6658" s="31">
        <v>0</v>
      </c>
      <c r="K6658" s="3">
        <v>0</v>
      </c>
      <c r="L6658" s="31">
        <v>0</v>
      </c>
      <c r="M6658" s="31">
        <v>712</v>
      </c>
      <c r="N6658" s="31" t="s">
        <v>104</v>
      </c>
      <c r="O6658" s="31" t="s">
        <v>55</v>
      </c>
    </row>
    <row r="6659" spans="1:15">
      <c r="A6659">
        <v>6663</v>
      </c>
      <c r="B6659" s="31" t="s">
        <v>2065</v>
      </c>
      <c r="C6659" s="31" t="s">
        <v>2057</v>
      </c>
      <c r="D6659" s="243" t="s">
        <v>2056</v>
      </c>
      <c r="E6659" s="31">
        <v>57</v>
      </c>
      <c r="F6659" s="130">
        <v>2800</v>
      </c>
      <c r="G6659" s="31">
        <v>0</v>
      </c>
      <c r="H6659" s="31">
        <v>0</v>
      </c>
      <c r="I6659" s="32" t="s">
        <v>15</v>
      </c>
      <c r="J6659" s="31">
        <v>0</v>
      </c>
      <c r="K6659" s="3">
        <v>0</v>
      </c>
      <c r="L6659" s="31">
        <v>0</v>
      </c>
      <c r="M6659" s="31">
        <v>712</v>
      </c>
      <c r="N6659" s="31" t="s">
        <v>104</v>
      </c>
      <c r="O6659" s="31" t="s">
        <v>55</v>
      </c>
    </row>
    <row r="6660" spans="1:15">
      <c r="A6660">
        <v>6664</v>
      </c>
      <c r="B6660" s="31" t="s">
        <v>2065</v>
      </c>
      <c r="C6660" s="31" t="s">
        <v>2055</v>
      </c>
      <c r="D6660" s="243" t="s">
        <v>2056</v>
      </c>
      <c r="E6660" s="31">
        <v>67</v>
      </c>
      <c r="F6660" s="130">
        <v>4300</v>
      </c>
      <c r="G6660" s="31">
        <v>0</v>
      </c>
      <c r="H6660" s="31">
        <v>0</v>
      </c>
      <c r="I6660" s="32" t="s">
        <v>12</v>
      </c>
      <c r="J6660" s="31">
        <v>0</v>
      </c>
      <c r="K6660" s="3">
        <v>0</v>
      </c>
      <c r="L6660" s="31">
        <v>0</v>
      </c>
      <c r="M6660" s="31">
        <v>712</v>
      </c>
      <c r="N6660" s="31" t="s">
        <v>104</v>
      </c>
      <c r="O6660" s="31" t="s">
        <v>55</v>
      </c>
    </row>
    <row r="6661" spans="1:15">
      <c r="A6661">
        <v>6665</v>
      </c>
      <c r="B6661" s="31" t="s">
        <v>2065</v>
      </c>
      <c r="C6661" s="31" t="s">
        <v>2055</v>
      </c>
      <c r="D6661" s="243" t="s">
        <v>2056</v>
      </c>
      <c r="E6661" s="31">
        <v>63</v>
      </c>
      <c r="F6661" s="130">
        <v>3900</v>
      </c>
      <c r="G6661" s="31">
        <v>0</v>
      </c>
      <c r="H6661" s="31">
        <v>0</v>
      </c>
      <c r="I6661" s="32" t="s">
        <v>12</v>
      </c>
      <c r="J6661" s="31">
        <v>0</v>
      </c>
      <c r="K6661" s="3">
        <v>0</v>
      </c>
      <c r="L6661" s="31">
        <v>0</v>
      </c>
      <c r="M6661" s="31">
        <v>712</v>
      </c>
      <c r="N6661" s="31" t="s">
        <v>104</v>
      </c>
      <c r="O6661" s="31" t="s">
        <v>55</v>
      </c>
    </row>
    <row r="6662" spans="1:15">
      <c r="A6662">
        <v>6666</v>
      </c>
      <c r="B6662" s="31" t="s">
        <v>2066</v>
      </c>
      <c r="C6662" s="31" t="s">
        <v>2057</v>
      </c>
      <c r="D6662" s="243" t="s">
        <v>2056</v>
      </c>
      <c r="E6662" s="31">
        <v>65</v>
      </c>
      <c r="F6662" s="130">
        <v>4400</v>
      </c>
      <c r="G6662" s="31">
        <v>0</v>
      </c>
      <c r="H6662" s="31">
        <v>0</v>
      </c>
      <c r="I6662" s="32" t="s">
        <v>15</v>
      </c>
      <c r="J6662" s="31">
        <v>0</v>
      </c>
      <c r="K6662" s="3">
        <v>0</v>
      </c>
      <c r="L6662" s="31">
        <v>0</v>
      </c>
      <c r="M6662" s="31">
        <v>712</v>
      </c>
      <c r="N6662" s="31" t="s">
        <v>104</v>
      </c>
      <c r="O6662" s="31" t="s">
        <v>55</v>
      </c>
    </row>
    <row r="6663" spans="1:15">
      <c r="A6663">
        <v>6667</v>
      </c>
      <c r="B6663" s="31" t="s">
        <v>2066</v>
      </c>
      <c r="C6663" s="31" t="s">
        <v>2055</v>
      </c>
      <c r="D6663" s="243" t="s">
        <v>2056</v>
      </c>
      <c r="E6663" s="31">
        <v>64</v>
      </c>
      <c r="F6663" s="130">
        <v>4350</v>
      </c>
      <c r="G6663" s="31">
        <v>0</v>
      </c>
      <c r="H6663" s="31">
        <v>0</v>
      </c>
      <c r="I6663" s="32" t="s">
        <v>12</v>
      </c>
      <c r="J6663" s="31">
        <v>0</v>
      </c>
      <c r="K6663" s="3">
        <v>0</v>
      </c>
      <c r="L6663" s="31">
        <v>0</v>
      </c>
      <c r="M6663" s="31">
        <v>712</v>
      </c>
      <c r="N6663" s="31" t="s">
        <v>104</v>
      </c>
      <c r="O6663" s="31" t="s">
        <v>55</v>
      </c>
    </row>
    <row r="6664" spans="1:15">
      <c r="A6664">
        <v>6668</v>
      </c>
      <c r="B6664" s="31" t="s">
        <v>2066</v>
      </c>
      <c r="C6664" s="31" t="s">
        <v>2055</v>
      </c>
      <c r="D6664" s="243" t="s">
        <v>2056</v>
      </c>
      <c r="E6664" s="31">
        <v>65</v>
      </c>
      <c r="F6664" s="130">
        <v>4000</v>
      </c>
      <c r="G6664" s="31">
        <v>0</v>
      </c>
      <c r="H6664" s="31">
        <v>0</v>
      </c>
      <c r="I6664" s="32" t="s">
        <v>12</v>
      </c>
      <c r="J6664" s="31">
        <v>0</v>
      </c>
      <c r="K6664" s="3">
        <v>0</v>
      </c>
      <c r="L6664" s="31">
        <v>0</v>
      </c>
      <c r="M6664" s="31">
        <v>712</v>
      </c>
      <c r="N6664" s="31" t="s">
        <v>104</v>
      </c>
      <c r="O6664" s="31" t="s">
        <v>55</v>
      </c>
    </row>
    <row r="6665" spans="1:15">
      <c r="A6665">
        <v>6669</v>
      </c>
      <c r="B6665" s="31" t="s">
        <v>2067</v>
      </c>
      <c r="C6665" s="31" t="s">
        <v>2059</v>
      </c>
      <c r="D6665" s="243" t="s">
        <v>2056</v>
      </c>
      <c r="E6665" s="31">
        <v>67</v>
      </c>
      <c r="F6665" s="130">
        <v>4300</v>
      </c>
      <c r="G6665" s="31">
        <v>0</v>
      </c>
      <c r="H6665" s="31">
        <v>0</v>
      </c>
      <c r="I6665" s="32" t="s">
        <v>12</v>
      </c>
      <c r="J6665" s="31">
        <v>0</v>
      </c>
      <c r="K6665" s="3">
        <v>0</v>
      </c>
      <c r="L6665" s="31">
        <v>0</v>
      </c>
      <c r="M6665" s="31">
        <v>712</v>
      </c>
      <c r="N6665" s="31" t="s">
        <v>104</v>
      </c>
      <c r="O6665" s="31" t="s">
        <v>55</v>
      </c>
    </row>
    <row r="6666" spans="1:15">
      <c r="A6666">
        <v>6670</v>
      </c>
      <c r="B6666" s="31" t="s">
        <v>2067</v>
      </c>
      <c r="C6666" s="31" t="s">
        <v>2057</v>
      </c>
      <c r="D6666" s="243" t="s">
        <v>2056</v>
      </c>
      <c r="E6666" s="31">
        <v>72</v>
      </c>
      <c r="F6666" s="130">
        <v>5650</v>
      </c>
      <c r="G6666" s="31">
        <v>0</v>
      </c>
      <c r="H6666" s="31">
        <v>0</v>
      </c>
      <c r="I6666" s="32" t="s">
        <v>12</v>
      </c>
      <c r="J6666" s="31">
        <v>0</v>
      </c>
      <c r="K6666" s="3">
        <v>0</v>
      </c>
      <c r="L6666" s="31">
        <v>0</v>
      </c>
      <c r="M6666" s="31">
        <v>712</v>
      </c>
      <c r="N6666" s="31" t="s">
        <v>104</v>
      </c>
      <c r="O6666" s="31" t="s">
        <v>55</v>
      </c>
    </row>
    <row r="6667" spans="1:15">
      <c r="A6667">
        <v>6671</v>
      </c>
      <c r="B6667" s="31" t="s">
        <v>2067</v>
      </c>
      <c r="C6667" s="31" t="s">
        <v>2055</v>
      </c>
      <c r="D6667" s="243" t="s">
        <v>2056</v>
      </c>
      <c r="E6667" s="31">
        <v>63</v>
      </c>
      <c r="F6667" s="130">
        <v>3850</v>
      </c>
      <c r="G6667" s="31">
        <v>0</v>
      </c>
      <c r="H6667" s="31">
        <v>0</v>
      </c>
      <c r="I6667" s="32" t="s">
        <v>12</v>
      </c>
      <c r="J6667" s="31">
        <v>0</v>
      </c>
      <c r="K6667" s="3">
        <v>0</v>
      </c>
      <c r="L6667" s="31">
        <v>0</v>
      </c>
      <c r="M6667" s="31">
        <v>712</v>
      </c>
      <c r="N6667" s="31" t="s">
        <v>104</v>
      </c>
      <c r="O6667" s="31" t="s">
        <v>55</v>
      </c>
    </row>
    <row r="6668" spans="1:15">
      <c r="A6668">
        <v>6672</v>
      </c>
      <c r="B6668" s="31" t="s">
        <v>2067</v>
      </c>
      <c r="C6668" s="31" t="s">
        <v>2055</v>
      </c>
      <c r="D6668" s="243" t="s">
        <v>2056</v>
      </c>
      <c r="E6668" s="31">
        <v>76</v>
      </c>
      <c r="F6668" s="130">
        <v>5750</v>
      </c>
      <c r="G6668" s="31">
        <v>0</v>
      </c>
      <c r="H6668" s="31">
        <v>0</v>
      </c>
      <c r="I6668" s="32" t="s">
        <v>12</v>
      </c>
      <c r="J6668" s="31">
        <v>0</v>
      </c>
      <c r="K6668" s="3">
        <v>0</v>
      </c>
      <c r="L6668" s="31">
        <v>0</v>
      </c>
      <c r="M6668" s="31">
        <v>712</v>
      </c>
      <c r="N6668" s="31" t="s">
        <v>104</v>
      </c>
      <c r="O6668" s="31" t="s">
        <v>55</v>
      </c>
    </row>
    <row r="6669" spans="1:15">
      <c r="A6669">
        <v>6673</v>
      </c>
      <c r="B6669" s="31" t="s">
        <v>2068</v>
      </c>
      <c r="C6669" s="31" t="s">
        <v>2057</v>
      </c>
      <c r="D6669" s="243" t="s">
        <v>2056</v>
      </c>
      <c r="E6669" s="31">
        <v>62</v>
      </c>
      <c r="F6669" s="130">
        <v>2900</v>
      </c>
      <c r="G6669" s="31">
        <v>0</v>
      </c>
      <c r="H6669" s="31">
        <v>0</v>
      </c>
      <c r="I6669" s="32" t="s">
        <v>12</v>
      </c>
      <c r="J6669" s="31">
        <v>0</v>
      </c>
      <c r="K6669" s="3">
        <v>0</v>
      </c>
      <c r="L6669" s="31">
        <v>0</v>
      </c>
      <c r="M6669" s="31">
        <v>712</v>
      </c>
      <c r="N6669" s="31" t="s">
        <v>104</v>
      </c>
      <c r="O6669" s="31" t="s">
        <v>55</v>
      </c>
    </row>
    <row r="6670" spans="1:15">
      <c r="A6670">
        <v>6674</v>
      </c>
      <c r="B6670" s="31" t="s">
        <v>2068</v>
      </c>
      <c r="C6670" s="31" t="s">
        <v>2057</v>
      </c>
      <c r="D6670" s="243" t="s">
        <v>2056</v>
      </c>
      <c r="E6670" s="31">
        <v>65</v>
      </c>
      <c r="F6670" s="130">
        <v>3500</v>
      </c>
      <c r="G6670" s="31">
        <v>0</v>
      </c>
      <c r="H6670" s="31">
        <v>0</v>
      </c>
      <c r="I6670" s="32" t="s">
        <v>15</v>
      </c>
      <c r="J6670" s="31">
        <v>0</v>
      </c>
      <c r="K6670" s="3">
        <v>0</v>
      </c>
      <c r="L6670" s="31">
        <v>0</v>
      </c>
      <c r="M6670" s="31">
        <v>712</v>
      </c>
      <c r="N6670" s="31" t="s">
        <v>104</v>
      </c>
      <c r="O6670" s="31" t="s">
        <v>55</v>
      </c>
    </row>
    <row r="6671" spans="1:15">
      <c r="A6671">
        <v>6675</v>
      </c>
      <c r="B6671" s="31" t="s">
        <v>2068</v>
      </c>
      <c r="C6671" s="31" t="s">
        <v>2055</v>
      </c>
      <c r="D6671" s="243" t="s">
        <v>2056</v>
      </c>
      <c r="E6671" s="31">
        <v>67</v>
      </c>
      <c r="F6671" s="130">
        <v>4900</v>
      </c>
      <c r="G6671" s="31">
        <v>0</v>
      </c>
      <c r="H6671" s="31">
        <v>0</v>
      </c>
      <c r="I6671" s="32" t="s">
        <v>12</v>
      </c>
      <c r="J6671" s="31">
        <v>0</v>
      </c>
      <c r="K6671" s="3">
        <v>0</v>
      </c>
      <c r="L6671" s="31">
        <v>0</v>
      </c>
      <c r="M6671" s="31">
        <v>712</v>
      </c>
      <c r="N6671" s="31" t="s">
        <v>104</v>
      </c>
      <c r="O6671" s="31" t="s">
        <v>55</v>
      </c>
    </row>
    <row r="6672" spans="1:15">
      <c r="A6672">
        <v>6676</v>
      </c>
      <c r="B6672" s="31" t="s">
        <v>2068</v>
      </c>
      <c r="C6672" s="31" t="s">
        <v>2055</v>
      </c>
      <c r="D6672" s="243" t="s">
        <v>2056</v>
      </c>
      <c r="E6672" s="31">
        <v>73</v>
      </c>
      <c r="F6672" s="130">
        <v>5750</v>
      </c>
      <c r="G6672" s="31">
        <v>0</v>
      </c>
      <c r="H6672" s="31">
        <v>0</v>
      </c>
      <c r="I6672" s="32" t="s">
        <v>12</v>
      </c>
      <c r="J6672" s="31">
        <v>0</v>
      </c>
      <c r="K6672" s="3">
        <v>0</v>
      </c>
      <c r="L6672" s="31">
        <v>0</v>
      </c>
      <c r="M6672" s="31">
        <v>712</v>
      </c>
      <c r="N6672" s="31" t="s">
        <v>104</v>
      </c>
      <c r="O6672" s="31" t="s">
        <v>55</v>
      </c>
    </row>
    <row r="6673" spans="1:15">
      <c r="A6673">
        <v>6677</v>
      </c>
      <c r="B6673" s="31" t="s">
        <v>2069</v>
      </c>
      <c r="C6673" s="31" t="s">
        <v>2057</v>
      </c>
      <c r="D6673" s="243" t="s">
        <v>2056</v>
      </c>
      <c r="E6673" s="31">
        <v>64</v>
      </c>
      <c r="F6673" s="130">
        <v>3500</v>
      </c>
      <c r="G6673" s="31">
        <v>0</v>
      </c>
      <c r="H6673" s="31">
        <v>0</v>
      </c>
      <c r="I6673" s="32" t="s">
        <v>12</v>
      </c>
      <c r="J6673" s="31">
        <v>0</v>
      </c>
      <c r="K6673" s="3">
        <v>0</v>
      </c>
      <c r="L6673" s="31">
        <v>0</v>
      </c>
      <c r="M6673" s="31">
        <v>712</v>
      </c>
      <c r="N6673" s="31" t="s">
        <v>104</v>
      </c>
      <c r="O6673" s="31" t="s">
        <v>55</v>
      </c>
    </row>
    <row r="6674" spans="1:15">
      <c r="A6674">
        <v>6678</v>
      </c>
      <c r="B6674" s="31" t="s">
        <v>2069</v>
      </c>
      <c r="C6674" s="31" t="s">
        <v>2057</v>
      </c>
      <c r="D6674" s="243" t="s">
        <v>2056</v>
      </c>
      <c r="E6674" s="31">
        <v>65</v>
      </c>
      <c r="F6674" s="130">
        <v>3950</v>
      </c>
      <c r="G6674" s="31">
        <v>0</v>
      </c>
      <c r="H6674" s="31">
        <v>0</v>
      </c>
      <c r="I6674" s="32" t="s">
        <v>12</v>
      </c>
      <c r="J6674" s="31">
        <v>0</v>
      </c>
      <c r="K6674" s="3">
        <v>0</v>
      </c>
      <c r="L6674" s="31">
        <v>0</v>
      </c>
      <c r="M6674" s="31">
        <v>712</v>
      </c>
      <c r="N6674" s="31" t="s">
        <v>104</v>
      </c>
      <c r="O6674" s="31" t="s">
        <v>55</v>
      </c>
    </row>
    <row r="6675" spans="1:15">
      <c r="A6675">
        <v>6679</v>
      </c>
      <c r="B6675" s="31" t="s">
        <v>2069</v>
      </c>
      <c r="C6675" s="31" t="s">
        <v>2055</v>
      </c>
      <c r="D6675" s="243" t="s">
        <v>2056</v>
      </c>
      <c r="E6675" s="31">
        <v>65</v>
      </c>
      <c r="F6675" s="130">
        <v>4000</v>
      </c>
      <c r="G6675" s="31">
        <v>0</v>
      </c>
      <c r="H6675" s="31">
        <v>0</v>
      </c>
      <c r="I6675" s="32" t="s">
        <v>12</v>
      </c>
      <c r="J6675" s="31">
        <v>0</v>
      </c>
      <c r="K6675" s="3">
        <v>0</v>
      </c>
      <c r="L6675" s="31">
        <v>0</v>
      </c>
      <c r="M6675" s="31">
        <v>712</v>
      </c>
      <c r="N6675" s="31" t="s">
        <v>104</v>
      </c>
      <c r="O6675" s="31" t="s">
        <v>55</v>
      </c>
    </row>
    <row r="6676" spans="1:15">
      <c r="A6676">
        <v>6680</v>
      </c>
      <c r="B6676" s="31" t="s">
        <v>2069</v>
      </c>
      <c r="C6676" s="31" t="s">
        <v>2055</v>
      </c>
      <c r="D6676" s="243" t="s">
        <v>2056</v>
      </c>
      <c r="E6676" s="31">
        <v>75</v>
      </c>
      <c r="F6676" s="130">
        <v>5500</v>
      </c>
      <c r="G6676" s="31">
        <v>0</v>
      </c>
      <c r="H6676" s="31">
        <v>0</v>
      </c>
      <c r="I6676" s="32" t="s">
        <v>12</v>
      </c>
      <c r="J6676" s="31">
        <v>0</v>
      </c>
      <c r="K6676" s="3">
        <v>0</v>
      </c>
      <c r="L6676" s="31">
        <v>0</v>
      </c>
      <c r="M6676" s="31">
        <v>712</v>
      </c>
      <c r="N6676" s="31" t="s">
        <v>104</v>
      </c>
      <c r="O6676" s="31" t="s">
        <v>55</v>
      </c>
    </row>
    <row r="6677" spans="1:15">
      <c r="A6677">
        <v>6681</v>
      </c>
      <c r="B6677" s="31" t="s">
        <v>2070</v>
      </c>
      <c r="C6677" s="31" t="s">
        <v>2057</v>
      </c>
      <c r="D6677" s="243" t="s">
        <v>2056</v>
      </c>
      <c r="E6677" s="31">
        <v>74</v>
      </c>
      <c r="F6677" s="130">
        <v>5200</v>
      </c>
      <c r="G6677" s="31">
        <v>0</v>
      </c>
      <c r="H6677" s="31">
        <v>0</v>
      </c>
      <c r="I6677" s="32" t="s">
        <v>12</v>
      </c>
      <c r="J6677" s="31">
        <v>0</v>
      </c>
      <c r="K6677" s="3">
        <v>0</v>
      </c>
      <c r="L6677" s="31">
        <v>0</v>
      </c>
      <c r="M6677" s="31">
        <v>712</v>
      </c>
      <c r="N6677" s="31" t="s">
        <v>104</v>
      </c>
      <c r="O6677" s="31" t="s">
        <v>55</v>
      </c>
    </row>
    <row r="6678" spans="1:15">
      <c r="A6678">
        <v>6682</v>
      </c>
      <c r="B6678" s="31" t="s">
        <v>2070</v>
      </c>
      <c r="C6678" s="31" t="s">
        <v>2055</v>
      </c>
      <c r="D6678" s="243" t="s">
        <v>2056</v>
      </c>
      <c r="E6678" s="31">
        <v>73</v>
      </c>
      <c r="F6678" s="130">
        <v>5400</v>
      </c>
      <c r="G6678" s="31">
        <v>0</v>
      </c>
      <c r="H6678" s="31">
        <v>0</v>
      </c>
      <c r="I6678" s="32" t="s">
        <v>15</v>
      </c>
      <c r="J6678" s="31">
        <v>0</v>
      </c>
      <c r="K6678" s="3">
        <v>0</v>
      </c>
      <c r="L6678" s="31">
        <v>0</v>
      </c>
      <c r="M6678" s="31">
        <v>712</v>
      </c>
      <c r="N6678" s="31" t="s">
        <v>104</v>
      </c>
      <c r="O6678" s="31" t="s">
        <v>55</v>
      </c>
    </row>
    <row r="6679" spans="1:15">
      <c r="A6679">
        <v>6683</v>
      </c>
      <c r="B6679" s="31" t="s">
        <v>2070</v>
      </c>
      <c r="C6679" s="31" t="s">
        <v>2055</v>
      </c>
      <c r="D6679" s="243" t="s">
        <v>2056</v>
      </c>
      <c r="E6679" s="31">
        <v>75</v>
      </c>
      <c r="F6679" s="130">
        <v>5450</v>
      </c>
      <c r="G6679" s="31">
        <v>0</v>
      </c>
      <c r="H6679" s="31">
        <v>0</v>
      </c>
      <c r="I6679" s="32" t="s">
        <v>12</v>
      </c>
      <c r="J6679" s="31">
        <v>0</v>
      </c>
      <c r="K6679" s="3">
        <v>0</v>
      </c>
      <c r="L6679" s="31">
        <v>0</v>
      </c>
      <c r="M6679" s="31">
        <v>712</v>
      </c>
      <c r="N6679" s="31" t="s">
        <v>104</v>
      </c>
      <c r="O6679" s="31" t="s">
        <v>55</v>
      </c>
    </row>
    <row r="6680" spans="1:15">
      <c r="A6680">
        <v>6684</v>
      </c>
      <c r="B6680" s="31" t="s">
        <v>2071</v>
      </c>
      <c r="C6680" s="31" t="s">
        <v>2057</v>
      </c>
      <c r="D6680" s="243" t="s">
        <v>2056</v>
      </c>
      <c r="E6680" s="31">
        <v>62</v>
      </c>
      <c r="F6680" s="130">
        <v>3000</v>
      </c>
      <c r="G6680" s="31">
        <v>0</v>
      </c>
      <c r="H6680" s="31">
        <v>0</v>
      </c>
      <c r="I6680" s="32" t="s">
        <v>12</v>
      </c>
      <c r="J6680" s="31">
        <v>0</v>
      </c>
      <c r="K6680" s="3">
        <v>0</v>
      </c>
      <c r="L6680" s="31">
        <v>0</v>
      </c>
      <c r="M6680" s="31">
        <v>712</v>
      </c>
      <c r="N6680" s="31" t="s">
        <v>104</v>
      </c>
      <c r="O6680" s="31" t="s">
        <v>55</v>
      </c>
    </row>
    <row r="6681" spans="1:15">
      <c r="A6681">
        <v>6685</v>
      </c>
      <c r="B6681" s="31" t="s">
        <v>2071</v>
      </c>
      <c r="C6681" s="31" t="s">
        <v>2055</v>
      </c>
      <c r="D6681" s="243" t="s">
        <v>2056</v>
      </c>
      <c r="E6681" s="31">
        <v>65</v>
      </c>
      <c r="F6681" s="130">
        <v>3900</v>
      </c>
      <c r="G6681" s="31">
        <v>0</v>
      </c>
      <c r="H6681" s="31">
        <v>0</v>
      </c>
      <c r="I6681" s="32" t="s">
        <v>12</v>
      </c>
      <c r="J6681" s="31">
        <v>0</v>
      </c>
      <c r="K6681" s="3">
        <v>0</v>
      </c>
      <c r="L6681" s="31">
        <v>0</v>
      </c>
      <c r="M6681" s="31">
        <v>712</v>
      </c>
      <c r="N6681" s="31" t="s">
        <v>104</v>
      </c>
      <c r="O6681" s="31" t="s">
        <v>55</v>
      </c>
    </row>
    <row r="6682" spans="1:15">
      <c r="A6682">
        <v>6686</v>
      </c>
      <c r="B6682" s="31" t="s">
        <v>2071</v>
      </c>
      <c r="C6682" s="31" t="s">
        <v>2055</v>
      </c>
      <c r="D6682" s="243" t="s">
        <v>2056</v>
      </c>
      <c r="E6682" s="31">
        <v>73</v>
      </c>
      <c r="F6682" s="130">
        <v>5350</v>
      </c>
      <c r="G6682" s="31">
        <v>0</v>
      </c>
      <c r="H6682" s="31">
        <v>0</v>
      </c>
      <c r="I6682" s="32" t="s">
        <v>12</v>
      </c>
      <c r="J6682" s="31">
        <v>0</v>
      </c>
      <c r="K6682" s="3">
        <v>0</v>
      </c>
      <c r="L6682" s="31">
        <v>0</v>
      </c>
      <c r="M6682" s="31">
        <v>712</v>
      </c>
      <c r="N6682" s="31" t="s">
        <v>104</v>
      </c>
      <c r="O6682" s="31" t="s">
        <v>55</v>
      </c>
    </row>
    <row r="6683" spans="1:15">
      <c r="A6683">
        <v>6687</v>
      </c>
      <c r="B6683" s="31" t="s">
        <v>2072</v>
      </c>
      <c r="C6683" s="31" t="s">
        <v>2057</v>
      </c>
      <c r="D6683" s="243" t="s">
        <v>2056</v>
      </c>
      <c r="E6683" s="31">
        <v>66</v>
      </c>
      <c r="F6683" s="130">
        <v>4000</v>
      </c>
      <c r="G6683" s="31">
        <v>0</v>
      </c>
      <c r="H6683" s="31">
        <v>0</v>
      </c>
      <c r="I6683" s="32" t="s">
        <v>12</v>
      </c>
      <c r="J6683" s="31">
        <v>0</v>
      </c>
      <c r="K6683" s="3">
        <v>0</v>
      </c>
      <c r="L6683" s="31">
        <v>0</v>
      </c>
      <c r="M6683" s="31">
        <v>712</v>
      </c>
      <c r="N6683" s="31" t="s">
        <v>104</v>
      </c>
      <c r="O6683" s="31" t="s">
        <v>55</v>
      </c>
    </row>
    <row r="6684" spans="1:15">
      <c r="A6684">
        <v>6688</v>
      </c>
      <c r="B6684" s="31" t="s">
        <v>2072</v>
      </c>
      <c r="C6684" s="31" t="s">
        <v>2057</v>
      </c>
      <c r="D6684" s="243" t="s">
        <v>2056</v>
      </c>
      <c r="E6684" s="31">
        <v>67</v>
      </c>
      <c r="F6684" s="130">
        <v>4250</v>
      </c>
      <c r="G6684" s="31">
        <v>0</v>
      </c>
      <c r="H6684" s="31">
        <v>0</v>
      </c>
      <c r="I6684" s="32" t="s">
        <v>15</v>
      </c>
      <c r="J6684" s="31">
        <v>0</v>
      </c>
      <c r="K6684" s="3">
        <v>0</v>
      </c>
      <c r="L6684" s="31">
        <v>0</v>
      </c>
      <c r="M6684" s="31">
        <v>712</v>
      </c>
      <c r="N6684" s="31" t="s">
        <v>104</v>
      </c>
      <c r="O6684" s="31" t="s">
        <v>55</v>
      </c>
    </row>
    <row r="6685" spans="1:15">
      <c r="A6685">
        <v>6689</v>
      </c>
      <c r="B6685" s="31" t="s">
        <v>2072</v>
      </c>
      <c r="C6685" s="31" t="s">
        <v>2057</v>
      </c>
      <c r="D6685" s="243" t="s">
        <v>2056</v>
      </c>
      <c r="E6685" s="31">
        <v>77</v>
      </c>
      <c r="F6685" s="130">
        <v>6150</v>
      </c>
      <c r="G6685" s="31">
        <v>0</v>
      </c>
      <c r="H6685" s="31">
        <v>0</v>
      </c>
      <c r="I6685" s="32" t="s">
        <v>12</v>
      </c>
      <c r="J6685" s="31">
        <v>0</v>
      </c>
      <c r="K6685" s="3">
        <v>0</v>
      </c>
      <c r="L6685" s="31">
        <v>0</v>
      </c>
      <c r="M6685" s="31">
        <v>712</v>
      </c>
      <c r="N6685" s="31" t="s">
        <v>104</v>
      </c>
      <c r="O6685" s="31" t="s">
        <v>55</v>
      </c>
    </row>
    <row r="6686" spans="1:15">
      <c r="A6686">
        <v>6690</v>
      </c>
      <c r="B6686" s="31" t="s">
        <v>2073</v>
      </c>
      <c r="C6686" s="31" t="s">
        <v>2057</v>
      </c>
      <c r="D6686" s="243" t="s">
        <v>2056</v>
      </c>
      <c r="E6686" s="31">
        <v>64</v>
      </c>
      <c r="F6686" s="130">
        <v>3550</v>
      </c>
      <c r="G6686" s="31">
        <v>0</v>
      </c>
      <c r="H6686" s="31">
        <v>0</v>
      </c>
      <c r="I6686" s="32" t="s">
        <v>12</v>
      </c>
      <c r="J6686" s="31">
        <v>0</v>
      </c>
      <c r="K6686" s="3">
        <v>0</v>
      </c>
      <c r="L6686" s="31">
        <v>0</v>
      </c>
      <c r="M6686" s="31">
        <v>712</v>
      </c>
      <c r="N6686" s="31" t="s">
        <v>104</v>
      </c>
      <c r="O6686" s="31" t="s">
        <v>55</v>
      </c>
    </row>
    <row r="6687" spans="1:15">
      <c r="A6687">
        <v>6691</v>
      </c>
      <c r="B6687" s="31" t="s">
        <v>2073</v>
      </c>
      <c r="C6687" s="31" t="s">
        <v>2057</v>
      </c>
      <c r="D6687" s="243" t="s">
        <v>2056</v>
      </c>
      <c r="E6687" s="31">
        <v>57</v>
      </c>
      <c r="F6687" s="130">
        <v>3250</v>
      </c>
      <c r="G6687" s="31">
        <v>0</v>
      </c>
      <c r="H6687" s="31">
        <v>0</v>
      </c>
      <c r="I6687" s="32" t="s">
        <v>15</v>
      </c>
      <c r="J6687" s="31">
        <v>0</v>
      </c>
      <c r="K6687" s="3">
        <v>0</v>
      </c>
      <c r="L6687" s="31">
        <v>0</v>
      </c>
      <c r="M6687" s="31">
        <v>712</v>
      </c>
      <c r="N6687" s="31" t="s">
        <v>104</v>
      </c>
      <c r="O6687" s="31" t="s">
        <v>55</v>
      </c>
    </row>
    <row r="6688" spans="1:15">
      <c r="A6688">
        <v>6692</v>
      </c>
      <c r="B6688" s="31" t="s">
        <v>2073</v>
      </c>
      <c r="C6688" s="31" t="s">
        <v>2057</v>
      </c>
      <c r="D6688" s="243" t="s">
        <v>2056</v>
      </c>
      <c r="E6688" s="31">
        <v>60</v>
      </c>
      <c r="F6688" s="130">
        <v>3500</v>
      </c>
      <c r="G6688" s="31">
        <v>0</v>
      </c>
      <c r="H6688" s="31">
        <v>0</v>
      </c>
      <c r="I6688" s="32" t="s">
        <v>15</v>
      </c>
      <c r="J6688" s="31">
        <v>0</v>
      </c>
      <c r="K6688" s="3">
        <v>0</v>
      </c>
      <c r="L6688" s="31">
        <v>0</v>
      </c>
      <c r="M6688" s="31">
        <v>712</v>
      </c>
      <c r="N6688" s="31" t="s">
        <v>104</v>
      </c>
      <c r="O6688" s="31" t="s">
        <v>55</v>
      </c>
    </row>
    <row r="6689" spans="1:15">
      <c r="A6689">
        <v>6693</v>
      </c>
      <c r="B6689" s="31" t="s">
        <v>2073</v>
      </c>
      <c r="C6689" s="31" t="s">
        <v>2055</v>
      </c>
      <c r="D6689" s="243" t="s">
        <v>2056</v>
      </c>
      <c r="E6689" s="31">
        <v>62</v>
      </c>
      <c r="F6689" s="130">
        <v>3600</v>
      </c>
      <c r="G6689" s="31">
        <v>0</v>
      </c>
      <c r="H6689" s="31">
        <v>0</v>
      </c>
      <c r="I6689" s="32" t="s">
        <v>12</v>
      </c>
      <c r="J6689" s="31">
        <v>0</v>
      </c>
      <c r="K6689" s="3">
        <v>0</v>
      </c>
      <c r="L6689" s="31">
        <v>0</v>
      </c>
      <c r="M6689" s="31">
        <v>712</v>
      </c>
      <c r="N6689" s="31" t="s">
        <v>104</v>
      </c>
      <c r="O6689" s="31" t="s">
        <v>55</v>
      </c>
    </row>
    <row r="6690" spans="1:15">
      <c r="A6690">
        <v>6694</v>
      </c>
      <c r="B6690" s="31" t="s">
        <v>2074</v>
      </c>
      <c r="C6690" s="31" t="s">
        <v>2057</v>
      </c>
      <c r="D6690" s="243" t="s">
        <v>2056</v>
      </c>
      <c r="E6690" s="31">
        <v>57</v>
      </c>
      <c r="F6690" s="130">
        <v>2600</v>
      </c>
      <c r="G6690" s="31">
        <v>0</v>
      </c>
      <c r="H6690" s="31">
        <v>0</v>
      </c>
      <c r="I6690" s="32" t="s">
        <v>12</v>
      </c>
      <c r="J6690" s="31">
        <v>0</v>
      </c>
      <c r="K6690" s="3">
        <v>0</v>
      </c>
      <c r="L6690" s="31">
        <v>0</v>
      </c>
      <c r="M6690" s="31">
        <v>712</v>
      </c>
      <c r="N6690" s="31" t="s">
        <v>104</v>
      </c>
      <c r="O6690" s="31" t="s">
        <v>55</v>
      </c>
    </row>
    <row r="6691" spans="1:15">
      <c r="A6691">
        <v>6695</v>
      </c>
      <c r="B6691" s="31" t="s">
        <v>2074</v>
      </c>
      <c r="C6691" s="31" t="s">
        <v>2057</v>
      </c>
      <c r="D6691" s="243" t="s">
        <v>2056</v>
      </c>
      <c r="E6691" s="31">
        <v>73</v>
      </c>
      <c r="F6691" s="130">
        <v>5100</v>
      </c>
      <c r="G6691" s="31">
        <v>0</v>
      </c>
      <c r="H6691" s="31">
        <v>0</v>
      </c>
      <c r="I6691" s="32" t="s">
        <v>12</v>
      </c>
      <c r="J6691" s="31">
        <v>0</v>
      </c>
      <c r="K6691" s="3">
        <v>0</v>
      </c>
      <c r="L6691" s="31">
        <v>0</v>
      </c>
      <c r="M6691" s="31">
        <v>712</v>
      </c>
      <c r="N6691" s="31" t="s">
        <v>104</v>
      </c>
      <c r="O6691" s="31" t="s">
        <v>55</v>
      </c>
    </row>
    <row r="6692" spans="1:15">
      <c r="A6692">
        <v>6696</v>
      </c>
      <c r="B6692" s="31" t="s">
        <v>2074</v>
      </c>
      <c r="C6692" s="31" t="s">
        <v>2055</v>
      </c>
      <c r="D6692" s="243" t="s">
        <v>2056</v>
      </c>
      <c r="E6692" s="31">
        <v>75</v>
      </c>
      <c r="F6692" s="130">
        <v>6000</v>
      </c>
      <c r="G6692" s="31">
        <v>0</v>
      </c>
      <c r="H6692" s="31">
        <v>0</v>
      </c>
      <c r="I6692" s="32" t="s">
        <v>12</v>
      </c>
      <c r="J6692" s="31">
        <v>0</v>
      </c>
      <c r="K6692" s="3">
        <v>0</v>
      </c>
      <c r="L6692" s="31">
        <v>0</v>
      </c>
      <c r="M6692" s="31">
        <v>712</v>
      </c>
      <c r="N6692" s="31" t="s">
        <v>104</v>
      </c>
      <c r="O6692" s="31" t="s">
        <v>55</v>
      </c>
    </row>
    <row r="6693" spans="1:15">
      <c r="A6693">
        <v>6697</v>
      </c>
      <c r="B6693" s="31" t="s">
        <v>2075</v>
      </c>
      <c r="C6693" s="31" t="s">
        <v>2057</v>
      </c>
      <c r="D6693" s="243" t="s">
        <v>2056</v>
      </c>
      <c r="E6693" s="31">
        <v>65</v>
      </c>
      <c r="F6693" s="130">
        <v>3600</v>
      </c>
      <c r="G6693" s="31">
        <v>0</v>
      </c>
      <c r="H6693" s="31">
        <v>0</v>
      </c>
      <c r="I6693" s="32" t="s">
        <v>12</v>
      </c>
      <c r="J6693" s="31">
        <v>0</v>
      </c>
      <c r="K6693" s="3">
        <v>0</v>
      </c>
      <c r="L6693" s="31">
        <v>0</v>
      </c>
      <c r="M6693" s="31">
        <v>712</v>
      </c>
      <c r="N6693" s="31" t="s">
        <v>104</v>
      </c>
      <c r="O6693" s="31" t="s">
        <v>55</v>
      </c>
    </row>
    <row r="6694" spans="1:15">
      <c r="A6694">
        <v>6698</v>
      </c>
      <c r="B6694" s="31" t="s">
        <v>2075</v>
      </c>
      <c r="C6694" s="31" t="s">
        <v>2055</v>
      </c>
      <c r="D6694" s="243" t="s">
        <v>2056</v>
      </c>
      <c r="E6694" s="31">
        <v>74</v>
      </c>
      <c r="F6694" s="130">
        <v>5550</v>
      </c>
      <c r="G6694" s="31">
        <v>0</v>
      </c>
      <c r="H6694" s="31">
        <v>0</v>
      </c>
      <c r="I6694" s="32" t="s">
        <v>12</v>
      </c>
      <c r="J6694" s="31">
        <v>0</v>
      </c>
      <c r="K6694" s="3">
        <v>0</v>
      </c>
      <c r="L6694" s="31">
        <v>0</v>
      </c>
      <c r="M6694" s="31">
        <v>712</v>
      </c>
      <c r="N6694" s="31" t="s">
        <v>104</v>
      </c>
      <c r="O6694" s="31" t="s">
        <v>55</v>
      </c>
    </row>
    <row r="6695" spans="1:15">
      <c r="A6695">
        <v>6699</v>
      </c>
      <c r="B6695" s="31" t="s">
        <v>2075</v>
      </c>
      <c r="C6695" s="31" t="s">
        <v>2055</v>
      </c>
      <c r="D6695" s="243" t="s">
        <v>2056</v>
      </c>
      <c r="E6695" s="31">
        <v>62</v>
      </c>
      <c r="F6695" s="130">
        <v>3250</v>
      </c>
      <c r="G6695" s="31">
        <v>0</v>
      </c>
      <c r="H6695" s="31">
        <v>0</v>
      </c>
      <c r="I6695" s="32" t="s">
        <v>12</v>
      </c>
      <c r="J6695" s="31">
        <v>0</v>
      </c>
      <c r="K6695" s="3">
        <v>0</v>
      </c>
      <c r="L6695" s="31">
        <v>0</v>
      </c>
      <c r="M6695" s="31">
        <v>712</v>
      </c>
      <c r="N6695" s="31" t="s">
        <v>104</v>
      </c>
      <c r="O6695" s="31" t="s">
        <v>55</v>
      </c>
    </row>
    <row r="6696" spans="1:15">
      <c r="A6696">
        <v>6700</v>
      </c>
      <c r="B6696" s="31" t="s">
        <v>2076</v>
      </c>
      <c r="C6696" s="31" t="s">
        <v>2057</v>
      </c>
      <c r="D6696" s="243" t="s">
        <v>2056</v>
      </c>
      <c r="E6696" s="31">
        <v>65</v>
      </c>
      <c r="F6696" s="130">
        <v>3960</v>
      </c>
      <c r="G6696" s="31">
        <v>0</v>
      </c>
      <c r="H6696" s="31">
        <v>0</v>
      </c>
      <c r="I6696" s="32" t="s">
        <v>12</v>
      </c>
      <c r="J6696" s="31">
        <v>0</v>
      </c>
      <c r="K6696" s="3">
        <v>0</v>
      </c>
      <c r="L6696" s="31">
        <v>0</v>
      </c>
      <c r="M6696" s="31">
        <v>712</v>
      </c>
      <c r="N6696" s="31" t="s">
        <v>104</v>
      </c>
      <c r="O6696" s="31" t="s">
        <v>55</v>
      </c>
    </row>
    <row r="6697" spans="1:15">
      <c r="A6697">
        <v>6701</v>
      </c>
      <c r="B6697" s="31" t="s">
        <v>2076</v>
      </c>
      <c r="C6697" s="31" t="s">
        <v>2057</v>
      </c>
      <c r="D6697" s="243" t="s">
        <v>2056</v>
      </c>
      <c r="E6697" s="31">
        <v>67</v>
      </c>
      <c r="F6697" s="130">
        <v>4150</v>
      </c>
      <c r="G6697" s="31">
        <v>0</v>
      </c>
      <c r="H6697" s="31">
        <v>0</v>
      </c>
      <c r="I6697" s="32" t="s">
        <v>15</v>
      </c>
      <c r="J6697" s="31">
        <v>0</v>
      </c>
      <c r="K6697" s="3">
        <v>0</v>
      </c>
      <c r="L6697" s="31">
        <v>0</v>
      </c>
      <c r="M6697" s="31">
        <v>712</v>
      </c>
      <c r="N6697" s="31" t="s">
        <v>104</v>
      </c>
      <c r="O6697" s="31" t="s">
        <v>55</v>
      </c>
    </row>
    <row r="6698" spans="1:15">
      <c r="A6698">
        <v>6702</v>
      </c>
      <c r="B6698" s="31" t="s">
        <v>2076</v>
      </c>
      <c r="C6698" s="31" t="s">
        <v>2055</v>
      </c>
      <c r="D6698" s="243" t="s">
        <v>2056</v>
      </c>
      <c r="E6698" s="31">
        <v>65</v>
      </c>
      <c r="F6698" s="130">
        <v>4000</v>
      </c>
      <c r="G6698" s="31">
        <v>0</v>
      </c>
      <c r="H6698" s="31">
        <v>0</v>
      </c>
      <c r="I6698" s="32" t="s">
        <v>12</v>
      </c>
      <c r="J6698" s="31">
        <v>0</v>
      </c>
      <c r="K6698" s="3">
        <v>0</v>
      </c>
      <c r="L6698" s="31">
        <v>0</v>
      </c>
      <c r="M6698" s="31">
        <v>712</v>
      </c>
      <c r="N6698" s="31" t="s">
        <v>104</v>
      </c>
      <c r="O6698" s="31" t="s">
        <v>55</v>
      </c>
    </row>
    <row r="6699" spans="1:15">
      <c r="A6699">
        <v>6703</v>
      </c>
      <c r="B6699" s="31" t="s">
        <v>2077</v>
      </c>
      <c r="C6699" s="31" t="s">
        <v>2057</v>
      </c>
      <c r="D6699" s="243" t="s">
        <v>2056</v>
      </c>
      <c r="E6699" s="31">
        <v>55</v>
      </c>
      <c r="F6699" s="130">
        <v>2500</v>
      </c>
      <c r="G6699" s="31">
        <v>0</v>
      </c>
      <c r="H6699" s="31">
        <v>0</v>
      </c>
      <c r="I6699" s="32" t="s">
        <v>12</v>
      </c>
      <c r="J6699" s="31">
        <v>0</v>
      </c>
      <c r="K6699" s="3">
        <v>0</v>
      </c>
      <c r="L6699" s="31">
        <v>0</v>
      </c>
      <c r="M6699" s="31">
        <v>712</v>
      </c>
      <c r="N6699" s="31" t="s">
        <v>104</v>
      </c>
      <c r="O6699" s="31" t="s">
        <v>55</v>
      </c>
    </row>
    <row r="6700" spans="1:15">
      <c r="A6700">
        <v>6704</v>
      </c>
      <c r="B6700" s="31" t="s">
        <v>2077</v>
      </c>
      <c r="C6700" s="31" t="s">
        <v>2057</v>
      </c>
      <c r="D6700" s="243" t="s">
        <v>2056</v>
      </c>
      <c r="E6700" s="31">
        <v>57</v>
      </c>
      <c r="F6700" s="130">
        <v>2850</v>
      </c>
      <c r="G6700" s="31">
        <v>0</v>
      </c>
      <c r="H6700" s="31">
        <v>0</v>
      </c>
      <c r="I6700" s="32" t="s">
        <v>12</v>
      </c>
      <c r="J6700" s="31">
        <v>0</v>
      </c>
      <c r="K6700" s="3">
        <v>0</v>
      </c>
      <c r="L6700" s="31">
        <v>0</v>
      </c>
      <c r="M6700" s="31">
        <v>712</v>
      </c>
      <c r="N6700" s="31" t="s">
        <v>104</v>
      </c>
      <c r="O6700" s="31" t="s">
        <v>55</v>
      </c>
    </row>
    <row r="6701" spans="1:15">
      <c r="A6701">
        <v>6705</v>
      </c>
      <c r="B6701" s="31" t="s">
        <v>2078</v>
      </c>
      <c r="C6701" s="31" t="s">
        <v>2057</v>
      </c>
      <c r="D6701" s="243" t="s">
        <v>2056</v>
      </c>
      <c r="E6701" s="31">
        <v>66</v>
      </c>
      <c r="F6701" s="130">
        <v>3900</v>
      </c>
      <c r="G6701" s="31">
        <v>0</v>
      </c>
      <c r="H6701" s="31">
        <v>0</v>
      </c>
      <c r="I6701" s="32" t="s">
        <v>12</v>
      </c>
      <c r="J6701" s="31">
        <v>0</v>
      </c>
      <c r="K6701" s="3">
        <v>0</v>
      </c>
      <c r="L6701" s="31">
        <v>0</v>
      </c>
      <c r="M6701" s="31">
        <v>712</v>
      </c>
      <c r="N6701" s="31" t="s">
        <v>104</v>
      </c>
      <c r="O6701" s="31" t="s">
        <v>55</v>
      </c>
    </row>
    <row r="6702" spans="1:15">
      <c r="A6702">
        <v>6706</v>
      </c>
      <c r="B6702" s="31" t="s">
        <v>2079</v>
      </c>
      <c r="C6702" s="31" t="s">
        <v>2057</v>
      </c>
      <c r="D6702" s="243" t="s">
        <v>2056</v>
      </c>
      <c r="E6702" s="31">
        <v>74</v>
      </c>
      <c r="F6702" s="130">
        <v>5700</v>
      </c>
      <c r="G6702" s="31">
        <v>0</v>
      </c>
      <c r="H6702" s="31">
        <v>0</v>
      </c>
      <c r="I6702" s="32" t="s">
        <v>12</v>
      </c>
      <c r="J6702" s="31">
        <v>0</v>
      </c>
      <c r="K6702" s="3">
        <v>0</v>
      </c>
      <c r="L6702" s="31">
        <v>0</v>
      </c>
      <c r="M6702" s="31">
        <v>712</v>
      </c>
      <c r="N6702" s="31" t="s">
        <v>104</v>
      </c>
      <c r="O6702" s="31" t="s">
        <v>55</v>
      </c>
    </row>
    <row r="6703" spans="1:15">
      <c r="A6703">
        <v>6707</v>
      </c>
      <c r="B6703" s="31" t="s">
        <v>2080</v>
      </c>
      <c r="C6703" s="31" t="s">
        <v>2057</v>
      </c>
      <c r="D6703" s="243" t="s">
        <v>2056</v>
      </c>
      <c r="E6703" s="31">
        <v>72</v>
      </c>
      <c r="F6703" s="130">
        <v>5200</v>
      </c>
      <c r="G6703" s="31">
        <v>0</v>
      </c>
      <c r="H6703" s="31">
        <v>0</v>
      </c>
      <c r="I6703" s="32" t="s">
        <v>12</v>
      </c>
      <c r="J6703" s="31">
        <v>0</v>
      </c>
      <c r="K6703" s="3">
        <v>0</v>
      </c>
      <c r="L6703" s="31">
        <v>0</v>
      </c>
      <c r="M6703" s="31">
        <v>712</v>
      </c>
      <c r="N6703" s="31" t="s">
        <v>104</v>
      </c>
      <c r="O6703" s="31" t="s">
        <v>55</v>
      </c>
    </row>
    <row r="6704" spans="1:15">
      <c r="A6704">
        <v>6708</v>
      </c>
      <c r="B6704" s="31" t="s">
        <v>2081</v>
      </c>
      <c r="C6704" s="31" t="s">
        <v>2057</v>
      </c>
      <c r="D6704" s="243" t="s">
        <v>2056</v>
      </c>
      <c r="E6704" s="31">
        <v>53</v>
      </c>
      <c r="F6704" s="130">
        <v>2400</v>
      </c>
      <c r="G6704" s="31">
        <v>0</v>
      </c>
      <c r="H6704" s="31">
        <v>0</v>
      </c>
      <c r="I6704" s="32" t="s">
        <v>12</v>
      </c>
      <c r="J6704" s="31">
        <v>0</v>
      </c>
      <c r="K6704" s="3">
        <v>0</v>
      </c>
      <c r="L6704" s="31">
        <v>0</v>
      </c>
      <c r="M6704" s="31">
        <v>712</v>
      </c>
      <c r="N6704" s="31" t="s">
        <v>104</v>
      </c>
      <c r="O6704" s="31" t="s">
        <v>55</v>
      </c>
    </row>
    <row r="6705" spans="1:15">
      <c r="A6705">
        <v>6709</v>
      </c>
      <c r="B6705" s="31" t="s">
        <v>2081</v>
      </c>
      <c r="C6705" s="31" t="s">
        <v>2057</v>
      </c>
      <c r="D6705" s="243" t="s">
        <v>2056</v>
      </c>
      <c r="E6705" s="31">
        <v>75</v>
      </c>
      <c r="F6705" s="130">
        <v>5400</v>
      </c>
      <c r="G6705" s="31">
        <v>0</v>
      </c>
      <c r="H6705" s="31">
        <v>0</v>
      </c>
      <c r="I6705" s="32" t="s">
        <v>12</v>
      </c>
      <c r="J6705" s="31">
        <v>0</v>
      </c>
      <c r="K6705" s="3">
        <v>0</v>
      </c>
      <c r="L6705" s="31">
        <v>0</v>
      </c>
      <c r="M6705" s="31">
        <v>712</v>
      </c>
      <c r="N6705" s="31" t="s">
        <v>104</v>
      </c>
      <c r="O6705" s="31" t="s">
        <v>55</v>
      </c>
    </row>
    <row r="6706" spans="1:15">
      <c r="A6706">
        <v>6710</v>
      </c>
      <c r="B6706" s="31" t="s">
        <v>2082</v>
      </c>
      <c r="C6706" s="31" t="s">
        <v>2057</v>
      </c>
      <c r="D6706" s="243" t="s">
        <v>2056</v>
      </c>
      <c r="E6706" s="31">
        <v>65</v>
      </c>
      <c r="F6706" s="130">
        <v>4000</v>
      </c>
      <c r="G6706" s="31">
        <v>0</v>
      </c>
      <c r="H6706" s="31">
        <v>0</v>
      </c>
      <c r="I6706" s="32" t="s">
        <v>12</v>
      </c>
      <c r="J6706" s="31">
        <v>0</v>
      </c>
      <c r="K6706" s="3">
        <v>0</v>
      </c>
      <c r="L6706" s="31">
        <v>0</v>
      </c>
      <c r="M6706" s="31">
        <v>712</v>
      </c>
      <c r="N6706" s="31" t="s">
        <v>104</v>
      </c>
      <c r="O6706" s="31" t="s">
        <v>55</v>
      </c>
    </row>
    <row r="6707" spans="1:15">
      <c r="A6707">
        <v>6711</v>
      </c>
      <c r="B6707" s="31" t="s">
        <v>2082</v>
      </c>
      <c r="C6707" s="31" t="s">
        <v>2055</v>
      </c>
      <c r="D6707" s="243" t="s">
        <v>2056</v>
      </c>
      <c r="E6707" s="31">
        <v>63</v>
      </c>
      <c r="F6707" s="130">
        <v>4000</v>
      </c>
      <c r="G6707" s="31">
        <v>0</v>
      </c>
      <c r="H6707" s="31">
        <v>0</v>
      </c>
      <c r="I6707" s="32" t="s">
        <v>15</v>
      </c>
      <c r="J6707" s="31">
        <v>0</v>
      </c>
      <c r="K6707" s="3">
        <v>0</v>
      </c>
      <c r="L6707" s="31">
        <v>0</v>
      </c>
      <c r="M6707" s="31">
        <v>712</v>
      </c>
      <c r="N6707" s="31" t="s">
        <v>104</v>
      </c>
      <c r="O6707" s="31" t="s">
        <v>55</v>
      </c>
    </row>
    <row r="6708" spans="1:15">
      <c r="A6708">
        <v>6712</v>
      </c>
      <c r="B6708" s="31" t="s">
        <v>2083</v>
      </c>
      <c r="C6708" s="31" t="s">
        <v>2057</v>
      </c>
      <c r="D6708" s="243" t="s">
        <v>2056</v>
      </c>
      <c r="E6708" s="31">
        <v>35</v>
      </c>
      <c r="F6708" s="130">
        <v>1000</v>
      </c>
      <c r="G6708" s="31">
        <v>0</v>
      </c>
      <c r="H6708" s="31">
        <v>0</v>
      </c>
      <c r="I6708" s="32" t="s">
        <v>12</v>
      </c>
      <c r="J6708" s="31">
        <v>0</v>
      </c>
      <c r="K6708" s="3">
        <v>0</v>
      </c>
      <c r="L6708" s="31">
        <v>0</v>
      </c>
      <c r="M6708" s="31">
        <v>712</v>
      </c>
      <c r="N6708" s="31" t="s">
        <v>104</v>
      </c>
      <c r="O6708" s="31" t="s">
        <v>55</v>
      </c>
    </row>
    <row r="6709" spans="1:15">
      <c r="A6709">
        <v>6713</v>
      </c>
      <c r="B6709" s="31" t="s">
        <v>2083</v>
      </c>
      <c r="C6709" s="31" t="s">
        <v>2055</v>
      </c>
      <c r="D6709" s="243" t="s">
        <v>2056</v>
      </c>
      <c r="E6709" s="31">
        <v>63</v>
      </c>
      <c r="F6709" s="130">
        <v>3000</v>
      </c>
      <c r="G6709" s="31">
        <v>0</v>
      </c>
      <c r="H6709" s="31">
        <v>0</v>
      </c>
      <c r="I6709" s="32" t="s">
        <v>12</v>
      </c>
      <c r="J6709" s="31">
        <v>0</v>
      </c>
      <c r="K6709" s="3">
        <v>0</v>
      </c>
      <c r="L6709" s="31">
        <v>0</v>
      </c>
      <c r="M6709" s="31">
        <v>712</v>
      </c>
      <c r="N6709" s="31" t="s">
        <v>104</v>
      </c>
      <c r="O6709" s="31" t="s">
        <v>55</v>
      </c>
    </row>
    <row r="6710" spans="1:15">
      <c r="A6710">
        <v>6714</v>
      </c>
      <c r="B6710" s="31" t="s">
        <v>2084</v>
      </c>
      <c r="C6710" s="31" t="s">
        <v>2059</v>
      </c>
      <c r="D6710" s="243" t="s">
        <v>2056</v>
      </c>
      <c r="E6710" s="31">
        <v>70</v>
      </c>
      <c r="F6710" s="130">
        <v>5000</v>
      </c>
      <c r="G6710" s="31">
        <v>0</v>
      </c>
      <c r="H6710" s="31">
        <v>0</v>
      </c>
      <c r="I6710" s="32" t="s">
        <v>12</v>
      </c>
      <c r="J6710" s="31">
        <v>0</v>
      </c>
      <c r="K6710" s="3">
        <v>0</v>
      </c>
      <c r="L6710" s="31">
        <v>0</v>
      </c>
      <c r="M6710" s="31">
        <v>712</v>
      </c>
      <c r="N6710" s="31" t="s">
        <v>104</v>
      </c>
      <c r="O6710" s="31" t="s">
        <v>55</v>
      </c>
    </row>
    <row r="6711" spans="1:15">
      <c r="A6711">
        <v>6715</v>
      </c>
      <c r="B6711" s="48">
        <v>44896</v>
      </c>
      <c r="C6711" s="31" t="s">
        <v>2057</v>
      </c>
      <c r="D6711" s="243" t="s">
        <v>2056</v>
      </c>
      <c r="E6711" s="31">
        <v>64</v>
      </c>
      <c r="F6711" s="130">
        <v>3650</v>
      </c>
      <c r="G6711" s="31">
        <v>0</v>
      </c>
      <c r="H6711" s="31">
        <v>0</v>
      </c>
      <c r="I6711" s="32" t="s">
        <v>12</v>
      </c>
      <c r="J6711" s="31">
        <v>0</v>
      </c>
      <c r="K6711" s="3">
        <v>0</v>
      </c>
      <c r="L6711" s="31">
        <v>0</v>
      </c>
      <c r="M6711" s="31">
        <v>712</v>
      </c>
      <c r="N6711" s="31" t="s">
        <v>104</v>
      </c>
      <c r="O6711" s="31" t="s">
        <v>55</v>
      </c>
    </row>
    <row r="6712" spans="1:15">
      <c r="A6712">
        <v>6716</v>
      </c>
      <c r="B6712" s="48">
        <v>44896</v>
      </c>
      <c r="C6712" s="31" t="s">
        <v>2057</v>
      </c>
      <c r="D6712" s="243" t="s">
        <v>2056</v>
      </c>
      <c r="E6712" s="31">
        <v>67</v>
      </c>
      <c r="F6712" s="130">
        <v>3500</v>
      </c>
      <c r="G6712" s="31">
        <v>0</v>
      </c>
      <c r="H6712" s="31">
        <v>0</v>
      </c>
      <c r="I6712" s="32" t="s">
        <v>12</v>
      </c>
      <c r="J6712" s="31">
        <v>0</v>
      </c>
      <c r="K6712" s="3">
        <v>0</v>
      </c>
      <c r="L6712" s="31">
        <v>0</v>
      </c>
      <c r="M6712" s="31">
        <v>712</v>
      </c>
      <c r="N6712" s="31" t="s">
        <v>104</v>
      </c>
      <c r="O6712" s="31" t="s">
        <v>55</v>
      </c>
    </row>
    <row r="6713" spans="1:15">
      <c r="A6713">
        <v>6717</v>
      </c>
      <c r="B6713" s="48">
        <v>44897</v>
      </c>
      <c r="C6713" s="31" t="s">
        <v>2055</v>
      </c>
      <c r="D6713" s="243" t="s">
        <v>2056</v>
      </c>
      <c r="E6713" s="31">
        <v>65</v>
      </c>
      <c r="F6713" s="130">
        <v>3800</v>
      </c>
      <c r="G6713" s="31">
        <v>0</v>
      </c>
      <c r="H6713" s="31">
        <v>0</v>
      </c>
      <c r="I6713" s="32" t="s">
        <v>15</v>
      </c>
      <c r="J6713" s="31">
        <v>0</v>
      </c>
      <c r="K6713" s="3">
        <v>0</v>
      </c>
      <c r="L6713" s="31">
        <v>0</v>
      </c>
      <c r="M6713" s="31">
        <v>712</v>
      </c>
      <c r="N6713" s="31" t="s">
        <v>104</v>
      </c>
      <c r="O6713" s="31" t="s">
        <v>55</v>
      </c>
    </row>
    <row r="6714" spans="1:15">
      <c r="A6714">
        <v>6718</v>
      </c>
      <c r="B6714" s="48">
        <v>44899</v>
      </c>
      <c r="C6714" s="31" t="s">
        <v>2057</v>
      </c>
      <c r="D6714" s="243" t="s">
        <v>2056</v>
      </c>
      <c r="E6714" s="31">
        <v>65</v>
      </c>
      <c r="F6714" s="130">
        <v>3500</v>
      </c>
      <c r="G6714" s="31">
        <v>0</v>
      </c>
      <c r="H6714" s="31">
        <v>0</v>
      </c>
      <c r="I6714" s="32" t="s">
        <v>12</v>
      </c>
      <c r="J6714" s="31">
        <v>0</v>
      </c>
      <c r="K6714" s="3">
        <v>0</v>
      </c>
      <c r="L6714" s="31">
        <v>0</v>
      </c>
      <c r="M6714" s="31">
        <v>712</v>
      </c>
      <c r="N6714" s="31" t="s">
        <v>104</v>
      </c>
      <c r="O6714" s="31" t="s">
        <v>55</v>
      </c>
    </row>
    <row r="6715" spans="1:15">
      <c r="A6715">
        <v>6719</v>
      </c>
      <c r="B6715" s="48">
        <v>44899</v>
      </c>
      <c r="C6715" s="31" t="s">
        <v>2055</v>
      </c>
      <c r="D6715" s="243" t="s">
        <v>2056</v>
      </c>
      <c r="E6715" s="31">
        <v>67</v>
      </c>
      <c r="F6715" s="130">
        <v>3950</v>
      </c>
      <c r="G6715" s="31">
        <v>0</v>
      </c>
      <c r="H6715" s="31">
        <v>0</v>
      </c>
      <c r="I6715" s="32" t="s">
        <v>15</v>
      </c>
      <c r="J6715" s="31">
        <v>0</v>
      </c>
      <c r="K6715" s="3">
        <v>0</v>
      </c>
      <c r="L6715" s="31">
        <v>0</v>
      </c>
      <c r="M6715" s="31">
        <v>712</v>
      </c>
      <c r="N6715" s="31" t="s">
        <v>104</v>
      </c>
      <c r="O6715" s="31" t="s">
        <v>55</v>
      </c>
    </row>
    <row r="6716" spans="1:15">
      <c r="A6716">
        <v>6720</v>
      </c>
      <c r="B6716" s="48">
        <v>44899</v>
      </c>
      <c r="C6716" s="31" t="s">
        <v>2055</v>
      </c>
      <c r="D6716" s="243" t="s">
        <v>2056</v>
      </c>
      <c r="E6716" s="31">
        <v>77</v>
      </c>
      <c r="F6716" s="130">
        <v>8000</v>
      </c>
      <c r="G6716" s="31">
        <v>0</v>
      </c>
      <c r="H6716" s="31">
        <v>0</v>
      </c>
      <c r="I6716" s="32" t="s">
        <v>15</v>
      </c>
      <c r="J6716" s="31">
        <v>0</v>
      </c>
      <c r="K6716" s="3">
        <v>0</v>
      </c>
      <c r="L6716" s="31">
        <v>0</v>
      </c>
      <c r="M6716" s="31">
        <v>712</v>
      </c>
      <c r="N6716" s="31" t="s">
        <v>104</v>
      </c>
      <c r="O6716" s="31" t="s">
        <v>55</v>
      </c>
    </row>
    <row r="6717" spans="1:15">
      <c r="A6717">
        <v>6721</v>
      </c>
      <c r="B6717" s="48">
        <v>44903</v>
      </c>
      <c r="C6717" s="31" t="s">
        <v>2057</v>
      </c>
      <c r="D6717" s="243" t="s">
        <v>2056</v>
      </c>
      <c r="E6717" s="31">
        <v>66</v>
      </c>
      <c r="F6717" s="130">
        <v>3500</v>
      </c>
      <c r="G6717" s="31">
        <v>0</v>
      </c>
      <c r="H6717" s="31">
        <v>0</v>
      </c>
      <c r="I6717" s="32" t="s">
        <v>12</v>
      </c>
      <c r="J6717" s="31">
        <v>0</v>
      </c>
      <c r="K6717" s="3">
        <v>0</v>
      </c>
      <c r="L6717" s="31">
        <v>0</v>
      </c>
      <c r="M6717" s="31">
        <v>712</v>
      </c>
      <c r="N6717" s="31" t="s">
        <v>104</v>
      </c>
      <c r="O6717" s="31" t="s">
        <v>55</v>
      </c>
    </row>
    <row r="6718" spans="1:15">
      <c r="A6718">
        <v>6722</v>
      </c>
      <c r="B6718" s="48">
        <v>44903</v>
      </c>
      <c r="C6718" s="31" t="s">
        <v>2055</v>
      </c>
      <c r="D6718" s="243" t="s">
        <v>2056</v>
      </c>
      <c r="E6718" s="31">
        <v>65</v>
      </c>
      <c r="F6718" s="130">
        <v>3650</v>
      </c>
      <c r="G6718" s="31">
        <v>0</v>
      </c>
      <c r="H6718" s="31">
        <v>0</v>
      </c>
      <c r="I6718" s="32" t="s">
        <v>15</v>
      </c>
      <c r="J6718" s="31">
        <v>0</v>
      </c>
      <c r="K6718" s="3">
        <v>0</v>
      </c>
      <c r="L6718" s="31">
        <v>0</v>
      </c>
      <c r="M6718" s="31">
        <v>712</v>
      </c>
      <c r="N6718" s="31" t="s">
        <v>104</v>
      </c>
      <c r="O6718" s="31" t="s">
        <v>55</v>
      </c>
    </row>
    <row r="6719" spans="1:15">
      <c r="A6719">
        <v>6723</v>
      </c>
      <c r="B6719" s="48">
        <v>44903</v>
      </c>
      <c r="C6719" s="31" t="s">
        <v>2055</v>
      </c>
      <c r="D6719" s="243" t="s">
        <v>2056</v>
      </c>
      <c r="E6719" s="31">
        <v>75</v>
      </c>
      <c r="F6719" s="130">
        <v>6500</v>
      </c>
      <c r="G6719" s="31">
        <v>0</v>
      </c>
      <c r="H6719" s="31">
        <v>0</v>
      </c>
      <c r="I6719" s="32" t="s">
        <v>12</v>
      </c>
      <c r="J6719" s="31">
        <v>0</v>
      </c>
      <c r="K6719" s="3">
        <v>0</v>
      </c>
      <c r="L6719" s="31">
        <v>0</v>
      </c>
      <c r="M6719" s="31">
        <v>712</v>
      </c>
      <c r="N6719" s="31" t="s">
        <v>104</v>
      </c>
      <c r="O6719" s="31" t="s">
        <v>55</v>
      </c>
    </row>
    <row r="6720" spans="1:15">
      <c r="A6720">
        <v>6724</v>
      </c>
      <c r="B6720" s="48">
        <v>44904</v>
      </c>
      <c r="C6720" s="31" t="s">
        <v>2057</v>
      </c>
      <c r="D6720" s="243" t="s">
        <v>2056</v>
      </c>
      <c r="E6720" s="31">
        <v>67</v>
      </c>
      <c r="F6720" s="130">
        <v>3650</v>
      </c>
      <c r="G6720" s="31">
        <v>0</v>
      </c>
      <c r="H6720" s="31">
        <v>0</v>
      </c>
      <c r="I6720" s="32" t="s">
        <v>12</v>
      </c>
      <c r="J6720" s="31">
        <v>0</v>
      </c>
      <c r="K6720" s="3">
        <v>0</v>
      </c>
      <c r="L6720" s="31">
        <v>0</v>
      </c>
      <c r="M6720" s="31">
        <v>712</v>
      </c>
      <c r="N6720" s="31" t="s">
        <v>104</v>
      </c>
      <c r="O6720" s="31" t="s">
        <v>55</v>
      </c>
    </row>
    <row r="6721" spans="1:15">
      <c r="A6721">
        <v>6725</v>
      </c>
      <c r="B6721" s="48">
        <v>44905</v>
      </c>
      <c r="C6721" s="31" t="s">
        <v>2057</v>
      </c>
      <c r="D6721" s="243" t="s">
        <v>2056</v>
      </c>
      <c r="E6721" s="31">
        <v>65</v>
      </c>
      <c r="F6721" s="130">
        <v>3950</v>
      </c>
      <c r="G6721" s="31">
        <v>0</v>
      </c>
      <c r="H6721" s="31">
        <v>0</v>
      </c>
      <c r="I6721" s="32" t="s">
        <v>15</v>
      </c>
      <c r="J6721" s="31">
        <v>0</v>
      </c>
      <c r="K6721" s="3">
        <v>0</v>
      </c>
      <c r="L6721" s="31">
        <v>0</v>
      </c>
      <c r="M6721" s="31">
        <v>712</v>
      </c>
      <c r="N6721" s="31" t="s">
        <v>104</v>
      </c>
      <c r="O6721" s="31" t="s">
        <v>55</v>
      </c>
    </row>
    <row r="6722" spans="1:15">
      <c r="A6722">
        <v>6726</v>
      </c>
      <c r="B6722" s="48">
        <v>44905</v>
      </c>
      <c r="C6722" s="31" t="s">
        <v>2057</v>
      </c>
      <c r="D6722" s="243" t="s">
        <v>2056</v>
      </c>
      <c r="E6722" s="31">
        <v>66</v>
      </c>
      <c r="F6722" s="130">
        <v>4150</v>
      </c>
      <c r="G6722" s="31">
        <v>0</v>
      </c>
      <c r="H6722" s="31">
        <v>0</v>
      </c>
      <c r="I6722" s="32" t="s">
        <v>15</v>
      </c>
      <c r="J6722" s="31">
        <v>0</v>
      </c>
      <c r="K6722" s="3">
        <v>0</v>
      </c>
      <c r="L6722" s="31">
        <v>0</v>
      </c>
      <c r="M6722" s="31">
        <v>712</v>
      </c>
      <c r="N6722" s="31" t="s">
        <v>104</v>
      </c>
      <c r="O6722" s="31" t="s">
        <v>55</v>
      </c>
    </row>
    <row r="6723" spans="1:15">
      <c r="A6723">
        <v>6727</v>
      </c>
      <c r="B6723" s="48">
        <v>44905</v>
      </c>
      <c r="C6723" s="31" t="s">
        <v>2055</v>
      </c>
      <c r="D6723" s="243" t="s">
        <v>2056</v>
      </c>
      <c r="E6723" s="31">
        <v>73</v>
      </c>
      <c r="F6723" s="130">
        <v>5100</v>
      </c>
      <c r="G6723" s="31">
        <v>0</v>
      </c>
      <c r="H6723" s="31">
        <v>0</v>
      </c>
      <c r="I6723" s="32" t="s">
        <v>12</v>
      </c>
      <c r="J6723" s="31">
        <v>0</v>
      </c>
      <c r="K6723" s="3">
        <v>0</v>
      </c>
      <c r="L6723" s="31">
        <v>0</v>
      </c>
      <c r="M6723" s="31">
        <v>712</v>
      </c>
      <c r="N6723" s="31" t="s">
        <v>104</v>
      </c>
      <c r="O6723" s="31" t="s">
        <v>55</v>
      </c>
    </row>
    <row r="6724" spans="1:15">
      <c r="A6724">
        <v>6728</v>
      </c>
      <c r="B6724" s="48">
        <v>44906</v>
      </c>
      <c r="C6724" s="31" t="s">
        <v>2059</v>
      </c>
      <c r="D6724" s="243" t="s">
        <v>2056</v>
      </c>
      <c r="E6724" s="31">
        <v>72</v>
      </c>
      <c r="F6724" s="130">
        <v>6200</v>
      </c>
      <c r="G6724" s="31">
        <v>0</v>
      </c>
      <c r="H6724" s="31">
        <v>0</v>
      </c>
      <c r="I6724" s="32" t="s">
        <v>15</v>
      </c>
      <c r="J6724" s="31">
        <v>0</v>
      </c>
      <c r="K6724" s="3">
        <v>0</v>
      </c>
      <c r="L6724" s="31">
        <v>0</v>
      </c>
      <c r="M6724" s="31">
        <v>712</v>
      </c>
      <c r="N6724" s="31" t="s">
        <v>104</v>
      </c>
      <c r="O6724" s="31" t="s">
        <v>55</v>
      </c>
    </row>
    <row r="6725" spans="1:15">
      <c r="A6725">
        <v>6729</v>
      </c>
      <c r="B6725" s="48">
        <v>44906</v>
      </c>
      <c r="C6725" s="31" t="s">
        <v>2055</v>
      </c>
      <c r="D6725" s="243" t="s">
        <v>2056</v>
      </c>
      <c r="E6725" s="31">
        <v>67</v>
      </c>
      <c r="F6725" s="130">
        <v>4800</v>
      </c>
      <c r="G6725" s="31">
        <v>0</v>
      </c>
      <c r="H6725" s="31">
        <v>0</v>
      </c>
      <c r="I6725" s="32" t="s">
        <v>15</v>
      </c>
      <c r="J6725" s="31">
        <v>0</v>
      </c>
      <c r="K6725" s="3">
        <v>0</v>
      </c>
      <c r="L6725" s="31">
        <v>0</v>
      </c>
      <c r="M6725" s="31">
        <v>712</v>
      </c>
      <c r="N6725" s="31" t="s">
        <v>104</v>
      </c>
      <c r="O6725" s="31" t="s">
        <v>55</v>
      </c>
    </row>
    <row r="6726" spans="1:15">
      <c r="A6726">
        <v>6730</v>
      </c>
      <c r="B6726" s="48">
        <v>44907</v>
      </c>
      <c r="C6726" s="31" t="s">
        <v>2057</v>
      </c>
      <c r="D6726" s="243" t="s">
        <v>2056</v>
      </c>
      <c r="E6726" s="31">
        <v>75</v>
      </c>
      <c r="F6726" s="130">
        <v>5500</v>
      </c>
      <c r="G6726" s="31">
        <v>0</v>
      </c>
      <c r="H6726" s="31">
        <v>0</v>
      </c>
      <c r="I6726" s="32" t="s">
        <v>12</v>
      </c>
      <c r="J6726" s="31">
        <v>0</v>
      </c>
      <c r="K6726" s="3">
        <v>0</v>
      </c>
      <c r="L6726" s="31">
        <v>0</v>
      </c>
      <c r="M6726" s="31">
        <v>712</v>
      </c>
      <c r="N6726" s="31" t="s">
        <v>104</v>
      </c>
      <c r="O6726" s="31" t="s">
        <v>55</v>
      </c>
    </row>
    <row r="6727" spans="1:15">
      <c r="A6727">
        <v>6731</v>
      </c>
      <c r="B6727" s="48">
        <v>44907</v>
      </c>
      <c r="C6727" s="31" t="s">
        <v>2055</v>
      </c>
      <c r="D6727" s="243" t="s">
        <v>2056</v>
      </c>
      <c r="E6727" s="31">
        <v>76</v>
      </c>
      <c r="F6727" s="130">
        <v>6700</v>
      </c>
      <c r="G6727" s="31">
        <v>0</v>
      </c>
      <c r="H6727" s="31">
        <v>0</v>
      </c>
      <c r="I6727" s="32" t="s">
        <v>15</v>
      </c>
      <c r="J6727" s="31">
        <v>0</v>
      </c>
      <c r="K6727" s="3">
        <v>0</v>
      </c>
      <c r="L6727" s="31">
        <v>0</v>
      </c>
      <c r="M6727" s="31">
        <v>712</v>
      </c>
      <c r="N6727" s="31" t="s">
        <v>104</v>
      </c>
      <c r="O6727" s="31" t="s">
        <v>55</v>
      </c>
    </row>
    <row r="6728" spans="1:15">
      <c r="A6728">
        <v>6732</v>
      </c>
      <c r="B6728" s="48">
        <v>44909</v>
      </c>
      <c r="C6728" s="31" t="s">
        <v>2057</v>
      </c>
      <c r="D6728" s="243" t="s">
        <v>2056</v>
      </c>
      <c r="E6728" s="31">
        <v>64</v>
      </c>
      <c r="F6728" s="130">
        <v>3800</v>
      </c>
      <c r="G6728" s="31">
        <v>0</v>
      </c>
      <c r="H6728" s="31">
        <v>0</v>
      </c>
      <c r="I6728" s="32" t="s">
        <v>12</v>
      </c>
      <c r="J6728" s="31">
        <v>0</v>
      </c>
      <c r="K6728" s="3">
        <v>0</v>
      </c>
      <c r="L6728" s="31">
        <v>0</v>
      </c>
      <c r="M6728" s="31">
        <v>712</v>
      </c>
      <c r="N6728" s="31" t="s">
        <v>104</v>
      </c>
      <c r="O6728" s="31" t="s">
        <v>55</v>
      </c>
    </row>
    <row r="6729" spans="1:15">
      <c r="A6729">
        <v>6733</v>
      </c>
      <c r="B6729" s="48">
        <v>44911</v>
      </c>
      <c r="C6729" s="31" t="s">
        <v>2057</v>
      </c>
      <c r="D6729" s="243" t="s">
        <v>2056</v>
      </c>
      <c r="E6729" s="31">
        <v>65</v>
      </c>
      <c r="F6729" s="130">
        <v>4000</v>
      </c>
      <c r="G6729" s="31">
        <v>0</v>
      </c>
      <c r="H6729" s="31">
        <v>0</v>
      </c>
      <c r="I6729" s="32" t="s">
        <v>12</v>
      </c>
      <c r="J6729" s="31">
        <v>0</v>
      </c>
      <c r="K6729" s="3">
        <v>0</v>
      </c>
      <c r="L6729" s="31">
        <v>0</v>
      </c>
      <c r="M6729" s="31">
        <v>712</v>
      </c>
      <c r="N6729" s="31" t="s">
        <v>104</v>
      </c>
      <c r="O6729" s="31" t="s">
        <v>55</v>
      </c>
    </row>
    <row r="6730" spans="1:15">
      <c r="A6730">
        <v>6734</v>
      </c>
      <c r="B6730" s="48">
        <v>44911</v>
      </c>
      <c r="C6730" s="31" t="s">
        <v>2055</v>
      </c>
      <c r="D6730" s="243" t="s">
        <v>2056</v>
      </c>
      <c r="E6730" s="31">
        <v>77</v>
      </c>
      <c r="F6730" s="130">
        <v>5600</v>
      </c>
      <c r="G6730" s="31">
        <v>0</v>
      </c>
      <c r="H6730" s="31">
        <v>0</v>
      </c>
      <c r="I6730" s="32" t="s">
        <v>12</v>
      </c>
      <c r="J6730" s="31">
        <v>0</v>
      </c>
      <c r="K6730" s="3">
        <v>0</v>
      </c>
      <c r="L6730" s="31">
        <v>0</v>
      </c>
      <c r="M6730" s="31">
        <v>712</v>
      </c>
      <c r="N6730" s="31" t="s">
        <v>104</v>
      </c>
      <c r="O6730" s="31" t="s">
        <v>55</v>
      </c>
    </row>
    <row r="6731" spans="1:15">
      <c r="A6731">
        <v>6735</v>
      </c>
      <c r="B6731" s="48">
        <v>44914</v>
      </c>
      <c r="C6731" s="31" t="s">
        <v>2055</v>
      </c>
      <c r="D6731" s="243" t="s">
        <v>2056</v>
      </c>
      <c r="E6731" s="31">
        <v>55</v>
      </c>
      <c r="F6731" s="130">
        <v>2700</v>
      </c>
      <c r="G6731" s="31">
        <v>0</v>
      </c>
      <c r="H6731" s="31">
        <v>0</v>
      </c>
      <c r="I6731" s="32" t="s">
        <v>12</v>
      </c>
      <c r="J6731" s="31">
        <v>0</v>
      </c>
      <c r="K6731" s="3">
        <v>0</v>
      </c>
      <c r="L6731" s="31">
        <v>0</v>
      </c>
      <c r="M6731" s="31">
        <v>712</v>
      </c>
      <c r="N6731" s="31" t="s">
        <v>104</v>
      </c>
      <c r="O6731" s="31" t="s">
        <v>55</v>
      </c>
    </row>
    <row r="6732" spans="1:15">
      <c r="A6732">
        <v>6736</v>
      </c>
      <c r="B6732" s="48">
        <v>44915</v>
      </c>
      <c r="C6732" s="31" t="s">
        <v>2057</v>
      </c>
      <c r="D6732" s="243" t="s">
        <v>2056</v>
      </c>
      <c r="E6732" s="31">
        <v>62</v>
      </c>
      <c r="F6732" s="130">
        <v>3300</v>
      </c>
      <c r="G6732" s="31">
        <v>0</v>
      </c>
      <c r="H6732" s="31">
        <v>0</v>
      </c>
      <c r="I6732" s="32" t="s">
        <v>12</v>
      </c>
      <c r="J6732" s="31">
        <v>0</v>
      </c>
      <c r="K6732" s="3">
        <v>0</v>
      </c>
      <c r="L6732" s="31">
        <v>0</v>
      </c>
      <c r="M6732" s="31">
        <v>712</v>
      </c>
      <c r="N6732" s="31" t="s">
        <v>104</v>
      </c>
      <c r="O6732" s="31" t="s">
        <v>55</v>
      </c>
    </row>
    <row r="6733" spans="1:15">
      <c r="A6733">
        <v>6737</v>
      </c>
      <c r="B6733" s="48">
        <v>44915</v>
      </c>
      <c r="C6733" s="31" t="s">
        <v>2055</v>
      </c>
      <c r="D6733" s="243" t="s">
        <v>2056</v>
      </c>
      <c r="E6733" s="31">
        <v>65</v>
      </c>
      <c r="F6733" s="130">
        <v>3000</v>
      </c>
      <c r="G6733" s="31">
        <v>0</v>
      </c>
      <c r="H6733" s="31">
        <v>0</v>
      </c>
      <c r="I6733" s="32" t="s">
        <v>12</v>
      </c>
      <c r="J6733" s="31">
        <v>0</v>
      </c>
      <c r="K6733" s="3">
        <v>0</v>
      </c>
      <c r="L6733" s="31">
        <v>0</v>
      </c>
      <c r="M6733" s="31">
        <v>712</v>
      </c>
      <c r="N6733" s="31" t="s">
        <v>104</v>
      </c>
      <c r="O6733" s="31" t="s">
        <v>55</v>
      </c>
    </row>
    <row r="6734" spans="1:15">
      <c r="A6734">
        <v>6738</v>
      </c>
      <c r="B6734" s="48">
        <v>44916</v>
      </c>
      <c r="C6734" s="31" t="s">
        <v>2055</v>
      </c>
      <c r="D6734" s="243" t="s">
        <v>2056</v>
      </c>
      <c r="E6734" s="31">
        <v>73</v>
      </c>
      <c r="F6734" s="130">
        <v>6400</v>
      </c>
      <c r="G6734" s="31">
        <v>0</v>
      </c>
      <c r="H6734" s="31">
        <v>0</v>
      </c>
      <c r="I6734" s="32" t="s">
        <v>15</v>
      </c>
      <c r="J6734" s="31">
        <v>0</v>
      </c>
      <c r="K6734" s="3">
        <v>0</v>
      </c>
      <c r="L6734" s="31">
        <v>0</v>
      </c>
      <c r="M6734" s="31">
        <v>712</v>
      </c>
      <c r="N6734" s="31" t="s">
        <v>104</v>
      </c>
      <c r="O6734" s="31" t="s">
        <v>55</v>
      </c>
    </row>
    <row r="6735" spans="1:15">
      <c r="A6735">
        <v>6739</v>
      </c>
      <c r="B6735" s="48">
        <v>44917</v>
      </c>
      <c r="C6735" s="31" t="s">
        <v>2055</v>
      </c>
      <c r="D6735" s="243" t="s">
        <v>2056</v>
      </c>
      <c r="E6735" s="31">
        <v>66</v>
      </c>
      <c r="F6735" s="130">
        <v>4000</v>
      </c>
      <c r="G6735" s="31">
        <v>0</v>
      </c>
      <c r="H6735" s="31">
        <v>0</v>
      </c>
      <c r="I6735" s="32" t="s">
        <v>12</v>
      </c>
      <c r="J6735" s="31">
        <v>0</v>
      </c>
      <c r="K6735" s="3">
        <v>0</v>
      </c>
      <c r="L6735" s="31">
        <v>0</v>
      </c>
      <c r="M6735" s="31">
        <v>712</v>
      </c>
      <c r="N6735" s="31" t="s">
        <v>104</v>
      </c>
      <c r="O6735" s="31" t="s">
        <v>55</v>
      </c>
    </row>
    <row r="6736" spans="1:15">
      <c r="A6736">
        <v>6740</v>
      </c>
      <c r="B6736" s="48">
        <v>44919</v>
      </c>
      <c r="C6736" s="31" t="s">
        <v>2057</v>
      </c>
      <c r="D6736" s="243" t="s">
        <v>2056</v>
      </c>
      <c r="E6736" s="31">
        <v>65</v>
      </c>
      <c r="F6736" s="130">
        <v>4000</v>
      </c>
      <c r="G6736" s="31">
        <v>0</v>
      </c>
      <c r="H6736" s="31">
        <v>0</v>
      </c>
      <c r="I6736" s="32" t="s">
        <v>15</v>
      </c>
      <c r="J6736" s="31">
        <v>0</v>
      </c>
      <c r="K6736" s="3">
        <v>0</v>
      </c>
      <c r="L6736" s="31">
        <v>0</v>
      </c>
      <c r="M6736" s="31">
        <v>712</v>
      </c>
      <c r="N6736" s="31" t="s">
        <v>104</v>
      </c>
      <c r="O6736" s="31" t="s">
        <v>55</v>
      </c>
    </row>
    <row r="6737" spans="1:15">
      <c r="A6737">
        <v>6741</v>
      </c>
      <c r="B6737" s="48">
        <v>44919</v>
      </c>
      <c r="C6737" s="31" t="s">
        <v>2055</v>
      </c>
      <c r="D6737" s="243" t="s">
        <v>2056</v>
      </c>
      <c r="E6737" s="31">
        <v>66</v>
      </c>
      <c r="F6737" s="130">
        <v>4700</v>
      </c>
      <c r="G6737" s="31">
        <v>0</v>
      </c>
      <c r="H6737" s="31">
        <v>0</v>
      </c>
      <c r="I6737" s="32" t="s">
        <v>15</v>
      </c>
      <c r="J6737" s="31">
        <v>0</v>
      </c>
      <c r="K6737" s="3">
        <v>0</v>
      </c>
      <c r="L6737" s="31">
        <v>0</v>
      </c>
      <c r="M6737" s="31">
        <v>712</v>
      </c>
      <c r="N6737" s="31" t="s">
        <v>104</v>
      </c>
      <c r="O6737" s="31" t="s">
        <v>55</v>
      </c>
    </row>
    <row r="6738" spans="1:15">
      <c r="A6738">
        <v>6742</v>
      </c>
      <c r="B6738" s="48">
        <v>44922</v>
      </c>
      <c r="C6738" s="31" t="s">
        <v>2057</v>
      </c>
      <c r="D6738" s="243" t="s">
        <v>2056</v>
      </c>
      <c r="E6738" s="31">
        <v>65</v>
      </c>
      <c r="F6738" s="130">
        <v>3900</v>
      </c>
      <c r="G6738" s="31">
        <v>0</v>
      </c>
      <c r="H6738" s="31">
        <v>0</v>
      </c>
      <c r="I6738" s="32" t="s">
        <v>12</v>
      </c>
      <c r="J6738" s="31">
        <v>0</v>
      </c>
      <c r="K6738" s="3">
        <v>0</v>
      </c>
      <c r="L6738" s="31">
        <v>0</v>
      </c>
      <c r="M6738" s="31">
        <v>712</v>
      </c>
      <c r="N6738" s="31" t="s">
        <v>104</v>
      </c>
      <c r="O6738" s="31" t="s">
        <v>55</v>
      </c>
    </row>
    <row r="6739" spans="1:15">
      <c r="A6739">
        <v>6743</v>
      </c>
      <c r="B6739" s="48">
        <v>44940</v>
      </c>
      <c r="C6739" s="31" t="s">
        <v>2055</v>
      </c>
      <c r="D6739" s="243" t="s">
        <v>2056</v>
      </c>
      <c r="E6739" s="31">
        <v>74</v>
      </c>
      <c r="F6739" s="130">
        <v>5600</v>
      </c>
      <c r="G6739" s="31">
        <v>0</v>
      </c>
      <c r="H6739" s="31">
        <v>0</v>
      </c>
      <c r="I6739" s="32" t="s">
        <v>12</v>
      </c>
      <c r="J6739" s="31">
        <v>0</v>
      </c>
      <c r="K6739" s="3">
        <v>0</v>
      </c>
      <c r="L6739" s="31">
        <v>0</v>
      </c>
      <c r="M6739" s="31">
        <v>712</v>
      </c>
      <c r="N6739" s="31" t="s">
        <v>104</v>
      </c>
      <c r="O6739" s="31" t="s">
        <v>55</v>
      </c>
    </row>
    <row r="6740" spans="1:15">
      <c r="A6740">
        <v>6744</v>
      </c>
      <c r="B6740" s="48">
        <v>44942</v>
      </c>
      <c r="C6740" s="31" t="s">
        <v>2055</v>
      </c>
      <c r="D6740" s="243" t="s">
        <v>2056</v>
      </c>
      <c r="E6740" s="31">
        <v>65</v>
      </c>
      <c r="F6740" s="130">
        <v>3900</v>
      </c>
      <c r="G6740" s="31">
        <v>0</v>
      </c>
      <c r="H6740" s="31">
        <v>0</v>
      </c>
      <c r="I6740" s="32" t="s">
        <v>12</v>
      </c>
      <c r="J6740" s="31">
        <v>0</v>
      </c>
      <c r="K6740" s="3">
        <v>0</v>
      </c>
      <c r="L6740" s="31">
        <v>0</v>
      </c>
      <c r="M6740" s="31">
        <v>712</v>
      </c>
      <c r="N6740" s="31" t="s">
        <v>104</v>
      </c>
      <c r="O6740" s="31" t="s">
        <v>55</v>
      </c>
    </row>
    <row r="6741" spans="1:15">
      <c r="A6741">
        <v>6745</v>
      </c>
      <c r="B6741" s="48">
        <v>44944</v>
      </c>
      <c r="C6741" s="31" t="s">
        <v>2057</v>
      </c>
      <c r="D6741" s="243" t="s">
        <v>2056</v>
      </c>
      <c r="E6741" s="31">
        <v>75</v>
      </c>
      <c r="F6741" s="130">
        <v>6250</v>
      </c>
      <c r="G6741" s="31">
        <v>0</v>
      </c>
      <c r="H6741" s="31">
        <v>0</v>
      </c>
      <c r="I6741" s="32" t="s">
        <v>12</v>
      </c>
      <c r="J6741" s="31">
        <v>0</v>
      </c>
      <c r="K6741" s="3">
        <v>0</v>
      </c>
      <c r="L6741" s="31">
        <v>0</v>
      </c>
      <c r="M6741" s="31">
        <v>712</v>
      </c>
      <c r="N6741" s="31" t="s">
        <v>104</v>
      </c>
      <c r="O6741" s="31" t="s">
        <v>55</v>
      </c>
    </row>
    <row r="6742" spans="1:15">
      <c r="A6742">
        <v>6746</v>
      </c>
      <c r="B6742" s="48">
        <v>44945</v>
      </c>
      <c r="C6742" s="31" t="s">
        <v>2055</v>
      </c>
      <c r="D6742" s="243" t="s">
        <v>2056</v>
      </c>
      <c r="E6742" s="31">
        <v>66</v>
      </c>
      <c r="F6742" s="130">
        <v>4100</v>
      </c>
      <c r="G6742" s="31">
        <v>0</v>
      </c>
      <c r="H6742" s="31">
        <v>0</v>
      </c>
      <c r="I6742" s="32" t="s">
        <v>12</v>
      </c>
      <c r="J6742" s="31">
        <v>0</v>
      </c>
      <c r="K6742" s="3">
        <v>0</v>
      </c>
      <c r="L6742" s="31">
        <v>0</v>
      </c>
      <c r="M6742" s="31">
        <v>712</v>
      </c>
      <c r="N6742" s="31" t="s">
        <v>104</v>
      </c>
      <c r="O6742" s="31" t="s">
        <v>55</v>
      </c>
    </row>
    <row r="6743" spans="1:15">
      <c r="A6743">
        <v>6747</v>
      </c>
      <c r="B6743" s="48">
        <v>44583</v>
      </c>
      <c r="C6743" s="31" t="s">
        <v>2055</v>
      </c>
      <c r="D6743" s="243" t="s">
        <v>2056</v>
      </c>
      <c r="E6743" s="31">
        <v>65</v>
      </c>
      <c r="F6743" s="130">
        <v>4800</v>
      </c>
      <c r="G6743" s="31">
        <v>0</v>
      </c>
      <c r="H6743" s="31">
        <v>0</v>
      </c>
      <c r="I6743" s="32" t="s">
        <v>15</v>
      </c>
      <c r="J6743" s="31">
        <v>0</v>
      </c>
      <c r="K6743" s="3">
        <v>0</v>
      </c>
      <c r="L6743" s="31">
        <v>0</v>
      </c>
      <c r="M6743" s="31">
        <v>712</v>
      </c>
      <c r="N6743" s="31" t="s">
        <v>104</v>
      </c>
      <c r="O6743" s="31" t="s">
        <v>55</v>
      </c>
    </row>
    <row r="6744" spans="1:15">
      <c r="A6744">
        <v>6748</v>
      </c>
      <c r="B6744" s="48">
        <v>44949</v>
      </c>
      <c r="C6744" s="31" t="s">
        <v>2057</v>
      </c>
      <c r="D6744" s="243" t="s">
        <v>2056</v>
      </c>
      <c r="E6744" s="31">
        <v>63</v>
      </c>
      <c r="F6744" s="130">
        <v>4200</v>
      </c>
      <c r="G6744" s="31">
        <v>0</v>
      </c>
      <c r="H6744" s="31">
        <v>0</v>
      </c>
      <c r="I6744" s="32" t="s">
        <v>15</v>
      </c>
      <c r="J6744" s="31">
        <v>0</v>
      </c>
      <c r="K6744" s="3">
        <v>0</v>
      </c>
      <c r="L6744" s="31">
        <v>0</v>
      </c>
      <c r="M6744" s="31">
        <v>712</v>
      </c>
      <c r="N6744" s="31" t="s">
        <v>104</v>
      </c>
      <c r="O6744" s="31" t="s">
        <v>55</v>
      </c>
    </row>
    <row r="6745" spans="1:15">
      <c r="A6745">
        <v>6749</v>
      </c>
      <c r="B6745" s="48">
        <v>44949</v>
      </c>
      <c r="C6745" s="31" t="s">
        <v>2057</v>
      </c>
      <c r="D6745" s="243" t="s">
        <v>2056</v>
      </c>
      <c r="E6745" s="31">
        <v>75</v>
      </c>
      <c r="F6745" s="130">
        <v>6000</v>
      </c>
      <c r="G6745" s="31">
        <v>0</v>
      </c>
      <c r="H6745" s="31">
        <v>0</v>
      </c>
      <c r="I6745" s="32" t="s">
        <v>12</v>
      </c>
      <c r="J6745" s="31">
        <v>0</v>
      </c>
      <c r="K6745" s="3">
        <v>0</v>
      </c>
      <c r="L6745" s="31">
        <v>0</v>
      </c>
      <c r="M6745" s="31">
        <v>712</v>
      </c>
      <c r="N6745" s="31" t="s">
        <v>104</v>
      </c>
      <c r="O6745" s="31" t="s">
        <v>55</v>
      </c>
    </row>
    <row r="6746" spans="1:15">
      <c r="A6746">
        <v>6750</v>
      </c>
      <c r="B6746" s="48">
        <v>44949</v>
      </c>
      <c r="C6746" s="31" t="s">
        <v>2055</v>
      </c>
      <c r="D6746" s="243" t="s">
        <v>2056</v>
      </c>
      <c r="E6746" s="31">
        <v>69</v>
      </c>
      <c r="F6746" s="130">
        <v>5100</v>
      </c>
      <c r="G6746" s="31">
        <v>0</v>
      </c>
      <c r="H6746" s="31">
        <v>0</v>
      </c>
      <c r="I6746" s="32" t="s">
        <v>12</v>
      </c>
      <c r="J6746" s="31">
        <v>0</v>
      </c>
      <c r="K6746" s="3">
        <v>0</v>
      </c>
      <c r="L6746" s="31">
        <v>0</v>
      </c>
      <c r="M6746" s="31">
        <v>712</v>
      </c>
      <c r="N6746" s="31" t="s">
        <v>104</v>
      </c>
      <c r="O6746" s="31" t="s">
        <v>55</v>
      </c>
    </row>
    <row r="6747" spans="1:15">
      <c r="A6747">
        <v>6751</v>
      </c>
      <c r="B6747" s="48">
        <v>44950</v>
      </c>
      <c r="C6747" s="31" t="s">
        <v>2057</v>
      </c>
      <c r="D6747" s="243" t="s">
        <v>2056</v>
      </c>
      <c r="E6747" s="31">
        <v>65</v>
      </c>
      <c r="F6747" s="130">
        <v>4800</v>
      </c>
      <c r="G6747" s="31">
        <v>0</v>
      </c>
      <c r="H6747" s="31">
        <v>0</v>
      </c>
      <c r="I6747" s="32" t="s">
        <v>15</v>
      </c>
      <c r="J6747" s="31">
        <v>0</v>
      </c>
      <c r="K6747" s="3">
        <v>0</v>
      </c>
      <c r="L6747" s="31">
        <v>0</v>
      </c>
      <c r="M6747" s="31">
        <v>712</v>
      </c>
      <c r="N6747" s="31" t="s">
        <v>104</v>
      </c>
      <c r="O6747" s="31" t="s">
        <v>55</v>
      </c>
    </row>
    <row r="6748" spans="1:15">
      <c r="A6748">
        <v>6752</v>
      </c>
      <c r="B6748" s="48">
        <v>44950</v>
      </c>
      <c r="C6748" s="31" t="s">
        <v>2057</v>
      </c>
      <c r="D6748" s="243" t="s">
        <v>2056</v>
      </c>
      <c r="E6748" s="31">
        <v>74</v>
      </c>
      <c r="F6748" s="130">
        <v>5400</v>
      </c>
      <c r="G6748" s="31">
        <v>0</v>
      </c>
      <c r="H6748" s="31">
        <v>0</v>
      </c>
      <c r="I6748" s="32" t="s">
        <v>12</v>
      </c>
      <c r="J6748" s="31">
        <v>0</v>
      </c>
      <c r="K6748" s="3">
        <v>0</v>
      </c>
      <c r="L6748" s="31">
        <v>0</v>
      </c>
      <c r="M6748" s="31">
        <v>712</v>
      </c>
      <c r="N6748" s="31" t="s">
        <v>104</v>
      </c>
      <c r="O6748" s="31" t="s">
        <v>55</v>
      </c>
    </row>
    <row r="6749" spans="1:15">
      <c r="A6749">
        <v>6753</v>
      </c>
      <c r="B6749" s="48">
        <v>44951</v>
      </c>
      <c r="C6749" s="31" t="s">
        <v>2057</v>
      </c>
      <c r="D6749" s="243" t="s">
        <v>2056</v>
      </c>
      <c r="E6749" s="31">
        <v>37</v>
      </c>
      <c r="F6749" s="130">
        <v>1800</v>
      </c>
      <c r="G6749" s="31">
        <v>0</v>
      </c>
      <c r="H6749" s="31">
        <v>0</v>
      </c>
      <c r="I6749" s="32" t="s">
        <v>12</v>
      </c>
      <c r="J6749" s="31">
        <v>0</v>
      </c>
      <c r="K6749" s="3">
        <v>0</v>
      </c>
      <c r="L6749" s="31">
        <v>0</v>
      </c>
      <c r="M6749" s="31">
        <v>712</v>
      </c>
      <c r="N6749" s="31" t="s">
        <v>104</v>
      </c>
      <c r="O6749" s="31" t="s">
        <v>55</v>
      </c>
    </row>
    <row r="6750" spans="1:15">
      <c r="A6750">
        <v>6754</v>
      </c>
      <c r="B6750" s="48">
        <v>44952</v>
      </c>
      <c r="C6750" s="31" t="s">
        <v>2055</v>
      </c>
      <c r="D6750" s="243" t="s">
        <v>2056</v>
      </c>
      <c r="E6750" s="31">
        <v>72</v>
      </c>
      <c r="F6750" s="130">
        <v>5000</v>
      </c>
      <c r="G6750" s="31">
        <v>0</v>
      </c>
      <c r="H6750" s="31">
        <v>0</v>
      </c>
      <c r="I6750" s="32" t="s">
        <v>12</v>
      </c>
      <c r="J6750" s="31">
        <v>0</v>
      </c>
      <c r="K6750" s="3">
        <v>0</v>
      </c>
      <c r="L6750" s="31">
        <v>0</v>
      </c>
      <c r="M6750" s="31">
        <v>712</v>
      </c>
      <c r="N6750" s="31" t="s">
        <v>104</v>
      </c>
      <c r="O6750" s="31" t="s">
        <v>55</v>
      </c>
    </row>
    <row r="6751" spans="1:15">
      <c r="A6751">
        <v>6755</v>
      </c>
      <c r="B6751" s="48">
        <v>44953</v>
      </c>
      <c r="C6751" s="31" t="s">
        <v>2055</v>
      </c>
      <c r="D6751" s="243" t="s">
        <v>2056</v>
      </c>
      <c r="E6751" s="31">
        <v>65</v>
      </c>
      <c r="F6751" s="130">
        <v>4200</v>
      </c>
      <c r="G6751" s="31">
        <v>0</v>
      </c>
      <c r="H6751" s="31">
        <v>0</v>
      </c>
      <c r="I6751" s="32" t="s">
        <v>15</v>
      </c>
      <c r="J6751" s="31">
        <v>0</v>
      </c>
      <c r="K6751" s="3">
        <v>0</v>
      </c>
      <c r="L6751" s="31">
        <v>0</v>
      </c>
      <c r="M6751" s="31">
        <v>712</v>
      </c>
      <c r="N6751" s="31" t="s">
        <v>104</v>
      </c>
      <c r="O6751" s="31" t="s">
        <v>55</v>
      </c>
    </row>
    <row r="6752" spans="1:15">
      <c r="A6752">
        <v>6756</v>
      </c>
      <c r="B6752" s="48">
        <v>44953</v>
      </c>
      <c r="C6752" s="31" t="s">
        <v>2055</v>
      </c>
      <c r="D6752" s="243" t="s">
        <v>2056</v>
      </c>
      <c r="E6752" s="31">
        <v>77</v>
      </c>
      <c r="F6752" s="130">
        <v>6500</v>
      </c>
      <c r="G6752" s="31">
        <v>0</v>
      </c>
      <c r="H6752" s="31">
        <v>0</v>
      </c>
      <c r="I6752" s="32" t="s">
        <v>12</v>
      </c>
      <c r="J6752" s="31">
        <v>0</v>
      </c>
      <c r="K6752" s="3">
        <v>0</v>
      </c>
      <c r="L6752" s="31">
        <v>0</v>
      </c>
      <c r="M6752" s="31">
        <v>712</v>
      </c>
      <c r="N6752" s="31" t="s">
        <v>104</v>
      </c>
      <c r="O6752" s="31" t="s">
        <v>55</v>
      </c>
    </row>
    <row r="6753" spans="1:15">
      <c r="A6753">
        <v>6757</v>
      </c>
      <c r="B6753" s="48">
        <v>44956</v>
      </c>
      <c r="C6753" s="31" t="s">
        <v>2055</v>
      </c>
      <c r="D6753" s="243" t="s">
        <v>2056</v>
      </c>
      <c r="E6753" s="31">
        <v>65</v>
      </c>
      <c r="F6753" s="130">
        <v>4500</v>
      </c>
      <c r="G6753" s="31">
        <v>0</v>
      </c>
      <c r="H6753" s="31">
        <v>0</v>
      </c>
      <c r="I6753" s="32" t="s">
        <v>15</v>
      </c>
      <c r="J6753" s="31">
        <v>0</v>
      </c>
      <c r="K6753" s="3">
        <v>0</v>
      </c>
      <c r="L6753" s="31">
        <v>0</v>
      </c>
      <c r="M6753" s="31">
        <v>712</v>
      </c>
      <c r="N6753" s="31" t="s">
        <v>104</v>
      </c>
      <c r="O6753" s="31" t="s">
        <v>55</v>
      </c>
    </row>
    <row r="6754" spans="1:15">
      <c r="A6754">
        <v>6758</v>
      </c>
      <c r="B6754" s="48">
        <v>44957</v>
      </c>
      <c r="C6754" s="31" t="s">
        <v>2057</v>
      </c>
      <c r="D6754" s="243" t="s">
        <v>2056</v>
      </c>
      <c r="E6754" s="31">
        <v>68</v>
      </c>
      <c r="F6754" s="130">
        <v>5000</v>
      </c>
      <c r="G6754" s="31">
        <v>0</v>
      </c>
      <c r="H6754" s="31">
        <v>0</v>
      </c>
      <c r="I6754" s="32" t="s">
        <v>12</v>
      </c>
      <c r="J6754" s="31">
        <v>0</v>
      </c>
      <c r="K6754" s="3">
        <v>0</v>
      </c>
      <c r="L6754" s="31">
        <v>0</v>
      </c>
      <c r="M6754" s="31">
        <v>712</v>
      </c>
      <c r="N6754" s="31" t="s">
        <v>104</v>
      </c>
      <c r="O6754" s="31" t="s">
        <v>55</v>
      </c>
    </row>
    <row r="6755" spans="1:15">
      <c r="A6755">
        <v>6759</v>
      </c>
      <c r="B6755" s="45">
        <v>44960</v>
      </c>
      <c r="C6755" s="32" t="s">
        <v>9</v>
      </c>
      <c r="D6755" s="359" t="s">
        <v>10</v>
      </c>
      <c r="E6755" s="32">
        <v>68</v>
      </c>
      <c r="F6755" s="177">
        <v>2800</v>
      </c>
      <c r="I6755" s="32" t="s">
        <v>18</v>
      </c>
      <c r="M6755" s="31">
        <v>718</v>
      </c>
      <c r="N6755" s="31" t="s">
        <v>104</v>
      </c>
    </row>
    <row r="6756" spans="1:15">
      <c r="A6756">
        <v>6760</v>
      </c>
      <c r="B6756" s="45">
        <v>44960</v>
      </c>
      <c r="C6756" s="32" t="s">
        <v>9</v>
      </c>
      <c r="D6756" s="359" t="s">
        <v>10</v>
      </c>
      <c r="E6756" s="32">
        <v>59</v>
      </c>
      <c r="F6756" s="177">
        <v>2500</v>
      </c>
      <c r="I6756" s="32" t="s">
        <v>18</v>
      </c>
      <c r="M6756" s="31">
        <v>718</v>
      </c>
      <c r="N6756" s="31" t="s">
        <v>104</v>
      </c>
    </row>
    <row r="6757" spans="1:15">
      <c r="A6757">
        <v>6761</v>
      </c>
      <c r="B6757" s="45">
        <v>44960</v>
      </c>
      <c r="C6757" s="32" t="s">
        <v>9</v>
      </c>
      <c r="D6757" s="359" t="s">
        <v>10</v>
      </c>
      <c r="E6757" s="32">
        <v>61</v>
      </c>
      <c r="F6757" s="177">
        <v>2700</v>
      </c>
      <c r="I6757" s="32" t="s">
        <v>18</v>
      </c>
      <c r="M6757" s="31">
        <v>718</v>
      </c>
      <c r="N6757" s="31" t="s">
        <v>104</v>
      </c>
    </row>
    <row r="6758" spans="1:15">
      <c r="A6758">
        <v>6762</v>
      </c>
      <c r="B6758" s="45">
        <v>44960</v>
      </c>
      <c r="C6758" s="32" t="s">
        <v>9</v>
      </c>
      <c r="D6758" s="359" t="s">
        <v>10</v>
      </c>
      <c r="E6758" s="32">
        <v>68</v>
      </c>
      <c r="F6758" s="177">
        <v>2550</v>
      </c>
      <c r="I6758" s="32" t="s">
        <v>18</v>
      </c>
      <c r="M6758" s="31">
        <v>718</v>
      </c>
      <c r="N6758" s="31" t="s">
        <v>104</v>
      </c>
    </row>
    <row r="6759" spans="1:15">
      <c r="A6759">
        <v>6763</v>
      </c>
      <c r="B6759" s="45">
        <v>44960</v>
      </c>
      <c r="C6759" s="32" t="s">
        <v>9</v>
      </c>
      <c r="D6759" s="359" t="s">
        <v>10</v>
      </c>
      <c r="E6759" s="32">
        <v>64</v>
      </c>
      <c r="F6759" s="177">
        <v>2640</v>
      </c>
      <c r="I6759" s="32" t="s">
        <v>18</v>
      </c>
      <c r="M6759" s="31">
        <v>718</v>
      </c>
      <c r="N6759" s="31" t="s">
        <v>104</v>
      </c>
    </row>
    <row r="6760" spans="1:15">
      <c r="A6760">
        <v>6764</v>
      </c>
      <c r="B6760" s="45">
        <v>44960</v>
      </c>
      <c r="C6760" s="32" t="s">
        <v>9</v>
      </c>
      <c r="D6760" s="359" t="s">
        <v>10</v>
      </c>
      <c r="E6760" s="32">
        <v>59</v>
      </c>
      <c r="F6760" s="177">
        <v>2120</v>
      </c>
      <c r="I6760" s="32" t="s">
        <v>18</v>
      </c>
      <c r="M6760" s="31">
        <v>718</v>
      </c>
      <c r="N6760" s="31" t="s">
        <v>104</v>
      </c>
    </row>
    <row r="6761" spans="1:15">
      <c r="A6761">
        <v>6765</v>
      </c>
      <c r="B6761" s="45">
        <v>44960</v>
      </c>
      <c r="C6761" s="32" t="s">
        <v>9</v>
      </c>
      <c r="D6761" s="359" t="s">
        <v>10</v>
      </c>
      <c r="E6761" s="32">
        <v>69</v>
      </c>
      <c r="F6761" s="177">
        <v>2350</v>
      </c>
      <c r="I6761" s="32" t="s">
        <v>18</v>
      </c>
      <c r="M6761" s="31">
        <v>718</v>
      </c>
      <c r="N6761" s="31" t="s">
        <v>104</v>
      </c>
    </row>
    <row r="6762" spans="1:15">
      <c r="A6762">
        <v>6766</v>
      </c>
      <c r="B6762" s="45">
        <v>44960</v>
      </c>
      <c r="C6762" s="32" t="s">
        <v>9</v>
      </c>
      <c r="D6762" s="359" t="s">
        <v>10</v>
      </c>
      <c r="E6762" s="32">
        <v>46</v>
      </c>
      <c r="F6762" s="177">
        <v>2400</v>
      </c>
      <c r="I6762" s="32" t="s">
        <v>18</v>
      </c>
      <c r="M6762" s="31">
        <v>718</v>
      </c>
      <c r="N6762" s="31" t="s">
        <v>104</v>
      </c>
    </row>
    <row r="6763" spans="1:15">
      <c r="A6763">
        <v>6767</v>
      </c>
      <c r="B6763" s="45">
        <v>44960</v>
      </c>
      <c r="C6763" s="32" t="s">
        <v>9</v>
      </c>
      <c r="D6763" s="359" t="s">
        <v>10</v>
      </c>
      <c r="E6763" s="32">
        <v>46</v>
      </c>
      <c r="F6763" s="177">
        <v>2200</v>
      </c>
      <c r="I6763" s="32" t="s">
        <v>18</v>
      </c>
      <c r="M6763" s="31">
        <v>718</v>
      </c>
      <c r="N6763" s="31" t="s">
        <v>104</v>
      </c>
    </row>
    <row r="6764" spans="1:15">
      <c r="A6764">
        <v>6768</v>
      </c>
      <c r="B6764" s="45">
        <v>44960</v>
      </c>
      <c r="C6764" s="32" t="s">
        <v>9</v>
      </c>
      <c r="D6764" s="359" t="s">
        <v>10</v>
      </c>
      <c r="E6764" s="32">
        <v>36</v>
      </c>
      <c r="F6764" s="177">
        <v>2300</v>
      </c>
      <c r="I6764" s="32" t="s">
        <v>18</v>
      </c>
      <c r="M6764" s="31">
        <v>718</v>
      </c>
      <c r="N6764" s="31" t="s">
        <v>104</v>
      </c>
    </row>
    <row r="6765" spans="1:15">
      <c r="A6765">
        <v>6769</v>
      </c>
      <c r="B6765" s="45">
        <v>44960</v>
      </c>
      <c r="C6765" s="32" t="s">
        <v>9</v>
      </c>
      <c r="D6765" s="359" t="s">
        <v>10</v>
      </c>
      <c r="E6765" s="32">
        <v>46</v>
      </c>
      <c r="F6765" s="246">
        <v>2740</v>
      </c>
      <c r="I6765" s="32" t="s">
        <v>18</v>
      </c>
      <c r="M6765" s="31">
        <v>718</v>
      </c>
      <c r="N6765" s="31" t="s">
        <v>104</v>
      </c>
    </row>
    <row r="6766" spans="1:15">
      <c r="A6766">
        <v>6770</v>
      </c>
      <c r="B6766" s="44" t="s">
        <v>1852</v>
      </c>
      <c r="C6766" t="s">
        <v>9</v>
      </c>
      <c r="D6766" s="359" t="s">
        <v>10</v>
      </c>
      <c r="E6766" s="31">
        <v>48</v>
      </c>
      <c r="F6766" s="19" t="s">
        <v>2152</v>
      </c>
      <c r="G6766" s="31" t="s">
        <v>2167</v>
      </c>
      <c r="H6766" s="31">
        <v>5.6000000000000001E-2</v>
      </c>
      <c r="I6766" s="32" t="s">
        <v>15</v>
      </c>
      <c r="J6766"/>
      <c r="K6766" s="18"/>
      <c r="M6766" s="31">
        <v>712</v>
      </c>
      <c r="N6766" s="31" t="s">
        <v>1845</v>
      </c>
      <c r="O6766" s="31"/>
    </row>
    <row r="6767" spans="1:15">
      <c r="A6767">
        <v>6771</v>
      </c>
      <c r="B6767" s="44" t="s">
        <v>1852</v>
      </c>
      <c r="C6767" t="s">
        <v>9</v>
      </c>
      <c r="D6767" s="359" t="s">
        <v>10</v>
      </c>
      <c r="E6767" s="31">
        <v>46</v>
      </c>
      <c r="F6767" s="19" t="s">
        <v>2168</v>
      </c>
      <c r="G6767" s="31" t="s">
        <v>2169</v>
      </c>
      <c r="H6767" s="34" t="s">
        <v>55</v>
      </c>
      <c r="I6767" s="32" t="s">
        <v>12</v>
      </c>
      <c r="J6767"/>
      <c r="K6767" s="18"/>
      <c r="M6767" s="31">
        <v>712</v>
      </c>
      <c r="N6767" s="31" t="s">
        <v>1845</v>
      </c>
      <c r="O6767" s="31"/>
    </row>
    <row r="6768" spans="1:15">
      <c r="A6768">
        <v>6772</v>
      </c>
      <c r="B6768" s="44" t="s">
        <v>1853</v>
      </c>
      <c r="C6768" t="s">
        <v>9</v>
      </c>
      <c r="D6768" s="359" t="s">
        <v>10</v>
      </c>
      <c r="E6768" s="31">
        <v>45</v>
      </c>
      <c r="F6768" s="19" t="s">
        <v>2170</v>
      </c>
      <c r="G6768" s="34">
        <v>4.0000000000000001E-3</v>
      </c>
      <c r="H6768" s="31">
        <v>0.04</v>
      </c>
      <c r="I6768" s="32" t="s">
        <v>15</v>
      </c>
      <c r="J6768"/>
      <c r="K6768" s="18"/>
      <c r="M6768" s="31">
        <v>712</v>
      </c>
      <c r="N6768" s="31" t="s">
        <v>1845</v>
      </c>
      <c r="O6768" s="31"/>
    </row>
    <row r="6769" spans="1:15">
      <c r="A6769">
        <v>6773</v>
      </c>
      <c r="B6769" s="44" t="s">
        <v>1854</v>
      </c>
      <c r="C6769" t="s">
        <v>9</v>
      </c>
      <c r="D6769" s="359" t="s">
        <v>10</v>
      </c>
      <c r="E6769" s="31">
        <v>37</v>
      </c>
      <c r="F6769" s="19" t="s">
        <v>2171</v>
      </c>
      <c r="G6769" s="34" t="s">
        <v>55</v>
      </c>
      <c r="H6769" s="31">
        <v>2.8000000000000001E-2</v>
      </c>
      <c r="I6769" s="32" t="s">
        <v>15</v>
      </c>
      <c r="J6769"/>
      <c r="K6769" s="18"/>
      <c r="M6769" s="31">
        <v>712</v>
      </c>
      <c r="N6769" s="31" t="s">
        <v>1845</v>
      </c>
      <c r="O6769" s="31"/>
    </row>
    <row r="6770" spans="1:15">
      <c r="A6770">
        <v>6774</v>
      </c>
      <c r="B6770" s="44" t="s">
        <v>1854</v>
      </c>
      <c r="C6770" t="s">
        <v>9</v>
      </c>
      <c r="D6770" s="359" t="s">
        <v>10</v>
      </c>
      <c r="E6770" s="31">
        <v>52</v>
      </c>
      <c r="F6770" s="19" t="s">
        <v>2172</v>
      </c>
      <c r="G6770" s="31" t="s">
        <v>2173</v>
      </c>
      <c r="H6770" s="31">
        <v>7.5999999999999998E-2</v>
      </c>
      <c r="I6770" s="32" t="s">
        <v>15</v>
      </c>
      <c r="J6770"/>
      <c r="K6770" s="18"/>
      <c r="M6770" s="31">
        <v>712</v>
      </c>
      <c r="N6770" s="31" t="s">
        <v>1845</v>
      </c>
      <c r="O6770" s="31"/>
    </row>
    <row r="6771" spans="1:15">
      <c r="A6771">
        <v>6775</v>
      </c>
      <c r="B6771" s="44" t="s">
        <v>1855</v>
      </c>
      <c r="C6771" t="s">
        <v>9</v>
      </c>
      <c r="D6771" s="359" t="s">
        <v>10</v>
      </c>
      <c r="E6771" s="31">
        <v>45</v>
      </c>
      <c r="F6771" s="19" t="s">
        <v>2174</v>
      </c>
      <c r="G6771" s="31" t="s">
        <v>2175</v>
      </c>
      <c r="H6771" s="31">
        <v>3.5999999999999997E-2</v>
      </c>
      <c r="I6771" s="32" t="s">
        <v>15</v>
      </c>
      <c r="J6771"/>
      <c r="K6771" s="18"/>
      <c r="M6771" s="31">
        <v>712</v>
      </c>
      <c r="N6771" s="31" t="s">
        <v>1845</v>
      </c>
      <c r="O6771" s="31"/>
    </row>
    <row r="6772" spans="1:15">
      <c r="A6772">
        <v>6776</v>
      </c>
      <c r="B6772" s="44" t="s">
        <v>1856</v>
      </c>
      <c r="C6772" t="s">
        <v>9</v>
      </c>
      <c r="D6772" s="359" t="s">
        <v>10</v>
      </c>
      <c r="E6772" s="31">
        <v>58</v>
      </c>
      <c r="F6772" s="19" t="s">
        <v>2176</v>
      </c>
      <c r="G6772" s="31" t="s">
        <v>2177</v>
      </c>
      <c r="H6772" s="31">
        <v>0.85</v>
      </c>
      <c r="I6772" s="32" t="s">
        <v>15</v>
      </c>
      <c r="J6772"/>
      <c r="K6772" s="18"/>
      <c r="M6772" s="31">
        <v>712</v>
      </c>
      <c r="N6772" s="31" t="s">
        <v>1845</v>
      </c>
      <c r="O6772" s="31"/>
    </row>
    <row r="6773" spans="1:15">
      <c r="A6773">
        <v>6777</v>
      </c>
      <c r="B6773" s="44" t="s">
        <v>1856</v>
      </c>
      <c r="C6773" t="s">
        <v>9</v>
      </c>
      <c r="D6773" s="359" t="s">
        <v>10</v>
      </c>
      <c r="E6773" s="31">
        <v>46</v>
      </c>
      <c r="F6773" s="19" t="s">
        <v>2178</v>
      </c>
      <c r="G6773" s="31" t="s">
        <v>2179</v>
      </c>
      <c r="H6773" s="31">
        <v>0.48</v>
      </c>
      <c r="I6773" s="32" t="s">
        <v>12</v>
      </c>
      <c r="J6773"/>
      <c r="K6773" s="18"/>
      <c r="M6773" s="31">
        <v>712</v>
      </c>
      <c r="N6773" s="31" t="s">
        <v>1845</v>
      </c>
      <c r="O6773" s="31"/>
    </row>
    <row r="6774" spans="1:15">
      <c r="A6774">
        <v>6778</v>
      </c>
      <c r="B6774" s="44" t="s">
        <v>1856</v>
      </c>
      <c r="C6774" t="s">
        <v>9</v>
      </c>
      <c r="D6774" s="359" t="s">
        <v>10</v>
      </c>
      <c r="E6774" s="31">
        <v>42</v>
      </c>
      <c r="F6774" s="19" t="s">
        <v>2180</v>
      </c>
      <c r="G6774" s="31" t="s">
        <v>2181</v>
      </c>
      <c r="H6774" s="31">
        <v>0.2</v>
      </c>
      <c r="I6774" s="32" t="s">
        <v>12</v>
      </c>
      <c r="J6774"/>
      <c r="K6774" s="18"/>
      <c r="L6774" s="18"/>
      <c r="M6774" s="31">
        <v>712</v>
      </c>
      <c r="N6774" s="31" t="s">
        <v>1845</v>
      </c>
      <c r="O6774" s="31"/>
    </row>
    <row r="6775" spans="1:15">
      <c r="A6775">
        <v>6779</v>
      </c>
      <c r="B6775" s="43" t="s">
        <v>1857</v>
      </c>
      <c r="C6775" t="s">
        <v>9</v>
      </c>
      <c r="D6775" s="359" t="s">
        <v>10</v>
      </c>
      <c r="E6775" s="31">
        <v>48</v>
      </c>
      <c r="F6775" s="19" t="s">
        <v>2182</v>
      </c>
      <c r="G6775" s="31" t="s">
        <v>2183</v>
      </c>
      <c r="H6775" s="31">
        <v>0.45</v>
      </c>
      <c r="I6775" s="32" t="s">
        <v>15</v>
      </c>
      <c r="J6775"/>
      <c r="K6775" s="18"/>
      <c r="L6775" s="18"/>
      <c r="M6775" s="31">
        <v>712</v>
      </c>
      <c r="N6775" s="31" t="s">
        <v>1845</v>
      </c>
      <c r="O6775" s="31"/>
    </row>
    <row r="6776" spans="1:15">
      <c r="A6776">
        <v>6780</v>
      </c>
      <c r="B6776" s="43" t="s">
        <v>1858</v>
      </c>
      <c r="C6776" t="s">
        <v>9</v>
      </c>
      <c r="D6776" s="359" t="s">
        <v>10</v>
      </c>
      <c r="E6776" s="31">
        <v>51</v>
      </c>
      <c r="F6776" s="19" t="s">
        <v>2184</v>
      </c>
      <c r="G6776" s="34" t="s">
        <v>55</v>
      </c>
      <c r="H6776" s="31">
        <v>0.03</v>
      </c>
      <c r="I6776" s="32" t="s">
        <v>15</v>
      </c>
      <c r="J6776"/>
      <c r="K6776" s="18"/>
      <c r="L6776" s="18"/>
      <c r="M6776" s="31">
        <v>712</v>
      </c>
      <c r="N6776" s="31" t="s">
        <v>1845</v>
      </c>
      <c r="O6776" s="31"/>
    </row>
    <row r="6777" spans="1:15">
      <c r="A6777">
        <v>6781</v>
      </c>
      <c r="B6777" s="249" t="s">
        <v>1858</v>
      </c>
      <c r="C6777" t="s">
        <v>9</v>
      </c>
      <c r="D6777" s="359" t="s">
        <v>10</v>
      </c>
      <c r="E6777" s="31">
        <v>51</v>
      </c>
      <c r="F6777" s="19" t="s">
        <v>2185</v>
      </c>
      <c r="G6777" s="31" t="s">
        <v>2186</v>
      </c>
      <c r="H6777" s="31">
        <v>6.2E-2</v>
      </c>
      <c r="I6777" s="32" t="s">
        <v>12</v>
      </c>
      <c r="J6777"/>
      <c r="K6777" s="18"/>
      <c r="L6777" s="18"/>
      <c r="M6777" s="31">
        <v>712</v>
      </c>
      <c r="N6777" s="31" t="s">
        <v>1845</v>
      </c>
      <c r="O6777" s="31"/>
    </row>
    <row r="6778" spans="1:15">
      <c r="A6778">
        <v>6782</v>
      </c>
      <c r="B6778" s="43" t="s">
        <v>1859</v>
      </c>
      <c r="C6778" t="s">
        <v>9</v>
      </c>
      <c r="D6778" s="359" t="s">
        <v>10</v>
      </c>
      <c r="E6778" s="31">
        <v>49</v>
      </c>
      <c r="F6778" s="19" t="s">
        <v>2187</v>
      </c>
      <c r="G6778" s="31" t="s">
        <v>2188</v>
      </c>
      <c r="H6778" s="31">
        <v>6.2E-2</v>
      </c>
      <c r="I6778" s="32" t="s">
        <v>15</v>
      </c>
      <c r="J6778"/>
      <c r="K6778" s="18"/>
      <c r="L6778" s="18"/>
      <c r="M6778" s="31">
        <v>712</v>
      </c>
      <c r="N6778" s="31" t="s">
        <v>1845</v>
      </c>
      <c r="O6778" s="31"/>
    </row>
    <row r="6779" spans="1:15">
      <c r="A6779">
        <v>6783</v>
      </c>
      <c r="B6779" s="43" t="s">
        <v>1859</v>
      </c>
      <c r="C6779" t="s">
        <v>9</v>
      </c>
      <c r="D6779" s="359" t="s">
        <v>10</v>
      </c>
      <c r="E6779" s="31">
        <v>50</v>
      </c>
      <c r="F6779" s="19" t="s">
        <v>2189</v>
      </c>
      <c r="G6779" s="31" t="s">
        <v>2190</v>
      </c>
      <c r="H6779" s="31">
        <v>6.8000000000000005E-2</v>
      </c>
      <c r="I6779" s="32" t="s">
        <v>15</v>
      </c>
      <c r="J6779"/>
      <c r="K6779" s="18"/>
      <c r="L6779" s="18"/>
      <c r="M6779" s="31">
        <v>712</v>
      </c>
      <c r="N6779" s="31" t="s">
        <v>1845</v>
      </c>
      <c r="O6779" s="31"/>
    </row>
    <row r="6780" spans="1:15">
      <c r="A6780">
        <v>6784</v>
      </c>
      <c r="B6780" s="44" t="s">
        <v>2101</v>
      </c>
      <c r="C6780" t="s">
        <v>9</v>
      </c>
      <c r="D6780" s="359" t="s">
        <v>10</v>
      </c>
      <c r="E6780" s="31">
        <v>52</v>
      </c>
      <c r="F6780" s="19" t="s">
        <v>2108</v>
      </c>
      <c r="G6780" s="31" t="s">
        <v>2191</v>
      </c>
      <c r="H6780" s="31">
        <v>0.08</v>
      </c>
      <c r="I6780" s="32" t="s">
        <v>15</v>
      </c>
      <c r="J6780"/>
      <c r="K6780" s="18"/>
      <c r="L6780" s="18"/>
      <c r="M6780" s="31">
        <v>712</v>
      </c>
      <c r="N6780" s="31" t="s">
        <v>1845</v>
      </c>
      <c r="O6780" s="31"/>
    </row>
    <row r="6781" spans="1:15">
      <c r="A6781">
        <v>6785</v>
      </c>
      <c r="B6781" s="44" t="s">
        <v>2192</v>
      </c>
      <c r="C6781" t="s">
        <v>9</v>
      </c>
      <c r="D6781" s="359" t="s">
        <v>10</v>
      </c>
      <c r="E6781" s="31">
        <v>47</v>
      </c>
      <c r="F6781" s="19" t="s">
        <v>2193</v>
      </c>
      <c r="G6781" s="31" t="s">
        <v>2194</v>
      </c>
      <c r="H6781" s="31">
        <v>7.0000000000000007E-2</v>
      </c>
      <c r="I6781" s="32" t="s">
        <v>15</v>
      </c>
      <c r="J6781"/>
      <c r="K6781" s="18"/>
      <c r="L6781" s="18"/>
      <c r="M6781" s="31">
        <v>712</v>
      </c>
      <c r="N6781" s="31" t="s">
        <v>1845</v>
      </c>
      <c r="O6781" s="31"/>
    </row>
    <row r="6782" spans="1:15">
      <c r="A6782">
        <v>6786</v>
      </c>
      <c r="B6782" s="44" t="s">
        <v>2195</v>
      </c>
      <c r="C6782" t="s">
        <v>9</v>
      </c>
      <c r="D6782" s="359" t="s">
        <v>10</v>
      </c>
      <c r="E6782" s="34">
        <v>50</v>
      </c>
      <c r="F6782" s="19" t="s">
        <v>2105</v>
      </c>
      <c r="G6782" s="31" t="s">
        <v>2196</v>
      </c>
      <c r="H6782" s="31">
        <v>5.8999999999999997E-2</v>
      </c>
      <c r="I6782" s="32" t="s">
        <v>12</v>
      </c>
      <c r="J6782"/>
      <c r="K6782" s="18"/>
      <c r="L6782" s="18"/>
      <c r="M6782" s="31">
        <v>712</v>
      </c>
      <c r="N6782" s="31" t="s">
        <v>1845</v>
      </c>
      <c r="O6782" s="31"/>
    </row>
    <row r="6783" spans="1:15">
      <c r="A6783">
        <v>6787</v>
      </c>
      <c r="B6783" s="43" t="s">
        <v>2197</v>
      </c>
      <c r="C6783" t="s">
        <v>9</v>
      </c>
      <c r="D6783" s="359" t="s">
        <v>10</v>
      </c>
      <c r="E6783" s="31">
        <v>48</v>
      </c>
      <c r="F6783" s="19" t="s">
        <v>2198</v>
      </c>
      <c r="G6783" s="31" t="s">
        <v>2199</v>
      </c>
      <c r="H6783" s="31">
        <v>0.31</v>
      </c>
      <c r="I6783" s="32" t="s">
        <v>12</v>
      </c>
      <c r="J6783"/>
      <c r="K6783" s="18"/>
      <c r="L6783" s="18"/>
      <c r="M6783" s="31">
        <v>712</v>
      </c>
      <c r="N6783" s="31" t="s">
        <v>1845</v>
      </c>
      <c r="O6783" s="31"/>
    </row>
    <row r="6784" spans="1:15">
      <c r="A6784">
        <v>6788</v>
      </c>
      <c r="B6784" s="43" t="s">
        <v>2200</v>
      </c>
      <c r="C6784" t="s">
        <v>9</v>
      </c>
      <c r="D6784" s="359" t="s">
        <v>10</v>
      </c>
      <c r="E6784" s="31">
        <v>48</v>
      </c>
      <c r="F6784" s="19" t="s">
        <v>2201</v>
      </c>
      <c r="G6784" s="31" t="s">
        <v>2202</v>
      </c>
      <c r="H6784" s="31">
        <v>7.8E-2</v>
      </c>
      <c r="I6784" s="32" t="s">
        <v>15</v>
      </c>
      <c r="J6784"/>
      <c r="K6784" s="18"/>
      <c r="L6784" s="18"/>
      <c r="M6784" s="31">
        <v>712</v>
      </c>
      <c r="N6784" s="31" t="s">
        <v>1845</v>
      </c>
      <c r="O6784" s="31"/>
    </row>
    <row r="6785" spans="1:15">
      <c r="A6785">
        <v>6789</v>
      </c>
      <c r="B6785" s="43" t="s">
        <v>2203</v>
      </c>
      <c r="C6785" t="s">
        <v>9</v>
      </c>
      <c r="D6785" s="359" t="s">
        <v>10</v>
      </c>
      <c r="E6785" s="31">
        <v>55</v>
      </c>
      <c r="F6785" s="19" t="s">
        <v>2204</v>
      </c>
      <c r="G6785" s="31" t="s">
        <v>2205</v>
      </c>
      <c r="H6785" s="31">
        <v>3.5000000000000003E-2</v>
      </c>
      <c r="I6785" s="32" t="s">
        <v>12</v>
      </c>
      <c r="J6785"/>
      <c r="K6785" s="18"/>
      <c r="L6785" s="18"/>
      <c r="M6785" s="31">
        <v>712</v>
      </c>
      <c r="N6785" s="31" t="s">
        <v>1845</v>
      </c>
      <c r="O6785" s="31"/>
    </row>
    <row r="6786" spans="1:15">
      <c r="A6786">
        <v>6790</v>
      </c>
      <c r="B6786" s="43" t="s">
        <v>2206</v>
      </c>
      <c r="C6786" t="s">
        <v>9</v>
      </c>
      <c r="D6786" s="359" t="s">
        <v>10</v>
      </c>
      <c r="E6786" s="31">
        <v>49</v>
      </c>
      <c r="F6786" s="19" t="s">
        <v>2207</v>
      </c>
      <c r="G6786" s="34" t="s">
        <v>55</v>
      </c>
      <c r="H6786" s="31">
        <v>4.4999999999999998E-2</v>
      </c>
      <c r="I6786" s="32" t="s">
        <v>12</v>
      </c>
      <c r="J6786"/>
      <c r="K6786" s="18"/>
      <c r="M6786" s="31">
        <v>712</v>
      </c>
      <c r="N6786" s="31" t="s">
        <v>1845</v>
      </c>
      <c r="O6786" s="31"/>
    </row>
    <row r="6787" spans="1:15">
      <c r="A6787">
        <v>6791</v>
      </c>
      <c r="B6787" s="44" t="s">
        <v>2208</v>
      </c>
      <c r="C6787" t="s">
        <v>9</v>
      </c>
      <c r="D6787" s="359" t="s">
        <v>10</v>
      </c>
      <c r="E6787" s="31">
        <v>43</v>
      </c>
      <c r="F6787" s="34" t="s">
        <v>2209</v>
      </c>
      <c r="G6787" s="31" t="s">
        <v>2210</v>
      </c>
      <c r="H6787" s="31">
        <v>6.5000000000000002E-2</v>
      </c>
      <c r="I6787" s="32" t="s">
        <v>15</v>
      </c>
      <c r="J6787"/>
      <c r="K6787" s="18"/>
      <c r="M6787" s="31">
        <v>712</v>
      </c>
      <c r="N6787" s="31" t="s">
        <v>1845</v>
      </c>
      <c r="O6787" s="31"/>
    </row>
    <row r="6788" spans="1:15">
      <c r="A6788">
        <v>6792</v>
      </c>
      <c r="B6788" s="44" t="s">
        <v>2211</v>
      </c>
      <c r="C6788" t="s">
        <v>9</v>
      </c>
      <c r="D6788" s="359" t="s">
        <v>10</v>
      </c>
      <c r="E6788" s="31">
        <v>54</v>
      </c>
      <c r="F6788" s="34" t="s">
        <v>2212</v>
      </c>
      <c r="G6788" s="31" t="s">
        <v>2213</v>
      </c>
      <c r="H6788" s="31">
        <v>0.21</v>
      </c>
      <c r="I6788" s="32" t="s">
        <v>15</v>
      </c>
      <c r="J6788"/>
      <c r="K6788" s="18"/>
      <c r="M6788" s="31">
        <v>712</v>
      </c>
      <c r="N6788" s="31" t="s">
        <v>1845</v>
      </c>
      <c r="O6788" s="31"/>
    </row>
    <row r="6789" spans="1:15">
      <c r="A6789">
        <v>6793</v>
      </c>
      <c r="B6789" s="44" t="s">
        <v>2214</v>
      </c>
      <c r="C6789" t="s">
        <v>9</v>
      </c>
      <c r="D6789" s="359" t="s">
        <v>10</v>
      </c>
      <c r="E6789" s="31">
        <v>52</v>
      </c>
      <c r="F6789" s="34" t="s">
        <v>2105</v>
      </c>
      <c r="G6789" s="31" t="s">
        <v>2215</v>
      </c>
      <c r="H6789" s="31">
        <v>7.1999999999999995E-2</v>
      </c>
      <c r="I6789" s="32" t="s">
        <v>12</v>
      </c>
      <c r="J6789"/>
      <c r="K6789"/>
      <c r="M6789" s="31">
        <v>712</v>
      </c>
      <c r="N6789" s="31" t="s">
        <v>1845</v>
      </c>
    </row>
    <row r="6790" spans="1:15">
      <c r="A6790">
        <v>6794</v>
      </c>
      <c r="B6790" s="44" t="s">
        <v>2216</v>
      </c>
      <c r="C6790" t="s">
        <v>9</v>
      </c>
      <c r="D6790" s="359" t="s">
        <v>10</v>
      </c>
      <c r="E6790" s="31">
        <v>61</v>
      </c>
      <c r="F6790" s="34" t="s">
        <v>2108</v>
      </c>
      <c r="G6790" s="31" t="s">
        <v>2217</v>
      </c>
      <c r="H6790" s="31">
        <v>6.0999999999999999E-2</v>
      </c>
      <c r="I6790" s="32" t="s">
        <v>15</v>
      </c>
      <c r="J6790"/>
      <c r="K6790"/>
      <c r="M6790" s="31">
        <v>712</v>
      </c>
      <c r="N6790" s="31" t="s">
        <v>1845</v>
      </c>
    </row>
    <row r="6791" spans="1:15">
      <c r="A6791">
        <v>6795</v>
      </c>
      <c r="B6791" s="43" t="s">
        <v>2218</v>
      </c>
      <c r="C6791" t="s">
        <v>9</v>
      </c>
      <c r="D6791" s="359" t="s">
        <v>10</v>
      </c>
      <c r="E6791" s="32">
        <v>46</v>
      </c>
      <c r="F6791" s="137" t="s">
        <v>2219</v>
      </c>
      <c r="G6791" s="32" t="s">
        <v>2220</v>
      </c>
      <c r="H6791" s="32">
        <v>3.4000000000000002E-2</v>
      </c>
      <c r="I6791" s="32" t="s">
        <v>12</v>
      </c>
      <c r="J6791"/>
      <c r="K6791"/>
      <c r="M6791" s="31">
        <v>712</v>
      </c>
      <c r="N6791" s="31" t="s">
        <v>1845</v>
      </c>
    </row>
    <row r="6792" spans="1:15">
      <c r="A6792">
        <v>6796</v>
      </c>
      <c r="B6792" s="43" t="s">
        <v>2221</v>
      </c>
      <c r="C6792" t="s">
        <v>9</v>
      </c>
      <c r="D6792" s="359" t="s">
        <v>10</v>
      </c>
      <c r="E6792" s="32">
        <v>52</v>
      </c>
      <c r="F6792" s="137" t="s">
        <v>2222</v>
      </c>
      <c r="G6792" s="32" t="s">
        <v>2223</v>
      </c>
      <c r="H6792" s="32">
        <v>6.4000000000000001E-2</v>
      </c>
      <c r="I6792" s="32" t="s">
        <v>12</v>
      </c>
      <c r="J6792"/>
      <c r="K6792"/>
      <c r="M6792" s="31">
        <v>712</v>
      </c>
      <c r="N6792" s="31" t="s">
        <v>1845</v>
      </c>
    </row>
    <row r="6793" spans="1:15">
      <c r="A6793">
        <v>6797</v>
      </c>
      <c r="B6793" s="43" t="s">
        <v>2224</v>
      </c>
      <c r="C6793" t="s">
        <v>9</v>
      </c>
      <c r="D6793" s="359" t="s">
        <v>10</v>
      </c>
      <c r="E6793" s="32">
        <v>44</v>
      </c>
      <c r="F6793" s="137" t="s">
        <v>2193</v>
      </c>
      <c r="G6793" s="32" t="s">
        <v>2225</v>
      </c>
      <c r="H6793" s="32">
        <v>8.2000000000000003E-2</v>
      </c>
      <c r="I6793" s="32" t="s">
        <v>15</v>
      </c>
      <c r="J6793"/>
      <c r="K6793"/>
      <c r="M6793" s="31">
        <v>712</v>
      </c>
      <c r="N6793" s="31" t="s">
        <v>1845</v>
      </c>
    </row>
    <row r="6794" spans="1:15">
      <c r="A6794">
        <v>6798</v>
      </c>
      <c r="B6794" s="43" t="s">
        <v>2226</v>
      </c>
      <c r="C6794" t="s">
        <v>9</v>
      </c>
      <c r="D6794" s="359" t="s">
        <v>10</v>
      </c>
      <c r="E6794" s="32">
        <v>60</v>
      </c>
      <c r="F6794" s="137" t="s">
        <v>2204</v>
      </c>
      <c r="G6794" s="32" t="s">
        <v>2227</v>
      </c>
      <c r="H6794" s="32">
        <v>8.3000000000000004E-2</v>
      </c>
      <c r="I6794" s="32" t="s">
        <v>15</v>
      </c>
      <c r="J6794"/>
      <c r="K6794"/>
      <c r="M6794" s="31">
        <v>712</v>
      </c>
      <c r="N6794" s="31" t="s">
        <v>1845</v>
      </c>
    </row>
    <row r="6795" spans="1:15">
      <c r="A6795">
        <v>6799</v>
      </c>
      <c r="B6795" s="43" t="s">
        <v>2228</v>
      </c>
      <c r="C6795" t="s">
        <v>9</v>
      </c>
      <c r="D6795" s="359" t="s">
        <v>10</v>
      </c>
      <c r="E6795" s="32">
        <v>53</v>
      </c>
      <c r="F6795" s="137" t="s">
        <v>2229</v>
      </c>
      <c r="G6795" s="32" t="s">
        <v>2230</v>
      </c>
      <c r="H6795" s="32">
        <v>0.2</v>
      </c>
      <c r="I6795" s="32" t="s">
        <v>12</v>
      </c>
      <c r="J6795"/>
      <c r="K6795"/>
      <c r="M6795" s="31">
        <v>712</v>
      </c>
      <c r="N6795" s="31" t="s">
        <v>1845</v>
      </c>
    </row>
    <row r="6796" spans="1:15">
      <c r="A6796">
        <v>6800</v>
      </c>
      <c r="B6796" s="43" t="s">
        <v>2231</v>
      </c>
      <c r="C6796" t="s">
        <v>9</v>
      </c>
      <c r="D6796" s="359" t="s">
        <v>10</v>
      </c>
      <c r="E6796" s="32">
        <v>57</v>
      </c>
      <c r="F6796" s="137" t="s">
        <v>2207</v>
      </c>
      <c r="G6796" s="32" t="s">
        <v>2232</v>
      </c>
      <c r="H6796" s="32">
        <v>9.0999999999999998E-2</v>
      </c>
      <c r="I6796" s="32" t="s">
        <v>12</v>
      </c>
      <c r="J6796"/>
      <c r="K6796"/>
      <c r="M6796" s="31">
        <v>712</v>
      </c>
      <c r="N6796" s="31" t="s">
        <v>1845</v>
      </c>
    </row>
    <row r="6797" spans="1:15">
      <c r="A6797">
        <v>6801</v>
      </c>
      <c r="B6797" s="43" t="s">
        <v>2233</v>
      </c>
      <c r="C6797" t="s">
        <v>9</v>
      </c>
      <c r="D6797" s="359" t="s">
        <v>10</v>
      </c>
      <c r="E6797" s="32">
        <v>48</v>
      </c>
      <c r="F6797" s="137" t="s">
        <v>2229</v>
      </c>
      <c r="G6797" s="32" t="s">
        <v>2234</v>
      </c>
      <c r="H6797" s="32">
        <v>3.4000000000000002E-2</v>
      </c>
      <c r="I6797" s="32" t="s">
        <v>12</v>
      </c>
      <c r="J6797"/>
      <c r="K6797"/>
      <c r="M6797" s="31">
        <v>712</v>
      </c>
      <c r="N6797" s="31" t="s">
        <v>1845</v>
      </c>
    </row>
    <row r="6798" spans="1:15">
      <c r="A6798">
        <v>6802</v>
      </c>
      <c r="B6798" s="204" t="s">
        <v>2235</v>
      </c>
      <c r="C6798" t="s">
        <v>9</v>
      </c>
      <c r="D6798" s="359" t="s">
        <v>10</v>
      </c>
      <c r="E6798" s="31">
        <v>55</v>
      </c>
      <c r="F6798" s="34" t="s">
        <v>1903</v>
      </c>
      <c r="G6798" s="31" t="s">
        <v>2236</v>
      </c>
      <c r="H6798" s="31">
        <v>7.1999999999999995E-2</v>
      </c>
      <c r="I6798" s="32" t="s">
        <v>15</v>
      </c>
      <c r="J6798"/>
      <c r="K6798" s="18"/>
      <c r="M6798" s="31">
        <v>712</v>
      </c>
      <c r="N6798" s="31" t="s">
        <v>1845</v>
      </c>
      <c r="O6798" s="31"/>
    </row>
    <row r="6799" spans="1:15">
      <c r="A6799">
        <v>6803</v>
      </c>
      <c r="B6799" s="204" t="s">
        <v>2104</v>
      </c>
      <c r="C6799" t="s">
        <v>9</v>
      </c>
      <c r="D6799" s="359" t="s">
        <v>10</v>
      </c>
      <c r="E6799" s="31">
        <v>49</v>
      </c>
      <c r="F6799" s="34" t="s">
        <v>2207</v>
      </c>
      <c r="G6799" s="31" t="s">
        <v>2237</v>
      </c>
      <c r="H6799" s="31">
        <v>8.5999999999999993E-2</v>
      </c>
      <c r="I6799" s="32" t="s">
        <v>12</v>
      </c>
      <c r="J6799"/>
      <c r="K6799"/>
      <c r="M6799" s="31">
        <v>712</v>
      </c>
      <c r="N6799" s="31" t="s">
        <v>1845</v>
      </c>
    </row>
    <row r="6800" spans="1:15">
      <c r="A6800">
        <v>6804</v>
      </c>
      <c r="B6800" s="204" t="s">
        <v>2107</v>
      </c>
      <c r="C6800" t="s">
        <v>9</v>
      </c>
      <c r="D6800" s="359" t="s">
        <v>10</v>
      </c>
      <c r="E6800" s="31">
        <v>51</v>
      </c>
      <c r="F6800" s="34" t="s">
        <v>2238</v>
      </c>
      <c r="G6800" s="31" t="s">
        <v>2239</v>
      </c>
      <c r="H6800" s="31">
        <v>2.8000000000000001E-2</v>
      </c>
      <c r="I6800" s="32" t="s">
        <v>15</v>
      </c>
      <c r="J6800"/>
      <c r="K6800"/>
      <c r="M6800" s="31">
        <v>712</v>
      </c>
      <c r="N6800" s="31" t="s">
        <v>1845</v>
      </c>
    </row>
    <row r="6801" spans="1:15">
      <c r="A6801">
        <v>6805</v>
      </c>
      <c r="B6801" s="204" t="s">
        <v>2110</v>
      </c>
      <c r="C6801" t="s">
        <v>9</v>
      </c>
      <c r="D6801" s="359" t="s">
        <v>10</v>
      </c>
      <c r="E6801" s="32">
        <v>62</v>
      </c>
      <c r="F6801" s="137" t="s">
        <v>2240</v>
      </c>
      <c r="G6801" s="32" t="s">
        <v>2241</v>
      </c>
      <c r="H6801" s="32">
        <v>9.9000000000000005E-2</v>
      </c>
      <c r="I6801" s="32" t="s">
        <v>12</v>
      </c>
      <c r="J6801"/>
      <c r="K6801"/>
      <c r="M6801" s="31">
        <v>712</v>
      </c>
      <c r="N6801" s="31" t="s">
        <v>1845</v>
      </c>
    </row>
    <row r="6802" spans="1:15">
      <c r="A6802">
        <v>6806</v>
      </c>
      <c r="B6802" s="204" t="s">
        <v>2242</v>
      </c>
      <c r="C6802" t="s">
        <v>9</v>
      </c>
      <c r="D6802" s="359" t="s">
        <v>10</v>
      </c>
      <c r="E6802" s="32">
        <v>43</v>
      </c>
      <c r="F6802" s="137" t="s">
        <v>2243</v>
      </c>
      <c r="G6802" s="32" t="s">
        <v>2244</v>
      </c>
      <c r="H6802" s="137" t="s">
        <v>55</v>
      </c>
      <c r="I6802" s="32" t="s">
        <v>12</v>
      </c>
      <c r="J6802"/>
      <c r="K6802"/>
      <c r="M6802" s="31">
        <v>712</v>
      </c>
      <c r="N6802" s="31" t="s">
        <v>1845</v>
      </c>
    </row>
    <row r="6803" spans="1:15">
      <c r="A6803">
        <v>6807</v>
      </c>
      <c r="B6803" s="204" t="s">
        <v>2245</v>
      </c>
      <c r="C6803" t="s">
        <v>9</v>
      </c>
      <c r="D6803" s="359" t="s">
        <v>10</v>
      </c>
      <c r="E6803" s="32">
        <v>52</v>
      </c>
      <c r="F6803" s="137" t="s">
        <v>2207</v>
      </c>
      <c r="G6803" s="32" t="s">
        <v>2246</v>
      </c>
      <c r="H6803" s="32">
        <v>4.4999999999999998E-2</v>
      </c>
      <c r="I6803" s="32" t="s">
        <v>15</v>
      </c>
      <c r="J6803"/>
      <c r="K6803"/>
      <c r="M6803" s="31">
        <v>712</v>
      </c>
      <c r="N6803" s="31" t="s">
        <v>1845</v>
      </c>
    </row>
    <row r="6804" spans="1:15">
      <c r="A6804">
        <v>6808</v>
      </c>
      <c r="B6804" s="204" t="s">
        <v>2247</v>
      </c>
      <c r="C6804" t="s">
        <v>9</v>
      </c>
      <c r="D6804" s="359" t="s">
        <v>10</v>
      </c>
      <c r="E6804" s="32">
        <v>54</v>
      </c>
      <c r="F6804" s="137" t="s">
        <v>2248</v>
      </c>
      <c r="G6804" s="32" t="s">
        <v>2249</v>
      </c>
      <c r="H6804" s="32">
        <v>6.4000000000000001E-2</v>
      </c>
      <c r="I6804" s="32" t="s">
        <v>12</v>
      </c>
      <c r="J6804"/>
      <c r="K6804"/>
      <c r="M6804" s="31">
        <v>712</v>
      </c>
      <c r="N6804" s="31" t="s">
        <v>1845</v>
      </c>
    </row>
    <row r="6805" spans="1:15">
      <c r="A6805">
        <v>6809</v>
      </c>
      <c r="B6805" s="204" t="s">
        <v>2250</v>
      </c>
      <c r="C6805" t="s">
        <v>9</v>
      </c>
      <c r="D6805" s="359" t="s">
        <v>10</v>
      </c>
      <c r="E6805" s="32">
        <v>45</v>
      </c>
      <c r="F6805" s="137" t="s">
        <v>2251</v>
      </c>
      <c r="G6805" s="32" t="s">
        <v>2252</v>
      </c>
      <c r="H6805" s="32">
        <v>8.5000000000000006E-2</v>
      </c>
      <c r="I6805" s="32" t="s">
        <v>15</v>
      </c>
      <c r="J6805"/>
      <c r="K6805"/>
      <c r="M6805" s="31">
        <v>712</v>
      </c>
      <c r="N6805" s="31" t="s">
        <v>1845</v>
      </c>
    </row>
    <row r="6806" spans="1:15">
      <c r="A6806">
        <v>6810</v>
      </c>
      <c r="B6806" s="250" t="s">
        <v>2113</v>
      </c>
      <c r="C6806" t="s">
        <v>9</v>
      </c>
      <c r="D6806" s="359" t="s">
        <v>10</v>
      </c>
      <c r="E6806" s="32">
        <v>60</v>
      </c>
      <c r="F6806" s="137" t="s">
        <v>2105</v>
      </c>
      <c r="G6806" s="32" t="s">
        <v>2253</v>
      </c>
      <c r="H6806" s="32">
        <v>0.18</v>
      </c>
      <c r="I6806" s="32" t="s">
        <v>15</v>
      </c>
      <c r="J6806"/>
      <c r="K6806"/>
      <c r="M6806" s="31">
        <v>712</v>
      </c>
      <c r="N6806" s="31" t="s">
        <v>1845</v>
      </c>
    </row>
    <row r="6807" spans="1:15">
      <c r="A6807">
        <v>6811</v>
      </c>
      <c r="B6807" s="250" t="s">
        <v>2254</v>
      </c>
      <c r="C6807" t="s">
        <v>9</v>
      </c>
      <c r="D6807" s="359" t="s">
        <v>10</v>
      </c>
      <c r="E6807" s="32">
        <v>48</v>
      </c>
      <c r="F6807" s="137" t="s">
        <v>1907</v>
      </c>
      <c r="G6807" s="32" t="s">
        <v>2255</v>
      </c>
      <c r="H6807" s="32">
        <v>0.02</v>
      </c>
      <c r="I6807" s="32" t="s">
        <v>12</v>
      </c>
      <c r="J6807"/>
      <c r="K6807"/>
      <c r="M6807" s="31">
        <v>712</v>
      </c>
      <c r="N6807" s="31" t="s">
        <v>1845</v>
      </c>
    </row>
    <row r="6808" spans="1:15">
      <c r="A6808">
        <v>6812</v>
      </c>
      <c r="B6808" t="s">
        <v>2256</v>
      </c>
      <c r="C6808" t="s">
        <v>9</v>
      </c>
      <c r="D6808" s="359" t="s">
        <v>10</v>
      </c>
      <c r="E6808" s="31">
        <v>54</v>
      </c>
      <c r="F6808" s="19" t="s">
        <v>2100</v>
      </c>
      <c r="G6808" s="31" t="s">
        <v>2257</v>
      </c>
      <c r="H6808" s="31">
        <v>3.2000000000000001E-2</v>
      </c>
      <c r="I6808" s="32" t="s">
        <v>12</v>
      </c>
      <c r="J6808"/>
      <c r="K6808" s="18"/>
      <c r="L6808" s="18"/>
      <c r="M6808" s="31">
        <v>712</v>
      </c>
      <c r="N6808" s="31" t="s">
        <v>1845</v>
      </c>
      <c r="O6808" s="31"/>
    </row>
    <row r="6809" spans="1:15">
      <c r="A6809">
        <v>6813</v>
      </c>
      <c r="B6809" t="s">
        <v>2258</v>
      </c>
      <c r="C6809" t="s">
        <v>9</v>
      </c>
      <c r="D6809" s="359" t="s">
        <v>10</v>
      </c>
      <c r="E6809" s="31">
        <v>51</v>
      </c>
      <c r="F6809" s="19" t="s">
        <v>2108</v>
      </c>
      <c r="G6809" s="31" t="s">
        <v>2259</v>
      </c>
      <c r="H6809" s="31">
        <v>8.1000000000000003E-2</v>
      </c>
      <c r="I6809" s="32" t="s">
        <v>12</v>
      </c>
      <c r="J6809"/>
      <c r="K6809" s="18"/>
      <c r="L6809" s="18"/>
      <c r="M6809" s="31">
        <v>712</v>
      </c>
      <c r="N6809" s="31" t="s">
        <v>1845</v>
      </c>
      <c r="O6809" s="31"/>
    </row>
    <row r="6810" spans="1:15">
      <c r="A6810">
        <v>6814</v>
      </c>
      <c r="B6810" t="s">
        <v>2116</v>
      </c>
      <c r="C6810" t="s">
        <v>9</v>
      </c>
      <c r="D6810" s="359" t="s">
        <v>10</v>
      </c>
      <c r="E6810" s="34">
        <v>40</v>
      </c>
      <c r="F6810" s="19" t="s">
        <v>2260</v>
      </c>
      <c r="G6810" s="31" t="s">
        <v>2261</v>
      </c>
      <c r="H6810" s="34" t="s">
        <v>55</v>
      </c>
      <c r="I6810" s="32" t="s">
        <v>15</v>
      </c>
      <c r="J6810"/>
      <c r="K6810" s="18"/>
      <c r="L6810" s="18"/>
      <c r="M6810" s="31">
        <v>712</v>
      </c>
      <c r="N6810" s="31" t="s">
        <v>1845</v>
      </c>
      <c r="O6810" s="31"/>
    </row>
    <row r="6811" spans="1:15">
      <c r="A6811">
        <v>6815</v>
      </c>
      <c r="B6811" t="s">
        <v>2262</v>
      </c>
      <c r="C6811" t="s">
        <v>9</v>
      </c>
      <c r="D6811" s="359" t="s">
        <v>10</v>
      </c>
      <c r="E6811" s="31">
        <v>55</v>
      </c>
      <c r="F6811" s="19" t="s">
        <v>2263</v>
      </c>
      <c r="G6811" s="31" t="s">
        <v>2264</v>
      </c>
      <c r="H6811" s="31">
        <v>9.2999999999999999E-2</v>
      </c>
      <c r="I6811" s="32" t="s">
        <v>12</v>
      </c>
      <c r="J6811"/>
      <c r="K6811" s="18"/>
      <c r="L6811" s="18"/>
      <c r="M6811" s="31">
        <v>712</v>
      </c>
      <c r="N6811" s="31" t="s">
        <v>1845</v>
      </c>
      <c r="O6811" s="31"/>
    </row>
    <row r="6812" spans="1:15">
      <c r="A6812">
        <v>6816</v>
      </c>
      <c r="B6812" t="s">
        <v>2118</v>
      </c>
      <c r="C6812" t="s">
        <v>9</v>
      </c>
      <c r="D6812" s="359" t="s">
        <v>10</v>
      </c>
      <c r="E6812" s="31">
        <v>52</v>
      </c>
      <c r="F6812" s="19" t="s">
        <v>2265</v>
      </c>
      <c r="G6812" s="31" t="s">
        <v>2266</v>
      </c>
      <c r="H6812" s="31">
        <v>0.3</v>
      </c>
      <c r="I6812" s="32" t="s">
        <v>15</v>
      </c>
      <c r="J6812"/>
      <c r="K6812" s="18"/>
      <c r="L6812" s="18"/>
      <c r="M6812" s="31">
        <v>712</v>
      </c>
      <c r="N6812" s="31" t="s">
        <v>1845</v>
      </c>
      <c r="O6812" s="31"/>
    </row>
    <row r="6813" spans="1:15">
      <c r="A6813">
        <v>6817</v>
      </c>
      <c r="B6813" t="s">
        <v>2120</v>
      </c>
      <c r="C6813" t="s">
        <v>9</v>
      </c>
      <c r="D6813" s="359" t="s">
        <v>10</v>
      </c>
      <c r="E6813" s="31">
        <v>49</v>
      </c>
      <c r="F6813" s="19" t="s">
        <v>2267</v>
      </c>
      <c r="G6813" s="31" t="s">
        <v>2268</v>
      </c>
      <c r="H6813" s="31">
        <v>7.0999999999999994E-2</v>
      </c>
      <c r="I6813" s="32" t="s">
        <v>12</v>
      </c>
      <c r="J6813"/>
      <c r="K6813" s="18"/>
      <c r="L6813" s="18"/>
      <c r="M6813" s="31">
        <v>712</v>
      </c>
      <c r="N6813" s="31" t="s">
        <v>1845</v>
      </c>
      <c r="O6813" s="31"/>
    </row>
    <row r="6814" spans="1:15">
      <c r="A6814">
        <v>6818</v>
      </c>
      <c r="B6814" t="s">
        <v>2269</v>
      </c>
      <c r="C6814" t="s">
        <v>9</v>
      </c>
      <c r="D6814" s="359" t="s">
        <v>10</v>
      </c>
      <c r="E6814" s="31">
        <v>50</v>
      </c>
      <c r="F6814" s="19" t="s">
        <v>2222</v>
      </c>
      <c r="G6814" s="31" t="s">
        <v>2270</v>
      </c>
      <c r="H6814" s="31">
        <v>6.5000000000000002E-2</v>
      </c>
      <c r="I6814" s="32" t="s">
        <v>12</v>
      </c>
      <c r="J6814"/>
      <c r="K6814" s="18"/>
      <c r="M6814" s="31">
        <v>712</v>
      </c>
      <c r="N6814" s="31" t="s">
        <v>1845</v>
      </c>
      <c r="O6814" s="31"/>
    </row>
    <row r="6815" spans="1:15">
      <c r="A6815">
        <v>6819</v>
      </c>
      <c r="B6815" t="s">
        <v>2271</v>
      </c>
      <c r="C6815" t="s">
        <v>9</v>
      </c>
      <c r="D6815" s="359" t="s">
        <v>10</v>
      </c>
      <c r="E6815" s="31">
        <v>52</v>
      </c>
      <c r="F6815" s="19" t="s">
        <v>1903</v>
      </c>
      <c r="G6815" s="31" t="s">
        <v>2272</v>
      </c>
      <c r="H6815" s="31">
        <v>8.2000000000000003E-2</v>
      </c>
      <c r="I6815" s="32" t="s">
        <v>15</v>
      </c>
      <c r="J6815"/>
      <c r="K6815" s="18"/>
      <c r="M6815" s="31">
        <v>712</v>
      </c>
      <c r="N6815" s="31" t="s">
        <v>1845</v>
      </c>
      <c r="O6815" s="31"/>
    </row>
    <row r="6816" spans="1:15">
      <c r="A6816">
        <v>6820</v>
      </c>
      <c r="B6816" t="s">
        <v>2123</v>
      </c>
      <c r="C6816" t="s">
        <v>9</v>
      </c>
      <c r="D6816" s="359" t="s">
        <v>10</v>
      </c>
      <c r="E6816" s="31">
        <v>46</v>
      </c>
      <c r="F6816" s="34" t="s">
        <v>2108</v>
      </c>
      <c r="G6816" s="31" t="s">
        <v>2273</v>
      </c>
      <c r="H6816" s="31">
        <v>2.8000000000000001E-2</v>
      </c>
      <c r="I6816" s="32" t="s">
        <v>15</v>
      </c>
      <c r="J6816"/>
      <c r="K6816" s="18"/>
      <c r="M6816" s="31">
        <v>712</v>
      </c>
      <c r="N6816" s="31" t="s">
        <v>1845</v>
      </c>
      <c r="O6816" s="31"/>
    </row>
    <row r="6817" spans="1:15">
      <c r="A6817">
        <v>6821</v>
      </c>
      <c r="B6817" s="198" t="s">
        <v>2274</v>
      </c>
      <c r="C6817" t="s">
        <v>9</v>
      </c>
      <c r="D6817" s="359" t="s">
        <v>10</v>
      </c>
      <c r="E6817" s="31">
        <v>45</v>
      </c>
      <c r="F6817" s="34" t="s">
        <v>2275</v>
      </c>
      <c r="G6817" s="31" t="s">
        <v>2276</v>
      </c>
      <c r="H6817" s="31">
        <v>0.05</v>
      </c>
      <c r="I6817" s="32" t="s">
        <v>15</v>
      </c>
      <c r="J6817"/>
      <c r="K6817"/>
      <c r="M6817" s="31">
        <v>712</v>
      </c>
      <c r="N6817" s="31" t="s">
        <v>1845</v>
      </c>
    </row>
    <row r="6818" spans="1:15">
      <c r="A6818">
        <v>6822</v>
      </c>
      <c r="B6818" t="s">
        <v>2277</v>
      </c>
      <c r="C6818" t="s">
        <v>9</v>
      </c>
      <c r="D6818" s="359" t="s">
        <v>10</v>
      </c>
      <c r="E6818" s="31">
        <v>47</v>
      </c>
      <c r="F6818" s="34" t="s">
        <v>2278</v>
      </c>
      <c r="G6818" s="31" t="s">
        <v>2279</v>
      </c>
      <c r="H6818" s="31">
        <v>3.1E-2</v>
      </c>
      <c r="I6818" s="32" t="s">
        <v>12</v>
      </c>
      <c r="J6818"/>
      <c r="K6818"/>
      <c r="M6818" s="31">
        <v>712</v>
      </c>
      <c r="N6818" s="31" t="s">
        <v>1845</v>
      </c>
    </row>
    <row r="6819" spans="1:15">
      <c r="A6819">
        <v>6823</v>
      </c>
      <c r="B6819" t="s">
        <v>2280</v>
      </c>
      <c r="C6819" t="s">
        <v>9</v>
      </c>
      <c r="D6819" s="359" t="s">
        <v>10</v>
      </c>
      <c r="E6819" s="32">
        <v>49</v>
      </c>
      <c r="F6819" s="137" t="s">
        <v>2281</v>
      </c>
      <c r="G6819" s="32" t="s">
        <v>2282</v>
      </c>
      <c r="H6819" s="32">
        <v>7.0000000000000007E-2</v>
      </c>
      <c r="I6819" s="32" t="s">
        <v>12</v>
      </c>
      <c r="J6819"/>
      <c r="K6819"/>
      <c r="M6819" s="31">
        <v>712</v>
      </c>
      <c r="N6819" s="31" t="s">
        <v>1845</v>
      </c>
    </row>
    <row r="6820" spans="1:15">
      <c r="A6820">
        <v>6824</v>
      </c>
      <c r="B6820" t="s">
        <v>2283</v>
      </c>
      <c r="C6820" t="s">
        <v>9</v>
      </c>
      <c r="D6820" s="359" t="s">
        <v>10</v>
      </c>
      <c r="E6820" s="32">
        <v>51</v>
      </c>
      <c r="F6820" s="137" t="s">
        <v>1903</v>
      </c>
      <c r="G6820" s="32" t="s">
        <v>2284</v>
      </c>
      <c r="H6820" s="32">
        <v>8.1000000000000003E-2</v>
      </c>
      <c r="I6820" s="32" t="s">
        <v>12</v>
      </c>
      <c r="J6820"/>
      <c r="K6820"/>
      <c r="M6820" s="31">
        <v>712</v>
      </c>
      <c r="N6820" s="31" t="s">
        <v>1845</v>
      </c>
    </row>
    <row r="6821" spans="1:15">
      <c r="A6821">
        <v>6825</v>
      </c>
      <c r="B6821" t="s">
        <v>2128</v>
      </c>
      <c r="C6821" t="s">
        <v>9</v>
      </c>
      <c r="D6821" s="359" t="s">
        <v>10</v>
      </c>
      <c r="E6821" s="32">
        <v>46</v>
      </c>
      <c r="F6821" s="137" t="s">
        <v>2229</v>
      </c>
      <c r="G6821" s="32" t="s">
        <v>2285</v>
      </c>
      <c r="H6821" s="32">
        <v>7.0000000000000007E-2</v>
      </c>
      <c r="I6821" s="32" t="s">
        <v>15</v>
      </c>
      <c r="J6821"/>
      <c r="K6821"/>
      <c r="M6821" s="31">
        <v>712</v>
      </c>
      <c r="N6821" s="31" t="s">
        <v>1845</v>
      </c>
    </row>
    <row r="6822" spans="1:15">
      <c r="A6822">
        <v>6826</v>
      </c>
      <c r="B6822" t="s">
        <v>2131</v>
      </c>
      <c r="C6822" t="s">
        <v>9</v>
      </c>
      <c r="D6822" s="359" t="s">
        <v>10</v>
      </c>
      <c r="E6822" s="32">
        <v>50</v>
      </c>
      <c r="F6822" s="137" t="s">
        <v>2108</v>
      </c>
      <c r="G6822" s="32" t="s">
        <v>2286</v>
      </c>
      <c r="H6822" s="32">
        <v>0.05</v>
      </c>
      <c r="I6822" s="32" t="s">
        <v>15</v>
      </c>
      <c r="J6822"/>
      <c r="K6822"/>
      <c r="M6822" s="31">
        <v>712</v>
      </c>
      <c r="N6822" s="31" t="s">
        <v>1845</v>
      </c>
    </row>
    <row r="6823" spans="1:15">
      <c r="A6823">
        <v>6827</v>
      </c>
      <c r="B6823" t="s">
        <v>2287</v>
      </c>
      <c r="C6823" t="s">
        <v>9</v>
      </c>
      <c r="D6823" s="359" t="s">
        <v>10</v>
      </c>
      <c r="E6823" s="32">
        <v>44</v>
      </c>
      <c r="F6823" s="137" t="s">
        <v>2288</v>
      </c>
      <c r="G6823" s="137" t="s">
        <v>55</v>
      </c>
      <c r="H6823" s="32">
        <v>3.7999999999999999E-2</v>
      </c>
      <c r="I6823" s="32" t="s">
        <v>12</v>
      </c>
      <c r="J6823"/>
      <c r="K6823"/>
      <c r="M6823" s="31">
        <v>712</v>
      </c>
      <c r="N6823" s="31" t="s">
        <v>1845</v>
      </c>
    </row>
    <row r="6824" spans="1:15">
      <c r="A6824">
        <v>6828</v>
      </c>
      <c r="B6824" t="s">
        <v>2287</v>
      </c>
      <c r="C6824" t="s">
        <v>9</v>
      </c>
      <c r="D6824" s="359" t="s">
        <v>10</v>
      </c>
      <c r="E6824" s="32">
        <v>48</v>
      </c>
      <c r="F6824" s="137" t="s">
        <v>2289</v>
      </c>
      <c r="G6824" s="32" t="s">
        <v>2290</v>
      </c>
      <c r="H6824" s="32">
        <v>0.04</v>
      </c>
      <c r="I6824" s="32" t="s">
        <v>15</v>
      </c>
      <c r="J6824"/>
      <c r="K6824"/>
      <c r="M6824" s="31">
        <v>712</v>
      </c>
      <c r="N6824" s="31" t="s">
        <v>1845</v>
      </c>
    </row>
    <row r="6825" spans="1:15">
      <c r="A6825">
        <v>6829</v>
      </c>
      <c r="B6825" t="s">
        <v>2291</v>
      </c>
      <c r="C6825" t="s">
        <v>9</v>
      </c>
      <c r="D6825" s="359" t="s">
        <v>10</v>
      </c>
      <c r="E6825" s="31">
        <v>50</v>
      </c>
      <c r="F6825" s="34">
        <v>1.673</v>
      </c>
      <c r="G6825" s="34" t="s">
        <v>55</v>
      </c>
      <c r="H6825" s="31">
        <v>0.03</v>
      </c>
      <c r="I6825" s="31" t="s">
        <v>18</v>
      </c>
      <c r="J6825"/>
      <c r="K6825" s="18"/>
      <c r="M6825" s="31">
        <v>712</v>
      </c>
      <c r="N6825" s="31" t="s">
        <v>1845</v>
      </c>
      <c r="O6825" s="31"/>
    </row>
    <row r="6826" spans="1:15">
      <c r="A6826">
        <v>6830</v>
      </c>
      <c r="B6826" t="s">
        <v>2291</v>
      </c>
      <c r="C6826" t="s">
        <v>9</v>
      </c>
      <c r="D6826" s="359" t="s">
        <v>10</v>
      </c>
      <c r="E6826" s="31">
        <v>47</v>
      </c>
      <c r="F6826" s="34">
        <v>2.044</v>
      </c>
      <c r="G6826" s="34" t="s">
        <v>2292</v>
      </c>
      <c r="H6826" s="31">
        <v>4.4999999999999998E-2</v>
      </c>
      <c r="I6826" s="32" t="s">
        <v>12</v>
      </c>
      <c r="J6826"/>
      <c r="K6826" s="18"/>
      <c r="M6826" s="31">
        <v>712</v>
      </c>
      <c r="N6826" s="31" t="s">
        <v>1845</v>
      </c>
      <c r="O6826" s="31"/>
    </row>
    <row r="6827" spans="1:15">
      <c r="A6827">
        <v>6831</v>
      </c>
      <c r="B6827" t="s">
        <v>2293</v>
      </c>
      <c r="C6827" t="s">
        <v>9</v>
      </c>
      <c r="D6827" s="359" t="s">
        <v>10</v>
      </c>
      <c r="E6827" s="31">
        <v>42</v>
      </c>
      <c r="F6827" s="34">
        <v>1.411</v>
      </c>
      <c r="G6827" s="34" t="s">
        <v>2294</v>
      </c>
      <c r="H6827" s="31">
        <v>2.5000000000000001E-2</v>
      </c>
      <c r="I6827" s="32" t="s">
        <v>15</v>
      </c>
      <c r="J6827"/>
      <c r="K6827"/>
      <c r="M6827" s="31">
        <v>712</v>
      </c>
      <c r="N6827" s="31" t="s">
        <v>1845</v>
      </c>
    </row>
    <row r="6828" spans="1:15">
      <c r="A6828">
        <v>6832</v>
      </c>
      <c r="B6828" t="s">
        <v>2295</v>
      </c>
      <c r="C6828" t="s">
        <v>9</v>
      </c>
      <c r="D6828" s="359" t="s">
        <v>10</v>
      </c>
      <c r="E6828" s="31">
        <v>52</v>
      </c>
      <c r="F6828" s="34">
        <v>2.1320000000000001</v>
      </c>
      <c r="G6828" s="31" t="s">
        <v>2296</v>
      </c>
      <c r="H6828" s="31">
        <v>2.7E-2</v>
      </c>
      <c r="I6828" s="32" t="s">
        <v>15</v>
      </c>
      <c r="J6828"/>
      <c r="K6828"/>
      <c r="M6828" s="31">
        <v>712</v>
      </c>
      <c r="N6828" s="31" t="s">
        <v>1845</v>
      </c>
    </row>
    <row r="6829" spans="1:15">
      <c r="A6829">
        <v>6833</v>
      </c>
      <c r="B6829" t="s">
        <v>2295</v>
      </c>
      <c r="C6829" t="s">
        <v>9</v>
      </c>
      <c r="D6829" s="359" t="s">
        <v>10</v>
      </c>
      <c r="E6829" s="32">
        <v>49</v>
      </c>
      <c r="F6829" s="137">
        <v>1.821</v>
      </c>
      <c r="G6829" s="32" t="s">
        <v>2297</v>
      </c>
      <c r="H6829" s="32">
        <v>2.4E-2</v>
      </c>
      <c r="I6829" s="32" t="s">
        <v>15</v>
      </c>
      <c r="J6829"/>
      <c r="K6829"/>
      <c r="M6829" s="31">
        <v>712</v>
      </c>
      <c r="N6829" s="31" t="s">
        <v>1845</v>
      </c>
    </row>
    <row r="6830" spans="1:15">
      <c r="A6830">
        <v>6834</v>
      </c>
      <c r="B6830" t="s">
        <v>2298</v>
      </c>
      <c r="C6830" t="s">
        <v>9</v>
      </c>
      <c r="D6830" s="359" t="s">
        <v>10</v>
      </c>
      <c r="E6830" s="32">
        <v>57</v>
      </c>
      <c r="F6830" s="137">
        <v>2.1080000000000001</v>
      </c>
      <c r="G6830" s="32" t="s">
        <v>2299</v>
      </c>
      <c r="H6830" s="137">
        <v>0.03</v>
      </c>
      <c r="I6830" s="32" t="s">
        <v>12</v>
      </c>
      <c r="J6830"/>
      <c r="K6830"/>
      <c r="M6830" s="31">
        <v>712</v>
      </c>
      <c r="N6830" s="31" t="s">
        <v>1845</v>
      </c>
    </row>
    <row r="6831" spans="1:15">
      <c r="A6831">
        <v>6835</v>
      </c>
      <c r="B6831" t="s">
        <v>2298</v>
      </c>
      <c r="C6831" t="s">
        <v>9</v>
      </c>
      <c r="D6831" s="359" t="s">
        <v>10</v>
      </c>
      <c r="E6831" s="32">
        <v>49</v>
      </c>
      <c r="F6831" s="137">
        <v>1.5649999999999999</v>
      </c>
      <c r="G6831" s="32" t="s">
        <v>2181</v>
      </c>
      <c r="H6831" s="32">
        <v>1.6E-2</v>
      </c>
      <c r="I6831" s="32" t="s">
        <v>12</v>
      </c>
      <c r="J6831"/>
      <c r="K6831"/>
      <c r="M6831" s="31">
        <v>712</v>
      </c>
      <c r="N6831" s="31" t="s">
        <v>1845</v>
      </c>
    </row>
    <row r="6832" spans="1:15">
      <c r="A6832">
        <v>6836</v>
      </c>
      <c r="B6832" s="204" t="s">
        <v>2134</v>
      </c>
      <c r="C6832" t="s">
        <v>9</v>
      </c>
      <c r="D6832" s="359" t="s">
        <v>10</v>
      </c>
      <c r="E6832" s="32">
        <v>67</v>
      </c>
      <c r="F6832" s="137">
        <v>4.0640000000000001</v>
      </c>
      <c r="G6832" s="32" t="s">
        <v>2300</v>
      </c>
      <c r="H6832" s="32">
        <v>0.11799999999999999</v>
      </c>
      <c r="I6832" s="32" t="s">
        <v>15</v>
      </c>
      <c r="J6832"/>
      <c r="K6832"/>
      <c r="M6832" s="31">
        <v>712</v>
      </c>
      <c r="N6832" s="31" t="s">
        <v>1845</v>
      </c>
    </row>
    <row r="6833" spans="1:15">
      <c r="A6833">
        <v>6837</v>
      </c>
      <c r="B6833" s="204" t="s">
        <v>2301</v>
      </c>
      <c r="C6833" t="s">
        <v>9</v>
      </c>
      <c r="D6833" s="359" t="s">
        <v>10</v>
      </c>
      <c r="E6833" s="32">
        <v>75</v>
      </c>
      <c r="F6833" s="137">
        <v>5.6280000000000001</v>
      </c>
      <c r="G6833" s="32" t="s">
        <v>2302</v>
      </c>
      <c r="H6833" s="32">
        <v>0.08</v>
      </c>
      <c r="I6833" s="32" t="s">
        <v>15</v>
      </c>
      <c r="J6833"/>
      <c r="K6833"/>
      <c r="M6833" s="31">
        <v>712</v>
      </c>
      <c r="N6833" s="31" t="s">
        <v>1845</v>
      </c>
    </row>
    <row r="6834" spans="1:15">
      <c r="A6834">
        <v>6838</v>
      </c>
      <c r="B6834" s="204" t="s">
        <v>2301</v>
      </c>
      <c r="C6834" t="s">
        <v>9</v>
      </c>
      <c r="D6834" s="359" t="s">
        <v>10</v>
      </c>
      <c r="E6834" s="32">
        <v>58</v>
      </c>
      <c r="F6834" s="137">
        <v>2.7240000000000002</v>
      </c>
      <c r="G6834" s="32" t="s">
        <v>2303</v>
      </c>
      <c r="H6834" s="32">
        <v>0.08</v>
      </c>
      <c r="I6834" s="32" t="s">
        <v>15</v>
      </c>
      <c r="J6834"/>
      <c r="K6834"/>
      <c r="M6834" s="31">
        <v>712</v>
      </c>
      <c r="N6834" s="31" t="s">
        <v>1845</v>
      </c>
    </row>
    <row r="6835" spans="1:15">
      <c r="A6835">
        <v>6839</v>
      </c>
      <c r="B6835" t="s">
        <v>2304</v>
      </c>
      <c r="C6835" t="s">
        <v>9</v>
      </c>
      <c r="D6835" s="359" t="s">
        <v>10</v>
      </c>
      <c r="E6835" s="32">
        <v>49</v>
      </c>
      <c r="F6835" s="137">
        <v>1.68</v>
      </c>
      <c r="G6835" s="137" t="s">
        <v>55</v>
      </c>
      <c r="H6835" s="32">
        <v>2.5999999999999999E-2</v>
      </c>
      <c r="I6835" s="32" t="s">
        <v>12</v>
      </c>
      <c r="J6835"/>
      <c r="K6835"/>
      <c r="M6835" s="31">
        <v>712</v>
      </c>
      <c r="N6835" s="31" t="s">
        <v>1845</v>
      </c>
    </row>
    <row r="6836" spans="1:15">
      <c r="A6836">
        <v>6840</v>
      </c>
      <c r="B6836" t="s">
        <v>2304</v>
      </c>
      <c r="C6836" t="s">
        <v>9</v>
      </c>
      <c r="D6836" s="359" t="s">
        <v>10</v>
      </c>
      <c r="E6836" s="31">
        <v>42</v>
      </c>
      <c r="F6836" s="19" t="s">
        <v>2305</v>
      </c>
      <c r="G6836" s="34" t="s">
        <v>55</v>
      </c>
      <c r="H6836" s="31">
        <v>3.4000000000000002E-2</v>
      </c>
      <c r="I6836" s="32" t="s">
        <v>12</v>
      </c>
      <c r="J6836"/>
      <c r="K6836" s="18"/>
      <c r="L6836" s="18"/>
      <c r="M6836" s="31">
        <v>712</v>
      </c>
      <c r="N6836" s="31" t="s">
        <v>1845</v>
      </c>
      <c r="O6836" s="31"/>
    </row>
    <row r="6837" spans="1:15">
      <c r="A6837">
        <v>6841</v>
      </c>
      <c r="B6837" s="204" t="s">
        <v>2137</v>
      </c>
      <c r="C6837" t="s">
        <v>9</v>
      </c>
      <c r="D6837" s="359" t="s">
        <v>10</v>
      </c>
      <c r="E6837" s="31">
        <v>68</v>
      </c>
      <c r="F6837" s="19" t="s">
        <v>2306</v>
      </c>
      <c r="G6837" s="31" t="s">
        <v>2307</v>
      </c>
      <c r="H6837" s="31">
        <v>5.8000000000000003E-2</v>
      </c>
      <c r="I6837" s="32" t="s">
        <v>15</v>
      </c>
      <c r="J6837"/>
      <c r="K6837" s="18"/>
      <c r="L6837" s="18"/>
      <c r="M6837" s="31">
        <v>712</v>
      </c>
      <c r="N6837" s="31" t="s">
        <v>1845</v>
      </c>
      <c r="O6837" s="31"/>
    </row>
    <row r="6838" spans="1:15">
      <c r="A6838">
        <v>6842</v>
      </c>
      <c r="B6838" s="204" t="s">
        <v>2137</v>
      </c>
      <c r="C6838" t="s">
        <v>9</v>
      </c>
      <c r="D6838" s="359" t="s">
        <v>10</v>
      </c>
      <c r="E6838" s="31">
        <v>73</v>
      </c>
      <c r="F6838" s="19" t="s">
        <v>2308</v>
      </c>
      <c r="G6838" s="31" t="s">
        <v>2309</v>
      </c>
      <c r="H6838" s="31">
        <v>7.8E-2</v>
      </c>
      <c r="I6838" s="32" t="s">
        <v>12</v>
      </c>
      <c r="J6838"/>
      <c r="K6838" s="18"/>
      <c r="M6838" s="31">
        <v>712</v>
      </c>
      <c r="N6838" s="31" t="s">
        <v>1845</v>
      </c>
      <c r="O6838" s="31"/>
    </row>
    <row r="6839" spans="1:15">
      <c r="A6839">
        <v>6843</v>
      </c>
      <c r="B6839" s="204" t="s">
        <v>2140</v>
      </c>
      <c r="C6839" t="s">
        <v>9</v>
      </c>
      <c r="D6839" s="359" t="s">
        <v>10</v>
      </c>
      <c r="E6839" s="31">
        <v>55</v>
      </c>
      <c r="F6839" s="19" t="s">
        <v>2310</v>
      </c>
      <c r="G6839" s="31" t="s">
        <v>2311</v>
      </c>
      <c r="H6839" s="31">
        <v>5.1999999999999998E-2</v>
      </c>
      <c r="I6839" s="32" t="s">
        <v>15</v>
      </c>
      <c r="J6839"/>
      <c r="K6839" s="18"/>
      <c r="M6839" s="31">
        <v>712</v>
      </c>
      <c r="N6839" s="31" t="s">
        <v>1845</v>
      </c>
      <c r="O6839" s="31"/>
    </row>
    <row r="6840" spans="1:15">
      <c r="A6840">
        <v>6844</v>
      </c>
      <c r="B6840" s="204" t="s">
        <v>2140</v>
      </c>
      <c r="C6840" t="s">
        <v>9</v>
      </c>
      <c r="D6840" s="359" t="s">
        <v>10</v>
      </c>
      <c r="E6840" s="31">
        <v>60</v>
      </c>
      <c r="F6840" s="34" t="s">
        <v>2312</v>
      </c>
      <c r="G6840" s="31" t="s">
        <v>2313</v>
      </c>
      <c r="H6840" s="31">
        <v>8.3000000000000004E-2</v>
      </c>
      <c r="I6840" s="32" t="s">
        <v>15</v>
      </c>
      <c r="J6840"/>
      <c r="K6840" s="18"/>
      <c r="M6840" s="31">
        <v>712</v>
      </c>
      <c r="N6840" s="31" t="s">
        <v>1845</v>
      </c>
      <c r="O6840" s="31"/>
    </row>
    <row r="6841" spans="1:15">
      <c r="A6841">
        <v>6845</v>
      </c>
      <c r="B6841" s="204" t="s">
        <v>2143</v>
      </c>
      <c r="C6841" t="s">
        <v>9</v>
      </c>
      <c r="D6841" s="359" t="s">
        <v>10</v>
      </c>
      <c r="E6841" s="31">
        <v>52</v>
      </c>
      <c r="F6841" s="34" t="s">
        <v>2314</v>
      </c>
      <c r="G6841" s="31" t="s">
        <v>2315</v>
      </c>
      <c r="H6841" s="31">
        <v>4.4999999999999998E-2</v>
      </c>
      <c r="I6841" s="32" t="s">
        <v>12</v>
      </c>
      <c r="J6841"/>
      <c r="K6841" s="18"/>
      <c r="M6841" s="31">
        <v>712</v>
      </c>
      <c r="N6841" s="31" t="s">
        <v>1845</v>
      </c>
      <c r="O6841" s="31"/>
    </row>
    <row r="6842" spans="1:15">
      <c r="A6842">
        <v>6846</v>
      </c>
      <c r="B6842" s="250" t="s">
        <v>2316</v>
      </c>
      <c r="C6842" t="s">
        <v>9</v>
      </c>
      <c r="D6842" s="359" t="s">
        <v>10</v>
      </c>
      <c r="E6842" s="31">
        <v>65</v>
      </c>
      <c r="F6842" s="34" t="s">
        <v>2317</v>
      </c>
      <c r="G6842" s="31" t="s">
        <v>2318</v>
      </c>
      <c r="H6842" s="31">
        <v>5.6000000000000001E-2</v>
      </c>
      <c r="I6842" s="32" t="s">
        <v>15</v>
      </c>
      <c r="J6842"/>
      <c r="K6842"/>
      <c r="M6842" s="31">
        <v>712</v>
      </c>
      <c r="N6842" s="31" t="s">
        <v>1845</v>
      </c>
    </row>
    <row r="6843" spans="1:15">
      <c r="A6843">
        <v>6847</v>
      </c>
      <c r="B6843" s="204" t="s">
        <v>2316</v>
      </c>
      <c r="C6843" t="s">
        <v>9</v>
      </c>
      <c r="D6843" s="359" t="s">
        <v>10</v>
      </c>
      <c r="E6843" s="31">
        <v>61</v>
      </c>
      <c r="F6843" s="34" t="s">
        <v>2319</v>
      </c>
      <c r="G6843" s="31" t="s">
        <v>2320</v>
      </c>
      <c r="H6843" s="31">
        <v>4.8000000000000001E-2</v>
      </c>
      <c r="I6843" s="32" t="s">
        <v>12</v>
      </c>
      <c r="J6843"/>
      <c r="K6843"/>
      <c r="M6843" s="31">
        <v>712</v>
      </c>
      <c r="N6843" s="31" t="s">
        <v>1845</v>
      </c>
    </row>
    <row r="6844" spans="1:15">
      <c r="A6844">
        <v>6848</v>
      </c>
      <c r="B6844" s="204" t="s">
        <v>2321</v>
      </c>
      <c r="C6844" t="s">
        <v>9</v>
      </c>
      <c r="D6844" s="359" t="s">
        <v>10</v>
      </c>
      <c r="E6844" s="32">
        <v>70</v>
      </c>
      <c r="F6844" s="137" t="s">
        <v>2322</v>
      </c>
      <c r="G6844" s="32" t="s">
        <v>2323</v>
      </c>
      <c r="H6844" s="32">
        <v>6.8000000000000005E-2</v>
      </c>
      <c r="I6844" s="32" t="s">
        <v>12</v>
      </c>
      <c r="J6844"/>
      <c r="K6844"/>
      <c r="M6844" s="31">
        <v>712</v>
      </c>
      <c r="N6844" s="31" t="s">
        <v>1845</v>
      </c>
    </row>
    <row r="6845" spans="1:15">
      <c r="A6845">
        <v>6849</v>
      </c>
      <c r="B6845" s="204" t="s">
        <v>2321</v>
      </c>
      <c r="C6845" t="s">
        <v>9</v>
      </c>
      <c r="D6845" s="359" t="s">
        <v>10</v>
      </c>
      <c r="E6845" s="32">
        <v>65</v>
      </c>
      <c r="F6845" s="137" t="s">
        <v>2324</v>
      </c>
      <c r="G6845" s="32" t="s">
        <v>2325</v>
      </c>
      <c r="H6845" s="32">
        <v>4.9000000000000002E-2</v>
      </c>
      <c r="I6845" s="32" t="s">
        <v>12</v>
      </c>
      <c r="J6845"/>
      <c r="K6845"/>
      <c r="M6845" s="31">
        <v>712</v>
      </c>
      <c r="N6845" s="31" t="s">
        <v>1845</v>
      </c>
    </row>
    <row r="6846" spans="1:15">
      <c r="A6846">
        <v>6850</v>
      </c>
      <c r="B6846" s="204" t="s">
        <v>2326</v>
      </c>
      <c r="C6846" t="s">
        <v>9</v>
      </c>
      <c r="D6846" s="359" t="s">
        <v>10</v>
      </c>
      <c r="E6846" s="32">
        <v>61</v>
      </c>
      <c r="F6846" s="137" t="s">
        <v>2327</v>
      </c>
      <c r="G6846" s="32" t="s">
        <v>2328</v>
      </c>
      <c r="H6846" s="32">
        <v>5.8000000000000003E-2</v>
      </c>
      <c r="I6846" s="32" t="s">
        <v>15</v>
      </c>
      <c r="J6846"/>
      <c r="K6846"/>
      <c r="M6846" s="31">
        <v>712</v>
      </c>
      <c r="N6846" s="31" t="s">
        <v>1845</v>
      </c>
    </row>
    <row r="6847" spans="1:15">
      <c r="A6847">
        <v>6851</v>
      </c>
      <c r="B6847" t="s">
        <v>2329</v>
      </c>
      <c r="C6847" t="s">
        <v>9</v>
      </c>
      <c r="D6847" s="359" t="s">
        <v>10</v>
      </c>
      <c r="E6847" s="32">
        <v>49</v>
      </c>
      <c r="F6847" s="137" t="s">
        <v>2330</v>
      </c>
      <c r="G6847" s="32" t="s">
        <v>2331</v>
      </c>
      <c r="H6847" s="32">
        <v>6.4000000000000001E-2</v>
      </c>
      <c r="I6847" s="32" t="s">
        <v>12</v>
      </c>
      <c r="J6847"/>
      <c r="K6847"/>
      <c r="M6847" s="31">
        <v>712</v>
      </c>
      <c r="N6847" s="31" t="s">
        <v>1845</v>
      </c>
    </row>
    <row r="6848" spans="1:15">
      <c r="A6848">
        <v>6852</v>
      </c>
      <c r="B6848" t="s">
        <v>2332</v>
      </c>
      <c r="C6848" t="s">
        <v>9</v>
      </c>
      <c r="D6848" s="359" t="s">
        <v>10</v>
      </c>
      <c r="E6848" s="32">
        <v>54</v>
      </c>
      <c r="F6848" s="137" t="s">
        <v>2333</v>
      </c>
      <c r="G6848" s="32" t="s">
        <v>2334</v>
      </c>
      <c r="H6848" s="32">
        <v>3.2000000000000001E-2</v>
      </c>
      <c r="I6848" s="32" t="s">
        <v>15</v>
      </c>
      <c r="J6848"/>
      <c r="K6848"/>
      <c r="M6848" s="31">
        <v>712</v>
      </c>
      <c r="N6848" s="31" t="s">
        <v>1845</v>
      </c>
    </row>
    <row r="6849" spans="1:15">
      <c r="A6849">
        <v>6853</v>
      </c>
      <c r="B6849" t="s">
        <v>2332</v>
      </c>
      <c r="C6849" t="s">
        <v>9</v>
      </c>
      <c r="D6849" s="359" t="s">
        <v>10</v>
      </c>
      <c r="E6849" s="32">
        <v>69</v>
      </c>
      <c r="F6849" s="137" t="s">
        <v>2335</v>
      </c>
      <c r="G6849" s="32" t="s">
        <v>2336</v>
      </c>
      <c r="H6849" s="32">
        <v>0.124</v>
      </c>
      <c r="I6849" s="32" t="s">
        <v>15</v>
      </c>
      <c r="J6849"/>
      <c r="K6849"/>
      <c r="M6849" s="31">
        <v>712</v>
      </c>
      <c r="N6849" s="31" t="s">
        <v>1845</v>
      </c>
    </row>
    <row r="6850" spans="1:15">
      <c r="A6850">
        <v>6854</v>
      </c>
      <c r="B6850" t="s">
        <v>2337</v>
      </c>
      <c r="C6850" t="s">
        <v>9</v>
      </c>
      <c r="D6850" s="359" t="s">
        <v>10</v>
      </c>
      <c r="E6850" s="32">
        <v>54</v>
      </c>
      <c r="F6850" s="137" t="s">
        <v>2338</v>
      </c>
      <c r="G6850" s="137" t="s">
        <v>55</v>
      </c>
      <c r="H6850" s="32">
        <v>2.3E-2</v>
      </c>
      <c r="I6850" s="31" t="s">
        <v>18</v>
      </c>
      <c r="J6850"/>
      <c r="K6850"/>
      <c r="M6850" s="31">
        <v>712</v>
      </c>
      <c r="N6850" s="31" t="s">
        <v>1845</v>
      </c>
    </row>
    <row r="6851" spans="1:15">
      <c r="A6851">
        <v>6855</v>
      </c>
      <c r="B6851" t="s">
        <v>2337</v>
      </c>
      <c r="C6851" t="s">
        <v>9</v>
      </c>
      <c r="D6851" s="359" t="s">
        <v>10</v>
      </c>
      <c r="E6851" s="31">
        <v>55</v>
      </c>
      <c r="F6851" s="34" t="s">
        <v>2339</v>
      </c>
      <c r="G6851" s="34" t="s">
        <v>55</v>
      </c>
      <c r="H6851" s="31">
        <v>2.7E-2</v>
      </c>
      <c r="I6851" s="31" t="s">
        <v>18</v>
      </c>
      <c r="J6851"/>
      <c r="K6851" s="18"/>
      <c r="M6851" s="31">
        <v>712</v>
      </c>
      <c r="N6851" s="31" t="s">
        <v>1845</v>
      </c>
      <c r="O6851" s="31"/>
    </row>
    <row r="6852" spans="1:15">
      <c r="A6852">
        <v>6856</v>
      </c>
      <c r="B6852" t="s">
        <v>2340</v>
      </c>
      <c r="C6852" t="s">
        <v>9</v>
      </c>
      <c r="D6852" s="359" t="s">
        <v>10</v>
      </c>
      <c r="E6852" s="31">
        <v>64</v>
      </c>
      <c r="F6852" s="34" t="s">
        <v>2341</v>
      </c>
      <c r="G6852" s="31" t="s">
        <v>2124</v>
      </c>
      <c r="H6852" s="31">
        <v>3.4000000000000002E-2</v>
      </c>
      <c r="I6852" s="32" t="s">
        <v>15</v>
      </c>
      <c r="J6852"/>
      <c r="K6852" s="18"/>
      <c r="M6852" s="31">
        <v>712</v>
      </c>
      <c r="N6852" s="31" t="s">
        <v>1845</v>
      </c>
      <c r="O6852" s="31"/>
    </row>
    <row r="6853" spans="1:15">
      <c r="A6853">
        <v>6857</v>
      </c>
      <c r="B6853" t="s">
        <v>2340</v>
      </c>
      <c r="C6853" t="s">
        <v>9</v>
      </c>
      <c r="D6853" s="359" t="s">
        <v>10</v>
      </c>
      <c r="E6853" s="31">
        <v>55</v>
      </c>
      <c r="F6853" s="34" t="s">
        <v>2342</v>
      </c>
      <c r="G6853" s="34" t="s">
        <v>2343</v>
      </c>
      <c r="H6853" s="31">
        <v>2.5000000000000001E-2</v>
      </c>
      <c r="I6853" s="32" t="s">
        <v>12</v>
      </c>
      <c r="J6853"/>
      <c r="K6853"/>
      <c r="M6853" s="31">
        <v>712</v>
      </c>
      <c r="N6853" s="31" t="s">
        <v>1845</v>
      </c>
    </row>
    <row r="6854" spans="1:15">
      <c r="A6854">
        <v>6858</v>
      </c>
      <c r="B6854" t="s">
        <v>2151</v>
      </c>
      <c r="C6854" t="s">
        <v>9</v>
      </c>
      <c r="D6854" s="359" t="s">
        <v>10</v>
      </c>
      <c r="E6854" s="31">
        <v>53</v>
      </c>
      <c r="F6854" s="34" t="s">
        <v>2344</v>
      </c>
      <c r="G6854" s="31" t="s">
        <v>2345</v>
      </c>
      <c r="H6854" s="31">
        <v>0.02</v>
      </c>
      <c r="I6854" s="32" t="s">
        <v>12</v>
      </c>
      <c r="J6854"/>
      <c r="K6854"/>
      <c r="M6854" s="31">
        <v>712</v>
      </c>
      <c r="N6854" s="31" t="s">
        <v>1845</v>
      </c>
    </row>
    <row r="6855" spans="1:15">
      <c r="A6855">
        <v>6859</v>
      </c>
      <c r="B6855" t="s">
        <v>2346</v>
      </c>
      <c r="C6855" t="s">
        <v>9</v>
      </c>
      <c r="D6855" s="359" t="s">
        <v>10</v>
      </c>
      <c r="E6855" s="32">
        <v>55</v>
      </c>
      <c r="F6855" s="137" t="s">
        <v>2347</v>
      </c>
      <c r="G6855" s="32" t="s">
        <v>2348</v>
      </c>
      <c r="H6855" s="32">
        <v>1.4999999999999999E-2</v>
      </c>
      <c r="I6855" s="32" t="s">
        <v>15</v>
      </c>
      <c r="J6855"/>
      <c r="K6855"/>
      <c r="M6855" s="31">
        <v>712</v>
      </c>
      <c r="N6855" s="31" t="s">
        <v>1845</v>
      </c>
    </row>
    <row r="6856" spans="1:15">
      <c r="A6856">
        <v>6860</v>
      </c>
      <c r="B6856" t="s">
        <v>2349</v>
      </c>
      <c r="C6856" t="s">
        <v>9</v>
      </c>
      <c r="D6856" s="359" t="s">
        <v>10</v>
      </c>
      <c r="E6856" s="32">
        <v>45</v>
      </c>
      <c r="F6856" s="137" t="s">
        <v>2350</v>
      </c>
      <c r="G6856" s="137" t="s">
        <v>55</v>
      </c>
      <c r="H6856" s="137">
        <v>1.6E-2</v>
      </c>
      <c r="I6856" s="31" t="s">
        <v>18</v>
      </c>
      <c r="J6856"/>
      <c r="K6856"/>
      <c r="M6856" s="31">
        <v>712</v>
      </c>
      <c r="N6856" s="31" t="s">
        <v>1845</v>
      </c>
    </row>
    <row r="6857" spans="1:15">
      <c r="A6857">
        <v>6861</v>
      </c>
      <c r="B6857" t="s">
        <v>2349</v>
      </c>
      <c r="C6857" t="s">
        <v>9</v>
      </c>
      <c r="D6857" s="359" t="s">
        <v>10</v>
      </c>
      <c r="E6857" s="32">
        <v>40</v>
      </c>
      <c r="F6857" s="137" t="s">
        <v>2351</v>
      </c>
      <c r="G6857" s="137" t="s">
        <v>55</v>
      </c>
      <c r="H6857" s="137" t="s">
        <v>55</v>
      </c>
      <c r="I6857" s="31" t="s">
        <v>18</v>
      </c>
      <c r="J6857"/>
      <c r="K6857"/>
      <c r="M6857" s="31">
        <v>712</v>
      </c>
      <c r="N6857" s="31" t="s">
        <v>1845</v>
      </c>
    </row>
    <row r="6858" spans="1:15">
      <c r="A6858">
        <v>6862</v>
      </c>
      <c r="B6858" t="s">
        <v>2352</v>
      </c>
      <c r="C6858" t="s">
        <v>9</v>
      </c>
      <c r="D6858" s="359" t="s">
        <v>10</v>
      </c>
      <c r="E6858" s="32">
        <v>51</v>
      </c>
      <c r="F6858" s="137" t="s">
        <v>2353</v>
      </c>
      <c r="G6858" s="32" t="s">
        <v>2354</v>
      </c>
      <c r="H6858" s="32">
        <v>2.5999999999999999E-2</v>
      </c>
      <c r="I6858" s="32" t="s">
        <v>15</v>
      </c>
      <c r="J6858"/>
      <c r="K6858"/>
      <c r="M6858" s="31">
        <v>712</v>
      </c>
      <c r="N6858" s="31" t="s">
        <v>1845</v>
      </c>
    </row>
    <row r="6859" spans="1:15">
      <c r="A6859">
        <v>6863</v>
      </c>
      <c r="B6859" t="s">
        <v>2352</v>
      </c>
      <c r="C6859" t="s">
        <v>9</v>
      </c>
      <c r="D6859" s="359" t="s">
        <v>10</v>
      </c>
      <c r="E6859" s="32">
        <v>48</v>
      </c>
      <c r="F6859" s="137" t="s">
        <v>2355</v>
      </c>
      <c r="G6859" s="32" t="s">
        <v>2356</v>
      </c>
      <c r="H6859" s="32">
        <v>2.4E-2</v>
      </c>
      <c r="I6859" s="32" t="s">
        <v>15</v>
      </c>
      <c r="J6859"/>
      <c r="K6859"/>
      <c r="M6859" s="31">
        <v>712</v>
      </c>
      <c r="N6859" s="31" t="s">
        <v>1845</v>
      </c>
    </row>
    <row r="6860" spans="1:15">
      <c r="A6860">
        <v>6864</v>
      </c>
      <c r="B6860" t="s">
        <v>2357</v>
      </c>
      <c r="C6860" t="s">
        <v>9</v>
      </c>
      <c r="D6860" s="359" t="s">
        <v>10</v>
      </c>
      <c r="E6860" s="32">
        <v>55</v>
      </c>
      <c r="F6860" s="137" t="s">
        <v>2358</v>
      </c>
      <c r="G6860" s="32" t="s">
        <v>2153</v>
      </c>
      <c r="H6860" s="32">
        <v>3.5000000000000003E-2</v>
      </c>
      <c r="I6860" s="32" t="s">
        <v>12</v>
      </c>
      <c r="J6860"/>
      <c r="K6860"/>
      <c r="M6860" s="31">
        <v>712</v>
      </c>
      <c r="N6860" s="31" t="s">
        <v>1845</v>
      </c>
    </row>
    <row r="6861" spans="1:15">
      <c r="A6861">
        <v>6865</v>
      </c>
      <c r="B6861" t="s">
        <v>2357</v>
      </c>
      <c r="C6861" t="s">
        <v>9</v>
      </c>
      <c r="D6861" s="359" t="s">
        <v>10</v>
      </c>
      <c r="E6861" s="32">
        <v>48</v>
      </c>
      <c r="F6861" s="137" t="s">
        <v>2359</v>
      </c>
      <c r="G6861" s="32" t="s">
        <v>2360</v>
      </c>
      <c r="H6861" s="32">
        <v>2.5999999999999999E-2</v>
      </c>
      <c r="I6861" s="32" t="s">
        <v>15</v>
      </c>
      <c r="J6861"/>
      <c r="K6861"/>
      <c r="M6861" s="31">
        <v>712</v>
      </c>
      <c r="N6861" s="31" t="s">
        <v>1845</v>
      </c>
    </row>
    <row r="6862" spans="1:15">
      <c r="A6862">
        <v>6866</v>
      </c>
      <c r="B6862" t="s">
        <v>2361</v>
      </c>
      <c r="C6862" t="s">
        <v>9</v>
      </c>
      <c r="D6862" s="359" t="s">
        <v>10</v>
      </c>
      <c r="E6862" s="32">
        <v>51</v>
      </c>
      <c r="F6862" s="137" t="s">
        <v>2362</v>
      </c>
      <c r="G6862" s="32" t="s">
        <v>2363</v>
      </c>
      <c r="H6862" s="32">
        <v>2.9000000000000001E-2</v>
      </c>
      <c r="I6862" s="32" t="s">
        <v>12</v>
      </c>
      <c r="J6862"/>
      <c r="K6862"/>
      <c r="M6862" s="31">
        <v>712</v>
      </c>
      <c r="N6862" s="31" t="s">
        <v>1845</v>
      </c>
    </row>
    <row r="6863" spans="1:15">
      <c r="A6863">
        <v>6867</v>
      </c>
      <c r="B6863" t="s">
        <v>2364</v>
      </c>
      <c r="C6863" t="s">
        <v>9</v>
      </c>
      <c r="D6863" s="359" t="s">
        <v>10</v>
      </c>
      <c r="E6863" s="32">
        <v>40</v>
      </c>
      <c r="F6863" s="137" t="s">
        <v>2365</v>
      </c>
      <c r="G6863" s="137" t="s">
        <v>55</v>
      </c>
      <c r="H6863" s="137">
        <v>4.2000000000000003E-2</v>
      </c>
      <c r="I6863" s="31" t="s">
        <v>18</v>
      </c>
      <c r="J6863"/>
      <c r="K6863"/>
      <c r="M6863" s="31">
        <v>712</v>
      </c>
      <c r="N6863" s="31" t="s">
        <v>1845</v>
      </c>
    </row>
    <row r="6864" spans="1:15">
      <c r="A6864">
        <v>6868</v>
      </c>
      <c r="B6864" t="s">
        <v>2364</v>
      </c>
      <c r="C6864" t="s">
        <v>9</v>
      </c>
      <c r="D6864" s="359" t="s">
        <v>10</v>
      </c>
      <c r="E6864" s="32">
        <v>45</v>
      </c>
      <c r="F6864" s="137" t="s">
        <v>2366</v>
      </c>
      <c r="G6864" s="137" t="s">
        <v>55</v>
      </c>
      <c r="H6864" s="137">
        <v>3.1E-2</v>
      </c>
      <c r="I6864" s="31" t="s">
        <v>18</v>
      </c>
      <c r="J6864"/>
      <c r="K6864"/>
      <c r="M6864" s="31">
        <v>712</v>
      </c>
      <c r="N6864" s="31" t="s">
        <v>1845</v>
      </c>
    </row>
    <row r="6865" spans="1:15">
      <c r="A6865">
        <v>6869</v>
      </c>
      <c r="B6865" s="204" t="s">
        <v>2367</v>
      </c>
      <c r="C6865" t="s">
        <v>9</v>
      </c>
      <c r="D6865" s="359" t="s">
        <v>10</v>
      </c>
      <c r="E6865" s="32">
        <v>51</v>
      </c>
      <c r="F6865" s="137" t="s">
        <v>2368</v>
      </c>
      <c r="G6865" s="32" t="s">
        <v>2369</v>
      </c>
      <c r="H6865" s="32">
        <v>0.03</v>
      </c>
      <c r="I6865" s="32" t="s">
        <v>15</v>
      </c>
      <c r="J6865"/>
      <c r="K6865"/>
      <c r="M6865" s="31">
        <v>712</v>
      </c>
      <c r="N6865" s="31" t="s">
        <v>1845</v>
      </c>
    </row>
    <row r="6866" spans="1:15">
      <c r="A6866">
        <v>6870</v>
      </c>
      <c r="B6866" s="204" t="s">
        <v>2367</v>
      </c>
      <c r="C6866" t="s">
        <v>9</v>
      </c>
      <c r="D6866" s="359" t="s">
        <v>10</v>
      </c>
      <c r="E6866" s="32">
        <v>47</v>
      </c>
      <c r="F6866" s="137">
        <v>1.611</v>
      </c>
      <c r="G6866" s="137" t="s">
        <v>2294</v>
      </c>
      <c r="H6866" s="32">
        <v>2.9000000000000001E-2</v>
      </c>
      <c r="I6866" s="32" t="s">
        <v>12</v>
      </c>
      <c r="J6866"/>
      <c r="K6866"/>
      <c r="M6866" s="31">
        <v>712</v>
      </c>
      <c r="N6866" s="31" t="s">
        <v>1845</v>
      </c>
    </row>
    <row r="6867" spans="1:15">
      <c r="A6867">
        <v>6871</v>
      </c>
      <c r="B6867" s="204" t="s">
        <v>2370</v>
      </c>
      <c r="C6867" t="s">
        <v>9</v>
      </c>
      <c r="D6867" s="359" t="s">
        <v>10</v>
      </c>
      <c r="E6867" s="32">
        <v>46</v>
      </c>
      <c r="F6867" s="137">
        <v>1.7010000000000001</v>
      </c>
      <c r="G6867" s="32" t="s">
        <v>2299</v>
      </c>
      <c r="H6867" s="32">
        <v>2.1999999999999999E-2</v>
      </c>
      <c r="I6867" s="32" t="s">
        <v>15</v>
      </c>
      <c r="J6867"/>
      <c r="K6867"/>
      <c r="M6867" s="31">
        <v>712</v>
      </c>
      <c r="N6867" s="31" t="s">
        <v>1845</v>
      </c>
    </row>
    <row r="6868" spans="1:15">
      <c r="A6868">
        <v>6872</v>
      </c>
      <c r="B6868" s="204" t="s">
        <v>2370</v>
      </c>
      <c r="C6868" t="s">
        <v>9</v>
      </c>
      <c r="D6868" s="359" t="s">
        <v>10</v>
      </c>
      <c r="E6868" s="31">
        <v>55</v>
      </c>
      <c r="F6868" s="34">
        <v>2.4209999999999998</v>
      </c>
      <c r="G6868" s="31" t="s">
        <v>2371</v>
      </c>
      <c r="H6868" s="31">
        <v>3.4000000000000002E-2</v>
      </c>
      <c r="I6868" s="32" t="s">
        <v>15</v>
      </c>
      <c r="J6868"/>
      <c r="K6868" s="18"/>
      <c r="M6868" s="31">
        <v>712</v>
      </c>
      <c r="N6868" s="31" t="s">
        <v>1845</v>
      </c>
      <c r="O6868" s="31"/>
    </row>
    <row r="6869" spans="1:15">
      <c r="A6869">
        <v>6873</v>
      </c>
      <c r="B6869" s="204" t="s">
        <v>2372</v>
      </c>
      <c r="C6869" t="s">
        <v>9</v>
      </c>
      <c r="D6869" s="359" t="s">
        <v>10</v>
      </c>
      <c r="E6869" s="31">
        <v>57</v>
      </c>
      <c r="F6869" s="34">
        <v>2.6709999999999998</v>
      </c>
      <c r="G6869" s="31" t="s">
        <v>2373</v>
      </c>
      <c r="H6869" s="31">
        <v>0.04</v>
      </c>
      <c r="I6869" s="32" t="s">
        <v>12</v>
      </c>
      <c r="J6869"/>
      <c r="K6869" s="18"/>
      <c r="M6869" s="31">
        <v>712</v>
      </c>
      <c r="N6869" s="31" t="s">
        <v>1845</v>
      </c>
      <c r="O6869" s="31"/>
    </row>
    <row r="6870" spans="1:15">
      <c r="A6870">
        <v>6874</v>
      </c>
      <c r="B6870" s="204" t="s">
        <v>2372</v>
      </c>
      <c r="C6870" t="s">
        <v>9</v>
      </c>
      <c r="D6870" s="359" t="s">
        <v>10</v>
      </c>
      <c r="E6870" s="31">
        <v>58</v>
      </c>
      <c r="F6870" s="34">
        <v>2.8809999999999998</v>
      </c>
      <c r="G6870" s="31" t="s">
        <v>2374</v>
      </c>
      <c r="H6870" s="31">
        <v>3.9E-2</v>
      </c>
      <c r="I6870" s="32" t="s">
        <v>15</v>
      </c>
      <c r="J6870"/>
      <c r="K6870"/>
      <c r="M6870" s="31">
        <v>712</v>
      </c>
      <c r="N6870" s="31" t="s">
        <v>1845</v>
      </c>
    </row>
    <row r="6871" spans="1:15">
      <c r="A6871">
        <v>6875</v>
      </c>
      <c r="B6871" s="204" t="s">
        <v>2375</v>
      </c>
      <c r="C6871" t="s">
        <v>9</v>
      </c>
      <c r="D6871" s="359" t="s">
        <v>10</v>
      </c>
      <c r="E6871" s="31">
        <v>55</v>
      </c>
      <c r="F6871" s="34">
        <v>2.5110000000000001</v>
      </c>
      <c r="G6871" s="31" t="s">
        <v>2371</v>
      </c>
      <c r="H6871" s="31">
        <v>2.5999999999999999E-2</v>
      </c>
      <c r="I6871" s="32" t="s">
        <v>15</v>
      </c>
      <c r="J6871"/>
      <c r="K6871"/>
      <c r="M6871" s="31">
        <v>712</v>
      </c>
      <c r="N6871" s="31" t="s">
        <v>1845</v>
      </c>
    </row>
    <row r="6872" spans="1:15">
      <c r="A6872">
        <v>6876</v>
      </c>
      <c r="B6872" s="204" t="s">
        <v>2375</v>
      </c>
      <c r="C6872" t="s">
        <v>9</v>
      </c>
      <c r="D6872" s="359" t="s">
        <v>10</v>
      </c>
      <c r="E6872" s="32">
        <v>54</v>
      </c>
      <c r="F6872" s="137">
        <v>2.3290000000000002</v>
      </c>
      <c r="G6872" s="32" t="s">
        <v>2173</v>
      </c>
      <c r="H6872" s="32">
        <v>2.9000000000000001E-2</v>
      </c>
      <c r="I6872" s="32" t="s">
        <v>15</v>
      </c>
      <c r="J6872"/>
      <c r="K6872"/>
      <c r="M6872" s="31">
        <v>712</v>
      </c>
      <c r="N6872" s="31" t="s">
        <v>1845</v>
      </c>
    </row>
    <row r="6873" spans="1:15">
      <c r="A6873">
        <v>6877</v>
      </c>
      <c r="B6873" s="204" t="s">
        <v>2376</v>
      </c>
      <c r="C6873" t="s">
        <v>9</v>
      </c>
      <c r="D6873" s="359" t="s">
        <v>10</v>
      </c>
      <c r="E6873" s="32">
        <v>56</v>
      </c>
      <c r="F6873" s="137">
        <v>2.7109999999999999</v>
      </c>
      <c r="G6873" s="32" t="s">
        <v>2377</v>
      </c>
      <c r="H6873" s="137">
        <v>2.8000000000000001E-2</v>
      </c>
      <c r="I6873" s="32" t="s">
        <v>15</v>
      </c>
      <c r="J6873"/>
      <c r="K6873"/>
      <c r="M6873" s="31">
        <v>712</v>
      </c>
      <c r="N6873" s="31" t="s">
        <v>1845</v>
      </c>
    </row>
    <row r="6874" spans="1:15">
      <c r="A6874">
        <v>6878</v>
      </c>
      <c r="B6874" s="204" t="s">
        <v>2376</v>
      </c>
      <c r="C6874" t="s">
        <v>9</v>
      </c>
      <c r="D6874" s="359" t="s">
        <v>10</v>
      </c>
      <c r="E6874" s="32">
        <v>52</v>
      </c>
      <c r="F6874" s="137">
        <v>1.9279999999999999</v>
      </c>
      <c r="G6874" s="32" t="s">
        <v>2378</v>
      </c>
      <c r="H6874" s="137">
        <v>2.7E-2</v>
      </c>
      <c r="I6874" s="32" t="s">
        <v>15</v>
      </c>
      <c r="J6874"/>
      <c r="K6874"/>
      <c r="M6874" s="31">
        <v>712</v>
      </c>
      <c r="N6874" s="31" t="s">
        <v>1845</v>
      </c>
    </row>
    <row r="6875" spans="1:15">
      <c r="A6875">
        <v>6879</v>
      </c>
      <c r="B6875" s="204" t="s">
        <v>2379</v>
      </c>
      <c r="C6875" t="s">
        <v>9</v>
      </c>
      <c r="D6875" s="359" t="s">
        <v>10</v>
      </c>
      <c r="E6875" s="32">
        <v>51</v>
      </c>
      <c r="F6875" s="137">
        <v>2.1139999999999999</v>
      </c>
      <c r="G6875" s="137" t="s">
        <v>55</v>
      </c>
      <c r="H6875" s="137" t="s">
        <v>55</v>
      </c>
      <c r="I6875" s="31" t="s">
        <v>18</v>
      </c>
      <c r="J6875"/>
      <c r="K6875"/>
      <c r="M6875" s="31">
        <v>712</v>
      </c>
      <c r="N6875" s="31" t="s">
        <v>1845</v>
      </c>
    </row>
    <row r="6876" spans="1:15">
      <c r="A6876">
        <v>6880</v>
      </c>
      <c r="B6876" s="204" t="s">
        <v>2380</v>
      </c>
      <c r="C6876" t="s">
        <v>9</v>
      </c>
      <c r="D6876" s="359" t="s">
        <v>10</v>
      </c>
      <c r="E6876" s="32">
        <v>52</v>
      </c>
      <c r="F6876" s="137">
        <v>2.0110000000000001</v>
      </c>
      <c r="G6876" s="32" t="s">
        <v>2345</v>
      </c>
      <c r="H6876" s="32">
        <v>2.9000000000000001E-2</v>
      </c>
      <c r="I6876" s="32" t="s">
        <v>12</v>
      </c>
      <c r="J6876"/>
      <c r="K6876"/>
      <c r="M6876" s="31">
        <v>712</v>
      </c>
      <c r="N6876" s="31" t="s">
        <v>1845</v>
      </c>
    </row>
    <row r="6877" spans="1:15">
      <c r="A6877">
        <v>6881</v>
      </c>
      <c r="B6877" s="204" t="s">
        <v>2380</v>
      </c>
      <c r="C6877" t="s">
        <v>9</v>
      </c>
      <c r="D6877" s="359" t="s">
        <v>10</v>
      </c>
      <c r="E6877" s="32">
        <v>54</v>
      </c>
      <c r="F6877" s="137">
        <v>2.2810000000000001</v>
      </c>
      <c r="G6877" s="32" t="s">
        <v>2381</v>
      </c>
      <c r="H6877" s="32">
        <v>3.2000000000000001E-2</v>
      </c>
      <c r="I6877" s="32" t="s">
        <v>12</v>
      </c>
      <c r="J6877"/>
      <c r="K6877"/>
      <c r="M6877" s="31">
        <v>712</v>
      </c>
      <c r="N6877" s="31" t="s">
        <v>1845</v>
      </c>
    </row>
    <row r="6878" spans="1:15">
      <c r="A6878">
        <v>6882</v>
      </c>
      <c r="B6878" t="s">
        <v>2382</v>
      </c>
      <c r="C6878" t="s">
        <v>9</v>
      </c>
      <c r="D6878" s="359" t="s">
        <v>10</v>
      </c>
      <c r="E6878" s="32">
        <v>50</v>
      </c>
      <c r="F6878" s="137">
        <v>2.08</v>
      </c>
      <c r="G6878" s="32" t="s">
        <v>2383</v>
      </c>
      <c r="H6878" s="32">
        <v>2.8000000000000001E-2</v>
      </c>
      <c r="I6878" s="32" t="s">
        <v>15</v>
      </c>
      <c r="J6878"/>
      <c r="K6878"/>
      <c r="M6878" s="31">
        <v>712</v>
      </c>
      <c r="N6878" s="31" t="s">
        <v>1845</v>
      </c>
    </row>
    <row r="6879" spans="1:15">
      <c r="A6879">
        <v>6883</v>
      </c>
      <c r="B6879" t="s">
        <v>2382</v>
      </c>
      <c r="C6879" t="s">
        <v>9</v>
      </c>
      <c r="D6879" s="359" t="s">
        <v>10</v>
      </c>
      <c r="E6879" s="32">
        <v>52</v>
      </c>
      <c r="F6879" s="137">
        <v>2.218</v>
      </c>
      <c r="G6879" s="32" t="s">
        <v>2384</v>
      </c>
      <c r="H6879" s="32">
        <v>2.9000000000000001E-2</v>
      </c>
      <c r="I6879" s="32" t="s">
        <v>12</v>
      </c>
      <c r="J6879"/>
      <c r="K6879"/>
      <c r="M6879" s="31">
        <v>712</v>
      </c>
      <c r="N6879" s="31" t="s">
        <v>1845</v>
      </c>
    </row>
    <row r="6880" spans="1:15">
      <c r="A6880">
        <v>6884</v>
      </c>
      <c r="B6880" t="s">
        <v>2385</v>
      </c>
      <c r="C6880" t="s">
        <v>9</v>
      </c>
      <c r="D6880" s="359" t="s">
        <v>10</v>
      </c>
      <c r="E6880" s="32">
        <v>48</v>
      </c>
      <c r="F6880" s="137">
        <v>1.821</v>
      </c>
      <c r="G6880" s="32" t="s">
        <v>2196</v>
      </c>
      <c r="H6880" s="32">
        <v>2.5999999999999999E-2</v>
      </c>
      <c r="I6880" s="32" t="s">
        <v>15</v>
      </c>
      <c r="J6880" s="32"/>
      <c r="K6880"/>
      <c r="M6880" s="31">
        <v>712</v>
      </c>
      <c r="N6880" s="31" t="s">
        <v>1845</v>
      </c>
    </row>
    <row r="6881" spans="1:15">
      <c r="A6881">
        <v>6885</v>
      </c>
      <c r="B6881" t="s">
        <v>2385</v>
      </c>
      <c r="C6881" t="s">
        <v>9</v>
      </c>
      <c r="D6881" s="359" t="s">
        <v>10</v>
      </c>
      <c r="E6881" s="32">
        <v>47</v>
      </c>
      <c r="F6881" s="137">
        <v>1.677</v>
      </c>
      <c r="G6881" s="32" t="s">
        <v>2356</v>
      </c>
      <c r="H6881" s="32">
        <v>2.8000000000000001E-2</v>
      </c>
      <c r="I6881" s="32" t="s">
        <v>15</v>
      </c>
      <c r="J6881"/>
      <c r="K6881"/>
      <c r="M6881" s="31">
        <v>712</v>
      </c>
      <c r="N6881" s="31" t="s">
        <v>1845</v>
      </c>
    </row>
    <row r="6882" spans="1:15">
      <c r="A6882">
        <v>6886</v>
      </c>
      <c r="B6882" t="s">
        <v>2386</v>
      </c>
      <c r="C6882" t="s">
        <v>9</v>
      </c>
      <c r="D6882" s="359" t="s">
        <v>10</v>
      </c>
      <c r="E6882" s="32">
        <v>45</v>
      </c>
      <c r="F6882" s="137">
        <v>1.2869999999999999</v>
      </c>
      <c r="G6882" s="32" t="s">
        <v>2387</v>
      </c>
      <c r="H6882" s="32">
        <v>1.7000000000000001E-2</v>
      </c>
      <c r="I6882" s="32" t="s">
        <v>12</v>
      </c>
      <c r="J6882"/>
      <c r="K6882"/>
      <c r="M6882" s="31">
        <v>712</v>
      </c>
      <c r="N6882" s="31" t="s">
        <v>1845</v>
      </c>
    </row>
    <row r="6883" spans="1:15">
      <c r="A6883">
        <v>6887</v>
      </c>
      <c r="B6883" t="s">
        <v>2386</v>
      </c>
      <c r="C6883" t="s">
        <v>9</v>
      </c>
      <c r="D6883" s="359" t="s">
        <v>10</v>
      </c>
      <c r="E6883" s="31">
        <v>47</v>
      </c>
      <c r="F6883" s="34">
        <v>1.4410000000000001</v>
      </c>
      <c r="G6883" s="34" t="s">
        <v>55</v>
      </c>
      <c r="H6883" s="34">
        <v>0.01</v>
      </c>
      <c r="I6883" s="31" t="s">
        <v>18</v>
      </c>
      <c r="J6883"/>
      <c r="K6883" s="18"/>
      <c r="M6883" s="31">
        <v>712</v>
      </c>
      <c r="N6883" s="31" t="s">
        <v>1845</v>
      </c>
      <c r="O6883" s="31"/>
    </row>
    <row r="6884" spans="1:15">
      <c r="A6884">
        <v>6888</v>
      </c>
      <c r="B6884" t="s">
        <v>2388</v>
      </c>
      <c r="C6884" t="s">
        <v>9</v>
      </c>
      <c r="D6884" s="359" t="s">
        <v>10</v>
      </c>
      <c r="E6884" s="31">
        <v>55</v>
      </c>
      <c r="F6884" s="34">
        <v>2.6720000000000002</v>
      </c>
      <c r="G6884" s="31" t="s">
        <v>2389</v>
      </c>
      <c r="H6884" s="31">
        <v>3.5999999999999997E-2</v>
      </c>
      <c r="I6884" s="32" t="s">
        <v>12</v>
      </c>
      <c r="J6884"/>
      <c r="K6884" s="18"/>
      <c r="M6884" s="31">
        <v>712</v>
      </c>
      <c r="N6884" s="31" t="s">
        <v>1845</v>
      </c>
      <c r="O6884" s="31"/>
    </row>
    <row r="6885" spans="1:15">
      <c r="A6885">
        <v>6889</v>
      </c>
      <c r="B6885" t="s">
        <v>2388</v>
      </c>
      <c r="C6885" t="s">
        <v>9</v>
      </c>
      <c r="D6885" s="359" t="s">
        <v>10</v>
      </c>
      <c r="E6885" s="31">
        <v>41</v>
      </c>
      <c r="F6885" s="34">
        <v>1.244</v>
      </c>
      <c r="G6885" s="31" t="s">
        <v>2390</v>
      </c>
      <c r="H6885" s="31">
        <v>2.5999999999999999E-2</v>
      </c>
      <c r="I6885" s="32" t="s">
        <v>15</v>
      </c>
      <c r="J6885"/>
      <c r="K6885"/>
      <c r="M6885" s="31">
        <v>712</v>
      </c>
      <c r="N6885" s="31" t="s">
        <v>1845</v>
      </c>
    </row>
    <row r="6886" spans="1:15">
      <c r="A6886">
        <v>6890</v>
      </c>
      <c r="B6886" t="s">
        <v>2391</v>
      </c>
      <c r="C6886" t="s">
        <v>9</v>
      </c>
      <c r="D6886" s="359" t="s">
        <v>10</v>
      </c>
      <c r="E6886" s="31">
        <v>53</v>
      </c>
      <c r="F6886" s="34">
        <v>2.4209999999999998</v>
      </c>
      <c r="G6886" s="31" t="s">
        <v>2392</v>
      </c>
      <c r="H6886" s="31">
        <v>3.1E-2</v>
      </c>
      <c r="I6886" s="32" t="s">
        <v>15</v>
      </c>
      <c r="J6886"/>
      <c r="K6886"/>
      <c r="M6886" s="31">
        <v>712</v>
      </c>
      <c r="N6886" s="31" t="s">
        <v>1845</v>
      </c>
    </row>
    <row r="6887" spans="1:15">
      <c r="A6887">
        <v>6891</v>
      </c>
      <c r="B6887" t="s">
        <v>2391</v>
      </c>
      <c r="C6887" t="s">
        <v>9</v>
      </c>
      <c r="D6887" s="359" t="s">
        <v>10</v>
      </c>
      <c r="E6887" s="32">
        <v>56</v>
      </c>
      <c r="F6887" s="137">
        <v>2.7109999999999999</v>
      </c>
      <c r="G6887" s="32" t="s">
        <v>2393</v>
      </c>
      <c r="H6887" s="32">
        <v>3.2000000000000001E-2</v>
      </c>
      <c r="I6887" s="32" t="s">
        <v>15</v>
      </c>
      <c r="J6887"/>
      <c r="K6887"/>
      <c r="M6887" s="31">
        <v>712</v>
      </c>
      <c r="N6887" s="31" t="s">
        <v>1845</v>
      </c>
    </row>
    <row r="6888" spans="1:15">
      <c r="A6888">
        <v>6892</v>
      </c>
      <c r="B6888" t="s">
        <v>2394</v>
      </c>
      <c r="C6888" t="s">
        <v>9</v>
      </c>
      <c r="D6888" s="359" t="s">
        <v>10</v>
      </c>
      <c r="E6888" s="32">
        <v>47</v>
      </c>
      <c r="F6888" s="137">
        <v>1.8620000000000001</v>
      </c>
      <c r="G6888" s="32" t="s">
        <v>2395</v>
      </c>
      <c r="H6888" s="137">
        <v>0.04</v>
      </c>
      <c r="I6888" s="32" t="s">
        <v>15</v>
      </c>
      <c r="J6888"/>
      <c r="K6888"/>
      <c r="M6888" s="31">
        <v>712</v>
      </c>
      <c r="N6888" s="31" t="s">
        <v>1845</v>
      </c>
    </row>
    <row r="6889" spans="1:15">
      <c r="A6889">
        <v>6893</v>
      </c>
      <c r="B6889" t="s">
        <v>2394</v>
      </c>
      <c r="C6889" t="s">
        <v>9</v>
      </c>
      <c r="D6889" s="359" t="s">
        <v>10</v>
      </c>
      <c r="E6889" s="32">
        <v>56</v>
      </c>
      <c r="F6889" s="137">
        <v>2.1440000000000001</v>
      </c>
      <c r="G6889" s="32" t="s">
        <v>2396</v>
      </c>
      <c r="H6889" s="137">
        <v>0.06</v>
      </c>
      <c r="I6889" s="32" t="s">
        <v>15</v>
      </c>
      <c r="J6889"/>
      <c r="K6889"/>
      <c r="M6889" s="31">
        <v>712</v>
      </c>
      <c r="N6889" s="31" t="s">
        <v>1845</v>
      </c>
    </row>
    <row r="6890" spans="1:15">
      <c r="A6890">
        <v>6894</v>
      </c>
      <c r="B6890" s="204" t="s">
        <v>2159</v>
      </c>
      <c r="C6890" t="s">
        <v>9</v>
      </c>
      <c r="D6890" s="359" t="s">
        <v>10</v>
      </c>
      <c r="E6890" s="32">
        <v>45</v>
      </c>
      <c r="F6890" s="137">
        <v>2.1110000000000002</v>
      </c>
      <c r="G6890" s="32">
        <v>3.2000000000000001E-2</v>
      </c>
      <c r="H6890" s="32"/>
      <c r="I6890" s="32" t="s">
        <v>12</v>
      </c>
      <c r="J6890"/>
      <c r="K6890"/>
      <c r="M6890" s="31">
        <v>712</v>
      </c>
      <c r="N6890" s="31" t="s">
        <v>1845</v>
      </c>
    </row>
    <row r="6891" spans="1:15">
      <c r="A6891">
        <v>6895</v>
      </c>
      <c r="B6891" s="204" t="s">
        <v>2160</v>
      </c>
      <c r="C6891" t="s">
        <v>9</v>
      </c>
      <c r="D6891" s="359" t="s">
        <v>10</v>
      </c>
      <c r="E6891" s="32">
        <v>44</v>
      </c>
      <c r="F6891" s="137">
        <v>1.8280000000000001</v>
      </c>
      <c r="G6891" s="32">
        <v>3.6999999999999998E-2</v>
      </c>
      <c r="H6891" s="32"/>
      <c r="I6891" s="32" t="s">
        <v>15</v>
      </c>
      <c r="J6891"/>
      <c r="K6891"/>
      <c r="M6891" s="31">
        <v>712</v>
      </c>
      <c r="N6891" s="31" t="s">
        <v>1845</v>
      </c>
    </row>
    <row r="6892" spans="1:15">
      <c r="A6892">
        <v>6896</v>
      </c>
      <c r="B6892" s="204" t="s">
        <v>2397</v>
      </c>
      <c r="C6892" t="s">
        <v>9</v>
      </c>
      <c r="D6892" s="359" t="s">
        <v>10</v>
      </c>
      <c r="E6892" s="32">
        <v>37</v>
      </c>
      <c r="F6892" s="137">
        <v>1.7110000000000001</v>
      </c>
      <c r="G6892" s="32">
        <v>0.03</v>
      </c>
      <c r="H6892" s="32"/>
      <c r="I6892" s="32" t="s">
        <v>15</v>
      </c>
      <c r="J6892"/>
      <c r="K6892"/>
      <c r="M6892" s="31">
        <v>712</v>
      </c>
      <c r="N6892" s="31" t="s">
        <v>1845</v>
      </c>
    </row>
    <row r="6893" spans="1:15">
      <c r="A6893">
        <v>6897</v>
      </c>
      <c r="B6893" s="204" t="s">
        <v>2161</v>
      </c>
      <c r="C6893" t="s">
        <v>9</v>
      </c>
      <c r="D6893" s="359" t="s">
        <v>10</v>
      </c>
      <c r="E6893" s="32">
        <v>49</v>
      </c>
      <c r="F6893" s="137">
        <v>2.4209999999999998</v>
      </c>
      <c r="G6893" s="32">
        <v>3.2000000000000001E-2</v>
      </c>
      <c r="H6893" s="32"/>
      <c r="I6893" s="32" t="s">
        <v>12</v>
      </c>
      <c r="J6893"/>
      <c r="K6893"/>
      <c r="M6893" s="31">
        <v>712</v>
      </c>
      <c r="N6893" s="31" t="s">
        <v>1845</v>
      </c>
    </row>
    <row r="6894" spans="1:15">
      <c r="A6894">
        <v>6898</v>
      </c>
      <c r="B6894" s="250" t="s">
        <v>2162</v>
      </c>
      <c r="C6894" t="s">
        <v>9</v>
      </c>
      <c r="D6894" s="359" t="s">
        <v>10</v>
      </c>
      <c r="E6894" s="32">
        <v>47</v>
      </c>
      <c r="F6894" s="137">
        <v>1.988</v>
      </c>
      <c r="G6894" s="32">
        <v>2.4E-2</v>
      </c>
      <c r="H6894" s="32"/>
      <c r="I6894" s="32" t="s">
        <v>15</v>
      </c>
      <c r="J6894"/>
      <c r="K6894"/>
      <c r="M6894" s="31">
        <v>712</v>
      </c>
      <c r="N6894" s="31" t="s">
        <v>1845</v>
      </c>
    </row>
    <row r="6895" spans="1:15">
      <c r="A6895">
        <v>6899</v>
      </c>
      <c r="B6895" s="204" t="s">
        <v>2398</v>
      </c>
      <c r="C6895" t="s">
        <v>9</v>
      </c>
      <c r="D6895" s="359" t="s">
        <v>10</v>
      </c>
      <c r="E6895" s="32">
        <v>48</v>
      </c>
      <c r="F6895" s="137">
        <v>2.0739999999999998</v>
      </c>
      <c r="G6895" s="137">
        <v>0.03</v>
      </c>
      <c r="H6895" s="32"/>
      <c r="I6895" s="32" t="s">
        <v>15</v>
      </c>
      <c r="J6895"/>
      <c r="K6895"/>
      <c r="M6895" s="31">
        <v>712</v>
      </c>
      <c r="N6895" s="31" t="s">
        <v>1845</v>
      </c>
    </row>
    <row r="6896" spans="1:15">
      <c r="A6896">
        <v>6900</v>
      </c>
      <c r="B6896" s="204" t="s">
        <v>2398</v>
      </c>
      <c r="C6896" t="s">
        <v>9</v>
      </c>
      <c r="D6896" s="359" t="s">
        <v>10</v>
      </c>
      <c r="E6896" s="32">
        <v>39</v>
      </c>
      <c r="F6896" s="137">
        <v>1.421</v>
      </c>
      <c r="G6896" s="137" t="s">
        <v>55</v>
      </c>
      <c r="H6896" s="32"/>
      <c r="I6896" s="32" t="s">
        <v>15</v>
      </c>
      <c r="J6896"/>
      <c r="K6896"/>
      <c r="M6896" s="31">
        <v>712</v>
      </c>
      <c r="N6896" s="31" t="s">
        <v>1845</v>
      </c>
    </row>
    <row r="6897" spans="1:15">
      <c r="A6897">
        <v>6901</v>
      </c>
      <c r="B6897" s="204" t="s">
        <v>2163</v>
      </c>
      <c r="C6897" t="s">
        <v>9</v>
      </c>
      <c r="D6897" s="359" t="s">
        <v>10</v>
      </c>
      <c r="E6897" s="31">
        <v>47</v>
      </c>
      <c r="F6897" s="34">
        <v>2.077</v>
      </c>
      <c r="G6897" s="31">
        <v>2.9000000000000001E-2</v>
      </c>
      <c r="I6897" s="32" t="s">
        <v>12</v>
      </c>
      <c r="J6897"/>
      <c r="K6897" s="18"/>
      <c r="M6897" s="31">
        <v>712</v>
      </c>
      <c r="N6897" s="31" t="s">
        <v>1845</v>
      </c>
      <c r="O6897" s="31"/>
    </row>
    <row r="6898" spans="1:15">
      <c r="A6898">
        <v>6902</v>
      </c>
      <c r="B6898" t="s">
        <v>2399</v>
      </c>
      <c r="C6898" t="s">
        <v>9</v>
      </c>
      <c r="D6898" s="359" t="s">
        <v>10</v>
      </c>
      <c r="E6898" s="31">
        <v>52</v>
      </c>
      <c r="F6898" s="34">
        <v>2.411</v>
      </c>
      <c r="G6898" s="31">
        <v>3.2000000000000001E-2</v>
      </c>
      <c r="I6898" s="32" t="s">
        <v>15</v>
      </c>
      <c r="J6898"/>
      <c r="K6898" s="18"/>
      <c r="M6898" s="31">
        <v>712</v>
      </c>
      <c r="N6898" s="31" t="s">
        <v>1845</v>
      </c>
      <c r="O6898" s="31"/>
    </row>
    <row r="6899" spans="1:15">
      <c r="A6899">
        <v>6903</v>
      </c>
      <c r="B6899" t="s">
        <v>2399</v>
      </c>
      <c r="C6899" t="s">
        <v>9</v>
      </c>
      <c r="D6899" s="359" t="s">
        <v>10</v>
      </c>
      <c r="E6899" s="31">
        <v>41</v>
      </c>
      <c r="F6899" s="34">
        <v>1.927</v>
      </c>
      <c r="G6899" s="31">
        <v>2.8000000000000001E-2</v>
      </c>
      <c r="I6899" s="32" t="s">
        <v>15</v>
      </c>
      <c r="J6899"/>
      <c r="K6899"/>
      <c r="M6899" s="31">
        <v>712</v>
      </c>
      <c r="N6899" s="31" t="s">
        <v>1845</v>
      </c>
    </row>
    <row r="6900" spans="1:15">
      <c r="A6900">
        <v>6904</v>
      </c>
      <c r="B6900" t="s">
        <v>2400</v>
      </c>
      <c r="C6900" t="s">
        <v>9</v>
      </c>
      <c r="D6900" s="359" t="s">
        <v>10</v>
      </c>
      <c r="E6900" s="31">
        <v>47</v>
      </c>
      <c r="F6900" s="34">
        <v>2.081</v>
      </c>
      <c r="G6900" s="31">
        <v>3.2000000000000001E-2</v>
      </c>
      <c r="I6900" s="32" t="s">
        <v>12</v>
      </c>
      <c r="J6900"/>
      <c r="K6900"/>
      <c r="M6900" s="31">
        <v>712</v>
      </c>
      <c r="N6900" s="31" t="s">
        <v>1845</v>
      </c>
    </row>
    <row r="6901" spans="1:15">
      <c r="A6901">
        <v>6905</v>
      </c>
      <c r="B6901" t="s">
        <v>2400</v>
      </c>
      <c r="C6901" t="s">
        <v>9</v>
      </c>
      <c r="D6901" s="359" t="s">
        <v>10</v>
      </c>
      <c r="E6901" s="32">
        <v>49</v>
      </c>
      <c r="F6901" s="137">
        <v>1.9770000000000001</v>
      </c>
      <c r="G6901" s="32">
        <v>2.9000000000000001E-2</v>
      </c>
      <c r="H6901" s="32"/>
      <c r="I6901" s="32" t="s">
        <v>15</v>
      </c>
      <c r="J6901"/>
      <c r="K6901"/>
      <c r="M6901" s="31">
        <v>712</v>
      </c>
      <c r="N6901" s="31" t="s">
        <v>1845</v>
      </c>
    </row>
    <row r="6902" spans="1:15">
      <c r="A6902">
        <v>6906</v>
      </c>
      <c r="B6902" t="s">
        <v>2401</v>
      </c>
      <c r="C6902" t="s">
        <v>9</v>
      </c>
      <c r="D6902" s="359" t="s">
        <v>10</v>
      </c>
      <c r="E6902" s="32">
        <v>42</v>
      </c>
      <c r="F6902" s="137">
        <v>1.9239999999999999</v>
      </c>
      <c r="G6902" s="32">
        <v>2.8000000000000001E-2</v>
      </c>
      <c r="H6902" s="137"/>
      <c r="I6902" s="32" t="s">
        <v>15</v>
      </c>
      <c r="J6902"/>
      <c r="K6902"/>
      <c r="M6902" s="31">
        <v>712</v>
      </c>
      <c r="N6902" s="31" t="s">
        <v>1845</v>
      </c>
    </row>
    <row r="6903" spans="1:15">
      <c r="A6903">
        <v>6907</v>
      </c>
      <c r="B6903" t="s">
        <v>2401</v>
      </c>
      <c r="C6903" t="s">
        <v>9</v>
      </c>
      <c r="D6903" s="359" t="s">
        <v>10</v>
      </c>
      <c r="E6903" s="32">
        <v>37</v>
      </c>
      <c r="F6903" s="137">
        <v>1.6819999999999999</v>
      </c>
      <c r="G6903" s="32">
        <v>1.9E-2</v>
      </c>
      <c r="H6903" s="137"/>
      <c r="I6903" s="32" t="s">
        <v>15</v>
      </c>
      <c r="J6903"/>
      <c r="K6903"/>
      <c r="M6903" s="31">
        <v>712</v>
      </c>
      <c r="N6903" s="31" t="s">
        <v>1845</v>
      </c>
    </row>
    <row r="6904" spans="1:15">
      <c r="A6904">
        <v>6908</v>
      </c>
      <c r="B6904" t="s">
        <v>2402</v>
      </c>
      <c r="C6904" t="s">
        <v>9</v>
      </c>
      <c r="D6904" s="359" t="s">
        <v>10</v>
      </c>
      <c r="E6904" s="32">
        <v>48</v>
      </c>
      <c r="F6904" s="137">
        <v>2.097</v>
      </c>
      <c r="G6904" s="137">
        <v>2.9000000000000001E-2</v>
      </c>
      <c r="H6904" s="137"/>
      <c r="I6904" s="32" t="s">
        <v>15</v>
      </c>
      <c r="J6904"/>
      <c r="K6904"/>
      <c r="M6904" s="31">
        <v>712</v>
      </c>
      <c r="N6904" s="31" t="s">
        <v>1845</v>
      </c>
    </row>
    <row r="6905" spans="1:15">
      <c r="A6905">
        <v>6909</v>
      </c>
      <c r="B6905" t="s">
        <v>2402</v>
      </c>
      <c r="C6905" t="s">
        <v>9</v>
      </c>
      <c r="D6905" s="359" t="s">
        <v>10</v>
      </c>
      <c r="E6905" s="32">
        <v>38</v>
      </c>
      <c r="F6905" s="137">
        <v>1.748</v>
      </c>
      <c r="G6905" s="32">
        <v>2.5000000000000001E-2</v>
      </c>
      <c r="H6905" s="32"/>
      <c r="I6905" s="32" t="s">
        <v>12</v>
      </c>
      <c r="J6905"/>
      <c r="K6905"/>
      <c r="M6905" s="31">
        <v>712</v>
      </c>
      <c r="N6905" s="31" t="s">
        <v>1845</v>
      </c>
    </row>
    <row r="6906" spans="1:15">
      <c r="A6906">
        <v>6910</v>
      </c>
      <c r="B6906" t="s">
        <v>2403</v>
      </c>
      <c r="C6906" t="s">
        <v>9</v>
      </c>
      <c r="D6906" s="359" t="s">
        <v>10</v>
      </c>
      <c r="E6906" s="32">
        <v>40</v>
      </c>
      <c r="F6906" s="137">
        <v>2.2869999999999999</v>
      </c>
      <c r="G6906" s="137" t="s">
        <v>55</v>
      </c>
      <c r="H6906" s="32"/>
      <c r="I6906" s="31" t="s">
        <v>18</v>
      </c>
      <c r="J6906"/>
      <c r="K6906"/>
      <c r="M6906" s="31">
        <v>712</v>
      </c>
      <c r="N6906" s="31" t="s">
        <v>1845</v>
      </c>
    </row>
    <row r="6907" spans="1:15">
      <c r="A6907">
        <v>6911</v>
      </c>
      <c r="B6907" t="s">
        <v>2403</v>
      </c>
      <c r="C6907" t="s">
        <v>9</v>
      </c>
      <c r="D6907" s="359" t="s">
        <v>10</v>
      </c>
      <c r="E6907" s="32">
        <v>43</v>
      </c>
      <c r="F6907" s="137">
        <v>2.4820000000000002</v>
      </c>
      <c r="G6907" s="32">
        <v>3.9E-2</v>
      </c>
      <c r="H6907" s="32"/>
      <c r="I6907" s="32" t="s">
        <v>12</v>
      </c>
      <c r="J6907"/>
      <c r="K6907"/>
      <c r="M6907" s="31">
        <v>712</v>
      </c>
      <c r="N6907" s="31" t="s">
        <v>1845</v>
      </c>
    </row>
    <row r="6908" spans="1:15">
      <c r="A6908">
        <v>6912</v>
      </c>
      <c r="B6908" t="s">
        <v>2165</v>
      </c>
      <c r="C6908" t="s">
        <v>9</v>
      </c>
      <c r="D6908" s="359" t="s">
        <v>10</v>
      </c>
      <c r="E6908" s="32">
        <v>42</v>
      </c>
      <c r="F6908" s="137">
        <v>2.101</v>
      </c>
      <c r="G6908" s="32">
        <v>2.9000000000000001E-2</v>
      </c>
      <c r="H6908" s="32"/>
      <c r="I6908" s="32" t="s">
        <v>15</v>
      </c>
      <c r="J6908"/>
      <c r="K6908"/>
      <c r="M6908" s="31">
        <v>712</v>
      </c>
      <c r="N6908" s="31" t="s">
        <v>1845</v>
      </c>
    </row>
    <row r="6909" spans="1:15">
      <c r="A6909">
        <v>6913</v>
      </c>
      <c r="B6909" t="s">
        <v>2166</v>
      </c>
      <c r="C6909" t="s">
        <v>9</v>
      </c>
      <c r="D6909" s="359" t="s">
        <v>10</v>
      </c>
      <c r="E6909" s="32">
        <v>44</v>
      </c>
      <c r="F6909" s="137">
        <v>2.1880000000000002</v>
      </c>
      <c r="G6909" s="32">
        <v>2.8000000000000001E-2</v>
      </c>
      <c r="H6909" s="32"/>
      <c r="I6909" s="32" t="s">
        <v>12</v>
      </c>
      <c r="J6909" s="32"/>
      <c r="K6909"/>
      <c r="M6909" s="31">
        <v>712</v>
      </c>
      <c r="N6909" s="31" t="s">
        <v>1845</v>
      </c>
    </row>
    <row r="6910" spans="1:15">
      <c r="A6910">
        <v>6914</v>
      </c>
      <c r="B6910" t="s">
        <v>2404</v>
      </c>
      <c r="C6910" t="s">
        <v>9</v>
      </c>
      <c r="D6910" s="359" t="s">
        <v>10</v>
      </c>
      <c r="E6910" s="32">
        <v>45</v>
      </c>
      <c r="F6910" s="137">
        <v>1.7809999999999999</v>
      </c>
      <c r="G6910" s="32">
        <v>2.5999999999999999E-2</v>
      </c>
      <c r="H6910" s="32"/>
      <c r="I6910" s="32" t="s">
        <v>15</v>
      </c>
      <c r="J6910"/>
      <c r="K6910"/>
      <c r="M6910" s="31">
        <v>712</v>
      </c>
      <c r="N6910" s="31" t="s">
        <v>1845</v>
      </c>
    </row>
    <row r="6911" spans="1:15">
      <c r="A6911">
        <v>6915</v>
      </c>
      <c r="B6911" t="s">
        <v>2405</v>
      </c>
      <c r="C6911" t="s">
        <v>9</v>
      </c>
      <c r="D6911" s="359" t="s">
        <v>10</v>
      </c>
      <c r="E6911" s="32">
        <v>48</v>
      </c>
      <c r="F6911" s="137">
        <v>2.4769999999999999</v>
      </c>
      <c r="G6911" s="32">
        <v>2.9000000000000001E-2</v>
      </c>
      <c r="H6911" s="32"/>
      <c r="I6911" s="32" t="s">
        <v>12</v>
      </c>
      <c r="J6911"/>
      <c r="K6911"/>
      <c r="M6911" s="31">
        <v>712</v>
      </c>
      <c r="N6911" s="31" t="s">
        <v>1845</v>
      </c>
    </row>
    <row r="6912" spans="1:15">
      <c r="A6912">
        <v>6916</v>
      </c>
      <c r="B6912" s="43" t="s">
        <v>2406</v>
      </c>
      <c r="C6912" s="29" t="s">
        <v>2407</v>
      </c>
      <c r="D6912" s="30" t="s">
        <v>101</v>
      </c>
      <c r="E6912" s="31">
        <v>57</v>
      </c>
      <c r="F6912" s="19" t="s">
        <v>2189</v>
      </c>
      <c r="G6912" s="31" t="s">
        <v>2408</v>
      </c>
      <c r="H6912" s="31">
        <v>6.2E-2</v>
      </c>
      <c r="I6912" s="32" t="s">
        <v>15</v>
      </c>
      <c r="M6912" s="31">
        <v>712</v>
      </c>
      <c r="N6912" s="31" t="s">
        <v>1845</v>
      </c>
    </row>
    <row r="6913" spans="1:14">
      <c r="A6913">
        <v>6917</v>
      </c>
      <c r="B6913" s="43" t="s">
        <v>2406</v>
      </c>
      <c r="C6913" s="29" t="s">
        <v>2407</v>
      </c>
      <c r="D6913" s="30" t="s">
        <v>101</v>
      </c>
      <c r="E6913" s="31">
        <v>41</v>
      </c>
      <c r="F6913" s="19" t="s">
        <v>2409</v>
      </c>
      <c r="G6913" s="34" t="s">
        <v>55</v>
      </c>
      <c r="H6913" s="31">
        <v>2.5999999999999999E-2</v>
      </c>
      <c r="I6913" s="32" t="s">
        <v>12</v>
      </c>
      <c r="M6913" s="31">
        <v>712</v>
      </c>
      <c r="N6913" s="31" t="s">
        <v>1845</v>
      </c>
    </row>
    <row r="6914" spans="1:14">
      <c r="A6914">
        <v>6918</v>
      </c>
      <c r="B6914" s="43" t="s">
        <v>2406</v>
      </c>
      <c r="C6914" s="29" t="s">
        <v>2407</v>
      </c>
      <c r="D6914" s="30" t="s">
        <v>101</v>
      </c>
      <c r="E6914" s="31">
        <v>44</v>
      </c>
      <c r="F6914" s="19" t="s">
        <v>2193</v>
      </c>
      <c r="G6914" s="31" t="s">
        <v>2410</v>
      </c>
      <c r="H6914" s="34">
        <v>3.5999999999999997E-2</v>
      </c>
      <c r="I6914" s="32" t="s">
        <v>15</v>
      </c>
      <c r="M6914" s="31">
        <v>712</v>
      </c>
      <c r="N6914" s="31" t="s">
        <v>1845</v>
      </c>
    </row>
    <row r="6915" spans="1:14">
      <c r="A6915">
        <v>6919</v>
      </c>
      <c r="B6915" s="43" t="s">
        <v>2406</v>
      </c>
      <c r="C6915" s="29" t="s">
        <v>2407</v>
      </c>
      <c r="D6915" s="30" t="s">
        <v>101</v>
      </c>
      <c r="E6915" s="31">
        <v>54</v>
      </c>
      <c r="F6915" s="19" t="s">
        <v>2411</v>
      </c>
      <c r="G6915" s="31" t="s">
        <v>2412</v>
      </c>
      <c r="H6915" s="31">
        <v>3.5999999999999997E-2</v>
      </c>
      <c r="I6915" s="32" t="s">
        <v>12</v>
      </c>
      <c r="M6915" s="31">
        <v>712</v>
      </c>
      <c r="N6915" s="31" t="s">
        <v>1845</v>
      </c>
    </row>
    <row r="6916" spans="1:14">
      <c r="A6916">
        <v>6920</v>
      </c>
      <c r="B6916" s="43" t="s">
        <v>2406</v>
      </c>
      <c r="C6916" s="29" t="s">
        <v>2407</v>
      </c>
      <c r="D6916" s="30" t="s">
        <v>101</v>
      </c>
      <c r="E6916" s="31">
        <v>64</v>
      </c>
      <c r="F6916" s="19" t="s">
        <v>2413</v>
      </c>
      <c r="G6916" s="31" t="s">
        <v>2414</v>
      </c>
      <c r="H6916" s="31">
        <v>6.6000000000000003E-2</v>
      </c>
      <c r="I6916" s="32" t="s">
        <v>12</v>
      </c>
      <c r="M6916" s="31">
        <v>712</v>
      </c>
      <c r="N6916" s="31" t="s">
        <v>1845</v>
      </c>
    </row>
    <row r="6917" spans="1:14">
      <c r="A6917">
        <v>6921</v>
      </c>
      <c r="B6917" s="43" t="s">
        <v>2406</v>
      </c>
      <c r="C6917" s="29" t="s">
        <v>2407</v>
      </c>
      <c r="D6917" s="30" t="s">
        <v>101</v>
      </c>
      <c r="E6917" s="31">
        <v>52</v>
      </c>
      <c r="F6917" s="19" t="s">
        <v>2415</v>
      </c>
      <c r="G6917" s="31" t="s">
        <v>2416</v>
      </c>
      <c r="H6917" s="31">
        <v>2.5999999999999999E-2</v>
      </c>
      <c r="I6917" s="32" t="s">
        <v>12</v>
      </c>
      <c r="M6917" s="31">
        <v>712</v>
      </c>
      <c r="N6917" s="31" t="s">
        <v>1845</v>
      </c>
    </row>
    <row r="6918" spans="1:14">
      <c r="A6918">
        <v>6922</v>
      </c>
      <c r="B6918" s="43" t="s">
        <v>2417</v>
      </c>
      <c r="C6918" t="s">
        <v>2407</v>
      </c>
      <c r="D6918" s="30" t="s">
        <v>101</v>
      </c>
      <c r="E6918" s="31">
        <v>49</v>
      </c>
      <c r="F6918" s="19" t="s">
        <v>2418</v>
      </c>
      <c r="G6918" s="34" t="s">
        <v>55</v>
      </c>
      <c r="H6918" s="31">
        <v>2.4E-2</v>
      </c>
      <c r="I6918" s="32" t="s">
        <v>12</v>
      </c>
      <c r="M6918" s="31">
        <v>712</v>
      </c>
      <c r="N6918" s="31" t="s">
        <v>1845</v>
      </c>
    </row>
    <row r="6919" spans="1:14">
      <c r="A6919">
        <v>6923</v>
      </c>
      <c r="B6919" s="43" t="s">
        <v>2417</v>
      </c>
      <c r="C6919" t="s">
        <v>2407</v>
      </c>
      <c r="D6919" s="30" t="s">
        <v>101</v>
      </c>
      <c r="E6919" s="31">
        <v>42</v>
      </c>
      <c r="F6919" s="19" t="s">
        <v>2419</v>
      </c>
      <c r="G6919" s="34" t="s">
        <v>55</v>
      </c>
      <c r="H6919" s="31">
        <v>1.4E-2</v>
      </c>
      <c r="I6919" s="32" t="s">
        <v>12</v>
      </c>
      <c r="M6919" s="31">
        <v>712</v>
      </c>
      <c r="N6919" s="31" t="s">
        <v>1845</v>
      </c>
    </row>
    <row r="6920" spans="1:14">
      <c r="A6920">
        <v>6924</v>
      </c>
      <c r="B6920" s="43" t="s">
        <v>2417</v>
      </c>
      <c r="C6920" t="s">
        <v>2407</v>
      </c>
      <c r="D6920" s="30" t="s">
        <v>101</v>
      </c>
      <c r="E6920" s="34" t="s">
        <v>1863</v>
      </c>
      <c r="F6920" s="19" t="s">
        <v>2420</v>
      </c>
      <c r="G6920" s="31" t="s">
        <v>2421</v>
      </c>
      <c r="H6920" s="31">
        <v>7.3999999999999996E-2</v>
      </c>
      <c r="I6920" s="32" t="s">
        <v>12</v>
      </c>
      <c r="M6920" s="31">
        <v>712</v>
      </c>
      <c r="N6920" s="31" t="s">
        <v>1845</v>
      </c>
    </row>
    <row r="6921" spans="1:14">
      <c r="A6921">
        <v>6925</v>
      </c>
      <c r="B6921" s="43" t="s">
        <v>1844</v>
      </c>
      <c r="C6921" t="s">
        <v>2407</v>
      </c>
      <c r="D6921" s="30" t="s">
        <v>101</v>
      </c>
      <c r="E6921" s="31">
        <v>60</v>
      </c>
      <c r="F6921" s="19" t="s">
        <v>2422</v>
      </c>
      <c r="G6921" s="31" t="s">
        <v>2423</v>
      </c>
      <c r="H6921" s="31">
        <v>0.06</v>
      </c>
      <c r="I6921" s="32" t="s">
        <v>15</v>
      </c>
      <c r="M6921" s="31">
        <v>712</v>
      </c>
      <c r="N6921" s="31" t="s">
        <v>1845</v>
      </c>
    </row>
    <row r="6922" spans="1:14">
      <c r="A6922">
        <v>6926</v>
      </c>
      <c r="B6922" s="44" t="s">
        <v>1853</v>
      </c>
      <c r="C6922" t="s">
        <v>2407</v>
      </c>
      <c r="D6922" s="30" t="s">
        <v>101</v>
      </c>
      <c r="E6922" s="31">
        <v>55</v>
      </c>
      <c r="F6922" s="19" t="s">
        <v>2424</v>
      </c>
      <c r="G6922" s="34" t="s">
        <v>55</v>
      </c>
      <c r="H6922" s="31">
        <v>3.1E-2</v>
      </c>
      <c r="I6922" s="31" t="s">
        <v>18</v>
      </c>
      <c r="M6922" s="31">
        <v>712</v>
      </c>
      <c r="N6922" s="31" t="s">
        <v>1845</v>
      </c>
    </row>
    <row r="6923" spans="1:14">
      <c r="A6923">
        <v>6927</v>
      </c>
      <c r="B6923" s="44" t="s">
        <v>1855</v>
      </c>
      <c r="C6923" t="s">
        <v>2407</v>
      </c>
      <c r="D6923" s="30" t="s">
        <v>101</v>
      </c>
      <c r="E6923" s="31">
        <v>60</v>
      </c>
      <c r="F6923" s="19" t="s">
        <v>2425</v>
      </c>
      <c r="G6923" s="34" t="s">
        <v>55</v>
      </c>
      <c r="H6923" s="31">
        <v>0.105</v>
      </c>
      <c r="I6923" s="31" t="s">
        <v>18</v>
      </c>
      <c r="M6923" s="31">
        <v>712</v>
      </c>
      <c r="N6923" s="31" t="s">
        <v>1845</v>
      </c>
    </row>
    <row r="6924" spans="1:14">
      <c r="A6924">
        <v>6928</v>
      </c>
      <c r="B6924" s="44" t="s">
        <v>1855</v>
      </c>
      <c r="C6924" t="s">
        <v>2407</v>
      </c>
      <c r="D6924" s="30" t="s">
        <v>101</v>
      </c>
      <c r="E6924" s="31">
        <v>41</v>
      </c>
      <c r="F6924" s="19" t="s">
        <v>2305</v>
      </c>
      <c r="G6924" s="31" t="s">
        <v>2426</v>
      </c>
      <c r="H6924" s="31">
        <v>2.9000000000000001E-2</v>
      </c>
      <c r="I6924" s="32" t="s">
        <v>15</v>
      </c>
      <c r="M6924" s="31">
        <v>712</v>
      </c>
      <c r="N6924" s="31" t="s">
        <v>1845</v>
      </c>
    </row>
    <row r="6925" spans="1:14">
      <c r="A6925">
        <v>6929</v>
      </c>
      <c r="B6925" s="43" t="s">
        <v>1860</v>
      </c>
      <c r="C6925" t="s">
        <v>2407</v>
      </c>
      <c r="D6925" s="30" t="s">
        <v>101</v>
      </c>
      <c r="E6925" s="31">
        <v>62</v>
      </c>
      <c r="F6925" s="19" t="s">
        <v>2425</v>
      </c>
      <c r="G6925" s="31" t="s">
        <v>2414</v>
      </c>
      <c r="H6925" s="31">
        <v>0.3</v>
      </c>
      <c r="I6925" s="32" t="s">
        <v>15</v>
      </c>
      <c r="M6925" s="31">
        <v>712</v>
      </c>
      <c r="N6925" s="31" t="s">
        <v>1845</v>
      </c>
    </row>
    <row r="6926" spans="1:14">
      <c r="A6926">
        <v>6930</v>
      </c>
      <c r="B6926" s="43" t="s">
        <v>2427</v>
      </c>
      <c r="C6926" t="s">
        <v>2407</v>
      </c>
      <c r="D6926" s="30" t="s">
        <v>101</v>
      </c>
      <c r="E6926" s="31">
        <v>54</v>
      </c>
      <c r="F6926" s="19" t="s">
        <v>2428</v>
      </c>
      <c r="G6926" s="31" t="s">
        <v>2169</v>
      </c>
      <c r="H6926" s="31">
        <v>0.39</v>
      </c>
      <c r="I6926" s="32" t="s">
        <v>12</v>
      </c>
      <c r="M6926" s="31">
        <v>712</v>
      </c>
      <c r="N6926" s="31" t="s">
        <v>1845</v>
      </c>
    </row>
    <row r="6927" spans="1:14">
      <c r="A6927">
        <v>6931</v>
      </c>
      <c r="B6927" s="43" t="s">
        <v>2427</v>
      </c>
      <c r="C6927" t="s">
        <v>2407</v>
      </c>
      <c r="D6927" s="30" t="s">
        <v>101</v>
      </c>
      <c r="E6927" s="31">
        <v>57</v>
      </c>
      <c r="F6927" s="19" t="s">
        <v>2429</v>
      </c>
      <c r="G6927" s="31" t="s">
        <v>2430</v>
      </c>
      <c r="H6927" s="31">
        <v>0.51</v>
      </c>
      <c r="I6927" s="32" t="s">
        <v>12</v>
      </c>
      <c r="M6927" s="31">
        <v>712</v>
      </c>
      <c r="N6927" s="31" t="s">
        <v>1845</v>
      </c>
    </row>
    <row r="6928" spans="1:14">
      <c r="A6928">
        <v>6932</v>
      </c>
      <c r="B6928" s="43" t="s">
        <v>2431</v>
      </c>
      <c r="C6928" t="s">
        <v>2407</v>
      </c>
      <c r="D6928" s="30" t="s">
        <v>101</v>
      </c>
      <c r="E6928" s="31">
        <v>55</v>
      </c>
      <c r="F6928" s="19" t="s">
        <v>2432</v>
      </c>
      <c r="G6928" s="34" t="s">
        <v>55</v>
      </c>
      <c r="H6928" s="31">
        <v>7.1999999999999995E-2</v>
      </c>
      <c r="I6928" s="31" t="s">
        <v>18</v>
      </c>
      <c r="M6928" s="31">
        <v>712</v>
      </c>
      <c r="N6928" s="31" t="s">
        <v>1845</v>
      </c>
    </row>
    <row r="6929" spans="1:14">
      <c r="A6929">
        <v>6933</v>
      </c>
      <c r="B6929" s="43" t="s">
        <v>2431</v>
      </c>
      <c r="C6929" t="s">
        <v>2407</v>
      </c>
      <c r="D6929" s="30" t="s">
        <v>101</v>
      </c>
      <c r="E6929" s="31">
        <v>57</v>
      </c>
      <c r="F6929" s="19" t="s">
        <v>2433</v>
      </c>
      <c r="G6929" s="34" t="s">
        <v>55</v>
      </c>
      <c r="H6929" s="31">
        <v>8.5999999999999993E-2</v>
      </c>
      <c r="I6929" s="31" t="s">
        <v>18</v>
      </c>
      <c r="M6929" s="31">
        <v>712</v>
      </c>
      <c r="N6929" s="31" t="s">
        <v>1845</v>
      </c>
    </row>
    <row r="6930" spans="1:14">
      <c r="A6930">
        <v>6934</v>
      </c>
      <c r="B6930" s="43" t="s">
        <v>1857</v>
      </c>
      <c r="C6930" t="s">
        <v>2407</v>
      </c>
      <c r="D6930" s="30" t="s">
        <v>101</v>
      </c>
      <c r="E6930" s="31">
        <v>40</v>
      </c>
      <c r="F6930" s="251" t="s">
        <v>2434</v>
      </c>
      <c r="G6930" s="31" t="s">
        <v>2299</v>
      </c>
      <c r="H6930" s="31">
        <v>0.52</v>
      </c>
      <c r="I6930" s="32" t="s">
        <v>12</v>
      </c>
      <c r="M6930" s="31">
        <v>712</v>
      </c>
      <c r="N6930" s="31" t="s">
        <v>1845</v>
      </c>
    </row>
    <row r="6931" spans="1:14">
      <c r="A6931">
        <v>6935</v>
      </c>
      <c r="B6931" s="44" t="s">
        <v>2101</v>
      </c>
      <c r="C6931" t="s">
        <v>2407</v>
      </c>
      <c r="D6931" s="30" t="s">
        <v>101</v>
      </c>
      <c r="E6931" s="32">
        <v>61</v>
      </c>
      <c r="F6931" s="252" t="s">
        <v>2435</v>
      </c>
      <c r="G6931" s="32" t="s">
        <v>2436</v>
      </c>
      <c r="H6931" s="32">
        <v>0.68</v>
      </c>
      <c r="I6931" s="32" t="s">
        <v>15</v>
      </c>
      <c r="M6931" s="31">
        <v>712</v>
      </c>
      <c r="N6931" s="31" t="s">
        <v>1845</v>
      </c>
    </row>
    <row r="6932" spans="1:14">
      <c r="A6932">
        <v>6936</v>
      </c>
      <c r="B6932" s="44" t="s">
        <v>2195</v>
      </c>
      <c r="C6932" t="s">
        <v>2407</v>
      </c>
      <c r="D6932" s="30" t="s">
        <v>101</v>
      </c>
      <c r="E6932" s="32">
        <v>45</v>
      </c>
      <c r="F6932" s="252" t="s">
        <v>2229</v>
      </c>
      <c r="G6932" s="32" t="s">
        <v>2297</v>
      </c>
      <c r="H6932" s="32">
        <v>3.2000000000000001E-2</v>
      </c>
      <c r="I6932" s="32" t="s">
        <v>15</v>
      </c>
      <c r="M6932" s="31">
        <v>712</v>
      </c>
      <c r="N6932" s="31" t="s">
        <v>1845</v>
      </c>
    </row>
    <row r="6933" spans="1:14">
      <c r="A6933">
        <v>6937</v>
      </c>
      <c r="B6933" s="44" t="s">
        <v>2437</v>
      </c>
      <c r="C6933" t="s">
        <v>2407</v>
      </c>
      <c r="D6933" s="30" t="s">
        <v>101</v>
      </c>
      <c r="E6933" s="32">
        <v>55</v>
      </c>
      <c r="F6933" s="137" t="s">
        <v>2105</v>
      </c>
      <c r="G6933" s="32" t="s">
        <v>2438</v>
      </c>
      <c r="H6933" s="32">
        <v>2.8000000000000001E-2</v>
      </c>
      <c r="I6933" s="32" t="s">
        <v>12</v>
      </c>
      <c r="M6933" s="31">
        <v>712</v>
      </c>
      <c r="N6933" s="31" t="s">
        <v>1845</v>
      </c>
    </row>
    <row r="6934" spans="1:14">
      <c r="A6934">
        <v>6938</v>
      </c>
      <c r="B6934" s="43" t="s">
        <v>2203</v>
      </c>
      <c r="C6934" t="s">
        <v>2407</v>
      </c>
      <c r="D6934" s="30" t="s">
        <v>101</v>
      </c>
      <c r="E6934" s="32">
        <v>49</v>
      </c>
      <c r="F6934" s="137" t="s">
        <v>2439</v>
      </c>
      <c r="G6934" s="32" t="s">
        <v>2440</v>
      </c>
      <c r="H6934" s="32">
        <v>8.1000000000000003E-2</v>
      </c>
      <c r="I6934" s="31" t="s">
        <v>18</v>
      </c>
      <c r="M6934" s="31">
        <v>712</v>
      </c>
      <c r="N6934" s="31" t="s">
        <v>1845</v>
      </c>
    </row>
    <row r="6935" spans="1:14">
      <c r="A6935">
        <v>6939</v>
      </c>
      <c r="B6935" s="43" t="s">
        <v>2441</v>
      </c>
      <c r="C6935" t="s">
        <v>2407</v>
      </c>
      <c r="D6935" s="30" t="s">
        <v>101</v>
      </c>
      <c r="E6935" s="32">
        <v>54</v>
      </c>
      <c r="F6935" s="137" t="s">
        <v>2114</v>
      </c>
      <c r="G6935" s="32" t="s">
        <v>2442</v>
      </c>
      <c r="H6935" s="32">
        <v>7.8E-2</v>
      </c>
      <c r="I6935" s="32" t="s">
        <v>15</v>
      </c>
      <c r="M6935" s="31">
        <v>712</v>
      </c>
      <c r="N6935" s="31" t="s">
        <v>1845</v>
      </c>
    </row>
    <row r="6936" spans="1:14">
      <c r="A6936">
        <v>6940</v>
      </c>
      <c r="B6936" s="43" t="s">
        <v>2218</v>
      </c>
      <c r="C6936" t="s">
        <v>2407</v>
      </c>
      <c r="D6936" s="30" t="s">
        <v>101</v>
      </c>
      <c r="E6936" s="32">
        <v>52</v>
      </c>
      <c r="F6936" s="137" t="s">
        <v>2204</v>
      </c>
      <c r="G6936" s="32" t="s">
        <v>2443</v>
      </c>
      <c r="H6936" s="32">
        <v>8.2000000000000003E-2</v>
      </c>
      <c r="I6936" s="32" t="s">
        <v>15</v>
      </c>
      <c r="M6936" s="31">
        <v>712</v>
      </c>
      <c r="N6936" s="31" t="s">
        <v>1845</v>
      </c>
    </row>
    <row r="6937" spans="1:14">
      <c r="A6937">
        <v>6941</v>
      </c>
      <c r="B6937" s="43" t="s">
        <v>2224</v>
      </c>
      <c r="C6937" t="s">
        <v>2407</v>
      </c>
      <c r="D6937" s="30" t="s">
        <v>101</v>
      </c>
      <c r="E6937" s="32">
        <v>64</v>
      </c>
      <c r="F6937" s="137" t="s">
        <v>1904</v>
      </c>
      <c r="G6937" s="32" t="s">
        <v>2444</v>
      </c>
      <c r="H6937" s="32">
        <v>0.41</v>
      </c>
      <c r="I6937" s="32" t="s">
        <v>15</v>
      </c>
      <c r="M6937" s="31">
        <v>712</v>
      </c>
      <c r="N6937" s="31" t="s">
        <v>1845</v>
      </c>
    </row>
    <row r="6938" spans="1:14">
      <c r="A6938">
        <v>6942</v>
      </c>
      <c r="B6938" s="43" t="s">
        <v>2228</v>
      </c>
      <c r="C6938" t="s">
        <v>2407</v>
      </c>
      <c r="D6938" s="30" t="s">
        <v>101</v>
      </c>
      <c r="E6938" s="32">
        <v>60</v>
      </c>
      <c r="F6938" s="137" t="s">
        <v>2204</v>
      </c>
      <c r="G6938" s="32" t="s">
        <v>2445</v>
      </c>
      <c r="H6938" s="32">
        <v>2.5000000000000001E-2</v>
      </c>
      <c r="I6938" s="32" t="s">
        <v>12</v>
      </c>
      <c r="M6938" s="31">
        <v>712</v>
      </c>
      <c r="N6938" s="31" t="s">
        <v>1845</v>
      </c>
    </row>
    <row r="6939" spans="1:14">
      <c r="A6939">
        <v>6943</v>
      </c>
      <c r="B6939" s="43" t="s">
        <v>2231</v>
      </c>
      <c r="C6939" t="s">
        <v>2407</v>
      </c>
      <c r="D6939" s="30" t="s">
        <v>101</v>
      </c>
      <c r="E6939" s="32">
        <v>59</v>
      </c>
      <c r="F6939" s="137" t="s">
        <v>2446</v>
      </c>
      <c r="G6939" s="32" t="s">
        <v>2447</v>
      </c>
      <c r="H6939" s="32">
        <v>0.03</v>
      </c>
      <c r="I6939" s="32" t="s">
        <v>12</v>
      </c>
      <c r="M6939" s="31">
        <v>712</v>
      </c>
      <c r="N6939" s="31" t="s">
        <v>1845</v>
      </c>
    </row>
    <row r="6940" spans="1:14">
      <c r="A6940">
        <v>6944</v>
      </c>
      <c r="B6940" s="43" t="s">
        <v>2233</v>
      </c>
      <c r="C6940" t="s">
        <v>2407</v>
      </c>
      <c r="D6940" s="30" t="s">
        <v>101</v>
      </c>
      <c r="E6940" s="32">
        <v>45</v>
      </c>
      <c r="F6940" s="137" t="s">
        <v>2448</v>
      </c>
      <c r="G6940" s="32" t="s">
        <v>2449</v>
      </c>
      <c r="H6940" s="32">
        <v>0.04</v>
      </c>
      <c r="I6940" s="32" t="s">
        <v>15</v>
      </c>
      <c r="M6940" s="31">
        <v>712</v>
      </c>
      <c r="N6940" s="31" t="s">
        <v>1845</v>
      </c>
    </row>
    <row r="6941" spans="1:14">
      <c r="A6941">
        <v>6945</v>
      </c>
      <c r="B6941" s="44" t="s">
        <v>2235</v>
      </c>
      <c r="C6941" t="s">
        <v>2407</v>
      </c>
      <c r="D6941" s="30" t="s">
        <v>101</v>
      </c>
      <c r="E6941" s="31">
        <v>53</v>
      </c>
      <c r="F6941" s="19" t="s">
        <v>2240</v>
      </c>
      <c r="G6941" s="31" t="s">
        <v>2450</v>
      </c>
      <c r="H6941" s="31">
        <v>2.3E-2</v>
      </c>
      <c r="I6941" s="32" t="s">
        <v>15</v>
      </c>
      <c r="M6941" s="31">
        <v>712</v>
      </c>
      <c r="N6941" s="31" t="s">
        <v>1845</v>
      </c>
    </row>
    <row r="6942" spans="1:14">
      <c r="A6942">
        <v>6946</v>
      </c>
      <c r="B6942" s="44" t="s">
        <v>2104</v>
      </c>
      <c r="C6942" t="s">
        <v>2407</v>
      </c>
      <c r="D6942" s="30" t="s">
        <v>101</v>
      </c>
      <c r="E6942" s="31">
        <v>44</v>
      </c>
      <c r="F6942" s="19" t="s">
        <v>2114</v>
      </c>
      <c r="G6942" s="31" t="s">
        <v>2451</v>
      </c>
      <c r="H6942" s="31">
        <v>1.2999999999999999E-2</v>
      </c>
      <c r="I6942" s="32" t="s">
        <v>12</v>
      </c>
      <c r="M6942" s="31">
        <v>712</v>
      </c>
      <c r="N6942" s="31" t="s">
        <v>1845</v>
      </c>
    </row>
    <row r="6943" spans="1:14">
      <c r="A6943">
        <v>6947</v>
      </c>
      <c r="B6943" s="44" t="s">
        <v>2107</v>
      </c>
      <c r="C6943" t="s">
        <v>2407</v>
      </c>
      <c r="D6943" s="30" t="s">
        <v>101</v>
      </c>
      <c r="E6943" s="31">
        <v>49</v>
      </c>
      <c r="F6943" s="19" t="s">
        <v>2452</v>
      </c>
      <c r="G6943" s="31" t="s">
        <v>2453</v>
      </c>
      <c r="H6943" s="31">
        <v>1.0999999999999999E-2</v>
      </c>
      <c r="I6943" s="32" t="s">
        <v>15</v>
      </c>
      <c r="M6943" s="31">
        <v>712</v>
      </c>
      <c r="N6943" s="31" t="s">
        <v>1845</v>
      </c>
    </row>
    <row r="6944" spans="1:14">
      <c r="A6944">
        <v>6948</v>
      </c>
      <c r="B6944" s="44" t="s">
        <v>2242</v>
      </c>
      <c r="C6944" t="s">
        <v>2407</v>
      </c>
      <c r="D6944" s="30" t="s">
        <v>101</v>
      </c>
      <c r="E6944" s="31">
        <v>55</v>
      </c>
      <c r="F6944" s="19" t="s">
        <v>2454</v>
      </c>
      <c r="G6944" s="31" t="s">
        <v>2412</v>
      </c>
      <c r="H6944" s="31">
        <v>3.5999999999999997E-2</v>
      </c>
      <c r="I6944" s="32" t="s">
        <v>12</v>
      </c>
      <c r="M6944" s="31">
        <v>712</v>
      </c>
      <c r="N6944" s="31" t="s">
        <v>1845</v>
      </c>
    </row>
    <row r="6945" spans="1:14">
      <c r="A6945">
        <v>6949</v>
      </c>
      <c r="B6945" s="44" t="s">
        <v>2245</v>
      </c>
      <c r="C6945" t="s">
        <v>2407</v>
      </c>
      <c r="D6945" s="30" t="s">
        <v>101</v>
      </c>
      <c r="E6945" s="31">
        <v>43</v>
      </c>
      <c r="F6945" s="19" t="s">
        <v>2434</v>
      </c>
      <c r="G6945" s="34" t="s">
        <v>55</v>
      </c>
      <c r="H6945" s="31">
        <v>2.1999999999999999E-2</v>
      </c>
      <c r="I6945" s="31" t="s">
        <v>18</v>
      </c>
      <c r="M6945" s="31">
        <v>712</v>
      </c>
      <c r="N6945" s="31" t="s">
        <v>1845</v>
      </c>
    </row>
    <row r="6946" spans="1:14">
      <c r="A6946">
        <v>6950</v>
      </c>
      <c r="B6946" s="44" t="s">
        <v>2247</v>
      </c>
      <c r="C6946" t="s">
        <v>2407</v>
      </c>
      <c r="D6946" s="30" t="s">
        <v>101</v>
      </c>
      <c r="E6946" s="31">
        <v>45</v>
      </c>
      <c r="F6946" s="19" t="s">
        <v>2455</v>
      </c>
      <c r="G6946" s="31" t="s">
        <v>2456</v>
      </c>
      <c r="H6946" s="31">
        <v>0.04</v>
      </c>
      <c r="I6946" s="32" t="s">
        <v>15</v>
      </c>
      <c r="M6946" s="31">
        <v>712</v>
      </c>
      <c r="N6946" s="31" t="s">
        <v>1845</v>
      </c>
    </row>
    <row r="6947" spans="1:14">
      <c r="A6947">
        <v>6951</v>
      </c>
      <c r="B6947" s="43" t="s">
        <v>2258</v>
      </c>
      <c r="C6947" t="s">
        <v>2407</v>
      </c>
      <c r="D6947" s="30" t="s">
        <v>101</v>
      </c>
      <c r="E6947" s="31">
        <v>61</v>
      </c>
      <c r="F6947" s="251" t="s">
        <v>2102</v>
      </c>
      <c r="G6947" s="31" t="s">
        <v>2115</v>
      </c>
      <c r="H6947" s="31">
        <v>3.3000000000000002E-2</v>
      </c>
      <c r="I6947" s="32" t="s">
        <v>15</v>
      </c>
      <c r="M6947" s="31">
        <v>712</v>
      </c>
      <c r="N6947" s="31" t="s">
        <v>1845</v>
      </c>
    </row>
    <row r="6948" spans="1:14">
      <c r="A6948">
        <v>6952</v>
      </c>
      <c r="B6948" s="43" t="s">
        <v>2120</v>
      </c>
      <c r="C6948" t="s">
        <v>2407</v>
      </c>
      <c r="D6948" s="30" t="s">
        <v>101</v>
      </c>
      <c r="E6948" s="31">
        <v>42</v>
      </c>
      <c r="F6948" s="19" t="s">
        <v>2108</v>
      </c>
      <c r="G6948" s="31" t="s">
        <v>2457</v>
      </c>
      <c r="H6948" s="31">
        <v>1.2E-2</v>
      </c>
      <c r="I6948" s="32" t="s">
        <v>15</v>
      </c>
      <c r="M6948" s="31">
        <v>712</v>
      </c>
      <c r="N6948" s="31" t="s">
        <v>1845</v>
      </c>
    </row>
    <row r="6949" spans="1:14">
      <c r="A6949">
        <v>6953</v>
      </c>
      <c r="B6949" s="43" t="s">
        <v>2458</v>
      </c>
      <c r="C6949" t="s">
        <v>2407</v>
      </c>
      <c r="D6949" s="30" t="s">
        <v>101</v>
      </c>
      <c r="E6949" s="32">
        <v>46</v>
      </c>
      <c r="F6949" s="252" t="s">
        <v>2105</v>
      </c>
      <c r="G6949" s="32" t="s">
        <v>2459</v>
      </c>
      <c r="H6949" s="137" t="s">
        <v>55</v>
      </c>
      <c r="I6949" s="32" t="s">
        <v>12</v>
      </c>
      <c r="M6949" s="31">
        <v>712</v>
      </c>
      <c r="N6949" s="31" t="s">
        <v>1845</v>
      </c>
    </row>
    <row r="6950" spans="1:14">
      <c r="A6950">
        <v>6954</v>
      </c>
      <c r="B6950" s="43" t="s">
        <v>2280</v>
      </c>
      <c r="C6950" t="s">
        <v>2407</v>
      </c>
      <c r="D6950" s="30" t="s">
        <v>101</v>
      </c>
      <c r="E6950" s="32">
        <v>50</v>
      </c>
      <c r="F6950" s="137" t="s">
        <v>2114</v>
      </c>
      <c r="G6950" s="32" t="s">
        <v>2460</v>
      </c>
      <c r="H6950" s="32">
        <v>1.4999999999999999E-2</v>
      </c>
      <c r="I6950" s="32" t="s">
        <v>12</v>
      </c>
      <c r="M6950" s="31">
        <v>712</v>
      </c>
      <c r="N6950" s="31" t="s">
        <v>1845</v>
      </c>
    </row>
    <row r="6951" spans="1:14">
      <c r="A6951">
        <v>6955</v>
      </c>
      <c r="B6951" s="43" t="s">
        <v>2128</v>
      </c>
      <c r="C6951" t="s">
        <v>2407</v>
      </c>
      <c r="D6951" s="30" t="s">
        <v>101</v>
      </c>
      <c r="E6951" s="32">
        <v>60</v>
      </c>
      <c r="F6951" s="137" t="s">
        <v>2420</v>
      </c>
      <c r="G6951" s="137" t="s">
        <v>55</v>
      </c>
      <c r="H6951" s="32">
        <v>0.16</v>
      </c>
      <c r="I6951" s="32" t="s">
        <v>15</v>
      </c>
      <c r="M6951" s="31">
        <v>712</v>
      </c>
      <c r="N6951" s="31" t="s">
        <v>1845</v>
      </c>
    </row>
    <row r="6952" spans="1:14">
      <c r="A6952">
        <v>6956</v>
      </c>
      <c r="B6952" s="44" t="s">
        <v>2301</v>
      </c>
      <c r="C6952" t="s">
        <v>2407</v>
      </c>
      <c r="D6952" s="30" t="s">
        <v>101</v>
      </c>
      <c r="E6952" s="32">
        <v>58</v>
      </c>
      <c r="F6952" s="137" t="s">
        <v>2461</v>
      </c>
      <c r="G6952" s="32" t="s">
        <v>2462</v>
      </c>
      <c r="H6952" s="32">
        <v>4.3999999999999997E-2</v>
      </c>
      <c r="I6952" s="32" t="s">
        <v>15</v>
      </c>
      <c r="M6952" s="31">
        <v>712</v>
      </c>
      <c r="N6952" s="31" t="s">
        <v>1845</v>
      </c>
    </row>
    <row r="6953" spans="1:14">
      <c r="A6953">
        <v>6957</v>
      </c>
      <c r="B6953" s="44" t="s">
        <v>2140</v>
      </c>
      <c r="C6953" t="s">
        <v>2407</v>
      </c>
      <c r="D6953" s="30" t="s">
        <v>101</v>
      </c>
      <c r="E6953" s="32">
        <v>40</v>
      </c>
      <c r="F6953" s="137" t="s">
        <v>2463</v>
      </c>
      <c r="G6953" s="32" t="s">
        <v>2464</v>
      </c>
      <c r="H6953" s="32">
        <v>0.1</v>
      </c>
      <c r="I6953" s="32" t="s">
        <v>12</v>
      </c>
      <c r="M6953" s="31">
        <v>712</v>
      </c>
      <c r="N6953" s="31" t="s">
        <v>1845</v>
      </c>
    </row>
    <row r="6954" spans="1:14">
      <c r="A6954">
        <v>6958</v>
      </c>
      <c r="B6954" s="44" t="s">
        <v>2143</v>
      </c>
      <c r="C6954" t="s">
        <v>2407</v>
      </c>
      <c r="D6954" s="30" t="s">
        <v>101</v>
      </c>
      <c r="E6954" s="32">
        <v>64</v>
      </c>
      <c r="F6954" s="137" t="s">
        <v>2465</v>
      </c>
      <c r="G6954" s="32" t="s">
        <v>2466</v>
      </c>
      <c r="H6954" s="32">
        <v>5.1999999999999998E-2</v>
      </c>
      <c r="I6954" s="32" t="s">
        <v>15</v>
      </c>
      <c r="M6954" s="31">
        <v>712</v>
      </c>
      <c r="N6954" s="31" t="s">
        <v>1845</v>
      </c>
    </row>
    <row r="6955" spans="1:14">
      <c r="A6955">
        <v>6959</v>
      </c>
      <c r="B6955" s="44" t="s">
        <v>2329</v>
      </c>
      <c r="C6955" t="s">
        <v>2407</v>
      </c>
      <c r="D6955" s="30" t="s">
        <v>101</v>
      </c>
      <c r="E6955" s="32">
        <v>61</v>
      </c>
      <c r="F6955" s="137" t="s">
        <v>2467</v>
      </c>
      <c r="G6955" s="32" t="s">
        <v>2468</v>
      </c>
      <c r="H6955" s="32">
        <v>4.8000000000000001E-2</v>
      </c>
      <c r="I6955" s="32" t="s">
        <v>12</v>
      </c>
      <c r="M6955" s="31">
        <v>712</v>
      </c>
      <c r="N6955" s="31" t="s">
        <v>1845</v>
      </c>
    </row>
    <row r="6956" spans="1:14">
      <c r="A6956">
        <v>6960</v>
      </c>
      <c r="B6956" s="43" t="s">
        <v>2149</v>
      </c>
      <c r="C6956" t="s">
        <v>2407</v>
      </c>
      <c r="D6956" s="30" t="s">
        <v>101</v>
      </c>
      <c r="E6956" s="32">
        <v>62</v>
      </c>
      <c r="F6956" s="137" t="s">
        <v>2469</v>
      </c>
      <c r="G6956" s="32" t="s">
        <v>2331</v>
      </c>
      <c r="H6956" s="32">
        <v>4.2000000000000003E-2</v>
      </c>
      <c r="I6956" s="32" t="s">
        <v>12</v>
      </c>
      <c r="M6956" s="31">
        <v>712</v>
      </c>
      <c r="N6956" s="31" t="s">
        <v>1845</v>
      </c>
    </row>
    <row r="6957" spans="1:14">
      <c r="A6957">
        <v>6961</v>
      </c>
      <c r="B6957" s="43" t="s">
        <v>2470</v>
      </c>
      <c r="C6957" t="s">
        <v>2407</v>
      </c>
      <c r="D6957" s="30" t="s">
        <v>101</v>
      </c>
      <c r="E6957" s="32">
        <v>63</v>
      </c>
      <c r="F6957" s="137" t="s">
        <v>2471</v>
      </c>
      <c r="G6957" s="137" t="s">
        <v>2343</v>
      </c>
      <c r="H6957" s="32">
        <v>5.6000000000000001E-2</v>
      </c>
      <c r="I6957" s="32" t="s">
        <v>12</v>
      </c>
      <c r="M6957" s="31">
        <v>712</v>
      </c>
      <c r="N6957" s="31" t="s">
        <v>1845</v>
      </c>
    </row>
    <row r="6958" spans="1:14">
      <c r="A6958">
        <v>6962</v>
      </c>
      <c r="B6958" s="43" t="s">
        <v>2470</v>
      </c>
      <c r="C6958" t="s">
        <v>2407</v>
      </c>
      <c r="D6958" s="30" t="s">
        <v>101</v>
      </c>
      <c r="E6958" s="32">
        <v>56</v>
      </c>
      <c r="F6958" s="137" t="s">
        <v>2472</v>
      </c>
      <c r="G6958" s="137" t="s">
        <v>55</v>
      </c>
      <c r="H6958" s="32">
        <v>4.8000000000000001E-2</v>
      </c>
      <c r="I6958" s="31" t="s">
        <v>18</v>
      </c>
      <c r="M6958" s="31">
        <v>712</v>
      </c>
      <c r="N6958" s="31" t="s">
        <v>1845</v>
      </c>
    </row>
    <row r="6959" spans="1:14">
      <c r="A6959">
        <v>6963</v>
      </c>
      <c r="B6959" s="43" t="s">
        <v>2346</v>
      </c>
      <c r="C6959" t="s">
        <v>2407</v>
      </c>
      <c r="D6959" s="30" t="s">
        <v>101</v>
      </c>
      <c r="E6959" s="32">
        <v>60</v>
      </c>
      <c r="F6959" s="252" t="s">
        <v>2473</v>
      </c>
      <c r="G6959" s="32" t="s">
        <v>2356</v>
      </c>
      <c r="H6959" s="137">
        <v>1.9E-2</v>
      </c>
      <c r="I6959" s="32" t="s">
        <v>15</v>
      </c>
      <c r="M6959" s="31">
        <v>712</v>
      </c>
      <c r="N6959" s="31" t="s">
        <v>1845</v>
      </c>
    </row>
    <row r="6960" spans="1:14">
      <c r="A6960">
        <v>6964</v>
      </c>
      <c r="B6960" s="43" t="s">
        <v>2154</v>
      </c>
      <c r="C6960" t="s">
        <v>2407</v>
      </c>
      <c r="D6960" s="30" t="s">
        <v>101</v>
      </c>
      <c r="E6960" s="32">
        <v>50</v>
      </c>
      <c r="F6960" s="137" t="s">
        <v>2474</v>
      </c>
      <c r="G6960" s="32" t="s">
        <v>2475</v>
      </c>
      <c r="H6960" s="32">
        <v>0.02</v>
      </c>
      <c r="I6960" s="32" t="s">
        <v>15</v>
      </c>
      <c r="M6960" s="31">
        <v>712</v>
      </c>
      <c r="N6960" s="31" t="s">
        <v>1845</v>
      </c>
    </row>
    <row r="6961" spans="1:14">
      <c r="A6961">
        <v>6965</v>
      </c>
      <c r="B6961" s="43" t="s">
        <v>2361</v>
      </c>
      <c r="C6961" t="s">
        <v>2407</v>
      </c>
      <c r="D6961" s="30" t="s">
        <v>101</v>
      </c>
      <c r="E6961" s="32">
        <v>40</v>
      </c>
      <c r="F6961" s="137" t="s">
        <v>2476</v>
      </c>
      <c r="G6961" s="32" t="s">
        <v>2348</v>
      </c>
      <c r="H6961" s="32">
        <v>1.6E-2</v>
      </c>
      <c r="I6961" s="32" t="s">
        <v>15</v>
      </c>
      <c r="M6961" s="31">
        <v>712</v>
      </c>
      <c r="N6961" s="31" t="s">
        <v>1845</v>
      </c>
    </row>
    <row r="6962" spans="1:14">
      <c r="A6962">
        <v>6966</v>
      </c>
      <c r="B6962" s="44" t="s">
        <v>2379</v>
      </c>
      <c r="C6962" t="s">
        <v>2407</v>
      </c>
      <c r="D6962" s="30" t="s">
        <v>101</v>
      </c>
      <c r="E6962" s="32">
        <v>49</v>
      </c>
      <c r="F6962" s="137">
        <v>1.621</v>
      </c>
      <c r="G6962" s="32" t="s">
        <v>2356</v>
      </c>
      <c r="H6962" s="32">
        <v>0.02</v>
      </c>
      <c r="I6962" s="32" t="s">
        <v>15</v>
      </c>
      <c r="M6962" s="31">
        <v>712</v>
      </c>
      <c r="N6962" s="31" t="s">
        <v>1845</v>
      </c>
    </row>
    <row r="6963" spans="1:14">
      <c r="A6963">
        <v>6967</v>
      </c>
      <c r="B6963" s="44" t="s">
        <v>2477</v>
      </c>
      <c r="C6963" t="s">
        <v>2407</v>
      </c>
      <c r="D6963" s="30" t="s">
        <v>101</v>
      </c>
      <c r="E6963" s="32">
        <v>46</v>
      </c>
      <c r="F6963" s="137">
        <v>1.3260000000000001</v>
      </c>
      <c r="G6963" s="32" t="s">
        <v>2348</v>
      </c>
      <c r="H6963" s="32">
        <v>1.7999999999999999E-2</v>
      </c>
      <c r="I6963" s="32" t="s">
        <v>12</v>
      </c>
      <c r="M6963" s="31">
        <v>712</v>
      </c>
      <c r="N6963" s="31" t="s">
        <v>1845</v>
      </c>
    </row>
    <row r="6964" spans="1:14">
      <c r="A6964">
        <v>6968</v>
      </c>
      <c r="B6964" s="44" t="s">
        <v>2477</v>
      </c>
      <c r="C6964" t="s">
        <v>2407</v>
      </c>
      <c r="D6964" s="30" t="s">
        <v>101</v>
      </c>
      <c r="E6964" s="32">
        <v>48</v>
      </c>
      <c r="F6964" s="137">
        <v>1.722</v>
      </c>
      <c r="G6964" s="32" t="s">
        <v>2478</v>
      </c>
      <c r="H6964" s="32">
        <v>1.7000000000000001E-2</v>
      </c>
      <c r="I6964" s="32" t="s">
        <v>15</v>
      </c>
      <c r="M6964" s="31">
        <v>712</v>
      </c>
      <c r="N6964" s="31" t="s">
        <v>1845</v>
      </c>
    </row>
    <row r="6965" spans="1:14">
      <c r="A6965">
        <v>6969</v>
      </c>
      <c r="B6965" s="44" t="s">
        <v>2156</v>
      </c>
      <c r="C6965" t="s">
        <v>2407</v>
      </c>
      <c r="D6965" s="30" t="s">
        <v>101</v>
      </c>
      <c r="E6965" s="32">
        <v>42</v>
      </c>
      <c r="F6965" s="137">
        <v>1.988</v>
      </c>
      <c r="G6965" s="32">
        <v>2.9000000000000001E-2</v>
      </c>
      <c r="H6965" s="32"/>
      <c r="I6965" s="32" t="s">
        <v>12</v>
      </c>
      <c r="M6965" s="31">
        <v>712</v>
      </c>
      <c r="N6965" s="31" t="s">
        <v>1845</v>
      </c>
    </row>
    <row r="6966" spans="1:14">
      <c r="A6966">
        <v>6970</v>
      </c>
      <c r="B6966" s="44" t="s">
        <v>2157</v>
      </c>
      <c r="C6966" t="s">
        <v>2407</v>
      </c>
      <c r="D6966" s="30" t="s">
        <v>101</v>
      </c>
      <c r="E6966" s="32">
        <v>51</v>
      </c>
      <c r="F6966" s="137">
        <v>2.411</v>
      </c>
      <c r="G6966" s="32">
        <v>4.4999999999999998E-2</v>
      </c>
      <c r="H6966" s="32"/>
      <c r="I6966" s="32" t="s">
        <v>15</v>
      </c>
      <c r="M6966" s="31">
        <v>712</v>
      </c>
      <c r="N6966" s="31" t="s">
        <v>1845</v>
      </c>
    </row>
    <row r="6967" spans="1:14">
      <c r="A6967">
        <v>6971</v>
      </c>
      <c r="B6967" s="44" t="s">
        <v>2479</v>
      </c>
      <c r="C6967" t="s">
        <v>2407</v>
      </c>
      <c r="D6967" s="30" t="s">
        <v>101</v>
      </c>
      <c r="E6967" s="32">
        <v>39</v>
      </c>
      <c r="F6967" s="137">
        <v>1.7290000000000001</v>
      </c>
      <c r="G6967" s="137">
        <v>2.5999999999999999E-2</v>
      </c>
      <c r="H6967" s="32"/>
      <c r="I6967" s="32" t="s">
        <v>15</v>
      </c>
      <c r="M6967" s="31">
        <v>712</v>
      </c>
      <c r="N6967" s="31" t="s">
        <v>1845</v>
      </c>
    </row>
    <row r="6968" spans="1:14">
      <c r="A6968">
        <v>6972</v>
      </c>
      <c r="B6968" s="204" t="s">
        <v>2479</v>
      </c>
      <c r="C6968" t="s">
        <v>2407</v>
      </c>
      <c r="D6968" s="30" t="s">
        <v>101</v>
      </c>
      <c r="E6968" s="32">
        <v>41</v>
      </c>
      <c r="F6968" s="253">
        <v>1.917</v>
      </c>
      <c r="G6968" s="32">
        <v>2.9000000000000001E-2</v>
      </c>
      <c r="H6968" s="137"/>
      <c r="I6968" s="32" t="s">
        <v>15</v>
      </c>
      <c r="M6968" s="31">
        <v>712</v>
      </c>
      <c r="N6968" s="31" t="s">
        <v>1845</v>
      </c>
    </row>
    <row r="6969" spans="1:14">
      <c r="A6969">
        <v>6973</v>
      </c>
      <c r="B6969" s="204" t="s">
        <v>2158</v>
      </c>
      <c r="C6969" t="s">
        <v>2407</v>
      </c>
      <c r="D6969" s="30" t="s">
        <v>101</v>
      </c>
      <c r="E6969" s="32">
        <v>42</v>
      </c>
      <c r="F6969" s="137">
        <v>1.8839999999999999</v>
      </c>
      <c r="G6969" s="32">
        <v>2.5000000000000001E-2</v>
      </c>
      <c r="H6969" s="32"/>
      <c r="I6969" s="32" t="s">
        <v>15</v>
      </c>
      <c r="M6969" s="31">
        <v>712</v>
      </c>
      <c r="N6969" s="31" t="s">
        <v>1845</v>
      </c>
    </row>
    <row r="6970" spans="1:14">
      <c r="A6970">
        <v>6974</v>
      </c>
      <c r="B6970" s="204" t="s">
        <v>2397</v>
      </c>
      <c r="C6970" t="s">
        <v>2407</v>
      </c>
      <c r="D6970" s="30" t="s">
        <v>101</v>
      </c>
      <c r="E6970" s="32">
        <v>39</v>
      </c>
      <c r="F6970" s="137">
        <v>1.5209999999999999</v>
      </c>
      <c r="G6970" s="137">
        <v>4.2000000000000003E-2</v>
      </c>
      <c r="H6970" s="32"/>
      <c r="I6970" s="32" t="s">
        <v>15</v>
      </c>
      <c r="M6970" s="31">
        <v>712</v>
      </c>
      <c r="N6970" s="31" t="s">
        <v>1845</v>
      </c>
    </row>
    <row r="6971" spans="1:14">
      <c r="A6971">
        <v>6975</v>
      </c>
      <c r="B6971" t="s">
        <v>2480</v>
      </c>
      <c r="C6971" t="s">
        <v>2407</v>
      </c>
      <c r="D6971" s="30" t="s">
        <v>101</v>
      </c>
      <c r="E6971" s="32">
        <v>47</v>
      </c>
      <c r="F6971" s="32">
        <v>2.1110000000000002</v>
      </c>
      <c r="G6971" s="32">
        <v>2.4E-2</v>
      </c>
      <c r="H6971" s="32"/>
      <c r="I6971" s="32" t="s">
        <v>12</v>
      </c>
      <c r="M6971" s="31">
        <v>712</v>
      </c>
      <c r="N6971" s="31" t="s">
        <v>1845</v>
      </c>
    </row>
    <row r="6972" spans="1:14">
      <c r="A6972">
        <v>6976</v>
      </c>
      <c r="B6972" t="s">
        <v>2480</v>
      </c>
      <c r="C6972" t="s">
        <v>2407</v>
      </c>
      <c r="D6972" s="30" t="s">
        <v>101</v>
      </c>
      <c r="E6972" s="32">
        <v>45</v>
      </c>
      <c r="F6972" s="137">
        <v>1.821</v>
      </c>
      <c r="G6972" s="137" t="s">
        <v>55</v>
      </c>
      <c r="H6972" s="32"/>
      <c r="I6972" s="31" t="s">
        <v>18</v>
      </c>
      <c r="M6972" s="31">
        <v>712</v>
      </c>
      <c r="N6972" s="31" t="s">
        <v>1845</v>
      </c>
    </row>
    <row r="6973" spans="1:14">
      <c r="A6973">
        <v>6977</v>
      </c>
      <c r="B6973" t="s">
        <v>2481</v>
      </c>
      <c r="C6973" t="s">
        <v>2407</v>
      </c>
      <c r="D6973" s="30" t="s">
        <v>101</v>
      </c>
      <c r="E6973" s="32">
        <v>39</v>
      </c>
      <c r="F6973" s="137">
        <v>1.6419999999999999</v>
      </c>
      <c r="G6973" s="32">
        <v>2.1000000000000001E-2</v>
      </c>
      <c r="H6973" s="32"/>
      <c r="I6973" s="32" t="s">
        <v>12</v>
      </c>
      <c r="M6973" s="31">
        <v>712</v>
      </c>
      <c r="N6973" s="31" t="s">
        <v>1845</v>
      </c>
    </row>
    <row r="6974" spans="1:14">
      <c r="A6974">
        <v>6978</v>
      </c>
      <c r="B6974" t="s">
        <v>2482</v>
      </c>
      <c r="C6974" t="s">
        <v>2407</v>
      </c>
      <c r="D6974" s="30" t="s">
        <v>101</v>
      </c>
      <c r="E6974" s="32">
        <v>47</v>
      </c>
      <c r="F6974" s="137">
        <v>2.4420000000000002</v>
      </c>
      <c r="G6974" s="32">
        <v>2.9000000000000001E-2</v>
      </c>
      <c r="H6974" s="32"/>
      <c r="I6974" s="32" t="s">
        <v>15</v>
      </c>
      <c r="M6974" s="31">
        <v>712</v>
      </c>
      <c r="N6974" s="31" t="s">
        <v>1845</v>
      </c>
    </row>
    <row r="6975" spans="1:14">
      <c r="A6975">
        <v>6979</v>
      </c>
      <c r="B6975" t="s">
        <v>2482</v>
      </c>
      <c r="C6975" t="s">
        <v>2407</v>
      </c>
      <c r="D6975" s="30" t="s">
        <v>101</v>
      </c>
      <c r="E6975" s="32">
        <v>42</v>
      </c>
      <c r="F6975" s="137">
        <v>1.9830000000000001</v>
      </c>
      <c r="G6975" s="137" t="s">
        <v>55</v>
      </c>
      <c r="H6975" s="32"/>
      <c r="I6975" s="31" t="s">
        <v>18</v>
      </c>
      <c r="M6975" s="31">
        <v>712</v>
      </c>
      <c r="N6975" s="31" t="s">
        <v>1845</v>
      </c>
    </row>
    <row r="6976" spans="1:14">
      <c r="A6976">
        <v>6980</v>
      </c>
      <c r="B6976" t="s">
        <v>2405</v>
      </c>
      <c r="C6976" t="s">
        <v>2407</v>
      </c>
      <c r="D6976" s="30" t="s">
        <v>101</v>
      </c>
      <c r="E6976" s="32">
        <v>44</v>
      </c>
      <c r="F6976" s="137">
        <v>1.621</v>
      </c>
      <c r="G6976" s="32">
        <v>2.5000000000000001E-2</v>
      </c>
      <c r="H6976" s="32"/>
      <c r="I6976" s="32" t="s">
        <v>12</v>
      </c>
      <c r="M6976" s="31">
        <v>712</v>
      </c>
      <c r="N6976" s="31" t="s">
        <v>1845</v>
      </c>
    </row>
    <row r="6977" spans="1:15">
      <c r="A6977">
        <v>6981</v>
      </c>
      <c r="B6977" s="204" t="s">
        <v>2483</v>
      </c>
      <c r="C6977" t="s">
        <v>9</v>
      </c>
      <c r="D6977" s="359" t="s">
        <v>10</v>
      </c>
      <c r="E6977" s="31">
        <v>43</v>
      </c>
      <c r="F6977" s="247">
        <v>2.3719999999999999</v>
      </c>
      <c r="G6977" s="31">
        <v>2.5000000000000001E-2</v>
      </c>
      <c r="I6977" s="32" t="s">
        <v>15</v>
      </c>
      <c r="M6977" s="31">
        <v>712</v>
      </c>
      <c r="N6977" s="31" t="s">
        <v>1845</v>
      </c>
    </row>
    <row r="6978" spans="1:15">
      <c r="A6978">
        <v>6982</v>
      </c>
      <c r="B6978" s="204" t="s">
        <v>2485</v>
      </c>
      <c r="C6978" t="s">
        <v>9</v>
      </c>
      <c r="D6978" s="359" t="s">
        <v>10</v>
      </c>
      <c r="E6978" s="31">
        <v>48</v>
      </c>
      <c r="F6978" s="247">
        <v>3.0819999999999999</v>
      </c>
      <c r="G6978" s="31">
        <v>3.5000000000000003E-2</v>
      </c>
      <c r="H6978" s="34"/>
      <c r="I6978" s="32" t="s">
        <v>15</v>
      </c>
      <c r="M6978" s="31">
        <v>712</v>
      </c>
      <c r="N6978" s="31" t="s">
        <v>1845</v>
      </c>
    </row>
    <row r="6979" spans="1:15">
      <c r="A6979">
        <v>6983</v>
      </c>
      <c r="B6979" t="s">
        <v>2486</v>
      </c>
      <c r="C6979" t="s">
        <v>9</v>
      </c>
      <c r="D6979" s="359" t="s">
        <v>10</v>
      </c>
      <c r="E6979" s="31">
        <v>45</v>
      </c>
      <c r="F6979" s="247">
        <v>2.4119999999999999</v>
      </c>
      <c r="G6979" s="34">
        <v>2.8000000000000001E-2</v>
      </c>
      <c r="I6979" s="32" t="s">
        <v>12</v>
      </c>
      <c r="M6979" s="31">
        <v>712</v>
      </c>
      <c r="N6979" s="31" t="s">
        <v>1845</v>
      </c>
    </row>
    <row r="6980" spans="1:15">
      <c r="A6980">
        <v>6984</v>
      </c>
      <c r="B6980" t="s">
        <v>2487</v>
      </c>
      <c r="C6980" t="s">
        <v>9</v>
      </c>
      <c r="D6980" s="359" t="s">
        <v>10</v>
      </c>
      <c r="E6980" s="31">
        <v>42</v>
      </c>
      <c r="F6980" s="247">
        <v>2.1110000000000002</v>
      </c>
      <c r="G6980" s="34">
        <v>2.4E-2</v>
      </c>
      <c r="I6980" s="32" t="s">
        <v>12</v>
      </c>
      <c r="M6980" s="31">
        <v>712</v>
      </c>
      <c r="N6980" s="31" t="s">
        <v>1845</v>
      </c>
    </row>
    <row r="6981" spans="1:15">
      <c r="A6981">
        <v>6985</v>
      </c>
      <c r="B6981" t="s">
        <v>2488</v>
      </c>
      <c r="C6981" t="s">
        <v>9</v>
      </c>
      <c r="D6981" s="359" t="s">
        <v>10</v>
      </c>
      <c r="E6981" s="31">
        <v>46</v>
      </c>
      <c r="F6981" s="247">
        <v>2.629</v>
      </c>
      <c r="G6981" s="31">
        <v>3.2000000000000001E-2</v>
      </c>
      <c r="I6981" s="32" t="s">
        <v>15</v>
      </c>
      <c r="M6981" s="31">
        <v>712</v>
      </c>
      <c r="N6981" s="31" t="s">
        <v>1845</v>
      </c>
    </row>
    <row r="6982" spans="1:15">
      <c r="A6982">
        <v>6986</v>
      </c>
      <c r="B6982" t="s">
        <v>2488</v>
      </c>
      <c r="C6982" t="s">
        <v>9</v>
      </c>
      <c r="D6982" s="359" t="s">
        <v>10</v>
      </c>
      <c r="E6982" s="31">
        <v>41</v>
      </c>
      <c r="F6982" s="247">
        <v>2.218</v>
      </c>
      <c r="G6982" s="31">
        <v>2.5999999999999999E-2</v>
      </c>
      <c r="I6982" s="32" t="s">
        <v>12</v>
      </c>
      <c r="M6982" s="31">
        <v>712</v>
      </c>
      <c r="N6982" s="31" t="s">
        <v>1845</v>
      </c>
    </row>
    <row r="6983" spans="1:15">
      <c r="A6983">
        <v>6987</v>
      </c>
      <c r="B6983" t="s">
        <v>2489</v>
      </c>
      <c r="C6983" t="s">
        <v>9</v>
      </c>
      <c r="D6983" s="359" t="s">
        <v>10</v>
      </c>
      <c r="E6983" s="31">
        <v>38</v>
      </c>
      <c r="F6983" s="247">
        <v>1.768</v>
      </c>
      <c r="G6983" s="34" t="s">
        <v>55</v>
      </c>
      <c r="I6983" s="31" t="s">
        <v>18</v>
      </c>
      <c r="M6983" s="31">
        <v>712</v>
      </c>
      <c r="N6983" s="31" t="s">
        <v>1845</v>
      </c>
    </row>
    <row r="6984" spans="1:15">
      <c r="A6984">
        <v>6988</v>
      </c>
      <c r="B6984" t="s">
        <v>2489</v>
      </c>
      <c r="C6984" t="s">
        <v>9</v>
      </c>
      <c r="D6984" s="359" t="s">
        <v>10</v>
      </c>
      <c r="E6984" s="31">
        <v>42</v>
      </c>
      <c r="F6984" s="247">
        <v>2.0819999999999999</v>
      </c>
      <c r="G6984" s="31">
        <v>2.4E-2</v>
      </c>
      <c r="I6984" s="32" t="s">
        <v>12</v>
      </c>
      <c r="M6984" s="31">
        <v>712</v>
      </c>
      <c r="N6984" s="31" t="s">
        <v>1845</v>
      </c>
    </row>
    <row r="6985" spans="1:15">
      <c r="A6985">
        <v>6989</v>
      </c>
      <c r="B6985" t="s">
        <v>2484</v>
      </c>
      <c r="C6985" t="s">
        <v>9</v>
      </c>
      <c r="D6985" s="359" t="s">
        <v>10</v>
      </c>
      <c r="E6985" s="31">
        <v>43</v>
      </c>
      <c r="F6985" s="247">
        <v>2.2810000000000001</v>
      </c>
      <c r="G6985" s="34" t="s">
        <v>55</v>
      </c>
      <c r="I6985" s="31" t="s">
        <v>18</v>
      </c>
      <c r="M6985" s="31">
        <v>712</v>
      </c>
      <c r="N6985" s="31" t="s">
        <v>1845</v>
      </c>
    </row>
    <row r="6986" spans="1:15">
      <c r="A6986">
        <v>6990</v>
      </c>
      <c r="B6986" s="254">
        <v>44811</v>
      </c>
      <c r="C6986" s="255" t="s">
        <v>2490</v>
      </c>
      <c r="D6986" s="359" t="s">
        <v>10</v>
      </c>
      <c r="E6986" s="256">
        <v>58</v>
      </c>
      <c r="F6986" s="257">
        <v>3500</v>
      </c>
      <c r="G6986" s="256">
        <v>0</v>
      </c>
      <c r="H6986" s="256">
        <v>210</v>
      </c>
      <c r="I6986" s="32" t="s">
        <v>15</v>
      </c>
      <c r="J6986" s="256">
        <v>0</v>
      </c>
      <c r="K6986" s="258">
        <f>G6986/F6986</f>
        <v>0</v>
      </c>
      <c r="L6986" s="258">
        <f>G6986/H6986</f>
        <v>0</v>
      </c>
      <c r="M6986" s="31">
        <v>712</v>
      </c>
      <c r="N6986" s="256" t="s">
        <v>2498</v>
      </c>
      <c r="O6986" s="256" t="s">
        <v>1827</v>
      </c>
    </row>
    <row r="6987" spans="1:15">
      <c r="A6987">
        <v>6991</v>
      </c>
      <c r="B6987" s="254">
        <v>44819</v>
      </c>
      <c r="C6987" s="255" t="s">
        <v>2490</v>
      </c>
      <c r="D6987" s="359" t="s">
        <v>10</v>
      </c>
      <c r="E6987" s="256">
        <v>63</v>
      </c>
      <c r="F6987" s="257">
        <v>3800</v>
      </c>
      <c r="G6987" s="256">
        <v>0</v>
      </c>
      <c r="H6987" s="256">
        <v>290</v>
      </c>
      <c r="I6987" s="32" t="s">
        <v>15</v>
      </c>
      <c r="J6987" s="256">
        <v>0</v>
      </c>
      <c r="K6987" s="258">
        <f t="shared" ref="K6987:K7000" si="58">G6987/F6987</f>
        <v>0</v>
      </c>
      <c r="L6987" s="258">
        <f t="shared" ref="L6987:L7000" si="59">G6987/H6987</f>
        <v>0</v>
      </c>
      <c r="M6987" s="31">
        <v>712</v>
      </c>
      <c r="N6987" s="256" t="s">
        <v>2498</v>
      </c>
      <c r="O6987" s="256" t="s">
        <v>2491</v>
      </c>
    </row>
    <row r="6988" spans="1:15">
      <c r="A6988">
        <v>6992</v>
      </c>
      <c r="B6988" s="254">
        <v>44833</v>
      </c>
      <c r="C6988" s="255" t="s">
        <v>2490</v>
      </c>
      <c r="D6988" s="359" t="s">
        <v>10</v>
      </c>
      <c r="E6988" s="256">
        <v>60</v>
      </c>
      <c r="F6988" s="257">
        <v>4000</v>
      </c>
      <c r="G6988" s="256">
        <v>0</v>
      </c>
      <c r="H6988" s="256">
        <v>240</v>
      </c>
      <c r="I6988" s="32" t="s">
        <v>15</v>
      </c>
      <c r="J6988" s="256">
        <v>0</v>
      </c>
      <c r="K6988" s="258">
        <f t="shared" si="58"/>
        <v>0</v>
      </c>
      <c r="L6988" s="258">
        <f t="shared" si="59"/>
        <v>0</v>
      </c>
      <c r="M6988" s="31">
        <v>712</v>
      </c>
      <c r="N6988" s="256" t="s">
        <v>2498</v>
      </c>
      <c r="O6988" s="256" t="s">
        <v>2492</v>
      </c>
    </row>
    <row r="6989" spans="1:15">
      <c r="A6989">
        <v>6993</v>
      </c>
      <c r="B6989" s="254">
        <v>44848</v>
      </c>
      <c r="C6989" s="255" t="s">
        <v>2490</v>
      </c>
      <c r="D6989" s="359" t="s">
        <v>10</v>
      </c>
      <c r="E6989" s="256">
        <v>59</v>
      </c>
      <c r="F6989" s="257">
        <v>2400</v>
      </c>
      <c r="G6989" s="256">
        <v>0</v>
      </c>
      <c r="H6989" s="256">
        <v>150</v>
      </c>
      <c r="I6989" s="32" t="s">
        <v>15</v>
      </c>
      <c r="J6989" s="256">
        <v>0</v>
      </c>
      <c r="K6989" s="258">
        <f t="shared" si="58"/>
        <v>0</v>
      </c>
      <c r="L6989" s="258">
        <f t="shared" si="59"/>
        <v>0</v>
      </c>
      <c r="M6989" s="31">
        <v>712</v>
      </c>
      <c r="N6989" s="256" t="s">
        <v>2498</v>
      </c>
      <c r="O6989" s="256" t="s">
        <v>2491</v>
      </c>
    </row>
    <row r="6990" spans="1:15">
      <c r="A6990">
        <v>6994</v>
      </c>
      <c r="B6990" s="254">
        <v>44852</v>
      </c>
      <c r="C6990" s="255" t="s">
        <v>2490</v>
      </c>
      <c r="D6990" s="359" t="s">
        <v>10</v>
      </c>
      <c r="E6990" s="256">
        <v>57</v>
      </c>
      <c r="F6990" s="257">
        <v>3600</v>
      </c>
      <c r="G6990" s="256">
        <v>0</v>
      </c>
      <c r="H6990" s="256">
        <v>180</v>
      </c>
      <c r="I6990" s="32" t="s">
        <v>15</v>
      </c>
      <c r="J6990" s="256">
        <v>0</v>
      </c>
      <c r="K6990" s="258">
        <f t="shared" si="58"/>
        <v>0</v>
      </c>
      <c r="L6990" s="258">
        <f t="shared" si="59"/>
        <v>0</v>
      </c>
      <c r="M6990" s="31">
        <v>712</v>
      </c>
      <c r="N6990" s="256" t="s">
        <v>2498</v>
      </c>
      <c r="O6990" s="256" t="s">
        <v>2493</v>
      </c>
    </row>
    <row r="6991" spans="1:15">
      <c r="A6991">
        <v>6995</v>
      </c>
      <c r="B6991" s="254">
        <v>44854</v>
      </c>
      <c r="C6991" s="255" t="s">
        <v>2490</v>
      </c>
      <c r="D6991" s="359" t="s">
        <v>10</v>
      </c>
      <c r="E6991" s="256">
        <v>50</v>
      </c>
      <c r="F6991" s="257">
        <v>2800</v>
      </c>
      <c r="G6991" s="256">
        <v>0</v>
      </c>
      <c r="H6991" s="256">
        <v>190</v>
      </c>
      <c r="I6991" s="32" t="s">
        <v>15</v>
      </c>
      <c r="J6991" s="256">
        <v>0</v>
      </c>
      <c r="K6991" s="258">
        <f t="shared" si="58"/>
        <v>0</v>
      </c>
      <c r="L6991" s="258">
        <f t="shared" si="59"/>
        <v>0</v>
      </c>
      <c r="M6991" s="31">
        <v>712</v>
      </c>
      <c r="N6991" s="256" t="s">
        <v>2498</v>
      </c>
      <c r="O6991" s="256" t="s">
        <v>2494</v>
      </c>
    </row>
    <row r="6992" spans="1:15">
      <c r="A6992">
        <v>6996</v>
      </c>
      <c r="B6992" s="254">
        <v>44858</v>
      </c>
      <c r="C6992" s="255" t="s">
        <v>2490</v>
      </c>
      <c r="D6992" s="359" t="s">
        <v>10</v>
      </c>
      <c r="E6992" s="256">
        <v>58</v>
      </c>
      <c r="F6992" s="257">
        <v>3800</v>
      </c>
      <c r="G6992" s="256">
        <v>0</v>
      </c>
      <c r="H6992" s="256">
        <v>190</v>
      </c>
      <c r="I6992" s="32" t="s">
        <v>15</v>
      </c>
      <c r="J6992" s="256">
        <v>0</v>
      </c>
      <c r="K6992" s="258">
        <f t="shared" si="58"/>
        <v>0</v>
      </c>
      <c r="L6992" s="258">
        <f t="shared" si="59"/>
        <v>0</v>
      </c>
      <c r="M6992" s="31">
        <v>712</v>
      </c>
      <c r="N6992" s="256" t="s">
        <v>2498</v>
      </c>
      <c r="O6992" s="256" t="s">
        <v>2492</v>
      </c>
    </row>
    <row r="6993" spans="1:15">
      <c r="A6993">
        <v>6997</v>
      </c>
      <c r="B6993" s="254">
        <v>44861</v>
      </c>
      <c r="C6993" s="255" t="s">
        <v>2490</v>
      </c>
      <c r="D6993" s="359" t="s">
        <v>10</v>
      </c>
      <c r="E6993" s="256">
        <v>62</v>
      </c>
      <c r="F6993" s="257">
        <v>3810</v>
      </c>
      <c r="G6993" s="256">
        <v>0</v>
      </c>
      <c r="H6993" s="256">
        <v>270</v>
      </c>
      <c r="I6993" s="32" t="s">
        <v>15</v>
      </c>
      <c r="J6993" s="256">
        <v>0</v>
      </c>
      <c r="K6993" s="258">
        <f t="shared" si="58"/>
        <v>0</v>
      </c>
      <c r="L6993" s="258">
        <f t="shared" si="59"/>
        <v>0</v>
      </c>
      <c r="M6993" s="31">
        <v>712</v>
      </c>
      <c r="N6993" s="256" t="s">
        <v>2498</v>
      </c>
      <c r="O6993" s="256" t="s">
        <v>2495</v>
      </c>
    </row>
    <row r="6994" spans="1:15">
      <c r="A6994">
        <v>6998</v>
      </c>
      <c r="B6994" s="254">
        <v>44863</v>
      </c>
      <c r="C6994" s="255" t="s">
        <v>2490</v>
      </c>
      <c r="D6994" s="359" t="s">
        <v>10</v>
      </c>
      <c r="E6994" s="256">
        <v>61</v>
      </c>
      <c r="F6994" s="257">
        <v>4200</v>
      </c>
      <c r="G6994" s="256">
        <v>0</v>
      </c>
      <c r="H6994" s="256">
        <v>230</v>
      </c>
      <c r="I6994" s="32" t="s">
        <v>15</v>
      </c>
      <c r="J6994" s="256">
        <v>0</v>
      </c>
      <c r="K6994" s="258">
        <f t="shared" si="58"/>
        <v>0</v>
      </c>
      <c r="L6994" s="258">
        <f t="shared" si="59"/>
        <v>0</v>
      </c>
      <c r="M6994" s="31">
        <v>712</v>
      </c>
      <c r="N6994" s="256" t="s">
        <v>2498</v>
      </c>
      <c r="O6994" s="256" t="s">
        <v>2496</v>
      </c>
    </row>
    <row r="6995" spans="1:15">
      <c r="A6995">
        <v>6999</v>
      </c>
      <c r="B6995" s="254">
        <v>44866</v>
      </c>
      <c r="C6995" s="255" t="s">
        <v>2490</v>
      </c>
      <c r="D6995" s="359" t="s">
        <v>10</v>
      </c>
      <c r="E6995" s="256">
        <v>59</v>
      </c>
      <c r="F6995" s="257">
        <v>3900</v>
      </c>
      <c r="G6995" s="256">
        <v>0</v>
      </c>
      <c r="H6995" s="256">
        <v>210</v>
      </c>
      <c r="I6995" s="32" t="s">
        <v>15</v>
      </c>
      <c r="J6995" s="256">
        <v>0</v>
      </c>
      <c r="K6995" s="258">
        <f t="shared" si="58"/>
        <v>0</v>
      </c>
      <c r="L6995" s="258">
        <f t="shared" si="59"/>
        <v>0</v>
      </c>
      <c r="M6995" s="31">
        <v>712</v>
      </c>
      <c r="N6995" s="256" t="s">
        <v>2498</v>
      </c>
      <c r="O6995" s="256" t="s">
        <v>2497</v>
      </c>
    </row>
    <row r="6996" spans="1:15">
      <c r="A6996">
        <v>7000</v>
      </c>
      <c r="B6996" s="254">
        <v>44881</v>
      </c>
      <c r="C6996" s="255" t="s">
        <v>2490</v>
      </c>
      <c r="D6996" s="359" t="s">
        <v>10</v>
      </c>
      <c r="E6996" s="256">
        <v>54</v>
      </c>
      <c r="F6996" s="257">
        <v>3300</v>
      </c>
      <c r="G6996" s="256">
        <v>0</v>
      </c>
      <c r="H6996" s="256">
        <v>220</v>
      </c>
      <c r="I6996" s="32" t="s">
        <v>15</v>
      </c>
      <c r="J6996" s="256">
        <v>0</v>
      </c>
      <c r="K6996" s="258">
        <f t="shared" si="58"/>
        <v>0</v>
      </c>
      <c r="L6996" s="258">
        <f t="shared" si="59"/>
        <v>0</v>
      </c>
      <c r="M6996" s="31">
        <v>712</v>
      </c>
      <c r="N6996" s="256" t="s">
        <v>2498</v>
      </c>
      <c r="O6996" s="256" t="s">
        <v>2495</v>
      </c>
    </row>
    <row r="6997" spans="1:15">
      <c r="A6997">
        <v>7001</v>
      </c>
      <c r="B6997" s="254">
        <v>44882</v>
      </c>
      <c r="C6997" s="255" t="s">
        <v>2490</v>
      </c>
      <c r="D6997" s="359" t="s">
        <v>10</v>
      </c>
      <c r="E6997" s="256">
        <v>58</v>
      </c>
      <c r="F6997" s="257">
        <v>3400</v>
      </c>
      <c r="G6997" s="256">
        <v>0</v>
      </c>
      <c r="H6997" s="256">
        <v>190</v>
      </c>
      <c r="I6997" s="32" t="s">
        <v>15</v>
      </c>
      <c r="J6997" s="256">
        <v>0</v>
      </c>
      <c r="K6997" s="258">
        <f t="shared" si="58"/>
        <v>0</v>
      </c>
      <c r="L6997" s="258">
        <f t="shared" si="59"/>
        <v>0</v>
      </c>
      <c r="M6997" s="31">
        <v>712</v>
      </c>
      <c r="N6997" s="256" t="s">
        <v>2498</v>
      </c>
      <c r="O6997" s="256" t="s">
        <v>1825</v>
      </c>
    </row>
    <row r="6998" spans="1:15">
      <c r="A6998">
        <v>7002</v>
      </c>
      <c r="B6998" s="254">
        <v>44886</v>
      </c>
      <c r="C6998" s="255" t="s">
        <v>2490</v>
      </c>
      <c r="D6998" s="359" t="s">
        <v>10</v>
      </c>
      <c r="E6998" s="256">
        <v>53</v>
      </c>
      <c r="F6998" s="257">
        <v>3200</v>
      </c>
      <c r="G6998" s="256">
        <v>0</v>
      </c>
      <c r="H6998" s="256">
        <v>210</v>
      </c>
      <c r="I6998" s="32" t="s">
        <v>15</v>
      </c>
      <c r="J6998" s="256">
        <v>0</v>
      </c>
      <c r="K6998" s="258">
        <f t="shared" si="58"/>
        <v>0</v>
      </c>
      <c r="L6998" s="258">
        <f t="shared" si="59"/>
        <v>0</v>
      </c>
      <c r="M6998" s="31">
        <v>712</v>
      </c>
      <c r="N6998" s="256" t="s">
        <v>2498</v>
      </c>
      <c r="O6998" s="256" t="s">
        <v>1825</v>
      </c>
    </row>
    <row r="6999" spans="1:15">
      <c r="A6999">
        <v>7003</v>
      </c>
      <c r="B6999" s="254">
        <v>44891</v>
      </c>
      <c r="C6999" s="255" t="s">
        <v>2490</v>
      </c>
      <c r="D6999" s="359" t="s">
        <v>10</v>
      </c>
      <c r="E6999" s="256">
        <v>50</v>
      </c>
      <c r="F6999" s="257">
        <v>2900</v>
      </c>
      <c r="G6999" s="256">
        <v>0</v>
      </c>
      <c r="H6999" s="256">
        <v>200</v>
      </c>
      <c r="I6999" s="32" t="s">
        <v>15</v>
      </c>
      <c r="J6999" s="256">
        <v>0</v>
      </c>
      <c r="K6999" s="258">
        <f t="shared" si="58"/>
        <v>0</v>
      </c>
      <c r="L6999" s="258">
        <f t="shared" si="59"/>
        <v>0</v>
      </c>
      <c r="M6999" s="31">
        <v>712</v>
      </c>
      <c r="N6999" s="256" t="s">
        <v>2498</v>
      </c>
      <c r="O6999" s="256" t="s">
        <v>2497</v>
      </c>
    </row>
    <row r="7000" spans="1:15">
      <c r="A7000">
        <v>7004</v>
      </c>
      <c r="B7000" s="254">
        <v>44903</v>
      </c>
      <c r="C7000" s="255" t="s">
        <v>2490</v>
      </c>
      <c r="D7000" s="359" t="s">
        <v>10</v>
      </c>
      <c r="E7000" s="256">
        <v>62</v>
      </c>
      <c r="F7000" s="257">
        <v>3800</v>
      </c>
      <c r="G7000" s="256">
        <v>0</v>
      </c>
      <c r="H7000" s="256">
        <v>280</v>
      </c>
      <c r="I7000" s="32" t="s">
        <v>15</v>
      </c>
      <c r="J7000" s="256">
        <v>0</v>
      </c>
      <c r="K7000" s="258">
        <f t="shared" si="58"/>
        <v>0</v>
      </c>
      <c r="L7000" s="258">
        <f t="shared" si="59"/>
        <v>0</v>
      </c>
      <c r="M7000" s="31">
        <v>712</v>
      </c>
      <c r="N7000" s="256" t="s">
        <v>2498</v>
      </c>
      <c r="O7000" s="256" t="s">
        <v>2493</v>
      </c>
    </row>
    <row r="7001" spans="1:15">
      <c r="A7001">
        <v>7005</v>
      </c>
      <c r="B7001" s="264">
        <v>44943</v>
      </c>
      <c r="C7001" s="265" t="s">
        <v>9</v>
      </c>
      <c r="D7001" s="359" t="s">
        <v>10</v>
      </c>
      <c r="E7001" s="267">
        <v>35</v>
      </c>
      <c r="F7001" s="267">
        <v>596</v>
      </c>
      <c r="G7001" s="267">
        <v>0</v>
      </c>
      <c r="H7001" s="267">
        <v>20</v>
      </c>
      <c r="I7001" s="267" t="s">
        <v>12</v>
      </c>
      <c r="J7001" s="268"/>
      <c r="K7001" s="265"/>
      <c r="L7001" s="269">
        <f>G7001/H7001*100</f>
        <v>0</v>
      </c>
      <c r="M7001" s="267">
        <v>712</v>
      </c>
      <c r="N7001" s="266" t="s">
        <v>13</v>
      </c>
      <c r="O7001" s="267" t="s">
        <v>2512</v>
      </c>
    </row>
    <row r="7002" spans="1:15">
      <c r="A7002">
        <v>7006</v>
      </c>
      <c r="B7002" s="264">
        <v>44943</v>
      </c>
      <c r="C7002" s="265" t="s">
        <v>9</v>
      </c>
      <c r="D7002" s="359" t="s">
        <v>10</v>
      </c>
      <c r="E7002" s="267">
        <v>38</v>
      </c>
      <c r="F7002" s="267">
        <v>766</v>
      </c>
      <c r="G7002" s="267">
        <v>0</v>
      </c>
      <c r="H7002" s="267">
        <v>20</v>
      </c>
      <c r="I7002" s="267" t="s">
        <v>12</v>
      </c>
      <c r="J7002" s="265"/>
      <c r="K7002" s="265"/>
      <c r="L7002" s="269">
        <f t="shared" ref="L7002:L7064" si="60">G7002/H7002*100</f>
        <v>0</v>
      </c>
      <c r="M7002" s="267">
        <v>712</v>
      </c>
      <c r="N7002" s="266" t="s">
        <v>13</v>
      </c>
      <c r="O7002" s="267" t="s">
        <v>2512</v>
      </c>
    </row>
    <row r="7003" spans="1:15">
      <c r="A7003">
        <v>7007</v>
      </c>
      <c r="B7003" s="264">
        <v>44943</v>
      </c>
      <c r="C7003" s="265" t="s">
        <v>9</v>
      </c>
      <c r="D7003" s="359" t="s">
        <v>10</v>
      </c>
      <c r="E7003" s="267">
        <v>33</v>
      </c>
      <c r="F7003" s="267">
        <v>496</v>
      </c>
      <c r="G7003" s="267">
        <v>0</v>
      </c>
      <c r="H7003" s="267">
        <v>35</v>
      </c>
      <c r="I7003" s="267" t="s">
        <v>12</v>
      </c>
      <c r="J7003" s="265"/>
      <c r="K7003" s="265"/>
      <c r="L7003" s="269">
        <f t="shared" si="60"/>
        <v>0</v>
      </c>
      <c r="M7003" s="267">
        <v>712</v>
      </c>
      <c r="N7003" s="266" t="s">
        <v>13</v>
      </c>
      <c r="O7003" s="267" t="s">
        <v>2512</v>
      </c>
    </row>
    <row r="7004" spans="1:15">
      <c r="A7004">
        <v>7008</v>
      </c>
      <c r="B7004" s="264">
        <v>44943</v>
      </c>
      <c r="C7004" s="265" t="s">
        <v>9</v>
      </c>
      <c r="D7004" s="359" t="s">
        <v>10</v>
      </c>
      <c r="E7004" s="267">
        <v>32</v>
      </c>
      <c r="F7004" s="267">
        <v>470</v>
      </c>
      <c r="G7004" s="267">
        <v>1</v>
      </c>
      <c r="H7004" s="267">
        <v>15</v>
      </c>
      <c r="I7004" s="267" t="s">
        <v>15</v>
      </c>
      <c r="J7004" s="265"/>
      <c r="K7004" s="265"/>
      <c r="L7004" s="269">
        <f>G7004/H7004*100</f>
        <v>6.666666666666667</v>
      </c>
      <c r="M7004" s="267">
        <v>712</v>
      </c>
      <c r="N7004" s="266" t="s">
        <v>13</v>
      </c>
      <c r="O7004" s="267" t="s">
        <v>2512</v>
      </c>
    </row>
    <row r="7005" spans="1:15">
      <c r="A7005">
        <v>7009</v>
      </c>
      <c r="B7005" s="264">
        <v>44943</v>
      </c>
      <c r="C7005" s="265" t="s">
        <v>9</v>
      </c>
      <c r="D7005" s="359" t="s">
        <v>10</v>
      </c>
      <c r="E7005" s="267">
        <v>39</v>
      </c>
      <c r="F7005" s="267">
        <v>780</v>
      </c>
      <c r="G7005" s="267">
        <v>1</v>
      </c>
      <c r="H7005" s="267">
        <v>20</v>
      </c>
      <c r="I7005" s="267" t="s">
        <v>12</v>
      </c>
      <c r="J7005" s="265"/>
      <c r="K7005" s="265"/>
      <c r="L7005" s="269">
        <f t="shared" si="60"/>
        <v>5</v>
      </c>
      <c r="M7005" s="267">
        <v>712</v>
      </c>
      <c r="N7005" s="266" t="s">
        <v>13</v>
      </c>
      <c r="O7005" s="267" t="s">
        <v>2512</v>
      </c>
    </row>
    <row r="7006" spans="1:15">
      <c r="A7006">
        <v>7010</v>
      </c>
      <c r="B7006" s="264">
        <v>44943</v>
      </c>
      <c r="C7006" s="265" t="s">
        <v>9</v>
      </c>
      <c r="D7006" s="359" t="s">
        <v>10</v>
      </c>
      <c r="E7006" s="267">
        <v>33</v>
      </c>
      <c r="F7006" s="267">
        <v>562</v>
      </c>
      <c r="G7006" s="267">
        <v>1</v>
      </c>
      <c r="H7006" s="267">
        <v>20</v>
      </c>
      <c r="I7006" s="267" t="s">
        <v>12</v>
      </c>
      <c r="J7006" s="265"/>
      <c r="K7006" s="265"/>
      <c r="L7006" s="269">
        <f t="shared" si="60"/>
        <v>5</v>
      </c>
      <c r="M7006" s="267">
        <v>712</v>
      </c>
      <c r="N7006" s="266" t="s">
        <v>13</v>
      </c>
      <c r="O7006" s="267" t="s">
        <v>2512</v>
      </c>
    </row>
    <row r="7007" spans="1:15">
      <c r="A7007">
        <v>7011</v>
      </c>
      <c r="B7007" s="264">
        <v>44943</v>
      </c>
      <c r="C7007" s="265" t="s">
        <v>9</v>
      </c>
      <c r="D7007" s="359" t="s">
        <v>10</v>
      </c>
      <c r="E7007" s="267">
        <v>34</v>
      </c>
      <c r="F7007" s="267">
        <v>524</v>
      </c>
      <c r="G7007" s="267">
        <v>0</v>
      </c>
      <c r="H7007" s="267">
        <v>20</v>
      </c>
      <c r="I7007" s="267" t="s">
        <v>12</v>
      </c>
      <c r="J7007" s="265"/>
      <c r="K7007" s="265"/>
      <c r="L7007" s="269">
        <f t="shared" si="60"/>
        <v>0</v>
      </c>
      <c r="M7007" s="267">
        <v>712</v>
      </c>
      <c r="N7007" s="266" t="s">
        <v>13</v>
      </c>
      <c r="O7007" s="267" t="s">
        <v>2512</v>
      </c>
    </row>
    <row r="7008" spans="1:15">
      <c r="A7008">
        <v>7012</v>
      </c>
      <c r="B7008" s="264">
        <v>44943</v>
      </c>
      <c r="C7008" s="265" t="s">
        <v>9</v>
      </c>
      <c r="D7008" s="359" t="s">
        <v>10</v>
      </c>
      <c r="E7008" s="267">
        <v>33</v>
      </c>
      <c r="F7008" s="267">
        <v>562</v>
      </c>
      <c r="G7008" s="267">
        <v>1</v>
      </c>
      <c r="H7008" s="267">
        <v>20</v>
      </c>
      <c r="I7008" s="267" t="s">
        <v>12</v>
      </c>
      <c r="J7008" s="265"/>
      <c r="K7008" s="265"/>
      <c r="L7008" s="269">
        <f t="shared" si="60"/>
        <v>5</v>
      </c>
      <c r="M7008" s="267">
        <v>712</v>
      </c>
      <c r="N7008" s="266" t="s">
        <v>13</v>
      </c>
      <c r="O7008" s="267" t="s">
        <v>2512</v>
      </c>
    </row>
    <row r="7009" spans="1:15">
      <c r="A7009">
        <v>7013</v>
      </c>
      <c r="B7009" s="264">
        <v>44943</v>
      </c>
      <c r="C7009" s="265" t="s">
        <v>9</v>
      </c>
      <c r="D7009" s="359" t="s">
        <v>10</v>
      </c>
      <c r="E7009" s="267">
        <v>34</v>
      </c>
      <c r="F7009" s="267">
        <v>606</v>
      </c>
      <c r="G7009" s="267">
        <v>1</v>
      </c>
      <c r="H7009" s="267">
        <v>15</v>
      </c>
      <c r="I7009" s="267" t="s">
        <v>12</v>
      </c>
      <c r="J7009" s="265"/>
      <c r="K7009" s="265"/>
      <c r="L7009" s="269">
        <f t="shared" si="60"/>
        <v>6.666666666666667</v>
      </c>
      <c r="M7009" s="267">
        <v>712</v>
      </c>
      <c r="N7009" s="266" t="s">
        <v>13</v>
      </c>
      <c r="O7009" s="267" t="s">
        <v>2512</v>
      </c>
    </row>
    <row r="7010" spans="1:15">
      <c r="A7010">
        <v>7014</v>
      </c>
      <c r="B7010" s="264">
        <v>44943</v>
      </c>
      <c r="C7010" s="265" t="s">
        <v>9</v>
      </c>
      <c r="D7010" s="359" t="s">
        <v>10</v>
      </c>
      <c r="E7010" s="267">
        <v>35</v>
      </c>
      <c r="F7010" s="267">
        <v>614</v>
      </c>
      <c r="G7010" s="267">
        <v>1</v>
      </c>
      <c r="H7010" s="267">
        <v>15</v>
      </c>
      <c r="I7010" s="267" t="s">
        <v>12</v>
      </c>
      <c r="J7010" s="265"/>
      <c r="K7010" s="265"/>
      <c r="L7010" s="269">
        <f t="shared" si="60"/>
        <v>6.666666666666667</v>
      </c>
      <c r="M7010" s="267">
        <v>712</v>
      </c>
      <c r="N7010" s="266" t="s">
        <v>13</v>
      </c>
      <c r="O7010" s="267" t="s">
        <v>2512</v>
      </c>
    </row>
    <row r="7011" spans="1:15">
      <c r="A7011">
        <v>7015</v>
      </c>
      <c r="B7011" s="264">
        <v>44943</v>
      </c>
      <c r="C7011" s="265" t="s">
        <v>9</v>
      </c>
      <c r="D7011" s="359" t="s">
        <v>10</v>
      </c>
      <c r="E7011" s="267">
        <v>37</v>
      </c>
      <c r="F7011" s="267">
        <v>676</v>
      </c>
      <c r="G7011" s="267">
        <v>0</v>
      </c>
      <c r="H7011" s="267">
        <v>25</v>
      </c>
      <c r="I7011" s="267" t="s">
        <v>12</v>
      </c>
      <c r="J7011" s="265"/>
      <c r="K7011" s="265"/>
      <c r="L7011" s="269">
        <f t="shared" si="60"/>
        <v>0</v>
      </c>
      <c r="M7011" s="267">
        <v>712</v>
      </c>
      <c r="N7011" s="266" t="s">
        <v>13</v>
      </c>
      <c r="O7011" s="267" t="s">
        <v>2512</v>
      </c>
    </row>
    <row r="7012" spans="1:15">
      <c r="A7012">
        <v>7016</v>
      </c>
      <c r="B7012" s="264">
        <v>44943</v>
      </c>
      <c r="C7012" s="265" t="s">
        <v>9</v>
      </c>
      <c r="D7012" s="359" t="s">
        <v>10</v>
      </c>
      <c r="E7012" s="267">
        <v>36</v>
      </c>
      <c r="F7012" s="267">
        <v>686</v>
      </c>
      <c r="G7012" s="267">
        <v>0</v>
      </c>
      <c r="H7012" s="267">
        <v>20</v>
      </c>
      <c r="I7012" s="267" t="s">
        <v>12</v>
      </c>
      <c r="J7012" s="265"/>
      <c r="K7012" s="265"/>
      <c r="L7012" s="269">
        <f t="shared" si="60"/>
        <v>0</v>
      </c>
      <c r="M7012" s="267">
        <v>712</v>
      </c>
      <c r="N7012" s="266" t="s">
        <v>13</v>
      </c>
      <c r="O7012" s="267" t="s">
        <v>2512</v>
      </c>
    </row>
    <row r="7013" spans="1:15">
      <c r="A7013">
        <v>7017</v>
      </c>
      <c r="B7013" s="264">
        <v>44943</v>
      </c>
      <c r="C7013" s="265" t="s">
        <v>9</v>
      </c>
      <c r="D7013" s="359" t="s">
        <v>10</v>
      </c>
      <c r="E7013" s="267">
        <v>36</v>
      </c>
      <c r="F7013" s="267">
        <v>686</v>
      </c>
      <c r="G7013" s="267">
        <v>0</v>
      </c>
      <c r="H7013" s="267">
        <v>35</v>
      </c>
      <c r="I7013" s="267" t="s">
        <v>12</v>
      </c>
      <c r="J7013" s="265"/>
      <c r="K7013" s="265"/>
      <c r="L7013" s="269">
        <f t="shared" si="60"/>
        <v>0</v>
      </c>
      <c r="M7013" s="267">
        <v>712</v>
      </c>
      <c r="N7013" s="266" t="s">
        <v>13</v>
      </c>
      <c r="O7013" s="267" t="s">
        <v>2512</v>
      </c>
    </row>
    <row r="7014" spans="1:15">
      <c r="A7014">
        <v>7018</v>
      </c>
      <c r="B7014" s="264">
        <v>44943</v>
      </c>
      <c r="C7014" s="265" t="s">
        <v>9</v>
      </c>
      <c r="D7014" s="359" t="s">
        <v>10</v>
      </c>
      <c r="E7014" s="267">
        <v>34</v>
      </c>
      <c r="F7014" s="267">
        <v>596</v>
      </c>
      <c r="G7014" s="267">
        <v>1</v>
      </c>
      <c r="H7014" s="267">
        <v>30</v>
      </c>
      <c r="I7014" s="267" t="s">
        <v>12</v>
      </c>
      <c r="J7014" s="265"/>
      <c r="K7014" s="265"/>
      <c r="L7014" s="269">
        <f t="shared" si="60"/>
        <v>3.3333333333333335</v>
      </c>
      <c r="M7014" s="267">
        <v>712</v>
      </c>
      <c r="N7014" s="266" t="s">
        <v>13</v>
      </c>
      <c r="O7014" s="267" t="s">
        <v>2512</v>
      </c>
    </row>
    <row r="7015" spans="1:15">
      <c r="A7015">
        <v>7019</v>
      </c>
      <c r="B7015" s="264">
        <v>44943</v>
      </c>
      <c r="C7015" s="265" t="s">
        <v>9</v>
      </c>
      <c r="D7015" s="359" t="s">
        <v>10</v>
      </c>
      <c r="E7015" s="267">
        <v>38</v>
      </c>
      <c r="F7015" s="267">
        <v>764</v>
      </c>
      <c r="G7015" s="267">
        <v>0</v>
      </c>
      <c r="H7015" s="267">
        <v>20</v>
      </c>
      <c r="I7015" s="267" t="s">
        <v>12</v>
      </c>
      <c r="J7015" s="265"/>
      <c r="K7015" s="265"/>
      <c r="L7015" s="269">
        <f t="shared" si="60"/>
        <v>0</v>
      </c>
      <c r="M7015" s="267">
        <v>712</v>
      </c>
      <c r="N7015" s="266" t="s">
        <v>13</v>
      </c>
      <c r="O7015" s="267" t="s">
        <v>2512</v>
      </c>
    </row>
    <row r="7016" spans="1:15">
      <c r="A7016">
        <v>7020</v>
      </c>
      <c r="B7016" s="264">
        <v>44943</v>
      </c>
      <c r="C7016" s="265" t="s">
        <v>9</v>
      </c>
      <c r="D7016" s="359" t="s">
        <v>10</v>
      </c>
      <c r="E7016" s="267">
        <v>30</v>
      </c>
      <c r="F7016" s="267">
        <v>376</v>
      </c>
      <c r="G7016" s="267">
        <v>0</v>
      </c>
      <c r="H7016" s="267">
        <v>18</v>
      </c>
      <c r="I7016" s="267" t="s">
        <v>12</v>
      </c>
      <c r="J7016" s="265"/>
      <c r="K7016" s="265"/>
      <c r="L7016" s="269">
        <f t="shared" si="60"/>
        <v>0</v>
      </c>
      <c r="M7016" s="267">
        <v>712</v>
      </c>
      <c r="N7016" s="266" t="s">
        <v>13</v>
      </c>
      <c r="O7016" s="267" t="s">
        <v>2512</v>
      </c>
    </row>
    <row r="7017" spans="1:15">
      <c r="A7017">
        <v>7021</v>
      </c>
      <c r="B7017" s="264">
        <v>44943</v>
      </c>
      <c r="C7017" s="265" t="s">
        <v>9</v>
      </c>
      <c r="D7017" s="359" t="s">
        <v>10</v>
      </c>
      <c r="E7017" s="267">
        <v>32</v>
      </c>
      <c r="F7017" s="267">
        <v>422</v>
      </c>
      <c r="G7017" s="267">
        <v>0</v>
      </c>
      <c r="H7017" s="267">
        <v>29</v>
      </c>
      <c r="I7017" s="267" t="s">
        <v>12</v>
      </c>
      <c r="J7017" s="265"/>
      <c r="K7017" s="265"/>
      <c r="L7017" s="269">
        <f t="shared" si="60"/>
        <v>0</v>
      </c>
      <c r="M7017" s="267">
        <v>712</v>
      </c>
      <c r="N7017" s="266" t="s">
        <v>13</v>
      </c>
      <c r="O7017" s="267" t="s">
        <v>2512</v>
      </c>
    </row>
    <row r="7018" spans="1:15">
      <c r="A7018">
        <v>7022</v>
      </c>
      <c r="B7018" s="264">
        <v>44943</v>
      </c>
      <c r="C7018" s="265" t="s">
        <v>9</v>
      </c>
      <c r="D7018" s="359" t="s">
        <v>10</v>
      </c>
      <c r="E7018" s="267">
        <v>32</v>
      </c>
      <c r="F7018" s="267">
        <v>462</v>
      </c>
      <c r="G7018" s="267">
        <v>0</v>
      </c>
      <c r="H7018" s="267">
        <v>15</v>
      </c>
      <c r="I7018" s="267" t="s">
        <v>12</v>
      </c>
      <c r="J7018" s="265"/>
      <c r="K7018" s="265"/>
      <c r="L7018" s="269">
        <f t="shared" si="60"/>
        <v>0</v>
      </c>
      <c r="M7018" s="267">
        <v>712</v>
      </c>
      <c r="N7018" s="266" t="s">
        <v>13</v>
      </c>
      <c r="O7018" s="267" t="s">
        <v>2512</v>
      </c>
    </row>
    <row r="7019" spans="1:15">
      <c r="A7019">
        <v>7023</v>
      </c>
      <c r="B7019" s="264">
        <v>44943</v>
      </c>
      <c r="C7019" s="265" t="s">
        <v>9</v>
      </c>
      <c r="D7019" s="359" t="s">
        <v>10</v>
      </c>
      <c r="E7019" s="267">
        <v>30</v>
      </c>
      <c r="F7019" s="267">
        <v>412</v>
      </c>
      <c r="G7019" s="267">
        <v>0</v>
      </c>
      <c r="H7019" s="267">
        <v>15</v>
      </c>
      <c r="I7019" s="267" t="s">
        <v>12</v>
      </c>
      <c r="J7019" s="265"/>
      <c r="K7019" s="265"/>
      <c r="L7019" s="269">
        <f t="shared" si="60"/>
        <v>0</v>
      </c>
      <c r="M7019" s="267">
        <v>712</v>
      </c>
      <c r="N7019" s="266" t="s">
        <v>13</v>
      </c>
      <c r="O7019" s="267" t="s">
        <v>2512</v>
      </c>
    </row>
    <row r="7020" spans="1:15">
      <c r="A7020">
        <v>7024</v>
      </c>
      <c r="B7020" s="264">
        <v>44943</v>
      </c>
      <c r="C7020" s="265" t="s">
        <v>9</v>
      </c>
      <c r="D7020" s="359" t="s">
        <v>10</v>
      </c>
      <c r="E7020" s="267">
        <v>30</v>
      </c>
      <c r="F7020" s="267">
        <v>406</v>
      </c>
      <c r="G7020" s="267">
        <v>0</v>
      </c>
      <c r="H7020" s="267">
        <v>27</v>
      </c>
      <c r="I7020" s="267" t="s">
        <v>12</v>
      </c>
      <c r="J7020" s="265"/>
      <c r="K7020" s="265"/>
      <c r="L7020" s="269">
        <f t="shared" si="60"/>
        <v>0</v>
      </c>
      <c r="M7020" s="267">
        <v>712</v>
      </c>
      <c r="N7020" s="266" t="s">
        <v>13</v>
      </c>
      <c r="O7020" s="267" t="s">
        <v>2512</v>
      </c>
    </row>
    <row r="7021" spans="1:15">
      <c r="A7021">
        <v>7025</v>
      </c>
      <c r="B7021" s="264">
        <v>44943</v>
      </c>
      <c r="C7021" s="265" t="s">
        <v>9</v>
      </c>
      <c r="D7021" s="359" t="s">
        <v>10</v>
      </c>
      <c r="E7021" s="267">
        <v>31</v>
      </c>
      <c r="F7021" s="267">
        <v>406</v>
      </c>
      <c r="G7021" s="267">
        <v>1</v>
      </c>
      <c r="H7021" s="267">
        <v>20</v>
      </c>
      <c r="I7021" s="267" t="s">
        <v>12</v>
      </c>
      <c r="J7021" s="265"/>
      <c r="K7021" s="265"/>
      <c r="L7021" s="269">
        <f t="shared" si="60"/>
        <v>5</v>
      </c>
      <c r="M7021" s="267">
        <v>712</v>
      </c>
      <c r="N7021" s="266" t="s">
        <v>13</v>
      </c>
      <c r="O7021" s="267" t="s">
        <v>2512</v>
      </c>
    </row>
    <row r="7022" spans="1:15">
      <c r="A7022">
        <v>7026</v>
      </c>
      <c r="B7022" s="264">
        <v>44943</v>
      </c>
      <c r="C7022" s="265" t="s">
        <v>9</v>
      </c>
      <c r="D7022" s="359" t="s">
        <v>10</v>
      </c>
      <c r="E7022" s="267">
        <v>30</v>
      </c>
      <c r="F7022" s="267">
        <v>488</v>
      </c>
      <c r="G7022" s="267">
        <v>0</v>
      </c>
      <c r="H7022" s="267">
        <v>20</v>
      </c>
      <c r="I7022" s="267" t="s">
        <v>12</v>
      </c>
      <c r="J7022" s="265"/>
      <c r="K7022" s="265"/>
      <c r="L7022" s="269">
        <f t="shared" si="60"/>
        <v>0</v>
      </c>
      <c r="M7022" s="267">
        <v>712</v>
      </c>
      <c r="N7022" s="266" t="s">
        <v>13</v>
      </c>
      <c r="O7022" s="267" t="s">
        <v>2512</v>
      </c>
    </row>
    <row r="7023" spans="1:15">
      <c r="A7023">
        <v>7027</v>
      </c>
      <c r="B7023" s="264">
        <v>44943</v>
      </c>
      <c r="C7023" s="265" t="s">
        <v>9</v>
      </c>
      <c r="D7023" s="359" t="s">
        <v>10</v>
      </c>
      <c r="E7023" s="267">
        <v>29</v>
      </c>
      <c r="F7023" s="267">
        <v>372</v>
      </c>
      <c r="G7023" s="267">
        <v>1</v>
      </c>
      <c r="H7023" s="267">
        <v>35</v>
      </c>
      <c r="I7023" s="267" t="s">
        <v>15</v>
      </c>
      <c r="J7023" s="265"/>
      <c r="K7023" s="265"/>
      <c r="L7023" s="269">
        <f t="shared" si="60"/>
        <v>2.8571428571428572</v>
      </c>
      <c r="M7023" s="267">
        <v>712</v>
      </c>
      <c r="N7023" s="266" t="s">
        <v>13</v>
      </c>
      <c r="O7023" s="267" t="s">
        <v>2512</v>
      </c>
    </row>
    <row r="7024" spans="1:15">
      <c r="A7024">
        <v>7028</v>
      </c>
      <c r="B7024" s="264">
        <v>44943</v>
      </c>
      <c r="C7024" s="265" t="s">
        <v>9</v>
      </c>
      <c r="D7024" s="359" t="s">
        <v>10</v>
      </c>
      <c r="E7024" s="267">
        <v>31</v>
      </c>
      <c r="F7024" s="267">
        <v>432</v>
      </c>
      <c r="G7024" s="267">
        <v>0</v>
      </c>
      <c r="H7024" s="267">
        <v>29</v>
      </c>
      <c r="I7024" s="267" t="s">
        <v>12</v>
      </c>
      <c r="J7024" s="265"/>
      <c r="K7024" s="265"/>
      <c r="L7024" s="269">
        <f t="shared" si="60"/>
        <v>0</v>
      </c>
      <c r="M7024" s="267">
        <v>712</v>
      </c>
      <c r="N7024" s="266" t="s">
        <v>13</v>
      </c>
      <c r="O7024" s="267" t="s">
        <v>2512</v>
      </c>
    </row>
    <row r="7025" spans="1:15">
      <c r="A7025">
        <v>7029</v>
      </c>
      <c r="B7025" s="264">
        <v>44943</v>
      </c>
      <c r="C7025" s="265" t="s">
        <v>9</v>
      </c>
      <c r="D7025" s="359" t="s">
        <v>10</v>
      </c>
      <c r="E7025" s="267">
        <v>31</v>
      </c>
      <c r="F7025" s="267">
        <v>416</v>
      </c>
      <c r="G7025" s="267">
        <v>0</v>
      </c>
      <c r="H7025" s="267">
        <v>20</v>
      </c>
      <c r="I7025" s="267" t="s">
        <v>15</v>
      </c>
      <c r="J7025" s="265"/>
      <c r="K7025" s="265"/>
      <c r="L7025" s="269">
        <f t="shared" si="60"/>
        <v>0</v>
      </c>
      <c r="M7025" s="267">
        <v>712</v>
      </c>
      <c r="N7025" s="266" t="s">
        <v>13</v>
      </c>
      <c r="O7025" s="267" t="s">
        <v>2512</v>
      </c>
    </row>
    <row r="7026" spans="1:15">
      <c r="A7026">
        <v>7030</v>
      </c>
      <c r="B7026" s="264">
        <v>44943</v>
      </c>
      <c r="C7026" s="265" t="s">
        <v>9</v>
      </c>
      <c r="D7026" s="359" t="s">
        <v>10</v>
      </c>
      <c r="E7026" s="267">
        <v>35</v>
      </c>
      <c r="F7026" s="267">
        <v>57</v>
      </c>
      <c r="G7026" s="267">
        <v>1</v>
      </c>
      <c r="H7026" s="267">
        <v>20</v>
      </c>
      <c r="I7026" s="267" t="s">
        <v>15</v>
      </c>
      <c r="J7026" s="265"/>
      <c r="K7026" s="265"/>
      <c r="L7026" s="269">
        <f t="shared" si="60"/>
        <v>5</v>
      </c>
      <c r="M7026" s="267">
        <v>712</v>
      </c>
      <c r="N7026" s="266" t="s">
        <v>13</v>
      </c>
      <c r="O7026" s="267" t="s">
        <v>2512</v>
      </c>
    </row>
    <row r="7027" spans="1:15">
      <c r="A7027">
        <v>7031</v>
      </c>
      <c r="B7027" s="264">
        <v>44943</v>
      </c>
      <c r="C7027" s="265" t="s">
        <v>9</v>
      </c>
      <c r="D7027" s="359" t="s">
        <v>10</v>
      </c>
      <c r="E7027" s="267">
        <v>31</v>
      </c>
      <c r="F7027" s="267">
        <v>448</v>
      </c>
      <c r="G7027" s="267">
        <v>0</v>
      </c>
      <c r="H7027" s="267">
        <v>25</v>
      </c>
      <c r="I7027" s="267" t="s">
        <v>12</v>
      </c>
      <c r="J7027" s="265"/>
      <c r="K7027" s="265"/>
      <c r="L7027" s="269">
        <f t="shared" si="60"/>
        <v>0</v>
      </c>
      <c r="M7027" s="267">
        <v>712</v>
      </c>
      <c r="N7027" s="266" t="s">
        <v>13</v>
      </c>
      <c r="O7027" s="267" t="s">
        <v>2512</v>
      </c>
    </row>
    <row r="7028" spans="1:15">
      <c r="A7028">
        <v>7032</v>
      </c>
      <c r="B7028" s="264">
        <v>44943</v>
      </c>
      <c r="C7028" s="265" t="s">
        <v>9</v>
      </c>
      <c r="D7028" s="359" t="s">
        <v>10</v>
      </c>
      <c r="E7028" s="267">
        <v>30</v>
      </c>
      <c r="F7028" s="267">
        <v>350</v>
      </c>
      <c r="G7028" s="267">
        <v>0</v>
      </c>
      <c r="H7028" s="267">
        <v>15</v>
      </c>
      <c r="I7028" s="267" t="s">
        <v>12</v>
      </c>
      <c r="J7028" s="265"/>
      <c r="K7028" s="265"/>
      <c r="L7028" s="269">
        <f t="shared" si="60"/>
        <v>0</v>
      </c>
      <c r="M7028" s="267">
        <v>712</v>
      </c>
      <c r="N7028" s="266" t="s">
        <v>13</v>
      </c>
      <c r="O7028" s="267" t="s">
        <v>2512</v>
      </c>
    </row>
    <row r="7029" spans="1:15">
      <c r="A7029">
        <v>7033</v>
      </c>
      <c r="B7029" s="264">
        <v>44943</v>
      </c>
      <c r="C7029" s="265" t="s">
        <v>9</v>
      </c>
      <c r="D7029" s="359" t="s">
        <v>10</v>
      </c>
      <c r="E7029" s="267">
        <v>32</v>
      </c>
      <c r="F7029" s="267">
        <v>484</v>
      </c>
      <c r="G7029" s="267">
        <v>0</v>
      </c>
      <c r="H7029" s="267">
        <v>10</v>
      </c>
      <c r="I7029" s="267" t="s">
        <v>12</v>
      </c>
      <c r="J7029" s="265"/>
      <c r="K7029" s="265"/>
      <c r="L7029" s="269">
        <f t="shared" si="60"/>
        <v>0</v>
      </c>
      <c r="M7029" s="267">
        <v>712</v>
      </c>
      <c r="N7029" s="266" t="s">
        <v>13</v>
      </c>
      <c r="O7029" s="267" t="s">
        <v>2512</v>
      </c>
    </row>
    <row r="7030" spans="1:15">
      <c r="A7030">
        <v>7034</v>
      </c>
      <c r="B7030" s="264">
        <v>44943</v>
      </c>
      <c r="C7030" s="265" t="s">
        <v>9</v>
      </c>
      <c r="D7030" s="359" t="s">
        <v>10</v>
      </c>
      <c r="E7030" s="267">
        <v>30</v>
      </c>
      <c r="F7030" s="267">
        <v>414</v>
      </c>
      <c r="G7030" s="267">
        <v>0</v>
      </c>
      <c r="H7030" s="267">
        <v>10</v>
      </c>
      <c r="I7030" s="267" t="s">
        <v>15</v>
      </c>
      <c r="J7030" s="265"/>
      <c r="K7030" s="265"/>
      <c r="L7030" s="269">
        <f t="shared" si="60"/>
        <v>0</v>
      </c>
      <c r="M7030" s="267">
        <v>712</v>
      </c>
      <c r="N7030" s="266" t="s">
        <v>13</v>
      </c>
      <c r="O7030" s="267" t="s">
        <v>2512</v>
      </c>
    </row>
    <row r="7031" spans="1:15">
      <c r="A7031">
        <v>7035</v>
      </c>
      <c r="B7031" s="264">
        <v>44943</v>
      </c>
      <c r="C7031" s="265" t="s">
        <v>9</v>
      </c>
      <c r="D7031" s="359" t="s">
        <v>10</v>
      </c>
      <c r="E7031" s="267">
        <v>32</v>
      </c>
      <c r="F7031" s="267">
        <v>460</v>
      </c>
      <c r="G7031" s="267">
        <v>0</v>
      </c>
      <c r="H7031" s="267">
        <v>15</v>
      </c>
      <c r="I7031" s="267" t="s">
        <v>12</v>
      </c>
      <c r="J7031" s="265"/>
      <c r="K7031" s="265"/>
      <c r="L7031" s="269">
        <f t="shared" si="60"/>
        <v>0</v>
      </c>
      <c r="M7031" s="267">
        <v>712</v>
      </c>
      <c r="N7031" s="266" t="s">
        <v>13</v>
      </c>
      <c r="O7031" s="267" t="s">
        <v>2512</v>
      </c>
    </row>
    <row r="7032" spans="1:15">
      <c r="A7032">
        <v>7036</v>
      </c>
      <c r="B7032" s="264">
        <v>44943</v>
      </c>
      <c r="C7032" s="265" t="s">
        <v>9</v>
      </c>
      <c r="D7032" s="359" t="s">
        <v>10</v>
      </c>
      <c r="E7032" s="267">
        <v>33</v>
      </c>
      <c r="F7032" s="267">
        <v>496</v>
      </c>
      <c r="G7032" s="267">
        <v>1</v>
      </c>
      <c r="H7032" s="267">
        <v>23</v>
      </c>
      <c r="I7032" s="267" t="s">
        <v>15</v>
      </c>
      <c r="J7032" s="265"/>
      <c r="K7032" s="265"/>
      <c r="L7032" s="269">
        <f t="shared" si="60"/>
        <v>4.3478260869565215</v>
      </c>
      <c r="M7032" s="267">
        <v>712</v>
      </c>
      <c r="N7032" s="266" t="s">
        <v>13</v>
      </c>
      <c r="O7032" s="267" t="s">
        <v>2512</v>
      </c>
    </row>
    <row r="7033" spans="1:15">
      <c r="A7033">
        <v>7037</v>
      </c>
      <c r="B7033" s="264">
        <v>44943</v>
      </c>
      <c r="C7033" s="265" t="s">
        <v>9</v>
      </c>
      <c r="D7033" s="359" t="s">
        <v>10</v>
      </c>
      <c r="E7033" s="267">
        <v>31</v>
      </c>
      <c r="F7033" s="267">
        <v>440</v>
      </c>
      <c r="G7033" s="267">
        <v>0</v>
      </c>
      <c r="H7033" s="267">
        <v>20</v>
      </c>
      <c r="I7033" s="267" t="s">
        <v>12</v>
      </c>
      <c r="J7033" s="265"/>
      <c r="K7033" s="265"/>
      <c r="L7033" s="269">
        <f t="shared" si="60"/>
        <v>0</v>
      </c>
      <c r="M7033" s="267">
        <v>712</v>
      </c>
      <c r="N7033" s="266" t="s">
        <v>13</v>
      </c>
      <c r="O7033" s="267" t="s">
        <v>2512</v>
      </c>
    </row>
    <row r="7034" spans="1:15">
      <c r="A7034">
        <v>7038</v>
      </c>
      <c r="B7034" s="264">
        <v>44943</v>
      </c>
      <c r="C7034" s="265" t="s">
        <v>9</v>
      </c>
      <c r="D7034" s="359" t="s">
        <v>10</v>
      </c>
      <c r="E7034" s="267">
        <v>29</v>
      </c>
      <c r="F7034" s="267">
        <v>368</v>
      </c>
      <c r="G7034" s="267">
        <v>0</v>
      </c>
      <c r="H7034" s="267">
        <v>20</v>
      </c>
      <c r="I7034" s="267" t="s">
        <v>12</v>
      </c>
      <c r="J7034" s="265"/>
      <c r="K7034" s="265"/>
      <c r="L7034" s="269">
        <f t="shared" si="60"/>
        <v>0</v>
      </c>
      <c r="M7034" s="267">
        <v>712</v>
      </c>
      <c r="N7034" s="266" t="s">
        <v>13</v>
      </c>
      <c r="O7034" s="267" t="s">
        <v>2512</v>
      </c>
    </row>
    <row r="7035" spans="1:15">
      <c r="A7035">
        <v>7039</v>
      </c>
      <c r="B7035" s="264">
        <v>44943</v>
      </c>
      <c r="C7035" s="265" t="s">
        <v>9</v>
      </c>
      <c r="D7035" s="359" t="s">
        <v>10</v>
      </c>
      <c r="E7035" s="267">
        <v>28</v>
      </c>
      <c r="F7035" s="267">
        <v>342</v>
      </c>
      <c r="G7035" s="267">
        <v>0</v>
      </c>
      <c r="H7035" s="267">
        <v>15</v>
      </c>
      <c r="I7035" s="267" t="s">
        <v>12</v>
      </c>
      <c r="J7035" s="265"/>
      <c r="K7035" s="265"/>
      <c r="L7035" s="269">
        <f t="shared" si="60"/>
        <v>0</v>
      </c>
      <c r="M7035" s="267">
        <v>712</v>
      </c>
      <c r="N7035" s="266" t="s">
        <v>13</v>
      </c>
      <c r="O7035" s="267" t="s">
        <v>2512</v>
      </c>
    </row>
    <row r="7036" spans="1:15">
      <c r="A7036">
        <v>7041</v>
      </c>
      <c r="B7036" s="264">
        <v>44947</v>
      </c>
      <c r="C7036" s="265" t="s">
        <v>9</v>
      </c>
      <c r="D7036" s="359" t="s">
        <v>10</v>
      </c>
      <c r="E7036" s="267">
        <v>60</v>
      </c>
      <c r="F7036" s="267">
        <v>3070</v>
      </c>
      <c r="G7036" s="267">
        <v>26</v>
      </c>
      <c r="H7036" s="267">
        <v>38</v>
      </c>
      <c r="I7036" s="267" t="s">
        <v>15</v>
      </c>
      <c r="J7036" s="265"/>
      <c r="K7036" s="265"/>
      <c r="L7036" s="269">
        <f t="shared" si="60"/>
        <v>68.421052631578945</v>
      </c>
      <c r="M7036" s="267">
        <v>712</v>
      </c>
      <c r="N7036" s="266" t="s">
        <v>13</v>
      </c>
      <c r="O7036" s="267" t="s">
        <v>2512</v>
      </c>
    </row>
    <row r="7037" spans="1:15">
      <c r="A7037">
        <v>7042</v>
      </c>
      <c r="B7037" s="264">
        <v>44947</v>
      </c>
      <c r="C7037" s="265" t="s">
        <v>9</v>
      </c>
      <c r="D7037" s="359" t="s">
        <v>10</v>
      </c>
      <c r="E7037" s="267">
        <v>55</v>
      </c>
      <c r="F7037" s="267">
        <v>2252</v>
      </c>
      <c r="G7037" s="267">
        <v>3</v>
      </c>
      <c r="H7037" s="267">
        <v>53</v>
      </c>
      <c r="I7037" s="267" t="s">
        <v>12</v>
      </c>
      <c r="J7037" s="265"/>
      <c r="K7037" s="265"/>
      <c r="L7037" s="269">
        <f t="shared" si="60"/>
        <v>5.6603773584905666</v>
      </c>
      <c r="M7037" s="267">
        <v>712</v>
      </c>
      <c r="N7037" s="266" t="s">
        <v>13</v>
      </c>
      <c r="O7037" s="267" t="s">
        <v>2512</v>
      </c>
    </row>
    <row r="7038" spans="1:15">
      <c r="A7038">
        <v>7043</v>
      </c>
      <c r="B7038" s="264">
        <v>44947</v>
      </c>
      <c r="C7038" s="265" t="s">
        <v>9</v>
      </c>
      <c r="D7038" s="359" t="s">
        <v>10</v>
      </c>
      <c r="E7038" s="267">
        <v>47</v>
      </c>
      <c r="F7038" s="267">
        <v>1386</v>
      </c>
      <c r="G7038" s="267">
        <v>2</v>
      </c>
      <c r="H7038" s="267">
        <v>22</v>
      </c>
      <c r="I7038" s="267" t="s">
        <v>15</v>
      </c>
      <c r="J7038" s="265"/>
      <c r="K7038" s="265"/>
      <c r="L7038" s="269">
        <f t="shared" si="60"/>
        <v>9.0909090909090917</v>
      </c>
      <c r="M7038" s="267">
        <v>712</v>
      </c>
      <c r="N7038" s="266" t="s">
        <v>13</v>
      </c>
      <c r="O7038" s="267" t="s">
        <v>2512</v>
      </c>
    </row>
    <row r="7039" spans="1:15">
      <c r="A7039">
        <v>7044</v>
      </c>
      <c r="B7039" s="264">
        <v>44947</v>
      </c>
      <c r="C7039" s="265" t="s">
        <v>9</v>
      </c>
      <c r="D7039" s="359" t="s">
        <v>10</v>
      </c>
      <c r="E7039" s="267">
        <v>54</v>
      </c>
      <c r="F7039" s="267">
        <v>2162</v>
      </c>
      <c r="G7039" s="267">
        <v>8</v>
      </c>
      <c r="H7039" s="267">
        <v>42</v>
      </c>
      <c r="I7039" s="267" t="s">
        <v>15</v>
      </c>
      <c r="J7039" s="265"/>
      <c r="K7039" s="265"/>
      <c r="L7039" s="269">
        <f t="shared" si="60"/>
        <v>19.047619047619047</v>
      </c>
      <c r="M7039" s="267">
        <v>712</v>
      </c>
      <c r="N7039" s="266" t="s">
        <v>13</v>
      </c>
      <c r="O7039" s="267" t="s">
        <v>2512</v>
      </c>
    </row>
    <row r="7040" spans="1:15">
      <c r="A7040">
        <v>7045</v>
      </c>
      <c r="B7040" s="264">
        <v>44947</v>
      </c>
      <c r="C7040" s="265" t="s">
        <v>9</v>
      </c>
      <c r="D7040" s="359" t="s">
        <v>10</v>
      </c>
      <c r="E7040" s="267">
        <v>43</v>
      </c>
      <c r="F7040" s="267">
        <v>2076</v>
      </c>
      <c r="G7040" s="267">
        <v>21</v>
      </c>
      <c r="H7040" s="267">
        <v>28</v>
      </c>
      <c r="I7040" s="267" t="s">
        <v>15</v>
      </c>
      <c r="J7040" s="265"/>
      <c r="K7040" s="265"/>
      <c r="L7040" s="269">
        <f t="shared" si="60"/>
        <v>75</v>
      </c>
      <c r="M7040" s="267">
        <v>712</v>
      </c>
      <c r="N7040" s="266" t="s">
        <v>13</v>
      </c>
      <c r="O7040" s="267" t="s">
        <v>2512</v>
      </c>
    </row>
    <row r="7041" spans="1:15">
      <c r="A7041">
        <v>7046</v>
      </c>
      <c r="B7041" s="264">
        <v>44947</v>
      </c>
      <c r="C7041" s="265" t="s">
        <v>9</v>
      </c>
      <c r="D7041" s="359" t="s">
        <v>10</v>
      </c>
      <c r="E7041" s="267">
        <v>48</v>
      </c>
      <c r="F7041" s="267">
        <v>1502</v>
      </c>
      <c r="G7041" s="267">
        <v>8</v>
      </c>
      <c r="H7041" s="267">
        <v>22</v>
      </c>
      <c r="I7041" s="267" t="s">
        <v>15</v>
      </c>
      <c r="J7041" s="265"/>
      <c r="K7041" s="265"/>
      <c r="L7041" s="269">
        <f t="shared" si="60"/>
        <v>36.363636363636367</v>
      </c>
      <c r="M7041" s="267">
        <v>712</v>
      </c>
      <c r="N7041" s="266" t="s">
        <v>13</v>
      </c>
      <c r="O7041" s="267" t="s">
        <v>2512</v>
      </c>
    </row>
    <row r="7042" spans="1:15">
      <c r="A7042">
        <v>7047</v>
      </c>
      <c r="B7042" s="264">
        <v>44947</v>
      </c>
      <c r="C7042" s="265" t="s">
        <v>9</v>
      </c>
      <c r="D7042" s="359" t="s">
        <v>10</v>
      </c>
      <c r="E7042" s="267">
        <v>54</v>
      </c>
      <c r="F7042" s="267">
        <v>2034</v>
      </c>
      <c r="G7042" s="267">
        <v>7</v>
      </c>
      <c r="H7042" s="267">
        <v>24</v>
      </c>
      <c r="I7042" s="267" t="s">
        <v>15</v>
      </c>
      <c r="J7042" s="265"/>
      <c r="K7042" s="265"/>
      <c r="L7042" s="269">
        <f t="shared" si="60"/>
        <v>29.166666666666668</v>
      </c>
      <c r="M7042" s="267">
        <v>712</v>
      </c>
      <c r="N7042" s="266" t="s">
        <v>13</v>
      </c>
      <c r="O7042" s="267" t="s">
        <v>2512</v>
      </c>
    </row>
    <row r="7043" spans="1:15">
      <c r="A7043">
        <v>7048</v>
      </c>
      <c r="B7043" s="264">
        <v>44947</v>
      </c>
      <c r="C7043" s="265" t="s">
        <v>9</v>
      </c>
      <c r="D7043" s="359" t="s">
        <v>10</v>
      </c>
      <c r="E7043" s="267">
        <v>45</v>
      </c>
      <c r="F7043" s="267">
        <v>1358</v>
      </c>
      <c r="G7043" s="267">
        <v>5</v>
      </c>
      <c r="H7043" s="267">
        <v>24</v>
      </c>
      <c r="I7043" s="267" t="s">
        <v>15</v>
      </c>
      <c r="J7043" s="265"/>
      <c r="K7043" s="265"/>
      <c r="L7043" s="269">
        <f t="shared" si="60"/>
        <v>20.833333333333336</v>
      </c>
      <c r="M7043" s="267">
        <v>712</v>
      </c>
      <c r="N7043" s="266" t="s">
        <v>13</v>
      </c>
      <c r="O7043" s="267" t="s">
        <v>2512</v>
      </c>
    </row>
    <row r="7044" spans="1:15">
      <c r="A7044">
        <v>7049</v>
      </c>
      <c r="B7044" s="264">
        <v>44947</v>
      </c>
      <c r="C7044" s="265" t="s">
        <v>9</v>
      </c>
      <c r="D7044" s="359" t="s">
        <v>10</v>
      </c>
      <c r="E7044" s="267">
        <v>52</v>
      </c>
      <c r="F7044" s="267">
        <v>2032</v>
      </c>
      <c r="G7044" s="267">
        <v>22</v>
      </c>
      <c r="H7044" s="267">
        <v>46</v>
      </c>
      <c r="I7044" s="267" t="s">
        <v>15</v>
      </c>
      <c r="J7044" s="265"/>
      <c r="K7044" s="265"/>
      <c r="L7044" s="269">
        <f t="shared" si="60"/>
        <v>47.826086956521742</v>
      </c>
      <c r="M7044" s="267">
        <v>712</v>
      </c>
      <c r="N7044" s="266" t="s">
        <v>13</v>
      </c>
      <c r="O7044" s="267" t="s">
        <v>2512</v>
      </c>
    </row>
    <row r="7045" spans="1:15">
      <c r="A7045">
        <v>7050</v>
      </c>
      <c r="B7045" s="264">
        <v>44947</v>
      </c>
      <c r="C7045" s="265" t="s">
        <v>9</v>
      </c>
      <c r="D7045" s="359" t="s">
        <v>10</v>
      </c>
      <c r="E7045" s="267">
        <v>48</v>
      </c>
      <c r="F7045" s="267">
        <v>1664</v>
      </c>
      <c r="G7045" s="267">
        <v>12</v>
      </c>
      <c r="H7045" s="267">
        <v>42</v>
      </c>
      <c r="I7045" s="267" t="s">
        <v>15</v>
      </c>
      <c r="J7045" s="265"/>
      <c r="K7045" s="265"/>
      <c r="L7045" s="269">
        <f t="shared" si="60"/>
        <v>28.571428571428569</v>
      </c>
      <c r="M7045" s="267">
        <v>712</v>
      </c>
      <c r="N7045" s="266" t="s">
        <v>13</v>
      </c>
      <c r="O7045" s="267" t="s">
        <v>2512</v>
      </c>
    </row>
    <row r="7046" spans="1:15">
      <c r="A7046">
        <v>7051</v>
      </c>
      <c r="B7046" s="264">
        <v>44947</v>
      </c>
      <c r="C7046" s="265" t="s">
        <v>9</v>
      </c>
      <c r="D7046" s="359" t="s">
        <v>10</v>
      </c>
      <c r="E7046" s="267">
        <v>47</v>
      </c>
      <c r="F7046" s="267">
        <v>1350</v>
      </c>
      <c r="G7046" s="267">
        <v>2</v>
      </c>
      <c r="H7046" s="267">
        <v>24</v>
      </c>
      <c r="I7046" s="267" t="s">
        <v>15</v>
      </c>
      <c r="J7046" s="265"/>
      <c r="K7046" s="265"/>
      <c r="L7046" s="269">
        <f t="shared" si="60"/>
        <v>8.3333333333333321</v>
      </c>
      <c r="M7046" s="267">
        <v>712</v>
      </c>
      <c r="N7046" s="266" t="s">
        <v>13</v>
      </c>
      <c r="O7046" s="267" t="s">
        <v>2512</v>
      </c>
    </row>
    <row r="7047" spans="1:15">
      <c r="A7047">
        <v>7052</v>
      </c>
      <c r="B7047" s="264">
        <v>44947</v>
      </c>
      <c r="C7047" s="265" t="s">
        <v>9</v>
      </c>
      <c r="D7047" s="359" t="s">
        <v>10</v>
      </c>
      <c r="E7047" s="267">
        <v>55</v>
      </c>
      <c r="F7047" s="267">
        <v>2228</v>
      </c>
      <c r="G7047" s="267">
        <v>28</v>
      </c>
      <c r="H7047" s="267">
        <v>40</v>
      </c>
      <c r="I7047" s="267" t="s">
        <v>15</v>
      </c>
      <c r="J7047" s="265"/>
      <c r="K7047" s="265"/>
      <c r="L7047" s="269">
        <f t="shared" si="60"/>
        <v>70</v>
      </c>
      <c r="M7047" s="267">
        <v>712</v>
      </c>
      <c r="N7047" s="266" t="s">
        <v>13</v>
      </c>
      <c r="O7047" s="267" t="s">
        <v>2512</v>
      </c>
    </row>
    <row r="7048" spans="1:15">
      <c r="A7048">
        <v>7053</v>
      </c>
      <c r="B7048" s="264">
        <v>44947</v>
      </c>
      <c r="C7048" s="265" t="s">
        <v>9</v>
      </c>
      <c r="D7048" s="359" t="s">
        <v>10</v>
      </c>
      <c r="E7048" s="267">
        <v>54</v>
      </c>
      <c r="F7048" s="267">
        <v>2200</v>
      </c>
      <c r="G7048" s="267">
        <v>12</v>
      </c>
      <c r="H7048" s="267">
        <v>40</v>
      </c>
      <c r="I7048" s="267" t="s">
        <v>15</v>
      </c>
      <c r="J7048" s="265"/>
      <c r="K7048" s="265"/>
      <c r="L7048" s="269">
        <f t="shared" si="60"/>
        <v>30</v>
      </c>
      <c r="M7048" s="267">
        <v>712</v>
      </c>
      <c r="N7048" s="266" t="s">
        <v>13</v>
      </c>
      <c r="O7048" s="267" t="s">
        <v>2512</v>
      </c>
    </row>
    <row r="7049" spans="1:15">
      <c r="A7049">
        <v>7054</v>
      </c>
      <c r="B7049" s="264">
        <v>44947</v>
      </c>
      <c r="C7049" s="265" t="s">
        <v>9</v>
      </c>
      <c r="D7049" s="359" t="s">
        <v>10</v>
      </c>
      <c r="E7049" s="267">
        <v>57</v>
      </c>
      <c r="F7049" s="267">
        <v>2566</v>
      </c>
      <c r="G7049" s="267">
        <v>17</v>
      </c>
      <c r="H7049" s="267">
        <v>44</v>
      </c>
      <c r="I7049" s="267" t="s">
        <v>15</v>
      </c>
      <c r="J7049" s="265"/>
      <c r="K7049" s="265"/>
      <c r="L7049" s="269">
        <f t="shared" si="60"/>
        <v>38.636363636363633</v>
      </c>
      <c r="M7049" s="267">
        <v>712</v>
      </c>
      <c r="N7049" s="266" t="s">
        <v>13</v>
      </c>
      <c r="O7049" s="267" t="s">
        <v>2512</v>
      </c>
    </row>
    <row r="7050" spans="1:15">
      <c r="A7050">
        <v>7055</v>
      </c>
      <c r="B7050" s="264">
        <v>44947</v>
      </c>
      <c r="C7050" s="265" t="s">
        <v>9</v>
      </c>
      <c r="D7050" s="359" t="s">
        <v>10</v>
      </c>
      <c r="E7050" s="267">
        <v>58</v>
      </c>
      <c r="F7050" s="267">
        <v>2766</v>
      </c>
      <c r="G7050" s="267">
        <v>54</v>
      </c>
      <c r="H7050" s="267">
        <v>62</v>
      </c>
      <c r="I7050" s="267" t="s">
        <v>15</v>
      </c>
      <c r="J7050" s="265"/>
      <c r="K7050" s="265"/>
      <c r="L7050" s="269">
        <f t="shared" si="60"/>
        <v>87.096774193548384</v>
      </c>
      <c r="M7050" s="267">
        <v>712</v>
      </c>
      <c r="N7050" s="266" t="s">
        <v>13</v>
      </c>
      <c r="O7050" s="267" t="s">
        <v>2512</v>
      </c>
    </row>
    <row r="7051" spans="1:15">
      <c r="A7051">
        <v>7056</v>
      </c>
      <c r="B7051" s="264">
        <v>44947</v>
      </c>
      <c r="C7051" s="265" t="s">
        <v>9</v>
      </c>
      <c r="D7051" s="359" t="s">
        <v>10</v>
      </c>
      <c r="E7051" s="267">
        <v>45</v>
      </c>
      <c r="F7051" s="267">
        <v>1286</v>
      </c>
      <c r="G7051" s="267">
        <v>5</v>
      </c>
      <c r="H7051" s="267">
        <v>56</v>
      </c>
      <c r="I7051" s="267" t="s">
        <v>15</v>
      </c>
      <c r="J7051" s="265"/>
      <c r="K7051" s="265"/>
      <c r="L7051" s="269">
        <f t="shared" si="60"/>
        <v>8.9285714285714288</v>
      </c>
      <c r="M7051" s="267">
        <v>712</v>
      </c>
      <c r="N7051" s="266" t="s">
        <v>13</v>
      </c>
      <c r="O7051" s="267" t="s">
        <v>2512</v>
      </c>
    </row>
    <row r="7052" spans="1:15">
      <c r="A7052">
        <v>7057</v>
      </c>
      <c r="B7052" s="264">
        <v>44947</v>
      </c>
      <c r="C7052" s="265" t="s">
        <v>9</v>
      </c>
      <c r="D7052" s="359" t="s">
        <v>10</v>
      </c>
      <c r="E7052" s="267">
        <v>45</v>
      </c>
      <c r="F7052" s="267">
        <v>1264</v>
      </c>
      <c r="G7052" s="267">
        <v>5</v>
      </c>
      <c r="H7052" s="267">
        <v>40</v>
      </c>
      <c r="I7052" s="267" t="s">
        <v>15</v>
      </c>
      <c r="J7052" s="265"/>
      <c r="K7052" s="265"/>
      <c r="L7052" s="269">
        <f t="shared" si="60"/>
        <v>12.5</v>
      </c>
      <c r="M7052" s="267">
        <v>712</v>
      </c>
      <c r="N7052" s="266" t="s">
        <v>13</v>
      </c>
      <c r="O7052" s="267" t="s">
        <v>2512</v>
      </c>
    </row>
    <row r="7053" spans="1:15">
      <c r="A7053">
        <v>7058</v>
      </c>
      <c r="B7053" s="264">
        <v>44947</v>
      </c>
      <c r="C7053" s="265" t="s">
        <v>9</v>
      </c>
      <c r="D7053" s="359" t="s">
        <v>10</v>
      </c>
      <c r="E7053" s="267">
        <v>44</v>
      </c>
      <c r="F7053" s="267">
        <v>1159</v>
      </c>
      <c r="G7053" s="267">
        <v>4</v>
      </c>
      <c r="H7053" s="267">
        <v>32</v>
      </c>
      <c r="I7053" s="267" t="s">
        <v>15</v>
      </c>
      <c r="J7053" s="265"/>
      <c r="K7053" s="265"/>
      <c r="L7053" s="269">
        <f t="shared" si="60"/>
        <v>12.5</v>
      </c>
      <c r="M7053" s="267">
        <v>712</v>
      </c>
      <c r="N7053" s="266" t="s">
        <v>13</v>
      </c>
      <c r="O7053" s="267" t="s">
        <v>2512</v>
      </c>
    </row>
    <row r="7054" spans="1:15">
      <c r="A7054">
        <v>7059</v>
      </c>
      <c r="B7054" s="264">
        <v>44947</v>
      </c>
      <c r="C7054" s="265" t="s">
        <v>9</v>
      </c>
      <c r="D7054" s="359" t="s">
        <v>10</v>
      </c>
      <c r="E7054" s="267">
        <v>42</v>
      </c>
      <c r="F7054" s="267">
        <v>1060</v>
      </c>
      <c r="G7054" s="267">
        <v>1</v>
      </c>
      <c r="H7054" s="267">
        <v>18</v>
      </c>
      <c r="I7054" s="267" t="s">
        <v>12</v>
      </c>
      <c r="J7054" s="265"/>
      <c r="K7054" s="265"/>
      <c r="L7054" s="269">
        <f t="shared" si="60"/>
        <v>5.5555555555555554</v>
      </c>
      <c r="M7054" s="267">
        <v>712</v>
      </c>
      <c r="N7054" s="266" t="s">
        <v>13</v>
      </c>
      <c r="O7054" s="267" t="s">
        <v>2512</v>
      </c>
    </row>
    <row r="7055" spans="1:15">
      <c r="A7055">
        <v>7060</v>
      </c>
      <c r="B7055" s="264">
        <v>44947</v>
      </c>
      <c r="C7055" s="265" t="s">
        <v>9</v>
      </c>
      <c r="D7055" s="359" t="s">
        <v>10</v>
      </c>
      <c r="E7055" s="267">
        <v>41</v>
      </c>
      <c r="F7055" s="267">
        <v>1010</v>
      </c>
      <c r="G7055" s="267">
        <v>2</v>
      </c>
      <c r="H7055" s="267">
        <v>24</v>
      </c>
      <c r="I7055" s="267" t="s">
        <v>12</v>
      </c>
      <c r="J7055" s="265"/>
      <c r="K7055" s="265"/>
      <c r="L7055" s="269">
        <f t="shared" si="60"/>
        <v>8.3333333333333321</v>
      </c>
      <c r="M7055" s="267">
        <v>712</v>
      </c>
      <c r="N7055" s="266" t="s">
        <v>13</v>
      </c>
      <c r="O7055" s="267" t="s">
        <v>2512</v>
      </c>
    </row>
    <row r="7056" spans="1:15">
      <c r="A7056">
        <v>7061</v>
      </c>
      <c r="B7056" s="264">
        <v>44947</v>
      </c>
      <c r="C7056" s="265" t="s">
        <v>9</v>
      </c>
      <c r="D7056" s="359" t="s">
        <v>10</v>
      </c>
      <c r="E7056" s="267">
        <v>56</v>
      </c>
      <c r="F7056" s="267">
        <v>2404</v>
      </c>
      <c r="G7056" s="267">
        <v>26</v>
      </c>
      <c r="H7056" s="267">
        <v>40</v>
      </c>
      <c r="I7056" s="267" t="s">
        <v>15</v>
      </c>
      <c r="J7056" s="265"/>
      <c r="K7056" s="265"/>
      <c r="L7056" s="269">
        <f t="shared" si="60"/>
        <v>65</v>
      </c>
      <c r="M7056" s="267">
        <v>712</v>
      </c>
      <c r="N7056" s="266" t="s">
        <v>13</v>
      </c>
      <c r="O7056" s="267" t="s">
        <v>2512</v>
      </c>
    </row>
    <row r="7057" spans="1:15">
      <c r="A7057">
        <v>7062</v>
      </c>
      <c r="B7057" s="264">
        <v>44947</v>
      </c>
      <c r="C7057" s="265" t="s">
        <v>9</v>
      </c>
      <c r="D7057" s="359" t="s">
        <v>10</v>
      </c>
      <c r="E7057" s="267">
        <v>55</v>
      </c>
      <c r="F7057" s="267">
        <v>2352</v>
      </c>
      <c r="G7057" s="267">
        <v>17</v>
      </c>
      <c r="H7057" s="267">
        <v>50</v>
      </c>
      <c r="I7057" s="267" t="s">
        <v>15</v>
      </c>
      <c r="J7057" s="265"/>
      <c r="K7057" s="265"/>
      <c r="L7057" s="269">
        <f t="shared" si="60"/>
        <v>34</v>
      </c>
      <c r="M7057" s="267">
        <v>712</v>
      </c>
      <c r="N7057" s="266" t="s">
        <v>13</v>
      </c>
      <c r="O7057" s="267" t="s">
        <v>2512</v>
      </c>
    </row>
    <row r="7058" spans="1:15">
      <c r="A7058">
        <v>7063</v>
      </c>
      <c r="B7058" s="264">
        <v>44947</v>
      </c>
      <c r="C7058" s="265" t="s">
        <v>9</v>
      </c>
      <c r="D7058" s="359" t="s">
        <v>10</v>
      </c>
      <c r="E7058" s="267">
        <v>44</v>
      </c>
      <c r="F7058" s="267">
        <v>1240</v>
      </c>
      <c r="G7058" s="267">
        <v>5</v>
      </c>
      <c r="H7058" s="267">
        <v>36</v>
      </c>
      <c r="I7058" s="267" t="s">
        <v>15</v>
      </c>
      <c r="J7058" s="265"/>
      <c r="K7058" s="265"/>
      <c r="L7058" s="269">
        <f t="shared" si="60"/>
        <v>13.888888888888889</v>
      </c>
      <c r="M7058" s="267">
        <v>712</v>
      </c>
      <c r="N7058" s="266" t="s">
        <v>13</v>
      </c>
      <c r="O7058" s="267" t="s">
        <v>2512</v>
      </c>
    </row>
    <row r="7059" spans="1:15">
      <c r="A7059">
        <v>7064</v>
      </c>
      <c r="B7059" s="264">
        <v>44947</v>
      </c>
      <c r="C7059" s="265" t="s">
        <v>9</v>
      </c>
      <c r="D7059" s="359" t="s">
        <v>10</v>
      </c>
      <c r="E7059" s="267">
        <v>45</v>
      </c>
      <c r="F7059" s="267">
        <v>1176</v>
      </c>
      <c r="G7059" s="267">
        <v>4</v>
      </c>
      <c r="H7059" s="267">
        <v>42</v>
      </c>
      <c r="I7059" s="267" t="s">
        <v>15</v>
      </c>
      <c r="J7059" s="265"/>
      <c r="K7059" s="265"/>
      <c r="L7059" s="269">
        <f t="shared" si="60"/>
        <v>9.5238095238095237</v>
      </c>
      <c r="M7059" s="267">
        <v>712</v>
      </c>
      <c r="N7059" s="266" t="s">
        <v>13</v>
      </c>
      <c r="O7059" s="267" t="s">
        <v>2512</v>
      </c>
    </row>
    <row r="7060" spans="1:15">
      <c r="A7060">
        <v>7065</v>
      </c>
      <c r="B7060" s="264">
        <v>44947</v>
      </c>
      <c r="C7060" s="265" t="s">
        <v>9</v>
      </c>
      <c r="D7060" s="359" t="s">
        <v>10</v>
      </c>
      <c r="E7060" s="267">
        <v>53</v>
      </c>
      <c r="F7060" s="267">
        <v>2034</v>
      </c>
      <c r="G7060" s="267">
        <v>10</v>
      </c>
      <c r="H7060" s="267">
        <v>40</v>
      </c>
      <c r="I7060" s="267" t="s">
        <v>15</v>
      </c>
      <c r="J7060" s="265"/>
      <c r="K7060" s="265"/>
      <c r="L7060" s="269">
        <f t="shared" si="60"/>
        <v>25</v>
      </c>
      <c r="M7060" s="267">
        <v>712</v>
      </c>
      <c r="N7060" s="266" t="s">
        <v>13</v>
      </c>
      <c r="O7060" s="267" t="s">
        <v>2512</v>
      </c>
    </row>
    <row r="7061" spans="1:15">
      <c r="A7061">
        <v>7066</v>
      </c>
      <c r="B7061" s="264">
        <v>44947</v>
      </c>
      <c r="C7061" s="265" t="s">
        <v>9</v>
      </c>
      <c r="D7061" s="359" t="s">
        <v>10</v>
      </c>
      <c r="E7061" s="267">
        <v>48</v>
      </c>
      <c r="F7061" s="267">
        <v>1600</v>
      </c>
      <c r="G7061" s="267">
        <v>13</v>
      </c>
      <c r="H7061" s="267">
        <v>80</v>
      </c>
      <c r="I7061" s="267" t="s">
        <v>15</v>
      </c>
      <c r="J7061" s="265"/>
      <c r="K7061" s="265"/>
      <c r="L7061" s="269">
        <f t="shared" si="60"/>
        <v>16.25</v>
      </c>
      <c r="M7061" s="267">
        <v>712</v>
      </c>
      <c r="N7061" s="266" t="s">
        <v>13</v>
      </c>
      <c r="O7061" s="267" t="s">
        <v>2512</v>
      </c>
    </row>
    <row r="7062" spans="1:15">
      <c r="A7062">
        <v>7067</v>
      </c>
      <c r="B7062" s="264">
        <v>44947</v>
      </c>
      <c r="C7062" s="265" t="s">
        <v>9</v>
      </c>
      <c r="D7062" s="359" t="s">
        <v>10</v>
      </c>
      <c r="E7062" s="267">
        <v>58</v>
      </c>
      <c r="F7062" s="267">
        <v>2716</v>
      </c>
      <c r="G7062" s="267">
        <v>34</v>
      </c>
      <c r="H7062" s="267">
        <v>94</v>
      </c>
      <c r="I7062" s="267" t="s">
        <v>15</v>
      </c>
      <c r="J7062" s="265"/>
      <c r="K7062" s="265"/>
      <c r="L7062" s="269">
        <f t="shared" si="60"/>
        <v>36.170212765957451</v>
      </c>
      <c r="M7062" s="267">
        <v>712</v>
      </c>
      <c r="N7062" s="266" t="s">
        <v>13</v>
      </c>
      <c r="O7062" s="267" t="s">
        <v>2513</v>
      </c>
    </row>
    <row r="7063" spans="1:15">
      <c r="A7063">
        <v>7068</v>
      </c>
      <c r="B7063" s="264">
        <v>44947</v>
      </c>
      <c r="C7063" s="265" t="s">
        <v>9</v>
      </c>
      <c r="D7063" s="359" t="s">
        <v>10</v>
      </c>
      <c r="E7063" s="267">
        <v>44</v>
      </c>
      <c r="F7063" s="267">
        <v>1198</v>
      </c>
      <c r="G7063" s="267">
        <v>4</v>
      </c>
      <c r="H7063" s="267">
        <v>16</v>
      </c>
      <c r="I7063" s="267" t="s">
        <v>15</v>
      </c>
      <c r="J7063" s="265"/>
      <c r="K7063" s="265"/>
      <c r="L7063" s="269">
        <f t="shared" si="60"/>
        <v>25</v>
      </c>
      <c r="M7063" s="267">
        <v>712</v>
      </c>
      <c r="N7063" s="266" t="s">
        <v>13</v>
      </c>
      <c r="O7063" s="267" t="s">
        <v>2513</v>
      </c>
    </row>
    <row r="7064" spans="1:15">
      <c r="A7064">
        <v>7069</v>
      </c>
      <c r="B7064" s="264">
        <v>44947</v>
      </c>
      <c r="C7064" s="265" t="s">
        <v>9</v>
      </c>
      <c r="D7064" s="359" t="s">
        <v>10</v>
      </c>
      <c r="E7064" s="267">
        <v>48</v>
      </c>
      <c r="F7064" s="267">
        <v>1600</v>
      </c>
      <c r="G7064" s="267">
        <v>13</v>
      </c>
      <c r="H7064" s="267">
        <v>80</v>
      </c>
      <c r="I7064" s="267" t="s">
        <v>15</v>
      </c>
      <c r="J7064" s="265"/>
      <c r="K7064" s="265"/>
      <c r="L7064" s="269">
        <f t="shared" si="60"/>
        <v>16.25</v>
      </c>
      <c r="M7064" s="267">
        <v>712</v>
      </c>
      <c r="N7064" s="266" t="s">
        <v>13</v>
      </c>
      <c r="O7064" s="267" t="s">
        <v>2513</v>
      </c>
    </row>
    <row r="7065" spans="1:15">
      <c r="A7065">
        <v>7070</v>
      </c>
      <c r="B7065" s="264">
        <v>44947</v>
      </c>
      <c r="C7065" s="265" t="s">
        <v>9</v>
      </c>
      <c r="D7065" s="359" t="s">
        <v>10</v>
      </c>
      <c r="E7065" s="267">
        <v>46</v>
      </c>
      <c r="F7065" s="267">
        <v>1320</v>
      </c>
      <c r="G7065" s="267">
        <v>2</v>
      </c>
      <c r="H7065" s="267">
        <v>18</v>
      </c>
      <c r="I7065" s="267" t="s">
        <v>12</v>
      </c>
      <c r="J7065" s="265"/>
      <c r="K7065" s="270"/>
      <c r="L7065" s="269">
        <f t="shared" ref="L7065:L7129" si="61">G7065/H7065*100</f>
        <v>11.111111111111111</v>
      </c>
      <c r="M7065" s="267">
        <v>712</v>
      </c>
      <c r="N7065" s="266" t="s">
        <v>13</v>
      </c>
      <c r="O7065" s="267" t="s">
        <v>2513</v>
      </c>
    </row>
    <row r="7066" spans="1:15">
      <c r="A7066">
        <v>7071</v>
      </c>
      <c r="B7066" s="264">
        <v>44947</v>
      </c>
      <c r="C7066" s="265" t="s">
        <v>9</v>
      </c>
      <c r="D7066" s="359" t="s">
        <v>10</v>
      </c>
      <c r="E7066" s="267">
        <v>53</v>
      </c>
      <c r="F7066" s="267">
        <v>2126</v>
      </c>
      <c r="G7066" s="267">
        <v>20</v>
      </c>
      <c r="H7066" s="267">
        <v>20</v>
      </c>
      <c r="I7066" s="267" t="s">
        <v>15</v>
      </c>
      <c r="J7066" s="265"/>
      <c r="K7066" s="270"/>
      <c r="L7066" s="269">
        <f t="shared" si="61"/>
        <v>100</v>
      </c>
      <c r="M7066" s="267">
        <v>712</v>
      </c>
      <c r="N7066" s="266" t="s">
        <v>13</v>
      </c>
      <c r="O7066" s="267" t="s">
        <v>2513</v>
      </c>
    </row>
    <row r="7067" spans="1:15">
      <c r="A7067">
        <v>7072</v>
      </c>
      <c r="B7067" s="264">
        <v>44947</v>
      </c>
      <c r="C7067" s="265" t="s">
        <v>9</v>
      </c>
      <c r="D7067" s="359" t="s">
        <v>10</v>
      </c>
      <c r="E7067" s="267">
        <v>58</v>
      </c>
      <c r="F7067" s="267">
        <v>2524</v>
      </c>
      <c r="G7067" s="267">
        <v>48</v>
      </c>
      <c r="H7067" s="267">
        <v>40</v>
      </c>
      <c r="I7067" s="267" t="s">
        <v>15</v>
      </c>
      <c r="J7067" s="265"/>
      <c r="K7067" s="270"/>
      <c r="L7067" s="269">
        <f t="shared" si="61"/>
        <v>120</v>
      </c>
      <c r="M7067" s="267">
        <v>712</v>
      </c>
      <c r="N7067" s="266" t="s">
        <v>13</v>
      </c>
      <c r="O7067" s="267" t="s">
        <v>2513</v>
      </c>
    </row>
    <row r="7068" spans="1:15">
      <c r="A7068">
        <v>7073</v>
      </c>
      <c r="B7068" s="264">
        <v>44947</v>
      </c>
      <c r="C7068" s="265" t="s">
        <v>9</v>
      </c>
      <c r="D7068" s="359" t="s">
        <v>10</v>
      </c>
      <c r="E7068" s="267">
        <v>46</v>
      </c>
      <c r="F7068" s="267">
        <v>1262</v>
      </c>
      <c r="G7068" s="267">
        <v>4</v>
      </c>
      <c r="H7068" s="267">
        <v>18</v>
      </c>
      <c r="I7068" s="267" t="s">
        <v>12</v>
      </c>
      <c r="J7068" s="265"/>
      <c r="K7068" s="265"/>
      <c r="L7068" s="269">
        <f t="shared" si="61"/>
        <v>22.222222222222221</v>
      </c>
      <c r="M7068" s="267">
        <v>712</v>
      </c>
      <c r="N7068" s="266" t="s">
        <v>13</v>
      </c>
      <c r="O7068" s="267" t="s">
        <v>2513</v>
      </c>
    </row>
    <row r="7069" spans="1:15">
      <c r="A7069">
        <v>7074</v>
      </c>
      <c r="B7069" s="264">
        <v>44947</v>
      </c>
      <c r="C7069" s="265" t="s">
        <v>9</v>
      </c>
      <c r="D7069" s="359" t="s">
        <v>10</v>
      </c>
      <c r="E7069" s="267">
        <v>45</v>
      </c>
      <c r="F7069" s="267">
        <v>1272</v>
      </c>
      <c r="G7069" s="267">
        <v>5</v>
      </c>
      <c r="H7069" s="267">
        <v>18</v>
      </c>
      <c r="I7069" s="267" t="s">
        <v>15</v>
      </c>
      <c r="J7069" s="265"/>
      <c r="K7069" s="265"/>
      <c r="L7069" s="269">
        <f t="shared" si="61"/>
        <v>27.777777777777779</v>
      </c>
      <c r="M7069" s="267">
        <v>712</v>
      </c>
      <c r="N7069" s="266" t="s">
        <v>13</v>
      </c>
      <c r="O7069" s="267" t="s">
        <v>2513</v>
      </c>
    </row>
    <row r="7070" spans="1:15">
      <c r="A7070">
        <v>7075</v>
      </c>
      <c r="B7070" s="264">
        <v>44947</v>
      </c>
      <c r="C7070" s="265" t="s">
        <v>9</v>
      </c>
      <c r="D7070" s="359" t="s">
        <v>10</v>
      </c>
      <c r="E7070" s="267">
        <v>62</v>
      </c>
      <c r="F7070" s="267">
        <v>3412</v>
      </c>
      <c r="G7070" s="267">
        <v>69</v>
      </c>
      <c r="H7070" s="267">
        <v>86</v>
      </c>
      <c r="I7070" s="267" t="s">
        <v>15</v>
      </c>
      <c r="J7070" s="265"/>
      <c r="K7070" s="265"/>
      <c r="L7070" s="269">
        <f t="shared" si="61"/>
        <v>80.232558139534888</v>
      </c>
      <c r="M7070" s="267">
        <v>712</v>
      </c>
      <c r="N7070" s="266" t="s">
        <v>13</v>
      </c>
      <c r="O7070" s="267" t="s">
        <v>2513</v>
      </c>
    </row>
    <row r="7071" spans="1:15">
      <c r="A7071">
        <v>7076</v>
      </c>
      <c r="B7071" s="264">
        <v>44947</v>
      </c>
      <c r="C7071" s="265" t="s">
        <v>9</v>
      </c>
      <c r="D7071" s="359" t="s">
        <v>10</v>
      </c>
      <c r="E7071" s="267">
        <v>67</v>
      </c>
      <c r="F7071" s="267">
        <v>3990</v>
      </c>
      <c r="G7071" s="267">
        <v>119</v>
      </c>
      <c r="H7071" s="267">
        <v>132</v>
      </c>
      <c r="I7071" s="267" t="s">
        <v>15</v>
      </c>
      <c r="J7071" s="265"/>
      <c r="K7071" s="265"/>
      <c r="L7071" s="269">
        <f t="shared" si="61"/>
        <v>90.151515151515156</v>
      </c>
      <c r="M7071" s="267">
        <v>712</v>
      </c>
      <c r="N7071" s="266" t="s">
        <v>13</v>
      </c>
      <c r="O7071" s="267" t="s">
        <v>2513</v>
      </c>
    </row>
    <row r="7072" spans="1:15">
      <c r="A7072">
        <v>7077</v>
      </c>
      <c r="B7072" s="264">
        <v>44947</v>
      </c>
      <c r="C7072" s="265" t="s">
        <v>9</v>
      </c>
      <c r="D7072" s="359" t="s">
        <v>10</v>
      </c>
      <c r="E7072" s="267">
        <v>68</v>
      </c>
      <c r="F7072" s="267">
        <v>4224</v>
      </c>
      <c r="G7072" s="267">
        <v>126</v>
      </c>
      <c r="H7072" s="267">
        <v>132</v>
      </c>
      <c r="I7072" s="267" t="s">
        <v>15</v>
      </c>
      <c r="J7072" s="265"/>
      <c r="K7072" s="265"/>
      <c r="L7072" s="269">
        <f t="shared" si="61"/>
        <v>95.454545454545453</v>
      </c>
      <c r="M7072" s="267">
        <v>712</v>
      </c>
      <c r="N7072" s="266" t="s">
        <v>13</v>
      </c>
      <c r="O7072" s="267" t="s">
        <v>2513</v>
      </c>
    </row>
    <row r="7073" spans="1:15">
      <c r="A7073">
        <v>7078</v>
      </c>
      <c r="B7073" s="264">
        <v>44947</v>
      </c>
      <c r="C7073" s="265" t="s">
        <v>9</v>
      </c>
      <c r="D7073" s="359" t="s">
        <v>10</v>
      </c>
      <c r="E7073" s="267">
        <v>65</v>
      </c>
      <c r="F7073" s="267">
        <v>3664</v>
      </c>
      <c r="G7073" s="267">
        <v>98</v>
      </c>
      <c r="H7073" s="267">
        <v>102</v>
      </c>
      <c r="I7073" s="267" t="s">
        <v>15</v>
      </c>
      <c r="J7073" s="265"/>
      <c r="K7073" s="265"/>
      <c r="L7073" s="269">
        <f t="shared" si="61"/>
        <v>96.078431372549019</v>
      </c>
      <c r="M7073" s="267">
        <v>712</v>
      </c>
      <c r="N7073" s="266" t="s">
        <v>13</v>
      </c>
      <c r="O7073" s="267" t="s">
        <v>2513</v>
      </c>
    </row>
    <row r="7074" spans="1:15">
      <c r="A7074">
        <v>7079</v>
      </c>
      <c r="B7074" s="264">
        <v>44947</v>
      </c>
      <c r="C7074" s="265" t="s">
        <v>9</v>
      </c>
      <c r="D7074" s="359" t="s">
        <v>10</v>
      </c>
      <c r="E7074" s="267">
        <v>68</v>
      </c>
      <c r="F7074" s="267">
        <v>4454</v>
      </c>
      <c r="G7074" s="267">
        <v>119</v>
      </c>
      <c r="H7074" s="267">
        <v>106</v>
      </c>
      <c r="I7074" s="267" t="s">
        <v>15</v>
      </c>
      <c r="J7074" s="265"/>
      <c r="K7074" s="265"/>
      <c r="L7074" s="269">
        <f t="shared" si="61"/>
        <v>112.26415094339623</v>
      </c>
      <c r="M7074" s="267">
        <v>712</v>
      </c>
      <c r="N7074" s="266" t="s">
        <v>13</v>
      </c>
      <c r="O7074" s="267" t="s">
        <v>2513</v>
      </c>
    </row>
    <row r="7075" spans="1:15">
      <c r="A7075">
        <v>7080</v>
      </c>
      <c r="B7075" s="264">
        <v>44947</v>
      </c>
      <c r="C7075" s="265" t="s">
        <v>9</v>
      </c>
      <c r="D7075" s="359" t="s">
        <v>10</v>
      </c>
      <c r="E7075" s="267">
        <v>38</v>
      </c>
      <c r="F7075" s="267">
        <v>710</v>
      </c>
      <c r="G7075" s="267">
        <v>1</v>
      </c>
      <c r="H7075" s="267">
        <v>16</v>
      </c>
      <c r="I7075" s="267" t="s">
        <v>15</v>
      </c>
      <c r="J7075" s="265"/>
      <c r="K7075" s="265"/>
      <c r="L7075" s="269">
        <f t="shared" si="61"/>
        <v>6.25</v>
      </c>
      <c r="M7075" s="267">
        <v>712</v>
      </c>
      <c r="N7075" s="266" t="s">
        <v>13</v>
      </c>
      <c r="O7075" s="267" t="s">
        <v>2513</v>
      </c>
    </row>
    <row r="7076" spans="1:15">
      <c r="A7076">
        <v>7081</v>
      </c>
      <c r="B7076" s="264">
        <v>44947</v>
      </c>
      <c r="C7076" s="265" t="s">
        <v>9</v>
      </c>
      <c r="D7076" s="359" t="s">
        <v>10</v>
      </c>
      <c r="E7076" s="267">
        <v>36</v>
      </c>
      <c r="F7076" s="267">
        <v>608</v>
      </c>
      <c r="G7076" s="267">
        <v>1</v>
      </c>
      <c r="H7076" s="267">
        <v>6</v>
      </c>
      <c r="I7076" s="267" t="s">
        <v>15</v>
      </c>
      <c r="J7076" s="265"/>
      <c r="K7076" s="265"/>
      <c r="L7076" s="269">
        <f t="shared" si="61"/>
        <v>16.666666666666664</v>
      </c>
      <c r="M7076" s="267">
        <v>712</v>
      </c>
      <c r="N7076" s="266" t="s">
        <v>13</v>
      </c>
      <c r="O7076" s="267" t="s">
        <v>2513</v>
      </c>
    </row>
    <row r="7077" spans="1:15">
      <c r="A7077">
        <v>7082</v>
      </c>
      <c r="B7077" s="264">
        <v>44947</v>
      </c>
      <c r="C7077" s="265" t="s">
        <v>9</v>
      </c>
      <c r="D7077" s="359" t="s">
        <v>10</v>
      </c>
      <c r="E7077" s="267">
        <v>33</v>
      </c>
      <c r="F7077" s="267">
        <v>454</v>
      </c>
      <c r="G7077" s="267">
        <v>1</v>
      </c>
      <c r="H7077" s="267">
        <v>6</v>
      </c>
      <c r="I7077" s="267" t="s">
        <v>15</v>
      </c>
      <c r="J7077" s="265"/>
      <c r="K7077" s="265"/>
      <c r="L7077" s="269">
        <f t="shared" si="61"/>
        <v>16.666666666666664</v>
      </c>
      <c r="M7077" s="267">
        <v>712</v>
      </c>
      <c r="N7077" s="266" t="s">
        <v>13</v>
      </c>
      <c r="O7077" s="267" t="s">
        <v>2513</v>
      </c>
    </row>
    <row r="7078" spans="1:15">
      <c r="A7078">
        <v>7083</v>
      </c>
      <c r="B7078" s="264">
        <v>44947</v>
      </c>
      <c r="C7078" s="265" t="s">
        <v>9</v>
      </c>
      <c r="D7078" s="359" t="s">
        <v>10</v>
      </c>
      <c r="E7078" s="267">
        <v>38</v>
      </c>
      <c r="F7078" s="267">
        <v>748</v>
      </c>
      <c r="G7078" s="267">
        <v>6</v>
      </c>
      <c r="H7078" s="267">
        <v>16</v>
      </c>
      <c r="I7078" s="267" t="s">
        <v>15</v>
      </c>
      <c r="J7078" s="265"/>
      <c r="K7078" s="265"/>
      <c r="L7078" s="269">
        <f t="shared" si="61"/>
        <v>37.5</v>
      </c>
      <c r="M7078" s="267">
        <v>712</v>
      </c>
      <c r="N7078" s="266" t="s">
        <v>13</v>
      </c>
      <c r="O7078" s="267" t="s">
        <v>2513</v>
      </c>
    </row>
    <row r="7079" spans="1:15">
      <c r="A7079">
        <v>7084</v>
      </c>
      <c r="B7079" s="264">
        <v>44947</v>
      </c>
      <c r="C7079" s="265" t="s">
        <v>9</v>
      </c>
      <c r="D7079" s="359" t="s">
        <v>10</v>
      </c>
      <c r="E7079" s="267">
        <v>32</v>
      </c>
      <c r="F7079" s="267">
        <v>492</v>
      </c>
      <c r="G7079" s="267">
        <v>1</v>
      </c>
      <c r="H7079" s="267">
        <v>18</v>
      </c>
      <c r="I7079" s="267" t="s">
        <v>12</v>
      </c>
      <c r="J7079" s="265"/>
      <c r="K7079" s="265"/>
      <c r="L7079" s="269">
        <f t="shared" si="61"/>
        <v>5.5555555555555554</v>
      </c>
      <c r="M7079" s="267">
        <v>712</v>
      </c>
      <c r="N7079" s="266" t="s">
        <v>13</v>
      </c>
      <c r="O7079" s="267" t="s">
        <v>2513</v>
      </c>
    </row>
    <row r="7080" spans="1:15">
      <c r="A7080">
        <v>7085</v>
      </c>
      <c r="B7080" s="264">
        <v>44947</v>
      </c>
      <c r="C7080" s="265" t="s">
        <v>9</v>
      </c>
      <c r="D7080" s="359" t="s">
        <v>10</v>
      </c>
      <c r="E7080" s="267">
        <v>38</v>
      </c>
      <c r="F7080" s="267">
        <v>754</v>
      </c>
      <c r="G7080" s="267">
        <v>2</v>
      </c>
      <c r="H7080" s="267">
        <v>16</v>
      </c>
      <c r="I7080" s="267" t="s">
        <v>15</v>
      </c>
      <c r="J7080" s="265"/>
      <c r="K7080" s="265"/>
      <c r="L7080" s="269">
        <f t="shared" si="61"/>
        <v>12.5</v>
      </c>
      <c r="M7080" s="267">
        <v>712</v>
      </c>
      <c r="N7080" s="266" t="s">
        <v>13</v>
      </c>
      <c r="O7080" s="267" t="s">
        <v>2513</v>
      </c>
    </row>
    <row r="7081" spans="1:15">
      <c r="A7081">
        <v>7086</v>
      </c>
      <c r="B7081" s="264">
        <v>44947</v>
      </c>
      <c r="C7081" s="265" t="s">
        <v>9</v>
      </c>
      <c r="D7081" s="359" t="s">
        <v>10</v>
      </c>
      <c r="E7081" s="267">
        <v>37</v>
      </c>
      <c r="F7081" s="267">
        <v>682</v>
      </c>
      <c r="G7081" s="267">
        <v>1</v>
      </c>
      <c r="H7081" s="267">
        <v>12</v>
      </c>
      <c r="I7081" s="267" t="s">
        <v>15</v>
      </c>
      <c r="J7081" s="265"/>
      <c r="K7081" s="265"/>
      <c r="L7081" s="269">
        <f t="shared" si="61"/>
        <v>8.3333333333333321</v>
      </c>
      <c r="M7081" s="267">
        <v>712</v>
      </c>
      <c r="N7081" s="266" t="s">
        <v>13</v>
      </c>
      <c r="O7081" s="267" t="s">
        <v>2513</v>
      </c>
    </row>
    <row r="7082" spans="1:15">
      <c r="A7082">
        <v>7087</v>
      </c>
      <c r="B7082" s="264">
        <v>44947</v>
      </c>
      <c r="C7082" s="265" t="s">
        <v>9</v>
      </c>
      <c r="D7082" s="359" t="s">
        <v>10</v>
      </c>
      <c r="E7082" s="267">
        <v>35</v>
      </c>
      <c r="F7082" s="267">
        <v>638</v>
      </c>
      <c r="G7082" s="267">
        <v>1</v>
      </c>
      <c r="H7082" s="267">
        <v>10</v>
      </c>
      <c r="I7082" s="267" t="s">
        <v>15</v>
      </c>
      <c r="J7082" s="265"/>
      <c r="K7082" s="265"/>
      <c r="L7082" s="269">
        <f t="shared" si="61"/>
        <v>10</v>
      </c>
      <c r="M7082" s="267">
        <v>712</v>
      </c>
      <c r="N7082" s="266" t="s">
        <v>13</v>
      </c>
      <c r="O7082" s="267" t="s">
        <v>2513</v>
      </c>
    </row>
    <row r="7083" spans="1:15">
      <c r="A7083">
        <v>7088</v>
      </c>
      <c r="B7083" s="264">
        <v>44947</v>
      </c>
      <c r="C7083" s="265" t="s">
        <v>9</v>
      </c>
      <c r="D7083" s="359" t="s">
        <v>10</v>
      </c>
      <c r="E7083" s="267">
        <v>37</v>
      </c>
      <c r="F7083" s="267">
        <v>770</v>
      </c>
      <c r="G7083" s="267">
        <v>1</v>
      </c>
      <c r="H7083" s="267">
        <v>12</v>
      </c>
      <c r="I7083" s="267" t="s">
        <v>15</v>
      </c>
      <c r="J7083" s="265"/>
      <c r="K7083" s="265"/>
      <c r="L7083" s="269">
        <f t="shared" si="61"/>
        <v>8.3333333333333321</v>
      </c>
      <c r="M7083" s="267">
        <v>712</v>
      </c>
      <c r="N7083" s="266" t="s">
        <v>13</v>
      </c>
      <c r="O7083" s="267" t="s">
        <v>2513</v>
      </c>
    </row>
    <row r="7084" spans="1:15">
      <c r="A7084">
        <v>7089</v>
      </c>
      <c r="B7084" s="264">
        <v>44947</v>
      </c>
      <c r="C7084" s="265" t="s">
        <v>9</v>
      </c>
      <c r="D7084" s="359" t="s">
        <v>10</v>
      </c>
      <c r="E7084" s="267">
        <v>34</v>
      </c>
      <c r="F7084" s="267">
        <v>594</v>
      </c>
      <c r="G7084" s="267">
        <v>1</v>
      </c>
      <c r="H7084" s="267">
        <v>8</v>
      </c>
      <c r="I7084" s="267" t="s">
        <v>12</v>
      </c>
      <c r="J7084" s="265"/>
      <c r="K7084" s="265"/>
      <c r="L7084" s="269">
        <f t="shared" si="61"/>
        <v>12.5</v>
      </c>
      <c r="M7084" s="267">
        <v>712</v>
      </c>
      <c r="N7084" s="266" t="s">
        <v>13</v>
      </c>
      <c r="O7084" s="267" t="s">
        <v>2513</v>
      </c>
    </row>
    <row r="7085" spans="1:15">
      <c r="A7085">
        <v>7090</v>
      </c>
      <c r="B7085" s="264">
        <v>44947</v>
      </c>
      <c r="C7085" s="265" t="s">
        <v>9</v>
      </c>
      <c r="D7085" s="359" t="s">
        <v>10</v>
      </c>
      <c r="E7085" s="267">
        <v>34</v>
      </c>
      <c r="F7085" s="267">
        <v>602</v>
      </c>
      <c r="G7085" s="267">
        <v>1</v>
      </c>
      <c r="H7085" s="267">
        <v>12</v>
      </c>
      <c r="I7085" s="267" t="s">
        <v>15</v>
      </c>
      <c r="J7085" s="265"/>
      <c r="K7085" s="265"/>
      <c r="L7085" s="269">
        <f t="shared" si="61"/>
        <v>8.3333333333333321</v>
      </c>
      <c r="M7085" s="267">
        <v>712</v>
      </c>
      <c r="N7085" s="266" t="s">
        <v>13</v>
      </c>
      <c r="O7085" s="267" t="s">
        <v>2513</v>
      </c>
    </row>
    <row r="7086" spans="1:15">
      <c r="A7086">
        <v>7091</v>
      </c>
      <c r="B7086" s="264">
        <v>44947</v>
      </c>
      <c r="C7086" s="265" t="s">
        <v>9</v>
      </c>
      <c r="D7086" s="359" t="s">
        <v>10</v>
      </c>
      <c r="E7086" s="267">
        <v>37</v>
      </c>
      <c r="F7086" s="267">
        <v>752</v>
      </c>
      <c r="G7086" s="267">
        <v>2</v>
      </c>
      <c r="H7086" s="267">
        <v>12</v>
      </c>
      <c r="I7086" s="267" t="s">
        <v>15</v>
      </c>
      <c r="J7086" s="265"/>
      <c r="K7086" s="265"/>
      <c r="L7086" s="269">
        <f t="shared" si="61"/>
        <v>16.666666666666664</v>
      </c>
      <c r="M7086" s="267">
        <v>712</v>
      </c>
      <c r="N7086" s="266" t="s">
        <v>13</v>
      </c>
      <c r="O7086" s="267" t="s">
        <v>2513</v>
      </c>
    </row>
    <row r="7087" spans="1:15">
      <c r="A7087">
        <v>7092</v>
      </c>
      <c r="B7087" s="264">
        <v>44947</v>
      </c>
      <c r="C7087" s="265" t="s">
        <v>9</v>
      </c>
      <c r="D7087" s="359" t="s">
        <v>10</v>
      </c>
      <c r="E7087" s="267">
        <v>33</v>
      </c>
      <c r="F7087" s="267">
        <v>530</v>
      </c>
      <c r="G7087" s="267">
        <v>0</v>
      </c>
      <c r="H7087" s="267">
        <v>12</v>
      </c>
      <c r="I7087" s="267" t="s">
        <v>12</v>
      </c>
      <c r="J7087" s="265"/>
      <c r="K7087" s="265"/>
      <c r="L7087" s="269">
        <f t="shared" si="61"/>
        <v>0</v>
      </c>
      <c r="M7087" s="267">
        <v>712</v>
      </c>
      <c r="N7087" s="266" t="s">
        <v>13</v>
      </c>
      <c r="O7087" s="267" t="s">
        <v>2513</v>
      </c>
    </row>
    <row r="7088" spans="1:15">
      <c r="A7088">
        <v>7093</v>
      </c>
      <c r="B7088" s="271">
        <v>44947</v>
      </c>
      <c r="C7088" s="272" t="s">
        <v>9</v>
      </c>
      <c r="D7088" s="359" t="s">
        <v>10</v>
      </c>
      <c r="E7088" s="274">
        <v>31</v>
      </c>
      <c r="F7088" s="274">
        <v>416</v>
      </c>
      <c r="G7088" s="274">
        <v>1</v>
      </c>
      <c r="H7088" s="274">
        <v>8</v>
      </c>
      <c r="I7088" s="274" t="s">
        <v>15</v>
      </c>
      <c r="J7088" s="272"/>
      <c r="K7088" s="272"/>
      <c r="L7088" s="275">
        <f t="shared" si="61"/>
        <v>12.5</v>
      </c>
      <c r="M7088" s="274">
        <v>712</v>
      </c>
      <c r="N7088" s="273" t="s">
        <v>13</v>
      </c>
      <c r="O7088" s="274" t="s">
        <v>2513</v>
      </c>
    </row>
    <row r="7089" spans="1:15">
      <c r="A7089">
        <v>7094</v>
      </c>
      <c r="B7089" s="276">
        <v>44952</v>
      </c>
      <c r="C7089" s="277" t="s">
        <v>9</v>
      </c>
      <c r="D7089" s="359" t="s">
        <v>10</v>
      </c>
      <c r="E7089" s="279">
        <v>55</v>
      </c>
      <c r="F7089" s="279">
        <v>2400</v>
      </c>
      <c r="G7089" s="279">
        <v>56</v>
      </c>
      <c r="H7089" s="279">
        <v>45</v>
      </c>
      <c r="I7089" s="279" t="s">
        <v>15</v>
      </c>
      <c r="J7089" s="277"/>
      <c r="K7089" s="277"/>
      <c r="L7089" s="280">
        <f t="shared" si="61"/>
        <v>124.44444444444444</v>
      </c>
      <c r="M7089" s="279">
        <v>718</v>
      </c>
      <c r="N7089" s="278" t="s">
        <v>13</v>
      </c>
      <c r="O7089" s="279" t="s">
        <v>2513</v>
      </c>
    </row>
    <row r="7090" spans="1:15">
      <c r="A7090">
        <v>7095</v>
      </c>
      <c r="B7090" s="264">
        <v>44952</v>
      </c>
      <c r="C7090" s="265" t="s">
        <v>9</v>
      </c>
      <c r="D7090" s="359" t="s">
        <v>10</v>
      </c>
      <c r="E7090" s="267">
        <v>51</v>
      </c>
      <c r="F7090" s="267">
        <v>1910</v>
      </c>
      <c r="G7090" s="267">
        <v>6</v>
      </c>
      <c r="H7090" s="267">
        <v>35</v>
      </c>
      <c r="I7090" s="267" t="s">
        <v>15</v>
      </c>
      <c r="J7090" s="265"/>
      <c r="K7090" s="265"/>
      <c r="L7090" s="269">
        <f t="shared" si="61"/>
        <v>17.142857142857142</v>
      </c>
      <c r="M7090" s="267">
        <v>718</v>
      </c>
      <c r="N7090" s="266" t="s">
        <v>13</v>
      </c>
      <c r="O7090" s="267" t="s">
        <v>2513</v>
      </c>
    </row>
    <row r="7091" spans="1:15">
      <c r="A7091">
        <v>7096</v>
      </c>
      <c r="B7091" s="264">
        <v>44952</v>
      </c>
      <c r="C7091" s="265" t="s">
        <v>9</v>
      </c>
      <c r="D7091" s="359" t="s">
        <v>10</v>
      </c>
      <c r="E7091" s="267">
        <v>53</v>
      </c>
      <c r="F7091" s="267">
        <v>1864</v>
      </c>
      <c r="G7091" s="267">
        <v>16</v>
      </c>
      <c r="H7091" s="267">
        <v>30</v>
      </c>
      <c r="I7091" s="267" t="s">
        <v>15</v>
      </c>
      <c r="J7091" s="265"/>
      <c r="K7091" s="265"/>
      <c r="L7091" s="269">
        <f t="shared" si="61"/>
        <v>53.333333333333336</v>
      </c>
      <c r="M7091" s="267">
        <v>718</v>
      </c>
      <c r="N7091" s="266" t="s">
        <v>13</v>
      </c>
      <c r="O7091" s="267" t="s">
        <v>2513</v>
      </c>
    </row>
    <row r="7092" spans="1:15">
      <c r="A7092">
        <v>7097</v>
      </c>
      <c r="B7092" s="264">
        <v>44952</v>
      </c>
      <c r="C7092" s="265" t="s">
        <v>9</v>
      </c>
      <c r="D7092" s="359" t="s">
        <v>10</v>
      </c>
      <c r="E7092" s="267">
        <v>36</v>
      </c>
      <c r="F7092" s="267">
        <v>628</v>
      </c>
      <c r="G7092" s="267">
        <v>0</v>
      </c>
      <c r="H7092" s="267">
        <v>35</v>
      </c>
      <c r="I7092" s="267" t="s">
        <v>12</v>
      </c>
      <c r="J7092" s="265"/>
      <c r="K7092" s="265"/>
      <c r="L7092" s="269">
        <f t="shared" si="61"/>
        <v>0</v>
      </c>
      <c r="M7092" s="267">
        <v>718</v>
      </c>
      <c r="N7092" s="266" t="s">
        <v>13</v>
      </c>
      <c r="O7092" s="267" t="s">
        <v>2513</v>
      </c>
    </row>
    <row r="7093" spans="1:15">
      <c r="A7093">
        <v>7098</v>
      </c>
      <c r="B7093" s="264">
        <v>44952</v>
      </c>
      <c r="C7093" s="265" t="s">
        <v>9</v>
      </c>
      <c r="D7093" s="359" t="s">
        <v>10</v>
      </c>
      <c r="E7093" s="267">
        <v>50</v>
      </c>
      <c r="F7093" s="267">
        <v>1598</v>
      </c>
      <c r="G7093" s="267">
        <v>32</v>
      </c>
      <c r="H7093" s="267">
        <v>35</v>
      </c>
      <c r="I7093" s="267" t="s">
        <v>15</v>
      </c>
      <c r="J7093" s="265"/>
      <c r="K7093" s="265"/>
      <c r="L7093" s="269">
        <f t="shared" si="61"/>
        <v>91.428571428571431</v>
      </c>
      <c r="M7093" s="267">
        <v>718</v>
      </c>
      <c r="N7093" s="266" t="s">
        <v>13</v>
      </c>
      <c r="O7093" s="267" t="s">
        <v>2513</v>
      </c>
    </row>
    <row r="7094" spans="1:15">
      <c r="A7094">
        <v>7099</v>
      </c>
      <c r="B7094" s="264">
        <v>44952</v>
      </c>
      <c r="C7094" s="265" t="s">
        <v>9</v>
      </c>
      <c r="D7094" s="359" t="s">
        <v>10</v>
      </c>
      <c r="E7094" s="267">
        <v>54</v>
      </c>
      <c r="F7094" s="267">
        <v>2349</v>
      </c>
      <c r="G7094" s="267">
        <v>4</v>
      </c>
      <c r="H7094" s="267">
        <v>25</v>
      </c>
      <c r="I7094" s="267" t="s">
        <v>12</v>
      </c>
      <c r="J7094" s="265"/>
      <c r="K7094" s="265"/>
      <c r="L7094" s="269">
        <f t="shared" si="61"/>
        <v>16</v>
      </c>
      <c r="M7094" s="267">
        <v>718</v>
      </c>
      <c r="N7094" s="266" t="s">
        <v>13</v>
      </c>
      <c r="O7094" s="267" t="s">
        <v>2513</v>
      </c>
    </row>
    <row r="7095" spans="1:15">
      <c r="A7095">
        <v>7100</v>
      </c>
      <c r="B7095" s="264">
        <v>44952</v>
      </c>
      <c r="C7095" s="265" t="s">
        <v>9</v>
      </c>
      <c r="D7095" s="359" t="s">
        <v>10</v>
      </c>
      <c r="E7095" s="267">
        <v>54</v>
      </c>
      <c r="F7095" s="267">
        <v>2136</v>
      </c>
      <c r="G7095" s="267">
        <v>46</v>
      </c>
      <c r="H7095" s="267">
        <v>20</v>
      </c>
      <c r="I7095" s="267" t="s">
        <v>15</v>
      </c>
      <c r="J7095" s="265"/>
      <c r="K7095" s="265"/>
      <c r="L7095" s="269">
        <f t="shared" si="61"/>
        <v>229.99999999999997</v>
      </c>
      <c r="M7095" s="267">
        <v>718</v>
      </c>
      <c r="N7095" s="266" t="s">
        <v>13</v>
      </c>
      <c r="O7095" s="267" t="s">
        <v>2513</v>
      </c>
    </row>
    <row r="7096" spans="1:15">
      <c r="A7096">
        <v>7101</v>
      </c>
      <c r="B7096" s="264">
        <v>44952</v>
      </c>
      <c r="C7096" s="265" t="s">
        <v>9</v>
      </c>
      <c r="D7096" s="359" t="s">
        <v>10</v>
      </c>
      <c r="E7096" s="267">
        <v>40</v>
      </c>
      <c r="F7096" s="267">
        <v>1114</v>
      </c>
      <c r="G7096" s="267">
        <v>3</v>
      </c>
      <c r="H7096" s="267">
        <v>28</v>
      </c>
      <c r="I7096" s="267" t="s">
        <v>12</v>
      </c>
      <c r="J7096" s="265"/>
      <c r="K7096" s="265"/>
      <c r="L7096" s="269">
        <f t="shared" si="61"/>
        <v>10.714285714285714</v>
      </c>
      <c r="M7096" s="267">
        <v>718</v>
      </c>
      <c r="N7096" s="266" t="s">
        <v>13</v>
      </c>
      <c r="O7096" s="267" t="s">
        <v>2513</v>
      </c>
    </row>
    <row r="7097" spans="1:15">
      <c r="A7097">
        <v>7102</v>
      </c>
      <c r="B7097" s="264">
        <v>44952</v>
      </c>
      <c r="C7097" s="265" t="s">
        <v>9</v>
      </c>
      <c r="D7097" s="359" t="s">
        <v>10</v>
      </c>
      <c r="E7097" s="267">
        <v>49</v>
      </c>
      <c r="F7097" s="267">
        <v>1562</v>
      </c>
      <c r="G7097" s="267">
        <v>2</v>
      </c>
      <c r="H7097" s="267">
        <v>34</v>
      </c>
      <c r="I7097" s="267" t="s">
        <v>12</v>
      </c>
      <c r="J7097" s="265"/>
      <c r="K7097" s="265"/>
      <c r="L7097" s="269">
        <f t="shared" si="61"/>
        <v>5.8823529411764701</v>
      </c>
      <c r="M7097" s="267">
        <v>718</v>
      </c>
      <c r="N7097" s="266" t="s">
        <v>13</v>
      </c>
      <c r="O7097" s="267" t="s">
        <v>2513</v>
      </c>
    </row>
    <row r="7098" spans="1:15">
      <c r="A7098">
        <v>7103</v>
      </c>
      <c r="B7098" s="264">
        <v>44952</v>
      </c>
      <c r="C7098" s="265" t="s">
        <v>9</v>
      </c>
      <c r="D7098" s="359" t="s">
        <v>10</v>
      </c>
      <c r="E7098" s="267">
        <v>47</v>
      </c>
      <c r="F7098" s="267">
        <v>1774</v>
      </c>
      <c r="G7098" s="267">
        <v>10</v>
      </c>
      <c r="H7098" s="267">
        <v>30</v>
      </c>
      <c r="I7098" s="267" t="s">
        <v>15</v>
      </c>
      <c r="J7098" s="265"/>
      <c r="K7098" s="265"/>
      <c r="L7098" s="269">
        <f t="shared" si="61"/>
        <v>33.333333333333329</v>
      </c>
      <c r="M7098" s="267">
        <v>718</v>
      </c>
      <c r="N7098" s="266" t="s">
        <v>13</v>
      </c>
      <c r="O7098" s="267" t="s">
        <v>2513</v>
      </c>
    </row>
    <row r="7099" spans="1:15">
      <c r="A7099">
        <v>7104</v>
      </c>
      <c r="B7099" s="264">
        <v>44952</v>
      </c>
      <c r="C7099" s="265" t="s">
        <v>9</v>
      </c>
      <c r="D7099" s="359" t="s">
        <v>10</v>
      </c>
      <c r="E7099" s="267">
        <v>48</v>
      </c>
      <c r="F7099" s="267">
        <v>1656</v>
      </c>
      <c r="G7099" s="267">
        <v>27</v>
      </c>
      <c r="H7099" s="267">
        <v>18</v>
      </c>
      <c r="I7099" s="267" t="s">
        <v>15</v>
      </c>
      <c r="J7099" s="265"/>
      <c r="K7099" s="265"/>
      <c r="L7099" s="269">
        <f t="shared" si="61"/>
        <v>150</v>
      </c>
      <c r="M7099" s="267">
        <v>718</v>
      </c>
      <c r="N7099" s="266" t="s">
        <v>13</v>
      </c>
      <c r="O7099" s="267" t="s">
        <v>2513</v>
      </c>
    </row>
    <row r="7100" spans="1:15">
      <c r="A7100">
        <v>7105</v>
      </c>
      <c r="B7100" s="264">
        <v>44952</v>
      </c>
      <c r="C7100" s="265" t="s">
        <v>9</v>
      </c>
      <c r="D7100" s="359" t="s">
        <v>10</v>
      </c>
      <c r="E7100" s="267">
        <v>44</v>
      </c>
      <c r="F7100" s="267">
        <v>1208</v>
      </c>
      <c r="G7100" s="267">
        <v>2</v>
      </c>
      <c r="H7100" s="267">
        <v>63</v>
      </c>
      <c r="I7100" s="267" t="s">
        <v>12</v>
      </c>
      <c r="J7100" s="265"/>
      <c r="K7100" s="265"/>
      <c r="L7100" s="269">
        <f t="shared" si="61"/>
        <v>3.1746031746031744</v>
      </c>
      <c r="M7100" s="267">
        <v>718</v>
      </c>
      <c r="N7100" s="266" t="s">
        <v>13</v>
      </c>
      <c r="O7100" s="267" t="s">
        <v>2513</v>
      </c>
    </row>
    <row r="7101" spans="1:15">
      <c r="A7101">
        <v>7106</v>
      </c>
      <c r="B7101" s="264">
        <v>44952</v>
      </c>
      <c r="C7101" s="265" t="s">
        <v>9</v>
      </c>
      <c r="D7101" s="359" t="s">
        <v>10</v>
      </c>
      <c r="E7101" s="267">
        <v>47</v>
      </c>
      <c r="F7101" s="267">
        <v>1346</v>
      </c>
      <c r="G7101" s="267">
        <v>10</v>
      </c>
      <c r="H7101" s="267">
        <v>49</v>
      </c>
      <c r="I7101" s="267" t="s">
        <v>15</v>
      </c>
      <c r="J7101" s="265"/>
      <c r="K7101" s="265"/>
      <c r="L7101" s="269">
        <f t="shared" si="61"/>
        <v>20.408163265306122</v>
      </c>
      <c r="M7101" s="267">
        <v>718</v>
      </c>
      <c r="N7101" s="266" t="s">
        <v>13</v>
      </c>
      <c r="O7101" s="267" t="s">
        <v>2513</v>
      </c>
    </row>
    <row r="7102" spans="1:15">
      <c r="A7102">
        <v>7107</v>
      </c>
      <c r="B7102" s="264">
        <v>44952</v>
      </c>
      <c r="C7102" s="265" t="s">
        <v>9</v>
      </c>
      <c r="D7102" s="359" t="s">
        <v>10</v>
      </c>
      <c r="E7102" s="267">
        <v>43</v>
      </c>
      <c r="F7102" s="267">
        <v>1320</v>
      </c>
      <c r="G7102" s="267">
        <v>3</v>
      </c>
      <c r="H7102" s="267">
        <v>25</v>
      </c>
      <c r="I7102" s="267" t="s">
        <v>12</v>
      </c>
      <c r="J7102" s="265"/>
      <c r="K7102" s="265"/>
      <c r="L7102" s="269">
        <f t="shared" si="61"/>
        <v>12</v>
      </c>
      <c r="M7102" s="267">
        <v>718</v>
      </c>
      <c r="N7102" s="266" t="s">
        <v>13</v>
      </c>
      <c r="O7102" s="267" t="s">
        <v>2513</v>
      </c>
    </row>
    <row r="7103" spans="1:15">
      <c r="A7103">
        <v>7108</v>
      </c>
      <c r="B7103" s="264">
        <v>44952</v>
      </c>
      <c r="C7103" s="265" t="s">
        <v>9</v>
      </c>
      <c r="D7103" s="359" t="s">
        <v>10</v>
      </c>
      <c r="E7103" s="267">
        <v>33</v>
      </c>
      <c r="F7103" s="267">
        <v>752</v>
      </c>
      <c r="G7103" s="267">
        <v>1</v>
      </c>
      <c r="H7103" s="267">
        <v>20</v>
      </c>
      <c r="I7103" s="267" t="s">
        <v>15</v>
      </c>
      <c r="J7103" s="265"/>
      <c r="K7103" s="265"/>
      <c r="L7103" s="269">
        <f t="shared" si="61"/>
        <v>5</v>
      </c>
      <c r="M7103" s="267">
        <v>718</v>
      </c>
      <c r="N7103" s="266" t="s">
        <v>13</v>
      </c>
      <c r="O7103" s="267" t="s">
        <v>2513</v>
      </c>
    </row>
    <row r="7104" spans="1:15">
      <c r="A7104">
        <v>7109</v>
      </c>
      <c r="B7104" s="264">
        <v>44952</v>
      </c>
      <c r="C7104" s="265" t="s">
        <v>9</v>
      </c>
      <c r="D7104" s="359" t="s">
        <v>10</v>
      </c>
      <c r="E7104" s="267">
        <v>44</v>
      </c>
      <c r="F7104" s="267">
        <v>1618</v>
      </c>
      <c r="G7104" s="267">
        <v>15</v>
      </c>
      <c r="H7104" s="267">
        <v>15</v>
      </c>
      <c r="I7104" s="267" t="s">
        <v>15</v>
      </c>
      <c r="J7104" s="265"/>
      <c r="K7104" s="265"/>
      <c r="L7104" s="269">
        <f t="shared" si="61"/>
        <v>100</v>
      </c>
      <c r="M7104" s="267">
        <v>718</v>
      </c>
      <c r="N7104" s="266" t="s">
        <v>13</v>
      </c>
      <c r="O7104" s="267" t="s">
        <v>2513</v>
      </c>
    </row>
    <row r="7105" spans="1:15">
      <c r="A7105">
        <v>7110</v>
      </c>
      <c r="B7105" s="264">
        <v>44952</v>
      </c>
      <c r="C7105" s="265" t="s">
        <v>9</v>
      </c>
      <c r="D7105" s="359" t="s">
        <v>10</v>
      </c>
      <c r="E7105" s="267">
        <v>42</v>
      </c>
      <c r="F7105" s="267">
        <v>1148</v>
      </c>
      <c r="G7105" s="267">
        <v>0</v>
      </c>
      <c r="H7105" s="267">
        <v>18</v>
      </c>
      <c r="I7105" s="267" t="s">
        <v>12</v>
      </c>
      <c r="J7105" s="265"/>
      <c r="K7105" s="265"/>
      <c r="L7105" s="269">
        <f t="shared" si="61"/>
        <v>0</v>
      </c>
      <c r="M7105" s="267">
        <v>718</v>
      </c>
      <c r="N7105" s="266" t="s">
        <v>13</v>
      </c>
      <c r="O7105" s="267" t="s">
        <v>2513</v>
      </c>
    </row>
    <row r="7106" spans="1:15">
      <c r="A7106">
        <v>7111</v>
      </c>
      <c r="B7106" s="264">
        <v>44952</v>
      </c>
      <c r="C7106" s="265" t="s">
        <v>9</v>
      </c>
      <c r="D7106" s="359" t="s">
        <v>10</v>
      </c>
      <c r="E7106" s="267">
        <v>50</v>
      </c>
      <c r="F7106" s="267">
        <v>1586</v>
      </c>
      <c r="G7106" s="267">
        <v>8</v>
      </c>
      <c r="H7106" s="267">
        <v>45</v>
      </c>
      <c r="I7106" s="267" t="s">
        <v>15</v>
      </c>
      <c r="J7106" s="265"/>
      <c r="K7106" s="265"/>
      <c r="L7106" s="269">
        <f t="shared" si="61"/>
        <v>17.777777777777779</v>
      </c>
      <c r="M7106" s="267">
        <v>718</v>
      </c>
      <c r="N7106" s="266" t="s">
        <v>13</v>
      </c>
      <c r="O7106" s="267" t="s">
        <v>2513</v>
      </c>
    </row>
    <row r="7107" spans="1:15">
      <c r="A7107">
        <v>7112</v>
      </c>
      <c r="B7107" s="264">
        <v>45256</v>
      </c>
      <c r="C7107" s="265" t="s">
        <v>9</v>
      </c>
      <c r="D7107" s="359" t="s">
        <v>10</v>
      </c>
      <c r="E7107" s="267">
        <v>54</v>
      </c>
      <c r="F7107" s="267">
        <v>1856</v>
      </c>
      <c r="G7107" s="267">
        <v>8</v>
      </c>
      <c r="H7107" s="267">
        <v>40</v>
      </c>
      <c r="I7107" s="267" t="s">
        <v>15</v>
      </c>
      <c r="J7107" s="265"/>
      <c r="K7107" s="265"/>
      <c r="L7107" s="269">
        <f t="shared" si="61"/>
        <v>20</v>
      </c>
      <c r="M7107" s="267">
        <v>718</v>
      </c>
      <c r="N7107" s="266" t="s">
        <v>13</v>
      </c>
      <c r="O7107" s="267" t="s">
        <v>2513</v>
      </c>
    </row>
    <row r="7108" spans="1:15">
      <c r="A7108">
        <v>7113</v>
      </c>
      <c r="B7108" s="264">
        <v>44952</v>
      </c>
      <c r="C7108" s="265" t="s">
        <v>9</v>
      </c>
      <c r="D7108" s="359" t="s">
        <v>10</v>
      </c>
      <c r="E7108" s="267">
        <v>50</v>
      </c>
      <c r="F7108" s="267">
        <v>1584</v>
      </c>
      <c r="G7108" s="267">
        <v>18</v>
      </c>
      <c r="H7108" s="267">
        <v>35</v>
      </c>
      <c r="I7108" s="267" t="s">
        <v>15</v>
      </c>
      <c r="J7108" s="265"/>
      <c r="K7108" s="265"/>
      <c r="L7108" s="269">
        <f t="shared" si="61"/>
        <v>51.428571428571423</v>
      </c>
      <c r="M7108" s="267">
        <v>718</v>
      </c>
      <c r="N7108" s="266" t="s">
        <v>13</v>
      </c>
      <c r="O7108" s="267" t="s">
        <v>2513</v>
      </c>
    </row>
    <row r="7109" spans="1:15">
      <c r="A7109">
        <v>7114</v>
      </c>
      <c r="B7109" s="264">
        <v>44952</v>
      </c>
      <c r="C7109" s="265" t="s">
        <v>9</v>
      </c>
      <c r="D7109" s="359" t="s">
        <v>10</v>
      </c>
      <c r="E7109" s="267">
        <v>54</v>
      </c>
      <c r="F7109" s="267">
        <v>1880</v>
      </c>
      <c r="G7109" s="267">
        <v>41</v>
      </c>
      <c r="H7109" s="267">
        <v>30</v>
      </c>
      <c r="I7109" s="267" t="s">
        <v>15</v>
      </c>
      <c r="J7109" s="265"/>
      <c r="K7109" s="265"/>
      <c r="L7109" s="269">
        <f t="shared" si="61"/>
        <v>136.66666666666666</v>
      </c>
      <c r="M7109" s="267">
        <v>718</v>
      </c>
      <c r="N7109" s="266" t="s">
        <v>13</v>
      </c>
      <c r="O7109" s="267" t="s">
        <v>2513</v>
      </c>
    </row>
    <row r="7110" spans="1:15">
      <c r="A7110">
        <v>7115</v>
      </c>
      <c r="B7110" s="264">
        <v>44947</v>
      </c>
      <c r="C7110" s="265" t="s">
        <v>9</v>
      </c>
      <c r="D7110" s="359" t="s">
        <v>10</v>
      </c>
      <c r="E7110" s="267">
        <v>51</v>
      </c>
      <c r="F7110" s="267">
        <v>1834</v>
      </c>
      <c r="G7110" s="267">
        <v>4</v>
      </c>
      <c r="H7110" s="267">
        <v>27</v>
      </c>
      <c r="I7110" s="267" t="s">
        <v>15</v>
      </c>
      <c r="J7110" s="265"/>
      <c r="K7110" s="265"/>
      <c r="L7110" s="269">
        <f t="shared" si="61"/>
        <v>14.814814814814813</v>
      </c>
      <c r="M7110" s="267">
        <v>718</v>
      </c>
      <c r="N7110" s="266" t="s">
        <v>13</v>
      </c>
      <c r="O7110" s="267" t="s">
        <v>2513</v>
      </c>
    </row>
    <row r="7111" spans="1:15">
      <c r="A7111">
        <v>7116</v>
      </c>
      <c r="B7111" s="264">
        <v>44952</v>
      </c>
      <c r="C7111" s="265" t="s">
        <v>9</v>
      </c>
      <c r="D7111" s="359" t="s">
        <v>10</v>
      </c>
      <c r="E7111" s="267">
        <v>52</v>
      </c>
      <c r="F7111" s="267">
        <v>1908</v>
      </c>
      <c r="G7111" s="267">
        <v>5</v>
      </c>
      <c r="H7111" s="267">
        <v>25</v>
      </c>
      <c r="I7111" s="267" t="s">
        <v>15</v>
      </c>
      <c r="J7111" s="265"/>
      <c r="K7111" s="265"/>
      <c r="L7111" s="269">
        <f t="shared" si="61"/>
        <v>20</v>
      </c>
      <c r="M7111" s="267">
        <v>718</v>
      </c>
      <c r="N7111" s="266" t="s">
        <v>13</v>
      </c>
      <c r="O7111" s="267" t="s">
        <v>2513</v>
      </c>
    </row>
    <row r="7112" spans="1:15">
      <c r="A7112">
        <v>7117</v>
      </c>
      <c r="B7112" s="264">
        <v>44947</v>
      </c>
      <c r="C7112" s="265" t="s">
        <v>9</v>
      </c>
      <c r="D7112" s="359" t="s">
        <v>10</v>
      </c>
      <c r="E7112" s="267">
        <v>52</v>
      </c>
      <c r="F7112" s="267">
        <v>1834</v>
      </c>
      <c r="G7112" s="267">
        <v>26</v>
      </c>
      <c r="H7112" s="267">
        <v>25</v>
      </c>
      <c r="I7112" s="267" t="s">
        <v>15</v>
      </c>
      <c r="J7112" s="265"/>
      <c r="K7112" s="265"/>
      <c r="L7112" s="269">
        <f>G7112/H7112*100</f>
        <v>104</v>
      </c>
      <c r="M7112" s="267">
        <v>718</v>
      </c>
      <c r="N7112" s="266" t="s">
        <v>13</v>
      </c>
      <c r="O7112" s="267" t="s">
        <v>2513</v>
      </c>
    </row>
    <row r="7113" spans="1:15">
      <c r="A7113">
        <v>7118</v>
      </c>
      <c r="B7113" s="264">
        <v>44952</v>
      </c>
      <c r="C7113" s="265" t="s">
        <v>9</v>
      </c>
      <c r="D7113" s="359" t="s">
        <v>10</v>
      </c>
      <c r="E7113" s="267">
        <v>37</v>
      </c>
      <c r="F7113" s="267">
        <v>712</v>
      </c>
      <c r="G7113" s="267">
        <v>1</v>
      </c>
      <c r="H7113" s="267">
        <v>18</v>
      </c>
      <c r="I7113" s="267" t="s">
        <v>12</v>
      </c>
      <c r="J7113" s="265"/>
      <c r="K7113" s="265"/>
      <c r="L7113" s="269">
        <f t="shared" si="61"/>
        <v>5.5555555555555554</v>
      </c>
      <c r="M7113" s="267">
        <v>718</v>
      </c>
      <c r="N7113" s="266" t="s">
        <v>13</v>
      </c>
      <c r="O7113" s="267" t="s">
        <v>2513</v>
      </c>
    </row>
    <row r="7114" spans="1:15">
      <c r="A7114">
        <v>7119</v>
      </c>
      <c r="B7114" s="264">
        <v>44952</v>
      </c>
      <c r="C7114" s="265" t="s">
        <v>9</v>
      </c>
      <c r="D7114" s="359" t="s">
        <v>10</v>
      </c>
      <c r="E7114" s="267">
        <v>47</v>
      </c>
      <c r="F7114" s="267">
        <v>1528</v>
      </c>
      <c r="G7114" s="267">
        <v>10</v>
      </c>
      <c r="H7114" s="267">
        <v>26</v>
      </c>
      <c r="I7114" s="267" t="s">
        <v>15</v>
      </c>
      <c r="J7114" s="265"/>
      <c r="K7114" s="265"/>
      <c r="L7114" s="269">
        <f t="shared" si="61"/>
        <v>38.461538461538467</v>
      </c>
      <c r="M7114" s="267">
        <v>718</v>
      </c>
      <c r="N7114" s="266" t="s">
        <v>13</v>
      </c>
      <c r="O7114" s="267" t="s">
        <v>2513</v>
      </c>
    </row>
    <row r="7115" spans="1:15">
      <c r="A7115">
        <v>7120</v>
      </c>
      <c r="B7115" s="264">
        <v>44952</v>
      </c>
      <c r="C7115" s="265" t="s">
        <v>9</v>
      </c>
      <c r="D7115" s="359" t="s">
        <v>10</v>
      </c>
      <c r="E7115" s="267">
        <v>42</v>
      </c>
      <c r="F7115" s="267">
        <v>1106</v>
      </c>
      <c r="G7115" s="267">
        <v>2</v>
      </c>
      <c r="H7115" s="267">
        <v>20</v>
      </c>
      <c r="I7115" s="267" t="s">
        <v>12</v>
      </c>
      <c r="J7115" s="265"/>
      <c r="K7115" s="265"/>
      <c r="L7115" s="269">
        <f t="shared" si="61"/>
        <v>10</v>
      </c>
      <c r="M7115" s="267">
        <v>718</v>
      </c>
      <c r="N7115" s="266" t="s">
        <v>13</v>
      </c>
      <c r="O7115" s="267" t="s">
        <v>2513</v>
      </c>
    </row>
    <row r="7116" spans="1:15">
      <c r="A7116">
        <v>7121</v>
      </c>
      <c r="B7116" s="264">
        <v>44952</v>
      </c>
      <c r="C7116" s="265" t="s">
        <v>9</v>
      </c>
      <c r="D7116" s="359" t="s">
        <v>10</v>
      </c>
      <c r="E7116" s="267">
        <v>57</v>
      </c>
      <c r="F7116" s="267">
        <v>2424</v>
      </c>
      <c r="G7116" s="267">
        <v>56</v>
      </c>
      <c r="H7116" s="267">
        <v>29</v>
      </c>
      <c r="I7116" s="267" t="s">
        <v>15</v>
      </c>
      <c r="J7116" s="265"/>
      <c r="K7116" s="265"/>
      <c r="L7116" s="269">
        <f t="shared" si="61"/>
        <v>193.10344827586206</v>
      </c>
      <c r="M7116" s="267">
        <v>718</v>
      </c>
      <c r="N7116" s="266" t="s">
        <v>13</v>
      </c>
      <c r="O7116" s="267" t="s">
        <v>2513</v>
      </c>
    </row>
    <row r="7117" spans="1:15">
      <c r="A7117">
        <v>7122</v>
      </c>
      <c r="B7117" s="264">
        <v>44952</v>
      </c>
      <c r="C7117" s="265" t="s">
        <v>9</v>
      </c>
      <c r="D7117" s="359" t="s">
        <v>10</v>
      </c>
      <c r="E7117" s="267">
        <v>42</v>
      </c>
      <c r="F7117" s="267">
        <v>1104</v>
      </c>
      <c r="G7117" s="267">
        <v>4</v>
      </c>
      <c r="H7117" s="267">
        <v>27</v>
      </c>
      <c r="I7117" s="267" t="s">
        <v>15</v>
      </c>
      <c r="J7117" s="265"/>
      <c r="K7117" s="265"/>
      <c r="L7117" s="269">
        <f>G7117/H7117*100</f>
        <v>14.814814814814813</v>
      </c>
      <c r="M7117" s="267">
        <v>718</v>
      </c>
      <c r="N7117" s="266" t="s">
        <v>13</v>
      </c>
      <c r="O7117" s="267" t="s">
        <v>2513</v>
      </c>
    </row>
    <row r="7118" spans="1:15">
      <c r="A7118">
        <v>7123</v>
      </c>
      <c r="B7118" s="264">
        <v>44952</v>
      </c>
      <c r="C7118" s="265" t="s">
        <v>9</v>
      </c>
      <c r="D7118" s="359" t="s">
        <v>10</v>
      </c>
      <c r="E7118" s="267">
        <v>37</v>
      </c>
      <c r="F7118" s="267">
        <v>890</v>
      </c>
      <c r="G7118" s="267">
        <v>1</v>
      </c>
      <c r="H7118" s="267">
        <v>11</v>
      </c>
      <c r="I7118" s="267" t="s">
        <v>12</v>
      </c>
      <c r="J7118" s="265"/>
      <c r="K7118" s="265"/>
      <c r="L7118" s="269">
        <f t="shared" si="61"/>
        <v>9.0909090909090917</v>
      </c>
      <c r="M7118" s="267">
        <v>718</v>
      </c>
      <c r="N7118" s="266" t="s">
        <v>13</v>
      </c>
      <c r="O7118" s="267" t="s">
        <v>2513</v>
      </c>
    </row>
    <row r="7119" spans="1:15">
      <c r="A7119">
        <v>7124</v>
      </c>
      <c r="B7119" s="264">
        <v>44952</v>
      </c>
      <c r="C7119" s="265" t="s">
        <v>9</v>
      </c>
      <c r="D7119" s="359" t="s">
        <v>10</v>
      </c>
      <c r="E7119" s="267">
        <v>43</v>
      </c>
      <c r="F7119" s="267">
        <v>1198</v>
      </c>
      <c r="G7119" s="267">
        <v>1</v>
      </c>
      <c r="H7119" s="267">
        <v>17</v>
      </c>
      <c r="I7119" s="267" t="s">
        <v>12</v>
      </c>
      <c r="J7119" s="265"/>
      <c r="K7119" s="265"/>
      <c r="L7119" s="269">
        <f t="shared" si="61"/>
        <v>5.8823529411764701</v>
      </c>
      <c r="M7119" s="267">
        <v>718</v>
      </c>
      <c r="N7119" s="266" t="s">
        <v>13</v>
      </c>
      <c r="O7119" s="267" t="s">
        <v>2513</v>
      </c>
    </row>
    <row r="7120" spans="1:15">
      <c r="A7120">
        <v>7125</v>
      </c>
      <c r="B7120" s="264">
        <v>44952</v>
      </c>
      <c r="C7120" s="265" t="s">
        <v>9</v>
      </c>
      <c r="D7120" s="359" t="s">
        <v>10</v>
      </c>
      <c r="E7120" s="267">
        <v>39</v>
      </c>
      <c r="F7120" s="267">
        <v>896</v>
      </c>
      <c r="G7120" s="267">
        <v>1</v>
      </c>
      <c r="H7120" s="267">
        <v>26</v>
      </c>
      <c r="I7120" s="267" t="s">
        <v>12</v>
      </c>
      <c r="J7120" s="265"/>
      <c r="K7120" s="265"/>
      <c r="L7120" s="269">
        <f t="shared" si="61"/>
        <v>3.8461538461538463</v>
      </c>
      <c r="M7120" s="267">
        <v>718</v>
      </c>
      <c r="N7120" s="266" t="s">
        <v>13</v>
      </c>
      <c r="O7120" s="267" t="s">
        <v>2513</v>
      </c>
    </row>
    <row r="7121" spans="1:15">
      <c r="A7121">
        <v>7126</v>
      </c>
      <c r="B7121" s="264">
        <v>44952</v>
      </c>
      <c r="C7121" s="265" t="s">
        <v>9</v>
      </c>
      <c r="D7121" s="359" t="s">
        <v>10</v>
      </c>
      <c r="E7121" s="267">
        <v>40</v>
      </c>
      <c r="F7121" s="267">
        <v>960</v>
      </c>
      <c r="G7121" s="267">
        <v>1</v>
      </c>
      <c r="H7121" s="267">
        <v>25</v>
      </c>
      <c r="I7121" s="267" t="s">
        <v>12</v>
      </c>
      <c r="J7121" s="265"/>
      <c r="K7121" s="265"/>
      <c r="L7121" s="269">
        <f t="shared" si="61"/>
        <v>4</v>
      </c>
      <c r="M7121" s="267">
        <v>718</v>
      </c>
      <c r="N7121" s="266" t="s">
        <v>13</v>
      </c>
      <c r="O7121" s="267" t="s">
        <v>2513</v>
      </c>
    </row>
    <row r="7122" spans="1:15">
      <c r="A7122">
        <v>7127</v>
      </c>
      <c r="B7122" s="264">
        <v>44952</v>
      </c>
      <c r="C7122" s="265" t="s">
        <v>9</v>
      </c>
      <c r="D7122" s="359" t="s">
        <v>10</v>
      </c>
      <c r="E7122" s="267">
        <v>38</v>
      </c>
      <c r="F7122" s="267">
        <v>944</v>
      </c>
      <c r="G7122" s="267">
        <v>1</v>
      </c>
      <c r="H7122" s="267">
        <v>26</v>
      </c>
      <c r="I7122" s="267" t="s">
        <v>12</v>
      </c>
      <c r="J7122" s="265"/>
      <c r="K7122" s="265"/>
      <c r="L7122" s="269">
        <f t="shared" si="61"/>
        <v>3.8461538461538463</v>
      </c>
      <c r="M7122" s="267">
        <v>718</v>
      </c>
      <c r="N7122" s="266" t="s">
        <v>13</v>
      </c>
      <c r="O7122" s="267" t="s">
        <v>2513</v>
      </c>
    </row>
    <row r="7123" spans="1:15">
      <c r="A7123">
        <v>7128</v>
      </c>
      <c r="B7123" s="264">
        <v>44952</v>
      </c>
      <c r="C7123" s="265" t="s">
        <v>9</v>
      </c>
      <c r="D7123" s="359" t="s">
        <v>10</v>
      </c>
      <c r="E7123" s="267">
        <v>47</v>
      </c>
      <c r="F7123" s="267">
        <v>1435</v>
      </c>
      <c r="G7123" s="267">
        <v>4</v>
      </c>
      <c r="H7123" s="267">
        <v>37</v>
      </c>
      <c r="I7123" s="267" t="s">
        <v>15</v>
      </c>
      <c r="J7123" s="265"/>
      <c r="K7123" s="265"/>
      <c r="L7123" s="269">
        <f t="shared" si="61"/>
        <v>10.810810810810811</v>
      </c>
      <c r="M7123" s="267">
        <v>718</v>
      </c>
      <c r="N7123" s="266" t="s">
        <v>13</v>
      </c>
      <c r="O7123" s="267" t="s">
        <v>2513</v>
      </c>
    </row>
    <row r="7124" spans="1:15">
      <c r="A7124">
        <v>7129</v>
      </c>
      <c r="B7124" s="264">
        <v>44952</v>
      </c>
      <c r="C7124" s="265" t="s">
        <v>9</v>
      </c>
      <c r="D7124" s="359" t="s">
        <v>10</v>
      </c>
      <c r="E7124" s="267">
        <v>46</v>
      </c>
      <c r="F7124" s="267">
        <v>1292</v>
      </c>
      <c r="G7124" s="267">
        <v>2</v>
      </c>
      <c r="H7124" s="267">
        <v>26</v>
      </c>
      <c r="I7124" s="267" t="s">
        <v>15</v>
      </c>
      <c r="J7124" s="265"/>
      <c r="K7124" s="265"/>
      <c r="L7124" s="269">
        <f t="shared" si="61"/>
        <v>7.6923076923076925</v>
      </c>
      <c r="M7124" s="267">
        <v>718</v>
      </c>
      <c r="N7124" s="266" t="s">
        <v>13</v>
      </c>
      <c r="O7124" s="267" t="s">
        <v>2513</v>
      </c>
    </row>
    <row r="7125" spans="1:15">
      <c r="A7125">
        <v>7130</v>
      </c>
      <c r="B7125" s="264">
        <v>44952</v>
      </c>
      <c r="C7125" s="265" t="s">
        <v>9</v>
      </c>
      <c r="D7125" s="359" t="s">
        <v>10</v>
      </c>
      <c r="E7125" s="267">
        <v>43</v>
      </c>
      <c r="F7125" s="267">
        <v>1200</v>
      </c>
      <c r="G7125" s="267">
        <v>4</v>
      </c>
      <c r="H7125" s="267">
        <v>50</v>
      </c>
      <c r="I7125" s="267" t="s">
        <v>15</v>
      </c>
      <c r="J7125" s="265"/>
      <c r="K7125" s="265"/>
      <c r="L7125" s="269">
        <f t="shared" si="61"/>
        <v>8</v>
      </c>
      <c r="M7125" s="267">
        <v>718</v>
      </c>
      <c r="N7125" s="266" t="s">
        <v>13</v>
      </c>
      <c r="O7125" s="267" t="s">
        <v>2513</v>
      </c>
    </row>
    <row r="7126" spans="1:15">
      <c r="A7126">
        <v>7131</v>
      </c>
      <c r="B7126" s="264">
        <v>44952</v>
      </c>
      <c r="C7126" s="265" t="s">
        <v>9</v>
      </c>
      <c r="D7126" s="359" t="s">
        <v>10</v>
      </c>
      <c r="E7126" s="267">
        <v>46</v>
      </c>
      <c r="F7126" s="267">
        <v>1348</v>
      </c>
      <c r="G7126" s="267">
        <v>2</v>
      </c>
      <c r="H7126" s="267">
        <v>27</v>
      </c>
      <c r="I7126" s="267" t="s">
        <v>12</v>
      </c>
      <c r="J7126" s="265"/>
      <c r="K7126" s="265"/>
      <c r="L7126" s="269">
        <f t="shared" si="61"/>
        <v>7.4074074074074066</v>
      </c>
      <c r="M7126" s="267">
        <v>718</v>
      </c>
      <c r="N7126" s="266" t="s">
        <v>13</v>
      </c>
      <c r="O7126" s="267" t="s">
        <v>2513</v>
      </c>
    </row>
    <row r="7127" spans="1:15">
      <c r="A7127">
        <v>7132</v>
      </c>
      <c r="B7127" s="264">
        <v>44952</v>
      </c>
      <c r="C7127" s="265" t="s">
        <v>9</v>
      </c>
      <c r="D7127" s="359" t="s">
        <v>10</v>
      </c>
      <c r="E7127" s="267">
        <v>45</v>
      </c>
      <c r="F7127" s="267">
        <v>1334</v>
      </c>
      <c r="G7127" s="267">
        <v>12</v>
      </c>
      <c r="H7127" s="267">
        <v>23</v>
      </c>
      <c r="I7127" s="267" t="s">
        <v>15</v>
      </c>
      <c r="J7127" s="265"/>
      <c r="K7127" s="265"/>
      <c r="L7127" s="269">
        <f t="shared" si="61"/>
        <v>52.173913043478258</v>
      </c>
      <c r="M7127" s="267">
        <v>718</v>
      </c>
      <c r="N7127" s="266" t="s">
        <v>13</v>
      </c>
      <c r="O7127" s="267" t="s">
        <v>2513</v>
      </c>
    </row>
    <row r="7128" spans="1:15">
      <c r="A7128">
        <v>7133</v>
      </c>
      <c r="B7128" s="264">
        <v>44952</v>
      </c>
      <c r="C7128" s="265" t="s">
        <v>9</v>
      </c>
      <c r="D7128" s="359" t="s">
        <v>10</v>
      </c>
      <c r="E7128" s="267">
        <v>58</v>
      </c>
      <c r="F7128" s="267">
        <v>2818</v>
      </c>
      <c r="G7128" s="267">
        <v>34</v>
      </c>
      <c r="H7128" s="267">
        <v>84</v>
      </c>
      <c r="I7128" s="267" t="s">
        <v>15</v>
      </c>
      <c r="J7128" s="265"/>
      <c r="K7128" s="265"/>
      <c r="L7128" s="269">
        <f t="shared" si="61"/>
        <v>40.476190476190474</v>
      </c>
      <c r="M7128" s="267">
        <v>718</v>
      </c>
      <c r="N7128" s="266" t="s">
        <v>13</v>
      </c>
      <c r="O7128" s="267" t="s">
        <v>2513</v>
      </c>
    </row>
    <row r="7129" spans="1:15">
      <c r="A7129">
        <v>7134</v>
      </c>
      <c r="B7129" s="264">
        <v>44952</v>
      </c>
      <c r="C7129" s="265" t="s">
        <v>9</v>
      </c>
      <c r="D7129" s="359" t="s">
        <v>10</v>
      </c>
      <c r="E7129" s="267">
        <v>40</v>
      </c>
      <c r="F7129" s="267">
        <v>960</v>
      </c>
      <c r="G7129" s="267">
        <v>1</v>
      </c>
      <c r="H7129" s="267">
        <v>25</v>
      </c>
      <c r="I7129" s="267" t="s">
        <v>12</v>
      </c>
      <c r="J7129" s="265"/>
      <c r="K7129" s="265"/>
      <c r="L7129" s="269">
        <f t="shared" si="61"/>
        <v>4</v>
      </c>
      <c r="M7129" s="267">
        <v>718</v>
      </c>
      <c r="N7129" s="266" t="s">
        <v>13</v>
      </c>
      <c r="O7129" s="267" t="s">
        <v>2049</v>
      </c>
    </row>
    <row r="7130" spans="1:15">
      <c r="A7130">
        <v>7135</v>
      </c>
      <c r="B7130" s="264">
        <v>44952</v>
      </c>
      <c r="C7130" s="265" t="s">
        <v>9</v>
      </c>
      <c r="D7130" s="359" t="s">
        <v>10</v>
      </c>
      <c r="E7130" s="267">
        <v>38</v>
      </c>
      <c r="F7130" s="267">
        <v>944</v>
      </c>
      <c r="G7130" s="267">
        <v>1</v>
      </c>
      <c r="H7130" s="267">
        <v>26</v>
      </c>
      <c r="I7130" s="267" t="s">
        <v>15</v>
      </c>
      <c r="J7130" s="265"/>
      <c r="K7130" s="265"/>
      <c r="L7130" s="269">
        <f t="shared" ref="L7130:L7193" si="62">G7130/H7130*100</f>
        <v>3.8461538461538463</v>
      </c>
      <c r="M7130" s="267">
        <v>718</v>
      </c>
      <c r="N7130" s="266" t="s">
        <v>13</v>
      </c>
      <c r="O7130" s="267" t="s">
        <v>2049</v>
      </c>
    </row>
    <row r="7131" spans="1:15">
      <c r="A7131">
        <v>7136</v>
      </c>
      <c r="B7131" s="264">
        <v>44952</v>
      </c>
      <c r="C7131" s="265" t="s">
        <v>9</v>
      </c>
      <c r="D7131" s="359" t="s">
        <v>10</v>
      </c>
      <c r="E7131" s="267">
        <v>47</v>
      </c>
      <c r="F7131" s="267">
        <v>1435</v>
      </c>
      <c r="G7131" s="267">
        <v>4</v>
      </c>
      <c r="H7131" s="267">
        <v>37</v>
      </c>
      <c r="I7131" s="267" t="s">
        <v>15</v>
      </c>
      <c r="J7131" s="265"/>
      <c r="K7131" s="265"/>
      <c r="L7131" s="269">
        <f t="shared" si="62"/>
        <v>10.810810810810811</v>
      </c>
      <c r="M7131" s="267">
        <v>718</v>
      </c>
      <c r="N7131" s="266" t="s">
        <v>13</v>
      </c>
      <c r="O7131" s="267" t="s">
        <v>2049</v>
      </c>
    </row>
    <row r="7132" spans="1:15">
      <c r="A7132">
        <v>7137</v>
      </c>
      <c r="B7132" s="264">
        <v>44952</v>
      </c>
      <c r="C7132" s="265" t="s">
        <v>9</v>
      </c>
      <c r="D7132" s="359" t="s">
        <v>10</v>
      </c>
      <c r="E7132" s="267">
        <v>46</v>
      </c>
      <c r="F7132" s="267">
        <v>1292</v>
      </c>
      <c r="G7132" s="267">
        <v>2</v>
      </c>
      <c r="H7132" s="267">
        <v>26</v>
      </c>
      <c r="I7132" s="267" t="s">
        <v>15</v>
      </c>
      <c r="J7132" s="265"/>
      <c r="K7132" s="265"/>
      <c r="L7132" s="269">
        <f t="shared" si="62"/>
        <v>7.6923076923076925</v>
      </c>
      <c r="M7132" s="267">
        <v>718</v>
      </c>
      <c r="N7132" s="266" t="s">
        <v>13</v>
      </c>
      <c r="O7132" s="267" t="s">
        <v>2049</v>
      </c>
    </row>
    <row r="7133" spans="1:15">
      <c r="A7133">
        <v>7138</v>
      </c>
      <c r="B7133" s="264">
        <v>44952</v>
      </c>
      <c r="C7133" s="265" t="s">
        <v>9</v>
      </c>
      <c r="D7133" s="359" t="s">
        <v>10</v>
      </c>
      <c r="E7133" s="267">
        <v>43</v>
      </c>
      <c r="F7133" s="267">
        <v>1200</v>
      </c>
      <c r="G7133" s="267">
        <v>4</v>
      </c>
      <c r="H7133" s="267">
        <v>50</v>
      </c>
      <c r="I7133" s="267" t="s">
        <v>15</v>
      </c>
      <c r="J7133" s="265"/>
      <c r="K7133" s="265"/>
      <c r="L7133" s="269">
        <f t="shared" si="62"/>
        <v>8</v>
      </c>
      <c r="M7133" s="267">
        <v>718</v>
      </c>
      <c r="N7133" s="266" t="s">
        <v>13</v>
      </c>
      <c r="O7133" s="267" t="s">
        <v>2049</v>
      </c>
    </row>
    <row r="7134" spans="1:15">
      <c r="A7134">
        <v>7139</v>
      </c>
      <c r="B7134" s="264">
        <v>44952</v>
      </c>
      <c r="C7134" s="265" t="s">
        <v>9</v>
      </c>
      <c r="D7134" s="359" t="s">
        <v>10</v>
      </c>
      <c r="E7134" s="267">
        <v>46</v>
      </c>
      <c r="F7134" s="267">
        <v>1348</v>
      </c>
      <c r="G7134" s="267">
        <v>2</v>
      </c>
      <c r="H7134" s="267">
        <v>27</v>
      </c>
      <c r="I7134" s="267" t="s">
        <v>12</v>
      </c>
      <c r="J7134" s="265"/>
      <c r="K7134" s="265"/>
      <c r="L7134" s="269">
        <f t="shared" si="62"/>
        <v>7.4074074074074066</v>
      </c>
      <c r="M7134" s="267">
        <v>718</v>
      </c>
      <c r="N7134" s="266" t="s">
        <v>13</v>
      </c>
      <c r="O7134" s="267" t="s">
        <v>2049</v>
      </c>
    </row>
    <row r="7135" spans="1:15">
      <c r="A7135">
        <v>7140</v>
      </c>
      <c r="B7135" s="264">
        <v>44952</v>
      </c>
      <c r="C7135" s="265" t="s">
        <v>9</v>
      </c>
      <c r="D7135" s="359" t="s">
        <v>10</v>
      </c>
      <c r="E7135" s="267">
        <v>45</v>
      </c>
      <c r="F7135" s="267">
        <v>1334</v>
      </c>
      <c r="G7135" s="267">
        <v>12</v>
      </c>
      <c r="H7135" s="267">
        <v>23</v>
      </c>
      <c r="I7135" s="267" t="s">
        <v>15</v>
      </c>
      <c r="J7135" s="265"/>
      <c r="K7135" s="265"/>
      <c r="L7135" s="269">
        <f t="shared" si="62"/>
        <v>52.173913043478258</v>
      </c>
      <c r="M7135" s="267">
        <v>718</v>
      </c>
      <c r="N7135" s="266" t="s">
        <v>13</v>
      </c>
      <c r="O7135" s="267" t="s">
        <v>2049</v>
      </c>
    </row>
    <row r="7136" spans="1:15">
      <c r="A7136">
        <v>7141</v>
      </c>
      <c r="B7136" s="264">
        <v>44952</v>
      </c>
      <c r="C7136" s="265" t="s">
        <v>9</v>
      </c>
      <c r="D7136" s="359" t="s">
        <v>10</v>
      </c>
      <c r="E7136" s="267">
        <v>59</v>
      </c>
      <c r="F7136" s="267">
        <v>2818</v>
      </c>
      <c r="G7136" s="267">
        <v>34</v>
      </c>
      <c r="H7136" s="267">
        <v>84</v>
      </c>
      <c r="I7136" s="267" t="s">
        <v>15</v>
      </c>
      <c r="J7136" s="265"/>
      <c r="K7136" s="265"/>
      <c r="L7136" s="269">
        <f t="shared" si="62"/>
        <v>40.476190476190474</v>
      </c>
      <c r="M7136" s="267">
        <v>718</v>
      </c>
      <c r="N7136" s="266" t="s">
        <v>13</v>
      </c>
      <c r="O7136" s="267" t="s">
        <v>2513</v>
      </c>
    </row>
    <row r="7137" spans="1:15">
      <c r="A7137">
        <v>7142</v>
      </c>
      <c r="B7137" s="264">
        <v>44952</v>
      </c>
      <c r="C7137" s="265" t="s">
        <v>9</v>
      </c>
      <c r="D7137" s="359" t="s">
        <v>10</v>
      </c>
      <c r="E7137" s="267">
        <v>53</v>
      </c>
      <c r="F7137" s="267">
        <v>2038</v>
      </c>
      <c r="G7137" s="267">
        <v>46</v>
      </c>
      <c r="H7137" s="267">
        <v>64</v>
      </c>
      <c r="I7137" s="267" t="s">
        <v>15</v>
      </c>
      <c r="J7137" s="265"/>
      <c r="K7137" s="265"/>
      <c r="L7137" s="269">
        <f t="shared" si="62"/>
        <v>71.875</v>
      </c>
      <c r="M7137" s="267">
        <v>718</v>
      </c>
      <c r="N7137" s="266" t="s">
        <v>13</v>
      </c>
      <c r="O7137" s="267" t="s">
        <v>2513</v>
      </c>
    </row>
    <row r="7138" spans="1:15">
      <c r="A7138">
        <v>7143</v>
      </c>
      <c r="B7138" s="264">
        <v>44952</v>
      </c>
      <c r="C7138" s="265" t="s">
        <v>9</v>
      </c>
      <c r="D7138" s="359" t="s">
        <v>10</v>
      </c>
      <c r="E7138" s="267">
        <v>55</v>
      </c>
      <c r="F7138" s="267">
        <v>2128</v>
      </c>
      <c r="G7138" s="267">
        <v>63</v>
      </c>
      <c r="H7138" s="267">
        <v>70</v>
      </c>
      <c r="I7138" s="267" t="s">
        <v>15</v>
      </c>
      <c r="J7138" s="265"/>
      <c r="K7138" s="265"/>
      <c r="L7138" s="269">
        <f t="shared" si="62"/>
        <v>90</v>
      </c>
      <c r="M7138" s="267">
        <v>718</v>
      </c>
      <c r="N7138" s="266" t="s">
        <v>13</v>
      </c>
      <c r="O7138" s="267" t="s">
        <v>2513</v>
      </c>
    </row>
    <row r="7139" spans="1:15">
      <c r="A7139">
        <v>7144</v>
      </c>
      <c r="B7139" s="264">
        <v>44952</v>
      </c>
      <c r="C7139" s="265" t="s">
        <v>9</v>
      </c>
      <c r="D7139" s="359" t="s">
        <v>10</v>
      </c>
      <c r="E7139" s="267">
        <v>53</v>
      </c>
      <c r="F7139" s="267">
        <v>2163</v>
      </c>
      <c r="G7139" s="267">
        <v>35</v>
      </c>
      <c r="H7139" s="267">
        <v>51</v>
      </c>
      <c r="I7139" s="267" t="s">
        <v>15</v>
      </c>
      <c r="J7139" s="265"/>
      <c r="K7139" s="265"/>
      <c r="L7139" s="269">
        <f t="shared" si="62"/>
        <v>68.627450980392155</v>
      </c>
      <c r="M7139" s="267">
        <v>718</v>
      </c>
      <c r="N7139" s="266" t="s">
        <v>13</v>
      </c>
      <c r="O7139" s="267" t="s">
        <v>2513</v>
      </c>
    </row>
    <row r="7140" spans="1:15">
      <c r="A7140">
        <v>7145</v>
      </c>
      <c r="B7140" s="264">
        <v>44952</v>
      </c>
      <c r="C7140" s="265" t="s">
        <v>9</v>
      </c>
      <c r="D7140" s="359" t="s">
        <v>10</v>
      </c>
      <c r="E7140" s="267">
        <v>53</v>
      </c>
      <c r="F7140" s="267">
        <v>2025</v>
      </c>
      <c r="G7140" s="267">
        <v>54</v>
      </c>
      <c r="H7140" s="267">
        <v>57</v>
      </c>
      <c r="I7140" s="267" t="s">
        <v>15</v>
      </c>
      <c r="J7140" s="265"/>
      <c r="K7140" s="265"/>
      <c r="L7140" s="269">
        <f t="shared" si="62"/>
        <v>94.73684210526315</v>
      </c>
      <c r="M7140" s="267">
        <v>718</v>
      </c>
      <c r="N7140" s="266" t="s">
        <v>13</v>
      </c>
      <c r="O7140" s="267" t="s">
        <v>2513</v>
      </c>
    </row>
    <row r="7141" spans="1:15">
      <c r="A7141">
        <v>7146</v>
      </c>
      <c r="B7141" s="264">
        <v>44952</v>
      </c>
      <c r="C7141" s="265" t="s">
        <v>9</v>
      </c>
      <c r="D7141" s="359" t="s">
        <v>10</v>
      </c>
      <c r="E7141" s="267">
        <v>53</v>
      </c>
      <c r="F7141" s="267">
        <v>2090</v>
      </c>
      <c r="G7141" s="267">
        <v>38</v>
      </c>
      <c r="H7141" s="267">
        <v>80</v>
      </c>
      <c r="I7141" s="267" t="s">
        <v>15</v>
      </c>
      <c r="J7141" s="265"/>
      <c r="K7141" s="265"/>
      <c r="L7141" s="269">
        <f t="shared" si="62"/>
        <v>47.5</v>
      </c>
      <c r="M7141" s="267">
        <v>718</v>
      </c>
      <c r="N7141" s="266" t="s">
        <v>13</v>
      </c>
      <c r="O7141" s="267" t="s">
        <v>2513</v>
      </c>
    </row>
    <row r="7142" spans="1:15">
      <c r="A7142">
        <v>7147</v>
      </c>
      <c r="B7142" s="264">
        <v>44952</v>
      </c>
      <c r="C7142" s="265" t="s">
        <v>9</v>
      </c>
      <c r="D7142" s="359" t="s">
        <v>10</v>
      </c>
      <c r="E7142" s="267">
        <v>53</v>
      </c>
      <c r="F7142" s="267">
        <v>2034</v>
      </c>
      <c r="G7142" s="267">
        <v>64</v>
      </c>
      <c r="H7142" s="267">
        <v>49</v>
      </c>
      <c r="I7142" s="267" t="s">
        <v>15</v>
      </c>
      <c r="J7142" s="265"/>
      <c r="K7142" s="265"/>
      <c r="L7142" s="269">
        <f t="shared" si="62"/>
        <v>130.61224489795919</v>
      </c>
      <c r="M7142" s="267">
        <v>718</v>
      </c>
      <c r="N7142" s="266" t="s">
        <v>13</v>
      </c>
      <c r="O7142" s="267" t="s">
        <v>2513</v>
      </c>
    </row>
    <row r="7143" spans="1:15">
      <c r="A7143">
        <v>7148</v>
      </c>
      <c r="B7143" s="264">
        <v>44952</v>
      </c>
      <c r="C7143" s="265" t="s">
        <v>9</v>
      </c>
      <c r="D7143" s="359" t="s">
        <v>10</v>
      </c>
      <c r="E7143" s="267">
        <v>56</v>
      </c>
      <c r="F7143" s="267">
        <v>2292</v>
      </c>
      <c r="G7143" s="267">
        <v>6</v>
      </c>
      <c r="H7143" s="267">
        <v>46</v>
      </c>
      <c r="I7143" s="267" t="s">
        <v>12</v>
      </c>
      <c r="J7143" s="265"/>
      <c r="K7143" s="265"/>
      <c r="L7143" s="269">
        <f t="shared" si="62"/>
        <v>13.043478260869565</v>
      </c>
      <c r="M7143" s="267">
        <v>718</v>
      </c>
      <c r="N7143" s="266" t="s">
        <v>13</v>
      </c>
      <c r="O7143" s="267" t="s">
        <v>2513</v>
      </c>
    </row>
    <row r="7144" spans="1:15">
      <c r="A7144">
        <v>7149</v>
      </c>
      <c r="B7144" s="264">
        <v>44952</v>
      </c>
      <c r="C7144" s="265" t="s">
        <v>9</v>
      </c>
      <c r="D7144" s="359" t="s">
        <v>10</v>
      </c>
      <c r="E7144" s="267">
        <v>54</v>
      </c>
      <c r="F7144" s="267">
        <v>2079</v>
      </c>
      <c r="G7144" s="267">
        <v>45</v>
      </c>
      <c r="H7144" s="267">
        <v>55</v>
      </c>
      <c r="I7144" s="267" t="s">
        <v>15</v>
      </c>
      <c r="J7144" s="265"/>
      <c r="K7144" s="265"/>
      <c r="L7144" s="269">
        <f t="shared" si="62"/>
        <v>81.818181818181827</v>
      </c>
      <c r="M7144" s="267">
        <v>718</v>
      </c>
      <c r="N7144" s="266" t="s">
        <v>13</v>
      </c>
      <c r="O7144" s="267" t="s">
        <v>2513</v>
      </c>
    </row>
    <row r="7145" spans="1:15">
      <c r="A7145">
        <v>7150</v>
      </c>
      <c r="B7145" s="264">
        <v>44952</v>
      </c>
      <c r="C7145" s="265" t="s">
        <v>9</v>
      </c>
      <c r="D7145" s="359" t="s">
        <v>10</v>
      </c>
      <c r="E7145" s="267">
        <v>53</v>
      </c>
      <c r="F7145" s="267">
        <v>2088</v>
      </c>
      <c r="G7145" s="267">
        <v>73</v>
      </c>
      <c r="H7145" s="267">
        <v>79</v>
      </c>
      <c r="I7145" s="267" t="s">
        <v>15</v>
      </c>
      <c r="J7145" s="265"/>
      <c r="K7145" s="265"/>
      <c r="L7145" s="269">
        <f t="shared" si="62"/>
        <v>92.405063291139243</v>
      </c>
      <c r="M7145" s="267">
        <v>718</v>
      </c>
      <c r="N7145" s="266" t="s">
        <v>13</v>
      </c>
      <c r="O7145" s="267" t="s">
        <v>2513</v>
      </c>
    </row>
    <row r="7146" spans="1:15">
      <c r="A7146">
        <v>7151</v>
      </c>
      <c r="B7146" s="264">
        <v>44952</v>
      </c>
      <c r="C7146" s="265" t="s">
        <v>9</v>
      </c>
      <c r="D7146" s="359" t="s">
        <v>10</v>
      </c>
      <c r="E7146" s="267">
        <v>56</v>
      </c>
      <c r="F7146" s="267">
        <v>2223</v>
      </c>
      <c r="G7146" s="267">
        <v>52</v>
      </c>
      <c r="H7146" s="267">
        <v>62</v>
      </c>
      <c r="I7146" s="267" t="s">
        <v>15</v>
      </c>
      <c r="J7146" s="265"/>
      <c r="K7146" s="265"/>
      <c r="L7146" s="269">
        <f t="shared" si="62"/>
        <v>83.870967741935488</v>
      </c>
      <c r="M7146" s="267">
        <v>718</v>
      </c>
      <c r="N7146" s="266" t="s">
        <v>13</v>
      </c>
      <c r="O7146" s="267" t="s">
        <v>2513</v>
      </c>
    </row>
    <row r="7147" spans="1:15">
      <c r="A7147">
        <v>7152</v>
      </c>
      <c r="B7147" s="264">
        <v>44952</v>
      </c>
      <c r="C7147" s="265" t="s">
        <v>9</v>
      </c>
      <c r="D7147" s="359" t="s">
        <v>10</v>
      </c>
      <c r="E7147" s="267">
        <v>50</v>
      </c>
      <c r="F7147" s="267">
        <v>2055</v>
      </c>
      <c r="G7147" s="267">
        <v>28</v>
      </c>
      <c r="H7147" s="267">
        <v>42</v>
      </c>
      <c r="I7147" s="267" t="s">
        <v>15</v>
      </c>
      <c r="J7147" s="265"/>
      <c r="K7147" s="265"/>
      <c r="L7147" s="269">
        <f t="shared" si="62"/>
        <v>66.666666666666657</v>
      </c>
      <c r="M7147" s="267">
        <v>718</v>
      </c>
      <c r="N7147" s="266" t="s">
        <v>13</v>
      </c>
      <c r="O7147" s="267" t="s">
        <v>2513</v>
      </c>
    </row>
    <row r="7148" spans="1:15">
      <c r="A7148">
        <v>7153</v>
      </c>
      <c r="B7148" s="264">
        <v>44952</v>
      </c>
      <c r="C7148" s="265" t="s">
        <v>9</v>
      </c>
      <c r="D7148" s="359" t="s">
        <v>10</v>
      </c>
      <c r="E7148" s="267">
        <v>56</v>
      </c>
      <c r="F7148" s="267">
        <v>2593</v>
      </c>
      <c r="G7148" s="267">
        <v>23</v>
      </c>
      <c r="H7148" s="267">
        <v>89</v>
      </c>
      <c r="I7148" s="267" t="s">
        <v>15</v>
      </c>
      <c r="J7148" s="265"/>
      <c r="K7148" s="265"/>
      <c r="L7148" s="269">
        <f t="shared" si="62"/>
        <v>25.842696629213485</v>
      </c>
      <c r="M7148" s="267">
        <v>718</v>
      </c>
      <c r="N7148" s="266" t="s">
        <v>13</v>
      </c>
      <c r="O7148" s="267" t="s">
        <v>2513</v>
      </c>
    </row>
    <row r="7149" spans="1:15">
      <c r="A7149">
        <v>7154</v>
      </c>
      <c r="B7149" s="264">
        <v>44952</v>
      </c>
      <c r="C7149" s="265" t="s">
        <v>9</v>
      </c>
      <c r="D7149" s="359" t="s">
        <v>10</v>
      </c>
      <c r="E7149" s="267">
        <v>52</v>
      </c>
      <c r="F7149" s="267">
        <v>1987</v>
      </c>
      <c r="G7149" s="267">
        <v>2</v>
      </c>
      <c r="H7149" s="267">
        <v>45</v>
      </c>
      <c r="I7149" s="267" t="s">
        <v>12</v>
      </c>
      <c r="J7149" s="265"/>
      <c r="K7149" s="265"/>
      <c r="L7149" s="269">
        <f t="shared" si="62"/>
        <v>4.4444444444444446</v>
      </c>
      <c r="M7149" s="267">
        <v>718</v>
      </c>
      <c r="N7149" s="266" t="s">
        <v>13</v>
      </c>
      <c r="O7149" s="267" t="s">
        <v>2513</v>
      </c>
    </row>
    <row r="7150" spans="1:15">
      <c r="A7150">
        <v>7155</v>
      </c>
      <c r="B7150" s="264">
        <v>44952</v>
      </c>
      <c r="C7150" s="265" t="s">
        <v>9</v>
      </c>
      <c r="D7150" s="359" t="s">
        <v>10</v>
      </c>
      <c r="E7150" s="267">
        <v>55</v>
      </c>
      <c r="F7150" s="267">
        <v>2538</v>
      </c>
      <c r="G7150" s="267">
        <v>62</v>
      </c>
      <c r="H7150" s="267">
        <v>76</v>
      </c>
      <c r="I7150" s="267" t="s">
        <v>15</v>
      </c>
      <c r="J7150" s="265"/>
      <c r="K7150" s="265"/>
      <c r="L7150" s="269">
        <f t="shared" si="62"/>
        <v>81.578947368421055</v>
      </c>
      <c r="M7150" s="267">
        <v>718</v>
      </c>
      <c r="N7150" s="266" t="s">
        <v>13</v>
      </c>
      <c r="O7150" s="267" t="s">
        <v>2513</v>
      </c>
    </row>
    <row r="7151" spans="1:15">
      <c r="A7151">
        <v>7156</v>
      </c>
      <c r="B7151" s="264">
        <v>44952</v>
      </c>
      <c r="C7151" s="265" t="s">
        <v>9</v>
      </c>
      <c r="D7151" s="359" t="s">
        <v>10</v>
      </c>
      <c r="E7151" s="267">
        <v>54</v>
      </c>
      <c r="F7151" s="267">
        <v>2039</v>
      </c>
      <c r="G7151" s="267">
        <v>63</v>
      </c>
      <c r="H7151" s="267">
        <v>83</v>
      </c>
      <c r="I7151" s="267" t="s">
        <v>15</v>
      </c>
      <c r="J7151" s="265"/>
      <c r="K7151" s="265"/>
      <c r="L7151" s="269">
        <f t="shared" si="62"/>
        <v>75.903614457831324</v>
      </c>
      <c r="M7151" s="267">
        <v>718</v>
      </c>
      <c r="N7151" s="266" t="s">
        <v>13</v>
      </c>
      <c r="O7151" s="267" t="s">
        <v>2513</v>
      </c>
    </row>
    <row r="7152" spans="1:15">
      <c r="A7152">
        <v>7157</v>
      </c>
      <c r="B7152" s="264">
        <v>44952</v>
      </c>
      <c r="C7152" s="265" t="s">
        <v>9</v>
      </c>
      <c r="D7152" s="359" t="s">
        <v>10</v>
      </c>
      <c r="E7152" s="267">
        <v>59</v>
      </c>
      <c r="F7152" s="267">
        <v>2589</v>
      </c>
      <c r="G7152" s="267">
        <v>35</v>
      </c>
      <c r="H7152" s="267">
        <v>62</v>
      </c>
      <c r="I7152" s="267" t="s">
        <v>15</v>
      </c>
      <c r="J7152" s="265"/>
      <c r="K7152" s="265"/>
      <c r="L7152" s="269">
        <f t="shared" si="62"/>
        <v>56.451612903225815</v>
      </c>
      <c r="M7152" s="267">
        <v>718</v>
      </c>
      <c r="N7152" s="266" t="s">
        <v>13</v>
      </c>
      <c r="O7152" s="267" t="s">
        <v>2513</v>
      </c>
    </row>
    <row r="7153" spans="1:15">
      <c r="A7153">
        <v>7158</v>
      </c>
      <c r="B7153" s="264">
        <v>44952</v>
      </c>
      <c r="C7153" s="265" t="s">
        <v>9</v>
      </c>
      <c r="D7153" s="359" t="s">
        <v>10</v>
      </c>
      <c r="E7153" s="267">
        <v>53</v>
      </c>
      <c r="F7153" s="267">
        <v>2086</v>
      </c>
      <c r="G7153" s="267">
        <v>40</v>
      </c>
      <c r="H7153" s="267">
        <v>67</v>
      </c>
      <c r="I7153" s="267" t="s">
        <v>15</v>
      </c>
      <c r="J7153" s="265"/>
      <c r="K7153" s="265"/>
      <c r="L7153" s="269">
        <f t="shared" si="62"/>
        <v>59.701492537313428</v>
      </c>
      <c r="M7153" s="267">
        <v>718</v>
      </c>
      <c r="N7153" s="266" t="s">
        <v>13</v>
      </c>
      <c r="O7153" s="267" t="s">
        <v>2513</v>
      </c>
    </row>
    <row r="7154" spans="1:15">
      <c r="A7154">
        <v>7159</v>
      </c>
      <c r="B7154" s="264">
        <v>44952</v>
      </c>
      <c r="C7154" s="265" t="s">
        <v>9</v>
      </c>
      <c r="D7154" s="359" t="s">
        <v>10</v>
      </c>
      <c r="E7154" s="267">
        <v>56</v>
      </c>
      <c r="F7154" s="267">
        <v>2356</v>
      </c>
      <c r="G7154" s="267">
        <v>21</v>
      </c>
      <c r="H7154" s="267">
        <v>70</v>
      </c>
      <c r="I7154" s="267" t="s">
        <v>15</v>
      </c>
      <c r="J7154" s="265"/>
      <c r="K7154" s="265"/>
      <c r="L7154" s="269">
        <f t="shared" si="62"/>
        <v>30</v>
      </c>
      <c r="M7154" s="267">
        <v>718</v>
      </c>
      <c r="N7154" s="266" t="s">
        <v>13</v>
      </c>
      <c r="O7154" s="267" t="s">
        <v>2513</v>
      </c>
    </row>
    <row r="7155" spans="1:15">
      <c r="A7155">
        <v>7160</v>
      </c>
      <c r="B7155" s="264">
        <v>44952</v>
      </c>
      <c r="C7155" s="265" t="s">
        <v>9</v>
      </c>
      <c r="D7155" s="359" t="s">
        <v>10</v>
      </c>
      <c r="E7155" s="267">
        <v>56</v>
      </c>
      <c r="F7155" s="267">
        <v>2321</v>
      </c>
      <c r="G7155" s="267">
        <v>11</v>
      </c>
      <c r="H7155" s="267">
        <v>70</v>
      </c>
      <c r="I7155" s="267" t="s">
        <v>15</v>
      </c>
      <c r="J7155" s="265"/>
      <c r="K7155" s="265"/>
      <c r="L7155" s="269">
        <f t="shared" si="62"/>
        <v>15.714285714285714</v>
      </c>
      <c r="M7155" s="267">
        <v>718</v>
      </c>
      <c r="N7155" s="266" t="s">
        <v>13</v>
      </c>
      <c r="O7155" s="267" t="s">
        <v>2513</v>
      </c>
    </row>
    <row r="7156" spans="1:15">
      <c r="A7156">
        <v>7161</v>
      </c>
      <c r="B7156" s="264">
        <v>44952</v>
      </c>
      <c r="C7156" s="265" t="s">
        <v>9</v>
      </c>
      <c r="D7156" s="359" t="s">
        <v>10</v>
      </c>
      <c r="E7156" s="267">
        <v>48</v>
      </c>
      <c r="F7156" s="267">
        <v>1475</v>
      </c>
      <c r="G7156" s="267">
        <v>3</v>
      </c>
      <c r="H7156" s="267">
        <v>38</v>
      </c>
      <c r="I7156" s="267" t="s">
        <v>15</v>
      </c>
      <c r="J7156" s="265"/>
      <c r="K7156" s="265"/>
      <c r="L7156" s="269">
        <f t="shared" si="62"/>
        <v>7.8947368421052628</v>
      </c>
      <c r="M7156" s="267">
        <v>718</v>
      </c>
      <c r="N7156" s="266" t="s">
        <v>13</v>
      </c>
      <c r="O7156" s="267" t="s">
        <v>2513</v>
      </c>
    </row>
    <row r="7157" spans="1:15">
      <c r="A7157">
        <v>7162</v>
      </c>
      <c r="B7157" s="264">
        <v>44952</v>
      </c>
      <c r="C7157" s="265" t="s">
        <v>9</v>
      </c>
      <c r="D7157" s="359" t="s">
        <v>10</v>
      </c>
      <c r="E7157" s="267">
        <v>41</v>
      </c>
      <c r="F7157" s="267">
        <v>1038</v>
      </c>
      <c r="G7157" s="267">
        <v>2</v>
      </c>
      <c r="H7157" s="267">
        <v>29</v>
      </c>
      <c r="I7157" s="267" t="s">
        <v>15</v>
      </c>
      <c r="J7157" s="265"/>
      <c r="K7157" s="265"/>
      <c r="L7157" s="269">
        <f t="shared" si="62"/>
        <v>6.8965517241379306</v>
      </c>
      <c r="M7157" s="267">
        <v>718</v>
      </c>
      <c r="N7157" s="266" t="s">
        <v>13</v>
      </c>
      <c r="O7157" s="267" t="s">
        <v>2513</v>
      </c>
    </row>
    <row r="7158" spans="1:15">
      <c r="A7158">
        <v>7163</v>
      </c>
      <c r="B7158" s="264">
        <v>44952</v>
      </c>
      <c r="C7158" s="265" t="s">
        <v>9</v>
      </c>
      <c r="D7158" s="359" t="s">
        <v>10</v>
      </c>
      <c r="E7158" s="267">
        <v>40</v>
      </c>
      <c r="F7158" s="267">
        <v>912</v>
      </c>
      <c r="G7158" s="267">
        <v>1</v>
      </c>
      <c r="H7158" s="267">
        <v>21</v>
      </c>
      <c r="I7158" s="267" t="s">
        <v>12</v>
      </c>
      <c r="J7158" s="265"/>
      <c r="K7158" s="265"/>
      <c r="L7158" s="269">
        <f t="shared" si="62"/>
        <v>4.7619047619047619</v>
      </c>
      <c r="M7158" s="267">
        <v>718</v>
      </c>
      <c r="N7158" s="266" t="s">
        <v>13</v>
      </c>
      <c r="O7158" s="267" t="s">
        <v>2513</v>
      </c>
    </row>
    <row r="7159" spans="1:15">
      <c r="A7159">
        <v>7164</v>
      </c>
      <c r="B7159" s="264">
        <v>44952</v>
      </c>
      <c r="C7159" s="265" t="s">
        <v>9</v>
      </c>
      <c r="D7159" s="359" t="s">
        <v>10</v>
      </c>
      <c r="E7159" s="267">
        <v>42</v>
      </c>
      <c r="F7159" s="267">
        <v>1060</v>
      </c>
      <c r="G7159" s="267">
        <v>1</v>
      </c>
      <c r="H7159" s="267">
        <v>27</v>
      </c>
      <c r="I7159" s="267" t="s">
        <v>12</v>
      </c>
      <c r="J7159" s="265"/>
      <c r="K7159" s="265"/>
      <c r="L7159" s="269">
        <f t="shared" si="62"/>
        <v>3.7037037037037033</v>
      </c>
      <c r="M7159" s="267">
        <v>718</v>
      </c>
      <c r="N7159" s="266" t="s">
        <v>13</v>
      </c>
      <c r="O7159" s="267" t="s">
        <v>2513</v>
      </c>
    </row>
    <row r="7160" spans="1:15">
      <c r="A7160">
        <v>7165</v>
      </c>
      <c r="B7160" s="264">
        <v>44952</v>
      </c>
      <c r="C7160" s="265" t="s">
        <v>9</v>
      </c>
      <c r="D7160" s="359" t="s">
        <v>10</v>
      </c>
      <c r="E7160" s="267">
        <v>43</v>
      </c>
      <c r="F7160" s="267">
        <v>1029</v>
      </c>
      <c r="G7160" s="267">
        <v>3</v>
      </c>
      <c r="H7160" s="267">
        <v>23</v>
      </c>
      <c r="I7160" s="267" t="s">
        <v>15</v>
      </c>
      <c r="J7160" s="265"/>
      <c r="K7160" s="265"/>
      <c r="L7160" s="269">
        <f t="shared" si="62"/>
        <v>13.043478260869565</v>
      </c>
      <c r="M7160" s="267">
        <v>718</v>
      </c>
      <c r="N7160" s="266" t="s">
        <v>13</v>
      </c>
      <c r="O7160" s="267" t="s">
        <v>2513</v>
      </c>
    </row>
    <row r="7161" spans="1:15">
      <c r="A7161">
        <v>7166</v>
      </c>
      <c r="B7161" s="284">
        <v>44963</v>
      </c>
      <c r="C7161" s="265" t="s">
        <v>9</v>
      </c>
      <c r="D7161" s="359" t="s">
        <v>10</v>
      </c>
      <c r="E7161" s="265">
        <v>53</v>
      </c>
      <c r="F7161" s="265">
        <v>1866</v>
      </c>
      <c r="G7161" s="265">
        <v>51</v>
      </c>
      <c r="H7161" s="265">
        <v>38</v>
      </c>
      <c r="I7161" s="265" t="s">
        <v>15</v>
      </c>
      <c r="J7161" s="265"/>
      <c r="K7161" s="265"/>
      <c r="L7161" s="269">
        <f t="shared" si="62"/>
        <v>134.21052631578948</v>
      </c>
      <c r="M7161" s="265">
        <v>718</v>
      </c>
      <c r="N7161" s="285" t="s">
        <v>13</v>
      </c>
      <c r="O7161" s="265" t="s">
        <v>2515</v>
      </c>
    </row>
    <row r="7162" spans="1:15">
      <c r="A7162">
        <v>7167</v>
      </c>
      <c r="B7162" s="284">
        <v>44963</v>
      </c>
      <c r="C7162" s="265" t="s">
        <v>9</v>
      </c>
      <c r="D7162" s="359" t="s">
        <v>10</v>
      </c>
      <c r="E7162" s="265">
        <v>53</v>
      </c>
      <c r="F7162" s="265">
        <v>2074</v>
      </c>
      <c r="G7162" s="265">
        <v>47</v>
      </c>
      <c r="H7162" s="265">
        <v>68</v>
      </c>
      <c r="I7162" s="265" t="s">
        <v>15</v>
      </c>
      <c r="J7162" s="265"/>
      <c r="K7162" s="265"/>
      <c r="L7162" s="269">
        <f t="shared" si="62"/>
        <v>69.117647058823522</v>
      </c>
      <c r="M7162" s="265">
        <v>718</v>
      </c>
      <c r="N7162" s="285" t="s">
        <v>13</v>
      </c>
      <c r="O7162" s="265" t="s">
        <v>2515</v>
      </c>
    </row>
    <row r="7163" spans="1:15">
      <c r="A7163">
        <v>7168</v>
      </c>
      <c r="B7163" s="284">
        <v>44963</v>
      </c>
      <c r="C7163" s="265" t="s">
        <v>9</v>
      </c>
      <c r="D7163" s="359" t="s">
        <v>10</v>
      </c>
      <c r="E7163" s="265">
        <v>51</v>
      </c>
      <c r="F7163" s="265">
        <v>1664</v>
      </c>
      <c r="G7163" s="265">
        <v>36</v>
      </c>
      <c r="H7163" s="265">
        <v>42</v>
      </c>
      <c r="I7163" s="265" t="s">
        <v>15</v>
      </c>
      <c r="J7163" s="265"/>
      <c r="K7163" s="265"/>
      <c r="L7163" s="269">
        <f>G7163/H7163*100</f>
        <v>85.714285714285708</v>
      </c>
      <c r="M7163" s="265">
        <v>718</v>
      </c>
      <c r="N7163" s="285" t="s">
        <v>13</v>
      </c>
      <c r="O7163" s="265" t="s">
        <v>2515</v>
      </c>
    </row>
    <row r="7164" spans="1:15">
      <c r="A7164">
        <v>7169</v>
      </c>
      <c r="B7164" s="284">
        <v>44963</v>
      </c>
      <c r="C7164" s="265" t="s">
        <v>9</v>
      </c>
      <c r="D7164" s="359" t="s">
        <v>10</v>
      </c>
      <c r="E7164" s="265">
        <v>52</v>
      </c>
      <c r="F7164" s="265">
        <v>1974</v>
      </c>
      <c r="G7164" s="265">
        <v>45</v>
      </c>
      <c r="H7164" s="265">
        <v>72</v>
      </c>
      <c r="I7164" s="265" t="s">
        <v>15</v>
      </c>
      <c r="J7164" s="265"/>
      <c r="K7164" s="265"/>
      <c r="L7164" s="269">
        <f t="shared" si="62"/>
        <v>62.5</v>
      </c>
      <c r="M7164" s="265">
        <v>718</v>
      </c>
      <c r="N7164" s="285" t="s">
        <v>13</v>
      </c>
      <c r="O7164" s="265" t="s">
        <v>2515</v>
      </c>
    </row>
    <row r="7165" spans="1:15">
      <c r="A7165">
        <v>7170</v>
      </c>
      <c r="B7165" s="284">
        <v>44963</v>
      </c>
      <c r="C7165" s="265" t="s">
        <v>9</v>
      </c>
      <c r="D7165" s="359" t="s">
        <v>10</v>
      </c>
      <c r="E7165" s="265">
        <v>53</v>
      </c>
      <c r="F7165" s="265">
        <v>1982</v>
      </c>
      <c r="G7165" s="265">
        <v>38</v>
      </c>
      <c r="H7165" s="265">
        <v>62</v>
      </c>
      <c r="I7165" s="265" t="s">
        <v>15</v>
      </c>
      <c r="J7165" s="265"/>
      <c r="K7165" s="265"/>
      <c r="L7165" s="269">
        <f t="shared" si="62"/>
        <v>61.29032258064516</v>
      </c>
      <c r="M7165" s="265">
        <v>718</v>
      </c>
      <c r="N7165" s="285" t="s">
        <v>13</v>
      </c>
      <c r="O7165" s="265" t="s">
        <v>2515</v>
      </c>
    </row>
    <row r="7166" spans="1:15">
      <c r="A7166">
        <v>7171</v>
      </c>
      <c r="B7166" s="284">
        <v>44963</v>
      </c>
      <c r="C7166" s="265" t="s">
        <v>9</v>
      </c>
      <c r="D7166" s="359" t="s">
        <v>10</v>
      </c>
      <c r="E7166" s="265">
        <v>50</v>
      </c>
      <c r="F7166" s="265">
        <v>1980</v>
      </c>
      <c r="G7166" s="265">
        <v>30</v>
      </c>
      <c r="H7166" s="265">
        <v>72</v>
      </c>
      <c r="I7166" s="265" t="s">
        <v>15</v>
      </c>
      <c r="J7166" s="265"/>
      <c r="K7166" s="265"/>
      <c r="L7166" s="269">
        <f t="shared" si="62"/>
        <v>41.666666666666671</v>
      </c>
      <c r="M7166" s="265">
        <v>718</v>
      </c>
      <c r="N7166" s="285" t="s">
        <v>13</v>
      </c>
      <c r="O7166" s="265" t="s">
        <v>2515</v>
      </c>
    </row>
    <row r="7167" spans="1:15">
      <c r="A7167">
        <v>7172</v>
      </c>
      <c r="B7167" s="284">
        <v>44963</v>
      </c>
      <c r="C7167" s="265" t="s">
        <v>9</v>
      </c>
      <c r="D7167" s="359" t="s">
        <v>10</v>
      </c>
      <c r="E7167" s="265">
        <v>53</v>
      </c>
      <c r="F7167" s="265">
        <v>1964</v>
      </c>
      <c r="G7167" s="265">
        <v>42</v>
      </c>
      <c r="H7167" s="265">
        <v>50</v>
      </c>
      <c r="I7167" s="265" t="s">
        <v>15</v>
      </c>
      <c r="J7167" s="265"/>
      <c r="K7167" s="265"/>
      <c r="L7167" s="269">
        <f t="shared" si="62"/>
        <v>84</v>
      </c>
      <c r="M7167" s="265">
        <v>718</v>
      </c>
      <c r="N7167" s="285" t="s">
        <v>13</v>
      </c>
      <c r="O7167" s="265" t="s">
        <v>2515</v>
      </c>
    </row>
    <row r="7168" spans="1:15">
      <c r="A7168">
        <v>7173</v>
      </c>
      <c r="B7168" s="284">
        <v>44963</v>
      </c>
      <c r="C7168" s="265" t="s">
        <v>9</v>
      </c>
      <c r="D7168" s="359" t="s">
        <v>10</v>
      </c>
      <c r="E7168" s="265">
        <v>50</v>
      </c>
      <c r="F7168" s="265">
        <v>1658</v>
      </c>
      <c r="G7168" s="265">
        <v>22</v>
      </c>
      <c r="H7168" s="265">
        <v>52</v>
      </c>
      <c r="I7168" s="265" t="s">
        <v>15</v>
      </c>
      <c r="J7168" s="265"/>
      <c r="K7168" s="265"/>
      <c r="L7168" s="269">
        <f t="shared" si="62"/>
        <v>42.307692307692307</v>
      </c>
      <c r="M7168" s="265">
        <v>718</v>
      </c>
      <c r="N7168" s="285" t="s">
        <v>13</v>
      </c>
      <c r="O7168" s="265" t="s">
        <v>2515</v>
      </c>
    </row>
    <row r="7169" spans="1:15">
      <c r="A7169">
        <v>7174</v>
      </c>
      <c r="B7169" s="284">
        <v>44963</v>
      </c>
      <c r="C7169" s="265" t="s">
        <v>9</v>
      </c>
      <c r="D7169" s="359" t="s">
        <v>10</v>
      </c>
      <c r="E7169" s="265">
        <v>48</v>
      </c>
      <c r="F7169" s="265">
        <v>1524</v>
      </c>
      <c r="G7169" s="265">
        <v>8</v>
      </c>
      <c r="H7169" s="265">
        <v>32</v>
      </c>
      <c r="I7169" s="265" t="s">
        <v>15</v>
      </c>
      <c r="J7169" s="265"/>
      <c r="K7169" s="265"/>
      <c r="L7169" s="269">
        <f t="shared" si="62"/>
        <v>25</v>
      </c>
      <c r="M7169" s="265">
        <v>718</v>
      </c>
      <c r="N7169" s="285" t="s">
        <v>13</v>
      </c>
      <c r="O7169" s="265" t="s">
        <v>2515</v>
      </c>
    </row>
    <row r="7170" spans="1:15">
      <c r="A7170">
        <v>7175</v>
      </c>
      <c r="B7170" s="284">
        <v>44963</v>
      </c>
      <c r="C7170" s="265" t="s">
        <v>9</v>
      </c>
      <c r="D7170" s="359" t="s">
        <v>10</v>
      </c>
      <c r="E7170" s="265">
        <v>51</v>
      </c>
      <c r="F7170" s="265">
        <v>1816</v>
      </c>
      <c r="G7170" s="265">
        <v>35</v>
      </c>
      <c r="H7170" s="265">
        <v>56</v>
      </c>
      <c r="I7170" s="265" t="s">
        <v>15</v>
      </c>
      <c r="J7170" s="265"/>
      <c r="K7170" s="265"/>
      <c r="L7170" s="269">
        <f t="shared" si="62"/>
        <v>62.5</v>
      </c>
      <c r="M7170" s="265">
        <v>718</v>
      </c>
      <c r="N7170" s="285" t="s">
        <v>13</v>
      </c>
      <c r="O7170" s="265" t="s">
        <v>2515</v>
      </c>
    </row>
    <row r="7171" spans="1:15">
      <c r="A7171">
        <v>7176</v>
      </c>
      <c r="B7171" s="284">
        <v>44963</v>
      </c>
      <c r="C7171" s="265" t="s">
        <v>9</v>
      </c>
      <c r="D7171" s="359" t="s">
        <v>10</v>
      </c>
      <c r="E7171" s="265">
        <v>51</v>
      </c>
      <c r="F7171" s="265">
        <v>1686</v>
      </c>
      <c r="G7171" s="265">
        <v>42</v>
      </c>
      <c r="H7171" s="265">
        <v>58</v>
      </c>
      <c r="I7171" s="265" t="s">
        <v>15</v>
      </c>
      <c r="J7171" s="265"/>
      <c r="K7171" s="265"/>
      <c r="L7171" s="269">
        <f t="shared" si="62"/>
        <v>72.41379310344827</v>
      </c>
      <c r="M7171" s="265">
        <v>718</v>
      </c>
      <c r="N7171" s="285" t="s">
        <v>13</v>
      </c>
      <c r="O7171" s="265" t="s">
        <v>2515</v>
      </c>
    </row>
    <row r="7172" spans="1:15">
      <c r="A7172">
        <v>7177</v>
      </c>
      <c r="B7172" s="284">
        <v>44963</v>
      </c>
      <c r="C7172" s="265" t="s">
        <v>9</v>
      </c>
      <c r="D7172" s="359" t="s">
        <v>10</v>
      </c>
      <c r="E7172" s="265">
        <v>50</v>
      </c>
      <c r="F7172" s="265">
        <v>1790</v>
      </c>
      <c r="G7172" s="265">
        <v>26</v>
      </c>
      <c r="H7172" s="265">
        <v>62</v>
      </c>
      <c r="I7172" s="265" t="s">
        <v>15</v>
      </c>
      <c r="J7172" s="265"/>
      <c r="K7172" s="265"/>
      <c r="L7172" s="269">
        <f t="shared" si="62"/>
        <v>41.935483870967744</v>
      </c>
      <c r="M7172" s="265">
        <v>718</v>
      </c>
      <c r="N7172" s="285" t="s">
        <v>13</v>
      </c>
      <c r="O7172" s="265" t="s">
        <v>2515</v>
      </c>
    </row>
    <row r="7173" spans="1:15">
      <c r="A7173">
        <v>7178</v>
      </c>
      <c r="B7173" s="284">
        <v>44963</v>
      </c>
      <c r="C7173" s="265" t="s">
        <v>9</v>
      </c>
      <c r="D7173" s="359" t="s">
        <v>10</v>
      </c>
      <c r="E7173" s="265">
        <v>52</v>
      </c>
      <c r="F7173" s="265">
        <v>1926</v>
      </c>
      <c r="G7173" s="265">
        <v>16</v>
      </c>
      <c r="H7173" s="265">
        <v>40</v>
      </c>
      <c r="I7173" s="265" t="s">
        <v>15</v>
      </c>
      <c r="J7173" s="265"/>
      <c r="K7173" s="265"/>
      <c r="L7173" s="269">
        <f t="shared" si="62"/>
        <v>40</v>
      </c>
      <c r="M7173" s="265">
        <v>718</v>
      </c>
      <c r="N7173" s="285" t="s">
        <v>13</v>
      </c>
      <c r="O7173" s="265" t="s">
        <v>2515</v>
      </c>
    </row>
    <row r="7174" spans="1:15">
      <c r="A7174">
        <v>7179</v>
      </c>
      <c r="B7174" s="284">
        <v>44963</v>
      </c>
      <c r="C7174" s="265" t="s">
        <v>9</v>
      </c>
      <c r="D7174" s="359" t="s">
        <v>10</v>
      </c>
      <c r="E7174" s="265">
        <v>48</v>
      </c>
      <c r="F7174" s="265">
        <v>1516</v>
      </c>
      <c r="G7174" s="265">
        <v>24</v>
      </c>
      <c r="H7174" s="265">
        <v>52</v>
      </c>
      <c r="I7174" s="265" t="s">
        <v>15</v>
      </c>
      <c r="J7174" s="265"/>
      <c r="K7174" s="265"/>
      <c r="L7174" s="269">
        <f t="shared" si="62"/>
        <v>46.153846153846153</v>
      </c>
      <c r="M7174" s="265">
        <v>718</v>
      </c>
      <c r="N7174" s="285" t="s">
        <v>13</v>
      </c>
      <c r="O7174" s="265" t="s">
        <v>2515</v>
      </c>
    </row>
    <row r="7175" spans="1:15">
      <c r="A7175">
        <v>7180</v>
      </c>
      <c r="B7175" s="284">
        <v>44963</v>
      </c>
      <c r="C7175" s="265" t="s">
        <v>9</v>
      </c>
      <c r="D7175" s="359" t="s">
        <v>10</v>
      </c>
      <c r="E7175" s="265">
        <v>48</v>
      </c>
      <c r="F7175" s="265">
        <v>1674</v>
      </c>
      <c r="G7175" s="265">
        <v>5</v>
      </c>
      <c r="H7175" s="265">
        <v>60</v>
      </c>
      <c r="I7175" s="265" t="s">
        <v>15</v>
      </c>
      <c r="J7175" s="265"/>
      <c r="K7175" s="265"/>
      <c r="L7175" s="269">
        <f t="shared" si="62"/>
        <v>8.3333333333333321</v>
      </c>
      <c r="M7175" s="265">
        <v>718</v>
      </c>
      <c r="N7175" s="285" t="s">
        <v>13</v>
      </c>
      <c r="O7175" s="265" t="s">
        <v>2515</v>
      </c>
    </row>
    <row r="7176" spans="1:15">
      <c r="A7176">
        <v>7181</v>
      </c>
      <c r="B7176" s="284">
        <v>44963</v>
      </c>
      <c r="C7176" s="265" t="s">
        <v>9</v>
      </c>
      <c r="D7176" s="359" t="s">
        <v>10</v>
      </c>
      <c r="E7176" s="265">
        <v>48</v>
      </c>
      <c r="F7176" s="265">
        <v>1660</v>
      </c>
      <c r="G7176" s="265">
        <v>5</v>
      </c>
      <c r="H7176" s="265">
        <v>72</v>
      </c>
      <c r="I7176" s="265" t="s">
        <v>15</v>
      </c>
      <c r="J7176" s="265"/>
      <c r="K7176" s="265"/>
      <c r="L7176" s="269">
        <f t="shared" si="62"/>
        <v>6.9444444444444446</v>
      </c>
      <c r="M7176" s="265">
        <v>718</v>
      </c>
      <c r="N7176" s="285" t="s">
        <v>13</v>
      </c>
      <c r="O7176" s="265" t="s">
        <v>2515</v>
      </c>
    </row>
    <row r="7177" spans="1:15">
      <c r="A7177">
        <v>7182</v>
      </c>
      <c r="B7177" s="284">
        <v>44963</v>
      </c>
      <c r="C7177" s="265" t="s">
        <v>9</v>
      </c>
      <c r="D7177" s="359" t="s">
        <v>10</v>
      </c>
      <c r="E7177" s="265">
        <v>49</v>
      </c>
      <c r="F7177" s="265">
        <v>1602</v>
      </c>
      <c r="G7177" s="265">
        <v>15</v>
      </c>
      <c r="H7177" s="265">
        <v>54</v>
      </c>
      <c r="I7177" s="265" t="s">
        <v>15</v>
      </c>
      <c r="J7177" s="265"/>
      <c r="K7177" s="265"/>
      <c r="L7177" s="269">
        <f t="shared" si="62"/>
        <v>27.777777777777779</v>
      </c>
      <c r="M7177" s="265">
        <v>718</v>
      </c>
      <c r="N7177" s="285" t="s">
        <v>13</v>
      </c>
      <c r="O7177" s="265" t="s">
        <v>2515</v>
      </c>
    </row>
    <row r="7178" spans="1:15">
      <c r="A7178">
        <v>7183</v>
      </c>
      <c r="B7178" s="284">
        <v>44963</v>
      </c>
      <c r="C7178" s="265" t="s">
        <v>9</v>
      </c>
      <c r="D7178" s="359" t="s">
        <v>10</v>
      </c>
      <c r="E7178" s="265">
        <v>49</v>
      </c>
      <c r="F7178" s="265">
        <v>1772</v>
      </c>
      <c r="G7178" s="265">
        <v>34</v>
      </c>
      <c r="H7178" s="265">
        <v>60</v>
      </c>
      <c r="I7178" s="265" t="s">
        <v>15</v>
      </c>
      <c r="J7178" s="265"/>
      <c r="K7178" s="265"/>
      <c r="L7178" s="269">
        <f t="shared" si="62"/>
        <v>56.666666666666664</v>
      </c>
      <c r="M7178" s="265">
        <v>718</v>
      </c>
      <c r="N7178" s="285" t="s">
        <v>13</v>
      </c>
      <c r="O7178" s="265" t="s">
        <v>2515</v>
      </c>
    </row>
    <row r="7179" spans="1:15">
      <c r="A7179">
        <v>7184</v>
      </c>
      <c r="B7179" s="284">
        <v>44963</v>
      </c>
      <c r="C7179" s="265" t="s">
        <v>9</v>
      </c>
      <c r="D7179" s="359" t="s">
        <v>10</v>
      </c>
      <c r="E7179" s="265">
        <v>56</v>
      </c>
      <c r="F7179" s="265">
        <v>2206</v>
      </c>
      <c r="G7179" s="265">
        <v>35</v>
      </c>
      <c r="H7179" s="265">
        <v>64</v>
      </c>
      <c r="I7179" s="265" t="s">
        <v>15</v>
      </c>
      <c r="J7179" s="265"/>
      <c r="K7179" s="265"/>
      <c r="L7179" s="269">
        <f t="shared" si="62"/>
        <v>54.6875</v>
      </c>
      <c r="M7179" s="265">
        <v>718</v>
      </c>
      <c r="N7179" s="285" t="s">
        <v>13</v>
      </c>
      <c r="O7179" s="265" t="s">
        <v>2515</v>
      </c>
    </row>
    <row r="7180" spans="1:15">
      <c r="A7180">
        <v>7185</v>
      </c>
      <c r="B7180" s="284">
        <v>44963</v>
      </c>
      <c r="C7180" s="265" t="s">
        <v>9</v>
      </c>
      <c r="D7180" s="359" t="s">
        <v>10</v>
      </c>
      <c r="E7180" s="265">
        <v>53</v>
      </c>
      <c r="F7180" s="265">
        <v>1806</v>
      </c>
      <c r="G7180" s="265">
        <v>37</v>
      </c>
      <c r="H7180" s="265">
        <v>66</v>
      </c>
      <c r="I7180" s="265" t="s">
        <v>15</v>
      </c>
      <c r="J7180" s="265"/>
      <c r="K7180" s="265"/>
      <c r="L7180" s="269">
        <f t="shared" si="62"/>
        <v>56.060606060606055</v>
      </c>
      <c r="M7180" s="265">
        <v>718</v>
      </c>
      <c r="N7180" s="285" t="s">
        <v>13</v>
      </c>
      <c r="O7180" s="265" t="s">
        <v>2515</v>
      </c>
    </row>
    <row r="7181" spans="1:15">
      <c r="A7181">
        <v>7186</v>
      </c>
      <c r="B7181" s="284">
        <v>44963</v>
      </c>
      <c r="C7181" s="265" t="s">
        <v>9</v>
      </c>
      <c r="D7181" s="359" t="s">
        <v>10</v>
      </c>
      <c r="E7181" s="265">
        <v>45</v>
      </c>
      <c r="F7181" s="265">
        <v>1584</v>
      </c>
      <c r="G7181" s="265">
        <v>31</v>
      </c>
      <c r="H7181" s="265">
        <v>60</v>
      </c>
      <c r="I7181" s="265" t="s">
        <v>15</v>
      </c>
      <c r="J7181" s="265"/>
      <c r="K7181" s="265"/>
      <c r="L7181" s="269">
        <f t="shared" si="62"/>
        <v>51.666666666666671</v>
      </c>
      <c r="M7181" s="265">
        <v>718</v>
      </c>
      <c r="N7181" s="285" t="s">
        <v>13</v>
      </c>
      <c r="O7181" s="265" t="s">
        <v>2515</v>
      </c>
    </row>
    <row r="7182" spans="1:15">
      <c r="A7182">
        <v>7187</v>
      </c>
      <c r="B7182" s="284">
        <v>44963</v>
      </c>
      <c r="C7182" s="265" t="s">
        <v>9</v>
      </c>
      <c r="D7182" s="359" t="s">
        <v>10</v>
      </c>
      <c r="E7182" s="265">
        <v>49</v>
      </c>
      <c r="F7182" s="265">
        <v>1532</v>
      </c>
      <c r="G7182" s="265">
        <v>16</v>
      </c>
      <c r="H7182" s="265">
        <v>40</v>
      </c>
      <c r="I7182" s="265" t="s">
        <v>15</v>
      </c>
      <c r="J7182" s="265"/>
      <c r="K7182" s="265"/>
      <c r="L7182" s="269">
        <f t="shared" si="62"/>
        <v>40</v>
      </c>
      <c r="M7182" s="265">
        <v>718</v>
      </c>
      <c r="N7182" s="285" t="s">
        <v>13</v>
      </c>
      <c r="O7182" s="265" t="s">
        <v>2515</v>
      </c>
    </row>
    <row r="7183" spans="1:15">
      <c r="A7183">
        <v>7188</v>
      </c>
      <c r="B7183" s="284">
        <v>44963</v>
      </c>
      <c r="C7183" s="265" t="s">
        <v>9</v>
      </c>
      <c r="D7183" s="359" t="s">
        <v>10</v>
      </c>
      <c r="E7183" s="265">
        <v>48</v>
      </c>
      <c r="F7183" s="265">
        <v>1600</v>
      </c>
      <c r="G7183" s="265">
        <v>33</v>
      </c>
      <c r="H7183" s="265">
        <v>82</v>
      </c>
      <c r="I7183" s="265" t="s">
        <v>15</v>
      </c>
      <c r="J7183" s="265"/>
      <c r="K7183" s="265"/>
      <c r="L7183" s="269">
        <f t="shared" si="62"/>
        <v>40.243902439024396</v>
      </c>
      <c r="M7183" s="265">
        <v>718</v>
      </c>
      <c r="N7183" s="285" t="s">
        <v>13</v>
      </c>
      <c r="O7183" s="265" t="s">
        <v>2515</v>
      </c>
    </row>
    <row r="7184" spans="1:15">
      <c r="A7184">
        <v>7189</v>
      </c>
      <c r="B7184" s="284">
        <v>44963</v>
      </c>
      <c r="C7184" s="265" t="s">
        <v>9</v>
      </c>
      <c r="D7184" s="359" t="s">
        <v>10</v>
      </c>
      <c r="E7184" s="265">
        <v>48</v>
      </c>
      <c r="F7184" s="265">
        <v>1540</v>
      </c>
      <c r="G7184" s="265">
        <v>12</v>
      </c>
      <c r="H7184" s="265">
        <v>54</v>
      </c>
      <c r="I7184" s="265" t="s">
        <v>15</v>
      </c>
      <c r="J7184" s="265"/>
      <c r="K7184" s="265"/>
      <c r="L7184" s="269">
        <f t="shared" si="62"/>
        <v>22.222222222222221</v>
      </c>
      <c r="M7184" s="265">
        <v>718</v>
      </c>
      <c r="N7184" s="285" t="s">
        <v>13</v>
      </c>
      <c r="O7184" s="265" t="s">
        <v>2515</v>
      </c>
    </row>
    <row r="7185" spans="1:15">
      <c r="A7185">
        <v>7190</v>
      </c>
      <c r="B7185" s="284">
        <v>44963</v>
      </c>
      <c r="C7185" s="265" t="s">
        <v>9</v>
      </c>
      <c r="D7185" s="359" t="s">
        <v>10</v>
      </c>
      <c r="E7185" s="265">
        <v>50</v>
      </c>
      <c r="F7185" s="265">
        <v>1718</v>
      </c>
      <c r="G7185" s="265">
        <v>31</v>
      </c>
      <c r="H7185" s="265">
        <v>46</v>
      </c>
      <c r="I7185" s="265" t="s">
        <v>15</v>
      </c>
      <c r="J7185" s="265"/>
      <c r="K7185" s="265"/>
      <c r="L7185" s="269">
        <f t="shared" si="62"/>
        <v>67.391304347826093</v>
      </c>
      <c r="M7185" s="265">
        <v>718</v>
      </c>
      <c r="N7185" s="285" t="s">
        <v>13</v>
      </c>
      <c r="O7185" s="265" t="s">
        <v>2515</v>
      </c>
    </row>
    <row r="7186" spans="1:15">
      <c r="A7186">
        <v>7191</v>
      </c>
      <c r="B7186" s="284">
        <v>44963</v>
      </c>
      <c r="C7186" s="265" t="s">
        <v>9</v>
      </c>
      <c r="D7186" s="359" t="s">
        <v>10</v>
      </c>
      <c r="E7186" s="265">
        <v>57</v>
      </c>
      <c r="F7186" s="265">
        <v>2408</v>
      </c>
      <c r="G7186" s="265">
        <v>39</v>
      </c>
      <c r="H7186" s="265">
        <v>62</v>
      </c>
      <c r="I7186" s="265" t="s">
        <v>15</v>
      </c>
      <c r="J7186" s="265"/>
      <c r="K7186" s="265"/>
      <c r="L7186" s="269">
        <f t="shared" si="62"/>
        <v>62.903225806451616</v>
      </c>
      <c r="M7186" s="265">
        <v>718</v>
      </c>
      <c r="N7186" s="285" t="s">
        <v>13</v>
      </c>
      <c r="O7186" s="265" t="s">
        <v>2515</v>
      </c>
    </row>
    <row r="7187" spans="1:15">
      <c r="A7187">
        <v>7192</v>
      </c>
      <c r="B7187" s="284">
        <v>44963</v>
      </c>
      <c r="C7187" s="265" t="s">
        <v>9</v>
      </c>
      <c r="D7187" s="359" t="s">
        <v>10</v>
      </c>
      <c r="E7187" s="265">
        <v>58</v>
      </c>
      <c r="F7187" s="265">
        <v>2722</v>
      </c>
      <c r="G7187" s="265">
        <v>41</v>
      </c>
      <c r="H7187" s="265">
        <v>34</v>
      </c>
      <c r="I7187" s="265" t="s">
        <v>15</v>
      </c>
      <c r="J7187" s="265"/>
      <c r="K7187" s="265"/>
      <c r="L7187" s="269">
        <f t="shared" si="62"/>
        <v>120.58823529411764</v>
      </c>
      <c r="M7187" s="265">
        <v>718</v>
      </c>
      <c r="N7187" s="285" t="s">
        <v>13</v>
      </c>
      <c r="O7187" s="265" t="s">
        <v>2515</v>
      </c>
    </row>
    <row r="7188" spans="1:15">
      <c r="A7188">
        <v>7193</v>
      </c>
      <c r="B7188" s="284">
        <v>44963</v>
      </c>
      <c r="C7188" s="265" t="s">
        <v>9</v>
      </c>
      <c r="D7188" s="359" t="s">
        <v>10</v>
      </c>
      <c r="E7188" s="265">
        <v>55</v>
      </c>
      <c r="F7188" s="265">
        <v>2264</v>
      </c>
      <c r="G7188" s="265">
        <v>85</v>
      </c>
      <c r="H7188" s="265">
        <v>46</v>
      </c>
      <c r="I7188" s="265" t="s">
        <v>15</v>
      </c>
      <c r="J7188" s="265"/>
      <c r="K7188" s="265"/>
      <c r="L7188" s="269">
        <f t="shared" si="62"/>
        <v>184.78260869565219</v>
      </c>
      <c r="M7188" s="265">
        <v>718</v>
      </c>
      <c r="N7188" s="285" t="s">
        <v>13</v>
      </c>
      <c r="O7188" s="265" t="s">
        <v>2515</v>
      </c>
    </row>
    <row r="7189" spans="1:15">
      <c r="A7189">
        <v>7194</v>
      </c>
      <c r="B7189" s="284">
        <v>44963</v>
      </c>
      <c r="C7189" s="265" t="s">
        <v>9</v>
      </c>
      <c r="D7189" s="359" t="s">
        <v>10</v>
      </c>
      <c r="E7189" s="265">
        <v>57</v>
      </c>
      <c r="F7189" s="265">
        <v>2406</v>
      </c>
      <c r="G7189" s="265">
        <v>56</v>
      </c>
      <c r="H7189" s="265">
        <v>58</v>
      </c>
      <c r="I7189" s="265" t="s">
        <v>15</v>
      </c>
      <c r="J7189" s="265"/>
      <c r="K7189" s="265"/>
      <c r="L7189" s="269">
        <f t="shared" si="62"/>
        <v>96.551724137931032</v>
      </c>
      <c r="M7189" s="265">
        <v>718</v>
      </c>
      <c r="N7189" s="285" t="s">
        <v>13</v>
      </c>
      <c r="O7189" s="265" t="s">
        <v>2515</v>
      </c>
    </row>
    <row r="7190" spans="1:15">
      <c r="A7190">
        <v>7195</v>
      </c>
      <c r="B7190" s="284">
        <v>44963</v>
      </c>
      <c r="C7190" s="265" t="s">
        <v>9</v>
      </c>
      <c r="D7190" s="359" t="s">
        <v>10</v>
      </c>
      <c r="E7190" s="265">
        <v>58</v>
      </c>
      <c r="F7190" s="265">
        <v>2684</v>
      </c>
      <c r="G7190" s="265">
        <v>99</v>
      </c>
      <c r="H7190" s="265">
        <v>98</v>
      </c>
      <c r="I7190" s="265" t="s">
        <v>15</v>
      </c>
      <c r="J7190" s="265"/>
      <c r="K7190" s="265"/>
      <c r="L7190" s="269">
        <f t="shared" si="62"/>
        <v>101.0204081632653</v>
      </c>
      <c r="M7190" s="265">
        <v>718</v>
      </c>
      <c r="N7190" s="285" t="s">
        <v>13</v>
      </c>
      <c r="O7190" s="265" t="s">
        <v>2515</v>
      </c>
    </row>
    <row r="7191" spans="1:15">
      <c r="A7191">
        <v>7196</v>
      </c>
      <c r="B7191" s="284">
        <v>44963</v>
      </c>
      <c r="C7191" s="265" t="s">
        <v>9</v>
      </c>
      <c r="D7191" s="359" t="s">
        <v>10</v>
      </c>
      <c r="E7191" s="265">
        <v>60</v>
      </c>
      <c r="F7191" s="265">
        <v>2896</v>
      </c>
      <c r="G7191" s="265">
        <v>55</v>
      </c>
      <c r="H7191" s="265">
        <v>102</v>
      </c>
      <c r="I7191" s="265" t="s">
        <v>15</v>
      </c>
      <c r="J7191" s="265"/>
      <c r="K7191" s="265"/>
      <c r="L7191" s="269">
        <f t="shared" si="62"/>
        <v>53.921568627450981</v>
      </c>
      <c r="M7191" s="265">
        <v>718</v>
      </c>
      <c r="N7191" s="285" t="s">
        <v>13</v>
      </c>
      <c r="O7191" s="265" t="s">
        <v>2515</v>
      </c>
    </row>
    <row r="7192" spans="1:15">
      <c r="A7192">
        <v>7197</v>
      </c>
      <c r="B7192" s="284">
        <v>44963</v>
      </c>
      <c r="C7192" s="265" t="s">
        <v>9</v>
      </c>
      <c r="D7192" s="359" t="s">
        <v>10</v>
      </c>
      <c r="E7192" s="265">
        <v>62</v>
      </c>
      <c r="F7192" s="265">
        <v>2590</v>
      </c>
      <c r="G7192" s="265">
        <v>66</v>
      </c>
      <c r="H7192" s="265">
        <v>92</v>
      </c>
      <c r="I7192" s="265" t="s">
        <v>15</v>
      </c>
      <c r="J7192" s="265"/>
      <c r="K7192" s="265"/>
      <c r="L7192" s="269">
        <f t="shared" si="62"/>
        <v>71.739130434782609</v>
      </c>
      <c r="M7192" s="265">
        <v>718</v>
      </c>
      <c r="N7192" s="285" t="s">
        <v>13</v>
      </c>
      <c r="O7192" s="265" t="s">
        <v>2515</v>
      </c>
    </row>
    <row r="7193" spans="1:15">
      <c r="A7193">
        <v>7198</v>
      </c>
      <c r="B7193" s="284">
        <v>44963</v>
      </c>
      <c r="C7193" s="265" t="s">
        <v>9</v>
      </c>
      <c r="D7193" s="359" t="s">
        <v>10</v>
      </c>
      <c r="E7193" s="265">
        <v>60</v>
      </c>
      <c r="F7193" s="265">
        <v>2748</v>
      </c>
      <c r="G7193" s="265">
        <v>115</v>
      </c>
      <c r="H7193" s="265">
        <v>114</v>
      </c>
      <c r="I7193" s="265" t="s">
        <v>15</v>
      </c>
      <c r="J7193" s="265"/>
      <c r="K7193" s="265"/>
      <c r="L7193" s="269">
        <f t="shared" si="62"/>
        <v>100.87719298245614</v>
      </c>
      <c r="M7193" s="265">
        <v>718</v>
      </c>
      <c r="N7193" s="285" t="s">
        <v>13</v>
      </c>
      <c r="O7193" s="265" t="s">
        <v>2515</v>
      </c>
    </row>
    <row r="7194" spans="1:15">
      <c r="A7194">
        <v>7199</v>
      </c>
      <c r="B7194" s="284">
        <v>44963</v>
      </c>
      <c r="C7194" s="265" t="s">
        <v>9</v>
      </c>
      <c r="D7194" s="359" t="s">
        <v>10</v>
      </c>
      <c r="E7194" s="265">
        <v>58</v>
      </c>
      <c r="F7194" s="265">
        <v>2540</v>
      </c>
      <c r="G7194" s="265">
        <v>51</v>
      </c>
      <c r="H7194" s="265">
        <v>42</v>
      </c>
      <c r="I7194" s="265" t="s">
        <v>15</v>
      </c>
      <c r="J7194" s="265"/>
      <c r="K7194" s="265"/>
      <c r="L7194" s="269">
        <f t="shared" ref="L7194:L7257" si="63">G7194/H7194*100</f>
        <v>121.42857142857142</v>
      </c>
      <c r="M7194" s="265">
        <v>718</v>
      </c>
      <c r="N7194" s="285" t="s">
        <v>13</v>
      </c>
      <c r="O7194" s="265" t="s">
        <v>2515</v>
      </c>
    </row>
    <row r="7195" spans="1:15">
      <c r="A7195">
        <v>7200</v>
      </c>
      <c r="B7195" s="284">
        <v>44963</v>
      </c>
      <c r="C7195" s="265" t="s">
        <v>9</v>
      </c>
      <c r="D7195" s="359" t="s">
        <v>10</v>
      </c>
      <c r="E7195" s="265">
        <v>55</v>
      </c>
      <c r="F7195" s="265">
        <v>2490</v>
      </c>
      <c r="G7195" s="265">
        <v>55</v>
      </c>
      <c r="H7195" s="265">
        <v>68</v>
      </c>
      <c r="I7195" s="265" t="s">
        <v>15</v>
      </c>
      <c r="J7195" s="265"/>
      <c r="K7195" s="265"/>
      <c r="L7195" s="269">
        <f t="shared" si="63"/>
        <v>80.882352941176478</v>
      </c>
      <c r="M7195" s="265">
        <v>718</v>
      </c>
      <c r="N7195" s="285" t="s">
        <v>13</v>
      </c>
      <c r="O7195" s="265" t="s">
        <v>2515</v>
      </c>
    </row>
    <row r="7196" spans="1:15">
      <c r="A7196">
        <v>7201</v>
      </c>
      <c r="B7196" s="284">
        <v>44963</v>
      </c>
      <c r="C7196" s="265" t="s">
        <v>9</v>
      </c>
      <c r="D7196" s="359" t="s">
        <v>10</v>
      </c>
      <c r="E7196" s="265">
        <v>61</v>
      </c>
      <c r="F7196" s="265">
        <v>2518</v>
      </c>
      <c r="G7196" s="265">
        <v>64</v>
      </c>
      <c r="H7196" s="265">
        <v>90</v>
      </c>
      <c r="I7196" s="265" t="s">
        <v>15</v>
      </c>
      <c r="J7196" s="265"/>
      <c r="K7196" s="265"/>
      <c r="L7196" s="269">
        <f t="shared" si="63"/>
        <v>71.111111111111114</v>
      </c>
      <c r="M7196" s="265">
        <v>718</v>
      </c>
      <c r="N7196" s="285" t="s">
        <v>13</v>
      </c>
      <c r="O7196" s="265" t="s">
        <v>2515</v>
      </c>
    </row>
    <row r="7197" spans="1:15">
      <c r="A7197">
        <v>7202</v>
      </c>
      <c r="B7197" s="284">
        <v>44963</v>
      </c>
      <c r="C7197" s="265" t="s">
        <v>9</v>
      </c>
      <c r="D7197" s="359" t="s">
        <v>10</v>
      </c>
      <c r="E7197" s="265">
        <v>58</v>
      </c>
      <c r="F7197" s="265">
        <v>2290</v>
      </c>
      <c r="G7197" s="265">
        <v>68</v>
      </c>
      <c r="H7197" s="265">
        <v>66</v>
      </c>
      <c r="I7197" s="265" t="s">
        <v>15</v>
      </c>
      <c r="J7197" s="265"/>
      <c r="K7197" s="265"/>
      <c r="L7197" s="269">
        <f t="shared" si="63"/>
        <v>103.03030303030303</v>
      </c>
      <c r="M7197" s="265">
        <v>718</v>
      </c>
      <c r="N7197" s="285" t="s">
        <v>13</v>
      </c>
      <c r="O7197" s="265" t="s">
        <v>2515</v>
      </c>
    </row>
    <row r="7198" spans="1:15">
      <c r="A7198">
        <v>7203</v>
      </c>
      <c r="B7198" s="284">
        <v>44963</v>
      </c>
      <c r="C7198" s="265" t="s">
        <v>9</v>
      </c>
      <c r="D7198" s="359" t="s">
        <v>10</v>
      </c>
      <c r="E7198" s="265">
        <v>52</v>
      </c>
      <c r="F7198" s="265">
        <v>2198</v>
      </c>
      <c r="G7198" s="265">
        <v>74</v>
      </c>
      <c r="H7198" s="265">
        <v>68</v>
      </c>
      <c r="I7198" s="265" t="s">
        <v>15</v>
      </c>
      <c r="J7198" s="265"/>
      <c r="K7198" s="265"/>
      <c r="L7198" s="269">
        <f t="shared" si="63"/>
        <v>108.8235294117647</v>
      </c>
      <c r="M7198" s="265">
        <v>718</v>
      </c>
      <c r="N7198" s="285" t="s">
        <v>13</v>
      </c>
      <c r="O7198" s="265" t="s">
        <v>2515</v>
      </c>
    </row>
    <row r="7199" spans="1:15">
      <c r="A7199">
        <v>7204</v>
      </c>
      <c r="B7199" s="284">
        <v>44963</v>
      </c>
      <c r="C7199" s="265" t="s">
        <v>9</v>
      </c>
      <c r="D7199" s="359" t="s">
        <v>10</v>
      </c>
      <c r="E7199" s="265">
        <v>56</v>
      </c>
      <c r="F7199" s="265">
        <v>2230</v>
      </c>
      <c r="G7199" s="265">
        <v>48</v>
      </c>
      <c r="H7199" s="265">
        <v>62</v>
      </c>
      <c r="I7199" s="265" t="s">
        <v>15</v>
      </c>
      <c r="J7199" s="265"/>
      <c r="K7199" s="265"/>
      <c r="L7199" s="269">
        <f t="shared" si="63"/>
        <v>77.41935483870968</v>
      </c>
      <c r="M7199" s="265">
        <v>718</v>
      </c>
      <c r="N7199" s="285" t="s">
        <v>13</v>
      </c>
      <c r="O7199" s="265" t="s">
        <v>2515</v>
      </c>
    </row>
    <row r="7200" spans="1:15">
      <c r="A7200">
        <v>7205</v>
      </c>
      <c r="B7200" s="284">
        <v>44963</v>
      </c>
      <c r="C7200" s="265" t="s">
        <v>9</v>
      </c>
      <c r="D7200" s="359" t="s">
        <v>10</v>
      </c>
      <c r="E7200" s="265">
        <v>58</v>
      </c>
      <c r="F7200" s="265">
        <v>2484</v>
      </c>
      <c r="G7200" s="265">
        <v>62</v>
      </c>
      <c r="H7200" s="265">
        <v>82</v>
      </c>
      <c r="I7200" s="265" t="s">
        <v>15</v>
      </c>
      <c r="J7200" s="265"/>
      <c r="K7200" s="265"/>
      <c r="L7200" s="269">
        <f t="shared" si="63"/>
        <v>75.609756097560975</v>
      </c>
      <c r="M7200" s="265">
        <v>718</v>
      </c>
      <c r="N7200" s="285" t="s">
        <v>13</v>
      </c>
      <c r="O7200" s="265" t="s">
        <v>2515</v>
      </c>
    </row>
    <row r="7201" spans="1:15">
      <c r="A7201">
        <v>7206</v>
      </c>
      <c r="B7201" s="284">
        <v>44963</v>
      </c>
      <c r="C7201" s="265" t="s">
        <v>9</v>
      </c>
      <c r="D7201" s="359" t="s">
        <v>10</v>
      </c>
      <c r="E7201" s="265">
        <v>55</v>
      </c>
      <c r="F7201" s="265">
        <v>2220</v>
      </c>
      <c r="G7201" s="265">
        <v>38</v>
      </c>
      <c r="H7201" s="265">
        <v>64</v>
      </c>
      <c r="I7201" s="265" t="s">
        <v>15</v>
      </c>
      <c r="J7201" s="265"/>
      <c r="K7201" s="265"/>
      <c r="L7201" s="269">
        <f t="shared" si="63"/>
        <v>59.375</v>
      </c>
      <c r="M7201" s="265">
        <v>718</v>
      </c>
      <c r="N7201" s="285" t="s">
        <v>13</v>
      </c>
      <c r="O7201" s="265" t="s">
        <v>2515</v>
      </c>
    </row>
    <row r="7202" spans="1:15">
      <c r="A7202">
        <v>7207</v>
      </c>
      <c r="B7202" s="284">
        <v>44963</v>
      </c>
      <c r="C7202" s="265" t="s">
        <v>9</v>
      </c>
      <c r="D7202" s="359" t="s">
        <v>10</v>
      </c>
      <c r="E7202" s="265">
        <v>54</v>
      </c>
      <c r="F7202" s="265">
        <v>2212</v>
      </c>
      <c r="G7202" s="265">
        <v>40</v>
      </c>
      <c r="H7202" s="265">
        <v>76</v>
      </c>
      <c r="I7202" s="265" t="s">
        <v>15</v>
      </c>
      <c r="J7202" s="265"/>
      <c r="K7202" s="265"/>
      <c r="L7202" s="269">
        <f t="shared" si="63"/>
        <v>52.631578947368418</v>
      </c>
      <c r="M7202" s="265">
        <v>718</v>
      </c>
      <c r="N7202" s="285" t="s">
        <v>13</v>
      </c>
      <c r="O7202" s="265" t="s">
        <v>2515</v>
      </c>
    </row>
    <row r="7203" spans="1:15">
      <c r="A7203">
        <v>7208</v>
      </c>
      <c r="B7203" s="284">
        <v>44963</v>
      </c>
      <c r="C7203" s="265" t="s">
        <v>9</v>
      </c>
      <c r="D7203" s="359" t="s">
        <v>10</v>
      </c>
      <c r="E7203" s="265">
        <v>54</v>
      </c>
      <c r="F7203" s="265">
        <v>2124</v>
      </c>
      <c r="G7203" s="265">
        <v>65</v>
      </c>
      <c r="H7203" s="265">
        <v>80</v>
      </c>
      <c r="I7203" s="265" t="s">
        <v>15</v>
      </c>
      <c r="J7203" s="265"/>
      <c r="K7203" s="265"/>
      <c r="L7203" s="269">
        <f t="shared" si="63"/>
        <v>81.25</v>
      </c>
      <c r="M7203" s="265">
        <v>718</v>
      </c>
      <c r="N7203" s="285" t="s">
        <v>13</v>
      </c>
      <c r="O7203" s="265" t="s">
        <v>2515</v>
      </c>
    </row>
    <row r="7204" spans="1:15">
      <c r="A7204">
        <v>7209</v>
      </c>
      <c r="B7204" s="284">
        <v>44963</v>
      </c>
      <c r="C7204" s="265" t="s">
        <v>9</v>
      </c>
      <c r="D7204" s="359" t="s">
        <v>10</v>
      </c>
      <c r="E7204" s="265">
        <v>59</v>
      </c>
      <c r="F7204" s="265">
        <v>2548</v>
      </c>
      <c r="G7204" s="265">
        <v>50</v>
      </c>
      <c r="H7204" s="265">
        <v>106</v>
      </c>
      <c r="I7204" s="265" t="s">
        <v>15</v>
      </c>
      <c r="J7204" s="265"/>
      <c r="K7204" s="265"/>
      <c r="L7204" s="269">
        <f t="shared" si="63"/>
        <v>47.169811320754718</v>
      </c>
      <c r="M7204" s="265">
        <v>718</v>
      </c>
      <c r="N7204" s="285" t="s">
        <v>13</v>
      </c>
      <c r="O7204" s="265" t="s">
        <v>2515</v>
      </c>
    </row>
    <row r="7205" spans="1:15">
      <c r="A7205">
        <v>7210</v>
      </c>
      <c r="B7205" s="284">
        <v>44963</v>
      </c>
      <c r="C7205" s="265" t="s">
        <v>9</v>
      </c>
      <c r="D7205" s="359" t="s">
        <v>10</v>
      </c>
      <c r="E7205" s="265">
        <v>55</v>
      </c>
      <c r="F7205" s="265">
        <v>2260</v>
      </c>
      <c r="G7205" s="265">
        <v>47</v>
      </c>
      <c r="H7205" s="265">
        <v>64</v>
      </c>
      <c r="I7205" s="265" t="s">
        <v>15</v>
      </c>
      <c r="J7205" s="265"/>
      <c r="K7205" s="265"/>
      <c r="L7205" s="269">
        <f t="shared" si="63"/>
        <v>73.4375</v>
      </c>
      <c r="M7205" s="265">
        <v>718</v>
      </c>
      <c r="N7205" s="285" t="s">
        <v>13</v>
      </c>
      <c r="O7205" s="265" t="s">
        <v>2515</v>
      </c>
    </row>
    <row r="7206" spans="1:15">
      <c r="A7206">
        <v>7211</v>
      </c>
      <c r="B7206" s="284">
        <v>44963</v>
      </c>
      <c r="C7206" s="265" t="s">
        <v>9</v>
      </c>
      <c r="D7206" s="359" t="s">
        <v>10</v>
      </c>
      <c r="E7206" s="265">
        <v>58</v>
      </c>
      <c r="F7206" s="265">
        <v>2462</v>
      </c>
      <c r="G7206" s="265">
        <v>44</v>
      </c>
      <c r="H7206" s="265">
        <v>68</v>
      </c>
      <c r="I7206" s="265" t="s">
        <v>15</v>
      </c>
      <c r="J7206" s="265"/>
      <c r="K7206" s="265"/>
      <c r="L7206" s="269">
        <f t="shared" si="63"/>
        <v>64.705882352941174</v>
      </c>
      <c r="M7206" s="265">
        <v>718</v>
      </c>
      <c r="N7206" s="285" t="s">
        <v>13</v>
      </c>
      <c r="O7206" s="265" t="s">
        <v>2515</v>
      </c>
    </row>
    <row r="7207" spans="1:15">
      <c r="A7207">
        <v>7212</v>
      </c>
      <c r="B7207" s="284">
        <v>44963</v>
      </c>
      <c r="C7207" s="265" t="s">
        <v>9</v>
      </c>
      <c r="D7207" s="359" t="s">
        <v>10</v>
      </c>
      <c r="E7207" s="265">
        <v>56</v>
      </c>
      <c r="F7207" s="265">
        <v>2354</v>
      </c>
      <c r="G7207" s="265">
        <v>61</v>
      </c>
      <c r="H7207" s="265">
        <v>76</v>
      </c>
      <c r="I7207" s="265" t="s">
        <v>15</v>
      </c>
      <c r="J7207" s="265"/>
      <c r="K7207" s="265"/>
      <c r="L7207" s="269">
        <f t="shared" si="63"/>
        <v>80.26315789473685</v>
      </c>
      <c r="M7207" s="265">
        <v>718</v>
      </c>
      <c r="N7207" s="285" t="s">
        <v>13</v>
      </c>
      <c r="O7207" s="265" t="s">
        <v>2515</v>
      </c>
    </row>
    <row r="7208" spans="1:15">
      <c r="A7208">
        <v>7213</v>
      </c>
      <c r="B7208" s="284">
        <v>44963</v>
      </c>
      <c r="C7208" s="265" t="s">
        <v>9</v>
      </c>
      <c r="D7208" s="359" t="s">
        <v>10</v>
      </c>
      <c r="E7208" s="265">
        <v>55</v>
      </c>
      <c r="F7208" s="265">
        <v>2242</v>
      </c>
      <c r="G7208" s="265">
        <v>50</v>
      </c>
      <c r="H7208" s="265">
        <v>78</v>
      </c>
      <c r="I7208" s="265" t="s">
        <v>15</v>
      </c>
      <c r="J7208" s="265"/>
      <c r="K7208" s="265"/>
      <c r="L7208" s="269">
        <f t="shared" si="63"/>
        <v>64.102564102564102</v>
      </c>
      <c r="M7208" s="265">
        <v>718</v>
      </c>
      <c r="N7208" s="285" t="s">
        <v>13</v>
      </c>
      <c r="O7208" s="265" t="s">
        <v>2515</v>
      </c>
    </row>
    <row r="7209" spans="1:15">
      <c r="A7209">
        <v>7214</v>
      </c>
      <c r="B7209" s="284">
        <v>44963</v>
      </c>
      <c r="C7209" s="265" t="s">
        <v>9</v>
      </c>
      <c r="D7209" s="359" t="s">
        <v>10</v>
      </c>
      <c r="E7209" s="265">
        <v>52</v>
      </c>
      <c r="F7209" s="265">
        <v>2444</v>
      </c>
      <c r="G7209" s="265">
        <v>80</v>
      </c>
      <c r="H7209" s="265">
        <v>106</v>
      </c>
      <c r="I7209" s="265" t="s">
        <v>15</v>
      </c>
      <c r="J7209" s="265"/>
      <c r="K7209" s="265"/>
      <c r="L7209" s="269">
        <f t="shared" si="63"/>
        <v>75.471698113207552</v>
      </c>
      <c r="M7209" s="265">
        <v>718</v>
      </c>
      <c r="N7209" s="285" t="s">
        <v>13</v>
      </c>
      <c r="O7209" s="265" t="s">
        <v>2515</v>
      </c>
    </row>
    <row r="7210" spans="1:15">
      <c r="A7210">
        <v>7215</v>
      </c>
      <c r="B7210" s="284">
        <v>44963</v>
      </c>
      <c r="C7210" s="265" t="s">
        <v>9</v>
      </c>
      <c r="D7210" s="359" t="s">
        <v>10</v>
      </c>
      <c r="E7210" s="265">
        <v>55</v>
      </c>
      <c r="F7210" s="265">
        <v>2190</v>
      </c>
      <c r="G7210" s="265">
        <v>58</v>
      </c>
      <c r="H7210" s="265">
        <v>184</v>
      </c>
      <c r="I7210" s="265" t="s">
        <v>15</v>
      </c>
      <c r="J7210" s="265"/>
      <c r="K7210" s="265"/>
      <c r="L7210" s="269">
        <f t="shared" si="63"/>
        <v>31.521739130434785</v>
      </c>
      <c r="M7210" s="265">
        <v>718</v>
      </c>
      <c r="N7210" s="285" t="s">
        <v>13</v>
      </c>
      <c r="O7210" s="265" t="s">
        <v>2515</v>
      </c>
    </row>
    <row r="7211" spans="1:15">
      <c r="A7211">
        <v>7216</v>
      </c>
      <c r="B7211" s="284">
        <v>44963</v>
      </c>
      <c r="C7211" s="265" t="s">
        <v>9</v>
      </c>
      <c r="D7211" s="359" t="s">
        <v>10</v>
      </c>
      <c r="E7211" s="265">
        <v>57</v>
      </c>
      <c r="F7211" s="265">
        <v>2478</v>
      </c>
      <c r="G7211" s="265">
        <v>53</v>
      </c>
      <c r="H7211" s="265">
        <v>54</v>
      </c>
      <c r="I7211" s="265" t="s">
        <v>15</v>
      </c>
      <c r="J7211" s="265"/>
      <c r="K7211" s="265"/>
      <c r="L7211" s="269">
        <f t="shared" si="63"/>
        <v>98.148148148148152</v>
      </c>
      <c r="M7211" s="265">
        <v>718</v>
      </c>
      <c r="N7211" s="285" t="s">
        <v>13</v>
      </c>
      <c r="O7211" s="265" t="s">
        <v>2515</v>
      </c>
    </row>
    <row r="7212" spans="1:15">
      <c r="A7212">
        <v>7217</v>
      </c>
      <c r="B7212" s="284">
        <v>44977</v>
      </c>
      <c r="C7212" s="265" t="s">
        <v>9</v>
      </c>
      <c r="D7212" s="359" t="s">
        <v>10</v>
      </c>
      <c r="E7212" s="265">
        <v>60</v>
      </c>
      <c r="F7212" s="265">
        <v>2726</v>
      </c>
      <c r="G7212" s="265">
        <v>55</v>
      </c>
      <c r="H7212" s="265">
        <v>60</v>
      </c>
      <c r="I7212" s="265" t="s">
        <v>15</v>
      </c>
      <c r="J7212" s="265"/>
      <c r="K7212" s="265"/>
      <c r="L7212" s="269">
        <f t="shared" si="63"/>
        <v>91.666666666666657</v>
      </c>
      <c r="M7212" s="265">
        <v>718</v>
      </c>
      <c r="N7212" s="285" t="s">
        <v>13</v>
      </c>
      <c r="O7212" s="265" t="s">
        <v>2516</v>
      </c>
    </row>
    <row r="7213" spans="1:15">
      <c r="A7213">
        <v>7218</v>
      </c>
      <c r="B7213" s="284">
        <v>44977</v>
      </c>
      <c r="C7213" s="265" t="s">
        <v>9</v>
      </c>
      <c r="D7213" s="359" t="s">
        <v>10</v>
      </c>
      <c r="E7213" s="265">
        <v>58</v>
      </c>
      <c r="F7213" s="265">
        <v>2458</v>
      </c>
      <c r="G7213" s="265">
        <v>40</v>
      </c>
      <c r="H7213" s="265">
        <v>58</v>
      </c>
      <c r="I7213" s="265" t="s">
        <v>15</v>
      </c>
      <c r="J7213" s="265"/>
      <c r="K7213" s="265"/>
      <c r="L7213" s="269">
        <f t="shared" si="63"/>
        <v>68.965517241379317</v>
      </c>
      <c r="M7213" s="265">
        <v>718</v>
      </c>
      <c r="N7213" s="285" t="s">
        <v>13</v>
      </c>
      <c r="O7213" s="265" t="s">
        <v>2516</v>
      </c>
    </row>
    <row r="7214" spans="1:15">
      <c r="A7214">
        <v>7219</v>
      </c>
      <c r="B7214" s="284">
        <v>44977</v>
      </c>
      <c r="C7214" s="265" t="s">
        <v>9</v>
      </c>
      <c r="D7214" s="359" t="s">
        <v>10</v>
      </c>
      <c r="E7214" s="265">
        <v>57</v>
      </c>
      <c r="F7214" s="265">
        <v>2230</v>
      </c>
      <c r="G7214" s="265">
        <v>35</v>
      </c>
      <c r="H7214" s="265">
        <v>72</v>
      </c>
      <c r="I7214" s="265" t="s">
        <v>15</v>
      </c>
      <c r="J7214" s="265"/>
      <c r="K7214" s="265"/>
      <c r="L7214" s="269">
        <f t="shared" si="63"/>
        <v>48.611111111111107</v>
      </c>
      <c r="M7214" s="265">
        <v>718</v>
      </c>
      <c r="N7214" s="285" t="s">
        <v>13</v>
      </c>
      <c r="O7214" s="265" t="s">
        <v>2516</v>
      </c>
    </row>
    <row r="7215" spans="1:15">
      <c r="A7215">
        <v>7220</v>
      </c>
      <c r="B7215" s="284">
        <v>44977</v>
      </c>
      <c r="C7215" s="265" t="s">
        <v>9</v>
      </c>
      <c r="D7215" s="359" t="s">
        <v>10</v>
      </c>
      <c r="E7215" s="265">
        <v>57</v>
      </c>
      <c r="F7215" s="265">
        <v>2254</v>
      </c>
      <c r="G7215" s="265">
        <v>42</v>
      </c>
      <c r="H7215" s="265">
        <v>15</v>
      </c>
      <c r="I7215" s="265" t="s">
        <v>15</v>
      </c>
      <c r="J7215" s="265"/>
      <c r="K7215" s="265"/>
      <c r="L7215" s="269">
        <f t="shared" si="63"/>
        <v>280</v>
      </c>
      <c r="M7215" s="265">
        <v>718</v>
      </c>
      <c r="N7215" s="285" t="s">
        <v>13</v>
      </c>
      <c r="O7215" s="265" t="s">
        <v>2516</v>
      </c>
    </row>
    <row r="7216" spans="1:15">
      <c r="A7216">
        <v>7221</v>
      </c>
      <c r="B7216" s="284">
        <v>44977</v>
      </c>
      <c r="C7216" s="265" t="s">
        <v>9</v>
      </c>
      <c r="D7216" s="359" t="s">
        <v>10</v>
      </c>
      <c r="E7216" s="265">
        <v>61</v>
      </c>
      <c r="F7216" s="265">
        <v>2612</v>
      </c>
      <c r="G7216" s="265">
        <v>52</v>
      </c>
      <c r="H7216" s="265">
        <v>16</v>
      </c>
      <c r="I7216" s="265" t="s">
        <v>15</v>
      </c>
      <c r="J7216" s="265"/>
      <c r="K7216" s="265"/>
      <c r="L7216" s="269">
        <f t="shared" si="63"/>
        <v>325</v>
      </c>
      <c r="M7216" s="265">
        <v>718</v>
      </c>
      <c r="N7216" s="285" t="s">
        <v>13</v>
      </c>
      <c r="O7216" s="265" t="s">
        <v>2516</v>
      </c>
    </row>
    <row r="7217" spans="1:15">
      <c r="A7217">
        <v>7222</v>
      </c>
      <c r="B7217" s="284">
        <v>44977</v>
      </c>
      <c r="C7217" s="265" t="s">
        <v>9</v>
      </c>
      <c r="D7217" s="359" t="s">
        <v>10</v>
      </c>
      <c r="E7217" s="265">
        <v>54</v>
      </c>
      <c r="F7217" s="265">
        <v>2086</v>
      </c>
      <c r="G7217" s="265">
        <v>20</v>
      </c>
      <c r="H7217" s="265">
        <v>42</v>
      </c>
      <c r="I7217" s="265" t="s">
        <v>15</v>
      </c>
      <c r="J7217" s="265"/>
      <c r="K7217" s="265"/>
      <c r="L7217" s="269">
        <f t="shared" si="63"/>
        <v>47.619047619047613</v>
      </c>
      <c r="M7217" s="265">
        <v>718</v>
      </c>
      <c r="N7217" s="285" t="s">
        <v>13</v>
      </c>
      <c r="O7217" s="265" t="s">
        <v>2516</v>
      </c>
    </row>
    <row r="7218" spans="1:15">
      <c r="A7218">
        <v>7223</v>
      </c>
      <c r="B7218" s="284">
        <v>44977</v>
      </c>
      <c r="C7218" s="265" t="s">
        <v>9</v>
      </c>
      <c r="D7218" s="359" t="s">
        <v>10</v>
      </c>
      <c r="E7218" s="265">
        <v>57</v>
      </c>
      <c r="F7218" s="265">
        <v>2202</v>
      </c>
      <c r="G7218" s="265">
        <v>37</v>
      </c>
      <c r="H7218" s="265">
        <v>20</v>
      </c>
      <c r="I7218" s="265" t="s">
        <v>15</v>
      </c>
      <c r="J7218" s="265"/>
      <c r="K7218" s="265"/>
      <c r="L7218" s="269">
        <f t="shared" si="63"/>
        <v>185</v>
      </c>
      <c r="M7218" s="265">
        <v>718</v>
      </c>
      <c r="N7218" s="285" t="s">
        <v>13</v>
      </c>
      <c r="O7218" s="265" t="s">
        <v>2516</v>
      </c>
    </row>
    <row r="7219" spans="1:15">
      <c r="A7219">
        <v>7224</v>
      </c>
      <c r="B7219" s="284">
        <v>44977</v>
      </c>
      <c r="C7219" s="265" t="s">
        <v>9</v>
      </c>
      <c r="D7219" s="359" t="s">
        <v>10</v>
      </c>
      <c r="E7219" s="265">
        <v>60</v>
      </c>
      <c r="F7219" s="265">
        <v>2468</v>
      </c>
      <c r="G7219" s="265">
        <v>101</v>
      </c>
      <c r="H7219" s="265">
        <v>92</v>
      </c>
      <c r="I7219" s="265" t="s">
        <v>15</v>
      </c>
      <c r="J7219" s="265"/>
      <c r="K7219" s="265"/>
      <c r="L7219" s="269">
        <f t="shared" si="63"/>
        <v>109.78260869565217</v>
      </c>
      <c r="M7219" s="265">
        <v>718</v>
      </c>
      <c r="N7219" s="285" t="s">
        <v>13</v>
      </c>
      <c r="O7219" s="265" t="s">
        <v>2516</v>
      </c>
    </row>
    <row r="7220" spans="1:15">
      <c r="A7220">
        <v>7225</v>
      </c>
      <c r="B7220" s="284">
        <v>44977</v>
      </c>
      <c r="C7220" s="265" t="s">
        <v>9</v>
      </c>
      <c r="D7220" s="359" t="s">
        <v>10</v>
      </c>
      <c r="E7220" s="265">
        <v>54</v>
      </c>
      <c r="F7220" s="265">
        <v>2086</v>
      </c>
      <c r="G7220" s="265">
        <v>2</v>
      </c>
      <c r="H7220" s="265">
        <v>30</v>
      </c>
      <c r="I7220" s="265" t="s">
        <v>12</v>
      </c>
      <c r="J7220" s="265"/>
      <c r="K7220" s="265"/>
      <c r="L7220" s="269">
        <f t="shared" si="63"/>
        <v>6.666666666666667</v>
      </c>
      <c r="M7220" s="265">
        <v>718</v>
      </c>
      <c r="N7220" s="285" t="s">
        <v>13</v>
      </c>
      <c r="O7220" s="265" t="s">
        <v>2516</v>
      </c>
    </row>
    <row r="7221" spans="1:15">
      <c r="A7221">
        <v>7226</v>
      </c>
      <c r="B7221" s="284">
        <v>44977</v>
      </c>
      <c r="C7221" s="265" t="s">
        <v>9</v>
      </c>
      <c r="D7221" s="359" t="s">
        <v>10</v>
      </c>
      <c r="E7221" s="265">
        <v>55</v>
      </c>
      <c r="F7221" s="265">
        <v>2122</v>
      </c>
      <c r="G7221" s="265">
        <v>39</v>
      </c>
      <c r="H7221" s="265">
        <v>30</v>
      </c>
      <c r="I7221" s="265" t="s">
        <v>15</v>
      </c>
      <c r="J7221" s="265"/>
      <c r="K7221" s="265"/>
      <c r="L7221" s="269">
        <f t="shared" si="63"/>
        <v>130</v>
      </c>
      <c r="M7221" s="265">
        <v>718</v>
      </c>
      <c r="N7221" s="285" t="s">
        <v>13</v>
      </c>
      <c r="O7221" s="265" t="s">
        <v>2516</v>
      </c>
    </row>
    <row r="7222" spans="1:15">
      <c r="A7222">
        <v>7227</v>
      </c>
      <c r="B7222" s="284">
        <v>44977</v>
      </c>
      <c r="C7222" s="265" t="s">
        <v>9</v>
      </c>
      <c r="D7222" s="359" t="s">
        <v>10</v>
      </c>
      <c r="E7222" s="265">
        <v>39</v>
      </c>
      <c r="F7222" s="265">
        <v>2656</v>
      </c>
      <c r="G7222" s="265">
        <v>43</v>
      </c>
      <c r="H7222" s="265">
        <v>48</v>
      </c>
      <c r="I7222" s="265" t="s">
        <v>15</v>
      </c>
      <c r="J7222" s="265"/>
      <c r="K7222" s="265"/>
      <c r="L7222" s="269">
        <f t="shared" si="63"/>
        <v>89.583333333333343</v>
      </c>
      <c r="M7222" s="265">
        <v>718</v>
      </c>
      <c r="N7222" s="285" t="s">
        <v>13</v>
      </c>
      <c r="O7222" s="265" t="s">
        <v>2516</v>
      </c>
    </row>
    <row r="7223" spans="1:15">
      <c r="A7223">
        <v>7228</v>
      </c>
      <c r="B7223" s="284">
        <v>44977</v>
      </c>
      <c r="C7223" s="265" t="s">
        <v>9</v>
      </c>
      <c r="D7223" s="359" t="s">
        <v>10</v>
      </c>
      <c r="E7223" s="265">
        <v>55</v>
      </c>
      <c r="F7223" s="265">
        <v>2356</v>
      </c>
      <c r="G7223" s="265">
        <v>35</v>
      </c>
      <c r="H7223" s="265">
        <v>50</v>
      </c>
      <c r="I7223" s="265" t="s">
        <v>15</v>
      </c>
      <c r="J7223" s="265"/>
      <c r="K7223" s="265"/>
      <c r="L7223" s="269">
        <f t="shared" si="63"/>
        <v>70</v>
      </c>
      <c r="M7223" s="265">
        <v>718</v>
      </c>
      <c r="N7223" s="285" t="s">
        <v>13</v>
      </c>
      <c r="O7223" s="265" t="s">
        <v>2516</v>
      </c>
    </row>
    <row r="7224" spans="1:15">
      <c r="A7224">
        <v>7229</v>
      </c>
      <c r="B7224" s="284">
        <v>44977</v>
      </c>
      <c r="C7224" s="265" t="s">
        <v>9</v>
      </c>
      <c r="D7224" s="359" t="s">
        <v>10</v>
      </c>
      <c r="E7224" s="265">
        <v>56</v>
      </c>
      <c r="F7224" s="265">
        <v>2202</v>
      </c>
      <c r="G7224" s="265">
        <v>25</v>
      </c>
      <c r="H7224" s="265">
        <v>40</v>
      </c>
      <c r="I7224" s="265" t="s">
        <v>15</v>
      </c>
      <c r="J7224" s="265"/>
      <c r="K7224" s="265"/>
      <c r="L7224" s="269">
        <f t="shared" si="63"/>
        <v>62.5</v>
      </c>
      <c r="M7224" s="265">
        <v>718</v>
      </c>
      <c r="N7224" s="285" t="s">
        <v>13</v>
      </c>
      <c r="O7224" s="265" t="s">
        <v>2516</v>
      </c>
    </row>
    <row r="7225" spans="1:15">
      <c r="A7225">
        <v>7230</v>
      </c>
      <c r="B7225" s="284">
        <v>44977</v>
      </c>
      <c r="C7225" s="265" t="s">
        <v>9</v>
      </c>
      <c r="D7225" s="359" t="s">
        <v>10</v>
      </c>
      <c r="E7225" s="265">
        <v>55</v>
      </c>
      <c r="F7225" s="265">
        <v>2246</v>
      </c>
      <c r="G7225" s="265">
        <v>34</v>
      </c>
      <c r="H7225" s="265">
        <v>54</v>
      </c>
      <c r="I7225" s="265" t="s">
        <v>15</v>
      </c>
      <c r="J7225" s="265"/>
      <c r="K7225" s="270"/>
      <c r="L7225" s="269">
        <f t="shared" si="63"/>
        <v>62.962962962962962</v>
      </c>
      <c r="M7225" s="265">
        <v>718</v>
      </c>
      <c r="N7225" s="285" t="s">
        <v>13</v>
      </c>
      <c r="O7225" s="265" t="s">
        <v>2516</v>
      </c>
    </row>
    <row r="7226" spans="1:15">
      <c r="A7226">
        <v>7231</v>
      </c>
      <c r="B7226" s="284">
        <v>44977</v>
      </c>
      <c r="C7226" s="265" t="s">
        <v>9</v>
      </c>
      <c r="D7226" s="359" t="s">
        <v>10</v>
      </c>
      <c r="E7226" s="265">
        <v>54</v>
      </c>
      <c r="F7226" s="265">
        <v>1976</v>
      </c>
      <c r="G7226" s="265">
        <v>24</v>
      </c>
      <c r="H7226" s="265">
        <v>44</v>
      </c>
      <c r="I7226" s="265" t="s">
        <v>15</v>
      </c>
      <c r="J7226" s="265"/>
      <c r="K7226" s="270"/>
      <c r="L7226" s="269">
        <f t="shared" si="63"/>
        <v>54.54545454545454</v>
      </c>
      <c r="M7226" s="265">
        <v>718</v>
      </c>
      <c r="N7226" s="285" t="s">
        <v>13</v>
      </c>
      <c r="O7226" s="265" t="s">
        <v>2516</v>
      </c>
    </row>
    <row r="7227" spans="1:15">
      <c r="A7227">
        <v>7232</v>
      </c>
      <c r="B7227" s="284">
        <v>44977</v>
      </c>
      <c r="C7227" s="265" t="s">
        <v>9</v>
      </c>
      <c r="D7227" s="359" t="s">
        <v>10</v>
      </c>
      <c r="E7227" s="265">
        <v>60</v>
      </c>
      <c r="F7227" s="265">
        <v>2250</v>
      </c>
      <c r="G7227" s="265">
        <v>54</v>
      </c>
      <c r="H7227" s="265">
        <v>38</v>
      </c>
      <c r="I7227" s="265" t="s">
        <v>15</v>
      </c>
      <c r="J7227" s="265"/>
      <c r="K7227" s="270"/>
      <c r="L7227" s="269">
        <f t="shared" si="63"/>
        <v>142.10526315789474</v>
      </c>
      <c r="M7227" s="265">
        <v>718</v>
      </c>
      <c r="N7227" s="285" t="s">
        <v>13</v>
      </c>
      <c r="O7227" s="265" t="s">
        <v>2516</v>
      </c>
    </row>
    <row r="7228" spans="1:15">
      <c r="A7228">
        <v>7233</v>
      </c>
      <c r="B7228" s="284">
        <v>44977</v>
      </c>
      <c r="C7228" s="265" t="s">
        <v>9</v>
      </c>
      <c r="D7228" s="359" t="s">
        <v>10</v>
      </c>
      <c r="E7228" s="265">
        <v>57</v>
      </c>
      <c r="F7228" s="265">
        <v>2364</v>
      </c>
      <c r="G7228" s="265">
        <v>60</v>
      </c>
      <c r="H7228" s="265">
        <v>50</v>
      </c>
      <c r="I7228" s="265" t="s">
        <v>15</v>
      </c>
      <c r="J7228" s="265"/>
      <c r="K7228" s="265"/>
      <c r="L7228" s="269">
        <f t="shared" si="63"/>
        <v>120</v>
      </c>
      <c r="M7228" s="265">
        <v>718</v>
      </c>
      <c r="N7228" s="285" t="s">
        <v>13</v>
      </c>
      <c r="O7228" s="265" t="s">
        <v>2516</v>
      </c>
    </row>
    <row r="7229" spans="1:15">
      <c r="A7229">
        <v>7234</v>
      </c>
      <c r="B7229" s="284">
        <v>44977</v>
      </c>
      <c r="C7229" s="265" t="s">
        <v>9</v>
      </c>
      <c r="D7229" s="359" t="s">
        <v>10</v>
      </c>
      <c r="E7229" s="265">
        <v>64</v>
      </c>
      <c r="F7229" s="265">
        <v>3410</v>
      </c>
      <c r="G7229" s="265">
        <v>70</v>
      </c>
      <c r="H7229" s="265">
        <v>86</v>
      </c>
      <c r="I7229" s="265" t="s">
        <v>15</v>
      </c>
      <c r="J7229" s="265"/>
      <c r="K7229" s="265"/>
      <c r="L7229" s="269">
        <f t="shared" si="63"/>
        <v>81.395348837209298</v>
      </c>
      <c r="M7229" s="265">
        <v>718</v>
      </c>
      <c r="N7229" s="285" t="s">
        <v>13</v>
      </c>
      <c r="O7229" s="265" t="s">
        <v>2516</v>
      </c>
    </row>
    <row r="7230" spans="1:15">
      <c r="A7230">
        <v>7235</v>
      </c>
      <c r="B7230" s="284">
        <v>44977</v>
      </c>
      <c r="C7230" s="265" t="s">
        <v>9</v>
      </c>
      <c r="D7230" s="359" t="s">
        <v>10</v>
      </c>
      <c r="E7230" s="265">
        <v>54</v>
      </c>
      <c r="F7230" s="265">
        <v>2185</v>
      </c>
      <c r="G7230" s="265">
        <v>46</v>
      </c>
      <c r="H7230" s="265">
        <v>82</v>
      </c>
      <c r="I7230" s="265" t="s">
        <v>15</v>
      </c>
      <c r="J7230" s="265"/>
      <c r="K7230" s="265"/>
      <c r="L7230" s="269">
        <f t="shared" si="63"/>
        <v>56.09756097560976</v>
      </c>
      <c r="M7230" s="265">
        <v>718</v>
      </c>
      <c r="N7230" s="285" t="s">
        <v>13</v>
      </c>
      <c r="O7230" s="265" t="s">
        <v>2516</v>
      </c>
    </row>
    <row r="7231" spans="1:15">
      <c r="A7231">
        <v>7236</v>
      </c>
      <c r="B7231" s="284">
        <v>44977</v>
      </c>
      <c r="C7231" s="265" t="s">
        <v>9</v>
      </c>
      <c r="D7231" s="359" t="s">
        <v>10</v>
      </c>
      <c r="E7231" s="265">
        <v>59</v>
      </c>
      <c r="F7231" s="265">
        <v>2536</v>
      </c>
      <c r="G7231" s="265">
        <v>71</v>
      </c>
      <c r="H7231" s="265">
        <v>70</v>
      </c>
      <c r="I7231" s="265" t="s">
        <v>15</v>
      </c>
      <c r="J7231" s="265"/>
      <c r="K7231" s="265"/>
      <c r="L7231" s="269">
        <f t="shared" si="63"/>
        <v>101.42857142857142</v>
      </c>
      <c r="M7231" s="265">
        <v>718</v>
      </c>
      <c r="N7231" s="285" t="s">
        <v>13</v>
      </c>
      <c r="O7231" s="265" t="s">
        <v>2516</v>
      </c>
    </row>
    <row r="7232" spans="1:15">
      <c r="A7232">
        <v>7237</v>
      </c>
      <c r="B7232" s="284">
        <v>44977</v>
      </c>
      <c r="C7232" s="265" t="s">
        <v>9</v>
      </c>
      <c r="D7232" s="359" t="s">
        <v>10</v>
      </c>
      <c r="E7232" s="265">
        <v>55</v>
      </c>
      <c r="F7232" s="265">
        <v>2216</v>
      </c>
      <c r="G7232" s="265">
        <v>31</v>
      </c>
      <c r="H7232" s="265">
        <v>68</v>
      </c>
      <c r="I7232" s="265" t="s">
        <v>15</v>
      </c>
      <c r="J7232" s="265"/>
      <c r="K7232" s="265"/>
      <c r="L7232" s="269">
        <f t="shared" si="63"/>
        <v>45.588235294117645</v>
      </c>
      <c r="M7232" s="265">
        <v>718</v>
      </c>
      <c r="N7232" s="285" t="s">
        <v>13</v>
      </c>
      <c r="O7232" s="265" t="s">
        <v>2516</v>
      </c>
    </row>
    <row r="7233" spans="1:15">
      <c r="A7233">
        <v>7238</v>
      </c>
      <c r="B7233" s="284">
        <v>44977</v>
      </c>
      <c r="C7233" s="265" t="s">
        <v>9</v>
      </c>
      <c r="D7233" s="359" t="s">
        <v>10</v>
      </c>
      <c r="E7233" s="265">
        <v>55</v>
      </c>
      <c r="F7233" s="265">
        <v>2116</v>
      </c>
      <c r="G7233" s="265">
        <v>14</v>
      </c>
      <c r="H7233" s="265">
        <v>46</v>
      </c>
      <c r="I7233" s="265" t="s">
        <v>15</v>
      </c>
      <c r="J7233" s="265"/>
      <c r="K7233" s="265"/>
      <c r="L7233" s="269">
        <f t="shared" si="63"/>
        <v>30.434782608695656</v>
      </c>
      <c r="M7233" s="265">
        <v>718</v>
      </c>
      <c r="N7233" s="285" t="s">
        <v>13</v>
      </c>
      <c r="O7233" s="265" t="s">
        <v>2516</v>
      </c>
    </row>
    <row r="7234" spans="1:15">
      <c r="A7234">
        <v>7239</v>
      </c>
      <c r="B7234" s="284">
        <v>44977</v>
      </c>
      <c r="C7234" s="265" t="s">
        <v>9</v>
      </c>
      <c r="D7234" s="359" t="s">
        <v>10</v>
      </c>
      <c r="E7234" s="265">
        <v>47</v>
      </c>
      <c r="F7234" s="265">
        <v>1672</v>
      </c>
      <c r="G7234" s="265">
        <v>3</v>
      </c>
      <c r="H7234" s="265">
        <v>40</v>
      </c>
      <c r="I7234" s="265" t="s">
        <v>15</v>
      </c>
      <c r="J7234" s="265"/>
      <c r="K7234" s="265"/>
      <c r="L7234" s="269">
        <f t="shared" si="63"/>
        <v>7.5</v>
      </c>
      <c r="M7234" s="265">
        <v>718</v>
      </c>
      <c r="N7234" s="285" t="s">
        <v>13</v>
      </c>
      <c r="O7234" s="265" t="s">
        <v>2516</v>
      </c>
    </row>
    <row r="7235" spans="1:15">
      <c r="A7235">
        <v>7240</v>
      </c>
      <c r="B7235" s="284">
        <v>44977</v>
      </c>
      <c r="C7235" s="265" t="s">
        <v>9</v>
      </c>
      <c r="D7235" s="359" t="s">
        <v>10</v>
      </c>
      <c r="E7235" s="265">
        <v>55</v>
      </c>
      <c r="F7235" s="265">
        <v>2160</v>
      </c>
      <c r="G7235" s="265">
        <v>51</v>
      </c>
      <c r="H7235" s="265">
        <v>58</v>
      </c>
      <c r="I7235" s="265" t="s">
        <v>15</v>
      </c>
      <c r="J7235" s="265"/>
      <c r="K7235" s="265"/>
      <c r="L7235" s="269">
        <f t="shared" si="63"/>
        <v>87.931034482758619</v>
      </c>
      <c r="M7235" s="265">
        <v>718</v>
      </c>
      <c r="N7235" s="285" t="s">
        <v>13</v>
      </c>
      <c r="O7235" s="265" t="s">
        <v>2516</v>
      </c>
    </row>
    <row r="7236" spans="1:15">
      <c r="A7236">
        <v>7241</v>
      </c>
      <c r="B7236" s="284">
        <v>44977</v>
      </c>
      <c r="C7236" s="265" t="s">
        <v>9</v>
      </c>
      <c r="D7236" s="359" t="s">
        <v>10</v>
      </c>
      <c r="E7236" s="265">
        <v>60</v>
      </c>
      <c r="F7236" s="265">
        <v>2918</v>
      </c>
      <c r="G7236" s="265">
        <v>47</v>
      </c>
      <c r="H7236" s="265">
        <v>80</v>
      </c>
      <c r="I7236" s="265" t="s">
        <v>15</v>
      </c>
      <c r="J7236" s="265"/>
      <c r="K7236" s="265"/>
      <c r="L7236" s="269">
        <f t="shared" si="63"/>
        <v>58.75</v>
      </c>
      <c r="M7236" s="265">
        <v>718</v>
      </c>
      <c r="N7236" s="285" t="s">
        <v>13</v>
      </c>
      <c r="O7236" s="265" t="s">
        <v>2516</v>
      </c>
    </row>
    <row r="7237" spans="1:15">
      <c r="A7237">
        <v>7242</v>
      </c>
      <c r="B7237" s="284">
        <v>44977</v>
      </c>
      <c r="C7237" s="265" t="s">
        <v>9</v>
      </c>
      <c r="D7237" s="359" t="s">
        <v>10</v>
      </c>
      <c r="E7237" s="265">
        <v>55</v>
      </c>
      <c r="F7237" s="265">
        <v>1890</v>
      </c>
      <c r="G7237" s="265">
        <v>32</v>
      </c>
      <c r="H7237" s="265">
        <v>38</v>
      </c>
      <c r="I7237" s="265" t="s">
        <v>15</v>
      </c>
      <c r="J7237" s="265"/>
      <c r="K7237" s="265"/>
      <c r="L7237" s="269">
        <f t="shared" si="63"/>
        <v>84.210526315789465</v>
      </c>
      <c r="M7237" s="265">
        <v>718</v>
      </c>
      <c r="N7237" s="285" t="s">
        <v>13</v>
      </c>
      <c r="O7237" s="265" t="s">
        <v>2516</v>
      </c>
    </row>
    <row r="7238" spans="1:15">
      <c r="A7238">
        <v>7243</v>
      </c>
      <c r="B7238" s="284">
        <v>44977</v>
      </c>
      <c r="C7238" s="265" t="s">
        <v>9</v>
      </c>
      <c r="D7238" s="359" t="s">
        <v>10</v>
      </c>
      <c r="E7238" s="265">
        <v>59</v>
      </c>
      <c r="F7238" s="265">
        <v>2662</v>
      </c>
      <c r="G7238" s="265">
        <v>111</v>
      </c>
      <c r="H7238" s="265">
        <v>80</v>
      </c>
      <c r="I7238" s="265" t="s">
        <v>15</v>
      </c>
      <c r="J7238" s="265"/>
      <c r="K7238" s="265"/>
      <c r="L7238" s="269">
        <f t="shared" si="63"/>
        <v>138.75</v>
      </c>
      <c r="M7238" s="265">
        <v>718</v>
      </c>
      <c r="N7238" s="285" t="s">
        <v>13</v>
      </c>
      <c r="O7238" s="265" t="s">
        <v>2516</v>
      </c>
    </row>
    <row r="7239" spans="1:15">
      <c r="A7239">
        <v>7244</v>
      </c>
      <c r="B7239" s="284">
        <v>44977</v>
      </c>
      <c r="C7239" s="265" t="s">
        <v>9</v>
      </c>
      <c r="D7239" s="359" t="s">
        <v>10</v>
      </c>
      <c r="E7239" s="265">
        <v>54</v>
      </c>
      <c r="F7239" s="265">
        <v>2590</v>
      </c>
      <c r="G7239" s="265">
        <v>64</v>
      </c>
      <c r="H7239" s="265">
        <v>72</v>
      </c>
      <c r="I7239" s="265" t="s">
        <v>15</v>
      </c>
      <c r="J7239" s="265"/>
      <c r="K7239" s="265"/>
      <c r="L7239" s="269">
        <f t="shared" si="63"/>
        <v>88.888888888888886</v>
      </c>
      <c r="M7239" s="265">
        <v>718</v>
      </c>
      <c r="N7239" s="285" t="s">
        <v>13</v>
      </c>
      <c r="O7239" s="265" t="s">
        <v>2516</v>
      </c>
    </row>
    <row r="7240" spans="1:15">
      <c r="A7240">
        <v>7245</v>
      </c>
      <c r="B7240" s="284">
        <v>44977</v>
      </c>
      <c r="C7240" s="265" t="s">
        <v>9</v>
      </c>
      <c r="D7240" s="359" t="s">
        <v>10</v>
      </c>
      <c r="E7240" s="265">
        <v>58</v>
      </c>
      <c r="F7240" s="265">
        <v>2760</v>
      </c>
      <c r="G7240" s="265">
        <v>75</v>
      </c>
      <c r="H7240" s="265">
        <v>62</v>
      </c>
      <c r="I7240" s="265" t="s">
        <v>15</v>
      </c>
      <c r="J7240" s="265"/>
      <c r="K7240" s="265"/>
      <c r="L7240" s="269">
        <f t="shared" si="63"/>
        <v>120.96774193548387</v>
      </c>
      <c r="M7240" s="265">
        <v>718</v>
      </c>
      <c r="N7240" s="285" t="s">
        <v>13</v>
      </c>
      <c r="O7240" s="265" t="s">
        <v>2516</v>
      </c>
    </row>
    <row r="7241" spans="1:15">
      <c r="A7241">
        <v>7246</v>
      </c>
      <c r="B7241" s="284">
        <v>44977</v>
      </c>
      <c r="C7241" s="265" t="s">
        <v>9</v>
      </c>
      <c r="D7241" s="359" t="s">
        <v>10</v>
      </c>
      <c r="E7241" s="265">
        <v>57</v>
      </c>
      <c r="F7241" s="265">
        <v>2126</v>
      </c>
      <c r="G7241" s="265">
        <v>61</v>
      </c>
      <c r="H7241" s="265">
        <v>46</v>
      </c>
      <c r="I7241" s="265" t="s">
        <v>15</v>
      </c>
      <c r="J7241" s="265"/>
      <c r="K7241" s="265"/>
      <c r="L7241" s="269">
        <f t="shared" si="63"/>
        <v>132.60869565217391</v>
      </c>
      <c r="M7241" s="265">
        <v>718</v>
      </c>
      <c r="N7241" s="285" t="s">
        <v>13</v>
      </c>
      <c r="O7241" s="265" t="s">
        <v>2516</v>
      </c>
    </row>
    <row r="7242" spans="1:15">
      <c r="A7242">
        <v>7247</v>
      </c>
      <c r="B7242" s="284">
        <v>44977</v>
      </c>
      <c r="C7242" s="265" t="s">
        <v>9</v>
      </c>
      <c r="D7242" s="359" t="s">
        <v>10</v>
      </c>
      <c r="E7242" s="265">
        <v>58</v>
      </c>
      <c r="F7242" s="265">
        <v>2460</v>
      </c>
      <c r="G7242" s="265">
        <v>69</v>
      </c>
      <c r="H7242" s="265">
        <v>38</v>
      </c>
      <c r="I7242" s="265" t="s">
        <v>15</v>
      </c>
      <c r="J7242" s="265"/>
      <c r="K7242" s="265"/>
      <c r="L7242" s="269">
        <f t="shared" si="63"/>
        <v>181.57894736842107</v>
      </c>
      <c r="M7242" s="265">
        <v>718</v>
      </c>
      <c r="N7242" s="285" t="s">
        <v>13</v>
      </c>
      <c r="O7242" s="265" t="s">
        <v>2516</v>
      </c>
    </row>
    <row r="7243" spans="1:15">
      <c r="A7243">
        <v>7248</v>
      </c>
      <c r="B7243" s="284">
        <v>44977</v>
      </c>
      <c r="C7243" s="265" t="s">
        <v>9</v>
      </c>
      <c r="D7243" s="359" t="s">
        <v>10</v>
      </c>
      <c r="E7243" s="265">
        <v>55</v>
      </c>
      <c r="F7243" s="265">
        <v>2270</v>
      </c>
      <c r="G7243" s="265">
        <v>34</v>
      </c>
      <c r="H7243" s="265">
        <v>70</v>
      </c>
      <c r="I7243" s="265" t="s">
        <v>15</v>
      </c>
      <c r="J7243" s="265"/>
      <c r="K7243" s="265"/>
      <c r="L7243" s="269">
        <f t="shared" si="63"/>
        <v>48.571428571428569</v>
      </c>
      <c r="M7243" s="265">
        <v>718</v>
      </c>
      <c r="N7243" s="285" t="s">
        <v>13</v>
      </c>
      <c r="O7243" s="265" t="s">
        <v>2516</v>
      </c>
    </row>
    <row r="7244" spans="1:15">
      <c r="A7244">
        <v>7249</v>
      </c>
      <c r="B7244" s="284">
        <v>44977</v>
      </c>
      <c r="C7244" s="265" t="s">
        <v>9</v>
      </c>
      <c r="D7244" s="359" t="s">
        <v>10</v>
      </c>
      <c r="E7244" s="265">
        <v>56</v>
      </c>
      <c r="F7244" s="265">
        <v>2294</v>
      </c>
      <c r="G7244" s="265">
        <v>80</v>
      </c>
      <c r="H7244" s="265">
        <v>26</v>
      </c>
      <c r="I7244" s="265" t="s">
        <v>15</v>
      </c>
      <c r="J7244" s="265"/>
      <c r="K7244" s="265"/>
      <c r="L7244" s="269">
        <f t="shared" si="63"/>
        <v>307.69230769230774</v>
      </c>
      <c r="M7244" s="265">
        <v>718</v>
      </c>
      <c r="N7244" s="285" t="s">
        <v>13</v>
      </c>
      <c r="O7244" s="265" t="s">
        <v>2516</v>
      </c>
    </row>
    <row r="7245" spans="1:15">
      <c r="A7245">
        <v>7250</v>
      </c>
      <c r="B7245" s="284">
        <v>44977</v>
      </c>
      <c r="C7245" s="265" t="s">
        <v>9</v>
      </c>
      <c r="D7245" s="359" t="s">
        <v>10</v>
      </c>
      <c r="E7245" s="265">
        <v>50</v>
      </c>
      <c r="F7245" s="265">
        <v>2154</v>
      </c>
      <c r="G7245" s="265">
        <v>28</v>
      </c>
      <c r="H7245" s="265">
        <v>68</v>
      </c>
      <c r="I7245" s="265" t="s">
        <v>15</v>
      </c>
      <c r="J7245" s="265"/>
      <c r="K7245" s="265"/>
      <c r="L7245" s="269">
        <f t="shared" si="63"/>
        <v>41.17647058823529</v>
      </c>
      <c r="M7245" s="265">
        <v>718</v>
      </c>
      <c r="N7245" s="285" t="s">
        <v>13</v>
      </c>
      <c r="O7245" s="265" t="s">
        <v>2516</v>
      </c>
    </row>
    <row r="7246" spans="1:15">
      <c r="A7246">
        <v>7251</v>
      </c>
      <c r="B7246" s="284">
        <v>44977</v>
      </c>
      <c r="C7246" s="265" t="s">
        <v>9</v>
      </c>
      <c r="D7246" s="359" t="s">
        <v>10</v>
      </c>
      <c r="E7246" s="265">
        <v>58</v>
      </c>
      <c r="F7246" s="265">
        <v>2444</v>
      </c>
      <c r="G7246" s="265">
        <v>60</v>
      </c>
      <c r="H7246" s="265">
        <v>70</v>
      </c>
      <c r="I7246" s="265" t="s">
        <v>15</v>
      </c>
      <c r="J7246" s="265"/>
      <c r="K7246" s="265"/>
      <c r="L7246" s="269">
        <f t="shared" si="63"/>
        <v>85.714285714285708</v>
      </c>
      <c r="M7246" s="265">
        <v>718</v>
      </c>
      <c r="N7246" s="285" t="s">
        <v>13</v>
      </c>
      <c r="O7246" s="265" t="s">
        <v>2516</v>
      </c>
    </row>
    <row r="7247" spans="1:15">
      <c r="A7247">
        <v>7252</v>
      </c>
      <c r="B7247" s="284">
        <v>44977</v>
      </c>
      <c r="C7247" s="265" t="s">
        <v>9</v>
      </c>
      <c r="D7247" s="359" t="s">
        <v>10</v>
      </c>
      <c r="E7247" s="265">
        <v>59</v>
      </c>
      <c r="F7247" s="265">
        <v>2298</v>
      </c>
      <c r="G7247" s="265">
        <v>27</v>
      </c>
      <c r="H7247" s="265">
        <v>66</v>
      </c>
      <c r="I7247" s="265" t="s">
        <v>15</v>
      </c>
      <c r="J7247" s="265"/>
      <c r="K7247" s="265"/>
      <c r="L7247" s="269">
        <f t="shared" si="63"/>
        <v>40.909090909090914</v>
      </c>
      <c r="M7247" s="265">
        <v>718</v>
      </c>
      <c r="N7247" s="285" t="s">
        <v>13</v>
      </c>
      <c r="O7247" s="265" t="s">
        <v>2516</v>
      </c>
    </row>
    <row r="7248" spans="1:15">
      <c r="A7248">
        <v>7253</v>
      </c>
      <c r="B7248" s="284">
        <v>44977</v>
      </c>
      <c r="C7248" s="265" t="s">
        <v>9</v>
      </c>
      <c r="D7248" s="359" t="s">
        <v>10</v>
      </c>
      <c r="E7248" s="265">
        <v>53</v>
      </c>
      <c r="F7248" s="265">
        <v>1850</v>
      </c>
      <c r="G7248" s="265">
        <v>28</v>
      </c>
      <c r="H7248" s="265">
        <v>44</v>
      </c>
      <c r="I7248" s="265" t="s">
        <v>15</v>
      </c>
      <c r="J7248" s="265"/>
      <c r="K7248" s="265"/>
      <c r="L7248" s="269">
        <f t="shared" si="63"/>
        <v>63.636363636363633</v>
      </c>
      <c r="M7248" s="265">
        <v>718</v>
      </c>
      <c r="N7248" s="285" t="s">
        <v>13</v>
      </c>
      <c r="O7248" s="265" t="s">
        <v>2516</v>
      </c>
    </row>
    <row r="7249" spans="1:15">
      <c r="A7249">
        <v>7254</v>
      </c>
      <c r="B7249" s="284">
        <v>44977</v>
      </c>
      <c r="C7249" s="265" t="s">
        <v>9</v>
      </c>
      <c r="D7249" s="359" t="s">
        <v>10</v>
      </c>
      <c r="E7249" s="265">
        <v>57</v>
      </c>
      <c r="F7249" s="265">
        <v>2330</v>
      </c>
      <c r="G7249" s="265">
        <v>41</v>
      </c>
      <c r="H7249" s="265">
        <v>40</v>
      </c>
      <c r="I7249" s="265" t="s">
        <v>15</v>
      </c>
      <c r="J7249" s="265"/>
      <c r="K7249" s="265"/>
      <c r="L7249" s="269">
        <f t="shared" si="63"/>
        <v>102.49999999999999</v>
      </c>
      <c r="M7249" s="265">
        <v>718</v>
      </c>
      <c r="N7249" s="285" t="s">
        <v>13</v>
      </c>
      <c r="O7249" s="265" t="s">
        <v>2516</v>
      </c>
    </row>
    <row r="7250" spans="1:15">
      <c r="A7250">
        <v>7255</v>
      </c>
      <c r="B7250" s="284">
        <v>44977</v>
      </c>
      <c r="C7250" s="265" t="s">
        <v>9</v>
      </c>
      <c r="D7250" s="359" t="s">
        <v>10</v>
      </c>
      <c r="E7250" s="265">
        <v>59</v>
      </c>
      <c r="F7250" s="265">
        <v>2698</v>
      </c>
      <c r="G7250" s="265">
        <v>62</v>
      </c>
      <c r="H7250" s="265">
        <v>58</v>
      </c>
      <c r="I7250" s="265" t="s">
        <v>15</v>
      </c>
      <c r="J7250" s="265"/>
      <c r="K7250" s="265"/>
      <c r="L7250" s="269">
        <f t="shared" si="63"/>
        <v>106.89655172413792</v>
      </c>
      <c r="M7250" s="265">
        <v>718</v>
      </c>
      <c r="N7250" s="285" t="s">
        <v>13</v>
      </c>
      <c r="O7250" s="265" t="s">
        <v>2516</v>
      </c>
    </row>
    <row r="7251" spans="1:15">
      <c r="A7251">
        <v>7256</v>
      </c>
      <c r="B7251" s="284">
        <v>44977</v>
      </c>
      <c r="C7251" s="265" t="s">
        <v>9</v>
      </c>
      <c r="D7251" s="359" t="s">
        <v>10</v>
      </c>
      <c r="E7251" s="265">
        <v>54</v>
      </c>
      <c r="F7251" s="265">
        <v>2190</v>
      </c>
      <c r="G7251" s="265">
        <v>34</v>
      </c>
      <c r="H7251" s="265">
        <v>42</v>
      </c>
      <c r="I7251" s="265" t="s">
        <v>15</v>
      </c>
      <c r="J7251" s="265"/>
      <c r="K7251" s="265"/>
      <c r="L7251" s="269">
        <f t="shared" si="63"/>
        <v>80.952380952380949</v>
      </c>
      <c r="M7251" s="265">
        <v>718</v>
      </c>
      <c r="N7251" s="285" t="s">
        <v>13</v>
      </c>
      <c r="O7251" s="265" t="s">
        <v>2516</v>
      </c>
    </row>
    <row r="7252" spans="1:15">
      <c r="A7252">
        <v>7257</v>
      </c>
      <c r="B7252" s="284">
        <v>44977</v>
      </c>
      <c r="C7252" s="265" t="s">
        <v>9</v>
      </c>
      <c r="D7252" s="359" t="s">
        <v>10</v>
      </c>
      <c r="E7252" s="265">
        <v>63</v>
      </c>
      <c r="F7252" s="265">
        <v>3068</v>
      </c>
      <c r="G7252" s="265">
        <v>119</v>
      </c>
      <c r="H7252" s="265">
        <v>84</v>
      </c>
      <c r="I7252" s="265" t="s">
        <v>15</v>
      </c>
      <c r="J7252" s="265"/>
      <c r="K7252" s="265"/>
      <c r="L7252" s="269">
        <f t="shared" si="63"/>
        <v>141.66666666666669</v>
      </c>
      <c r="M7252" s="265">
        <v>718</v>
      </c>
      <c r="N7252" s="285" t="s">
        <v>13</v>
      </c>
      <c r="O7252" s="265" t="s">
        <v>2516</v>
      </c>
    </row>
    <row r="7253" spans="1:15">
      <c r="A7253">
        <v>7258</v>
      </c>
      <c r="B7253" s="284">
        <v>44977</v>
      </c>
      <c r="C7253" s="265" t="s">
        <v>9</v>
      </c>
      <c r="D7253" s="359" t="s">
        <v>10</v>
      </c>
      <c r="E7253" s="265">
        <v>59</v>
      </c>
      <c r="F7253" s="265">
        <v>2786</v>
      </c>
      <c r="G7253" s="265">
        <v>28</v>
      </c>
      <c r="H7253" s="265">
        <v>63</v>
      </c>
      <c r="I7253" s="265" t="s">
        <v>15</v>
      </c>
      <c r="J7253" s="265"/>
      <c r="K7253" s="265"/>
      <c r="L7253" s="269">
        <f t="shared" si="63"/>
        <v>44.444444444444443</v>
      </c>
      <c r="M7253" s="265">
        <v>718</v>
      </c>
      <c r="N7253" s="285" t="s">
        <v>13</v>
      </c>
      <c r="O7253" s="265" t="s">
        <v>2516</v>
      </c>
    </row>
    <row r="7254" spans="1:15">
      <c r="A7254">
        <v>7259</v>
      </c>
      <c r="B7254" s="284">
        <v>44977</v>
      </c>
      <c r="C7254" s="265" t="s">
        <v>9</v>
      </c>
      <c r="D7254" s="359" t="s">
        <v>10</v>
      </c>
      <c r="E7254" s="265">
        <v>50</v>
      </c>
      <c r="F7254" s="265">
        <v>1796</v>
      </c>
      <c r="G7254" s="265">
        <v>6</v>
      </c>
      <c r="H7254" s="265">
        <v>60</v>
      </c>
      <c r="I7254" s="265" t="s">
        <v>15</v>
      </c>
      <c r="J7254" s="265"/>
      <c r="K7254" s="265"/>
      <c r="L7254" s="269">
        <f t="shared" si="63"/>
        <v>10</v>
      </c>
      <c r="M7254" s="265">
        <v>718</v>
      </c>
      <c r="N7254" s="285" t="s">
        <v>13</v>
      </c>
      <c r="O7254" s="265" t="s">
        <v>2516</v>
      </c>
    </row>
    <row r="7255" spans="1:15">
      <c r="A7255">
        <v>7260</v>
      </c>
      <c r="B7255" s="284">
        <v>44977</v>
      </c>
      <c r="C7255" s="265" t="s">
        <v>9</v>
      </c>
      <c r="D7255" s="359" t="s">
        <v>10</v>
      </c>
      <c r="E7255" s="265">
        <v>62</v>
      </c>
      <c r="F7255" s="265">
        <v>2804</v>
      </c>
      <c r="G7255" s="265">
        <v>59</v>
      </c>
      <c r="H7255" s="265">
        <v>48</v>
      </c>
      <c r="I7255" s="265" t="s">
        <v>15</v>
      </c>
      <c r="J7255" s="265"/>
      <c r="K7255" s="265"/>
      <c r="L7255" s="269">
        <f t="shared" si="63"/>
        <v>122.91666666666667</v>
      </c>
      <c r="M7255" s="265">
        <v>718</v>
      </c>
      <c r="N7255" s="285" t="s">
        <v>13</v>
      </c>
      <c r="O7255" s="265" t="s">
        <v>2516</v>
      </c>
    </row>
    <row r="7256" spans="1:15">
      <c r="A7256">
        <v>7261</v>
      </c>
      <c r="B7256" s="284">
        <v>44977</v>
      </c>
      <c r="C7256" s="265" t="s">
        <v>9</v>
      </c>
      <c r="D7256" s="359" t="s">
        <v>10</v>
      </c>
      <c r="E7256" s="265">
        <v>62</v>
      </c>
      <c r="F7256" s="265">
        <v>3064</v>
      </c>
      <c r="G7256" s="265">
        <v>83</v>
      </c>
      <c r="H7256" s="265">
        <v>40</v>
      </c>
      <c r="I7256" s="265" t="s">
        <v>15</v>
      </c>
      <c r="J7256" s="265"/>
      <c r="K7256" s="265"/>
      <c r="L7256" s="269">
        <f t="shared" si="63"/>
        <v>207.50000000000003</v>
      </c>
      <c r="M7256" s="265">
        <v>718</v>
      </c>
      <c r="N7256" s="285" t="s">
        <v>13</v>
      </c>
      <c r="O7256" s="265" t="s">
        <v>2516</v>
      </c>
    </row>
    <row r="7257" spans="1:15">
      <c r="A7257">
        <v>7262</v>
      </c>
      <c r="B7257" s="284">
        <v>44977</v>
      </c>
      <c r="C7257" s="265" t="s">
        <v>9</v>
      </c>
      <c r="D7257" s="359" t="s">
        <v>10</v>
      </c>
      <c r="E7257" s="265">
        <v>55</v>
      </c>
      <c r="F7257" s="265">
        <v>2158</v>
      </c>
      <c r="G7257" s="265">
        <v>63</v>
      </c>
      <c r="H7257" s="265">
        <v>62</v>
      </c>
      <c r="I7257" s="265" t="s">
        <v>15</v>
      </c>
      <c r="J7257" s="265"/>
      <c r="K7257" s="265"/>
      <c r="L7257" s="269">
        <f t="shared" si="63"/>
        <v>101.61290322580645</v>
      </c>
      <c r="M7257" s="265">
        <v>718</v>
      </c>
      <c r="N7257" s="285" t="s">
        <v>13</v>
      </c>
      <c r="O7257" s="265" t="s">
        <v>2516</v>
      </c>
    </row>
    <row r="7258" spans="1:15">
      <c r="A7258">
        <v>7263</v>
      </c>
      <c r="B7258" s="284">
        <v>44977</v>
      </c>
      <c r="C7258" s="265" t="s">
        <v>9</v>
      </c>
      <c r="D7258" s="359" t="s">
        <v>10</v>
      </c>
      <c r="E7258" s="265">
        <v>51</v>
      </c>
      <c r="F7258" s="265">
        <v>1740</v>
      </c>
      <c r="G7258" s="265">
        <v>53</v>
      </c>
      <c r="H7258" s="265">
        <v>54</v>
      </c>
      <c r="I7258" s="265" t="s">
        <v>15</v>
      </c>
      <c r="J7258" s="265"/>
      <c r="K7258" s="265"/>
      <c r="L7258" s="269">
        <f t="shared" ref="L7258:L7321" si="64">G7258/H7258*100</f>
        <v>98.148148148148152</v>
      </c>
      <c r="M7258" s="265">
        <v>718</v>
      </c>
      <c r="N7258" s="285" t="s">
        <v>13</v>
      </c>
      <c r="O7258" s="265" t="s">
        <v>2516</v>
      </c>
    </row>
    <row r="7259" spans="1:15">
      <c r="A7259">
        <v>7264</v>
      </c>
      <c r="B7259" s="284">
        <v>44977</v>
      </c>
      <c r="C7259" s="265" t="s">
        <v>9</v>
      </c>
      <c r="D7259" s="359" t="s">
        <v>10</v>
      </c>
      <c r="E7259" s="265">
        <v>57</v>
      </c>
      <c r="F7259" s="265">
        <v>2320</v>
      </c>
      <c r="G7259" s="265">
        <v>4</v>
      </c>
      <c r="H7259" s="265">
        <v>80</v>
      </c>
      <c r="I7259" s="265" t="s">
        <v>12</v>
      </c>
      <c r="J7259" s="265"/>
      <c r="K7259" s="265"/>
      <c r="L7259" s="269">
        <f t="shared" si="64"/>
        <v>5</v>
      </c>
      <c r="M7259" s="265">
        <v>718</v>
      </c>
      <c r="N7259" s="285" t="s">
        <v>13</v>
      </c>
      <c r="O7259" s="265" t="s">
        <v>2516</v>
      </c>
    </row>
    <row r="7260" spans="1:15">
      <c r="A7260">
        <v>7265</v>
      </c>
      <c r="B7260" s="284">
        <v>44977</v>
      </c>
      <c r="C7260" s="265" t="s">
        <v>9</v>
      </c>
      <c r="D7260" s="359" t="s">
        <v>10</v>
      </c>
      <c r="E7260" s="265">
        <v>50</v>
      </c>
      <c r="F7260" s="265">
        <v>2126</v>
      </c>
      <c r="G7260" s="265">
        <v>80</v>
      </c>
      <c r="H7260" s="265">
        <v>74</v>
      </c>
      <c r="I7260" s="265" t="s">
        <v>15</v>
      </c>
      <c r="J7260" s="265"/>
      <c r="K7260" s="265"/>
      <c r="L7260" s="269">
        <f t="shared" si="64"/>
        <v>108.10810810810811</v>
      </c>
      <c r="M7260" s="265">
        <v>718</v>
      </c>
      <c r="N7260" s="285" t="s">
        <v>13</v>
      </c>
      <c r="O7260" s="265" t="s">
        <v>2516</v>
      </c>
    </row>
    <row r="7261" spans="1:15">
      <c r="A7261">
        <v>7266</v>
      </c>
      <c r="B7261" s="284">
        <v>44977</v>
      </c>
      <c r="C7261" s="265" t="s">
        <v>9</v>
      </c>
      <c r="D7261" s="359" t="s">
        <v>10</v>
      </c>
      <c r="E7261" s="265">
        <v>58</v>
      </c>
      <c r="F7261" s="265">
        <v>2450</v>
      </c>
      <c r="G7261" s="265">
        <v>69</v>
      </c>
      <c r="H7261" s="265">
        <v>51</v>
      </c>
      <c r="I7261" s="265" t="s">
        <v>15</v>
      </c>
      <c r="J7261" s="265"/>
      <c r="K7261" s="265"/>
      <c r="L7261" s="269">
        <f t="shared" si="64"/>
        <v>135.29411764705884</v>
      </c>
      <c r="M7261" s="265">
        <v>718</v>
      </c>
      <c r="N7261" s="285" t="s">
        <v>13</v>
      </c>
      <c r="O7261" s="265" t="s">
        <v>2516</v>
      </c>
    </row>
    <row r="7262" spans="1:15">
      <c r="A7262">
        <v>7267</v>
      </c>
      <c r="B7262" s="284">
        <v>44985</v>
      </c>
      <c r="C7262" s="265" t="s">
        <v>9</v>
      </c>
      <c r="D7262" s="359" t="s">
        <v>10</v>
      </c>
      <c r="E7262" s="265">
        <v>37</v>
      </c>
      <c r="F7262" s="265">
        <v>1028</v>
      </c>
      <c r="G7262" s="265">
        <v>2</v>
      </c>
      <c r="H7262" s="265">
        <v>32</v>
      </c>
      <c r="I7262" s="265" t="s">
        <v>15</v>
      </c>
      <c r="J7262" s="265"/>
      <c r="K7262" s="265"/>
      <c r="L7262" s="269">
        <f t="shared" si="64"/>
        <v>6.25</v>
      </c>
      <c r="M7262" s="265">
        <v>718</v>
      </c>
      <c r="N7262" s="285" t="s">
        <v>13</v>
      </c>
      <c r="O7262" s="265" t="s">
        <v>2516</v>
      </c>
    </row>
    <row r="7263" spans="1:15">
      <c r="A7263">
        <v>7268</v>
      </c>
      <c r="B7263" s="284">
        <v>44985</v>
      </c>
      <c r="C7263" s="265" t="s">
        <v>9</v>
      </c>
      <c r="D7263" s="359" t="s">
        <v>10</v>
      </c>
      <c r="E7263" s="265">
        <v>40</v>
      </c>
      <c r="F7263" s="265">
        <v>952</v>
      </c>
      <c r="G7263" s="265">
        <v>4</v>
      </c>
      <c r="H7263" s="265">
        <v>32</v>
      </c>
      <c r="I7263" s="265" t="s">
        <v>15</v>
      </c>
      <c r="J7263" s="265"/>
      <c r="K7263" s="265"/>
      <c r="L7263" s="269">
        <f t="shared" si="64"/>
        <v>12.5</v>
      </c>
      <c r="M7263" s="265">
        <v>718</v>
      </c>
      <c r="N7263" s="285" t="s">
        <v>13</v>
      </c>
      <c r="O7263" s="265" t="s">
        <v>2516</v>
      </c>
    </row>
    <row r="7264" spans="1:15">
      <c r="A7264">
        <v>7269</v>
      </c>
      <c r="B7264" s="284">
        <v>44985</v>
      </c>
      <c r="C7264" s="265" t="s">
        <v>9</v>
      </c>
      <c r="D7264" s="359" t="s">
        <v>10</v>
      </c>
      <c r="E7264" s="265">
        <v>35</v>
      </c>
      <c r="F7264" s="265">
        <v>940</v>
      </c>
      <c r="G7264" s="265">
        <v>3</v>
      </c>
      <c r="H7264" s="265">
        <v>30</v>
      </c>
      <c r="I7264" s="265" t="s">
        <v>15</v>
      </c>
      <c r="J7264" s="265"/>
      <c r="K7264" s="265"/>
      <c r="L7264" s="269">
        <f t="shared" si="64"/>
        <v>10</v>
      </c>
      <c r="M7264" s="265">
        <v>718</v>
      </c>
      <c r="N7264" s="285" t="s">
        <v>13</v>
      </c>
      <c r="O7264" s="265" t="s">
        <v>2516</v>
      </c>
    </row>
    <row r="7265" spans="1:15">
      <c r="A7265">
        <v>7270</v>
      </c>
      <c r="B7265" s="284">
        <v>44985</v>
      </c>
      <c r="C7265" s="265" t="s">
        <v>9</v>
      </c>
      <c r="D7265" s="359" t="s">
        <v>10</v>
      </c>
      <c r="E7265" s="265">
        <v>43</v>
      </c>
      <c r="F7265" s="265">
        <v>1296</v>
      </c>
      <c r="G7265" s="265">
        <v>5</v>
      </c>
      <c r="H7265" s="265">
        <v>44</v>
      </c>
      <c r="I7265" s="265" t="s">
        <v>15</v>
      </c>
      <c r="J7265" s="265"/>
      <c r="K7265" s="265"/>
      <c r="L7265" s="269">
        <f t="shared" si="64"/>
        <v>11.363636363636363</v>
      </c>
      <c r="M7265" s="265">
        <v>718</v>
      </c>
      <c r="N7265" s="285" t="s">
        <v>13</v>
      </c>
      <c r="O7265" s="265" t="s">
        <v>2516</v>
      </c>
    </row>
    <row r="7266" spans="1:15">
      <c r="A7266">
        <v>7271</v>
      </c>
      <c r="B7266" s="284">
        <v>44985</v>
      </c>
      <c r="C7266" s="265" t="s">
        <v>9</v>
      </c>
      <c r="D7266" s="359" t="s">
        <v>10</v>
      </c>
      <c r="E7266" s="265">
        <v>30</v>
      </c>
      <c r="F7266" s="265">
        <v>874</v>
      </c>
      <c r="G7266" s="265">
        <v>2</v>
      </c>
      <c r="H7266" s="265">
        <v>40</v>
      </c>
      <c r="I7266" s="265" t="s">
        <v>15</v>
      </c>
      <c r="J7266" s="265"/>
      <c r="K7266" s="265"/>
      <c r="L7266" s="269">
        <f t="shared" si="64"/>
        <v>5</v>
      </c>
      <c r="M7266" s="265">
        <v>718</v>
      </c>
      <c r="N7266" s="285" t="s">
        <v>13</v>
      </c>
      <c r="O7266" s="265" t="s">
        <v>2516</v>
      </c>
    </row>
    <row r="7267" spans="1:15">
      <c r="A7267">
        <v>7272</v>
      </c>
      <c r="B7267" s="284">
        <v>44985</v>
      </c>
      <c r="C7267" s="265" t="s">
        <v>9</v>
      </c>
      <c r="D7267" s="359" t="s">
        <v>10</v>
      </c>
      <c r="E7267" s="265">
        <v>47</v>
      </c>
      <c r="F7267" s="265">
        <v>1404</v>
      </c>
      <c r="G7267" s="265">
        <v>4</v>
      </c>
      <c r="H7267" s="265">
        <v>56</v>
      </c>
      <c r="I7267" s="265" t="s">
        <v>15</v>
      </c>
      <c r="J7267" s="265"/>
      <c r="K7267" s="265"/>
      <c r="L7267" s="269">
        <f t="shared" si="64"/>
        <v>7.1428571428571423</v>
      </c>
      <c r="M7267" s="265">
        <v>718</v>
      </c>
      <c r="N7267" s="285" t="s">
        <v>13</v>
      </c>
      <c r="O7267" s="265" t="s">
        <v>2516</v>
      </c>
    </row>
    <row r="7268" spans="1:15">
      <c r="A7268">
        <v>7273</v>
      </c>
      <c r="B7268" s="284">
        <v>44985</v>
      </c>
      <c r="C7268" s="265" t="s">
        <v>9</v>
      </c>
      <c r="D7268" s="359" t="s">
        <v>10</v>
      </c>
      <c r="E7268" s="265">
        <v>43</v>
      </c>
      <c r="F7268" s="265">
        <v>1208</v>
      </c>
      <c r="G7268" s="265">
        <v>5</v>
      </c>
      <c r="H7268" s="265">
        <v>26</v>
      </c>
      <c r="I7268" s="265" t="s">
        <v>15</v>
      </c>
      <c r="J7268" s="265"/>
      <c r="K7268" s="265"/>
      <c r="L7268" s="269">
        <f t="shared" si="64"/>
        <v>19.230769230769234</v>
      </c>
      <c r="M7268" s="265">
        <v>718</v>
      </c>
      <c r="N7268" s="285" t="s">
        <v>13</v>
      </c>
      <c r="O7268" s="265" t="s">
        <v>2516</v>
      </c>
    </row>
    <row r="7269" spans="1:15">
      <c r="A7269">
        <v>7274</v>
      </c>
      <c r="B7269" s="284">
        <v>44985</v>
      </c>
      <c r="C7269" s="265" t="s">
        <v>9</v>
      </c>
      <c r="D7269" s="359" t="s">
        <v>10</v>
      </c>
      <c r="E7269" s="265">
        <v>37</v>
      </c>
      <c r="F7269" s="265">
        <v>906</v>
      </c>
      <c r="G7269" s="265">
        <v>3</v>
      </c>
      <c r="H7269" s="265">
        <v>22</v>
      </c>
      <c r="I7269" s="265" t="s">
        <v>15</v>
      </c>
      <c r="J7269" s="265"/>
      <c r="K7269" s="265"/>
      <c r="L7269" s="269">
        <f t="shared" si="64"/>
        <v>13.636363636363635</v>
      </c>
      <c r="M7269" s="265">
        <v>718</v>
      </c>
      <c r="N7269" s="285" t="s">
        <v>13</v>
      </c>
      <c r="O7269" s="265" t="s">
        <v>2516</v>
      </c>
    </row>
    <row r="7270" spans="1:15">
      <c r="A7270">
        <v>7275</v>
      </c>
      <c r="B7270" s="284">
        <v>44985</v>
      </c>
      <c r="C7270" s="265" t="s">
        <v>9</v>
      </c>
      <c r="D7270" s="359" t="s">
        <v>10</v>
      </c>
      <c r="E7270" s="265">
        <v>40</v>
      </c>
      <c r="F7270" s="265">
        <v>1246</v>
      </c>
      <c r="G7270" s="265">
        <v>2</v>
      </c>
      <c r="H7270" s="265">
        <v>32</v>
      </c>
      <c r="I7270" s="265" t="s">
        <v>15</v>
      </c>
      <c r="J7270" s="265"/>
      <c r="K7270" s="265"/>
      <c r="L7270" s="269">
        <f t="shared" si="64"/>
        <v>6.25</v>
      </c>
      <c r="M7270" s="265">
        <v>718</v>
      </c>
      <c r="N7270" s="285" t="s">
        <v>13</v>
      </c>
      <c r="O7270" s="265" t="s">
        <v>2516</v>
      </c>
    </row>
    <row r="7271" spans="1:15">
      <c r="A7271">
        <v>7276</v>
      </c>
      <c r="B7271" s="284">
        <v>44985</v>
      </c>
      <c r="C7271" s="265" t="s">
        <v>9</v>
      </c>
      <c r="D7271" s="359" t="s">
        <v>10</v>
      </c>
      <c r="E7271" s="265">
        <v>43</v>
      </c>
      <c r="F7271" s="265">
        <v>1060</v>
      </c>
      <c r="G7271" s="265">
        <v>2</v>
      </c>
      <c r="H7271" s="265">
        <v>38</v>
      </c>
      <c r="I7271" s="265" t="s">
        <v>12</v>
      </c>
      <c r="J7271" s="265"/>
      <c r="K7271" s="265"/>
      <c r="L7271" s="269">
        <f t="shared" si="64"/>
        <v>5.2631578947368416</v>
      </c>
      <c r="M7271" s="265">
        <v>718</v>
      </c>
      <c r="N7271" s="285" t="s">
        <v>13</v>
      </c>
      <c r="O7271" s="265" t="s">
        <v>2516</v>
      </c>
    </row>
    <row r="7272" spans="1:15">
      <c r="A7272">
        <v>7277</v>
      </c>
      <c r="B7272" s="284">
        <v>44985</v>
      </c>
      <c r="C7272" s="265" t="s">
        <v>9</v>
      </c>
      <c r="D7272" s="359" t="s">
        <v>10</v>
      </c>
      <c r="E7272" s="265">
        <v>47</v>
      </c>
      <c r="F7272" s="265">
        <v>1538</v>
      </c>
      <c r="G7272" s="265">
        <v>11</v>
      </c>
      <c r="H7272" s="265">
        <v>44</v>
      </c>
      <c r="I7272" s="265" t="s">
        <v>15</v>
      </c>
      <c r="J7272" s="265"/>
      <c r="K7272" s="265"/>
      <c r="L7272" s="269">
        <f>G7272/H7272*100</f>
        <v>25</v>
      </c>
      <c r="M7272" s="265">
        <v>718</v>
      </c>
      <c r="N7272" s="285" t="s">
        <v>13</v>
      </c>
      <c r="O7272" s="265" t="s">
        <v>2516</v>
      </c>
    </row>
    <row r="7273" spans="1:15">
      <c r="A7273">
        <v>7278</v>
      </c>
      <c r="B7273" s="284">
        <v>44985</v>
      </c>
      <c r="C7273" s="265" t="s">
        <v>9</v>
      </c>
      <c r="D7273" s="359" t="s">
        <v>10</v>
      </c>
      <c r="E7273" s="265">
        <v>35</v>
      </c>
      <c r="F7273" s="265">
        <v>872</v>
      </c>
      <c r="G7273" s="265">
        <v>2</v>
      </c>
      <c r="H7273" s="265">
        <v>22</v>
      </c>
      <c r="I7273" s="265" t="s">
        <v>15</v>
      </c>
      <c r="J7273" s="265"/>
      <c r="K7273" s="265"/>
      <c r="L7273" s="269">
        <f t="shared" si="64"/>
        <v>9.0909090909090917</v>
      </c>
      <c r="M7273" s="265">
        <v>718</v>
      </c>
      <c r="N7273" s="285" t="s">
        <v>13</v>
      </c>
      <c r="O7273" s="265" t="s">
        <v>2516</v>
      </c>
    </row>
    <row r="7274" spans="1:15">
      <c r="A7274">
        <v>7279</v>
      </c>
      <c r="B7274" s="284">
        <v>44985</v>
      </c>
      <c r="C7274" s="265" t="s">
        <v>9</v>
      </c>
      <c r="D7274" s="359" t="s">
        <v>10</v>
      </c>
      <c r="E7274" s="265">
        <v>40</v>
      </c>
      <c r="F7274" s="265">
        <v>1158</v>
      </c>
      <c r="G7274" s="265">
        <v>1</v>
      </c>
      <c r="H7274" s="265">
        <v>42</v>
      </c>
      <c r="I7274" s="265" t="s">
        <v>12</v>
      </c>
      <c r="J7274" s="265"/>
      <c r="K7274" s="265"/>
      <c r="L7274" s="269">
        <f t="shared" si="64"/>
        <v>2.3809523809523809</v>
      </c>
      <c r="M7274" s="265">
        <v>718</v>
      </c>
      <c r="N7274" s="285" t="s">
        <v>13</v>
      </c>
      <c r="O7274" s="265" t="s">
        <v>2516</v>
      </c>
    </row>
    <row r="7275" spans="1:15">
      <c r="A7275">
        <v>7280</v>
      </c>
      <c r="B7275" s="284">
        <v>44985</v>
      </c>
      <c r="C7275" s="265" t="s">
        <v>9</v>
      </c>
      <c r="D7275" s="359" t="s">
        <v>10</v>
      </c>
      <c r="E7275" s="265">
        <v>39</v>
      </c>
      <c r="F7275" s="265">
        <v>884</v>
      </c>
      <c r="G7275" s="265">
        <v>2</v>
      </c>
      <c r="H7275" s="265">
        <v>30</v>
      </c>
      <c r="I7275" s="265" t="s">
        <v>15</v>
      </c>
      <c r="J7275" s="265"/>
      <c r="K7275" s="265"/>
      <c r="L7275" s="269">
        <f t="shared" si="64"/>
        <v>6.666666666666667</v>
      </c>
      <c r="M7275" s="265">
        <v>718</v>
      </c>
      <c r="N7275" s="285" t="s">
        <v>13</v>
      </c>
      <c r="O7275" s="265" t="s">
        <v>2516</v>
      </c>
    </row>
    <row r="7276" spans="1:15">
      <c r="A7276">
        <v>7281</v>
      </c>
      <c r="B7276" s="284">
        <v>44985</v>
      </c>
      <c r="C7276" s="265" t="s">
        <v>9</v>
      </c>
      <c r="D7276" s="359" t="s">
        <v>10</v>
      </c>
      <c r="E7276" s="265">
        <v>38</v>
      </c>
      <c r="F7276" s="265">
        <v>912</v>
      </c>
      <c r="G7276" s="265">
        <v>2</v>
      </c>
      <c r="H7276" s="265">
        <v>30</v>
      </c>
      <c r="I7276" s="265" t="s">
        <v>15</v>
      </c>
      <c r="J7276" s="265"/>
      <c r="K7276" s="265"/>
      <c r="L7276" s="269">
        <f t="shared" si="64"/>
        <v>6.666666666666667</v>
      </c>
      <c r="M7276" s="265">
        <v>718</v>
      </c>
      <c r="N7276" s="285" t="s">
        <v>13</v>
      </c>
      <c r="O7276" s="265" t="s">
        <v>2516</v>
      </c>
    </row>
    <row r="7277" spans="1:15">
      <c r="A7277">
        <v>7282</v>
      </c>
      <c r="B7277" s="284">
        <v>44985</v>
      </c>
      <c r="C7277" s="265" t="s">
        <v>9</v>
      </c>
      <c r="D7277" s="359" t="s">
        <v>10</v>
      </c>
      <c r="E7277" s="265">
        <v>40</v>
      </c>
      <c r="F7277" s="265">
        <v>1144</v>
      </c>
      <c r="G7277" s="265">
        <v>5</v>
      </c>
      <c r="H7277" s="265">
        <v>26</v>
      </c>
      <c r="I7277" s="265" t="s">
        <v>15</v>
      </c>
      <c r="J7277" s="265"/>
      <c r="K7277" s="265"/>
      <c r="L7277" s="269">
        <f>G7277/H7277*100</f>
        <v>19.230769230769234</v>
      </c>
      <c r="M7277" s="265">
        <v>718</v>
      </c>
      <c r="N7277" s="285" t="s">
        <v>13</v>
      </c>
      <c r="O7277" s="265" t="s">
        <v>2516</v>
      </c>
    </row>
    <row r="7278" spans="1:15">
      <c r="A7278">
        <v>7283</v>
      </c>
      <c r="B7278" s="284">
        <v>44985</v>
      </c>
      <c r="C7278" s="265" t="s">
        <v>9</v>
      </c>
      <c r="D7278" s="359" t="s">
        <v>10</v>
      </c>
      <c r="E7278" s="265">
        <v>39</v>
      </c>
      <c r="F7278" s="265">
        <v>1138</v>
      </c>
      <c r="G7278" s="265">
        <v>2</v>
      </c>
      <c r="H7278" s="265">
        <v>36</v>
      </c>
      <c r="I7278" s="265" t="s">
        <v>15</v>
      </c>
      <c r="J7278" s="265"/>
      <c r="K7278" s="265"/>
      <c r="L7278" s="269">
        <f t="shared" si="64"/>
        <v>5.5555555555555554</v>
      </c>
      <c r="M7278" s="265">
        <v>718</v>
      </c>
      <c r="N7278" s="285" t="s">
        <v>13</v>
      </c>
      <c r="O7278" s="265" t="s">
        <v>2516</v>
      </c>
    </row>
    <row r="7279" spans="1:15">
      <c r="A7279">
        <v>7284</v>
      </c>
      <c r="B7279" s="286">
        <v>44985</v>
      </c>
      <c r="C7279" s="265" t="s">
        <v>9</v>
      </c>
      <c r="D7279" s="359" t="s">
        <v>10</v>
      </c>
      <c r="E7279" s="265">
        <v>40</v>
      </c>
      <c r="F7279" s="265">
        <v>1002</v>
      </c>
      <c r="G7279" s="265">
        <v>1</v>
      </c>
      <c r="H7279" s="265">
        <v>36</v>
      </c>
      <c r="I7279" s="265" t="s">
        <v>12</v>
      </c>
      <c r="J7279" s="265"/>
      <c r="K7279" s="265"/>
      <c r="L7279" s="269">
        <f t="shared" si="64"/>
        <v>2.7777777777777777</v>
      </c>
      <c r="M7279" s="265">
        <v>718</v>
      </c>
      <c r="N7279" s="285" t="s">
        <v>13</v>
      </c>
      <c r="O7279" s="265" t="s">
        <v>2516</v>
      </c>
    </row>
    <row r="7280" spans="1:15">
      <c r="A7280">
        <v>7285</v>
      </c>
      <c r="B7280" s="287">
        <v>44985</v>
      </c>
      <c r="C7280" s="265" t="s">
        <v>9</v>
      </c>
      <c r="D7280" s="359" t="s">
        <v>10</v>
      </c>
      <c r="E7280" s="265">
        <v>54</v>
      </c>
      <c r="F7280" s="265">
        <v>2004</v>
      </c>
      <c r="G7280" s="265">
        <v>7</v>
      </c>
      <c r="H7280" s="265">
        <v>38</v>
      </c>
      <c r="I7280" s="265" t="s">
        <v>15</v>
      </c>
      <c r="J7280" s="265"/>
      <c r="K7280" s="265"/>
      <c r="L7280" s="269">
        <f t="shared" si="64"/>
        <v>18.421052631578945</v>
      </c>
      <c r="M7280" s="270">
        <v>712</v>
      </c>
      <c r="N7280" s="285" t="s">
        <v>13</v>
      </c>
      <c r="O7280" s="265" t="s">
        <v>2516</v>
      </c>
    </row>
    <row r="7281" spans="1:15">
      <c r="A7281">
        <v>7286</v>
      </c>
      <c r="B7281" s="284">
        <v>44985</v>
      </c>
      <c r="C7281" s="265" t="s">
        <v>9</v>
      </c>
      <c r="D7281" s="359" t="s">
        <v>10</v>
      </c>
      <c r="E7281" s="265">
        <v>57</v>
      </c>
      <c r="F7281" s="265">
        <v>2132</v>
      </c>
      <c r="G7281" s="265">
        <v>18</v>
      </c>
      <c r="H7281" s="265">
        <v>54</v>
      </c>
      <c r="I7281" s="265" t="s">
        <v>15</v>
      </c>
      <c r="J7281" s="265"/>
      <c r="K7281" s="265"/>
      <c r="L7281" s="269">
        <f t="shared" si="64"/>
        <v>33.333333333333329</v>
      </c>
      <c r="M7281" s="270">
        <v>712</v>
      </c>
      <c r="N7281" s="285" t="s">
        <v>13</v>
      </c>
      <c r="O7281" s="265" t="s">
        <v>2516</v>
      </c>
    </row>
    <row r="7282" spans="1:15">
      <c r="A7282">
        <v>7287</v>
      </c>
      <c r="B7282" s="284">
        <v>44985</v>
      </c>
      <c r="C7282" s="265" t="s">
        <v>9</v>
      </c>
      <c r="D7282" s="359" t="s">
        <v>10</v>
      </c>
      <c r="E7282" s="265">
        <v>56</v>
      </c>
      <c r="F7282" s="265">
        <v>2230</v>
      </c>
      <c r="G7282" s="265">
        <v>10</v>
      </c>
      <c r="H7282" s="265">
        <v>54</v>
      </c>
      <c r="I7282" s="265" t="s">
        <v>15</v>
      </c>
      <c r="J7282" s="265"/>
      <c r="K7282" s="265"/>
      <c r="L7282" s="269">
        <f t="shared" si="64"/>
        <v>18.518518518518519</v>
      </c>
      <c r="M7282" s="270">
        <v>712</v>
      </c>
      <c r="N7282" s="285" t="s">
        <v>13</v>
      </c>
      <c r="O7282" s="265" t="s">
        <v>2516</v>
      </c>
    </row>
    <row r="7283" spans="1:15">
      <c r="A7283">
        <v>7288</v>
      </c>
      <c r="B7283" s="284">
        <v>44985</v>
      </c>
      <c r="C7283" s="265" t="s">
        <v>9</v>
      </c>
      <c r="D7283" s="359" t="s">
        <v>10</v>
      </c>
      <c r="E7283" s="265">
        <v>54</v>
      </c>
      <c r="F7283" s="265">
        <v>2512</v>
      </c>
      <c r="G7283" s="265">
        <v>25</v>
      </c>
      <c r="H7283" s="265">
        <v>70</v>
      </c>
      <c r="I7283" s="265" t="s">
        <v>15</v>
      </c>
      <c r="J7283" s="265"/>
      <c r="K7283" s="265"/>
      <c r="L7283" s="269">
        <f t="shared" si="64"/>
        <v>35.714285714285715</v>
      </c>
      <c r="M7283" s="270">
        <v>712</v>
      </c>
      <c r="N7283" s="285" t="s">
        <v>13</v>
      </c>
      <c r="O7283" s="265" t="s">
        <v>2516</v>
      </c>
    </row>
    <row r="7284" spans="1:15">
      <c r="A7284">
        <v>7289</v>
      </c>
      <c r="B7284" s="284">
        <v>44985</v>
      </c>
      <c r="C7284" s="265" t="s">
        <v>9</v>
      </c>
      <c r="D7284" s="359" t="s">
        <v>10</v>
      </c>
      <c r="E7284" s="265">
        <v>49</v>
      </c>
      <c r="F7284" s="265">
        <v>1662</v>
      </c>
      <c r="G7284" s="265">
        <v>4</v>
      </c>
      <c r="H7284" s="265">
        <v>46</v>
      </c>
      <c r="I7284" s="265" t="s">
        <v>15</v>
      </c>
      <c r="J7284" s="265"/>
      <c r="K7284" s="265"/>
      <c r="L7284" s="269">
        <f t="shared" si="64"/>
        <v>8.695652173913043</v>
      </c>
      <c r="M7284" s="270">
        <v>712</v>
      </c>
      <c r="N7284" s="285" t="s">
        <v>13</v>
      </c>
      <c r="O7284" s="265" t="s">
        <v>2516</v>
      </c>
    </row>
    <row r="7285" spans="1:15">
      <c r="A7285">
        <v>7290</v>
      </c>
      <c r="B7285" s="284">
        <v>44985</v>
      </c>
      <c r="C7285" s="265" t="s">
        <v>9</v>
      </c>
      <c r="D7285" s="359" t="s">
        <v>10</v>
      </c>
      <c r="E7285" s="265">
        <v>40</v>
      </c>
      <c r="F7285" s="265">
        <v>868</v>
      </c>
      <c r="G7285" s="265">
        <v>1</v>
      </c>
      <c r="H7285" s="265">
        <v>22</v>
      </c>
      <c r="I7285" s="265" t="s">
        <v>15</v>
      </c>
      <c r="J7285" s="265"/>
      <c r="K7285" s="265"/>
      <c r="L7285" s="269">
        <f t="shared" si="64"/>
        <v>4.5454545454545459</v>
      </c>
      <c r="M7285" s="270">
        <v>712</v>
      </c>
      <c r="N7285" s="285" t="s">
        <v>13</v>
      </c>
      <c r="O7285" s="265" t="s">
        <v>2516</v>
      </c>
    </row>
    <row r="7286" spans="1:15">
      <c r="A7286">
        <v>7291</v>
      </c>
      <c r="B7286" s="284">
        <v>44985</v>
      </c>
      <c r="C7286" s="265" t="s">
        <v>9</v>
      </c>
      <c r="D7286" s="359" t="s">
        <v>10</v>
      </c>
      <c r="E7286" s="265">
        <v>56</v>
      </c>
      <c r="F7286" s="265">
        <v>2600</v>
      </c>
      <c r="G7286" s="265">
        <v>3</v>
      </c>
      <c r="H7286" s="265">
        <v>96</v>
      </c>
      <c r="I7286" s="265" t="s">
        <v>12</v>
      </c>
      <c r="J7286" s="265"/>
      <c r="K7286" s="265"/>
      <c r="L7286" s="269">
        <f t="shared" si="64"/>
        <v>3.125</v>
      </c>
      <c r="M7286" s="270">
        <v>712</v>
      </c>
      <c r="N7286" s="285" t="s">
        <v>13</v>
      </c>
      <c r="O7286" s="265" t="s">
        <v>2516</v>
      </c>
    </row>
    <row r="7287" spans="1:15">
      <c r="A7287">
        <v>7292</v>
      </c>
      <c r="B7287" s="284">
        <v>44985</v>
      </c>
      <c r="C7287" s="265" t="s">
        <v>9</v>
      </c>
      <c r="D7287" s="359" t="s">
        <v>10</v>
      </c>
      <c r="E7287" s="265">
        <v>42</v>
      </c>
      <c r="F7287" s="265">
        <v>1100</v>
      </c>
      <c r="G7287" s="265">
        <v>2</v>
      </c>
      <c r="H7287" s="265">
        <v>16</v>
      </c>
      <c r="I7287" s="265" t="s">
        <v>15</v>
      </c>
      <c r="J7287" s="265"/>
      <c r="K7287" s="265"/>
      <c r="L7287" s="269">
        <f t="shared" si="64"/>
        <v>12.5</v>
      </c>
      <c r="M7287" s="270">
        <v>712</v>
      </c>
      <c r="N7287" s="285" t="s">
        <v>13</v>
      </c>
      <c r="O7287" s="265" t="s">
        <v>2516</v>
      </c>
    </row>
    <row r="7288" spans="1:15">
      <c r="A7288">
        <v>7293</v>
      </c>
      <c r="B7288" s="284">
        <v>44985</v>
      </c>
      <c r="C7288" s="265" t="s">
        <v>9</v>
      </c>
      <c r="D7288" s="359" t="s">
        <v>10</v>
      </c>
      <c r="E7288" s="265">
        <v>55</v>
      </c>
      <c r="F7288" s="265">
        <v>2218</v>
      </c>
      <c r="G7288" s="265">
        <v>9</v>
      </c>
      <c r="H7288" s="265">
        <v>58</v>
      </c>
      <c r="I7288" s="265" t="s">
        <v>15</v>
      </c>
      <c r="J7288" s="265"/>
      <c r="K7288" s="265"/>
      <c r="L7288" s="269">
        <f t="shared" si="64"/>
        <v>15.517241379310345</v>
      </c>
      <c r="M7288" s="270">
        <v>712</v>
      </c>
      <c r="N7288" s="285" t="s">
        <v>13</v>
      </c>
      <c r="O7288" s="265" t="s">
        <v>2516</v>
      </c>
    </row>
    <row r="7289" spans="1:15">
      <c r="A7289">
        <v>7294</v>
      </c>
      <c r="B7289" s="284">
        <v>44985</v>
      </c>
      <c r="C7289" s="265" t="s">
        <v>9</v>
      </c>
      <c r="D7289" s="359" t="s">
        <v>10</v>
      </c>
      <c r="E7289" s="265">
        <v>50</v>
      </c>
      <c r="F7289" s="265">
        <v>1648</v>
      </c>
      <c r="G7289" s="265">
        <v>5</v>
      </c>
      <c r="H7289" s="265">
        <v>40</v>
      </c>
      <c r="I7289" s="265" t="s">
        <v>15</v>
      </c>
      <c r="J7289" s="265"/>
      <c r="K7289" s="265"/>
      <c r="L7289" s="269">
        <f t="shared" si="64"/>
        <v>12.5</v>
      </c>
      <c r="M7289" s="270">
        <v>712</v>
      </c>
      <c r="N7289" s="285" t="s">
        <v>13</v>
      </c>
      <c r="O7289" s="265" t="s">
        <v>2516</v>
      </c>
    </row>
    <row r="7290" spans="1:15">
      <c r="A7290">
        <v>7295</v>
      </c>
      <c r="B7290" s="284">
        <v>44985</v>
      </c>
      <c r="C7290" s="265" t="s">
        <v>9</v>
      </c>
      <c r="D7290" s="359" t="s">
        <v>10</v>
      </c>
      <c r="E7290" s="265">
        <v>41</v>
      </c>
      <c r="F7290" s="265">
        <v>984</v>
      </c>
      <c r="G7290" s="265">
        <v>2</v>
      </c>
      <c r="H7290" s="265">
        <v>22</v>
      </c>
      <c r="I7290" s="265" t="s">
        <v>12</v>
      </c>
      <c r="J7290" s="265"/>
      <c r="K7290" s="265"/>
      <c r="L7290" s="269">
        <f t="shared" si="64"/>
        <v>9.0909090909090917</v>
      </c>
      <c r="M7290" s="270">
        <v>712</v>
      </c>
      <c r="N7290" s="285" t="s">
        <v>13</v>
      </c>
      <c r="O7290" s="265" t="s">
        <v>2516</v>
      </c>
    </row>
    <row r="7291" spans="1:15">
      <c r="A7291">
        <v>7296</v>
      </c>
      <c r="B7291" s="284">
        <v>44985</v>
      </c>
      <c r="C7291" s="265" t="s">
        <v>9</v>
      </c>
      <c r="D7291" s="359" t="s">
        <v>10</v>
      </c>
      <c r="E7291" s="265">
        <v>34</v>
      </c>
      <c r="F7291" s="265">
        <v>608</v>
      </c>
      <c r="G7291" s="265">
        <v>0</v>
      </c>
      <c r="H7291" s="265">
        <v>16</v>
      </c>
      <c r="I7291" s="265" t="s">
        <v>15</v>
      </c>
      <c r="J7291" s="265"/>
      <c r="K7291" s="265"/>
      <c r="L7291" s="269">
        <f t="shared" si="64"/>
        <v>0</v>
      </c>
      <c r="M7291" s="270">
        <v>712</v>
      </c>
      <c r="N7291" s="285" t="s">
        <v>13</v>
      </c>
      <c r="O7291" s="265" t="s">
        <v>2516</v>
      </c>
    </row>
    <row r="7292" spans="1:15">
      <c r="A7292">
        <v>7297</v>
      </c>
      <c r="B7292" s="284">
        <v>44985</v>
      </c>
      <c r="C7292" s="265" t="s">
        <v>9</v>
      </c>
      <c r="D7292" s="359" t="s">
        <v>10</v>
      </c>
      <c r="E7292" s="265">
        <v>36</v>
      </c>
      <c r="F7292" s="265">
        <v>694</v>
      </c>
      <c r="G7292" s="265">
        <v>1</v>
      </c>
      <c r="H7292" s="265">
        <v>14</v>
      </c>
      <c r="I7292" s="265" t="s">
        <v>15</v>
      </c>
      <c r="J7292" s="265"/>
      <c r="K7292" s="265"/>
      <c r="L7292" s="269">
        <f t="shared" si="64"/>
        <v>7.1428571428571423</v>
      </c>
      <c r="M7292" s="270">
        <v>712</v>
      </c>
      <c r="N7292" s="285" t="s">
        <v>13</v>
      </c>
      <c r="O7292" s="265" t="s">
        <v>2516</v>
      </c>
    </row>
    <row r="7293" spans="1:15">
      <c r="A7293">
        <v>7298</v>
      </c>
      <c r="B7293" s="284">
        <v>44985</v>
      </c>
      <c r="C7293" s="265" t="s">
        <v>9</v>
      </c>
      <c r="D7293" s="359" t="s">
        <v>10</v>
      </c>
      <c r="E7293" s="265">
        <v>14</v>
      </c>
      <c r="F7293" s="265">
        <v>726</v>
      </c>
      <c r="G7293" s="265">
        <v>1</v>
      </c>
      <c r="H7293" s="265">
        <v>40</v>
      </c>
      <c r="I7293" s="265" t="s">
        <v>15</v>
      </c>
      <c r="J7293" s="265"/>
      <c r="K7293" s="265"/>
      <c r="L7293" s="269">
        <f t="shared" si="64"/>
        <v>2.5</v>
      </c>
      <c r="M7293" s="270">
        <v>712</v>
      </c>
      <c r="N7293" s="285" t="s">
        <v>13</v>
      </c>
      <c r="O7293" s="265" t="s">
        <v>2516</v>
      </c>
    </row>
    <row r="7294" spans="1:15">
      <c r="A7294">
        <v>7299</v>
      </c>
      <c r="B7294" s="284">
        <v>44985</v>
      </c>
      <c r="C7294" s="265" t="s">
        <v>9</v>
      </c>
      <c r="D7294" s="359" t="s">
        <v>10</v>
      </c>
      <c r="E7294" s="265">
        <v>39</v>
      </c>
      <c r="F7294" s="265">
        <v>768</v>
      </c>
      <c r="G7294" s="265">
        <v>1</v>
      </c>
      <c r="H7294" s="265">
        <v>16</v>
      </c>
      <c r="I7294" s="265" t="s">
        <v>15</v>
      </c>
      <c r="J7294" s="265"/>
      <c r="K7294" s="265"/>
      <c r="L7294" s="269">
        <f t="shared" si="64"/>
        <v>6.25</v>
      </c>
      <c r="M7294" s="270">
        <v>712</v>
      </c>
      <c r="N7294" s="285" t="s">
        <v>13</v>
      </c>
      <c r="O7294" s="265" t="s">
        <v>2516</v>
      </c>
    </row>
    <row r="7295" spans="1:15">
      <c r="A7295">
        <v>7300</v>
      </c>
      <c r="B7295" s="284">
        <v>44985</v>
      </c>
      <c r="C7295" s="265" t="s">
        <v>9</v>
      </c>
      <c r="D7295" s="359" t="s">
        <v>10</v>
      </c>
      <c r="E7295" s="265">
        <v>37</v>
      </c>
      <c r="F7295" s="265">
        <v>670</v>
      </c>
      <c r="G7295" s="265">
        <v>1</v>
      </c>
      <c r="H7295" s="265">
        <v>8</v>
      </c>
      <c r="I7295" s="265" t="s">
        <v>12</v>
      </c>
      <c r="J7295" s="265"/>
      <c r="K7295" s="265"/>
      <c r="L7295" s="269">
        <f t="shared" si="64"/>
        <v>12.5</v>
      </c>
      <c r="M7295" s="270">
        <v>712</v>
      </c>
      <c r="N7295" s="285" t="s">
        <v>13</v>
      </c>
      <c r="O7295" s="265" t="s">
        <v>2516</v>
      </c>
    </row>
    <row r="7296" spans="1:15">
      <c r="A7296">
        <v>7301</v>
      </c>
      <c r="B7296" s="288">
        <v>45013</v>
      </c>
      <c r="C7296" s="270" t="s">
        <v>9</v>
      </c>
      <c r="D7296" s="359" t="s">
        <v>10</v>
      </c>
      <c r="E7296" s="270">
        <v>45</v>
      </c>
      <c r="F7296" s="270">
        <v>1222</v>
      </c>
      <c r="G7296" s="270">
        <v>4</v>
      </c>
      <c r="H7296" s="270">
        <v>22</v>
      </c>
      <c r="I7296" s="270" t="s">
        <v>15</v>
      </c>
      <c r="J7296" s="270"/>
      <c r="K7296" s="270"/>
      <c r="L7296" s="290">
        <f t="shared" si="64"/>
        <v>18.181818181818183</v>
      </c>
      <c r="M7296" s="270">
        <v>712</v>
      </c>
      <c r="N7296" s="291" t="s">
        <v>13</v>
      </c>
      <c r="O7296" s="270" t="s">
        <v>2515</v>
      </c>
    </row>
    <row r="7297" spans="1:15">
      <c r="A7297">
        <v>7302</v>
      </c>
      <c r="B7297" s="288">
        <v>45013</v>
      </c>
      <c r="C7297" s="270" t="s">
        <v>9</v>
      </c>
      <c r="D7297" s="359" t="s">
        <v>10</v>
      </c>
      <c r="E7297" s="270">
        <v>44</v>
      </c>
      <c r="F7297" s="270">
        <v>1276</v>
      </c>
      <c r="G7297" s="270">
        <v>8</v>
      </c>
      <c r="H7297" s="270">
        <v>18</v>
      </c>
      <c r="I7297" s="270" t="s">
        <v>15</v>
      </c>
      <c r="J7297" s="270"/>
      <c r="K7297" s="270"/>
      <c r="L7297" s="290">
        <f t="shared" si="64"/>
        <v>44.444444444444443</v>
      </c>
      <c r="M7297" s="270">
        <v>712</v>
      </c>
      <c r="N7297" s="291" t="s">
        <v>13</v>
      </c>
      <c r="O7297" s="270" t="s">
        <v>2515</v>
      </c>
    </row>
    <row r="7298" spans="1:15">
      <c r="A7298">
        <v>7303</v>
      </c>
      <c r="B7298" s="288">
        <v>45013</v>
      </c>
      <c r="C7298" s="270" t="s">
        <v>9</v>
      </c>
      <c r="D7298" s="359" t="s">
        <v>10</v>
      </c>
      <c r="E7298" s="270">
        <v>46</v>
      </c>
      <c r="F7298" s="270">
        <v>1308</v>
      </c>
      <c r="G7298" s="270">
        <v>2</v>
      </c>
      <c r="H7298" s="270">
        <v>26</v>
      </c>
      <c r="I7298" s="270" t="s">
        <v>15</v>
      </c>
      <c r="J7298" s="270"/>
      <c r="K7298" s="270"/>
      <c r="L7298" s="290">
        <f t="shared" si="64"/>
        <v>7.6923076923076925</v>
      </c>
      <c r="M7298" s="270">
        <v>712</v>
      </c>
      <c r="N7298" s="291" t="s">
        <v>13</v>
      </c>
      <c r="O7298" s="270" t="s">
        <v>2515</v>
      </c>
    </row>
    <row r="7299" spans="1:15">
      <c r="A7299">
        <v>7304</v>
      </c>
      <c r="B7299" s="288">
        <v>45013</v>
      </c>
      <c r="C7299" s="270" t="s">
        <v>9</v>
      </c>
      <c r="D7299" s="359" t="s">
        <v>10</v>
      </c>
      <c r="E7299" s="270">
        <v>40</v>
      </c>
      <c r="F7299" s="270">
        <v>798</v>
      </c>
      <c r="G7299" s="270">
        <v>2</v>
      </c>
      <c r="H7299" s="270">
        <v>18</v>
      </c>
      <c r="I7299" s="270" t="s">
        <v>15</v>
      </c>
      <c r="J7299" s="270"/>
      <c r="K7299" s="270"/>
      <c r="L7299" s="290">
        <f t="shared" si="64"/>
        <v>11.111111111111111</v>
      </c>
      <c r="M7299" s="270">
        <v>712</v>
      </c>
      <c r="N7299" s="291" t="s">
        <v>13</v>
      </c>
      <c r="O7299" s="270" t="s">
        <v>2515</v>
      </c>
    </row>
    <row r="7300" spans="1:15">
      <c r="A7300">
        <v>7305</v>
      </c>
      <c r="B7300" s="288">
        <v>45013</v>
      </c>
      <c r="C7300" s="270" t="s">
        <v>9</v>
      </c>
      <c r="D7300" s="359" t="s">
        <v>10</v>
      </c>
      <c r="E7300" s="270">
        <v>50</v>
      </c>
      <c r="F7300" s="270">
        <v>1604</v>
      </c>
      <c r="G7300" s="270">
        <v>10</v>
      </c>
      <c r="H7300" s="270">
        <v>28</v>
      </c>
      <c r="I7300" s="270" t="s">
        <v>15</v>
      </c>
      <c r="J7300" s="270"/>
      <c r="K7300" s="270"/>
      <c r="L7300" s="290">
        <f t="shared" si="64"/>
        <v>35.714285714285715</v>
      </c>
      <c r="M7300" s="270">
        <v>712</v>
      </c>
      <c r="N7300" s="291" t="s">
        <v>13</v>
      </c>
      <c r="O7300" s="270" t="s">
        <v>2515</v>
      </c>
    </row>
    <row r="7301" spans="1:15">
      <c r="A7301">
        <v>7306</v>
      </c>
      <c r="B7301" s="288">
        <v>45013</v>
      </c>
      <c r="C7301" s="270" t="s">
        <v>9</v>
      </c>
      <c r="D7301" s="359" t="s">
        <v>10</v>
      </c>
      <c r="E7301" s="270">
        <v>40</v>
      </c>
      <c r="F7301" s="270">
        <v>842</v>
      </c>
      <c r="G7301" s="270">
        <v>2</v>
      </c>
      <c r="H7301" s="270">
        <v>18</v>
      </c>
      <c r="I7301" s="270" t="s">
        <v>15</v>
      </c>
      <c r="J7301" s="270"/>
      <c r="K7301" s="270"/>
      <c r="L7301" s="290">
        <f t="shared" si="64"/>
        <v>11.111111111111111</v>
      </c>
      <c r="M7301" s="270">
        <v>712</v>
      </c>
      <c r="N7301" s="291" t="s">
        <v>13</v>
      </c>
      <c r="O7301" s="270" t="s">
        <v>2515</v>
      </c>
    </row>
    <row r="7302" spans="1:15">
      <c r="A7302">
        <v>7307</v>
      </c>
      <c r="B7302" s="288">
        <v>45013</v>
      </c>
      <c r="C7302" s="270" t="s">
        <v>9</v>
      </c>
      <c r="D7302" s="359" t="s">
        <v>10</v>
      </c>
      <c r="E7302" s="270">
        <v>42</v>
      </c>
      <c r="F7302" s="270">
        <v>1092</v>
      </c>
      <c r="G7302" s="270">
        <v>2</v>
      </c>
      <c r="H7302" s="270">
        <v>32</v>
      </c>
      <c r="I7302" s="270" t="s">
        <v>15</v>
      </c>
      <c r="J7302" s="270"/>
      <c r="K7302" s="270"/>
      <c r="L7302" s="290">
        <f t="shared" si="64"/>
        <v>6.25</v>
      </c>
      <c r="M7302" s="270">
        <v>712</v>
      </c>
      <c r="N7302" s="291" t="s">
        <v>13</v>
      </c>
      <c r="O7302" s="270" t="s">
        <v>2515</v>
      </c>
    </row>
    <row r="7303" spans="1:15">
      <c r="A7303">
        <v>7308</v>
      </c>
      <c r="B7303" s="288">
        <v>45008</v>
      </c>
      <c r="C7303" s="270" t="s">
        <v>9</v>
      </c>
      <c r="D7303" s="359" t="s">
        <v>10</v>
      </c>
      <c r="E7303" s="270">
        <v>43</v>
      </c>
      <c r="F7303" s="270">
        <v>1050</v>
      </c>
      <c r="G7303" s="270">
        <v>4</v>
      </c>
      <c r="H7303" s="270">
        <v>12</v>
      </c>
      <c r="I7303" s="270" t="s">
        <v>15</v>
      </c>
      <c r="J7303" s="270"/>
      <c r="K7303" s="270"/>
      <c r="L7303" s="290">
        <f t="shared" si="64"/>
        <v>33.333333333333329</v>
      </c>
      <c r="M7303" s="270">
        <v>712</v>
      </c>
      <c r="N7303" s="291" t="s">
        <v>13</v>
      </c>
      <c r="O7303" s="270" t="s">
        <v>2515</v>
      </c>
    </row>
    <row r="7304" spans="1:15">
      <c r="A7304">
        <v>7309</v>
      </c>
      <c r="B7304" s="288">
        <v>45013</v>
      </c>
      <c r="C7304" s="270" t="s">
        <v>9</v>
      </c>
      <c r="D7304" s="359" t="s">
        <v>10</v>
      </c>
      <c r="E7304" s="270">
        <v>40</v>
      </c>
      <c r="F7304" s="270">
        <v>940</v>
      </c>
      <c r="G7304" s="270">
        <v>2</v>
      </c>
      <c r="H7304" s="270">
        <v>26</v>
      </c>
      <c r="I7304" s="270" t="s">
        <v>15</v>
      </c>
      <c r="J7304" s="270"/>
      <c r="K7304" s="270"/>
      <c r="L7304" s="290">
        <f t="shared" si="64"/>
        <v>7.6923076923076925</v>
      </c>
      <c r="M7304" s="270">
        <v>712</v>
      </c>
      <c r="N7304" s="291" t="s">
        <v>13</v>
      </c>
      <c r="O7304" s="270" t="s">
        <v>2515</v>
      </c>
    </row>
    <row r="7305" spans="1:15">
      <c r="A7305">
        <v>7310</v>
      </c>
      <c r="B7305" s="288">
        <v>45013</v>
      </c>
      <c r="C7305" s="270" t="s">
        <v>9</v>
      </c>
      <c r="D7305" s="359" t="s">
        <v>10</v>
      </c>
      <c r="E7305" s="270">
        <v>40</v>
      </c>
      <c r="F7305" s="270">
        <v>884</v>
      </c>
      <c r="G7305" s="270">
        <v>3</v>
      </c>
      <c r="H7305" s="270">
        <v>18</v>
      </c>
      <c r="I7305" s="270" t="s">
        <v>15</v>
      </c>
      <c r="J7305" s="270"/>
      <c r="K7305" s="270"/>
      <c r="L7305" s="290">
        <f t="shared" si="64"/>
        <v>16.666666666666664</v>
      </c>
      <c r="M7305" s="270">
        <v>712</v>
      </c>
      <c r="N7305" s="291" t="s">
        <v>13</v>
      </c>
      <c r="O7305" s="270" t="s">
        <v>2515</v>
      </c>
    </row>
    <row r="7306" spans="1:15">
      <c r="A7306">
        <v>7311</v>
      </c>
      <c r="B7306" s="288">
        <v>45013</v>
      </c>
      <c r="C7306" s="270" t="s">
        <v>9</v>
      </c>
      <c r="D7306" s="359" t="s">
        <v>10</v>
      </c>
      <c r="E7306" s="270">
        <v>41</v>
      </c>
      <c r="F7306" s="270">
        <v>936</v>
      </c>
      <c r="G7306" s="270">
        <v>2</v>
      </c>
      <c r="H7306" s="270">
        <v>24</v>
      </c>
      <c r="I7306" s="270" t="s">
        <v>15</v>
      </c>
      <c r="J7306" s="270"/>
      <c r="K7306" s="270"/>
      <c r="L7306" s="290">
        <f t="shared" si="64"/>
        <v>8.3333333333333321</v>
      </c>
      <c r="M7306" s="270">
        <v>712</v>
      </c>
      <c r="N7306" s="291" t="s">
        <v>13</v>
      </c>
      <c r="O7306" s="270" t="s">
        <v>2515</v>
      </c>
    </row>
    <row r="7307" spans="1:15">
      <c r="A7307">
        <v>7312</v>
      </c>
      <c r="B7307" s="288">
        <v>45013</v>
      </c>
      <c r="C7307" s="270" t="s">
        <v>9</v>
      </c>
      <c r="D7307" s="359" t="s">
        <v>10</v>
      </c>
      <c r="E7307" s="270">
        <v>40</v>
      </c>
      <c r="F7307" s="270">
        <v>918</v>
      </c>
      <c r="G7307" s="270">
        <v>2</v>
      </c>
      <c r="H7307" s="270">
        <v>32</v>
      </c>
      <c r="I7307" s="270" t="s">
        <v>15</v>
      </c>
      <c r="J7307" s="270"/>
      <c r="K7307" s="270"/>
      <c r="L7307" s="290">
        <f t="shared" si="64"/>
        <v>6.25</v>
      </c>
      <c r="M7307" s="270">
        <v>712</v>
      </c>
      <c r="N7307" s="291" t="s">
        <v>13</v>
      </c>
      <c r="O7307" s="270" t="s">
        <v>2515</v>
      </c>
    </row>
    <row r="7308" spans="1:15">
      <c r="A7308">
        <v>7313</v>
      </c>
      <c r="B7308" s="288">
        <v>45013</v>
      </c>
      <c r="C7308" s="270" t="s">
        <v>9</v>
      </c>
      <c r="D7308" s="359" t="s">
        <v>10</v>
      </c>
      <c r="E7308" s="270">
        <v>49</v>
      </c>
      <c r="F7308" s="270">
        <v>1686</v>
      </c>
      <c r="G7308" s="270">
        <v>15</v>
      </c>
      <c r="H7308" s="270">
        <v>54</v>
      </c>
      <c r="I7308" s="270" t="s">
        <v>15</v>
      </c>
      <c r="J7308" s="270"/>
      <c r="K7308" s="270"/>
      <c r="L7308" s="290">
        <f t="shared" si="64"/>
        <v>27.777777777777779</v>
      </c>
      <c r="M7308" s="270">
        <v>712</v>
      </c>
      <c r="N7308" s="291" t="s">
        <v>13</v>
      </c>
      <c r="O7308" s="270" t="s">
        <v>2515</v>
      </c>
    </row>
    <row r="7309" spans="1:15">
      <c r="A7309">
        <v>7314</v>
      </c>
      <c r="B7309" s="288">
        <v>45013</v>
      </c>
      <c r="C7309" s="270" t="s">
        <v>9</v>
      </c>
      <c r="D7309" s="359" t="s">
        <v>10</v>
      </c>
      <c r="E7309" s="270">
        <v>40</v>
      </c>
      <c r="F7309" s="270">
        <v>846</v>
      </c>
      <c r="G7309" s="270">
        <v>2</v>
      </c>
      <c r="H7309" s="270">
        <v>14</v>
      </c>
      <c r="I7309" s="270" t="s">
        <v>15</v>
      </c>
      <c r="J7309" s="270"/>
      <c r="K7309" s="270"/>
      <c r="L7309" s="290">
        <f t="shared" si="64"/>
        <v>14.285714285714285</v>
      </c>
      <c r="M7309" s="270">
        <v>712</v>
      </c>
      <c r="N7309" s="291" t="s">
        <v>13</v>
      </c>
      <c r="O7309" s="270" t="s">
        <v>2515</v>
      </c>
    </row>
    <row r="7310" spans="1:15">
      <c r="A7310">
        <v>7315</v>
      </c>
      <c r="B7310" s="288">
        <v>45013</v>
      </c>
      <c r="C7310" s="270" t="s">
        <v>9</v>
      </c>
      <c r="D7310" s="359" t="s">
        <v>10</v>
      </c>
      <c r="E7310" s="270">
        <v>43</v>
      </c>
      <c r="F7310" s="270">
        <v>1090</v>
      </c>
      <c r="G7310" s="270">
        <v>3</v>
      </c>
      <c r="H7310" s="270">
        <v>24</v>
      </c>
      <c r="I7310" s="270" t="s">
        <v>15</v>
      </c>
      <c r="J7310" s="270"/>
      <c r="K7310" s="270"/>
      <c r="L7310" s="290">
        <f t="shared" si="64"/>
        <v>12.5</v>
      </c>
      <c r="M7310" s="270">
        <v>712</v>
      </c>
      <c r="N7310" s="291" t="s">
        <v>13</v>
      </c>
      <c r="O7310" s="270" t="s">
        <v>2515</v>
      </c>
    </row>
    <row r="7311" spans="1:15">
      <c r="A7311">
        <v>7316</v>
      </c>
      <c r="B7311" s="288">
        <v>45013</v>
      </c>
      <c r="C7311" s="270" t="s">
        <v>9</v>
      </c>
      <c r="D7311" s="359" t="s">
        <v>10</v>
      </c>
      <c r="E7311" s="270">
        <v>42</v>
      </c>
      <c r="F7311" s="270">
        <v>1012</v>
      </c>
      <c r="G7311" s="270">
        <v>3</v>
      </c>
      <c r="H7311" s="270">
        <v>12</v>
      </c>
      <c r="I7311" s="270" t="s">
        <v>15</v>
      </c>
      <c r="J7311" s="270"/>
      <c r="K7311" s="270"/>
      <c r="L7311" s="290">
        <f t="shared" si="64"/>
        <v>25</v>
      </c>
      <c r="M7311" s="270">
        <v>712</v>
      </c>
      <c r="N7311" s="291" t="s">
        <v>13</v>
      </c>
      <c r="O7311" s="270" t="s">
        <v>2515</v>
      </c>
    </row>
    <row r="7312" spans="1:15">
      <c r="A7312">
        <v>7317</v>
      </c>
      <c r="B7312" s="288">
        <v>45013</v>
      </c>
      <c r="C7312" s="270" t="s">
        <v>9</v>
      </c>
      <c r="D7312" s="359" t="s">
        <v>10</v>
      </c>
      <c r="E7312" s="270">
        <v>46</v>
      </c>
      <c r="F7312" s="270">
        <v>1250</v>
      </c>
      <c r="G7312" s="270">
        <v>0</v>
      </c>
      <c r="H7312" s="270">
        <v>18</v>
      </c>
      <c r="I7312" s="270" t="s">
        <v>12</v>
      </c>
      <c r="J7312" s="270"/>
      <c r="K7312" s="270"/>
      <c r="L7312" s="290">
        <f t="shared" si="64"/>
        <v>0</v>
      </c>
      <c r="M7312" s="270">
        <v>712</v>
      </c>
      <c r="N7312" s="291" t="s">
        <v>13</v>
      </c>
      <c r="O7312" s="270" t="s">
        <v>2515</v>
      </c>
    </row>
    <row r="7313" spans="1:15">
      <c r="A7313">
        <v>7318</v>
      </c>
      <c r="B7313" s="288">
        <v>45013</v>
      </c>
      <c r="C7313" s="270" t="s">
        <v>9</v>
      </c>
      <c r="D7313" s="359" t="s">
        <v>10</v>
      </c>
      <c r="E7313" s="270">
        <v>46</v>
      </c>
      <c r="F7313" s="270">
        <v>1490</v>
      </c>
      <c r="G7313" s="270">
        <v>9</v>
      </c>
      <c r="H7313" s="270">
        <v>28</v>
      </c>
      <c r="I7313" s="270" t="s">
        <v>15</v>
      </c>
      <c r="J7313" s="270"/>
      <c r="K7313" s="270"/>
      <c r="L7313" s="290">
        <f t="shared" si="64"/>
        <v>32.142857142857146</v>
      </c>
      <c r="M7313" s="270">
        <v>712</v>
      </c>
      <c r="N7313" s="291" t="s">
        <v>13</v>
      </c>
      <c r="O7313" s="270" t="s">
        <v>2515</v>
      </c>
    </row>
    <row r="7314" spans="1:15">
      <c r="A7314">
        <v>7319</v>
      </c>
      <c r="B7314" s="288">
        <v>45013</v>
      </c>
      <c r="C7314" s="270" t="s">
        <v>9</v>
      </c>
      <c r="D7314" s="359" t="s">
        <v>10</v>
      </c>
      <c r="E7314" s="270">
        <v>39</v>
      </c>
      <c r="F7314" s="270">
        <v>804</v>
      </c>
      <c r="G7314" s="270">
        <v>1</v>
      </c>
      <c r="H7314" s="270">
        <v>26</v>
      </c>
      <c r="I7314" s="270" t="s">
        <v>15</v>
      </c>
      <c r="J7314" s="270"/>
      <c r="K7314" s="270"/>
      <c r="L7314" s="290">
        <f t="shared" si="64"/>
        <v>3.8461538461538463</v>
      </c>
      <c r="M7314" s="270">
        <v>712</v>
      </c>
      <c r="N7314" s="291" t="s">
        <v>13</v>
      </c>
      <c r="O7314" s="270" t="s">
        <v>2515</v>
      </c>
    </row>
    <row r="7315" spans="1:15">
      <c r="A7315">
        <v>7320</v>
      </c>
      <c r="B7315" s="288">
        <v>45013</v>
      </c>
      <c r="C7315" s="270" t="s">
        <v>9</v>
      </c>
      <c r="D7315" s="359" t="s">
        <v>10</v>
      </c>
      <c r="E7315" s="270">
        <v>40</v>
      </c>
      <c r="F7315" s="270">
        <v>894</v>
      </c>
      <c r="G7315" s="270">
        <v>1</v>
      </c>
      <c r="H7315" s="270">
        <v>18</v>
      </c>
      <c r="I7315" s="270" t="s">
        <v>15</v>
      </c>
      <c r="J7315" s="270"/>
      <c r="K7315" s="270"/>
      <c r="L7315" s="290">
        <f t="shared" si="64"/>
        <v>5.5555555555555554</v>
      </c>
      <c r="M7315" s="270">
        <v>712</v>
      </c>
      <c r="N7315" s="291" t="s">
        <v>13</v>
      </c>
      <c r="O7315" s="270" t="s">
        <v>2515</v>
      </c>
    </row>
    <row r="7316" spans="1:15">
      <c r="A7316">
        <v>7321</v>
      </c>
      <c r="B7316" s="288">
        <v>45013</v>
      </c>
      <c r="C7316" s="270" t="s">
        <v>9</v>
      </c>
      <c r="D7316" s="359" t="s">
        <v>10</v>
      </c>
      <c r="E7316" s="270">
        <v>40</v>
      </c>
      <c r="F7316" s="270">
        <v>782</v>
      </c>
      <c r="G7316" s="270">
        <v>2</v>
      </c>
      <c r="H7316" s="270">
        <v>12</v>
      </c>
      <c r="I7316" s="270" t="s">
        <v>15</v>
      </c>
      <c r="J7316" s="270"/>
      <c r="K7316" s="270"/>
      <c r="L7316" s="290">
        <f t="shared" si="64"/>
        <v>16.666666666666664</v>
      </c>
      <c r="M7316" s="270">
        <v>712</v>
      </c>
      <c r="N7316" s="291" t="s">
        <v>13</v>
      </c>
      <c r="O7316" s="270" t="s">
        <v>2515</v>
      </c>
    </row>
    <row r="7317" spans="1:15">
      <c r="A7317">
        <v>7322</v>
      </c>
      <c r="B7317" s="288">
        <v>45013</v>
      </c>
      <c r="C7317" s="270" t="s">
        <v>9</v>
      </c>
      <c r="D7317" s="359" t="s">
        <v>10</v>
      </c>
      <c r="E7317" s="270">
        <v>46</v>
      </c>
      <c r="F7317" s="270">
        <v>1198</v>
      </c>
      <c r="G7317" s="270">
        <v>2</v>
      </c>
      <c r="H7317" s="270">
        <v>18</v>
      </c>
      <c r="I7317" s="270" t="s">
        <v>15</v>
      </c>
      <c r="J7317" s="270"/>
      <c r="K7317" s="270"/>
      <c r="L7317" s="290">
        <f t="shared" si="64"/>
        <v>11.111111111111111</v>
      </c>
      <c r="M7317" s="270">
        <v>712</v>
      </c>
      <c r="N7317" s="291" t="s">
        <v>13</v>
      </c>
      <c r="O7317" s="270" t="s">
        <v>2515</v>
      </c>
    </row>
    <row r="7318" spans="1:15">
      <c r="A7318">
        <v>7323</v>
      </c>
      <c r="B7318" s="288">
        <v>45013</v>
      </c>
      <c r="C7318" s="270" t="s">
        <v>9</v>
      </c>
      <c r="D7318" s="359" t="s">
        <v>10</v>
      </c>
      <c r="E7318" s="270">
        <v>46</v>
      </c>
      <c r="F7318" s="270">
        <v>1244</v>
      </c>
      <c r="G7318" s="270">
        <v>2</v>
      </c>
      <c r="H7318" s="270">
        <v>24</v>
      </c>
      <c r="I7318" s="270" t="s">
        <v>15</v>
      </c>
      <c r="J7318" s="270"/>
      <c r="K7318" s="270"/>
      <c r="L7318" s="290">
        <f t="shared" si="64"/>
        <v>8.3333333333333321</v>
      </c>
      <c r="M7318" s="270">
        <v>712</v>
      </c>
      <c r="N7318" s="291" t="s">
        <v>13</v>
      </c>
      <c r="O7318" s="270" t="s">
        <v>2515</v>
      </c>
    </row>
    <row r="7319" spans="1:15">
      <c r="A7319">
        <v>7324</v>
      </c>
      <c r="B7319" s="288">
        <v>45013</v>
      </c>
      <c r="C7319" s="270" t="s">
        <v>9</v>
      </c>
      <c r="D7319" s="359" t="s">
        <v>10</v>
      </c>
      <c r="E7319" s="270">
        <v>41</v>
      </c>
      <c r="F7319" s="270">
        <v>878</v>
      </c>
      <c r="G7319" s="270">
        <v>2</v>
      </c>
      <c r="H7319" s="270">
        <v>10</v>
      </c>
      <c r="I7319" s="270" t="s">
        <v>15</v>
      </c>
      <c r="J7319" s="270"/>
      <c r="K7319" s="270"/>
      <c r="L7319" s="290">
        <f t="shared" si="64"/>
        <v>20</v>
      </c>
      <c r="M7319" s="270">
        <v>712</v>
      </c>
      <c r="N7319" s="291" t="s">
        <v>13</v>
      </c>
      <c r="O7319" s="270" t="s">
        <v>2515</v>
      </c>
    </row>
    <row r="7320" spans="1:15">
      <c r="A7320">
        <v>7325</v>
      </c>
      <c r="B7320" s="288">
        <v>45013</v>
      </c>
      <c r="C7320" s="270" t="s">
        <v>9</v>
      </c>
      <c r="D7320" s="359" t="s">
        <v>10</v>
      </c>
      <c r="E7320" s="270">
        <v>45</v>
      </c>
      <c r="F7320" s="270">
        <v>1352</v>
      </c>
      <c r="G7320" s="270">
        <v>3</v>
      </c>
      <c r="H7320" s="270">
        <v>8</v>
      </c>
      <c r="I7320" s="270" t="s">
        <v>15</v>
      </c>
      <c r="J7320" s="270"/>
      <c r="K7320" s="270"/>
      <c r="L7320" s="290">
        <f t="shared" si="64"/>
        <v>37.5</v>
      </c>
      <c r="M7320" s="270">
        <v>712</v>
      </c>
      <c r="N7320" s="291" t="s">
        <v>13</v>
      </c>
      <c r="O7320" s="270" t="s">
        <v>2515</v>
      </c>
    </row>
    <row r="7321" spans="1:15">
      <c r="A7321">
        <v>7326</v>
      </c>
      <c r="B7321" s="288">
        <v>45013</v>
      </c>
      <c r="C7321" s="270" t="s">
        <v>9</v>
      </c>
      <c r="D7321" s="359" t="s">
        <v>10</v>
      </c>
      <c r="E7321" s="270">
        <v>40</v>
      </c>
      <c r="F7321" s="270">
        <v>900</v>
      </c>
      <c r="G7321" s="270">
        <v>2</v>
      </c>
      <c r="H7321" s="270">
        <v>46</v>
      </c>
      <c r="I7321" s="270" t="s">
        <v>15</v>
      </c>
      <c r="J7321" s="270"/>
      <c r="K7321" s="270"/>
      <c r="L7321" s="290">
        <f t="shared" si="64"/>
        <v>4.3478260869565215</v>
      </c>
      <c r="M7321" s="270">
        <v>712</v>
      </c>
      <c r="N7321" s="291" t="s">
        <v>13</v>
      </c>
      <c r="O7321" s="270" t="s">
        <v>2515</v>
      </c>
    </row>
    <row r="7322" spans="1:15">
      <c r="A7322">
        <v>7327</v>
      </c>
      <c r="B7322" s="288">
        <v>45013</v>
      </c>
      <c r="C7322" s="270" t="s">
        <v>9</v>
      </c>
      <c r="D7322" s="359" t="s">
        <v>10</v>
      </c>
      <c r="E7322" s="270">
        <v>50</v>
      </c>
      <c r="F7322" s="270">
        <v>1816</v>
      </c>
      <c r="G7322" s="270">
        <v>11</v>
      </c>
      <c r="H7322" s="270">
        <v>28</v>
      </c>
      <c r="I7322" s="270" t="s">
        <v>15</v>
      </c>
      <c r="J7322" s="270"/>
      <c r="K7322" s="270"/>
      <c r="L7322" s="290">
        <f t="shared" ref="L7322:L7385" si="65">G7322/H7322*100</f>
        <v>39.285714285714285</v>
      </c>
      <c r="M7322" s="270">
        <v>712</v>
      </c>
      <c r="N7322" s="291" t="s">
        <v>13</v>
      </c>
      <c r="O7322" s="270" t="s">
        <v>2515</v>
      </c>
    </row>
    <row r="7323" spans="1:15">
      <c r="A7323">
        <v>7328</v>
      </c>
      <c r="B7323" s="288">
        <v>45013</v>
      </c>
      <c r="C7323" s="270" t="s">
        <v>9</v>
      </c>
      <c r="D7323" s="359" t="s">
        <v>10</v>
      </c>
      <c r="E7323" s="270">
        <v>46</v>
      </c>
      <c r="F7323" s="270">
        <v>1234</v>
      </c>
      <c r="G7323" s="270">
        <v>2</v>
      </c>
      <c r="H7323" s="270">
        <v>14</v>
      </c>
      <c r="I7323" s="270" t="s">
        <v>15</v>
      </c>
      <c r="J7323" s="270"/>
      <c r="K7323" s="270"/>
      <c r="L7323" s="290">
        <f t="shared" si="65"/>
        <v>14.285714285714285</v>
      </c>
      <c r="M7323" s="270">
        <v>712</v>
      </c>
      <c r="N7323" s="291" t="s">
        <v>13</v>
      </c>
      <c r="O7323" s="270" t="s">
        <v>2515</v>
      </c>
    </row>
    <row r="7324" spans="1:15">
      <c r="A7324">
        <v>7329</v>
      </c>
      <c r="B7324" s="288">
        <v>45013</v>
      </c>
      <c r="C7324" s="270" t="s">
        <v>9</v>
      </c>
      <c r="D7324" s="359" t="s">
        <v>10</v>
      </c>
      <c r="E7324" s="270">
        <v>39</v>
      </c>
      <c r="F7324" s="270">
        <v>868</v>
      </c>
      <c r="G7324" s="270">
        <v>2</v>
      </c>
      <c r="H7324" s="270">
        <v>18</v>
      </c>
      <c r="I7324" s="270" t="s">
        <v>15</v>
      </c>
      <c r="J7324" s="270"/>
      <c r="K7324" s="270"/>
      <c r="L7324" s="290">
        <f t="shared" si="65"/>
        <v>11.111111111111111</v>
      </c>
      <c r="M7324" s="270">
        <v>712</v>
      </c>
      <c r="N7324" s="291" t="s">
        <v>13</v>
      </c>
      <c r="O7324" s="270" t="s">
        <v>2515</v>
      </c>
    </row>
    <row r="7325" spans="1:15">
      <c r="A7325">
        <v>7330</v>
      </c>
      <c r="B7325" s="288">
        <v>45013</v>
      </c>
      <c r="C7325" s="270" t="s">
        <v>9</v>
      </c>
      <c r="D7325" s="359" t="s">
        <v>10</v>
      </c>
      <c r="E7325" s="270">
        <v>45</v>
      </c>
      <c r="F7325" s="270">
        <v>1388</v>
      </c>
      <c r="G7325" s="270">
        <v>2</v>
      </c>
      <c r="H7325" s="270">
        <v>48</v>
      </c>
      <c r="I7325" s="270" t="s">
        <v>15</v>
      </c>
      <c r="J7325" s="270"/>
      <c r="K7325" s="270"/>
      <c r="L7325" s="290">
        <f t="shared" si="65"/>
        <v>4.1666666666666661</v>
      </c>
      <c r="M7325" s="270">
        <v>712</v>
      </c>
      <c r="N7325" s="291" t="s">
        <v>13</v>
      </c>
      <c r="O7325" s="270" t="s">
        <v>2515</v>
      </c>
    </row>
    <row r="7326" spans="1:15">
      <c r="A7326">
        <v>7331</v>
      </c>
      <c r="B7326" s="288">
        <v>45013</v>
      </c>
      <c r="C7326" s="270" t="s">
        <v>9</v>
      </c>
      <c r="D7326" s="359" t="s">
        <v>10</v>
      </c>
      <c r="E7326" s="270">
        <v>44</v>
      </c>
      <c r="F7326" s="270">
        <v>1188</v>
      </c>
      <c r="G7326" s="270">
        <v>2</v>
      </c>
      <c r="H7326" s="270">
        <v>16</v>
      </c>
      <c r="I7326" s="270" t="s">
        <v>15</v>
      </c>
      <c r="J7326" s="270"/>
      <c r="K7326" s="270"/>
      <c r="L7326" s="290">
        <f t="shared" si="65"/>
        <v>12.5</v>
      </c>
      <c r="M7326" s="270">
        <v>712</v>
      </c>
      <c r="N7326" s="291" t="s">
        <v>13</v>
      </c>
      <c r="O7326" s="270" t="s">
        <v>2515</v>
      </c>
    </row>
    <row r="7327" spans="1:15">
      <c r="A7327">
        <v>7332</v>
      </c>
      <c r="B7327" s="288">
        <v>45013</v>
      </c>
      <c r="C7327" s="270" t="s">
        <v>9</v>
      </c>
      <c r="D7327" s="359" t="s">
        <v>10</v>
      </c>
      <c r="E7327" s="270">
        <v>60</v>
      </c>
      <c r="F7327" s="270">
        <v>4320</v>
      </c>
      <c r="G7327" s="270">
        <v>27</v>
      </c>
      <c r="H7327" s="270">
        <v>62</v>
      </c>
      <c r="I7327" s="270" t="s">
        <v>15</v>
      </c>
      <c r="J7327" s="270"/>
      <c r="K7327" s="270"/>
      <c r="L7327" s="290">
        <f t="shared" si="65"/>
        <v>43.548387096774192</v>
      </c>
      <c r="M7327" s="270">
        <v>712</v>
      </c>
      <c r="N7327" s="291" t="s">
        <v>13</v>
      </c>
      <c r="O7327" s="270" t="s">
        <v>2515</v>
      </c>
    </row>
    <row r="7328" spans="1:15">
      <c r="A7328">
        <v>7333</v>
      </c>
      <c r="B7328" s="288">
        <v>45013</v>
      </c>
      <c r="C7328" s="270" t="s">
        <v>9</v>
      </c>
      <c r="D7328" s="359" t="s">
        <v>10</v>
      </c>
      <c r="E7328" s="270">
        <v>52</v>
      </c>
      <c r="F7328" s="270">
        <v>1710</v>
      </c>
      <c r="G7328" s="270">
        <v>1</v>
      </c>
      <c r="H7328" s="270">
        <v>56</v>
      </c>
      <c r="I7328" s="270" t="s">
        <v>12</v>
      </c>
      <c r="J7328" s="270"/>
      <c r="K7328" s="270"/>
      <c r="L7328" s="290">
        <f t="shared" si="65"/>
        <v>1.7857142857142856</v>
      </c>
      <c r="M7328" s="270">
        <v>712</v>
      </c>
      <c r="N7328" s="291" t="s">
        <v>13</v>
      </c>
      <c r="O7328" s="270" t="s">
        <v>2515</v>
      </c>
    </row>
    <row r="7329" spans="1:15">
      <c r="A7329">
        <v>7334</v>
      </c>
      <c r="B7329" s="288">
        <v>45013</v>
      </c>
      <c r="C7329" s="270" t="s">
        <v>9</v>
      </c>
      <c r="D7329" s="359" t="s">
        <v>10</v>
      </c>
      <c r="E7329" s="270">
        <v>60</v>
      </c>
      <c r="F7329" s="270">
        <v>3104</v>
      </c>
      <c r="G7329" s="270">
        <v>30</v>
      </c>
      <c r="H7329" s="270">
        <v>58</v>
      </c>
      <c r="I7329" s="270" t="s">
        <v>15</v>
      </c>
      <c r="J7329" s="270"/>
      <c r="K7329" s="270"/>
      <c r="L7329" s="290">
        <f t="shared" si="65"/>
        <v>51.724137931034484</v>
      </c>
      <c r="M7329" s="270">
        <v>712</v>
      </c>
      <c r="N7329" s="291" t="s">
        <v>13</v>
      </c>
      <c r="O7329" s="270" t="s">
        <v>2515</v>
      </c>
    </row>
    <row r="7330" spans="1:15">
      <c r="A7330">
        <v>7335</v>
      </c>
      <c r="B7330" s="288">
        <v>45013</v>
      </c>
      <c r="C7330" s="270" t="s">
        <v>9</v>
      </c>
      <c r="D7330" s="359" t="s">
        <v>10</v>
      </c>
      <c r="E7330" s="270">
        <v>64</v>
      </c>
      <c r="F7330" s="270">
        <v>3378</v>
      </c>
      <c r="G7330" s="270">
        <v>72</v>
      </c>
      <c r="H7330" s="270">
        <v>38</v>
      </c>
      <c r="I7330" s="270" t="s">
        <v>15</v>
      </c>
      <c r="J7330" s="270"/>
      <c r="K7330" s="270"/>
      <c r="L7330" s="290">
        <f t="shared" si="65"/>
        <v>189.4736842105263</v>
      </c>
      <c r="M7330" s="270">
        <v>712</v>
      </c>
      <c r="N7330" s="291" t="s">
        <v>13</v>
      </c>
      <c r="O7330" s="270" t="s">
        <v>2515</v>
      </c>
    </row>
    <row r="7331" spans="1:15">
      <c r="A7331">
        <v>7336</v>
      </c>
      <c r="B7331" s="288">
        <v>46840</v>
      </c>
      <c r="C7331" s="270" t="s">
        <v>9</v>
      </c>
      <c r="D7331" s="359" t="s">
        <v>10</v>
      </c>
      <c r="E7331" s="270">
        <v>45</v>
      </c>
      <c r="F7331" s="270">
        <v>1520</v>
      </c>
      <c r="G7331" s="270">
        <v>8</v>
      </c>
      <c r="H7331" s="270">
        <v>26</v>
      </c>
      <c r="I7331" s="270" t="s">
        <v>15</v>
      </c>
      <c r="J7331" s="270"/>
      <c r="K7331" s="270"/>
      <c r="L7331" s="290">
        <f t="shared" si="65"/>
        <v>30.76923076923077</v>
      </c>
      <c r="M7331" s="270">
        <v>712</v>
      </c>
      <c r="N7331" s="291" t="s">
        <v>13</v>
      </c>
      <c r="O7331" s="270" t="s">
        <v>2515</v>
      </c>
    </row>
    <row r="7332" spans="1:15">
      <c r="A7332">
        <v>7337</v>
      </c>
      <c r="B7332" s="288">
        <v>45013</v>
      </c>
      <c r="C7332" s="270" t="s">
        <v>9</v>
      </c>
      <c r="D7332" s="359" t="s">
        <v>10</v>
      </c>
      <c r="E7332" s="270">
        <v>56</v>
      </c>
      <c r="F7332" s="270">
        <v>2476</v>
      </c>
      <c r="G7332" s="270">
        <v>11</v>
      </c>
      <c r="H7332" s="270">
        <v>50</v>
      </c>
      <c r="I7332" s="270" t="s">
        <v>15</v>
      </c>
      <c r="J7332" s="270"/>
      <c r="K7332" s="270"/>
      <c r="L7332" s="290">
        <f t="shared" si="65"/>
        <v>22</v>
      </c>
      <c r="M7332" s="270">
        <v>712</v>
      </c>
      <c r="N7332" s="291" t="s">
        <v>13</v>
      </c>
      <c r="O7332" s="270" t="s">
        <v>2515</v>
      </c>
    </row>
    <row r="7333" spans="1:15">
      <c r="A7333">
        <v>7338</v>
      </c>
      <c r="B7333" s="288">
        <v>45013</v>
      </c>
      <c r="C7333" s="270" t="s">
        <v>9</v>
      </c>
      <c r="D7333" s="359" t="s">
        <v>10</v>
      </c>
      <c r="E7333" s="270">
        <v>67</v>
      </c>
      <c r="F7333" s="270">
        <v>4264</v>
      </c>
      <c r="G7333" s="270">
        <v>37</v>
      </c>
      <c r="H7333" s="270">
        <v>28</v>
      </c>
      <c r="I7333" s="270" t="s">
        <v>15</v>
      </c>
      <c r="J7333" s="270"/>
      <c r="K7333" s="270"/>
      <c r="L7333" s="290">
        <f t="shared" si="65"/>
        <v>132.14285714285714</v>
      </c>
      <c r="M7333" s="270">
        <v>712</v>
      </c>
      <c r="N7333" s="291" t="s">
        <v>13</v>
      </c>
      <c r="O7333" s="270" t="s">
        <v>2515</v>
      </c>
    </row>
    <row r="7334" spans="1:15">
      <c r="A7334">
        <v>7339</v>
      </c>
      <c r="B7334" s="288">
        <v>45013</v>
      </c>
      <c r="C7334" s="270" t="s">
        <v>9</v>
      </c>
      <c r="D7334" s="359" t="s">
        <v>10</v>
      </c>
      <c r="E7334" s="270">
        <v>59</v>
      </c>
      <c r="F7334" s="270">
        <v>2782</v>
      </c>
      <c r="G7334" s="270">
        <v>17</v>
      </c>
      <c r="H7334" s="270">
        <v>26</v>
      </c>
      <c r="I7334" s="270" t="s">
        <v>15</v>
      </c>
      <c r="J7334" s="270"/>
      <c r="K7334" s="270"/>
      <c r="L7334" s="290">
        <f t="shared" si="65"/>
        <v>65.384615384615387</v>
      </c>
      <c r="M7334" s="270">
        <v>712</v>
      </c>
      <c r="N7334" s="291" t="s">
        <v>13</v>
      </c>
      <c r="O7334" s="270" t="s">
        <v>2515</v>
      </c>
    </row>
    <row r="7335" spans="1:15">
      <c r="A7335">
        <v>7340</v>
      </c>
      <c r="B7335" s="288">
        <v>45013</v>
      </c>
      <c r="C7335" s="270" t="s">
        <v>9</v>
      </c>
      <c r="D7335" s="359" t="s">
        <v>10</v>
      </c>
      <c r="E7335" s="270">
        <v>44</v>
      </c>
      <c r="F7335" s="270">
        <v>1402</v>
      </c>
      <c r="G7335" s="270">
        <v>9</v>
      </c>
      <c r="H7335" s="270">
        <v>40</v>
      </c>
      <c r="I7335" s="270" t="s">
        <v>15</v>
      </c>
      <c r="J7335" s="270"/>
      <c r="K7335" s="270"/>
      <c r="L7335" s="290">
        <f t="shared" si="65"/>
        <v>22.5</v>
      </c>
      <c r="M7335" s="270">
        <v>712</v>
      </c>
      <c r="N7335" s="291" t="s">
        <v>13</v>
      </c>
      <c r="O7335" s="270" t="s">
        <v>2515</v>
      </c>
    </row>
    <row r="7336" spans="1:15">
      <c r="A7336">
        <v>7341</v>
      </c>
      <c r="B7336" s="288">
        <v>45013</v>
      </c>
      <c r="C7336" s="270" t="s">
        <v>9</v>
      </c>
      <c r="D7336" s="359" t="s">
        <v>10</v>
      </c>
      <c r="E7336" s="270">
        <v>45</v>
      </c>
      <c r="F7336" s="270">
        <v>1554</v>
      </c>
      <c r="G7336" s="270">
        <v>1</v>
      </c>
      <c r="H7336" s="270">
        <v>60</v>
      </c>
      <c r="I7336" s="270" t="s">
        <v>12</v>
      </c>
      <c r="J7336" s="270"/>
      <c r="K7336" s="270"/>
      <c r="L7336" s="290">
        <f t="shared" si="65"/>
        <v>1.6666666666666667</v>
      </c>
      <c r="M7336" s="270">
        <v>712</v>
      </c>
      <c r="N7336" s="291" t="s">
        <v>13</v>
      </c>
      <c r="O7336" s="270" t="s">
        <v>2515</v>
      </c>
    </row>
    <row r="7337" spans="1:15">
      <c r="A7337">
        <v>7342</v>
      </c>
      <c r="B7337" s="288">
        <v>45013</v>
      </c>
      <c r="C7337" s="270" t="s">
        <v>9</v>
      </c>
      <c r="D7337" s="359" t="s">
        <v>10</v>
      </c>
      <c r="E7337" s="270">
        <v>65</v>
      </c>
      <c r="F7337" s="270">
        <v>3824</v>
      </c>
      <c r="G7337" s="270">
        <v>62</v>
      </c>
      <c r="H7337" s="270">
        <v>74</v>
      </c>
      <c r="I7337" s="270" t="s">
        <v>15</v>
      </c>
      <c r="J7337" s="270"/>
      <c r="K7337" s="270"/>
      <c r="L7337" s="290">
        <f t="shared" si="65"/>
        <v>83.78378378378379</v>
      </c>
      <c r="M7337" s="270">
        <v>712</v>
      </c>
      <c r="N7337" s="291" t="s">
        <v>13</v>
      </c>
      <c r="O7337" s="270" t="s">
        <v>2515</v>
      </c>
    </row>
    <row r="7338" spans="1:15">
      <c r="A7338">
        <v>7343</v>
      </c>
      <c r="B7338" s="288">
        <v>45013</v>
      </c>
      <c r="C7338" s="270" t="s">
        <v>9</v>
      </c>
      <c r="D7338" s="359" t="s">
        <v>10</v>
      </c>
      <c r="E7338" s="270">
        <v>62</v>
      </c>
      <c r="F7338" s="270">
        <v>3176</v>
      </c>
      <c r="G7338" s="270">
        <v>33</v>
      </c>
      <c r="H7338" s="270">
        <v>40</v>
      </c>
      <c r="I7338" s="270" t="s">
        <v>15</v>
      </c>
      <c r="J7338" s="270"/>
      <c r="K7338" s="270"/>
      <c r="L7338" s="290">
        <f t="shared" si="65"/>
        <v>82.5</v>
      </c>
      <c r="M7338" s="270">
        <v>712</v>
      </c>
      <c r="N7338" s="291" t="s">
        <v>13</v>
      </c>
      <c r="O7338" s="270" t="s">
        <v>2515</v>
      </c>
    </row>
    <row r="7339" spans="1:15">
      <c r="A7339">
        <v>7344</v>
      </c>
      <c r="B7339" s="288">
        <v>45013</v>
      </c>
      <c r="C7339" s="270" t="s">
        <v>9</v>
      </c>
      <c r="D7339" s="359" t="s">
        <v>10</v>
      </c>
      <c r="E7339" s="270">
        <v>68</v>
      </c>
      <c r="F7339" s="270">
        <v>4270</v>
      </c>
      <c r="G7339" s="270">
        <v>61</v>
      </c>
      <c r="H7339" s="270">
        <v>128</v>
      </c>
      <c r="I7339" s="270" t="s">
        <v>15</v>
      </c>
      <c r="J7339" s="270"/>
      <c r="K7339" s="270"/>
      <c r="L7339" s="290">
        <f t="shared" si="65"/>
        <v>47.65625</v>
      </c>
      <c r="M7339" s="270">
        <v>712</v>
      </c>
      <c r="N7339" s="291" t="s">
        <v>13</v>
      </c>
      <c r="O7339" s="270" t="s">
        <v>2515</v>
      </c>
    </row>
    <row r="7340" spans="1:15">
      <c r="A7340">
        <v>7345</v>
      </c>
      <c r="B7340" s="288">
        <v>45013</v>
      </c>
      <c r="C7340" s="270" t="s">
        <v>9</v>
      </c>
      <c r="D7340" s="359" t="s">
        <v>10</v>
      </c>
      <c r="E7340" s="270">
        <v>42</v>
      </c>
      <c r="F7340" s="270">
        <v>1060</v>
      </c>
      <c r="G7340" s="270">
        <v>9</v>
      </c>
      <c r="H7340" s="270">
        <v>16</v>
      </c>
      <c r="I7340" s="270" t="s">
        <v>15</v>
      </c>
      <c r="J7340" s="270"/>
      <c r="K7340" s="270"/>
      <c r="L7340" s="290">
        <f t="shared" si="65"/>
        <v>56.25</v>
      </c>
      <c r="M7340" s="270">
        <v>712</v>
      </c>
      <c r="N7340" s="291" t="s">
        <v>13</v>
      </c>
      <c r="O7340" s="270" t="s">
        <v>2515</v>
      </c>
    </row>
    <row r="7341" spans="1:15">
      <c r="A7341">
        <v>7346</v>
      </c>
      <c r="B7341" s="288">
        <v>45013</v>
      </c>
      <c r="C7341" s="270" t="s">
        <v>9</v>
      </c>
      <c r="D7341" s="359" t="s">
        <v>10</v>
      </c>
      <c r="E7341" s="270">
        <v>54</v>
      </c>
      <c r="F7341" s="270">
        <v>2110</v>
      </c>
      <c r="G7341" s="270">
        <v>33</v>
      </c>
      <c r="H7341" s="270">
        <v>28</v>
      </c>
      <c r="I7341" s="270" t="s">
        <v>15</v>
      </c>
      <c r="J7341" s="270"/>
      <c r="K7341" s="270"/>
      <c r="L7341" s="290">
        <f t="shared" si="65"/>
        <v>117.85714285714286</v>
      </c>
      <c r="M7341" s="270">
        <v>712</v>
      </c>
      <c r="N7341" s="291" t="s">
        <v>13</v>
      </c>
      <c r="O7341" s="270" t="s">
        <v>2515</v>
      </c>
    </row>
    <row r="7342" spans="1:15">
      <c r="A7342">
        <v>7347</v>
      </c>
      <c r="B7342" s="288">
        <v>45013</v>
      </c>
      <c r="C7342" s="270" t="s">
        <v>9</v>
      </c>
      <c r="D7342" s="359" t="s">
        <v>10</v>
      </c>
      <c r="E7342" s="270">
        <v>53</v>
      </c>
      <c r="F7342" s="270">
        <v>2090</v>
      </c>
      <c r="G7342" s="270">
        <v>35</v>
      </c>
      <c r="H7342" s="270">
        <v>10</v>
      </c>
      <c r="I7342" s="270" t="s">
        <v>15</v>
      </c>
      <c r="J7342" s="270"/>
      <c r="K7342" s="270"/>
      <c r="L7342" s="290">
        <f t="shared" si="65"/>
        <v>350</v>
      </c>
      <c r="M7342" s="270">
        <v>712</v>
      </c>
      <c r="N7342" s="291" t="s">
        <v>13</v>
      </c>
      <c r="O7342" s="270" t="s">
        <v>2515</v>
      </c>
    </row>
    <row r="7343" spans="1:15">
      <c r="A7343">
        <v>7348</v>
      </c>
      <c r="B7343" s="288">
        <v>45013</v>
      </c>
      <c r="C7343" s="270" t="s">
        <v>9</v>
      </c>
      <c r="D7343" s="359" t="s">
        <v>10</v>
      </c>
      <c r="E7343" s="270">
        <v>48</v>
      </c>
      <c r="F7343" s="270">
        <v>1646</v>
      </c>
      <c r="G7343" s="270">
        <v>10</v>
      </c>
      <c r="H7343" s="270">
        <v>18</v>
      </c>
      <c r="I7343" s="270" t="s">
        <v>15</v>
      </c>
      <c r="J7343" s="270"/>
      <c r="K7343" s="270"/>
      <c r="L7343" s="290">
        <f t="shared" si="65"/>
        <v>55.555555555555557</v>
      </c>
      <c r="M7343" s="270">
        <v>712</v>
      </c>
      <c r="N7343" s="291" t="s">
        <v>13</v>
      </c>
      <c r="O7343" s="270" t="s">
        <v>2515</v>
      </c>
    </row>
    <row r="7344" spans="1:15">
      <c r="A7344">
        <v>7349</v>
      </c>
      <c r="B7344" s="288">
        <v>45013</v>
      </c>
      <c r="C7344" s="270" t="s">
        <v>9</v>
      </c>
      <c r="D7344" s="359" t="s">
        <v>10</v>
      </c>
      <c r="E7344" s="270">
        <v>50</v>
      </c>
      <c r="F7344" s="270">
        <v>1658</v>
      </c>
      <c r="G7344" s="270">
        <v>11</v>
      </c>
      <c r="H7344" s="270">
        <v>46</v>
      </c>
      <c r="I7344" s="270" t="s">
        <v>15</v>
      </c>
      <c r="J7344" s="270"/>
      <c r="K7344" s="270"/>
      <c r="L7344" s="290">
        <f t="shared" si="65"/>
        <v>23.913043478260871</v>
      </c>
      <c r="M7344" s="270">
        <v>712</v>
      </c>
      <c r="N7344" s="291" t="s">
        <v>13</v>
      </c>
      <c r="O7344" s="270" t="s">
        <v>2515</v>
      </c>
    </row>
    <row r="7345" spans="1:15">
      <c r="A7345">
        <v>7350</v>
      </c>
      <c r="B7345" s="288">
        <v>45013</v>
      </c>
      <c r="C7345" s="270" t="s">
        <v>9</v>
      </c>
      <c r="D7345" s="359" t="s">
        <v>10</v>
      </c>
      <c r="E7345" s="270">
        <v>58</v>
      </c>
      <c r="F7345" s="270">
        <v>2362</v>
      </c>
      <c r="G7345" s="270">
        <v>31</v>
      </c>
      <c r="H7345" s="270">
        <v>22</v>
      </c>
      <c r="I7345" s="270" t="s">
        <v>15</v>
      </c>
      <c r="J7345" s="270"/>
      <c r="K7345" s="270"/>
      <c r="L7345" s="290">
        <f t="shared" si="65"/>
        <v>140.90909090909091</v>
      </c>
      <c r="M7345" s="270">
        <v>712</v>
      </c>
      <c r="N7345" s="291" t="s">
        <v>13</v>
      </c>
      <c r="O7345" s="270" t="s">
        <v>2515</v>
      </c>
    </row>
    <row r="7346" spans="1:15">
      <c r="A7346">
        <v>7351</v>
      </c>
      <c r="B7346" s="288">
        <v>45013</v>
      </c>
      <c r="C7346" s="270" t="s">
        <v>9</v>
      </c>
      <c r="D7346" s="359" t="s">
        <v>10</v>
      </c>
      <c r="E7346" s="270">
        <v>31</v>
      </c>
      <c r="F7346" s="270">
        <v>382</v>
      </c>
      <c r="G7346" s="270">
        <v>0</v>
      </c>
      <c r="H7346" s="270">
        <v>8</v>
      </c>
      <c r="I7346" s="270" t="s">
        <v>12</v>
      </c>
      <c r="J7346" s="270"/>
      <c r="K7346" s="270"/>
      <c r="L7346" s="290">
        <f t="shared" si="65"/>
        <v>0</v>
      </c>
      <c r="M7346" s="270">
        <v>712</v>
      </c>
      <c r="N7346" s="291" t="s">
        <v>13</v>
      </c>
      <c r="O7346" s="270" t="s">
        <v>2517</v>
      </c>
    </row>
    <row r="7347" spans="1:15">
      <c r="A7347">
        <v>7352</v>
      </c>
      <c r="B7347" s="288">
        <v>45013</v>
      </c>
      <c r="C7347" s="270" t="s">
        <v>9</v>
      </c>
      <c r="D7347" s="359" t="s">
        <v>10</v>
      </c>
      <c r="E7347" s="270">
        <v>29</v>
      </c>
      <c r="F7347" s="270">
        <v>350</v>
      </c>
      <c r="G7347" s="270">
        <v>0</v>
      </c>
      <c r="H7347" s="270">
        <v>14</v>
      </c>
      <c r="I7347" s="270" t="s">
        <v>12</v>
      </c>
      <c r="J7347" s="270"/>
      <c r="K7347" s="270"/>
      <c r="L7347" s="290">
        <f t="shared" si="65"/>
        <v>0</v>
      </c>
      <c r="M7347" s="270">
        <v>712</v>
      </c>
      <c r="N7347" s="291" t="s">
        <v>13</v>
      </c>
      <c r="O7347" s="270" t="s">
        <v>2517</v>
      </c>
    </row>
    <row r="7348" spans="1:15">
      <c r="A7348">
        <v>7353</v>
      </c>
      <c r="B7348" s="288">
        <v>45013</v>
      </c>
      <c r="C7348" s="270" t="s">
        <v>9</v>
      </c>
      <c r="D7348" s="359" t="s">
        <v>10</v>
      </c>
      <c r="E7348" s="270">
        <v>29</v>
      </c>
      <c r="F7348" s="270">
        <v>354</v>
      </c>
      <c r="G7348" s="270">
        <v>0</v>
      </c>
      <c r="H7348" s="270">
        <v>6</v>
      </c>
      <c r="I7348" s="270" t="s">
        <v>15</v>
      </c>
      <c r="J7348" s="270"/>
      <c r="K7348" s="270"/>
      <c r="L7348" s="290">
        <f t="shared" si="65"/>
        <v>0</v>
      </c>
      <c r="M7348" s="270">
        <v>712</v>
      </c>
      <c r="N7348" s="291" t="s">
        <v>13</v>
      </c>
      <c r="O7348" s="270" t="s">
        <v>2517</v>
      </c>
    </row>
    <row r="7349" spans="1:15">
      <c r="A7349">
        <v>7354</v>
      </c>
      <c r="B7349" s="288">
        <v>45013</v>
      </c>
      <c r="C7349" s="270" t="s">
        <v>9</v>
      </c>
      <c r="D7349" s="359" t="s">
        <v>10</v>
      </c>
      <c r="E7349" s="270">
        <v>35</v>
      </c>
      <c r="F7349" s="270">
        <v>640</v>
      </c>
      <c r="G7349" s="270">
        <v>1</v>
      </c>
      <c r="H7349" s="270">
        <v>18</v>
      </c>
      <c r="I7349" s="270" t="s">
        <v>15</v>
      </c>
      <c r="J7349" s="270"/>
      <c r="K7349" s="270"/>
      <c r="L7349" s="290">
        <f t="shared" si="65"/>
        <v>5.5555555555555554</v>
      </c>
      <c r="M7349" s="270">
        <v>712</v>
      </c>
      <c r="N7349" s="291" t="s">
        <v>13</v>
      </c>
      <c r="O7349" s="270" t="s">
        <v>2517</v>
      </c>
    </row>
    <row r="7350" spans="1:15">
      <c r="A7350">
        <v>7355</v>
      </c>
      <c r="B7350" s="288">
        <v>45013</v>
      </c>
      <c r="C7350" s="270" t="s">
        <v>9</v>
      </c>
      <c r="D7350" s="359" t="s">
        <v>10</v>
      </c>
      <c r="E7350" s="270">
        <v>37</v>
      </c>
      <c r="F7350" s="270">
        <v>744</v>
      </c>
      <c r="G7350" s="270">
        <v>1</v>
      </c>
      <c r="H7350" s="270">
        <v>18</v>
      </c>
      <c r="I7350" s="270" t="s">
        <v>15</v>
      </c>
      <c r="J7350" s="270"/>
      <c r="K7350" s="270"/>
      <c r="L7350" s="290">
        <f t="shared" si="65"/>
        <v>5.5555555555555554</v>
      </c>
      <c r="M7350" s="270">
        <v>712</v>
      </c>
      <c r="N7350" s="291" t="s">
        <v>13</v>
      </c>
      <c r="O7350" s="270" t="s">
        <v>2517</v>
      </c>
    </row>
    <row r="7351" spans="1:15">
      <c r="A7351">
        <v>7356</v>
      </c>
      <c r="B7351" s="288">
        <v>45013</v>
      </c>
      <c r="C7351" s="270" t="s">
        <v>9</v>
      </c>
      <c r="D7351" s="359" t="s">
        <v>10</v>
      </c>
      <c r="E7351" s="270">
        <v>36</v>
      </c>
      <c r="F7351" s="270">
        <v>628</v>
      </c>
      <c r="G7351" s="270">
        <v>0</v>
      </c>
      <c r="H7351" s="270">
        <v>28</v>
      </c>
      <c r="I7351" s="270" t="s">
        <v>15</v>
      </c>
      <c r="J7351" s="270"/>
      <c r="K7351" s="270"/>
      <c r="L7351" s="290">
        <f t="shared" si="65"/>
        <v>0</v>
      </c>
      <c r="M7351" s="270">
        <v>712</v>
      </c>
      <c r="N7351" s="291" t="s">
        <v>13</v>
      </c>
      <c r="O7351" s="270" t="s">
        <v>2517</v>
      </c>
    </row>
    <row r="7352" spans="1:15">
      <c r="A7352">
        <v>7357</v>
      </c>
      <c r="B7352" s="288">
        <v>45013</v>
      </c>
      <c r="C7352" s="270" t="s">
        <v>9</v>
      </c>
      <c r="D7352" s="359" t="s">
        <v>10</v>
      </c>
      <c r="E7352" s="270">
        <v>39</v>
      </c>
      <c r="F7352" s="270">
        <v>790</v>
      </c>
      <c r="G7352" s="270">
        <v>1</v>
      </c>
      <c r="H7352" s="270">
        <v>30</v>
      </c>
      <c r="I7352" s="270" t="s">
        <v>15</v>
      </c>
      <c r="J7352" s="270"/>
      <c r="K7352" s="270"/>
      <c r="L7352" s="290">
        <f t="shared" si="65"/>
        <v>3.3333333333333335</v>
      </c>
      <c r="M7352" s="270">
        <v>712</v>
      </c>
      <c r="N7352" s="291" t="s">
        <v>13</v>
      </c>
      <c r="O7352" s="270" t="s">
        <v>2517</v>
      </c>
    </row>
    <row r="7353" spans="1:15">
      <c r="A7353">
        <v>7358</v>
      </c>
      <c r="B7353" s="288">
        <v>45013</v>
      </c>
      <c r="C7353" s="270" t="s">
        <v>9</v>
      </c>
      <c r="D7353" s="359" t="s">
        <v>10</v>
      </c>
      <c r="E7353" s="270">
        <v>37</v>
      </c>
      <c r="F7353" s="270">
        <v>739</v>
      </c>
      <c r="G7353" s="270">
        <v>1</v>
      </c>
      <c r="H7353" s="270">
        <v>22</v>
      </c>
      <c r="I7353" s="270" t="s">
        <v>15</v>
      </c>
      <c r="J7353" s="270"/>
      <c r="K7353" s="270"/>
      <c r="L7353" s="290">
        <f t="shared" si="65"/>
        <v>4.5454545454545459</v>
      </c>
      <c r="M7353" s="270">
        <v>712</v>
      </c>
      <c r="N7353" s="291" t="s">
        <v>13</v>
      </c>
      <c r="O7353" s="270" t="s">
        <v>2517</v>
      </c>
    </row>
    <row r="7354" spans="1:15">
      <c r="A7354">
        <v>7359</v>
      </c>
      <c r="B7354" s="288">
        <v>45013</v>
      </c>
      <c r="C7354" s="270" t="s">
        <v>9</v>
      </c>
      <c r="D7354" s="359" t="s">
        <v>10</v>
      </c>
      <c r="E7354" s="270">
        <v>36</v>
      </c>
      <c r="F7354" s="270">
        <v>602</v>
      </c>
      <c r="G7354" s="270">
        <v>1</v>
      </c>
      <c r="H7354" s="270">
        <v>16</v>
      </c>
      <c r="I7354" s="270" t="s">
        <v>15</v>
      </c>
      <c r="J7354" s="270"/>
      <c r="K7354" s="270"/>
      <c r="L7354" s="290">
        <f t="shared" si="65"/>
        <v>6.25</v>
      </c>
      <c r="M7354" s="270">
        <v>712</v>
      </c>
      <c r="N7354" s="291" t="s">
        <v>13</v>
      </c>
      <c r="O7354" s="270" t="s">
        <v>2517</v>
      </c>
    </row>
    <row r="7355" spans="1:15">
      <c r="A7355">
        <v>7360</v>
      </c>
      <c r="B7355" s="288">
        <v>45013</v>
      </c>
      <c r="C7355" s="270" t="s">
        <v>9</v>
      </c>
      <c r="D7355" s="359" t="s">
        <v>10</v>
      </c>
      <c r="E7355" s="270">
        <v>36</v>
      </c>
      <c r="F7355" s="270">
        <v>662</v>
      </c>
      <c r="G7355" s="270">
        <v>1</v>
      </c>
      <c r="H7355" s="270">
        <v>10</v>
      </c>
      <c r="I7355" s="270" t="s">
        <v>15</v>
      </c>
      <c r="J7355" s="270"/>
      <c r="K7355" s="270"/>
      <c r="L7355" s="290">
        <f t="shared" si="65"/>
        <v>10</v>
      </c>
      <c r="M7355" s="270">
        <v>712</v>
      </c>
      <c r="N7355" s="291" t="s">
        <v>13</v>
      </c>
      <c r="O7355" s="270" t="s">
        <v>2517</v>
      </c>
    </row>
    <row r="7356" spans="1:15">
      <c r="A7356">
        <v>7361</v>
      </c>
      <c r="B7356" s="288">
        <v>45013</v>
      </c>
      <c r="C7356" s="270" t="s">
        <v>9</v>
      </c>
      <c r="D7356" s="359" t="s">
        <v>10</v>
      </c>
      <c r="E7356" s="270">
        <v>37</v>
      </c>
      <c r="F7356" s="270">
        <v>646</v>
      </c>
      <c r="G7356" s="270">
        <v>2</v>
      </c>
      <c r="H7356" s="270">
        <v>14</v>
      </c>
      <c r="I7356" s="270" t="s">
        <v>15</v>
      </c>
      <c r="J7356" s="270"/>
      <c r="K7356" s="270"/>
      <c r="L7356" s="290">
        <f t="shared" si="65"/>
        <v>14.285714285714285</v>
      </c>
      <c r="M7356" s="270">
        <v>712</v>
      </c>
      <c r="N7356" s="291" t="s">
        <v>13</v>
      </c>
      <c r="O7356" s="270" t="s">
        <v>2517</v>
      </c>
    </row>
    <row r="7357" spans="1:15">
      <c r="A7357">
        <v>7362</v>
      </c>
      <c r="B7357" s="288">
        <v>45013</v>
      </c>
      <c r="C7357" s="270" t="s">
        <v>9</v>
      </c>
      <c r="D7357" s="359" t="s">
        <v>10</v>
      </c>
      <c r="E7357" s="270">
        <v>37</v>
      </c>
      <c r="F7357" s="270">
        <v>702</v>
      </c>
      <c r="G7357" s="270">
        <v>1</v>
      </c>
      <c r="H7357" s="270">
        <v>14</v>
      </c>
      <c r="I7357" s="270" t="s">
        <v>15</v>
      </c>
      <c r="J7357" s="270"/>
      <c r="K7357" s="270"/>
      <c r="L7357" s="290">
        <f t="shared" si="65"/>
        <v>7.1428571428571423</v>
      </c>
      <c r="M7357" s="270">
        <v>712</v>
      </c>
      <c r="N7357" s="291" t="s">
        <v>13</v>
      </c>
      <c r="O7357" s="270" t="s">
        <v>2517</v>
      </c>
    </row>
    <row r="7358" spans="1:15">
      <c r="A7358">
        <v>7363</v>
      </c>
      <c r="B7358" s="288">
        <v>45013</v>
      </c>
      <c r="C7358" s="270" t="s">
        <v>9</v>
      </c>
      <c r="D7358" s="359" t="s">
        <v>10</v>
      </c>
      <c r="E7358" s="270">
        <v>38</v>
      </c>
      <c r="F7358" s="270">
        <v>708</v>
      </c>
      <c r="G7358" s="270">
        <v>1</v>
      </c>
      <c r="H7358" s="270">
        <v>14</v>
      </c>
      <c r="I7358" s="270" t="s">
        <v>15</v>
      </c>
      <c r="J7358" s="270"/>
      <c r="K7358" s="270"/>
      <c r="L7358" s="290">
        <f t="shared" si="65"/>
        <v>7.1428571428571423</v>
      </c>
      <c r="M7358" s="270">
        <v>712</v>
      </c>
      <c r="N7358" s="291" t="s">
        <v>13</v>
      </c>
      <c r="O7358" s="270" t="s">
        <v>2517</v>
      </c>
    </row>
    <row r="7359" spans="1:15">
      <c r="A7359">
        <v>7364</v>
      </c>
      <c r="B7359" s="288">
        <v>45013</v>
      </c>
      <c r="C7359" s="270" t="s">
        <v>9</v>
      </c>
      <c r="D7359" s="359" t="s">
        <v>10</v>
      </c>
      <c r="E7359" s="270">
        <v>35</v>
      </c>
      <c r="F7359" s="270">
        <v>606</v>
      </c>
      <c r="G7359" s="270">
        <v>1</v>
      </c>
      <c r="H7359" s="270">
        <v>16</v>
      </c>
      <c r="I7359" s="270" t="s">
        <v>15</v>
      </c>
      <c r="J7359" s="270"/>
      <c r="K7359" s="270"/>
      <c r="L7359" s="290">
        <f t="shared" si="65"/>
        <v>6.25</v>
      </c>
      <c r="M7359" s="270">
        <v>712</v>
      </c>
      <c r="N7359" s="291" t="s">
        <v>13</v>
      </c>
      <c r="O7359" s="270" t="s">
        <v>2517</v>
      </c>
    </row>
    <row r="7360" spans="1:15">
      <c r="A7360">
        <v>7365</v>
      </c>
      <c r="B7360" s="288">
        <v>45013</v>
      </c>
      <c r="C7360" s="270" t="s">
        <v>9</v>
      </c>
      <c r="D7360" s="359" t="s">
        <v>10</v>
      </c>
      <c r="E7360" s="270">
        <v>37</v>
      </c>
      <c r="F7360" s="270">
        <v>728</v>
      </c>
      <c r="G7360" s="270">
        <v>0</v>
      </c>
      <c r="H7360" s="270">
        <v>14</v>
      </c>
      <c r="I7360" s="270" t="s">
        <v>12</v>
      </c>
      <c r="J7360" s="270"/>
      <c r="K7360" s="270"/>
      <c r="L7360" s="290">
        <f t="shared" si="65"/>
        <v>0</v>
      </c>
      <c r="M7360" s="270">
        <v>712</v>
      </c>
      <c r="N7360" s="291" t="s">
        <v>13</v>
      </c>
      <c r="O7360" s="270" t="s">
        <v>2517</v>
      </c>
    </row>
    <row r="7361" spans="1:15">
      <c r="A7361">
        <v>7366</v>
      </c>
      <c r="B7361" s="288">
        <v>45013</v>
      </c>
      <c r="C7361" s="270" t="s">
        <v>9</v>
      </c>
      <c r="D7361" s="359" t="s">
        <v>10</v>
      </c>
      <c r="E7361" s="270">
        <v>39</v>
      </c>
      <c r="F7361" s="270">
        <v>774</v>
      </c>
      <c r="G7361" s="270">
        <v>1</v>
      </c>
      <c r="H7361" s="270">
        <v>20</v>
      </c>
      <c r="I7361" s="270" t="s">
        <v>15</v>
      </c>
      <c r="J7361" s="270"/>
      <c r="K7361" s="270"/>
      <c r="L7361" s="290">
        <f t="shared" si="65"/>
        <v>5</v>
      </c>
      <c r="M7361" s="270">
        <v>712</v>
      </c>
      <c r="N7361" s="291" t="s">
        <v>13</v>
      </c>
      <c r="O7361" s="270" t="s">
        <v>2517</v>
      </c>
    </row>
    <row r="7362" spans="1:15">
      <c r="A7362">
        <v>7367</v>
      </c>
      <c r="B7362" s="288">
        <v>45013</v>
      </c>
      <c r="C7362" s="270" t="s">
        <v>9</v>
      </c>
      <c r="D7362" s="359" t="s">
        <v>10</v>
      </c>
      <c r="E7362" s="270">
        <v>38</v>
      </c>
      <c r="F7362" s="270">
        <v>688</v>
      </c>
      <c r="G7362" s="270">
        <v>1</v>
      </c>
      <c r="H7362" s="270">
        <v>12</v>
      </c>
      <c r="I7362" s="270" t="s">
        <v>15</v>
      </c>
      <c r="J7362" s="270"/>
      <c r="K7362" s="270"/>
      <c r="L7362" s="290">
        <f t="shared" si="65"/>
        <v>8.3333333333333321</v>
      </c>
      <c r="M7362" s="270">
        <v>712</v>
      </c>
      <c r="N7362" s="291" t="s">
        <v>13</v>
      </c>
      <c r="O7362" s="270" t="s">
        <v>2517</v>
      </c>
    </row>
    <row r="7363" spans="1:15">
      <c r="A7363">
        <v>7368</v>
      </c>
      <c r="B7363" s="288">
        <v>45013</v>
      </c>
      <c r="C7363" s="270" t="s">
        <v>9</v>
      </c>
      <c r="D7363" s="359" t="s">
        <v>10</v>
      </c>
      <c r="E7363" s="270">
        <v>39</v>
      </c>
      <c r="F7363" s="270">
        <v>786</v>
      </c>
      <c r="G7363" s="270">
        <v>1</v>
      </c>
      <c r="H7363" s="270">
        <v>20</v>
      </c>
      <c r="I7363" s="270" t="s">
        <v>15</v>
      </c>
      <c r="J7363" s="270"/>
      <c r="K7363" s="270"/>
      <c r="L7363" s="290">
        <f t="shared" si="65"/>
        <v>5</v>
      </c>
      <c r="M7363" s="270">
        <v>712</v>
      </c>
      <c r="N7363" s="291" t="s">
        <v>13</v>
      </c>
      <c r="O7363" s="270" t="s">
        <v>2517</v>
      </c>
    </row>
    <row r="7364" spans="1:15">
      <c r="A7364">
        <v>7369</v>
      </c>
      <c r="B7364" s="288">
        <v>45013</v>
      </c>
      <c r="C7364" s="270" t="s">
        <v>9</v>
      </c>
      <c r="D7364" s="359" t="s">
        <v>10</v>
      </c>
      <c r="E7364" s="270">
        <v>40</v>
      </c>
      <c r="F7364" s="270">
        <v>792</v>
      </c>
      <c r="G7364" s="270">
        <v>1</v>
      </c>
      <c r="H7364" s="270">
        <v>28</v>
      </c>
      <c r="I7364" s="270" t="s">
        <v>15</v>
      </c>
      <c r="J7364" s="270"/>
      <c r="K7364" s="270"/>
      <c r="L7364" s="290">
        <f t="shared" si="65"/>
        <v>3.5714285714285712</v>
      </c>
      <c r="M7364" s="270">
        <v>712</v>
      </c>
      <c r="N7364" s="291" t="s">
        <v>13</v>
      </c>
      <c r="O7364" s="270" t="s">
        <v>2517</v>
      </c>
    </row>
    <row r="7365" spans="1:15">
      <c r="A7365">
        <v>7370</v>
      </c>
      <c r="B7365" s="288">
        <v>45013</v>
      </c>
      <c r="C7365" s="270" t="s">
        <v>9</v>
      </c>
      <c r="D7365" s="359" t="s">
        <v>10</v>
      </c>
      <c r="E7365" s="270">
        <v>38</v>
      </c>
      <c r="F7365" s="270">
        <v>736</v>
      </c>
      <c r="G7365" s="270">
        <v>1</v>
      </c>
      <c r="H7365" s="270">
        <v>20</v>
      </c>
      <c r="I7365" s="270" t="s">
        <v>15</v>
      </c>
      <c r="J7365" s="270"/>
      <c r="K7365" s="270"/>
      <c r="L7365" s="290">
        <f t="shared" si="65"/>
        <v>5</v>
      </c>
      <c r="M7365" s="270">
        <v>712</v>
      </c>
      <c r="N7365" s="291" t="s">
        <v>13</v>
      </c>
      <c r="O7365" s="270" t="s">
        <v>2517</v>
      </c>
    </row>
    <row r="7366" spans="1:15">
      <c r="A7366">
        <v>7371</v>
      </c>
      <c r="B7366" s="288">
        <v>45013</v>
      </c>
      <c r="C7366" s="270" t="s">
        <v>9</v>
      </c>
      <c r="D7366" s="359" t="s">
        <v>10</v>
      </c>
      <c r="E7366" s="270">
        <v>36</v>
      </c>
      <c r="F7366" s="270">
        <v>626</v>
      </c>
      <c r="G7366" s="270">
        <v>1</v>
      </c>
      <c r="H7366" s="270">
        <v>14</v>
      </c>
      <c r="I7366" s="270" t="s">
        <v>15</v>
      </c>
      <c r="J7366" s="270"/>
      <c r="K7366" s="270"/>
      <c r="L7366" s="290">
        <f t="shared" si="65"/>
        <v>7.1428571428571423</v>
      </c>
      <c r="M7366" s="270">
        <v>712</v>
      </c>
      <c r="N7366" s="291" t="s">
        <v>13</v>
      </c>
      <c r="O7366" s="270" t="s">
        <v>2517</v>
      </c>
    </row>
    <row r="7367" spans="1:15">
      <c r="A7367">
        <v>7372</v>
      </c>
      <c r="B7367" s="288">
        <v>45013</v>
      </c>
      <c r="C7367" s="270" t="s">
        <v>9</v>
      </c>
      <c r="D7367" s="359" t="s">
        <v>10</v>
      </c>
      <c r="E7367" s="270">
        <v>37</v>
      </c>
      <c r="F7367" s="270">
        <v>702</v>
      </c>
      <c r="G7367" s="270">
        <v>1</v>
      </c>
      <c r="H7367" s="270">
        <v>16</v>
      </c>
      <c r="I7367" s="270" t="s">
        <v>12</v>
      </c>
      <c r="J7367" s="270"/>
      <c r="K7367" s="270"/>
      <c r="L7367" s="290">
        <f t="shared" si="65"/>
        <v>6.25</v>
      </c>
      <c r="M7367" s="270">
        <v>712</v>
      </c>
      <c r="N7367" s="291" t="s">
        <v>13</v>
      </c>
      <c r="O7367" s="270" t="s">
        <v>2517</v>
      </c>
    </row>
    <row r="7368" spans="1:15">
      <c r="A7368">
        <v>7373</v>
      </c>
      <c r="B7368" s="288">
        <v>45013</v>
      </c>
      <c r="C7368" s="270" t="s">
        <v>9</v>
      </c>
      <c r="D7368" s="359" t="s">
        <v>10</v>
      </c>
      <c r="E7368" s="270">
        <v>39</v>
      </c>
      <c r="F7368" s="270">
        <v>744</v>
      </c>
      <c r="G7368" s="270">
        <v>3</v>
      </c>
      <c r="H7368" s="270">
        <v>10</v>
      </c>
      <c r="I7368" s="270" t="s">
        <v>15</v>
      </c>
      <c r="J7368" s="270"/>
      <c r="K7368" s="270"/>
      <c r="L7368" s="290">
        <f t="shared" si="65"/>
        <v>30</v>
      </c>
      <c r="M7368" s="270">
        <v>712</v>
      </c>
      <c r="N7368" s="291" t="s">
        <v>13</v>
      </c>
      <c r="O7368" s="270" t="s">
        <v>2517</v>
      </c>
    </row>
    <row r="7369" spans="1:15">
      <c r="A7369">
        <v>7374</v>
      </c>
      <c r="B7369" s="288">
        <v>45013</v>
      </c>
      <c r="C7369" s="270" t="s">
        <v>9</v>
      </c>
      <c r="D7369" s="359" t="s">
        <v>10</v>
      </c>
      <c r="E7369" s="270">
        <v>37</v>
      </c>
      <c r="F7369" s="270">
        <v>654</v>
      </c>
      <c r="G7369" s="270">
        <v>1</v>
      </c>
      <c r="H7369" s="270">
        <v>20</v>
      </c>
      <c r="I7369" s="270" t="s">
        <v>12</v>
      </c>
      <c r="J7369" s="270"/>
      <c r="K7369" s="270"/>
      <c r="L7369" s="290">
        <f t="shared" si="65"/>
        <v>5</v>
      </c>
      <c r="M7369" s="270">
        <v>712</v>
      </c>
      <c r="N7369" s="291" t="s">
        <v>13</v>
      </c>
      <c r="O7369" s="270" t="s">
        <v>2517</v>
      </c>
    </row>
    <row r="7370" spans="1:15">
      <c r="A7370">
        <v>7375</v>
      </c>
      <c r="B7370" s="288">
        <v>45013</v>
      </c>
      <c r="C7370" s="270" t="s">
        <v>9</v>
      </c>
      <c r="D7370" s="359" t="s">
        <v>10</v>
      </c>
      <c r="E7370" s="270">
        <v>37</v>
      </c>
      <c r="F7370" s="270">
        <v>706</v>
      </c>
      <c r="G7370" s="270">
        <v>1</v>
      </c>
      <c r="H7370" s="270">
        <v>16</v>
      </c>
      <c r="I7370" s="270" t="s">
        <v>15</v>
      </c>
      <c r="J7370" s="270"/>
      <c r="K7370" s="270"/>
      <c r="L7370" s="290">
        <f t="shared" si="65"/>
        <v>6.25</v>
      </c>
      <c r="M7370" s="270">
        <v>712</v>
      </c>
      <c r="N7370" s="291" t="s">
        <v>13</v>
      </c>
      <c r="O7370" s="270" t="s">
        <v>2517</v>
      </c>
    </row>
    <row r="7371" spans="1:15">
      <c r="A7371">
        <v>7376</v>
      </c>
      <c r="B7371" s="288">
        <v>45013</v>
      </c>
      <c r="C7371" s="270" t="s">
        <v>9</v>
      </c>
      <c r="D7371" s="359" t="s">
        <v>10</v>
      </c>
      <c r="E7371" s="270">
        <v>32</v>
      </c>
      <c r="F7371" s="270">
        <v>456</v>
      </c>
      <c r="G7371" s="270">
        <v>0</v>
      </c>
      <c r="H7371" s="270">
        <v>8</v>
      </c>
      <c r="I7371" s="270" t="s">
        <v>12</v>
      </c>
      <c r="J7371" s="270"/>
      <c r="K7371" s="270"/>
      <c r="L7371" s="290">
        <f t="shared" si="65"/>
        <v>0</v>
      </c>
      <c r="M7371" s="270">
        <v>712</v>
      </c>
      <c r="N7371" s="291" t="s">
        <v>13</v>
      </c>
      <c r="O7371" s="270" t="s">
        <v>2517</v>
      </c>
    </row>
    <row r="7372" spans="1:15">
      <c r="A7372">
        <v>7377</v>
      </c>
      <c r="B7372" s="288">
        <v>45013</v>
      </c>
      <c r="C7372" s="270" t="s">
        <v>9</v>
      </c>
      <c r="D7372" s="359" t="s">
        <v>10</v>
      </c>
      <c r="E7372" s="270">
        <v>36</v>
      </c>
      <c r="F7372" s="270">
        <v>656</v>
      </c>
      <c r="G7372" s="270">
        <v>1</v>
      </c>
      <c r="H7372" s="270">
        <v>48</v>
      </c>
      <c r="I7372" s="270" t="s">
        <v>15</v>
      </c>
      <c r="J7372" s="270"/>
      <c r="K7372" s="270"/>
      <c r="L7372" s="290">
        <f t="shared" si="65"/>
        <v>2.083333333333333</v>
      </c>
      <c r="M7372" s="270">
        <v>712</v>
      </c>
      <c r="N7372" s="291" t="s">
        <v>13</v>
      </c>
      <c r="O7372" s="270" t="s">
        <v>2517</v>
      </c>
    </row>
    <row r="7373" spans="1:15">
      <c r="A7373">
        <v>7378</v>
      </c>
      <c r="B7373" s="288">
        <v>45013</v>
      </c>
      <c r="C7373" s="270" t="s">
        <v>9</v>
      </c>
      <c r="D7373" s="359" t="s">
        <v>10</v>
      </c>
      <c r="E7373" s="270">
        <v>36</v>
      </c>
      <c r="F7373" s="270">
        <v>650</v>
      </c>
      <c r="G7373" s="270">
        <v>1</v>
      </c>
      <c r="H7373" s="270">
        <v>16</v>
      </c>
      <c r="I7373" s="270" t="s">
        <v>12</v>
      </c>
      <c r="J7373" s="270"/>
      <c r="K7373" s="270"/>
      <c r="L7373" s="290">
        <f t="shared" si="65"/>
        <v>6.25</v>
      </c>
      <c r="M7373" s="270">
        <v>712</v>
      </c>
      <c r="N7373" s="291" t="s">
        <v>13</v>
      </c>
      <c r="O7373" s="270" t="s">
        <v>2517</v>
      </c>
    </row>
    <row r="7374" spans="1:15">
      <c r="A7374">
        <v>7379</v>
      </c>
      <c r="B7374" s="288">
        <v>45013</v>
      </c>
      <c r="C7374" s="270" t="s">
        <v>9</v>
      </c>
      <c r="D7374" s="359" t="s">
        <v>10</v>
      </c>
      <c r="E7374" s="270">
        <v>29</v>
      </c>
      <c r="F7374" s="270">
        <v>382</v>
      </c>
      <c r="G7374" s="270">
        <v>0</v>
      </c>
      <c r="H7374" s="270">
        <v>8</v>
      </c>
      <c r="I7374" s="270" t="s">
        <v>12</v>
      </c>
      <c r="J7374" s="270"/>
      <c r="K7374" s="270"/>
      <c r="L7374" s="290">
        <f t="shared" si="65"/>
        <v>0</v>
      </c>
      <c r="M7374" s="270">
        <v>712</v>
      </c>
      <c r="N7374" s="291" t="s">
        <v>13</v>
      </c>
      <c r="O7374" s="270" t="s">
        <v>2517</v>
      </c>
    </row>
    <row r="7375" spans="1:15">
      <c r="A7375">
        <v>7380</v>
      </c>
      <c r="B7375" s="288">
        <v>45013</v>
      </c>
      <c r="C7375" s="270" t="s">
        <v>9</v>
      </c>
      <c r="D7375" s="359" t="s">
        <v>10</v>
      </c>
      <c r="E7375" s="270">
        <v>39</v>
      </c>
      <c r="F7375" s="270">
        <v>790</v>
      </c>
      <c r="G7375" s="270">
        <v>1</v>
      </c>
      <c r="H7375" s="270">
        <v>20</v>
      </c>
      <c r="I7375" s="270" t="s">
        <v>12</v>
      </c>
      <c r="J7375" s="270"/>
      <c r="K7375" s="270"/>
      <c r="L7375" s="290">
        <f t="shared" si="65"/>
        <v>5</v>
      </c>
      <c r="M7375" s="270">
        <v>712</v>
      </c>
      <c r="N7375" s="291" t="s">
        <v>13</v>
      </c>
      <c r="O7375" s="270" t="s">
        <v>2517</v>
      </c>
    </row>
    <row r="7376" spans="1:15">
      <c r="A7376">
        <v>7381</v>
      </c>
      <c r="B7376" s="288">
        <v>45013</v>
      </c>
      <c r="C7376" s="270" t="s">
        <v>9</v>
      </c>
      <c r="D7376" s="359" t="s">
        <v>10</v>
      </c>
      <c r="E7376" s="270">
        <v>35</v>
      </c>
      <c r="F7376" s="270">
        <v>544</v>
      </c>
      <c r="G7376" s="270">
        <v>1</v>
      </c>
      <c r="H7376" s="270">
        <v>13</v>
      </c>
      <c r="I7376" s="270" t="s">
        <v>15</v>
      </c>
      <c r="J7376" s="270"/>
      <c r="K7376" s="270"/>
      <c r="L7376" s="290">
        <f t="shared" si="65"/>
        <v>7.6923076923076925</v>
      </c>
      <c r="M7376" s="270">
        <v>712</v>
      </c>
      <c r="N7376" s="291" t="s">
        <v>13</v>
      </c>
      <c r="O7376" s="270" t="s">
        <v>2517</v>
      </c>
    </row>
    <row r="7377" spans="1:15">
      <c r="A7377">
        <v>7382</v>
      </c>
      <c r="B7377" s="288">
        <v>45013</v>
      </c>
      <c r="C7377" s="270" t="s">
        <v>9</v>
      </c>
      <c r="D7377" s="359" t="s">
        <v>10</v>
      </c>
      <c r="E7377" s="270">
        <v>40</v>
      </c>
      <c r="F7377" s="270">
        <v>774</v>
      </c>
      <c r="G7377" s="270">
        <v>0</v>
      </c>
      <c r="H7377" s="270">
        <v>12</v>
      </c>
      <c r="I7377" s="270" t="s">
        <v>12</v>
      </c>
      <c r="J7377" s="270"/>
      <c r="K7377" s="270"/>
      <c r="L7377" s="290">
        <f t="shared" si="65"/>
        <v>0</v>
      </c>
      <c r="M7377" s="270">
        <v>712</v>
      </c>
      <c r="N7377" s="291" t="s">
        <v>13</v>
      </c>
      <c r="O7377" s="270" t="s">
        <v>2517</v>
      </c>
    </row>
    <row r="7378" spans="1:15">
      <c r="A7378">
        <v>7383</v>
      </c>
      <c r="B7378" s="288">
        <v>45013</v>
      </c>
      <c r="C7378" s="270" t="s">
        <v>9</v>
      </c>
      <c r="D7378" s="359" t="s">
        <v>10</v>
      </c>
      <c r="E7378" s="270">
        <v>36</v>
      </c>
      <c r="F7378" s="270">
        <v>602</v>
      </c>
      <c r="G7378" s="270">
        <v>0</v>
      </c>
      <c r="H7378" s="270">
        <v>10</v>
      </c>
      <c r="I7378" s="270" t="s">
        <v>15</v>
      </c>
      <c r="J7378" s="270"/>
      <c r="K7378" s="270"/>
      <c r="L7378" s="290">
        <f t="shared" si="65"/>
        <v>0</v>
      </c>
      <c r="M7378" s="270">
        <v>712</v>
      </c>
      <c r="N7378" s="291" t="s">
        <v>13</v>
      </c>
      <c r="O7378" s="270" t="s">
        <v>2517</v>
      </c>
    </row>
    <row r="7379" spans="1:15">
      <c r="A7379">
        <v>7384</v>
      </c>
      <c r="B7379" s="288">
        <v>45013</v>
      </c>
      <c r="C7379" s="270" t="s">
        <v>9</v>
      </c>
      <c r="D7379" s="359" t="s">
        <v>10</v>
      </c>
      <c r="E7379" s="270">
        <v>37</v>
      </c>
      <c r="F7379" s="270">
        <v>670</v>
      </c>
      <c r="G7379" s="270">
        <v>0</v>
      </c>
      <c r="H7379" s="270">
        <v>18</v>
      </c>
      <c r="I7379" s="270" t="s">
        <v>12</v>
      </c>
      <c r="J7379" s="270"/>
      <c r="K7379" s="270"/>
      <c r="L7379" s="290">
        <f t="shared" si="65"/>
        <v>0</v>
      </c>
      <c r="M7379" s="270">
        <v>712</v>
      </c>
      <c r="N7379" s="291" t="s">
        <v>13</v>
      </c>
      <c r="O7379" s="270" t="s">
        <v>2517</v>
      </c>
    </row>
    <row r="7380" spans="1:15">
      <c r="A7380">
        <v>7385</v>
      </c>
      <c r="B7380" s="288">
        <v>45013</v>
      </c>
      <c r="C7380" s="270" t="s">
        <v>9</v>
      </c>
      <c r="D7380" s="359" t="s">
        <v>10</v>
      </c>
      <c r="E7380" s="270">
        <v>33</v>
      </c>
      <c r="F7380" s="270">
        <v>530</v>
      </c>
      <c r="G7380" s="270">
        <v>0</v>
      </c>
      <c r="H7380" s="270">
        <v>14</v>
      </c>
      <c r="I7380" s="270" t="s">
        <v>12</v>
      </c>
      <c r="J7380" s="270"/>
      <c r="K7380" s="270"/>
      <c r="L7380" s="290">
        <f t="shared" si="65"/>
        <v>0</v>
      </c>
      <c r="M7380" s="270">
        <v>712</v>
      </c>
      <c r="N7380" s="291" t="s">
        <v>13</v>
      </c>
      <c r="O7380" s="270" t="s">
        <v>2517</v>
      </c>
    </row>
    <row r="7381" spans="1:15">
      <c r="A7381">
        <v>7386</v>
      </c>
      <c r="B7381" s="288">
        <v>45013</v>
      </c>
      <c r="C7381" s="270" t="s">
        <v>9</v>
      </c>
      <c r="D7381" s="359" t="s">
        <v>10</v>
      </c>
      <c r="E7381" s="270">
        <v>33</v>
      </c>
      <c r="F7381" s="270">
        <v>570</v>
      </c>
      <c r="G7381" s="270">
        <v>0</v>
      </c>
      <c r="H7381" s="270">
        <v>10</v>
      </c>
      <c r="I7381" s="270" t="s">
        <v>12</v>
      </c>
      <c r="J7381" s="270"/>
      <c r="K7381" s="270"/>
      <c r="L7381" s="290">
        <f t="shared" si="65"/>
        <v>0</v>
      </c>
      <c r="M7381" s="270">
        <v>712</v>
      </c>
      <c r="N7381" s="291" t="s">
        <v>13</v>
      </c>
      <c r="O7381" s="270" t="s">
        <v>2517</v>
      </c>
    </row>
    <row r="7382" spans="1:15">
      <c r="A7382">
        <v>7387</v>
      </c>
      <c r="B7382" s="288">
        <v>45013</v>
      </c>
      <c r="C7382" s="270" t="s">
        <v>9</v>
      </c>
      <c r="D7382" s="359" t="s">
        <v>10</v>
      </c>
      <c r="E7382" s="270">
        <v>36</v>
      </c>
      <c r="F7382" s="270">
        <v>588</v>
      </c>
      <c r="G7382" s="270">
        <v>1</v>
      </c>
      <c r="H7382" s="270">
        <v>10</v>
      </c>
      <c r="I7382" s="270" t="s">
        <v>15</v>
      </c>
      <c r="J7382" s="270"/>
      <c r="K7382" s="270"/>
      <c r="L7382" s="290">
        <f t="shared" si="65"/>
        <v>10</v>
      </c>
      <c r="M7382" s="270">
        <v>712</v>
      </c>
      <c r="N7382" s="291" t="s">
        <v>13</v>
      </c>
      <c r="O7382" s="270" t="s">
        <v>2517</v>
      </c>
    </row>
    <row r="7383" spans="1:15">
      <c r="A7383">
        <v>7388</v>
      </c>
      <c r="B7383" s="288">
        <v>45013</v>
      </c>
      <c r="C7383" s="270" t="s">
        <v>9</v>
      </c>
      <c r="D7383" s="359" t="s">
        <v>10</v>
      </c>
      <c r="E7383" s="270">
        <v>32</v>
      </c>
      <c r="F7383" s="270">
        <v>472</v>
      </c>
      <c r="G7383" s="270">
        <v>0</v>
      </c>
      <c r="H7383" s="270">
        <v>8</v>
      </c>
      <c r="I7383" s="270" t="s">
        <v>12</v>
      </c>
      <c r="J7383" s="270"/>
      <c r="K7383" s="270"/>
      <c r="L7383" s="290">
        <f t="shared" si="65"/>
        <v>0</v>
      </c>
      <c r="M7383" s="270">
        <v>712</v>
      </c>
      <c r="N7383" s="291" t="s">
        <v>13</v>
      </c>
      <c r="O7383" s="270" t="s">
        <v>2517</v>
      </c>
    </row>
    <row r="7384" spans="1:15">
      <c r="A7384">
        <v>7389</v>
      </c>
      <c r="B7384" s="288">
        <v>45013</v>
      </c>
      <c r="C7384" s="270" t="s">
        <v>9</v>
      </c>
      <c r="D7384" s="359" t="s">
        <v>10</v>
      </c>
      <c r="E7384" s="270">
        <v>37</v>
      </c>
      <c r="F7384" s="270">
        <v>680</v>
      </c>
      <c r="G7384" s="270">
        <v>0</v>
      </c>
      <c r="H7384" s="270">
        <v>10</v>
      </c>
      <c r="I7384" s="270" t="s">
        <v>12</v>
      </c>
      <c r="J7384" s="270"/>
      <c r="K7384" s="270"/>
      <c r="L7384" s="290">
        <f t="shared" si="65"/>
        <v>0</v>
      </c>
      <c r="M7384" s="270">
        <v>712</v>
      </c>
      <c r="N7384" s="291" t="s">
        <v>13</v>
      </c>
      <c r="O7384" s="270" t="s">
        <v>2517</v>
      </c>
    </row>
    <row r="7385" spans="1:15">
      <c r="A7385">
        <v>7390</v>
      </c>
      <c r="B7385" s="292">
        <v>45016</v>
      </c>
      <c r="C7385" s="293" t="s">
        <v>9</v>
      </c>
      <c r="D7385" s="359" t="s">
        <v>10</v>
      </c>
      <c r="E7385" s="293">
        <v>41</v>
      </c>
      <c r="F7385" s="293">
        <v>952</v>
      </c>
      <c r="G7385" s="293">
        <v>3</v>
      </c>
      <c r="H7385" s="293">
        <v>8</v>
      </c>
      <c r="I7385" s="272" t="s">
        <v>15</v>
      </c>
      <c r="J7385" s="293"/>
      <c r="K7385" s="293"/>
      <c r="L7385" s="294">
        <f t="shared" si="65"/>
        <v>37.5</v>
      </c>
      <c r="M7385" s="293">
        <v>718</v>
      </c>
      <c r="N7385" s="295" t="s">
        <v>13</v>
      </c>
      <c r="O7385" s="293" t="s">
        <v>2515</v>
      </c>
    </row>
    <row r="7386" spans="1:15">
      <c r="A7386">
        <v>7391</v>
      </c>
      <c r="B7386" s="288">
        <v>45016</v>
      </c>
      <c r="C7386" s="270" t="s">
        <v>9</v>
      </c>
      <c r="D7386" s="359" t="s">
        <v>10</v>
      </c>
      <c r="E7386" s="270">
        <v>46</v>
      </c>
      <c r="F7386" s="270">
        <v>1362</v>
      </c>
      <c r="G7386" s="270">
        <v>3</v>
      </c>
      <c r="H7386" s="270">
        <v>20</v>
      </c>
      <c r="I7386" s="265" t="s">
        <v>15</v>
      </c>
      <c r="J7386" s="270"/>
      <c r="K7386" s="270"/>
      <c r="L7386" s="290">
        <f t="shared" ref="L7386:L7449" si="66">G7386/H7386*100</f>
        <v>15</v>
      </c>
      <c r="M7386" s="270">
        <v>718</v>
      </c>
      <c r="N7386" s="291" t="s">
        <v>13</v>
      </c>
      <c r="O7386" s="270" t="s">
        <v>2515</v>
      </c>
    </row>
    <row r="7387" spans="1:15">
      <c r="A7387">
        <v>7392</v>
      </c>
      <c r="B7387" s="288">
        <v>45016</v>
      </c>
      <c r="C7387" s="270" t="s">
        <v>9</v>
      </c>
      <c r="D7387" s="359" t="s">
        <v>10</v>
      </c>
      <c r="E7387" s="270">
        <v>38</v>
      </c>
      <c r="F7387" s="270">
        <v>1036</v>
      </c>
      <c r="G7387" s="270">
        <v>2</v>
      </c>
      <c r="H7387" s="270">
        <v>36</v>
      </c>
      <c r="I7387" s="265" t="s">
        <v>12</v>
      </c>
      <c r="J7387" s="270"/>
      <c r="K7387" s="270"/>
      <c r="L7387" s="290">
        <f t="shared" si="66"/>
        <v>5.5555555555555554</v>
      </c>
      <c r="M7387" s="270">
        <v>718</v>
      </c>
      <c r="N7387" s="291" t="s">
        <v>13</v>
      </c>
      <c r="O7387" s="270" t="s">
        <v>2515</v>
      </c>
    </row>
    <row r="7388" spans="1:15">
      <c r="A7388">
        <v>7393</v>
      </c>
      <c r="B7388" s="288">
        <v>45016</v>
      </c>
      <c r="C7388" s="270" t="s">
        <v>9</v>
      </c>
      <c r="D7388" s="359" t="s">
        <v>10</v>
      </c>
      <c r="E7388" s="270">
        <v>45</v>
      </c>
      <c r="F7388" s="270">
        <v>1260</v>
      </c>
      <c r="G7388" s="270">
        <v>4</v>
      </c>
      <c r="H7388" s="270">
        <v>44</v>
      </c>
      <c r="I7388" s="265" t="s">
        <v>15</v>
      </c>
      <c r="J7388" s="270"/>
      <c r="K7388" s="270"/>
      <c r="L7388" s="290">
        <f t="shared" si="66"/>
        <v>9.0909090909090917</v>
      </c>
      <c r="M7388" s="270">
        <v>718</v>
      </c>
      <c r="N7388" s="291" t="s">
        <v>13</v>
      </c>
      <c r="O7388" s="270" t="s">
        <v>2515</v>
      </c>
    </row>
    <row r="7389" spans="1:15">
      <c r="A7389">
        <v>7394</v>
      </c>
      <c r="B7389" s="288">
        <v>45016</v>
      </c>
      <c r="C7389" s="270" t="s">
        <v>9</v>
      </c>
      <c r="D7389" s="359" t="s">
        <v>10</v>
      </c>
      <c r="E7389" s="270">
        <v>41</v>
      </c>
      <c r="F7389" s="270">
        <v>1232</v>
      </c>
      <c r="G7389" s="270">
        <v>2</v>
      </c>
      <c r="H7389" s="270">
        <v>38</v>
      </c>
      <c r="I7389" s="265" t="s">
        <v>12</v>
      </c>
      <c r="J7389" s="270"/>
      <c r="K7389" s="270"/>
      <c r="L7389" s="290">
        <f t="shared" si="66"/>
        <v>5.2631578947368416</v>
      </c>
      <c r="M7389" s="270">
        <v>718</v>
      </c>
      <c r="N7389" s="291" t="s">
        <v>13</v>
      </c>
      <c r="O7389" s="270" t="s">
        <v>2515</v>
      </c>
    </row>
    <row r="7390" spans="1:15">
      <c r="A7390">
        <v>7395</v>
      </c>
      <c r="B7390" s="288">
        <v>45016</v>
      </c>
      <c r="C7390" s="270" t="s">
        <v>9</v>
      </c>
      <c r="D7390" s="359" t="s">
        <v>10</v>
      </c>
      <c r="E7390" s="270">
        <v>43</v>
      </c>
      <c r="F7390" s="270">
        <v>1152</v>
      </c>
      <c r="G7390" s="270">
        <v>3</v>
      </c>
      <c r="H7390" s="270">
        <v>28</v>
      </c>
      <c r="I7390" s="265" t="s">
        <v>12</v>
      </c>
      <c r="J7390" s="270"/>
      <c r="K7390" s="270"/>
      <c r="L7390" s="290">
        <f t="shared" si="66"/>
        <v>10.714285714285714</v>
      </c>
      <c r="M7390" s="270">
        <v>718</v>
      </c>
      <c r="N7390" s="291" t="s">
        <v>13</v>
      </c>
      <c r="O7390" s="270" t="s">
        <v>2515</v>
      </c>
    </row>
    <row r="7391" spans="1:15">
      <c r="A7391">
        <v>7396</v>
      </c>
      <c r="B7391" s="288">
        <v>45016</v>
      </c>
      <c r="C7391" s="270" t="s">
        <v>9</v>
      </c>
      <c r="D7391" s="359" t="s">
        <v>10</v>
      </c>
      <c r="E7391" s="270">
        <v>42</v>
      </c>
      <c r="F7391" s="270">
        <v>1290</v>
      </c>
      <c r="G7391" s="270">
        <v>3</v>
      </c>
      <c r="H7391" s="270">
        <v>60</v>
      </c>
      <c r="I7391" s="265" t="s">
        <v>15</v>
      </c>
      <c r="J7391" s="270"/>
      <c r="K7391" s="270"/>
      <c r="L7391" s="290">
        <f t="shared" si="66"/>
        <v>5</v>
      </c>
      <c r="M7391" s="270">
        <v>718</v>
      </c>
      <c r="N7391" s="291" t="s">
        <v>13</v>
      </c>
      <c r="O7391" s="270" t="s">
        <v>2515</v>
      </c>
    </row>
    <row r="7392" spans="1:15">
      <c r="A7392">
        <v>7397</v>
      </c>
      <c r="B7392" s="288">
        <v>45016</v>
      </c>
      <c r="C7392" s="270" t="s">
        <v>9</v>
      </c>
      <c r="D7392" s="359" t="s">
        <v>10</v>
      </c>
      <c r="E7392" s="270">
        <v>40</v>
      </c>
      <c r="F7392" s="270">
        <v>880</v>
      </c>
      <c r="G7392" s="270">
        <v>2</v>
      </c>
      <c r="H7392" s="270">
        <v>10</v>
      </c>
      <c r="I7392" s="265" t="s">
        <v>15</v>
      </c>
      <c r="J7392" s="270"/>
      <c r="K7392" s="270"/>
      <c r="L7392" s="290">
        <f t="shared" si="66"/>
        <v>20</v>
      </c>
      <c r="M7392" s="270">
        <v>718</v>
      </c>
      <c r="N7392" s="291" t="s">
        <v>13</v>
      </c>
      <c r="O7392" s="270" t="s">
        <v>2515</v>
      </c>
    </row>
    <row r="7393" spans="1:15">
      <c r="A7393">
        <v>7398</v>
      </c>
      <c r="B7393" s="288">
        <v>45016</v>
      </c>
      <c r="C7393" s="270" t="s">
        <v>9</v>
      </c>
      <c r="D7393" s="359" t="s">
        <v>10</v>
      </c>
      <c r="E7393" s="270">
        <v>46</v>
      </c>
      <c r="F7393" s="270">
        <v>1328</v>
      </c>
      <c r="G7393" s="270">
        <v>4</v>
      </c>
      <c r="H7393" s="270">
        <v>46</v>
      </c>
      <c r="I7393" s="265" t="s">
        <v>15</v>
      </c>
      <c r="J7393" s="270"/>
      <c r="K7393" s="270"/>
      <c r="L7393" s="290">
        <f t="shared" si="66"/>
        <v>8.695652173913043</v>
      </c>
      <c r="M7393" s="270">
        <v>718</v>
      </c>
      <c r="N7393" s="291" t="s">
        <v>13</v>
      </c>
      <c r="O7393" s="270" t="s">
        <v>2515</v>
      </c>
    </row>
    <row r="7394" spans="1:15">
      <c r="A7394">
        <v>7399</v>
      </c>
      <c r="B7394" s="288">
        <v>45016</v>
      </c>
      <c r="C7394" s="270" t="s">
        <v>9</v>
      </c>
      <c r="D7394" s="359" t="s">
        <v>10</v>
      </c>
      <c r="E7394" s="270">
        <v>44</v>
      </c>
      <c r="F7394" s="270">
        <v>1202</v>
      </c>
      <c r="G7394" s="270">
        <v>15</v>
      </c>
      <c r="H7394" s="270">
        <v>30</v>
      </c>
      <c r="I7394" s="265" t="s">
        <v>15</v>
      </c>
      <c r="J7394" s="270"/>
      <c r="K7394" s="270"/>
      <c r="L7394" s="290">
        <f t="shared" si="66"/>
        <v>50</v>
      </c>
      <c r="M7394" s="270">
        <v>718</v>
      </c>
      <c r="N7394" s="291" t="s">
        <v>13</v>
      </c>
      <c r="O7394" s="270" t="s">
        <v>2515</v>
      </c>
    </row>
    <row r="7395" spans="1:15">
      <c r="A7395">
        <v>7400</v>
      </c>
      <c r="B7395" s="288">
        <v>45016</v>
      </c>
      <c r="C7395" s="270" t="s">
        <v>9</v>
      </c>
      <c r="D7395" s="359" t="s">
        <v>10</v>
      </c>
      <c r="E7395" s="270">
        <v>37</v>
      </c>
      <c r="F7395" s="270">
        <v>928</v>
      </c>
      <c r="G7395" s="270">
        <v>2</v>
      </c>
      <c r="H7395" s="270">
        <v>34</v>
      </c>
      <c r="I7395" s="265" t="s">
        <v>12</v>
      </c>
      <c r="J7395" s="270"/>
      <c r="K7395" s="270"/>
      <c r="L7395" s="290">
        <f t="shared" si="66"/>
        <v>5.8823529411764701</v>
      </c>
      <c r="M7395" s="270">
        <v>718</v>
      </c>
      <c r="N7395" s="291" t="s">
        <v>13</v>
      </c>
      <c r="O7395" s="270" t="s">
        <v>2515</v>
      </c>
    </row>
    <row r="7396" spans="1:15">
      <c r="A7396">
        <v>7401</v>
      </c>
      <c r="B7396" s="288">
        <v>45016</v>
      </c>
      <c r="C7396" s="270" t="s">
        <v>9</v>
      </c>
      <c r="D7396" s="359" t="s">
        <v>10</v>
      </c>
      <c r="E7396" s="270">
        <v>45</v>
      </c>
      <c r="F7396" s="270">
        <v>1242</v>
      </c>
      <c r="G7396" s="270">
        <v>7</v>
      </c>
      <c r="H7396" s="270">
        <v>50</v>
      </c>
      <c r="I7396" s="265" t="s">
        <v>15</v>
      </c>
      <c r="J7396" s="270"/>
      <c r="K7396" s="270"/>
      <c r="L7396" s="290">
        <f t="shared" si="66"/>
        <v>14.000000000000002</v>
      </c>
      <c r="M7396" s="270">
        <v>718</v>
      </c>
      <c r="N7396" s="291" t="s">
        <v>13</v>
      </c>
      <c r="O7396" s="270" t="s">
        <v>2515</v>
      </c>
    </row>
    <row r="7397" spans="1:15">
      <c r="A7397">
        <v>7402</v>
      </c>
      <c r="B7397" s="288">
        <v>45016</v>
      </c>
      <c r="C7397" s="270" t="s">
        <v>9</v>
      </c>
      <c r="D7397" s="359" t="s">
        <v>10</v>
      </c>
      <c r="E7397" s="270">
        <v>46</v>
      </c>
      <c r="F7397" s="270">
        <v>1848</v>
      </c>
      <c r="G7397" s="270">
        <v>36</v>
      </c>
      <c r="H7397" s="270">
        <v>46</v>
      </c>
      <c r="I7397" s="265" t="s">
        <v>15</v>
      </c>
      <c r="J7397" s="270"/>
      <c r="K7397" s="270"/>
      <c r="L7397" s="290">
        <f t="shared" si="66"/>
        <v>78.260869565217391</v>
      </c>
      <c r="M7397" s="270">
        <v>718</v>
      </c>
      <c r="N7397" s="291" t="s">
        <v>13</v>
      </c>
      <c r="O7397" s="270" t="s">
        <v>2515</v>
      </c>
    </row>
    <row r="7398" spans="1:15">
      <c r="A7398">
        <v>7403</v>
      </c>
      <c r="B7398" s="288">
        <v>45016</v>
      </c>
      <c r="C7398" s="270" t="s">
        <v>9</v>
      </c>
      <c r="D7398" s="359" t="s">
        <v>10</v>
      </c>
      <c r="E7398" s="270">
        <v>49</v>
      </c>
      <c r="F7398" s="270">
        <v>1648</v>
      </c>
      <c r="G7398" s="270">
        <v>53</v>
      </c>
      <c r="H7398" s="270">
        <v>58</v>
      </c>
      <c r="I7398" s="265" t="s">
        <v>15</v>
      </c>
      <c r="J7398" s="270"/>
      <c r="K7398" s="270"/>
      <c r="L7398" s="290">
        <f t="shared" si="66"/>
        <v>91.379310344827587</v>
      </c>
      <c r="M7398" s="270">
        <v>718</v>
      </c>
      <c r="N7398" s="291" t="s">
        <v>13</v>
      </c>
      <c r="O7398" s="270" t="s">
        <v>2515</v>
      </c>
    </row>
    <row r="7399" spans="1:15">
      <c r="A7399">
        <v>7404</v>
      </c>
      <c r="B7399" s="288">
        <v>45016</v>
      </c>
      <c r="C7399" s="270" t="s">
        <v>9</v>
      </c>
      <c r="D7399" s="359" t="s">
        <v>10</v>
      </c>
      <c r="E7399" s="270">
        <v>50</v>
      </c>
      <c r="F7399" s="270">
        <v>1664</v>
      </c>
      <c r="G7399" s="270">
        <v>5</v>
      </c>
      <c r="H7399" s="270">
        <v>40</v>
      </c>
      <c r="I7399" s="265" t="s">
        <v>15</v>
      </c>
      <c r="J7399" s="270"/>
      <c r="K7399" s="270"/>
      <c r="L7399" s="290">
        <f t="shared" si="66"/>
        <v>12.5</v>
      </c>
      <c r="M7399" s="270">
        <v>718</v>
      </c>
      <c r="N7399" s="291" t="s">
        <v>13</v>
      </c>
      <c r="O7399" s="270" t="s">
        <v>2515</v>
      </c>
    </row>
    <row r="7400" spans="1:15">
      <c r="A7400">
        <v>7405</v>
      </c>
      <c r="B7400" s="288">
        <v>45016</v>
      </c>
      <c r="C7400" s="270" t="s">
        <v>9</v>
      </c>
      <c r="D7400" s="359" t="s">
        <v>10</v>
      </c>
      <c r="E7400" s="270">
        <v>53</v>
      </c>
      <c r="F7400" s="270">
        <v>2040</v>
      </c>
      <c r="G7400" s="270">
        <v>40</v>
      </c>
      <c r="H7400" s="270">
        <v>76</v>
      </c>
      <c r="I7400" s="265" t="s">
        <v>15</v>
      </c>
      <c r="J7400" s="270"/>
      <c r="K7400" s="270"/>
      <c r="L7400" s="290">
        <f t="shared" si="66"/>
        <v>52.631578947368418</v>
      </c>
      <c r="M7400" s="270">
        <v>718</v>
      </c>
      <c r="N7400" s="291" t="s">
        <v>13</v>
      </c>
      <c r="O7400" s="270" t="s">
        <v>2515</v>
      </c>
    </row>
    <row r="7401" spans="1:15">
      <c r="A7401">
        <v>7406</v>
      </c>
      <c r="B7401" s="288">
        <v>45016</v>
      </c>
      <c r="C7401" s="270" t="s">
        <v>9</v>
      </c>
      <c r="D7401" s="359" t="s">
        <v>10</v>
      </c>
      <c r="E7401" s="270">
        <v>49</v>
      </c>
      <c r="F7401" s="270">
        <v>1646</v>
      </c>
      <c r="G7401" s="270">
        <v>52</v>
      </c>
      <c r="H7401" s="270">
        <v>58</v>
      </c>
      <c r="I7401" s="265" t="s">
        <v>15</v>
      </c>
      <c r="J7401" s="270"/>
      <c r="K7401" s="270"/>
      <c r="L7401" s="290">
        <f t="shared" si="66"/>
        <v>89.65517241379311</v>
      </c>
      <c r="M7401" s="270">
        <v>718</v>
      </c>
      <c r="N7401" s="291" t="s">
        <v>13</v>
      </c>
      <c r="O7401" s="270" t="s">
        <v>2515</v>
      </c>
    </row>
    <row r="7402" spans="1:15">
      <c r="A7402">
        <v>7407</v>
      </c>
      <c r="B7402" s="288">
        <v>45016</v>
      </c>
      <c r="C7402" s="270" t="s">
        <v>9</v>
      </c>
      <c r="D7402" s="359" t="s">
        <v>10</v>
      </c>
      <c r="E7402" s="270">
        <v>49</v>
      </c>
      <c r="F7402" s="270">
        <v>1720</v>
      </c>
      <c r="G7402" s="270">
        <v>5</v>
      </c>
      <c r="H7402" s="270">
        <v>46</v>
      </c>
      <c r="I7402" s="265" t="s">
        <v>15</v>
      </c>
      <c r="J7402" s="270"/>
      <c r="K7402" s="270"/>
      <c r="L7402" s="290">
        <f t="shared" si="66"/>
        <v>10.869565217391305</v>
      </c>
      <c r="M7402" s="270">
        <v>718</v>
      </c>
      <c r="N7402" s="291" t="s">
        <v>13</v>
      </c>
      <c r="O7402" s="270" t="s">
        <v>2515</v>
      </c>
    </row>
    <row r="7403" spans="1:15">
      <c r="A7403">
        <v>7408</v>
      </c>
      <c r="B7403" s="288">
        <v>45016</v>
      </c>
      <c r="C7403" s="270" t="s">
        <v>9</v>
      </c>
      <c r="D7403" s="359" t="s">
        <v>10</v>
      </c>
      <c r="E7403" s="270">
        <v>47</v>
      </c>
      <c r="F7403" s="270">
        <v>1339</v>
      </c>
      <c r="G7403" s="270">
        <v>11</v>
      </c>
      <c r="H7403" s="270">
        <v>50</v>
      </c>
      <c r="I7403" s="265" t="s">
        <v>15</v>
      </c>
      <c r="J7403" s="270"/>
      <c r="K7403" s="270"/>
      <c r="L7403" s="290">
        <f t="shared" si="66"/>
        <v>22</v>
      </c>
      <c r="M7403" s="270">
        <v>718</v>
      </c>
      <c r="N7403" s="291" t="s">
        <v>13</v>
      </c>
      <c r="O7403" s="270" t="s">
        <v>2515</v>
      </c>
    </row>
    <row r="7404" spans="1:15">
      <c r="A7404">
        <v>7409</v>
      </c>
      <c r="B7404" s="288">
        <v>45016</v>
      </c>
      <c r="C7404" s="270" t="s">
        <v>9</v>
      </c>
      <c r="D7404" s="359" t="s">
        <v>10</v>
      </c>
      <c r="E7404" s="270">
        <v>50</v>
      </c>
      <c r="F7404" s="270">
        <v>1868</v>
      </c>
      <c r="G7404" s="270">
        <v>8</v>
      </c>
      <c r="H7404" s="270">
        <v>56</v>
      </c>
      <c r="I7404" s="265" t="s">
        <v>15</v>
      </c>
      <c r="J7404" s="270"/>
      <c r="K7404" s="270"/>
      <c r="L7404" s="290">
        <f t="shared" si="66"/>
        <v>14.285714285714285</v>
      </c>
      <c r="M7404" s="270">
        <v>718</v>
      </c>
      <c r="N7404" s="291" t="s">
        <v>13</v>
      </c>
      <c r="O7404" s="270" t="s">
        <v>2515</v>
      </c>
    </row>
    <row r="7405" spans="1:15">
      <c r="A7405">
        <v>7410</v>
      </c>
      <c r="B7405" s="288">
        <v>45016</v>
      </c>
      <c r="C7405" s="270" t="s">
        <v>9</v>
      </c>
      <c r="D7405" s="359" t="s">
        <v>10</v>
      </c>
      <c r="E7405" s="270">
        <v>54</v>
      </c>
      <c r="F7405" s="270">
        <v>1956</v>
      </c>
      <c r="G7405" s="270">
        <v>44</v>
      </c>
      <c r="H7405" s="270">
        <v>26</v>
      </c>
      <c r="I7405" s="265" t="s">
        <v>15</v>
      </c>
      <c r="J7405" s="270"/>
      <c r="K7405" s="270"/>
      <c r="L7405" s="290">
        <f t="shared" si="66"/>
        <v>169.23076923076923</v>
      </c>
      <c r="M7405" s="270">
        <v>718</v>
      </c>
      <c r="N7405" s="291" t="s">
        <v>13</v>
      </c>
      <c r="O7405" s="270" t="s">
        <v>2515</v>
      </c>
    </row>
    <row r="7406" spans="1:15">
      <c r="A7406">
        <v>7411</v>
      </c>
      <c r="B7406" s="288">
        <v>45016</v>
      </c>
      <c r="C7406" s="270" t="s">
        <v>9</v>
      </c>
      <c r="D7406" s="359" t="s">
        <v>10</v>
      </c>
      <c r="E7406" s="270">
        <v>48</v>
      </c>
      <c r="F7406" s="270">
        <v>1692</v>
      </c>
      <c r="G7406" s="270">
        <v>4</v>
      </c>
      <c r="H7406" s="270">
        <v>74</v>
      </c>
      <c r="I7406" s="265" t="s">
        <v>15</v>
      </c>
      <c r="J7406" s="270"/>
      <c r="K7406" s="270"/>
      <c r="L7406" s="290">
        <f t="shared" si="66"/>
        <v>5.4054054054054053</v>
      </c>
      <c r="M7406" s="270">
        <v>718</v>
      </c>
      <c r="N7406" s="291" t="s">
        <v>13</v>
      </c>
      <c r="O7406" s="270" t="s">
        <v>2515</v>
      </c>
    </row>
    <row r="7407" spans="1:15">
      <c r="A7407">
        <v>7412</v>
      </c>
      <c r="B7407" s="288">
        <v>45016</v>
      </c>
      <c r="C7407" s="270" t="s">
        <v>9</v>
      </c>
      <c r="D7407" s="359" t="s">
        <v>10</v>
      </c>
      <c r="E7407" s="270">
        <v>44</v>
      </c>
      <c r="F7407" s="270">
        <v>1300</v>
      </c>
      <c r="G7407" s="270">
        <v>9</v>
      </c>
      <c r="H7407" s="270">
        <v>50</v>
      </c>
      <c r="I7407" s="265" t="s">
        <v>15</v>
      </c>
      <c r="J7407" s="270"/>
      <c r="K7407" s="270"/>
      <c r="L7407" s="290">
        <f>G7407/H7407*100</f>
        <v>18</v>
      </c>
      <c r="M7407" s="270">
        <v>718</v>
      </c>
      <c r="N7407" s="291" t="s">
        <v>13</v>
      </c>
      <c r="O7407" s="270" t="s">
        <v>2515</v>
      </c>
    </row>
    <row r="7408" spans="1:15">
      <c r="A7408">
        <v>7413</v>
      </c>
      <c r="B7408" s="288">
        <v>45016</v>
      </c>
      <c r="C7408" s="270" t="s">
        <v>9</v>
      </c>
      <c r="D7408" s="359" t="s">
        <v>10</v>
      </c>
      <c r="E7408" s="270">
        <v>45</v>
      </c>
      <c r="F7408" s="270">
        <v>1260</v>
      </c>
      <c r="G7408" s="270">
        <v>8</v>
      </c>
      <c r="H7408" s="270">
        <v>40</v>
      </c>
      <c r="I7408" s="265" t="s">
        <v>15</v>
      </c>
      <c r="J7408" s="270"/>
      <c r="K7408" s="270"/>
      <c r="L7408" s="290">
        <f t="shared" si="66"/>
        <v>20</v>
      </c>
      <c r="M7408" s="270">
        <v>718</v>
      </c>
      <c r="N7408" s="291" t="s">
        <v>13</v>
      </c>
      <c r="O7408" s="270" t="s">
        <v>2515</v>
      </c>
    </row>
    <row r="7409" spans="1:15">
      <c r="A7409">
        <v>7414</v>
      </c>
      <c r="B7409" s="288">
        <v>45016</v>
      </c>
      <c r="C7409" s="270" t="s">
        <v>9</v>
      </c>
      <c r="D7409" s="359" t="s">
        <v>10</v>
      </c>
      <c r="E7409" s="270">
        <v>47</v>
      </c>
      <c r="F7409" s="270">
        <v>1334</v>
      </c>
      <c r="G7409" s="270">
        <v>17</v>
      </c>
      <c r="H7409" s="270">
        <v>38</v>
      </c>
      <c r="I7409" s="265" t="s">
        <v>15</v>
      </c>
      <c r="J7409" s="270"/>
      <c r="K7409" s="270"/>
      <c r="L7409" s="290">
        <f t="shared" si="66"/>
        <v>44.736842105263158</v>
      </c>
      <c r="M7409" s="270">
        <v>718</v>
      </c>
      <c r="N7409" s="291" t="s">
        <v>13</v>
      </c>
      <c r="O7409" s="270" t="s">
        <v>2515</v>
      </c>
    </row>
    <row r="7410" spans="1:15">
      <c r="A7410">
        <v>7415</v>
      </c>
      <c r="B7410" s="288">
        <v>45016</v>
      </c>
      <c r="C7410" s="270" t="s">
        <v>9</v>
      </c>
      <c r="D7410" s="359" t="s">
        <v>10</v>
      </c>
      <c r="E7410" s="270">
        <v>50</v>
      </c>
      <c r="F7410" s="270">
        <v>1756</v>
      </c>
      <c r="G7410" s="270">
        <v>12</v>
      </c>
      <c r="H7410" s="270">
        <v>38</v>
      </c>
      <c r="I7410" s="265" t="s">
        <v>15</v>
      </c>
      <c r="J7410" s="270"/>
      <c r="K7410" s="270"/>
      <c r="L7410" s="290">
        <f t="shared" si="66"/>
        <v>31.578947368421051</v>
      </c>
      <c r="M7410" s="270">
        <v>718</v>
      </c>
      <c r="N7410" s="291" t="s">
        <v>13</v>
      </c>
      <c r="O7410" s="270" t="s">
        <v>2515</v>
      </c>
    </row>
    <row r="7411" spans="1:15">
      <c r="A7411">
        <v>7416</v>
      </c>
      <c r="B7411" s="288">
        <v>45016</v>
      </c>
      <c r="C7411" s="270" t="s">
        <v>9</v>
      </c>
      <c r="D7411" s="359" t="s">
        <v>10</v>
      </c>
      <c r="E7411" s="270">
        <v>49</v>
      </c>
      <c r="F7411" s="270">
        <v>1558</v>
      </c>
      <c r="G7411" s="270">
        <v>22</v>
      </c>
      <c r="H7411" s="270">
        <v>30</v>
      </c>
      <c r="I7411" s="265" t="s">
        <v>15</v>
      </c>
      <c r="J7411" s="270"/>
      <c r="K7411" s="270"/>
      <c r="L7411" s="290">
        <f t="shared" si="66"/>
        <v>73.333333333333329</v>
      </c>
      <c r="M7411" s="270">
        <v>718</v>
      </c>
      <c r="N7411" s="291" t="s">
        <v>13</v>
      </c>
      <c r="O7411" s="270" t="s">
        <v>2515</v>
      </c>
    </row>
    <row r="7412" spans="1:15">
      <c r="A7412">
        <v>7417</v>
      </c>
      <c r="B7412" s="288">
        <v>45016</v>
      </c>
      <c r="C7412" s="270" t="s">
        <v>9</v>
      </c>
      <c r="D7412" s="359" t="s">
        <v>10</v>
      </c>
      <c r="E7412" s="270">
        <v>51</v>
      </c>
      <c r="F7412" s="270">
        <v>1878</v>
      </c>
      <c r="G7412" s="270">
        <v>37</v>
      </c>
      <c r="H7412" s="270">
        <v>30</v>
      </c>
      <c r="I7412" s="265" t="s">
        <v>15</v>
      </c>
      <c r="J7412" s="270"/>
      <c r="K7412" s="270"/>
      <c r="L7412" s="290">
        <f>G7412/H7412*100</f>
        <v>123.33333333333334</v>
      </c>
      <c r="M7412" s="270">
        <v>718</v>
      </c>
      <c r="N7412" s="291" t="s">
        <v>13</v>
      </c>
      <c r="O7412" s="270" t="s">
        <v>2515</v>
      </c>
    </row>
    <row r="7413" spans="1:15">
      <c r="A7413">
        <v>7418</v>
      </c>
      <c r="B7413" s="288">
        <v>45016</v>
      </c>
      <c r="C7413" s="270" t="s">
        <v>9</v>
      </c>
      <c r="D7413" s="359" t="s">
        <v>10</v>
      </c>
      <c r="E7413" s="270">
        <v>41</v>
      </c>
      <c r="F7413" s="270">
        <v>1092</v>
      </c>
      <c r="G7413" s="270">
        <v>3</v>
      </c>
      <c r="H7413" s="270">
        <v>36</v>
      </c>
      <c r="I7413" s="265" t="s">
        <v>12</v>
      </c>
      <c r="J7413" s="270"/>
      <c r="K7413" s="270"/>
      <c r="L7413" s="290">
        <f t="shared" si="66"/>
        <v>8.3333333333333321</v>
      </c>
      <c r="M7413" s="270">
        <v>718</v>
      </c>
      <c r="N7413" s="291" t="s">
        <v>13</v>
      </c>
      <c r="O7413" s="270" t="s">
        <v>2515</v>
      </c>
    </row>
    <row r="7414" spans="1:15">
      <c r="A7414">
        <v>7419</v>
      </c>
      <c r="B7414" s="288">
        <v>45016</v>
      </c>
      <c r="C7414" s="270" t="s">
        <v>9</v>
      </c>
      <c r="D7414" s="359" t="s">
        <v>10</v>
      </c>
      <c r="E7414" s="270">
        <v>50</v>
      </c>
      <c r="F7414" s="270">
        <v>1890</v>
      </c>
      <c r="G7414" s="270">
        <v>15</v>
      </c>
      <c r="H7414" s="270">
        <v>38</v>
      </c>
      <c r="I7414" s="265" t="s">
        <v>15</v>
      </c>
      <c r="J7414" s="270"/>
      <c r="K7414" s="270"/>
      <c r="L7414" s="290">
        <f t="shared" si="66"/>
        <v>39.473684210526315</v>
      </c>
      <c r="M7414" s="270">
        <v>718</v>
      </c>
      <c r="N7414" s="291" t="s">
        <v>13</v>
      </c>
      <c r="O7414" s="270" t="s">
        <v>2515</v>
      </c>
    </row>
    <row r="7415" spans="1:15">
      <c r="A7415">
        <v>7420</v>
      </c>
      <c r="B7415" s="288">
        <v>45016</v>
      </c>
      <c r="C7415" s="270" t="s">
        <v>9</v>
      </c>
      <c r="D7415" s="359" t="s">
        <v>10</v>
      </c>
      <c r="E7415" s="270">
        <v>35</v>
      </c>
      <c r="F7415" s="270">
        <v>728</v>
      </c>
      <c r="G7415" s="270">
        <v>2</v>
      </c>
      <c r="H7415" s="270">
        <v>10</v>
      </c>
      <c r="I7415" s="265" t="s">
        <v>12</v>
      </c>
      <c r="J7415" s="270"/>
      <c r="K7415" s="270"/>
      <c r="L7415" s="290">
        <f t="shared" si="66"/>
        <v>20</v>
      </c>
      <c r="M7415" s="270">
        <v>718</v>
      </c>
      <c r="N7415" s="291" t="s">
        <v>13</v>
      </c>
      <c r="O7415" s="270" t="s">
        <v>2515</v>
      </c>
    </row>
    <row r="7416" spans="1:15">
      <c r="A7416">
        <v>7421</v>
      </c>
      <c r="B7416" s="288">
        <v>45016</v>
      </c>
      <c r="C7416" s="270" t="s">
        <v>9</v>
      </c>
      <c r="D7416" s="359" t="s">
        <v>10</v>
      </c>
      <c r="E7416" s="270">
        <v>51</v>
      </c>
      <c r="F7416" s="270">
        <v>1886</v>
      </c>
      <c r="G7416" s="270">
        <v>35</v>
      </c>
      <c r="H7416" s="270">
        <v>30</v>
      </c>
      <c r="I7416" s="265" t="s">
        <v>15</v>
      </c>
      <c r="J7416" s="270"/>
      <c r="K7416" s="270"/>
      <c r="L7416" s="290">
        <f t="shared" si="66"/>
        <v>116.66666666666667</v>
      </c>
      <c r="M7416" s="270">
        <v>718</v>
      </c>
      <c r="N7416" s="291" t="s">
        <v>13</v>
      </c>
      <c r="O7416" s="270" t="s">
        <v>2515</v>
      </c>
    </row>
    <row r="7417" spans="1:15">
      <c r="A7417">
        <v>7422</v>
      </c>
      <c r="B7417" s="288">
        <v>45016</v>
      </c>
      <c r="C7417" s="270" t="s">
        <v>9</v>
      </c>
      <c r="D7417" s="359" t="s">
        <v>10</v>
      </c>
      <c r="E7417" s="270">
        <v>48</v>
      </c>
      <c r="F7417" s="270">
        <v>1514</v>
      </c>
      <c r="G7417" s="270">
        <v>1</v>
      </c>
      <c r="H7417" s="270">
        <v>42</v>
      </c>
      <c r="I7417" s="265" t="s">
        <v>12</v>
      </c>
      <c r="J7417" s="270"/>
      <c r="K7417" s="270"/>
      <c r="L7417" s="290">
        <f t="shared" si="66"/>
        <v>2.3809523809523809</v>
      </c>
      <c r="M7417" s="270">
        <v>718</v>
      </c>
      <c r="N7417" s="291" t="s">
        <v>13</v>
      </c>
      <c r="O7417" s="270" t="s">
        <v>2515</v>
      </c>
    </row>
    <row r="7418" spans="1:15">
      <c r="A7418">
        <v>7423</v>
      </c>
      <c r="B7418" s="288">
        <v>45016</v>
      </c>
      <c r="C7418" s="270" t="s">
        <v>9</v>
      </c>
      <c r="D7418" s="359" t="s">
        <v>10</v>
      </c>
      <c r="E7418" s="270">
        <v>48</v>
      </c>
      <c r="F7418" s="270">
        <v>1664</v>
      </c>
      <c r="G7418" s="270">
        <v>5</v>
      </c>
      <c r="H7418" s="270">
        <v>48</v>
      </c>
      <c r="I7418" s="265" t="s">
        <v>15</v>
      </c>
      <c r="J7418" s="270"/>
      <c r="K7418" s="270"/>
      <c r="L7418" s="290">
        <f t="shared" si="66"/>
        <v>10.416666666666668</v>
      </c>
      <c r="M7418" s="270">
        <v>718</v>
      </c>
      <c r="N7418" s="291" t="s">
        <v>13</v>
      </c>
      <c r="O7418" s="270" t="s">
        <v>2515</v>
      </c>
    </row>
    <row r="7419" spans="1:15">
      <c r="A7419">
        <v>7424</v>
      </c>
      <c r="B7419" s="288">
        <v>45016</v>
      </c>
      <c r="C7419" s="270" t="s">
        <v>9</v>
      </c>
      <c r="D7419" s="359" t="s">
        <v>10</v>
      </c>
      <c r="E7419" s="270">
        <v>49</v>
      </c>
      <c r="F7419" s="270">
        <v>1702</v>
      </c>
      <c r="G7419" s="270">
        <v>17</v>
      </c>
      <c r="H7419" s="270">
        <v>38</v>
      </c>
      <c r="I7419" s="265" t="s">
        <v>15</v>
      </c>
      <c r="J7419" s="270"/>
      <c r="K7419" s="270"/>
      <c r="L7419" s="290">
        <f t="shared" si="66"/>
        <v>44.736842105263158</v>
      </c>
      <c r="M7419" s="270">
        <v>718</v>
      </c>
      <c r="N7419" s="291" t="s">
        <v>13</v>
      </c>
      <c r="O7419" s="270" t="s">
        <v>2515</v>
      </c>
    </row>
    <row r="7420" spans="1:15">
      <c r="A7420">
        <v>7425</v>
      </c>
      <c r="B7420" s="288">
        <v>45016</v>
      </c>
      <c r="C7420" s="270" t="s">
        <v>9</v>
      </c>
      <c r="D7420" s="359" t="s">
        <v>10</v>
      </c>
      <c r="E7420" s="270">
        <v>48</v>
      </c>
      <c r="F7420" s="270">
        <v>1464</v>
      </c>
      <c r="G7420" s="270">
        <v>7</v>
      </c>
      <c r="H7420" s="270">
        <v>40</v>
      </c>
      <c r="I7420" s="265" t="s">
        <v>12</v>
      </c>
      <c r="J7420" s="270"/>
      <c r="K7420" s="270"/>
      <c r="L7420" s="290">
        <f t="shared" si="66"/>
        <v>17.5</v>
      </c>
      <c r="M7420" s="270">
        <v>718</v>
      </c>
      <c r="N7420" s="291" t="s">
        <v>13</v>
      </c>
      <c r="O7420" s="270" t="s">
        <v>2515</v>
      </c>
    </row>
    <row r="7421" spans="1:15">
      <c r="A7421">
        <v>7426</v>
      </c>
      <c r="B7421" s="288">
        <v>45016</v>
      </c>
      <c r="C7421" s="270" t="s">
        <v>9</v>
      </c>
      <c r="D7421" s="359" t="s">
        <v>10</v>
      </c>
      <c r="E7421" s="270">
        <v>38</v>
      </c>
      <c r="F7421" s="270">
        <v>886</v>
      </c>
      <c r="G7421" s="270">
        <v>2</v>
      </c>
      <c r="H7421" s="270">
        <v>24</v>
      </c>
      <c r="I7421" s="265" t="s">
        <v>12</v>
      </c>
      <c r="J7421" s="270"/>
      <c r="K7421" s="270"/>
      <c r="L7421" s="290">
        <f t="shared" si="66"/>
        <v>8.3333333333333321</v>
      </c>
      <c r="M7421" s="270">
        <v>718</v>
      </c>
      <c r="N7421" s="291" t="s">
        <v>13</v>
      </c>
      <c r="O7421" s="270" t="s">
        <v>2515</v>
      </c>
    </row>
    <row r="7422" spans="1:15">
      <c r="A7422">
        <v>7427</v>
      </c>
      <c r="B7422" s="288">
        <v>45016</v>
      </c>
      <c r="C7422" s="270" t="s">
        <v>9</v>
      </c>
      <c r="D7422" s="359" t="s">
        <v>10</v>
      </c>
      <c r="E7422" s="270">
        <v>49</v>
      </c>
      <c r="F7422" s="270">
        <v>1458</v>
      </c>
      <c r="G7422" s="270">
        <v>5</v>
      </c>
      <c r="H7422" s="270">
        <v>42</v>
      </c>
      <c r="I7422" s="265" t="s">
        <v>12</v>
      </c>
      <c r="J7422" s="270"/>
      <c r="K7422" s="270"/>
      <c r="L7422" s="290">
        <f t="shared" si="66"/>
        <v>11.904761904761903</v>
      </c>
      <c r="M7422" s="270">
        <v>718</v>
      </c>
      <c r="N7422" s="291" t="s">
        <v>13</v>
      </c>
      <c r="O7422" s="270" t="s">
        <v>2515</v>
      </c>
    </row>
    <row r="7423" spans="1:15">
      <c r="A7423">
        <v>7428</v>
      </c>
      <c r="B7423" s="288">
        <v>45016</v>
      </c>
      <c r="C7423" s="270" t="s">
        <v>9</v>
      </c>
      <c r="D7423" s="359" t="s">
        <v>10</v>
      </c>
      <c r="E7423" s="270">
        <v>47</v>
      </c>
      <c r="F7423" s="270">
        <v>1350</v>
      </c>
      <c r="G7423" s="270">
        <v>5</v>
      </c>
      <c r="H7423" s="270">
        <v>50</v>
      </c>
      <c r="I7423" s="265" t="s">
        <v>12</v>
      </c>
      <c r="J7423" s="270"/>
      <c r="K7423" s="270"/>
      <c r="L7423" s="290">
        <f t="shared" si="66"/>
        <v>10</v>
      </c>
      <c r="M7423" s="270">
        <v>718</v>
      </c>
      <c r="N7423" s="291" t="s">
        <v>13</v>
      </c>
      <c r="O7423" s="270" t="s">
        <v>2515</v>
      </c>
    </row>
    <row r="7424" spans="1:15">
      <c r="A7424">
        <v>7429</v>
      </c>
      <c r="B7424" s="288">
        <v>45016</v>
      </c>
      <c r="C7424" s="270" t="s">
        <v>9</v>
      </c>
      <c r="D7424" s="359" t="s">
        <v>10</v>
      </c>
      <c r="E7424" s="270">
        <v>50</v>
      </c>
      <c r="F7424" s="270">
        <v>1526</v>
      </c>
      <c r="G7424" s="270">
        <v>30</v>
      </c>
      <c r="H7424" s="270">
        <v>54</v>
      </c>
      <c r="I7424" s="265" t="s">
        <v>15</v>
      </c>
      <c r="J7424" s="270"/>
      <c r="K7424" s="270"/>
      <c r="L7424" s="290">
        <f t="shared" si="66"/>
        <v>55.555555555555557</v>
      </c>
      <c r="M7424" s="270">
        <v>718</v>
      </c>
      <c r="N7424" s="291" t="s">
        <v>13</v>
      </c>
      <c r="O7424" s="270" t="s">
        <v>2515</v>
      </c>
    </row>
    <row r="7425" spans="1:15">
      <c r="A7425">
        <v>7430</v>
      </c>
      <c r="B7425" s="288">
        <v>45016</v>
      </c>
      <c r="C7425" s="270" t="s">
        <v>9</v>
      </c>
      <c r="D7425" s="359" t="s">
        <v>10</v>
      </c>
      <c r="E7425" s="270">
        <v>53</v>
      </c>
      <c r="F7425" s="270">
        <v>1938</v>
      </c>
      <c r="G7425" s="270">
        <v>16</v>
      </c>
      <c r="H7425" s="270">
        <v>60</v>
      </c>
      <c r="I7425" s="265" t="s">
        <v>15</v>
      </c>
      <c r="J7425" s="270"/>
      <c r="K7425" s="270"/>
      <c r="L7425" s="290">
        <f t="shared" si="66"/>
        <v>26.666666666666668</v>
      </c>
      <c r="M7425" s="270">
        <v>718</v>
      </c>
      <c r="N7425" s="291" t="s">
        <v>13</v>
      </c>
      <c r="O7425" s="270" t="s">
        <v>2515</v>
      </c>
    </row>
    <row r="7426" spans="1:15">
      <c r="A7426">
        <v>7431</v>
      </c>
      <c r="B7426" s="288">
        <v>45016</v>
      </c>
      <c r="C7426" s="270" t="s">
        <v>9</v>
      </c>
      <c r="D7426" s="359" t="s">
        <v>10</v>
      </c>
      <c r="E7426" s="270">
        <v>50</v>
      </c>
      <c r="F7426" s="270">
        <v>1848</v>
      </c>
      <c r="G7426" s="270">
        <v>14</v>
      </c>
      <c r="H7426" s="270">
        <v>58</v>
      </c>
      <c r="I7426" s="265" t="s">
        <v>15</v>
      </c>
      <c r="J7426" s="270"/>
      <c r="K7426" s="270"/>
      <c r="L7426" s="290">
        <f t="shared" si="66"/>
        <v>24.137931034482758</v>
      </c>
      <c r="M7426" s="270">
        <v>718</v>
      </c>
      <c r="N7426" s="291" t="s">
        <v>13</v>
      </c>
      <c r="O7426" s="270" t="s">
        <v>2515</v>
      </c>
    </row>
    <row r="7427" spans="1:15">
      <c r="A7427">
        <v>7432</v>
      </c>
      <c r="B7427" s="288">
        <v>45016</v>
      </c>
      <c r="C7427" s="270" t="s">
        <v>9</v>
      </c>
      <c r="D7427" s="359" t="s">
        <v>10</v>
      </c>
      <c r="E7427" s="270">
        <v>47</v>
      </c>
      <c r="F7427" s="270">
        <v>1360</v>
      </c>
      <c r="G7427" s="270">
        <v>17</v>
      </c>
      <c r="H7427" s="270">
        <v>40</v>
      </c>
      <c r="I7427" s="265" t="s">
        <v>15</v>
      </c>
      <c r="J7427" s="270"/>
      <c r="K7427" s="270"/>
      <c r="L7427" s="290">
        <f t="shared" si="66"/>
        <v>42.5</v>
      </c>
      <c r="M7427" s="270">
        <v>718</v>
      </c>
      <c r="N7427" s="291" t="s">
        <v>13</v>
      </c>
      <c r="O7427" s="270" t="s">
        <v>2515</v>
      </c>
    </row>
    <row r="7428" spans="1:15">
      <c r="A7428">
        <v>7433</v>
      </c>
      <c r="B7428" s="288">
        <v>45016</v>
      </c>
      <c r="C7428" s="270" t="s">
        <v>9</v>
      </c>
      <c r="D7428" s="359" t="s">
        <v>10</v>
      </c>
      <c r="E7428" s="270">
        <v>46</v>
      </c>
      <c r="F7428" s="270">
        <v>1348</v>
      </c>
      <c r="G7428" s="270">
        <v>34</v>
      </c>
      <c r="H7428" s="270">
        <v>44</v>
      </c>
      <c r="I7428" s="265" t="s">
        <v>15</v>
      </c>
      <c r="J7428" s="270"/>
      <c r="K7428" s="270"/>
      <c r="L7428" s="290">
        <f t="shared" si="66"/>
        <v>77.272727272727266</v>
      </c>
      <c r="M7428" s="270">
        <v>718</v>
      </c>
      <c r="N7428" s="291" t="s">
        <v>13</v>
      </c>
      <c r="O7428" s="270" t="s">
        <v>2515</v>
      </c>
    </row>
    <row r="7429" spans="1:15">
      <c r="A7429">
        <v>7434</v>
      </c>
      <c r="B7429" s="288">
        <v>45016</v>
      </c>
      <c r="C7429" s="270" t="s">
        <v>9</v>
      </c>
      <c r="D7429" s="359" t="s">
        <v>10</v>
      </c>
      <c r="E7429" s="270">
        <v>50</v>
      </c>
      <c r="F7429" s="270">
        <v>1686</v>
      </c>
      <c r="G7429" s="270">
        <v>10</v>
      </c>
      <c r="H7429" s="270">
        <v>30</v>
      </c>
      <c r="I7429" s="265" t="s">
        <v>12</v>
      </c>
      <c r="J7429" s="270"/>
      <c r="K7429" s="270"/>
      <c r="L7429" s="290">
        <f t="shared" si="66"/>
        <v>33.333333333333329</v>
      </c>
      <c r="M7429" s="270">
        <v>718</v>
      </c>
      <c r="N7429" s="291" t="s">
        <v>13</v>
      </c>
      <c r="O7429" s="270" t="s">
        <v>2515</v>
      </c>
    </row>
    <row r="7430" spans="1:15">
      <c r="A7430">
        <v>7435</v>
      </c>
      <c r="B7430" s="288">
        <v>45016</v>
      </c>
      <c r="C7430" s="270" t="s">
        <v>9</v>
      </c>
      <c r="D7430" s="359" t="s">
        <v>10</v>
      </c>
      <c r="E7430" s="270">
        <v>48</v>
      </c>
      <c r="F7430" s="270">
        <v>1528</v>
      </c>
      <c r="G7430" s="270">
        <v>5</v>
      </c>
      <c r="H7430" s="270">
        <v>38</v>
      </c>
      <c r="I7430" s="265" t="s">
        <v>12</v>
      </c>
      <c r="J7430" s="270"/>
      <c r="K7430" s="270"/>
      <c r="L7430" s="290">
        <f t="shared" si="66"/>
        <v>13.157894736842104</v>
      </c>
      <c r="M7430" s="270">
        <v>718</v>
      </c>
      <c r="N7430" s="291" t="s">
        <v>13</v>
      </c>
      <c r="O7430" s="270" t="s">
        <v>2515</v>
      </c>
    </row>
    <row r="7431" spans="1:15">
      <c r="A7431">
        <v>7436</v>
      </c>
      <c r="B7431" s="288">
        <v>45016</v>
      </c>
      <c r="C7431" s="270" t="s">
        <v>9</v>
      </c>
      <c r="D7431" s="359" t="s">
        <v>10</v>
      </c>
      <c r="E7431" s="270">
        <v>42</v>
      </c>
      <c r="F7431" s="270">
        <v>1350</v>
      </c>
      <c r="G7431" s="270">
        <v>2</v>
      </c>
      <c r="H7431" s="270">
        <v>44</v>
      </c>
      <c r="I7431" s="265" t="s">
        <v>12</v>
      </c>
      <c r="J7431" s="296"/>
      <c r="K7431" s="296"/>
      <c r="L7431" s="290">
        <f t="shared" si="66"/>
        <v>4.5454545454545459</v>
      </c>
      <c r="M7431" s="270">
        <v>718</v>
      </c>
      <c r="N7431" s="291" t="s">
        <v>13</v>
      </c>
      <c r="O7431" s="270" t="s">
        <v>2515</v>
      </c>
    </row>
    <row r="7432" spans="1:15">
      <c r="A7432">
        <v>7437</v>
      </c>
      <c r="B7432" s="288">
        <v>45016</v>
      </c>
      <c r="C7432" s="270" t="s">
        <v>9</v>
      </c>
      <c r="D7432" s="359" t="s">
        <v>10</v>
      </c>
      <c r="E7432" s="270">
        <v>46</v>
      </c>
      <c r="F7432" s="270">
        <v>1368</v>
      </c>
      <c r="G7432" s="270">
        <v>14</v>
      </c>
      <c r="H7432" s="270">
        <v>52</v>
      </c>
      <c r="I7432" s="265" t="s">
        <v>15</v>
      </c>
      <c r="J7432" s="296"/>
      <c r="K7432" s="296"/>
      <c r="L7432" s="290">
        <f t="shared" si="66"/>
        <v>26.923076923076923</v>
      </c>
      <c r="M7432" s="270">
        <v>718</v>
      </c>
      <c r="N7432" s="291" t="s">
        <v>13</v>
      </c>
      <c r="O7432" s="270" t="s">
        <v>2515</v>
      </c>
    </row>
    <row r="7433" spans="1:15">
      <c r="A7433">
        <v>7438</v>
      </c>
      <c r="B7433" s="288">
        <v>45016</v>
      </c>
      <c r="C7433" s="270" t="s">
        <v>9</v>
      </c>
      <c r="D7433" s="359" t="s">
        <v>10</v>
      </c>
      <c r="E7433" s="270">
        <v>51</v>
      </c>
      <c r="F7433" s="270">
        <v>1932</v>
      </c>
      <c r="G7433" s="270">
        <v>29</v>
      </c>
      <c r="H7433" s="270">
        <v>64</v>
      </c>
      <c r="I7433" s="265" t="s">
        <v>15</v>
      </c>
      <c r="J7433" s="296"/>
      <c r="K7433" s="296"/>
      <c r="L7433" s="290">
        <f t="shared" si="66"/>
        <v>45.3125</v>
      </c>
      <c r="M7433" s="270">
        <v>718</v>
      </c>
      <c r="N7433" s="291" t="s">
        <v>13</v>
      </c>
      <c r="O7433" s="270" t="s">
        <v>2515</v>
      </c>
    </row>
    <row r="7434" spans="1:15">
      <c r="A7434">
        <v>7439</v>
      </c>
      <c r="B7434" s="288">
        <v>45016</v>
      </c>
      <c r="C7434" s="270" t="s">
        <v>9</v>
      </c>
      <c r="D7434" s="359" t="s">
        <v>10</v>
      </c>
      <c r="E7434" s="270">
        <v>52</v>
      </c>
      <c r="F7434" s="270">
        <v>1782</v>
      </c>
      <c r="G7434" s="270">
        <v>17</v>
      </c>
      <c r="H7434" s="270">
        <v>56</v>
      </c>
      <c r="I7434" s="265" t="s">
        <v>15</v>
      </c>
      <c r="J7434" s="296"/>
      <c r="K7434" s="296"/>
      <c r="L7434" s="290">
        <f t="shared" si="66"/>
        <v>30.357142857142854</v>
      </c>
      <c r="M7434" s="270">
        <v>718</v>
      </c>
      <c r="N7434" s="291" t="s">
        <v>13</v>
      </c>
      <c r="O7434" s="270" t="s">
        <v>2515</v>
      </c>
    </row>
    <row r="7435" spans="1:15">
      <c r="A7435">
        <v>7440</v>
      </c>
      <c r="B7435" s="288">
        <v>45016</v>
      </c>
      <c r="C7435" s="270" t="s">
        <v>9</v>
      </c>
      <c r="D7435" s="359" t="s">
        <v>10</v>
      </c>
      <c r="E7435" s="270">
        <v>48</v>
      </c>
      <c r="F7435" s="270">
        <v>1664</v>
      </c>
      <c r="G7435" s="270">
        <v>7</v>
      </c>
      <c r="H7435" s="270">
        <v>48</v>
      </c>
      <c r="I7435" s="265" t="s">
        <v>12</v>
      </c>
      <c r="J7435" s="296"/>
      <c r="K7435" s="296"/>
      <c r="L7435" s="290">
        <f t="shared" si="66"/>
        <v>14.583333333333334</v>
      </c>
      <c r="M7435" s="270">
        <v>718</v>
      </c>
      <c r="N7435" s="291" t="s">
        <v>13</v>
      </c>
      <c r="O7435" s="270" t="s">
        <v>2515</v>
      </c>
    </row>
    <row r="7436" spans="1:15">
      <c r="A7436">
        <v>7441</v>
      </c>
      <c r="B7436" s="288">
        <v>45016</v>
      </c>
      <c r="C7436" s="270" t="s">
        <v>9</v>
      </c>
      <c r="D7436" s="359" t="s">
        <v>10</v>
      </c>
      <c r="E7436" s="270">
        <v>50</v>
      </c>
      <c r="F7436" s="270">
        <v>1570</v>
      </c>
      <c r="G7436" s="270">
        <v>23</v>
      </c>
      <c r="H7436" s="270">
        <v>50</v>
      </c>
      <c r="I7436" s="265" t="s">
        <v>15</v>
      </c>
      <c r="J7436" s="296"/>
      <c r="K7436" s="296"/>
      <c r="L7436" s="290">
        <f t="shared" si="66"/>
        <v>46</v>
      </c>
      <c r="M7436" s="270">
        <v>718</v>
      </c>
      <c r="N7436" s="291" t="s">
        <v>13</v>
      </c>
      <c r="O7436" s="270" t="s">
        <v>2515</v>
      </c>
    </row>
    <row r="7437" spans="1:15">
      <c r="A7437">
        <v>7442</v>
      </c>
      <c r="B7437" s="288">
        <v>45016</v>
      </c>
      <c r="C7437" s="270" t="s">
        <v>9</v>
      </c>
      <c r="D7437" s="359" t="s">
        <v>10</v>
      </c>
      <c r="E7437" s="270">
        <v>47</v>
      </c>
      <c r="F7437" s="270">
        <v>1578</v>
      </c>
      <c r="G7437" s="270">
        <v>8</v>
      </c>
      <c r="H7437" s="270">
        <v>46</v>
      </c>
      <c r="I7437" s="265" t="s">
        <v>12</v>
      </c>
      <c r="J7437" s="296"/>
      <c r="K7437" s="296"/>
      <c r="L7437" s="290">
        <f t="shared" si="66"/>
        <v>17.391304347826086</v>
      </c>
      <c r="M7437" s="270">
        <v>718</v>
      </c>
      <c r="N7437" s="291" t="s">
        <v>13</v>
      </c>
      <c r="O7437" s="270" t="s">
        <v>2515</v>
      </c>
    </row>
    <row r="7438" spans="1:15">
      <c r="A7438">
        <v>7443</v>
      </c>
      <c r="B7438" s="288">
        <v>45016</v>
      </c>
      <c r="C7438" s="270" t="s">
        <v>9</v>
      </c>
      <c r="D7438" s="359" t="s">
        <v>10</v>
      </c>
      <c r="E7438" s="270">
        <v>41</v>
      </c>
      <c r="F7438" s="270">
        <v>1438</v>
      </c>
      <c r="G7438" s="270">
        <v>4</v>
      </c>
      <c r="H7438" s="270">
        <v>30</v>
      </c>
      <c r="I7438" s="265" t="s">
        <v>12</v>
      </c>
      <c r="J7438" s="296"/>
      <c r="K7438" s="296"/>
      <c r="L7438" s="290">
        <f t="shared" si="66"/>
        <v>13.333333333333334</v>
      </c>
      <c r="M7438" s="270">
        <v>718</v>
      </c>
      <c r="N7438" s="291" t="s">
        <v>13</v>
      </c>
      <c r="O7438" s="270" t="s">
        <v>2515</v>
      </c>
    </row>
    <row r="7439" spans="1:15">
      <c r="A7439">
        <v>7444</v>
      </c>
      <c r="B7439" s="288">
        <v>45016</v>
      </c>
      <c r="C7439" s="270" t="s">
        <v>9</v>
      </c>
      <c r="D7439" s="359" t="s">
        <v>10</v>
      </c>
      <c r="E7439" s="270">
        <v>43</v>
      </c>
      <c r="F7439" s="270">
        <v>1108</v>
      </c>
      <c r="G7439" s="270">
        <v>3</v>
      </c>
      <c r="H7439" s="270">
        <v>22</v>
      </c>
      <c r="I7439" s="265" t="s">
        <v>12</v>
      </c>
      <c r="J7439" s="296"/>
      <c r="K7439" s="296"/>
      <c r="L7439" s="290">
        <f t="shared" si="66"/>
        <v>13.636363636363635</v>
      </c>
      <c r="M7439" s="270">
        <v>718</v>
      </c>
      <c r="N7439" s="291" t="s">
        <v>13</v>
      </c>
      <c r="O7439" s="270" t="s">
        <v>2515</v>
      </c>
    </row>
    <row r="7440" spans="1:15">
      <c r="A7440">
        <v>7445</v>
      </c>
      <c r="B7440" s="288">
        <v>45016</v>
      </c>
      <c r="C7440" s="270" t="s">
        <v>9</v>
      </c>
      <c r="D7440" s="359" t="s">
        <v>10</v>
      </c>
      <c r="E7440" s="270">
        <v>42</v>
      </c>
      <c r="F7440" s="270">
        <v>1088</v>
      </c>
      <c r="G7440" s="270">
        <v>15</v>
      </c>
      <c r="H7440" s="270">
        <v>26</v>
      </c>
      <c r="I7440" s="265" t="s">
        <v>15</v>
      </c>
      <c r="J7440" s="296"/>
      <c r="K7440" s="296"/>
      <c r="L7440" s="290">
        <f t="shared" si="66"/>
        <v>57.692307692307686</v>
      </c>
      <c r="M7440" s="270">
        <v>718</v>
      </c>
      <c r="N7440" s="291" t="s">
        <v>13</v>
      </c>
      <c r="O7440" s="270" t="s">
        <v>2515</v>
      </c>
    </row>
    <row r="7441" spans="1:15">
      <c r="A7441">
        <v>7446</v>
      </c>
      <c r="B7441" s="288">
        <v>45016</v>
      </c>
      <c r="C7441" s="270" t="s">
        <v>9</v>
      </c>
      <c r="D7441" s="359" t="s">
        <v>10</v>
      </c>
      <c r="E7441" s="270">
        <v>43</v>
      </c>
      <c r="F7441" s="270">
        <v>1157</v>
      </c>
      <c r="G7441" s="270">
        <v>1</v>
      </c>
      <c r="H7441" s="270">
        <v>14</v>
      </c>
      <c r="I7441" s="265" t="s">
        <v>12</v>
      </c>
      <c r="J7441" s="296"/>
      <c r="K7441" s="296"/>
      <c r="L7441" s="290">
        <f t="shared" si="66"/>
        <v>7.1428571428571423</v>
      </c>
      <c r="M7441" s="270">
        <v>718</v>
      </c>
      <c r="N7441" s="291" t="s">
        <v>13</v>
      </c>
      <c r="O7441" s="270" t="s">
        <v>2515</v>
      </c>
    </row>
    <row r="7442" spans="1:15">
      <c r="A7442">
        <v>7447</v>
      </c>
      <c r="B7442" s="288">
        <v>45016</v>
      </c>
      <c r="C7442" s="270" t="s">
        <v>9</v>
      </c>
      <c r="D7442" s="359" t="s">
        <v>10</v>
      </c>
      <c r="E7442" s="270">
        <v>44</v>
      </c>
      <c r="F7442" s="270">
        <v>1512</v>
      </c>
      <c r="G7442" s="270">
        <v>8</v>
      </c>
      <c r="H7442" s="270">
        <v>30</v>
      </c>
      <c r="I7442" s="265" t="s">
        <v>12</v>
      </c>
      <c r="J7442" s="296"/>
      <c r="K7442" s="296"/>
      <c r="L7442" s="290">
        <f t="shared" si="66"/>
        <v>26.666666666666668</v>
      </c>
      <c r="M7442" s="270">
        <v>718</v>
      </c>
      <c r="N7442" s="291" t="s">
        <v>13</v>
      </c>
      <c r="O7442" s="270" t="s">
        <v>2515</v>
      </c>
    </row>
    <row r="7443" spans="1:15">
      <c r="A7443">
        <v>7448</v>
      </c>
      <c r="B7443" s="288">
        <v>45016</v>
      </c>
      <c r="C7443" s="270" t="s">
        <v>9</v>
      </c>
      <c r="D7443" s="359" t="s">
        <v>10</v>
      </c>
      <c r="E7443" s="270">
        <v>58</v>
      </c>
      <c r="F7443" s="270">
        <v>1032</v>
      </c>
      <c r="G7443" s="270">
        <v>1</v>
      </c>
      <c r="H7443" s="270">
        <v>18</v>
      </c>
      <c r="I7443" s="265" t="s">
        <v>12</v>
      </c>
      <c r="J7443" s="296"/>
      <c r="K7443" s="296"/>
      <c r="L7443" s="290">
        <f t="shared" si="66"/>
        <v>5.5555555555555554</v>
      </c>
      <c r="M7443" s="270">
        <v>718</v>
      </c>
      <c r="N7443" s="291" t="s">
        <v>13</v>
      </c>
      <c r="O7443" s="270" t="s">
        <v>2515</v>
      </c>
    </row>
    <row r="7444" spans="1:15">
      <c r="A7444">
        <v>7449</v>
      </c>
      <c r="B7444" s="288">
        <v>45016</v>
      </c>
      <c r="C7444" s="270" t="s">
        <v>9</v>
      </c>
      <c r="D7444" s="359" t="s">
        <v>10</v>
      </c>
      <c r="E7444" s="270">
        <v>44</v>
      </c>
      <c r="F7444" s="270">
        <v>1134</v>
      </c>
      <c r="G7444" s="270">
        <v>10</v>
      </c>
      <c r="H7444" s="270">
        <v>20</v>
      </c>
      <c r="I7444" s="265" t="s">
        <v>15</v>
      </c>
      <c r="J7444" s="296"/>
      <c r="K7444" s="296"/>
      <c r="L7444" s="290">
        <f t="shared" si="66"/>
        <v>50</v>
      </c>
      <c r="M7444" s="270">
        <v>718</v>
      </c>
      <c r="N7444" s="291" t="s">
        <v>13</v>
      </c>
      <c r="O7444" s="270" t="s">
        <v>2515</v>
      </c>
    </row>
    <row r="7445" spans="1:15">
      <c r="A7445">
        <v>7450</v>
      </c>
      <c r="B7445" s="288">
        <v>45016</v>
      </c>
      <c r="C7445" s="270" t="s">
        <v>9</v>
      </c>
      <c r="D7445" s="359" t="s">
        <v>10</v>
      </c>
      <c r="E7445" s="270">
        <v>41</v>
      </c>
      <c r="F7445" s="270">
        <v>1206</v>
      </c>
      <c r="G7445" s="270">
        <v>2</v>
      </c>
      <c r="H7445" s="270">
        <v>36</v>
      </c>
      <c r="I7445" s="265" t="s">
        <v>12</v>
      </c>
      <c r="J7445" s="296"/>
      <c r="K7445" s="296"/>
      <c r="L7445" s="290">
        <f t="shared" si="66"/>
        <v>5.5555555555555554</v>
      </c>
      <c r="M7445" s="270">
        <v>718</v>
      </c>
      <c r="N7445" s="291" t="s">
        <v>13</v>
      </c>
      <c r="O7445" s="270" t="s">
        <v>2515</v>
      </c>
    </row>
    <row r="7446" spans="1:15">
      <c r="A7446">
        <v>7451</v>
      </c>
      <c r="B7446" s="288">
        <v>45016</v>
      </c>
      <c r="C7446" s="270" t="s">
        <v>9</v>
      </c>
      <c r="D7446" s="359" t="s">
        <v>10</v>
      </c>
      <c r="E7446" s="270">
        <v>43</v>
      </c>
      <c r="F7446" s="270">
        <v>1268</v>
      </c>
      <c r="G7446" s="270">
        <v>3</v>
      </c>
      <c r="H7446" s="270">
        <v>36</v>
      </c>
      <c r="I7446" s="265" t="s">
        <v>12</v>
      </c>
      <c r="J7446" s="296"/>
      <c r="K7446" s="296"/>
      <c r="L7446" s="290">
        <f t="shared" si="66"/>
        <v>8.3333333333333321</v>
      </c>
      <c r="M7446" s="270">
        <v>718</v>
      </c>
      <c r="N7446" s="291" t="s">
        <v>13</v>
      </c>
      <c r="O7446" s="270" t="s">
        <v>2515</v>
      </c>
    </row>
    <row r="7447" spans="1:15">
      <c r="A7447">
        <v>7452</v>
      </c>
      <c r="B7447" s="288">
        <v>45016</v>
      </c>
      <c r="C7447" s="270" t="s">
        <v>9</v>
      </c>
      <c r="D7447" s="359" t="s">
        <v>10</v>
      </c>
      <c r="E7447" s="270">
        <v>43</v>
      </c>
      <c r="F7447" s="270">
        <v>1138</v>
      </c>
      <c r="G7447" s="270">
        <v>1</v>
      </c>
      <c r="H7447" s="270">
        <v>22</v>
      </c>
      <c r="I7447" s="265" t="s">
        <v>12</v>
      </c>
      <c r="J7447" s="296"/>
      <c r="K7447" s="296"/>
      <c r="L7447" s="290">
        <f t="shared" si="66"/>
        <v>4.5454545454545459</v>
      </c>
      <c r="M7447" s="270">
        <v>718</v>
      </c>
      <c r="N7447" s="291" t="s">
        <v>13</v>
      </c>
      <c r="O7447" s="270" t="s">
        <v>2515</v>
      </c>
    </row>
    <row r="7448" spans="1:15">
      <c r="A7448">
        <v>7453</v>
      </c>
      <c r="B7448" s="288">
        <v>45016</v>
      </c>
      <c r="C7448" s="270" t="s">
        <v>9</v>
      </c>
      <c r="D7448" s="359" t="s">
        <v>10</v>
      </c>
      <c r="E7448" s="270">
        <v>43</v>
      </c>
      <c r="F7448" s="270">
        <v>1078</v>
      </c>
      <c r="G7448" s="270">
        <v>1</v>
      </c>
      <c r="H7448" s="270">
        <v>22</v>
      </c>
      <c r="I7448" s="265" t="s">
        <v>12</v>
      </c>
      <c r="J7448" s="296"/>
      <c r="K7448" s="296"/>
      <c r="L7448" s="290">
        <f t="shared" si="66"/>
        <v>4.5454545454545459</v>
      </c>
      <c r="M7448" s="270">
        <v>718</v>
      </c>
      <c r="N7448" s="291" t="s">
        <v>13</v>
      </c>
      <c r="O7448" s="270" t="s">
        <v>2515</v>
      </c>
    </row>
    <row r="7449" spans="1:15">
      <c r="A7449">
        <v>7454</v>
      </c>
      <c r="B7449" s="288">
        <v>45016</v>
      </c>
      <c r="C7449" s="270" t="s">
        <v>9</v>
      </c>
      <c r="D7449" s="359" t="s">
        <v>10</v>
      </c>
      <c r="E7449" s="270">
        <v>55</v>
      </c>
      <c r="F7449" s="270">
        <v>2442</v>
      </c>
      <c r="G7449" s="270">
        <v>57</v>
      </c>
      <c r="H7449" s="270">
        <v>46</v>
      </c>
      <c r="I7449" s="265" t="s">
        <v>15</v>
      </c>
      <c r="J7449" s="296"/>
      <c r="K7449" s="296"/>
      <c r="L7449" s="290">
        <f t="shared" si="66"/>
        <v>123.91304347826086</v>
      </c>
      <c r="M7449" s="270">
        <v>718</v>
      </c>
      <c r="N7449" s="291" t="s">
        <v>13</v>
      </c>
      <c r="O7449" s="270" t="s">
        <v>2515</v>
      </c>
    </row>
    <row r="7450" spans="1:15">
      <c r="A7450">
        <v>7455</v>
      </c>
      <c r="B7450" s="288">
        <v>45016</v>
      </c>
      <c r="C7450" s="270" t="s">
        <v>9</v>
      </c>
      <c r="D7450" s="359" t="s">
        <v>10</v>
      </c>
      <c r="E7450" s="270">
        <v>37</v>
      </c>
      <c r="F7450" s="270">
        <v>820</v>
      </c>
      <c r="G7450" s="270">
        <v>1</v>
      </c>
      <c r="H7450" s="270">
        <v>22</v>
      </c>
      <c r="I7450" s="265" t="s">
        <v>12</v>
      </c>
      <c r="J7450" s="296"/>
      <c r="K7450" s="296"/>
      <c r="L7450" s="290">
        <f t="shared" ref="L7450:L7513" si="67">G7450/H7450*100</f>
        <v>4.5454545454545459</v>
      </c>
      <c r="M7450" s="270">
        <v>718</v>
      </c>
      <c r="N7450" s="291" t="s">
        <v>13</v>
      </c>
      <c r="O7450" s="270" t="s">
        <v>2515</v>
      </c>
    </row>
    <row r="7451" spans="1:15">
      <c r="A7451">
        <v>7456</v>
      </c>
      <c r="B7451" s="288">
        <v>45008</v>
      </c>
      <c r="C7451" s="270" t="s">
        <v>9</v>
      </c>
      <c r="D7451" s="359" t="s">
        <v>10</v>
      </c>
      <c r="E7451" s="270">
        <v>41</v>
      </c>
      <c r="F7451" s="270">
        <v>1040</v>
      </c>
      <c r="G7451" s="270">
        <v>2</v>
      </c>
      <c r="H7451" s="270">
        <v>28</v>
      </c>
      <c r="I7451" s="265" t="s">
        <v>12</v>
      </c>
      <c r="J7451" s="296"/>
      <c r="K7451" s="296"/>
      <c r="L7451" s="290">
        <f t="shared" si="67"/>
        <v>7.1428571428571423</v>
      </c>
      <c r="M7451" s="270">
        <v>718</v>
      </c>
      <c r="N7451" s="291" t="s">
        <v>13</v>
      </c>
      <c r="O7451" s="270" t="s">
        <v>2515</v>
      </c>
    </row>
    <row r="7452" spans="1:15">
      <c r="A7452">
        <v>7457</v>
      </c>
      <c r="B7452" s="288">
        <v>45016</v>
      </c>
      <c r="C7452" s="270" t="s">
        <v>9</v>
      </c>
      <c r="D7452" s="359" t="s">
        <v>10</v>
      </c>
      <c r="E7452" s="270">
        <v>41</v>
      </c>
      <c r="F7452" s="270">
        <v>1164</v>
      </c>
      <c r="G7452" s="270">
        <v>2</v>
      </c>
      <c r="H7452" s="270">
        <v>42</v>
      </c>
      <c r="I7452" s="265" t="s">
        <v>12</v>
      </c>
      <c r="J7452" s="296"/>
      <c r="K7452" s="296"/>
      <c r="L7452" s="290">
        <f t="shared" si="67"/>
        <v>4.7619047619047619</v>
      </c>
      <c r="M7452" s="270">
        <v>718</v>
      </c>
      <c r="N7452" s="291" t="s">
        <v>13</v>
      </c>
      <c r="O7452" s="270" t="s">
        <v>2515</v>
      </c>
    </row>
    <row r="7453" spans="1:15">
      <c r="A7453">
        <v>7458</v>
      </c>
      <c r="B7453" s="288">
        <v>45016</v>
      </c>
      <c r="C7453" s="270" t="s">
        <v>9</v>
      </c>
      <c r="D7453" s="359" t="s">
        <v>10</v>
      </c>
      <c r="E7453" s="270">
        <v>42</v>
      </c>
      <c r="F7453" s="270">
        <v>1444</v>
      </c>
      <c r="G7453" s="270">
        <v>24</v>
      </c>
      <c r="H7453" s="270">
        <v>26</v>
      </c>
      <c r="I7453" s="265" t="s">
        <v>15</v>
      </c>
      <c r="J7453" s="296"/>
      <c r="K7453" s="296"/>
      <c r="L7453" s="290">
        <f t="shared" si="67"/>
        <v>92.307692307692307</v>
      </c>
      <c r="M7453" s="270">
        <v>718</v>
      </c>
      <c r="N7453" s="291" t="s">
        <v>13</v>
      </c>
      <c r="O7453" s="270" t="s">
        <v>2515</v>
      </c>
    </row>
    <row r="7454" spans="1:15">
      <c r="A7454">
        <v>7459</v>
      </c>
      <c r="B7454" s="288">
        <v>45016</v>
      </c>
      <c r="C7454" s="270" t="s">
        <v>9</v>
      </c>
      <c r="D7454" s="359" t="s">
        <v>10</v>
      </c>
      <c r="E7454" s="270">
        <v>42</v>
      </c>
      <c r="F7454" s="270">
        <v>1048</v>
      </c>
      <c r="G7454" s="270">
        <v>2</v>
      </c>
      <c r="H7454" s="270">
        <v>24</v>
      </c>
      <c r="I7454" s="265" t="s">
        <v>12</v>
      </c>
      <c r="J7454" s="296"/>
      <c r="K7454" s="296"/>
      <c r="L7454" s="290">
        <f t="shared" si="67"/>
        <v>8.3333333333333321</v>
      </c>
      <c r="M7454" s="270">
        <v>718</v>
      </c>
      <c r="N7454" s="291" t="s">
        <v>13</v>
      </c>
      <c r="O7454" s="270" t="s">
        <v>2515</v>
      </c>
    </row>
    <row r="7455" spans="1:15">
      <c r="A7455">
        <v>7460</v>
      </c>
      <c r="B7455" s="288">
        <v>45016</v>
      </c>
      <c r="C7455" s="270" t="s">
        <v>9</v>
      </c>
      <c r="D7455" s="359" t="s">
        <v>10</v>
      </c>
      <c r="E7455" s="270">
        <v>43</v>
      </c>
      <c r="F7455" s="270">
        <v>1388</v>
      </c>
      <c r="G7455" s="270">
        <v>5</v>
      </c>
      <c r="H7455" s="270">
        <v>28</v>
      </c>
      <c r="I7455" s="265" t="s">
        <v>15</v>
      </c>
      <c r="J7455" s="296"/>
      <c r="K7455" s="296"/>
      <c r="L7455" s="290">
        <f t="shared" si="67"/>
        <v>17.857142857142858</v>
      </c>
      <c r="M7455" s="270">
        <v>718</v>
      </c>
      <c r="N7455" s="291" t="s">
        <v>13</v>
      </c>
      <c r="O7455" s="270" t="s">
        <v>2515</v>
      </c>
    </row>
    <row r="7456" spans="1:15">
      <c r="A7456">
        <v>7461</v>
      </c>
      <c r="B7456" s="288">
        <v>45016</v>
      </c>
      <c r="C7456" s="270" t="s">
        <v>9</v>
      </c>
      <c r="D7456" s="359" t="s">
        <v>10</v>
      </c>
      <c r="E7456" s="270">
        <v>43</v>
      </c>
      <c r="F7456" s="270">
        <v>1250</v>
      </c>
      <c r="G7456" s="270">
        <v>9</v>
      </c>
      <c r="H7456" s="270">
        <v>46</v>
      </c>
      <c r="I7456" s="265" t="s">
        <v>15</v>
      </c>
      <c r="J7456" s="296"/>
      <c r="K7456" s="296"/>
      <c r="L7456" s="290">
        <f t="shared" si="67"/>
        <v>19.565217391304348</v>
      </c>
      <c r="M7456" s="270">
        <v>718</v>
      </c>
      <c r="N7456" s="291" t="s">
        <v>13</v>
      </c>
      <c r="O7456" s="270" t="s">
        <v>2515</v>
      </c>
    </row>
    <row r="7457" spans="1:15">
      <c r="A7457">
        <v>7462</v>
      </c>
      <c r="B7457" s="288">
        <v>45016</v>
      </c>
      <c r="C7457" s="270" t="s">
        <v>9</v>
      </c>
      <c r="D7457" s="359" t="s">
        <v>10</v>
      </c>
      <c r="E7457" s="270">
        <v>38</v>
      </c>
      <c r="F7457" s="270">
        <v>964</v>
      </c>
      <c r="G7457" s="270">
        <v>5</v>
      </c>
      <c r="H7457" s="270">
        <v>28</v>
      </c>
      <c r="I7457" s="265" t="s">
        <v>12</v>
      </c>
      <c r="J7457" s="296"/>
      <c r="K7457" s="296"/>
      <c r="L7457" s="290">
        <f t="shared" si="67"/>
        <v>17.857142857142858</v>
      </c>
      <c r="M7457" s="270">
        <v>718</v>
      </c>
      <c r="N7457" s="291" t="s">
        <v>13</v>
      </c>
      <c r="O7457" s="270" t="s">
        <v>2515</v>
      </c>
    </row>
    <row r="7458" spans="1:15">
      <c r="A7458">
        <v>7463</v>
      </c>
      <c r="B7458" s="288">
        <v>45016</v>
      </c>
      <c r="C7458" s="270" t="s">
        <v>9</v>
      </c>
      <c r="D7458" s="359" t="s">
        <v>10</v>
      </c>
      <c r="E7458" s="270">
        <v>60</v>
      </c>
      <c r="F7458" s="270">
        <v>2954</v>
      </c>
      <c r="G7458" s="270">
        <v>54</v>
      </c>
      <c r="H7458" s="270">
        <v>58</v>
      </c>
      <c r="I7458" s="265" t="s">
        <v>15</v>
      </c>
      <c r="J7458" s="296"/>
      <c r="K7458" s="296"/>
      <c r="L7458" s="290">
        <f t="shared" si="67"/>
        <v>93.103448275862064</v>
      </c>
      <c r="M7458" s="270">
        <v>718</v>
      </c>
      <c r="N7458" s="291" t="s">
        <v>13</v>
      </c>
      <c r="O7458" s="270" t="s">
        <v>2515</v>
      </c>
    </row>
    <row r="7459" spans="1:15">
      <c r="A7459">
        <v>7464</v>
      </c>
      <c r="B7459" s="288">
        <v>45016</v>
      </c>
      <c r="C7459" s="270" t="s">
        <v>9</v>
      </c>
      <c r="D7459" s="359" t="s">
        <v>10</v>
      </c>
      <c r="E7459" s="270">
        <v>50</v>
      </c>
      <c r="F7459" s="270">
        <v>1730</v>
      </c>
      <c r="G7459" s="270">
        <v>4</v>
      </c>
      <c r="H7459" s="270">
        <v>24</v>
      </c>
      <c r="I7459" s="265" t="s">
        <v>12</v>
      </c>
      <c r="J7459" s="296"/>
      <c r="K7459" s="296"/>
      <c r="L7459" s="290">
        <f t="shared" si="67"/>
        <v>16.666666666666664</v>
      </c>
      <c r="M7459" s="270">
        <v>718</v>
      </c>
      <c r="N7459" s="291" t="s">
        <v>13</v>
      </c>
      <c r="O7459" s="270" t="s">
        <v>2515</v>
      </c>
    </row>
    <row r="7460" spans="1:15">
      <c r="A7460">
        <v>7465</v>
      </c>
      <c r="B7460" s="288">
        <v>45016</v>
      </c>
      <c r="C7460" s="270" t="s">
        <v>9</v>
      </c>
      <c r="D7460" s="359" t="s">
        <v>10</v>
      </c>
      <c r="E7460" s="270">
        <v>62</v>
      </c>
      <c r="F7460" s="270">
        <v>2864</v>
      </c>
      <c r="G7460" s="270">
        <v>57</v>
      </c>
      <c r="H7460" s="270">
        <v>70</v>
      </c>
      <c r="I7460" s="265" t="s">
        <v>15</v>
      </c>
      <c r="J7460" s="296"/>
      <c r="K7460" s="296"/>
      <c r="L7460" s="290">
        <f t="shared" si="67"/>
        <v>81.428571428571431</v>
      </c>
      <c r="M7460" s="270">
        <v>718</v>
      </c>
      <c r="N7460" s="291" t="s">
        <v>13</v>
      </c>
      <c r="O7460" s="270" t="s">
        <v>2515</v>
      </c>
    </row>
    <row r="7461" spans="1:15">
      <c r="A7461">
        <v>7466</v>
      </c>
      <c r="B7461" s="288">
        <v>45016</v>
      </c>
      <c r="C7461" s="270" t="s">
        <v>9</v>
      </c>
      <c r="D7461" s="359" t="s">
        <v>10</v>
      </c>
      <c r="E7461" s="270">
        <v>55</v>
      </c>
      <c r="F7461" s="270">
        <v>2158</v>
      </c>
      <c r="G7461" s="270">
        <v>13</v>
      </c>
      <c r="H7461" s="270">
        <v>39</v>
      </c>
      <c r="I7461" s="265" t="s">
        <v>12</v>
      </c>
      <c r="J7461" s="296"/>
      <c r="K7461" s="296"/>
      <c r="L7461" s="290">
        <f t="shared" si="67"/>
        <v>33.333333333333329</v>
      </c>
      <c r="M7461" s="270">
        <v>718</v>
      </c>
      <c r="N7461" s="291" t="s">
        <v>13</v>
      </c>
      <c r="O7461" s="270" t="s">
        <v>2515</v>
      </c>
    </row>
    <row r="7462" spans="1:15">
      <c r="A7462">
        <v>7467</v>
      </c>
      <c r="B7462" s="288">
        <v>45016</v>
      </c>
      <c r="C7462" s="270" t="s">
        <v>9</v>
      </c>
      <c r="D7462" s="359" t="s">
        <v>10</v>
      </c>
      <c r="E7462" s="270">
        <v>56</v>
      </c>
      <c r="F7462" s="270">
        <v>2290</v>
      </c>
      <c r="G7462" s="270">
        <v>42</v>
      </c>
      <c r="H7462" s="270">
        <v>34</v>
      </c>
      <c r="I7462" s="265" t="s">
        <v>15</v>
      </c>
      <c r="J7462" s="296"/>
      <c r="K7462" s="296"/>
      <c r="L7462" s="290">
        <f t="shared" si="67"/>
        <v>123.52941176470588</v>
      </c>
      <c r="M7462" s="270">
        <v>718</v>
      </c>
      <c r="N7462" s="291" t="s">
        <v>13</v>
      </c>
      <c r="O7462" s="270" t="s">
        <v>2515</v>
      </c>
    </row>
    <row r="7463" spans="1:15">
      <c r="A7463">
        <v>7468</v>
      </c>
      <c r="B7463" s="288">
        <v>45016</v>
      </c>
      <c r="C7463" s="270" t="s">
        <v>9</v>
      </c>
      <c r="D7463" s="359" t="s">
        <v>10</v>
      </c>
      <c r="E7463" s="270">
        <v>59</v>
      </c>
      <c r="F7463" s="270">
        <v>2566</v>
      </c>
      <c r="G7463" s="270">
        <v>54</v>
      </c>
      <c r="H7463" s="270">
        <v>50</v>
      </c>
      <c r="I7463" s="265" t="s">
        <v>15</v>
      </c>
      <c r="J7463" s="296"/>
      <c r="K7463" s="296"/>
      <c r="L7463" s="290">
        <f t="shared" si="67"/>
        <v>108</v>
      </c>
      <c r="M7463" s="270">
        <v>718</v>
      </c>
      <c r="N7463" s="291" t="s">
        <v>13</v>
      </c>
      <c r="O7463" s="270" t="s">
        <v>2515</v>
      </c>
    </row>
    <row r="7464" spans="1:15">
      <c r="A7464">
        <v>7469</v>
      </c>
      <c r="B7464" s="288">
        <v>45016</v>
      </c>
      <c r="C7464" s="270" t="s">
        <v>9</v>
      </c>
      <c r="D7464" s="359" t="s">
        <v>10</v>
      </c>
      <c r="E7464" s="270">
        <v>58</v>
      </c>
      <c r="F7464" s="270">
        <v>2508</v>
      </c>
      <c r="G7464" s="270">
        <v>34</v>
      </c>
      <c r="H7464" s="270">
        <v>33</v>
      </c>
      <c r="I7464" s="265" t="s">
        <v>15</v>
      </c>
      <c r="J7464" s="296"/>
      <c r="K7464" s="296"/>
      <c r="L7464" s="290">
        <f t="shared" si="67"/>
        <v>103.03030303030303</v>
      </c>
      <c r="M7464" s="270">
        <v>718</v>
      </c>
      <c r="N7464" s="291" t="s">
        <v>13</v>
      </c>
      <c r="O7464" s="270" t="s">
        <v>2515</v>
      </c>
    </row>
    <row r="7465" spans="1:15">
      <c r="A7465">
        <v>7470</v>
      </c>
      <c r="B7465" s="288">
        <v>45016</v>
      </c>
      <c r="C7465" s="270" t="s">
        <v>9</v>
      </c>
      <c r="D7465" s="359" t="s">
        <v>10</v>
      </c>
      <c r="E7465" s="270">
        <v>54</v>
      </c>
      <c r="F7465" s="270">
        <v>2198</v>
      </c>
      <c r="G7465" s="270">
        <v>28</v>
      </c>
      <c r="H7465" s="270">
        <v>60</v>
      </c>
      <c r="I7465" s="265" t="s">
        <v>15</v>
      </c>
      <c r="J7465" s="296"/>
      <c r="K7465" s="296"/>
      <c r="L7465" s="290">
        <f t="shared" si="67"/>
        <v>46.666666666666664</v>
      </c>
      <c r="M7465" s="270">
        <v>718</v>
      </c>
      <c r="N7465" s="291" t="s">
        <v>13</v>
      </c>
      <c r="O7465" s="270" t="s">
        <v>2515</v>
      </c>
    </row>
    <row r="7466" spans="1:15">
      <c r="A7466">
        <v>7471</v>
      </c>
      <c r="B7466" s="288">
        <v>45016</v>
      </c>
      <c r="C7466" s="270" t="s">
        <v>9</v>
      </c>
      <c r="D7466" s="359" t="s">
        <v>10</v>
      </c>
      <c r="E7466" s="270">
        <v>59</v>
      </c>
      <c r="F7466" s="270">
        <v>2546</v>
      </c>
      <c r="G7466" s="270">
        <v>24</v>
      </c>
      <c r="H7466" s="270">
        <v>24</v>
      </c>
      <c r="I7466" s="265" t="s">
        <v>15</v>
      </c>
      <c r="J7466" s="296"/>
      <c r="K7466" s="296"/>
      <c r="L7466" s="290">
        <f t="shared" si="67"/>
        <v>100</v>
      </c>
      <c r="M7466" s="270">
        <v>718</v>
      </c>
      <c r="N7466" s="291" t="s">
        <v>13</v>
      </c>
      <c r="O7466" s="270" t="s">
        <v>2515</v>
      </c>
    </row>
    <row r="7467" spans="1:15">
      <c r="A7467">
        <v>7472</v>
      </c>
      <c r="B7467" s="288">
        <v>45016</v>
      </c>
      <c r="C7467" s="270" t="s">
        <v>9</v>
      </c>
      <c r="D7467" s="359" t="s">
        <v>10</v>
      </c>
      <c r="E7467" s="270">
        <v>55</v>
      </c>
      <c r="F7467" s="270">
        <v>2134</v>
      </c>
      <c r="G7467" s="270">
        <v>2</v>
      </c>
      <c r="H7467" s="270">
        <v>40</v>
      </c>
      <c r="I7467" s="265" t="s">
        <v>12</v>
      </c>
      <c r="J7467" s="296"/>
      <c r="K7467" s="296"/>
      <c r="L7467" s="290">
        <f t="shared" si="67"/>
        <v>5</v>
      </c>
      <c r="M7467" s="270">
        <v>718</v>
      </c>
      <c r="N7467" s="291" t="s">
        <v>13</v>
      </c>
      <c r="O7467" s="270" t="s">
        <v>2515</v>
      </c>
    </row>
    <row r="7468" spans="1:15">
      <c r="A7468">
        <v>7473</v>
      </c>
      <c r="B7468" s="288">
        <v>45016</v>
      </c>
      <c r="C7468" s="270" t="s">
        <v>9</v>
      </c>
      <c r="D7468" s="359" t="s">
        <v>10</v>
      </c>
      <c r="E7468" s="270">
        <v>54</v>
      </c>
      <c r="F7468" s="270">
        <v>2214</v>
      </c>
      <c r="G7468" s="270">
        <v>60</v>
      </c>
      <c r="H7468" s="270">
        <v>34</v>
      </c>
      <c r="I7468" s="265" t="s">
        <v>15</v>
      </c>
      <c r="J7468" s="296"/>
      <c r="K7468" s="296"/>
      <c r="L7468" s="290">
        <f t="shared" si="67"/>
        <v>176.47058823529412</v>
      </c>
      <c r="M7468" s="270">
        <v>718</v>
      </c>
      <c r="N7468" s="291" t="s">
        <v>13</v>
      </c>
      <c r="O7468" s="270" t="s">
        <v>2515</v>
      </c>
    </row>
    <row r="7469" spans="1:15">
      <c r="A7469">
        <v>7474</v>
      </c>
      <c r="B7469" s="288">
        <v>45016</v>
      </c>
      <c r="C7469" s="270" t="s">
        <v>9</v>
      </c>
      <c r="D7469" s="359" t="s">
        <v>10</v>
      </c>
      <c r="E7469" s="270">
        <v>61</v>
      </c>
      <c r="F7469" s="270">
        <v>2668</v>
      </c>
      <c r="G7469" s="270">
        <v>52</v>
      </c>
      <c r="H7469" s="270">
        <v>76</v>
      </c>
      <c r="I7469" s="265" t="s">
        <v>15</v>
      </c>
      <c r="J7469" s="296"/>
      <c r="K7469" s="296"/>
      <c r="L7469" s="290">
        <f t="shared" si="67"/>
        <v>68.421052631578945</v>
      </c>
      <c r="M7469" s="270">
        <v>718</v>
      </c>
      <c r="N7469" s="291" t="s">
        <v>13</v>
      </c>
      <c r="O7469" s="270" t="s">
        <v>2515</v>
      </c>
    </row>
    <row r="7470" spans="1:15">
      <c r="A7470">
        <v>7475</v>
      </c>
      <c r="B7470" s="288">
        <v>45016</v>
      </c>
      <c r="C7470" s="270" t="s">
        <v>9</v>
      </c>
      <c r="D7470" s="359" t="s">
        <v>10</v>
      </c>
      <c r="E7470" s="270">
        <v>53</v>
      </c>
      <c r="F7470" s="270">
        <v>2218</v>
      </c>
      <c r="G7470" s="270">
        <v>39</v>
      </c>
      <c r="H7470" s="270">
        <v>56</v>
      </c>
      <c r="I7470" s="265" t="s">
        <v>15</v>
      </c>
      <c r="J7470" s="296"/>
      <c r="K7470" s="296"/>
      <c r="L7470" s="290">
        <f t="shared" si="67"/>
        <v>69.642857142857139</v>
      </c>
      <c r="M7470" s="270">
        <v>718</v>
      </c>
      <c r="N7470" s="291" t="s">
        <v>13</v>
      </c>
      <c r="O7470" s="270" t="s">
        <v>2515</v>
      </c>
    </row>
    <row r="7471" spans="1:15">
      <c r="A7471">
        <v>7476</v>
      </c>
      <c r="B7471" s="288">
        <v>45016</v>
      </c>
      <c r="C7471" s="270" t="s">
        <v>9</v>
      </c>
      <c r="D7471" s="359" t="s">
        <v>10</v>
      </c>
      <c r="E7471" s="270">
        <v>56</v>
      </c>
      <c r="F7471" s="270">
        <v>2218</v>
      </c>
      <c r="G7471" s="270">
        <v>1</v>
      </c>
      <c r="H7471" s="270">
        <v>52</v>
      </c>
      <c r="I7471" s="265" t="s">
        <v>12</v>
      </c>
      <c r="J7471" s="296"/>
      <c r="K7471" s="296"/>
      <c r="L7471" s="290">
        <f t="shared" si="67"/>
        <v>1.9230769230769231</v>
      </c>
      <c r="M7471" s="270">
        <v>718</v>
      </c>
      <c r="N7471" s="291" t="s">
        <v>13</v>
      </c>
      <c r="O7471" s="270" t="s">
        <v>2515</v>
      </c>
    </row>
    <row r="7472" spans="1:15">
      <c r="A7472">
        <v>7477</v>
      </c>
      <c r="B7472" s="288">
        <v>45016</v>
      </c>
      <c r="C7472" s="270" t="s">
        <v>9</v>
      </c>
      <c r="D7472" s="359" t="s">
        <v>10</v>
      </c>
      <c r="E7472" s="270">
        <v>58</v>
      </c>
      <c r="F7472" s="270">
        <v>2304</v>
      </c>
      <c r="G7472" s="270">
        <v>47</v>
      </c>
      <c r="H7472" s="270">
        <v>74</v>
      </c>
      <c r="I7472" s="265" t="s">
        <v>15</v>
      </c>
      <c r="J7472" s="296"/>
      <c r="K7472" s="296"/>
      <c r="L7472" s="290">
        <f t="shared" si="67"/>
        <v>63.513513513513509</v>
      </c>
      <c r="M7472" s="270">
        <v>718</v>
      </c>
      <c r="N7472" s="291" t="s">
        <v>13</v>
      </c>
      <c r="O7472" s="270" t="s">
        <v>2515</v>
      </c>
    </row>
    <row r="7473" spans="1:15">
      <c r="A7473">
        <v>7478</v>
      </c>
      <c r="B7473" s="288">
        <v>45016</v>
      </c>
      <c r="C7473" s="270" t="s">
        <v>9</v>
      </c>
      <c r="D7473" s="359" t="s">
        <v>10</v>
      </c>
      <c r="E7473" s="270">
        <v>55</v>
      </c>
      <c r="F7473" s="270">
        <v>2314</v>
      </c>
      <c r="G7473" s="270">
        <v>45</v>
      </c>
      <c r="H7473" s="270">
        <v>86</v>
      </c>
      <c r="I7473" s="265" t="s">
        <v>15</v>
      </c>
      <c r="J7473" s="296"/>
      <c r="K7473" s="296"/>
      <c r="L7473" s="290">
        <f t="shared" si="67"/>
        <v>52.325581395348841</v>
      </c>
      <c r="M7473" s="270">
        <v>718</v>
      </c>
      <c r="N7473" s="291" t="s">
        <v>13</v>
      </c>
      <c r="O7473" s="270" t="s">
        <v>2515</v>
      </c>
    </row>
    <row r="7474" spans="1:15">
      <c r="A7474">
        <v>7479</v>
      </c>
      <c r="B7474" s="288">
        <v>45016</v>
      </c>
      <c r="C7474" s="270" t="s">
        <v>9</v>
      </c>
      <c r="D7474" s="359" t="s">
        <v>10</v>
      </c>
      <c r="E7474" s="270">
        <v>61</v>
      </c>
      <c r="F7474" s="270">
        <v>2648</v>
      </c>
      <c r="G7474" s="270">
        <v>60</v>
      </c>
      <c r="H7474" s="270">
        <v>76</v>
      </c>
      <c r="I7474" s="265" t="s">
        <v>15</v>
      </c>
      <c r="J7474" s="296"/>
      <c r="K7474" s="296"/>
      <c r="L7474" s="290">
        <f t="shared" si="67"/>
        <v>78.94736842105263</v>
      </c>
      <c r="M7474" s="270">
        <v>718</v>
      </c>
      <c r="N7474" s="291" t="s">
        <v>13</v>
      </c>
      <c r="O7474" s="270" t="s">
        <v>2515</v>
      </c>
    </row>
    <row r="7475" spans="1:15">
      <c r="A7475">
        <v>7480</v>
      </c>
      <c r="B7475" s="288">
        <v>45016</v>
      </c>
      <c r="C7475" s="270" t="s">
        <v>9</v>
      </c>
      <c r="D7475" s="359" t="s">
        <v>10</v>
      </c>
      <c r="E7475" s="270">
        <v>60</v>
      </c>
      <c r="F7475" s="270">
        <v>2748</v>
      </c>
      <c r="G7475" s="270">
        <v>25</v>
      </c>
      <c r="H7475" s="270">
        <v>56</v>
      </c>
      <c r="I7475" s="265" t="s">
        <v>15</v>
      </c>
      <c r="J7475" s="296"/>
      <c r="K7475" s="296"/>
      <c r="L7475" s="290">
        <f t="shared" si="67"/>
        <v>44.642857142857146</v>
      </c>
      <c r="M7475" s="270">
        <v>718</v>
      </c>
      <c r="N7475" s="291" t="s">
        <v>13</v>
      </c>
      <c r="O7475" s="270" t="s">
        <v>2515</v>
      </c>
    </row>
    <row r="7476" spans="1:15">
      <c r="A7476">
        <v>7481</v>
      </c>
      <c r="B7476" s="288">
        <v>45016</v>
      </c>
      <c r="C7476" s="270" t="s">
        <v>9</v>
      </c>
      <c r="D7476" s="359" t="s">
        <v>10</v>
      </c>
      <c r="E7476" s="270">
        <v>55</v>
      </c>
      <c r="F7476" s="270">
        <v>2194</v>
      </c>
      <c r="G7476" s="270">
        <v>66</v>
      </c>
      <c r="H7476" s="270">
        <v>60</v>
      </c>
      <c r="I7476" s="265" t="s">
        <v>15</v>
      </c>
      <c r="J7476" s="296"/>
      <c r="K7476" s="296"/>
      <c r="L7476" s="290">
        <f t="shared" si="67"/>
        <v>110.00000000000001</v>
      </c>
      <c r="M7476" s="270">
        <v>718</v>
      </c>
      <c r="N7476" s="291" t="s">
        <v>13</v>
      </c>
      <c r="O7476" s="270" t="s">
        <v>2515</v>
      </c>
    </row>
    <row r="7477" spans="1:15">
      <c r="A7477">
        <v>7482</v>
      </c>
      <c r="B7477" s="288">
        <v>45016</v>
      </c>
      <c r="C7477" s="270" t="s">
        <v>9</v>
      </c>
      <c r="D7477" s="359" t="s">
        <v>10</v>
      </c>
      <c r="E7477" s="270">
        <v>55</v>
      </c>
      <c r="F7477" s="270">
        <v>2244</v>
      </c>
      <c r="G7477" s="270">
        <v>9</v>
      </c>
      <c r="H7477" s="270">
        <v>50</v>
      </c>
      <c r="I7477" s="265" t="s">
        <v>12</v>
      </c>
      <c r="J7477" s="296"/>
      <c r="K7477" s="296"/>
      <c r="L7477" s="290">
        <f t="shared" si="67"/>
        <v>18</v>
      </c>
      <c r="M7477" s="270">
        <v>718</v>
      </c>
      <c r="N7477" s="291" t="s">
        <v>13</v>
      </c>
      <c r="O7477" s="270" t="s">
        <v>2515</v>
      </c>
    </row>
    <row r="7478" spans="1:15">
      <c r="A7478">
        <v>7483</v>
      </c>
      <c r="B7478" s="288">
        <v>45016</v>
      </c>
      <c r="C7478" s="270" t="s">
        <v>9</v>
      </c>
      <c r="D7478" s="359" t="s">
        <v>10</v>
      </c>
      <c r="E7478" s="270">
        <v>58</v>
      </c>
      <c r="F7478" s="270">
        <v>2332</v>
      </c>
      <c r="G7478" s="270">
        <v>20</v>
      </c>
      <c r="H7478" s="270">
        <v>34</v>
      </c>
      <c r="I7478" s="265" t="s">
        <v>15</v>
      </c>
      <c r="J7478" s="296"/>
      <c r="K7478" s="296"/>
      <c r="L7478" s="290">
        <f t="shared" si="67"/>
        <v>58.82352941176471</v>
      </c>
      <c r="M7478" s="270">
        <v>718</v>
      </c>
      <c r="N7478" s="291" t="s">
        <v>13</v>
      </c>
      <c r="O7478" s="270" t="s">
        <v>2515</v>
      </c>
    </row>
    <row r="7479" spans="1:15">
      <c r="A7479">
        <v>7484</v>
      </c>
      <c r="B7479" s="288">
        <v>45016</v>
      </c>
      <c r="C7479" s="270" t="s">
        <v>9</v>
      </c>
      <c r="D7479" s="359" t="s">
        <v>10</v>
      </c>
      <c r="E7479" s="270">
        <v>53</v>
      </c>
      <c r="F7479" s="270">
        <v>2292</v>
      </c>
      <c r="G7479" s="270">
        <v>66</v>
      </c>
      <c r="H7479" s="270">
        <v>22</v>
      </c>
      <c r="I7479" s="265" t="s">
        <v>15</v>
      </c>
      <c r="J7479" s="296"/>
      <c r="K7479" s="296"/>
      <c r="L7479" s="290">
        <f t="shared" si="67"/>
        <v>300</v>
      </c>
      <c r="M7479" s="270">
        <v>718</v>
      </c>
      <c r="N7479" s="291" t="s">
        <v>13</v>
      </c>
      <c r="O7479" s="270" t="s">
        <v>2515</v>
      </c>
    </row>
    <row r="7480" spans="1:15">
      <c r="A7480">
        <v>7485</v>
      </c>
      <c r="B7480" s="288">
        <v>45016</v>
      </c>
      <c r="C7480" s="270" t="s">
        <v>9</v>
      </c>
      <c r="D7480" s="359" t="s">
        <v>10</v>
      </c>
      <c r="E7480" s="270">
        <v>58</v>
      </c>
      <c r="F7480" s="270">
        <v>2382</v>
      </c>
      <c r="G7480" s="270">
        <v>20</v>
      </c>
      <c r="H7480" s="270">
        <v>44</v>
      </c>
      <c r="I7480" s="265" t="s">
        <v>15</v>
      </c>
      <c r="J7480" s="296"/>
      <c r="K7480" s="296"/>
      <c r="L7480" s="290">
        <f t="shared" si="67"/>
        <v>45.454545454545453</v>
      </c>
      <c r="M7480" s="270">
        <v>718</v>
      </c>
      <c r="N7480" s="291" t="s">
        <v>13</v>
      </c>
      <c r="O7480" s="270" t="s">
        <v>2515</v>
      </c>
    </row>
    <row r="7481" spans="1:15">
      <c r="A7481">
        <v>7486</v>
      </c>
      <c r="B7481" s="288">
        <v>45016</v>
      </c>
      <c r="C7481" s="270" t="s">
        <v>9</v>
      </c>
      <c r="D7481" s="359" t="s">
        <v>10</v>
      </c>
      <c r="E7481" s="270">
        <v>60</v>
      </c>
      <c r="F7481" s="270">
        <v>2508</v>
      </c>
      <c r="G7481" s="270">
        <v>55</v>
      </c>
      <c r="H7481" s="270">
        <v>24</v>
      </c>
      <c r="I7481" s="265" t="s">
        <v>15</v>
      </c>
      <c r="J7481" s="296"/>
      <c r="K7481" s="296"/>
      <c r="L7481" s="290">
        <f t="shared" si="67"/>
        <v>229.16666666666666</v>
      </c>
      <c r="M7481" s="270">
        <v>718</v>
      </c>
      <c r="N7481" s="291" t="s">
        <v>13</v>
      </c>
      <c r="O7481" s="270" t="s">
        <v>2515</v>
      </c>
    </row>
    <row r="7482" spans="1:15">
      <c r="A7482">
        <v>7487</v>
      </c>
      <c r="B7482" s="288">
        <v>45016</v>
      </c>
      <c r="C7482" s="270" t="s">
        <v>9</v>
      </c>
      <c r="D7482" s="359" t="s">
        <v>10</v>
      </c>
      <c r="E7482" s="270">
        <v>58</v>
      </c>
      <c r="F7482" s="270">
        <v>2458</v>
      </c>
      <c r="G7482" s="270">
        <v>92</v>
      </c>
      <c r="H7482" s="270">
        <v>26</v>
      </c>
      <c r="I7482" s="265" t="s">
        <v>15</v>
      </c>
      <c r="J7482" s="296"/>
      <c r="K7482" s="296"/>
      <c r="L7482" s="290">
        <f t="shared" si="67"/>
        <v>353.84615384615381</v>
      </c>
      <c r="M7482" s="270">
        <v>718</v>
      </c>
      <c r="N7482" s="291" t="s">
        <v>13</v>
      </c>
      <c r="O7482" s="270" t="s">
        <v>2515</v>
      </c>
    </row>
    <row r="7483" spans="1:15">
      <c r="A7483">
        <v>7488</v>
      </c>
      <c r="B7483" s="288">
        <v>45016</v>
      </c>
      <c r="C7483" s="270" t="s">
        <v>9</v>
      </c>
      <c r="D7483" s="359" t="s">
        <v>10</v>
      </c>
      <c r="E7483" s="270">
        <v>56</v>
      </c>
      <c r="F7483" s="270">
        <v>2314</v>
      </c>
      <c r="G7483" s="270">
        <v>51</v>
      </c>
      <c r="H7483" s="270">
        <v>52</v>
      </c>
      <c r="I7483" s="265" t="s">
        <v>15</v>
      </c>
      <c r="J7483" s="296"/>
      <c r="K7483" s="296"/>
      <c r="L7483" s="290">
        <f t="shared" si="67"/>
        <v>98.076923076923066</v>
      </c>
      <c r="M7483" s="270">
        <v>718</v>
      </c>
      <c r="N7483" s="291" t="s">
        <v>13</v>
      </c>
      <c r="O7483" s="270" t="s">
        <v>2515</v>
      </c>
    </row>
    <row r="7484" spans="1:15">
      <c r="A7484">
        <v>7489</v>
      </c>
      <c r="B7484" s="288">
        <v>45016</v>
      </c>
      <c r="C7484" s="270" t="s">
        <v>9</v>
      </c>
      <c r="D7484" s="359" t="s">
        <v>10</v>
      </c>
      <c r="E7484" s="270">
        <v>59</v>
      </c>
      <c r="F7484" s="270">
        <v>2352</v>
      </c>
      <c r="G7484" s="270">
        <v>39</v>
      </c>
      <c r="H7484" s="270">
        <v>28</v>
      </c>
      <c r="I7484" s="265" t="s">
        <v>15</v>
      </c>
      <c r="J7484" s="296"/>
      <c r="K7484" s="296"/>
      <c r="L7484" s="290">
        <f t="shared" si="67"/>
        <v>139.28571428571428</v>
      </c>
      <c r="M7484" s="270">
        <v>718</v>
      </c>
      <c r="N7484" s="291" t="s">
        <v>13</v>
      </c>
      <c r="O7484" s="270" t="s">
        <v>2515</v>
      </c>
    </row>
    <row r="7485" spans="1:15">
      <c r="A7485">
        <v>7490</v>
      </c>
      <c r="B7485" s="302">
        <v>45027</v>
      </c>
      <c r="C7485" s="270" t="s">
        <v>9</v>
      </c>
      <c r="D7485" s="359" t="s">
        <v>10</v>
      </c>
      <c r="E7485" s="303">
        <v>40</v>
      </c>
      <c r="F7485" s="303">
        <v>785</v>
      </c>
      <c r="G7485" s="303">
        <v>2</v>
      </c>
      <c r="H7485" s="303">
        <v>25</v>
      </c>
      <c r="I7485" s="303" t="s">
        <v>15</v>
      </c>
      <c r="J7485" s="270"/>
      <c r="K7485" s="270"/>
      <c r="L7485" s="290">
        <f t="shared" si="67"/>
        <v>8</v>
      </c>
      <c r="M7485" s="303">
        <v>712</v>
      </c>
      <c r="N7485" s="289" t="s">
        <v>13</v>
      </c>
      <c r="O7485" s="303" t="s">
        <v>2516</v>
      </c>
    </row>
    <row r="7486" spans="1:15">
      <c r="A7486">
        <v>7491</v>
      </c>
      <c r="B7486" s="302">
        <v>45027</v>
      </c>
      <c r="C7486" s="270" t="s">
        <v>9</v>
      </c>
      <c r="D7486" s="359" t="s">
        <v>10</v>
      </c>
      <c r="E7486" s="303">
        <v>38</v>
      </c>
      <c r="F7486" s="303">
        <v>706</v>
      </c>
      <c r="G7486" s="303">
        <v>1</v>
      </c>
      <c r="H7486" s="303">
        <v>25</v>
      </c>
      <c r="I7486" s="303" t="s">
        <v>15</v>
      </c>
      <c r="J7486" s="270"/>
      <c r="K7486" s="270"/>
      <c r="L7486" s="290">
        <f t="shared" si="67"/>
        <v>4</v>
      </c>
      <c r="M7486" s="303">
        <v>712</v>
      </c>
      <c r="N7486" s="289" t="s">
        <v>13</v>
      </c>
      <c r="O7486" s="303" t="s">
        <v>2516</v>
      </c>
    </row>
    <row r="7487" spans="1:15">
      <c r="A7487">
        <v>7492</v>
      </c>
      <c r="B7487" s="302">
        <v>45027</v>
      </c>
      <c r="C7487" s="270" t="s">
        <v>9</v>
      </c>
      <c r="D7487" s="359" t="s">
        <v>10</v>
      </c>
      <c r="E7487" s="303">
        <v>35</v>
      </c>
      <c r="F7487" s="303">
        <v>637</v>
      </c>
      <c r="G7487" s="303">
        <v>1</v>
      </c>
      <c r="H7487" s="303">
        <v>18</v>
      </c>
      <c r="I7487" s="303" t="s">
        <v>15</v>
      </c>
      <c r="J7487" s="270"/>
      <c r="K7487" s="270"/>
      <c r="L7487" s="290">
        <f t="shared" si="67"/>
        <v>5.5555555555555554</v>
      </c>
      <c r="M7487" s="303">
        <v>712</v>
      </c>
      <c r="N7487" s="289" t="s">
        <v>13</v>
      </c>
      <c r="O7487" s="303" t="s">
        <v>2516</v>
      </c>
    </row>
    <row r="7488" spans="1:15">
      <c r="A7488">
        <v>7493</v>
      </c>
      <c r="B7488" s="302">
        <v>45027</v>
      </c>
      <c r="C7488" s="270" t="s">
        <v>9</v>
      </c>
      <c r="D7488" s="359" t="s">
        <v>10</v>
      </c>
      <c r="E7488" s="303">
        <v>35</v>
      </c>
      <c r="F7488" s="303">
        <v>629</v>
      </c>
      <c r="G7488" s="303">
        <v>2</v>
      </c>
      <c r="H7488" s="303">
        <v>12</v>
      </c>
      <c r="I7488" s="303" t="s">
        <v>15</v>
      </c>
      <c r="J7488" s="270"/>
      <c r="K7488" s="270"/>
      <c r="L7488" s="290">
        <f t="shared" si="67"/>
        <v>16.666666666666664</v>
      </c>
      <c r="M7488" s="303">
        <v>712</v>
      </c>
      <c r="N7488" s="289" t="s">
        <v>13</v>
      </c>
      <c r="O7488" s="303" t="s">
        <v>2516</v>
      </c>
    </row>
    <row r="7489" spans="1:15">
      <c r="A7489">
        <v>7494</v>
      </c>
      <c r="B7489" s="302">
        <v>45027</v>
      </c>
      <c r="C7489" s="270" t="s">
        <v>9</v>
      </c>
      <c r="D7489" s="359" t="s">
        <v>10</v>
      </c>
      <c r="E7489" s="303">
        <v>33</v>
      </c>
      <c r="F7489" s="303">
        <v>650</v>
      </c>
      <c r="G7489" s="303">
        <v>4</v>
      </c>
      <c r="H7489" s="303">
        <v>15</v>
      </c>
      <c r="I7489" s="303" t="s">
        <v>15</v>
      </c>
      <c r="J7489" s="270"/>
      <c r="K7489" s="270"/>
      <c r="L7489" s="290">
        <f t="shared" si="67"/>
        <v>26.666666666666668</v>
      </c>
      <c r="M7489" s="303">
        <v>712</v>
      </c>
      <c r="N7489" s="289" t="s">
        <v>13</v>
      </c>
      <c r="O7489" s="303" t="s">
        <v>2516</v>
      </c>
    </row>
    <row r="7490" spans="1:15">
      <c r="A7490">
        <v>7495</v>
      </c>
      <c r="B7490" s="302">
        <v>45027</v>
      </c>
      <c r="C7490" s="270" t="s">
        <v>9</v>
      </c>
      <c r="D7490" s="359" t="s">
        <v>10</v>
      </c>
      <c r="E7490" s="303">
        <v>37</v>
      </c>
      <c r="F7490" s="303">
        <v>696</v>
      </c>
      <c r="G7490" s="303">
        <v>0</v>
      </c>
      <c r="H7490" s="303">
        <v>18</v>
      </c>
      <c r="I7490" s="303" t="s">
        <v>12</v>
      </c>
      <c r="J7490" s="270"/>
      <c r="K7490" s="270"/>
      <c r="L7490" s="290">
        <f t="shared" si="67"/>
        <v>0</v>
      </c>
      <c r="M7490" s="303">
        <v>712</v>
      </c>
      <c r="N7490" s="289" t="s">
        <v>13</v>
      </c>
      <c r="O7490" s="303" t="s">
        <v>2516</v>
      </c>
    </row>
    <row r="7491" spans="1:15">
      <c r="A7491">
        <v>7496</v>
      </c>
      <c r="B7491" s="302">
        <v>45027</v>
      </c>
      <c r="C7491" s="270" t="s">
        <v>9</v>
      </c>
      <c r="D7491" s="359" t="s">
        <v>10</v>
      </c>
      <c r="E7491" s="303">
        <v>36</v>
      </c>
      <c r="F7491" s="303">
        <v>559</v>
      </c>
      <c r="G7491" s="303">
        <v>1</v>
      </c>
      <c r="H7491" s="303">
        <v>13</v>
      </c>
      <c r="I7491" s="303" t="s">
        <v>15</v>
      </c>
      <c r="J7491" s="270"/>
      <c r="K7491" s="270"/>
      <c r="L7491" s="290">
        <f t="shared" si="67"/>
        <v>7.6923076923076925</v>
      </c>
      <c r="M7491" s="303">
        <v>712</v>
      </c>
      <c r="N7491" s="289" t="s">
        <v>13</v>
      </c>
      <c r="O7491" s="303" t="s">
        <v>2516</v>
      </c>
    </row>
    <row r="7492" spans="1:15">
      <c r="A7492">
        <v>7497</v>
      </c>
      <c r="B7492" s="302">
        <v>45027</v>
      </c>
      <c r="C7492" s="270" t="s">
        <v>9</v>
      </c>
      <c r="D7492" s="359" t="s">
        <v>10</v>
      </c>
      <c r="E7492" s="303">
        <v>38</v>
      </c>
      <c r="F7492" s="303">
        <v>772</v>
      </c>
      <c r="G7492" s="303">
        <v>1</v>
      </c>
      <c r="H7492" s="303">
        <v>35</v>
      </c>
      <c r="I7492" s="303" t="s">
        <v>15</v>
      </c>
      <c r="J7492" s="270"/>
      <c r="K7492" s="270"/>
      <c r="L7492" s="290">
        <f t="shared" si="67"/>
        <v>2.8571428571428572</v>
      </c>
      <c r="M7492" s="303">
        <v>712</v>
      </c>
      <c r="N7492" s="289" t="s">
        <v>13</v>
      </c>
      <c r="O7492" s="303" t="s">
        <v>2516</v>
      </c>
    </row>
    <row r="7493" spans="1:15">
      <c r="A7493">
        <v>7498</v>
      </c>
      <c r="B7493" s="302">
        <v>45027</v>
      </c>
      <c r="C7493" s="270" t="s">
        <v>9</v>
      </c>
      <c r="D7493" s="359" t="s">
        <v>10</v>
      </c>
      <c r="E7493" s="303">
        <v>39</v>
      </c>
      <c r="F7493" s="303">
        <v>754</v>
      </c>
      <c r="G7493" s="303">
        <v>1</v>
      </c>
      <c r="H7493" s="303">
        <v>20</v>
      </c>
      <c r="I7493" s="303" t="s">
        <v>15</v>
      </c>
      <c r="J7493" s="270"/>
      <c r="K7493" s="270"/>
      <c r="L7493" s="290">
        <f t="shared" si="67"/>
        <v>5</v>
      </c>
      <c r="M7493" s="303">
        <v>712</v>
      </c>
      <c r="N7493" s="289" t="s">
        <v>13</v>
      </c>
      <c r="O7493" s="303" t="s">
        <v>2516</v>
      </c>
    </row>
    <row r="7494" spans="1:15">
      <c r="A7494">
        <v>7499</v>
      </c>
      <c r="B7494" s="302">
        <v>45027</v>
      </c>
      <c r="C7494" s="270" t="s">
        <v>9</v>
      </c>
      <c r="D7494" s="359" t="s">
        <v>10</v>
      </c>
      <c r="E7494" s="303">
        <v>36</v>
      </c>
      <c r="F7494" s="303">
        <v>715</v>
      </c>
      <c r="G7494" s="303">
        <v>0</v>
      </c>
      <c r="H7494" s="303">
        <v>8</v>
      </c>
      <c r="I7494" s="303" t="s">
        <v>12</v>
      </c>
      <c r="J7494" s="270"/>
      <c r="K7494" s="270"/>
      <c r="L7494" s="290">
        <f t="shared" si="67"/>
        <v>0</v>
      </c>
      <c r="M7494" s="303">
        <v>712</v>
      </c>
      <c r="N7494" s="289" t="s">
        <v>13</v>
      </c>
      <c r="O7494" s="303" t="s">
        <v>2516</v>
      </c>
    </row>
    <row r="7495" spans="1:15">
      <c r="A7495">
        <v>7500</v>
      </c>
      <c r="B7495" s="302">
        <v>45027</v>
      </c>
      <c r="C7495" s="270" t="s">
        <v>9</v>
      </c>
      <c r="D7495" s="359" t="s">
        <v>10</v>
      </c>
      <c r="E7495" s="303">
        <v>35</v>
      </c>
      <c r="F7495" s="303">
        <v>642</v>
      </c>
      <c r="G7495" s="303">
        <v>2</v>
      </c>
      <c r="H7495" s="303">
        <v>7</v>
      </c>
      <c r="I7495" s="303" t="s">
        <v>15</v>
      </c>
      <c r="J7495" s="270"/>
      <c r="K7495" s="270"/>
      <c r="L7495" s="290">
        <f t="shared" si="67"/>
        <v>28.571428571428569</v>
      </c>
      <c r="M7495" s="303">
        <v>712</v>
      </c>
      <c r="N7495" s="289" t="s">
        <v>13</v>
      </c>
      <c r="O7495" s="303" t="s">
        <v>2516</v>
      </c>
    </row>
    <row r="7496" spans="1:15">
      <c r="A7496">
        <v>7501</v>
      </c>
      <c r="B7496" s="302">
        <v>45027</v>
      </c>
      <c r="C7496" s="270" t="s">
        <v>9</v>
      </c>
      <c r="D7496" s="359" t="s">
        <v>10</v>
      </c>
      <c r="E7496" s="303">
        <v>34</v>
      </c>
      <c r="F7496" s="303">
        <v>643</v>
      </c>
      <c r="G7496" s="303">
        <v>2</v>
      </c>
      <c r="H7496" s="303">
        <v>8</v>
      </c>
      <c r="I7496" s="303" t="s">
        <v>15</v>
      </c>
      <c r="J7496" s="270"/>
      <c r="K7496" s="270"/>
      <c r="L7496" s="290">
        <f t="shared" si="67"/>
        <v>25</v>
      </c>
      <c r="M7496" s="303">
        <v>712</v>
      </c>
      <c r="N7496" s="289" t="s">
        <v>13</v>
      </c>
      <c r="O7496" s="303" t="s">
        <v>2516</v>
      </c>
    </row>
    <row r="7497" spans="1:15">
      <c r="A7497">
        <v>7502</v>
      </c>
      <c r="B7497" s="302">
        <v>45027</v>
      </c>
      <c r="C7497" s="270" t="s">
        <v>9</v>
      </c>
      <c r="D7497" s="359" t="s">
        <v>10</v>
      </c>
      <c r="E7497" s="303">
        <v>36</v>
      </c>
      <c r="F7497" s="303">
        <v>681</v>
      </c>
      <c r="G7497" s="303">
        <v>2</v>
      </c>
      <c r="H7497" s="303">
        <v>15</v>
      </c>
      <c r="I7497" s="303" t="s">
        <v>15</v>
      </c>
      <c r="J7497" s="270"/>
      <c r="K7497" s="270"/>
      <c r="L7497" s="290">
        <f t="shared" si="67"/>
        <v>13.333333333333334</v>
      </c>
      <c r="M7497" s="303">
        <v>712</v>
      </c>
      <c r="N7497" s="289" t="s">
        <v>13</v>
      </c>
      <c r="O7497" s="303" t="s">
        <v>2516</v>
      </c>
    </row>
    <row r="7498" spans="1:15">
      <c r="A7498">
        <v>7503</v>
      </c>
      <c r="B7498" s="302">
        <v>45027</v>
      </c>
      <c r="C7498" s="270" t="s">
        <v>9</v>
      </c>
      <c r="D7498" s="359" t="s">
        <v>10</v>
      </c>
      <c r="E7498" s="303">
        <v>35</v>
      </c>
      <c r="F7498" s="303">
        <v>634</v>
      </c>
      <c r="G7498" s="303">
        <v>1</v>
      </c>
      <c r="H7498" s="303">
        <v>11</v>
      </c>
      <c r="I7498" s="303" t="s">
        <v>15</v>
      </c>
      <c r="J7498" s="270"/>
      <c r="K7498" s="270"/>
      <c r="L7498" s="290">
        <f t="shared" si="67"/>
        <v>9.0909090909090917</v>
      </c>
      <c r="M7498" s="303">
        <v>712</v>
      </c>
      <c r="N7498" s="289" t="s">
        <v>13</v>
      </c>
      <c r="O7498" s="303" t="s">
        <v>2516</v>
      </c>
    </row>
    <row r="7499" spans="1:15">
      <c r="A7499">
        <v>7504</v>
      </c>
      <c r="B7499" s="302">
        <v>45027</v>
      </c>
      <c r="C7499" s="270" t="s">
        <v>9</v>
      </c>
      <c r="D7499" s="359" t="s">
        <v>10</v>
      </c>
      <c r="E7499" s="303">
        <v>38</v>
      </c>
      <c r="F7499" s="303">
        <v>715</v>
      </c>
      <c r="G7499" s="303">
        <v>1</v>
      </c>
      <c r="H7499" s="303">
        <v>6</v>
      </c>
      <c r="I7499" s="303" t="s">
        <v>15</v>
      </c>
      <c r="J7499" s="270"/>
      <c r="K7499" s="270"/>
      <c r="L7499" s="290">
        <f t="shared" si="67"/>
        <v>16.666666666666664</v>
      </c>
      <c r="M7499" s="303">
        <v>712</v>
      </c>
      <c r="N7499" s="289" t="s">
        <v>13</v>
      </c>
      <c r="O7499" s="303" t="s">
        <v>2516</v>
      </c>
    </row>
    <row r="7500" spans="1:15">
      <c r="A7500">
        <v>7505</v>
      </c>
      <c r="B7500" s="302">
        <v>45027</v>
      </c>
      <c r="C7500" s="270" t="s">
        <v>9</v>
      </c>
      <c r="D7500" s="359" t="s">
        <v>10</v>
      </c>
      <c r="E7500" s="303">
        <v>36</v>
      </c>
      <c r="F7500" s="303">
        <v>648</v>
      </c>
      <c r="G7500" s="303">
        <v>1</v>
      </c>
      <c r="H7500" s="303">
        <v>14</v>
      </c>
      <c r="I7500" s="303" t="s">
        <v>15</v>
      </c>
      <c r="J7500" s="270"/>
      <c r="K7500" s="270"/>
      <c r="L7500" s="290">
        <f t="shared" si="67"/>
        <v>7.1428571428571423</v>
      </c>
      <c r="M7500" s="303">
        <v>712</v>
      </c>
      <c r="N7500" s="289" t="s">
        <v>13</v>
      </c>
      <c r="O7500" s="303" t="s">
        <v>2516</v>
      </c>
    </row>
    <row r="7501" spans="1:15">
      <c r="A7501">
        <v>7506</v>
      </c>
      <c r="B7501" s="302">
        <v>45027</v>
      </c>
      <c r="C7501" s="270" t="s">
        <v>9</v>
      </c>
      <c r="D7501" s="359" t="s">
        <v>10</v>
      </c>
      <c r="E7501" s="303">
        <v>36</v>
      </c>
      <c r="F7501" s="303">
        <v>669</v>
      </c>
      <c r="G7501" s="303">
        <v>1</v>
      </c>
      <c r="H7501" s="303">
        <v>11</v>
      </c>
      <c r="I7501" s="303" t="s">
        <v>15</v>
      </c>
      <c r="J7501" s="270"/>
      <c r="K7501" s="270"/>
      <c r="L7501" s="290">
        <f t="shared" si="67"/>
        <v>9.0909090909090917</v>
      </c>
      <c r="M7501" s="303">
        <v>712</v>
      </c>
      <c r="N7501" s="289" t="s">
        <v>13</v>
      </c>
      <c r="O7501" s="303" t="s">
        <v>2516</v>
      </c>
    </row>
    <row r="7502" spans="1:15">
      <c r="A7502">
        <v>7507</v>
      </c>
      <c r="B7502" s="302">
        <v>45027</v>
      </c>
      <c r="C7502" s="270" t="s">
        <v>9</v>
      </c>
      <c r="D7502" s="359" t="s">
        <v>10</v>
      </c>
      <c r="E7502" s="303">
        <v>33</v>
      </c>
      <c r="F7502" s="303">
        <v>610</v>
      </c>
      <c r="G7502" s="303">
        <v>4</v>
      </c>
      <c r="H7502" s="303">
        <v>13</v>
      </c>
      <c r="I7502" s="303" t="s">
        <v>15</v>
      </c>
      <c r="J7502" s="270"/>
      <c r="K7502" s="270"/>
      <c r="L7502" s="290">
        <f t="shared" si="67"/>
        <v>30.76923076923077</v>
      </c>
      <c r="M7502" s="303">
        <v>712</v>
      </c>
      <c r="N7502" s="289" t="s">
        <v>13</v>
      </c>
      <c r="O7502" s="303" t="s">
        <v>2516</v>
      </c>
    </row>
    <row r="7503" spans="1:15">
      <c r="A7503">
        <v>7508</v>
      </c>
      <c r="B7503" s="302">
        <v>45027</v>
      </c>
      <c r="C7503" s="270" t="s">
        <v>9</v>
      </c>
      <c r="D7503" s="359" t="s">
        <v>10</v>
      </c>
      <c r="E7503" s="303">
        <v>37</v>
      </c>
      <c r="F7503" s="303">
        <v>634</v>
      </c>
      <c r="G7503" s="303">
        <v>1</v>
      </c>
      <c r="H7503" s="303">
        <v>15</v>
      </c>
      <c r="I7503" s="303" t="s">
        <v>15</v>
      </c>
      <c r="J7503" s="270"/>
      <c r="K7503" s="270"/>
      <c r="L7503" s="290">
        <f t="shared" si="67"/>
        <v>6.666666666666667</v>
      </c>
      <c r="M7503" s="303">
        <v>712</v>
      </c>
      <c r="N7503" s="289" t="s">
        <v>13</v>
      </c>
      <c r="O7503" s="303" t="s">
        <v>2516</v>
      </c>
    </row>
    <row r="7504" spans="1:15">
      <c r="A7504">
        <v>7509</v>
      </c>
      <c r="B7504" s="302">
        <v>45027</v>
      </c>
      <c r="C7504" s="270" t="s">
        <v>9</v>
      </c>
      <c r="D7504" s="359" t="s">
        <v>10</v>
      </c>
      <c r="E7504" s="303">
        <v>38</v>
      </c>
      <c r="F7504" s="303">
        <v>698</v>
      </c>
      <c r="G7504" s="303">
        <v>2</v>
      </c>
      <c r="H7504" s="303">
        <v>11</v>
      </c>
      <c r="I7504" s="303" t="s">
        <v>15</v>
      </c>
      <c r="J7504" s="270"/>
      <c r="K7504" s="270"/>
      <c r="L7504" s="290">
        <f t="shared" si="67"/>
        <v>18.181818181818183</v>
      </c>
      <c r="M7504" s="303">
        <v>712</v>
      </c>
      <c r="N7504" s="289" t="s">
        <v>13</v>
      </c>
      <c r="O7504" s="303" t="s">
        <v>2516</v>
      </c>
    </row>
    <row r="7505" spans="1:15">
      <c r="A7505">
        <v>7510</v>
      </c>
      <c r="B7505" s="302">
        <v>45027</v>
      </c>
      <c r="C7505" s="270" t="s">
        <v>9</v>
      </c>
      <c r="D7505" s="359" t="s">
        <v>10</v>
      </c>
      <c r="E7505" s="303">
        <v>38</v>
      </c>
      <c r="F7505" s="303">
        <v>748</v>
      </c>
      <c r="G7505" s="303">
        <v>1</v>
      </c>
      <c r="H7505" s="303">
        <v>19</v>
      </c>
      <c r="I7505" s="303" t="s">
        <v>15</v>
      </c>
      <c r="J7505" s="270"/>
      <c r="K7505" s="270"/>
      <c r="L7505" s="290">
        <f t="shared" si="67"/>
        <v>5.2631578947368416</v>
      </c>
      <c r="M7505" s="303">
        <v>712</v>
      </c>
      <c r="N7505" s="289" t="s">
        <v>13</v>
      </c>
      <c r="O7505" s="303" t="s">
        <v>2516</v>
      </c>
    </row>
    <row r="7506" spans="1:15">
      <c r="A7506">
        <v>7511</v>
      </c>
      <c r="B7506" s="302">
        <v>45027</v>
      </c>
      <c r="C7506" s="270" t="s">
        <v>9</v>
      </c>
      <c r="D7506" s="359" t="s">
        <v>10</v>
      </c>
      <c r="E7506" s="303">
        <v>36</v>
      </c>
      <c r="F7506" s="303">
        <v>620</v>
      </c>
      <c r="G7506" s="303">
        <v>0</v>
      </c>
      <c r="H7506" s="303">
        <v>7</v>
      </c>
      <c r="I7506" s="303" t="s">
        <v>12</v>
      </c>
      <c r="J7506" s="270"/>
      <c r="K7506" s="270"/>
      <c r="L7506" s="290">
        <f t="shared" si="67"/>
        <v>0</v>
      </c>
      <c r="M7506" s="303">
        <v>712</v>
      </c>
      <c r="N7506" s="289" t="s">
        <v>13</v>
      </c>
      <c r="O7506" s="303" t="s">
        <v>2516</v>
      </c>
    </row>
    <row r="7507" spans="1:15">
      <c r="A7507">
        <v>7512</v>
      </c>
      <c r="B7507" s="302">
        <v>45027</v>
      </c>
      <c r="C7507" s="270" t="s">
        <v>9</v>
      </c>
      <c r="D7507" s="359" t="s">
        <v>10</v>
      </c>
      <c r="E7507" s="303">
        <v>39</v>
      </c>
      <c r="F7507" s="303">
        <v>747</v>
      </c>
      <c r="G7507" s="303">
        <v>2</v>
      </c>
      <c r="H7507" s="303">
        <v>17</v>
      </c>
      <c r="I7507" s="303" t="s">
        <v>15</v>
      </c>
      <c r="J7507" s="270"/>
      <c r="K7507" s="270"/>
      <c r="L7507" s="290">
        <f t="shared" si="67"/>
        <v>11.76470588235294</v>
      </c>
      <c r="M7507" s="303">
        <v>712</v>
      </c>
      <c r="N7507" s="289" t="s">
        <v>13</v>
      </c>
      <c r="O7507" s="303" t="s">
        <v>2516</v>
      </c>
    </row>
    <row r="7508" spans="1:15">
      <c r="A7508">
        <v>7513</v>
      </c>
      <c r="B7508" s="302">
        <v>45027</v>
      </c>
      <c r="C7508" s="270" t="s">
        <v>9</v>
      </c>
      <c r="D7508" s="359" t="s">
        <v>10</v>
      </c>
      <c r="E7508" s="303">
        <v>37</v>
      </c>
      <c r="F7508" s="303">
        <v>667</v>
      </c>
      <c r="G7508" s="303">
        <v>1</v>
      </c>
      <c r="H7508" s="303">
        <v>11</v>
      </c>
      <c r="I7508" s="303" t="s">
        <v>15</v>
      </c>
      <c r="J7508" s="270"/>
      <c r="K7508" s="270"/>
      <c r="L7508" s="290">
        <f t="shared" si="67"/>
        <v>9.0909090909090917</v>
      </c>
      <c r="M7508" s="303">
        <v>712</v>
      </c>
      <c r="N7508" s="289" t="s">
        <v>13</v>
      </c>
      <c r="O7508" s="303" t="s">
        <v>2516</v>
      </c>
    </row>
    <row r="7509" spans="1:15">
      <c r="A7509">
        <v>7514</v>
      </c>
      <c r="B7509" s="302">
        <v>45027</v>
      </c>
      <c r="C7509" s="270" t="s">
        <v>9</v>
      </c>
      <c r="D7509" s="359" t="s">
        <v>10</v>
      </c>
      <c r="E7509" s="303">
        <v>36</v>
      </c>
      <c r="F7509" s="303">
        <v>706</v>
      </c>
      <c r="G7509" s="303">
        <v>1</v>
      </c>
      <c r="H7509" s="303">
        <v>13</v>
      </c>
      <c r="I7509" s="303" t="s">
        <v>15</v>
      </c>
      <c r="J7509" s="270"/>
      <c r="K7509" s="270"/>
      <c r="L7509" s="290">
        <f t="shared" si="67"/>
        <v>7.6923076923076925</v>
      </c>
      <c r="M7509" s="303">
        <v>712</v>
      </c>
      <c r="N7509" s="289" t="s">
        <v>13</v>
      </c>
      <c r="O7509" s="303" t="s">
        <v>2516</v>
      </c>
    </row>
    <row r="7510" spans="1:15">
      <c r="A7510">
        <v>7515</v>
      </c>
      <c r="B7510" s="302">
        <v>45027</v>
      </c>
      <c r="C7510" s="270" t="s">
        <v>9</v>
      </c>
      <c r="D7510" s="359" t="s">
        <v>10</v>
      </c>
      <c r="E7510" s="303">
        <v>36</v>
      </c>
      <c r="F7510" s="303">
        <v>672</v>
      </c>
      <c r="G7510" s="303">
        <v>1</v>
      </c>
      <c r="H7510" s="303">
        <v>16</v>
      </c>
      <c r="I7510" s="303" t="s">
        <v>15</v>
      </c>
      <c r="J7510" s="270"/>
      <c r="K7510" s="270"/>
      <c r="L7510" s="290">
        <f t="shared" si="67"/>
        <v>6.25</v>
      </c>
      <c r="M7510" s="303">
        <v>712</v>
      </c>
      <c r="N7510" s="289" t="s">
        <v>13</v>
      </c>
      <c r="O7510" s="303" t="s">
        <v>2516</v>
      </c>
    </row>
    <row r="7511" spans="1:15">
      <c r="A7511">
        <v>7516</v>
      </c>
      <c r="B7511" s="302">
        <v>45027</v>
      </c>
      <c r="C7511" s="270" t="s">
        <v>9</v>
      </c>
      <c r="D7511" s="359" t="s">
        <v>10</v>
      </c>
      <c r="E7511" s="303">
        <v>37</v>
      </c>
      <c r="F7511" s="303">
        <v>702</v>
      </c>
      <c r="G7511" s="303">
        <v>1</v>
      </c>
      <c r="H7511" s="303">
        <v>17</v>
      </c>
      <c r="I7511" s="303" t="s">
        <v>15</v>
      </c>
      <c r="J7511" s="270"/>
      <c r="K7511" s="270"/>
      <c r="L7511" s="290">
        <f t="shared" si="67"/>
        <v>5.8823529411764701</v>
      </c>
      <c r="M7511" s="303">
        <v>712</v>
      </c>
      <c r="N7511" s="289" t="s">
        <v>13</v>
      </c>
      <c r="O7511" s="303" t="s">
        <v>2516</v>
      </c>
    </row>
    <row r="7512" spans="1:15">
      <c r="A7512">
        <v>7517</v>
      </c>
      <c r="B7512" s="302">
        <v>45027</v>
      </c>
      <c r="C7512" s="270" t="s">
        <v>9</v>
      </c>
      <c r="D7512" s="359" t="s">
        <v>10</v>
      </c>
      <c r="E7512" s="303">
        <v>35</v>
      </c>
      <c r="F7512" s="303">
        <v>628</v>
      </c>
      <c r="G7512" s="303">
        <v>2</v>
      </c>
      <c r="H7512" s="303">
        <v>12</v>
      </c>
      <c r="I7512" s="303" t="s">
        <v>15</v>
      </c>
      <c r="J7512" s="270"/>
      <c r="K7512" s="270"/>
      <c r="L7512" s="290">
        <f t="shared" si="67"/>
        <v>16.666666666666664</v>
      </c>
      <c r="M7512" s="303">
        <v>712</v>
      </c>
      <c r="N7512" s="289" t="s">
        <v>13</v>
      </c>
      <c r="O7512" s="303" t="s">
        <v>2516</v>
      </c>
    </row>
    <row r="7513" spans="1:15">
      <c r="A7513">
        <v>7518</v>
      </c>
      <c r="B7513" s="302">
        <v>45027</v>
      </c>
      <c r="C7513" s="270" t="s">
        <v>9</v>
      </c>
      <c r="D7513" s="359" t="s">
        <v>10</v>
      </c>
      <c r="E7513" s="303">
        <v>36</v>
      </c>
      <c r="F7513" s="303">
        <v>614</v>
      </c>
      <c r="G7513" s="303">
        <v>1</v>
      </c>
      <c r="H7513" s="303">
        <v>14</v>
      </c>
      <c r="I7513" s="303" t="s">
        <v>15</v>
      </c>
      <c r="J7513" s="270"/>
      <c r="K7513" s="270"/>
      <c r="L7513" s="290">
        <f t="shared" si="67"/>
        <v>7.1428571428571423</v>
      </c>
      <c r="M7513" s="303">
        <v>712</v>
      </c>
      <c r="N7513" s="289" t="s">
        <v>13</v>
      </c>
      <c r="O7513" s="303" t="s">
        <v>2516</v>
      </c>
    </row>
    <row r="7514" spans="1:15">
      <c r="A7514">
        <v>7519</v>
      </c>
      <c r="B7514" s="302">
        <v>45027</v>
      </c>
      <c r="C7514" s="270" t="s">
        <v>9</v>
      </c>
      <c r="D7514" s="359" t="s">
        <v>10</v>
      </c>
      <c r="E7514" s="303">
        <v>36</v>
      </c>
      <c r="F7514" s="303">
        <v>633</v>
      </c>
      <c r="G7514" s="303">
        <v>1</v>
      </c>
      <c r="H7514" s="303">
        <v>18</v>
      </c>
      <c r="I7514" s="303" t="s">
        <v>15</v>
      </c>
      <c r="J7514" s="270"/>
      <c r="K7514" s="270"/>
      <c r="L7514" s="290">
        <f t="shared" ref="L7514:L7577" si="68">G7514/H7514*100</f>
        <v>5.5555555555555554</v>
      </c>
      <c r="M7514" s="303">
        <v>712</v>
      </c>
      <c r="N7514" s="289" t="s">
        <v>13</v>
      </c>
      <c r="O7514" s="303" t="s">
        <v>2516</v>
      </c>
    </row>
    <row r="7515" spans="1:15">
      <c r="A7515">
        <v>7520</v>
      </c>
      <c r="B7515" s="302">
        <v>45027</v>
      </c>
      <c r="C7515" s="270" t="s">
        <v>9</v>
      </c>
      <c r="D7515" s="359" t="s">
        <v>10</v>
      </c>
      <c r="E7515" s="303">
        <v>35</v>
      </c>
      <c r="F7515" s="303">
        <v>581</v>
      </c>
      <c r="G7515" s="303">
        <v>1</v>
      </c>
      <c r="H7515" s="303">
        <v>13</v>
      </c>
      <c r="I7515" s="303" t="s">
        <v>15</v>
      </c>
      <c r="J7515" s="270"/>
      <c r="K7515" s="270"/>
      <c r="L7515" s="290">
        <f t="shared" si="68"/>
        <v>7.6923076923076925</v>
      </c>
      <c r="M7515" s="303">
        <v>712</v>
      </c>
      <c r="N7515" s="289" t="s">
        <v>13</v>
      </c>
      <c r="O7515" s="303" t="s">
        <v>2516</v>
      </c>
    </row>
    <row r="7516" spans="1:15">
      <c r="A7516">
        <v>7521</v>
      </c>
      <c r="B7516" s="302">
        <v>45027</v>
      </c>
      <c r="C7516" s="270" t="s">
        <v>9</v>
      </c>
      <c r="D7516" s="359" t="s">
        <v>10</v>
      </c>
      <c r="E7516" s="303">
        <v>36</v>
      </c>
      <c r="F7516" s="303">
        <v>656</v>
      </c>
      <c r="G7516" s="303">
        <v>1</v>
      </c>
      <c r="H7516" s="303">
        <v>22</v>
      </c>
      <c r="I7516" s="303" t="s">
        <v>15</v>
      </c>
      <c r="J7516" s="270"/>
      <c r="K7516" s="270"/>
      <c r="L7516" s="290">
        <f t="shared" si="68"/>
        <v>4.5454545454545459</v>
      </c>
      <c r="M7516" s="303">
        <v>712</v>
      </c>
      <c r="N7516" s="289" t="s">
        <v>13</v>
      </c>
      <c r="O7516" s="303" t="s">
        <v>2516</v>
      </c>
    </row>
    <row r="7517" spans="1:15">
      <c r="A7517">
        <v>7522</v>
      </c>
      <c r="B7517" s="302">
        <v>45029</v>
      </c>
      <c r="C7517" s="270" t="s">
        <v>9</v>
      </c>
      <c r="D7517" s="359" t="s">
        <v>10</v>
      </c>
      <c r="E7517" s="303">
        <v>44</v>
      </c>
      <c r="F7517" s="303">
        <v>1138</v>
      </c>
      <c r="G7517" s="303">
        <v>12</v>
      </c>
      <c r="H7517" s="303">
        <v>12</v>
      </c>
      <c r="I7517" s="303" t="s">
        <v>15</v>
      </c>
      <c r="J7517" s="270"/>
      <c r="K7517" s="270"/>
      <c r="L7517" s="290">
        <f t="shared" si="68"/>
        <v>100</v>
      </c>
      <c r="M7517" s="303">
        <v>712</v>
      </c>
      <c r="N7517" s="289" t="s">
        <v>13</v>
      </c>
      <c r="O7517" s="303" t="s">
        <v>2516</v>
      </c>
    </row>
    <row r="7518" spans="1:15">
      <c r="A7518">
        <v>7523</v>
      </c>
      <c r="B7518" s="302">
        <v>45029</v>
      </c>
      <c r="C7518" s="270" t="s">
        <v>9</v>
      </c>
      <c r="D7518" s="359" t="s">
        <v>10</v>
      </c>
      <c r="E7518" s="303">
        <v>57</v>
      </c>
      <c r="F7518" s="303">
        <v>24</v>
      </c>
      <c r="G7518" s="303">
        <v>21</v>
      </c>
      <c r="H7518" s="303">
        <v>12</v>
      </c>
      <c r="I7518" s="303" t="s">
        <v>15</v>
      </c>
      <c r="J7518" s="270"/>
      <c r="K7518" s="270"/>
      <c r="L7518" s="290">
        <f t="shared" si="68"/>
        <v>175</v>
      </c>
      <c r="M7518" s="303">
        <v>712</v>
      </c>
      <c r="N7518" s="289" t="s">
        <v>13</v>
      </c>
      <c r="O7518" s="303" t="s">
        <v>2516</v>
      </c>
    </row>
    <row r="7519" spans="1:15">
      <c r="A7519">
        <v>7524</v>
      </c>
      <c r="B7519" s="302">
        <v>45029</v>
      </c>
      <c r="C7519" s="270" t="s">
        <v>9</v>
      </c>
      <c r="D7519" s="359" t="s">
        <v>10</v>
      </c>
      <c r="E7519" s="303">
        <v>51</v>
      </c>
      <c r="F7519" s="303">
        <v>1822</v>
      </c>
      <c r="G7519" s="303">
        <v>10</v>
      </c>
      <c r="H7519" s="303">
        <v>18</v>
      </c>
      <c r="I7519" s="303" t="s">
        <v>15</v>
      </c>
      <c r="J7519" s="270"/>
      <c r="K7519" s="270"/>
      <c r="L7519" s="290">
        <f t="shared" si="68"/>
        <v>55.555555555555557</v>
      </c>
      <c r="M7519" s="303">
        <v>712</v>
      </c>
      <c r="N7519" s="289" t="s">
        <v>13</v>
      </c>
      <c r="O7519" s="303" t="s">
        <v>2516</v>
      </c>
    </row>
    <row r="7520" spans="1:15">
      <c r="A7520">
        <v>7525</v>
      </c>
      <c r="B7520" s="302">
        <v>45029</v>
      </c>
      <c r="C7520" s="270" t="s">
        <v>9</v>
      </c>
      <c r="D7520" s="359" t="s">
        <v>10</v>
      </c>
      <c r="E7520" s="303">
        <v>55</v>
      </c>
      <c r="F7520" s="303">
        <v>2112</v>
      </c>
      <c r="G7520" s="303">
        <v>5</v>
      </c>
      <c r="H7520" s="303">
        <v>13</v>
      </c>
      <c r="I7520" s="303" t="s">
        <v>15</v>
      </c>
      <c r="J7520" s="270"/>
      <c r="K7520" s="270"/>
      <c r="L7520" s="290">
        <f t="shared" si="68"/>
        <v>38.461538461538467</v>
      </c>
      <c r="M7520" s="303">
        <v>712</v>
      </c>
      <c r="N7520" s="289" t="s">
        <v>13</v>
      </c>
      <c r="O7520" s="303" t="s">
        <v>2516</v>
      </c>
    </row>
    <row r="7521" spans="1:15">
      <c r="A7521">
        <v>7526</v>
      </c>
      <c r="B7521" s="302">
        <v>45029</v>
      </c>
      <c r="C7521" s="270" t="s">
        <v>9</v>
      </c>
      <c r="D7521" s="359" t="s">
        <v>10</v>
      </c>
      <c r="E7521" s="303">
        <v>59</v>
      </c>
      <c r="F7521" s="303">
        <v>2690</v>
      </c>
      <c r="G7521" s="303">
        <v>38</v>
      </c>
      <c r="H7521" s="303">
        <v>38</v>
      </c>
      <c r="I7521" s="303" t="s">
        <v>15</v>
      </c>
      <c r="J7521" s="270"/>
      <c r="K7521" s="270"/>
      <c r="L7521" s="290">
        <f t="shared" si="68"/>
        <v>100</v>
      </c>
      <c r="M7521" s="303">
        <v>712</v>
      </c>
      <c r="N7521" s="289" t="s">
        <v>13</v>
      </c>
      <c r="O7521" s="303" t="s">
        <v>2516</v>
      </c>
    </row>
    <row r="7522" spans="1:15">
      <c r="A7522">
        <v>7527</v>
      </c>
      <c r="B7522" s="302">
        <v>45029</v>
      </c>
      <c r="C7522" s="270" t="s">
        <v>9</v>
      </c>
      <c r="D7522" s="359" t="s">
        <v>10</v>
      </c>
      <c r="E7522" s="303">
        <v>53</v>
      </c>
      <c r="F7522" s="303">
        <v>1984</v>
      </c>
      <c r="G7522" s="303">
        <v>21</v>
      </c>
      <c r="H7522" s="303">
        <v>40</v>
      </c>
      <c r="I7522" s="303" t="s">
        <v>15</v>
      </c>
      <c r="J7522" s="270"/>
      <c r="K7522" s="270"/>
      <c r="L7522" s="290">
        <f t="shared" si="68"/>
        <v>52.5</v>
      </c>
      <c r="M7522" s="303">
        <v>712</v>
      </c>
      <c r="N7522" s="289" t="s">
        <v>13</v>
      </c>
      <c r="O7522" s="303" t="s">
        <v>2516</v>
      </c>
    </row>
    <row r="7523" spans="1:15">
      <c r="A7523">
        <v>7528</v>
      </c>
      <c r="B7523" s="302">
        <v>45029</v>
      </c>
      <c r="C7523" s="270" t="s">
        <v>9</v>
      </c>
      <c r="D7523" s="359" t="s">
        <v>10</v>
      </c>
      <c r="E7523" s="303">
        <v>42</v>
      </c>
      <c r="F7523" s="303">
        <v>942</v>
      </c>
      <c r="G7523" s="303">
        <v>10</v>
      </c>
      <c r="H7523" s="303">
        <v>8</v>
      </c>
      <c r="I7523" s="303" t="s">
        <v>15</v>
      </c>
      <c r="J7523" s="270"/>
      <c r="K7523" s="270"/>
      <c r="L7523" s="290">
        <f t="shared" si="68"/>
        <v>125</v>
      </c>
      <c r="M7523" s="303">
        <v>712</v>
      </c>
      <c r="N7523" s="289" t="s">
        <v>13</v>
      </c>
      <c r="O7523" s="303" t="s">
        <v>2516</v>
      </c>
    </row>
    <row r="7524" spans="1:15">
      <c r="A7524">
        <v>7529</v>
      </c>
      <c r="B7524" s="302">
        <v>45029</v>
      </c>
      <c r="C7524" s="270" t="s">
        <v>9</v>
      </c>
      <c r="D7524" s="359" t="s">
        <v>10</v>
      </c>
      <c r="E7524" s="303">
        <v>61</v>
      </c>
      <c r="F7524" s="303">
        <v>2770</v>
      </c>
      <c r="G7524" s="303">
        <v>1</v>
      </c>
      <c r="H7524" s="303">
        <v>35</v>
      </c>
      <c r="I7524" s="303" t="s">
        <v>12</v>
      </c>
      <c r="J7524" s="270"/>
      <c r="K7524" s="270"/>
      <c r="L7524" s="290">
        <f t="shared" si="68"/>
        <v>2.8571428571428572</v>
      </c>
      <c r="M7524" s="303">
        <v>712</v>
      </c>
      <c r="N7524" s="289" t="s">
        <v>13</v>
      </c>
      <c r="O7524" s="303" t="s">
        <v>2516</v>
      </c>
    </row>
    <row r="7525" spans="1:15">
      <c r="A7525">
        <v>7530</v>
      </c>
      <c r="B7525" s="302">
        <v>45029</v>
      </c>
      <c r="C7525" s="270" t="s">
        <v>9</v>
      </c>
      <c r="D7525" s="359" t="s">
        <v>10</v>
      </c>
      <c r="E7525" s="303">
        <v>59</v>
      </c>
      <c r="F7525" s="303">
        <v>2648</v>
      </c>
      <c r="G7525" s="303">
        <v>16</v>
      </c>
      <c r="H7525" s="303">
        <v>42</v>
      </c>
      <c r="I7525" s="303" t="s">
        <v>15</v>
      </c>
      <c r="J7525" s="270"/>
      <c r="K7525" s="270"/>
      <c r="L7525" s="290">
        <f t="shared" si="68"/>
        <v>38.095238095238095</v>
      </c>
      <c r="M7525" s="303">
        <v>712</v>
      </c>
      <c r="N7525" s="289" t="s">
        <v>13</v>
      </c>
      <c r="O7525" s="303" t="s">
        <v>2516</v>
      </c>
    </row>
    <row r="7526" spans="1:15">
      <c r="A7526">
        <v>7531</v>
      </c>
      <c r="B7526" s="302">
        <v>45029</v>
      </c>
      <c r="C7526" s="270" t="s">
        <v>9</v>
      </c>
      <c r="D7526" s="359" t="s">
        <v>10</v>
      </c>
      <c r="E7526" s="303">
        <v>52</v>
      </c>
      <c r="F7526" s="303">
        <v>1894</v>
      </c>
      <c r="G7526" s="303">
        <v>38</v>
      </c>
      <c r="H7526" s="303">
        <v>22</v>
      </c>
      <c r="I7526" s="303" t="s">
        <v>15</v>
      </c>
      <c r="J7526" s="270"/>
      <c r="K7526" s="270"/>
      <c r="L7526" s="290">
        <f t="shared" si="68"/>
        <v>172.72727272727272</v>
      </c>
      <c r="M7526" s="303">
        <v>712</v>
      </c>
      <c r="N7526" s="289" t="s">
        <v>13</v>
      </c>
      <c r="O7526" s="303" t="s">
        <v>2516</v>
      </c>
    </row>
    <row r="7527" spans="1:15">
      <c r="A7527">
        <v>7532</v>
      </c>
      <c r="B7527" s="302">
        <v>45029</v>
      </c>
      <c r="C7527" s="270" t="s">
        <v>9</v>
      </c>
      <c r="D7527" s="359" t="s">
        <v>10</v>
      </c>
      <c r="E7527" s="303">
        <v>42</v>
      </c>
      <c r="F7527" s="303">
        <v>972</v>
      </c>
      <c r="G7527" s="303">
        <v>3</v>
      </c>
      <c r="H7527" s="303">
        <v>6</v>
      </c>
      <c r="I7527" s="303" t="s">
        <v>15</v>
      </c>
      <c r="J7527" s="270"/>
      <c r="K7527" s="270"/>
      <c r="L7527" s="290">
        <f t="shared" si="68"/>
        <v>50</v>
      </c>
      <c r="M7527" s="303">
        <v>712</v>
      </c>
      <c r="N7527" s="289" t="s">
        <v>13</v>
      </c>
      <c r="O7527" s="303" t="s">
        <v>2516</v>
      </c>
    </row>
    <row r="7528" spans="1:15">
      <c r="A7528">
        <v>7533</v>
      </c>
      <c r="B7528" s="302">
        <v>45029</v>
      </c>
      <c r="C7528" s="270" t="s">
        <v>9</v>
      </c>
      <c r="D7528" s="359" t="s">
        <v>10</v>
      </c>
      <c r="E7528" s="303">
        <v>59</v>
      </c>
      <c r="F7528" s="303">
        <v>2546</v>
      </c>
      <c r="G7528" s="303">
        <v>19</v>
      </c>
      <c r="H7528" s="303">
        <v>15</v>
      </c>
      <c r="I7528" s="303" t="s">
        <v>15</v>
      </c>
      <c r="J7528" s="270"/>
      <c r="K7528" s="270"/>
      <c r="L7528" s="290">
        <f t="shared" si="68"/>
        <v>126.66666666666666</v>
      </c>
      <c r="M7528" s="303">
        <v>712</v>
      </c>
      <c r="N7528" s="289" t="s">
        <v>13</v>
      </c>
      <c r="O7528" s="303" t="s">
        <v>2516</v>
      </c>
    </row>
    <row r="7529" spans="1:15">
      <c r="A7529">
        <v>7534</v>
      </c>
      <c r="B7529" s="302">
        <v>45029</v>
      </c>
      <c r="C7529" s="270" t="s">
        <v>9</v>
      </c>
      <c r="D7529" s="359" t="s">
        <v>10</v>
      </c>
      <c r="E7529" s="303">
        <v>49</v>
      </c>
      <c r="F7529" s="303">
        <v>1544</v>
      </c>
      <c r="G7529" s="303">
        <v>7</v>
      </c>
      <c r="H7529" s="303">
        <v>10</v>
      </c>
      <c r="I7529" s="303" t="s">
        <v>15</v>
      </c>
      <c r="J7529" s="270"/>
      <c r="K7529" s="270"/>
      <c r="L7529" s="290">
        <f t="shared" si="68"/>
        <v>70</v>
      </c>
      <c r="M7529" s="303">
        <v>712</v>
      </c>
      <c r="N7529" s="289" t="s">
        <v>13</v>
      </c>
      <c r="O7529" s="303" t="s">
        <v>2516</v>
      </c>
    </row>
    <row r="7530" spans="1:15">
      <c r="A7530">
        <v>7535</v>
      </c>
      <c r="B7530" s="302">
        <v>45029</v>
      </c>
      <c r="C7530" s="270" t="s">
        <v>9</v>
      </c>
      <c r="D7530" s="359" t="s">
        <v>10</v>
      </c>
      <c r="E7530" s="303">
        <v>49</v>
      </c>
      <c r="F7530" s="303">
        <v>1552</v>
      </c>
      <c r="G7530" s="303">
        <v>1</v>
      </c>
      <c r="H7530" s="303">
        <v>10</v>
      </c>
      <c r="I7530" s="303" t="s">
        <v>15</v>
      </c>
      <c r="J7530" s="270"/>
      <c r="K7530" s="270"/>
      <c r="L7530" s="290">
        <f t="shared" si="68"/>
        <v>10</v>
      </c>
      <c r="M7530" s="303">
        <v>712</v>
      </c>
      <c r="N7530" s="289" t="s">
        <v>13</v>
      </c>
      <c r="O7530" s="303" t="s">
        <v>2516</v>
      </c>
    </row>
    <row r="7531" spans="1:15">
      <c r="A7531">
        <v>7536</v>
      </c>
      <c r="B7531" s="302">
        <v>45029</v>
      </c>
      <c r="C7531" s="270" t="s">
        <v>9</v>
      </c>
      <c r="D7531" s="359" t="s">
        <v>10</v>
      </c>
      <c r="E7531" s="303">
        <v>56</v>
      </c>
      <c r="F7531" s="303">
        <v>2204</v>
      </c>
      <c r="G7531" s="303">
        <v>40</v>
      </c>
      <c r="H7531" s="303">
        <v>24</v>
      </c>
      <c r="I7531" s="303" t="s">
        <v>15</v>
      </c>
      <c r="J7531" s="270"/>
      <c r="K7531" s="270"/>
      <c r="L7531" s="290">
        <f t="shared" si="68"/>
        <v>166.66666666666669</v>
      </c>
      <c r="M7531" s="303">
        <v>712</v>
      </c>
      <c r="N7531" s="289" t="s">
        <v>13</v>
      </c>
      <c r="O7531" s="303" t="s">
        <v>2516</v>
      </c>
    </row>
    <row r="7532" spans="1:15">
      <c r="A7532">
        <v>7537</v>
      </c>
      <c r="B7532" s="302">
        <v>45029</v>
      </c>
      <c r="C7532" s="270" t="s">
        <v>9</v>
      </c>
      <c r="D7532" s="359" t="s">
        <v>10</v>
      </c>
      <c r="E7532" s="303">
        <v>50</v>
      </c>
      <c r="F7532" s="303">
        <v>1688</v>
      </c>
      <c r="G7532" s="303">
        <v>1</v>
      </c>
      <c r="H7532" s="303">
        <v>28</v>
      </c>
      <c r="I7532" s="303" t="s">
        <v>15</v>
      </c>
      <c r="J7532" s="270"/>
      <c r="K7532" s="270"/>
      <c r="L7532" s="290">
        <f t="shared" si="68"/>
        <v>3.5714285714285712</v>
      </c>
      <c r="M7532" s="303">
        <v>712</v>
      </c>
      <c r="N7532" s="289" t="s">
        <v>13</v>
      </c>
      <c r="O7532" s="303" t="s">
        <v>2516</v>
      </c>
    </row>
    <row r="7533" spans="1:15">
      <c r="A7533">
        <v>7538</v>
      </c>
      <c r="B7533" s="302">
        <v>45029</v>
      </c>
      <c r="C7533" s="270" t="s">
        <v>9</v>
      </c>
      <c r="D7533" s="359" t="s">
        <v>10</v>
      </c>
      <c r="E7533" s="303">
        <v>50</v>
      </c>
      <c r="F7533" s="303">
        <v>1696</v>
      </c>
      <c r="G7533" s="303">
        <v>14</v>
      </c>
      <c r="H7533" s="303">
        <v>36</v>
      </c>
      <c r="I7533" s="303" t="s">
        <v>15</v>
      </c>
      <c r="J7533" s="270"/>
      <c r="K7533" s="270"/>
      <c r="L7533" s="290">
        <f t="shared" si="68"/>
        <v>38.888888888888893</v>
      </c>
      <c r="M7533" s="303">
        <v>712</v>
      </c>
      <c r="N7533" s="289" t="s">
        <v>13</v>
      </c>
      <c r="O7533" s="303" t="s">
        <v>2516</v>
      </c>
    </row>
    <row r="7534" spans="1:15">
      <c r="A7534">
        <v>7539</v>
      </c>
      <c r="B7534" s="302">
        <v>45029</v>
      </c>
      <c r="C7534" s="270" t="s">
        <v>9</v>
      </c>
      <c r="D7534" s="359" t="s">
        <v>10</v>
      </c>
      <c r="E7534" s="303">
        <v>59</v>
      </c>
      <c r="F7534" s="303">
        <v>1580</v>
      </c>
      <c r="G7534" s="303">
        <v>13</v>
      </c>
      <c r="H7534" s="303">
        <v>10</v>
      </c>
      <c r="I7534" s="303" t="s">
        <v>15</v>
      </c>
      <c r="J7534" s="270"/>
      <c r="K7534" s="270"/>
      <c r="L7534" s="290">
        <f t="shared" si="68"/>
        <v>130</v>
      </c>
      <c r="M7534" s="303">
        <v>712</v>
      </c>
      <c r="N7534" s="289" t="s">
        <v>13</v>
      </c>
      <c r="O7534" s="303" t="s">
        <v>2516</v>
      </c>
    </row>
    <row r="7535" spans="1:15">
      <c r="A7535">
        <v>7540</v>
      </c>
      <c r="B7535" s="302">
        <v>45029</v>
      </c>
      <c r="C7535" s="270" t="s">
        <v>9</v>
      </c>
      <c r="D7535" s="359" t="s">
        <v>10</v>
      </c>
      <c r="E7535" s="303">
        <v>54</v>
      </c>
      <c r="F7535" s="303">
        <v>2040</v>
      </c>
      <c r="G7535" s="303">
        <v>19</v>
      </c>
      <c r="H7535" s="303">
        <v>22</v>
      </c>
      <c r="I7535" s="303" t="s">
        <v>15</v>
      </c>
      <c r="J7535" s="270"/>
      <c r="K7535" s="270"/>
      <c r="L7535" s="290">
        <f t="shared" si="68"/>
        <v>86.36363636363636</v>
      </c>
      <c r="M7535" s="303">
        <v>712</v>
      </c>
      <c r="N7535" s="289" t="s">
        <v>13</v>
      </c>
      <c r="O7535" s="303" t="s">
        <v>2516</v>
      </c>
    </row>
    <row r="7536" spans="1:15">
      <c r="A7536">
        <v>7541</v>
      </c>
      <c r="B7536" s="302">
        <v>45029</v>
      </c>
      <c r="C7536" s="270" t="s">
        <v>9</v>
      </c>
      <c r="D7536" s="359" t="s">
        <v>10</v>
      </c>
      <c r="E7536" s="303">
        <v>48</v>
      </c>
      <c r="F7536" s="303">
        <v>1658</v>
      </c>
      <c r="G7536" s="303">
        <v>14</v>
      </c>
      <c r="H7536" s="303">
        <v>42</v>
      </c>
      <c r="I7536" s="303" t="s">
        <v>15</v>
      </c>
      <c r="J7536" s="270"/>
      <c r="K7536" s="270"/>
      <c r="L7536" s="290">
        <f t="shared" si="68"/>
        <v>33.333333333333329</v>
      </c>
      <c r="M7536" s="303">
        <v>712</v>
      </c>
      <c r="N7536" s="289" t="s">
        <v>13</v>
      </c>
      <c r="O7536" s="303" t="s">
        <v>2516</v>
      </c>
    </row>
    <row r="7537" spans="1:15">
      <c r="A7537">
        <v>7542</v>
      </c>
      <c r="B7537" s="302">
        <v>45029</v>
      </c>
      <c r="C7537" s="270" t="s">
        <v>9</v>
      </c>
      <c r="D7537" s="359" t="s">
        <v>10</v>
      </c>
      <c r="E7537" s="303">
        <v>49</v>
      </c>
      <c r="F7537" s="303">
        <v>1526</v>
      </c>
      <c r="G7537" s="303">
        <v>10</v>
      </c>
      <c r="H7537" s="303">
        <v>38</v>
      </c>
      <c r="I7537" s="303" t="s">
        <v>15</v>
      </c>
      <c r="J7537" s="270"/>
      <c r="K7537" s="270"/>
      <c r="L7537" s="290">
        <f t="shared" si="68"/>
        <v>26.315789473684209</v>
      </c>
      <c r="M7537" s="303">
        <v>712</v>
      </c>
      <c r="N7537" s="289" t="s">
        <v>13</v>
      </c>
      <c r="O7537" s="303" t="s">
        <v>2516</v>
      </c>
    </row>
    <row r="7538" spans="1:15">
      <c r="A7538">
        <v>7543</v>
      </c>
      <c r="B7538" s="302">
        <v>45029</v>
      </c>
      <c r="C7538" s="270" t="s">
        <v>9</v>
      </c>
      <c r="D7538" s="359" t="s">
        <v>10</v>
      </c>
      <c r="E7538" s="303">
        <v>44</v>
      </c>
      <c r="F7538" s="303">
        <v>1298</v>
      </c>
      <c r="G7538" s="303">
        <v>4</v>
      </c>
      <c r="H7538" s="303">
        <v>22</v>
      </c>
      <c r="I7538" s="303" t="s">
        <v>15</v>
      </c>
      <c r="J7538" s="270"/>
      <c r="K7538" s="270"/>
      <c r="L7538" s="290">
        <f t="shared" si="68"/>
        <v>18.181818181818183</v>
      </c>
      <c r="M7538" s="303">
        <v>712</v>
      </c>
      <c r="N7538" s="289" t="s">
        <v>13</v>
      </c>
      <c r="O7538" s="303" t="s">
        <v>2516</v>
      </c>
    </row>
    <row r="7539" spans="1:15">
      <c r="A7539">
        <v>7544</v>
      </c>
      <c r="B7539" s="302">
        <v>45029</v>
      </c>
      <c r="C7539" s="270" t="s">
        <v>9</v>
      </c>
      <c r="D7539" s="359" t="s">
        <v>10</v>
      </c>
      <c r="E7539" s="303">
        <v>49</v>
      </c>
      <c r="F7539" s="303">
        <v>1638</v>
      </c>
      <c r="G7539" s="303">
        <v>5</v>
      </c>
      <c r="H7539" s="303">
        <v>13</v>
      </c>
      <c r="I7539" s="303" t="s">
        <v>15</v>
      </c>
      <c r="J7539" s="270"/>
      <c r="K7539" s="270"/>
      <c r="L7539" s="290">
        <f t="shared" si="68"/>
        <v>38.461538461538467</v>
      </c>
      <c r="M7539" s="303">
        <v>712</v>
      </c>
      <c r="N7539" s="289" t="s">
        <v>13</v>
      </c>
      <c r="O7539" s="303" t="s">
        <v>2516</v>
      </c>
    </row>
    <row r="7540" spans="1:15">
      <c r="A7540">
        <v>7545</v>
      </c>
      <c r="B7540" s="302">
        <v>45029</v>
      </c>
      <c r="C7540" s="270" t="s">
        <v>9</v>
      </c>
      <c r="D7540" s="359" t="s">
        <v>10</v>
      </c>
      <c r="E7540" s="303">
        <v>48</v>
      </c>
      <c r="F7540" s="303">
        <v>1460</v>
      </c>
      <c r="G7540" s="303">
        <v>8</v>
      </c>
      <c r="H7540" s="303">
        <v>24</v>
      </c>
      <c r="I7540" s="303" t="s">
        <v>15</v>
      </c>
      <c r="J7540" s="270"/>
      <c r="K7540" s="270"/>
      <c r="L7540" s="290">
        <f t="shared" si="68"/>
        <v>33.333333333333329</v>
      </c>
      <c r="M7540" s="303">
        <v>712</v>
      </c>
      <c r="N7540" s="289" t="s">
        <v>13</v>
      </c>
      <c r="O7540" s="303" t="s">
        <v>2516</v>
      </c>
    </row>
    <row r="7541" spans="1:15">
      <c r="A7541">
        <v>7546</v>
      </c>
      <c r="B7541" s="302">
        <v>45029</v>
      </c>
      <c r="C7541" s="270" t="s">
        <v>9</v>
      </c>
      <c r="D7541" s="359" t="s">
        <v>10</v>
      </c>
      <c r="E7541" s="303">
        <v>45</v>
      </c>
      <c r="F7541" s="303">
        <v>1388</v>
      </c>
      <c r="G7541" s="303">
        <v>2</v>
      </c>
      <c r="H7541" s="303">
        <v>20</v>
      </c>
      <c r="I7541" s="303" t="s">
        <v>15</v>
      </c>
      <c r="J7541" s="270"/>
      <c r="K7541" s="270"/>
      <c r="L7541" s="290">
        <f t="shared" si="68"/>
        <v>10</v>
      </c>
      <c r="M7541" s="303">
        <v>712</v>
      </c>
      <c r="N7541" s="289" t="s">
        <v>13</v>
      </c>
      <c r="O7541" s="303" t="s">
        <v>2516</v>
      </c>
    </row>
    <row r="7542" spans="1:15">
      <c r="A7542">
        <v>7547</v>
      </c>
      <c r="B7542" s="302">
        <v>45029</v>
      </c>
      <c r="C7542" s="270" t="s">
        <v>9</v>
      </c>
      <c r="D7542" s="359" t="s">
        <v>10</v>
      </c>
      <c r="E7542" s="303">
        <v>49</v>
      </c>
      <c r="F7542" s="303">
        <v>1460</v>
      </c>
      <c r="G7542" s="303">
        <v>11</v>
      </c>
      <c r="H7542" s="303">
        <v>46</v>
      </c>
      <c r="I7542" s="303" t="s">
        <v>15</v>
      </c>
      <c r="J7542" s="270"/>
      <c r="K7542" s="270"/>
      <c r="L7542" s="290">
        <f t="shared" si="68"/>
        <v>23.913043478260871</v>
      </c>
      <c r="M7542" s="303">
        <v>712</v>
      </c>
      <c r="N7542" s="289" t="s">
        <v>13</v>
      </c>
      <c r="O7542" s="303" t="s">
        <v>2516</v>
      </c>
    </row>
    <row r="7543" spans="1:15">
      <c r="A7543">
        <v>7548</v>
      </c>
      <c r="B7543" s="302">
        <v>45029</v>
      </c>
      <c r="C7543" s="270" t="s">
        <v>9</v>
      </c>
      <c r="D7543" s="359" t="s">
        <v>10</v>
      </c>
      <c r="E7543" s="303">
        <v>47</v>
      </c>
      <c r="F7543" s="303">
        <v>1400</v>
      </c>
      <c r="G7543" s="303">
        <v>4</v>
      </c>
      <c r="H7543" s="303">
        <v>14</v>
      </c>
      <c r="I7543" s="303" t="s">
        <v>15</v>
      </c>
      <c r="J7543" s="270"/>
      <c r="K7543" s="270"/>
      <c r="L7543" s="290">
        <f t="shared" si="68"/>
        <v>28.571428571428569</v>
      </c>
      <c r="M7543" s="303">
        <v>712</v>
      </c>
      <c r="N7543" s="289" t="s">
        <v>13</v>
      </c>
      <c r="O7543" s="303" t="s">
        <v>2516</v>
      </c>
    </row>
    <row r="7544" spans="1:15">
      <c r="A7544">
        <v>7549</v>
      </c>
      <c r="B7544" s="302">
        <v>44664</v>
      </c>
      <c r="C7544" s="270" t="s">
        <v>9</v>
      </c>
      <c r="D7544" s="359" t="s">
        <v>10</v>
      </c>
      <c r="E7544" s="303">
        <v>44</v>
      </c>
      <c r="F7544" s="303">
        <v>1144</v>
      </c>
      <c r="G7544" s="303">
        <v>8</v>
      </c>
      <c r="H7544" s="303">
        <v>8</v>
      </c>
      <c r="I7544" s="303" t="s">
        <v>15</v>
      </c>
      <c r="J7544" s="270"/>
      <c r="K7544" s="270"/>
      <c r="L7544" s="290">
        <f t="shared" si="68"/>
        <v>100</v>
      </c>
      <c r="M7544" s="303">
        <v>712</v>
      </c>
      <c r="N7544" s="289" t="s">
        <v>13</v>
      </c>
      <c r="O7544" s="303" t="s">
        <v>2516</v>
      </c>
    </row>
    <row r="7545" spans="1:15">
      <c r="A7545">
        <v>7550</v>
      </c>
      <c r="B7545" s="302">
        <v>45029</v>
      </c>
      <c r="C7545" s="270" t="s">
        <v>9</v>
      </c>
      <c r="D7545" s="359" t="s">
        <v>10</v>
      </c>
      <c r="E7545" s="303">
        <v>40</v>
      </c>
      <c r="F7545" s="303">
        <v>840</v>
      </c>
      <c r="G7545" s="303">
        <v>3</v>
      </c>
      <c r="H7545" s="303">
        <v>8</v>
      </c>
      <c r="I7545" s="303" t="s">
        <v>15</v>
      </c>
      <c r="J7545" s="270"/>
      <c r="K7545" s="270"/>
      <c r="L7545" s="290">
        <f t="shared" si="68"/>
        <v>37.5</v>
      </c>
      <c r="M7545" s="303">
        <v>712</v>
      </c>
      <c r="N7545" s="289" t="s">
        <v>13</v>
      </c>
      <c r="O7545" s="303" t="s">
        <v>2516</v>
      </c>
    </row>
    <row r="7546" spans="1:15">
      <c r="A7546">
        <v>7551</v>
      </c>
      <c r="B7546" s="302">
        <v>45029</v>
      </c>
      <c r="C7546" s="270" t="s">
        <v>9</v>
      </c>
      <c r="D7546" s="359" t="s">
        <v>10</v>
      </c>
      <c r="E7546" s="303">
        <v>41</v>
      </c>
      <c r="F7546" s="303">
        <v>830</v>
      </c>
      <c r="G7546" s="303">
        <v>7</v>
      </c>
      <c r="H7546" s="303">
        <v>12</v>
      </c>
      <c r="I7546" s="303" t="s">
        <v>15</v>
      </c>
      <c r="J7546" s="270"/>
      <c r="K7546" s="270"/>
      <c r="L7546" s="290">
        <f t="shared" si="68"/>
        <v>58.333333333333336</v>
      </c>
      <c r="M7546" s="303">
        <v>712</v>
      </c>
      <c r="N7546" s="289" t="s">
        <v>13</v>
      </c>
      <c r="O7546" s="303" t="s">
        <v>2516</v>
      </c>
    </row>
    <row r="7547" spans="1:15">
      <c r="A7547">
        <v>7552</v>
      </c>
      <c r="B7547" s="302">
        <v>45029</v>
      </c>
      <c r="C7547" s="270" t="s">
        <v>9</v>
      </c>
      <c r="D7547" s="359" t="s">
        <v>10</v>
      </c>
      <c r="E7547" s="303">
        <v>45</v>
      </c>
      <c r="F7547" s="303">
        <v>1286</v>
      </c>
      <c r="G7547" s="303">
        <v>45</v>
      </c>
      <c r="H7547" s="303">
        <v>10</v>
      </c>
      <c r="I7547" s="303" t="s">
        <v>15</v>
      </c>
      <c r="J7547" s="270"/>
      <c r="K7547" s="270"/>
      <c r="L7547" s="290">
        <f t="shared" si="68"/>
        <v>450</v>
      </c>
      <c r="M7547" s="303">
        <v>712</v>
      </c>
      <c r="N7547" s="289" t="s">
        <v>13</v>
      </c>
      <c r="O7547" s="303" t="s">
        <v>2516</v>
      </c>
    </row>
    <row r="7548" spans="1:15">
      <c r="A7548">
        <v>7553</v>
      </c>
      <c r="B7548" s="302">
        <v>45029</v>
      </c>
      <c r="C7548" s="270" t="s">
        <v>9</v>
      </c>
      <c r="D7548" s="359" t="s">
        <v>10</v>
      </c>
      <c r="E7548" s="303">
        <v>45</v>
      </c>
      <c r="F7548" s="303">
        <v>1066</v>
      </c>
      <c r="G7548" s="303">
        <v>2</v>
      </c>
      <c r="H7548" s="303">
        <v>20</v>
      </c>
      <c r="I7548" s="303" t="s">
        <v>15</v>
      </c>
      <c r="J7548" s="270"/>
      <c r="K7548" s="270"/>
      <c r="L7548" s="290">
        <f t="shared" si="68"/>
        <v>10</v>
      </c>
      <c r="M7548" s="303">
        <v>712</v>
      </c>
      <c r="N7548" s="289" t="s">
        <v>13</v>
      </c>
      <c r="O7548" s="303" t="s">
        <v>2516</v>
      </c>
    </row>
    <row r="7549" spans="1:15">
      <c r="A7549">
        <v>7554</v>
      </c>
      <c r="B7549" s="302">
        <v>45029</v>
      </c>
      <c r="C7549" s="270" t="s">
        <v>9</v>
      </c>
      <c r="D7549" s="359" t="s">
        <v>10</v>
      </c>
      <c r="E7549" s="303">
        <v>48</v>
      </c>
      <c r="F7549" s="303">
        <v>1394</v>
      </c>
      <c r="G7549" s="303">
        <v>0</v>
      </c>
      <c r="H7549" s="303">
        <v>28</v>
      </c>
      <c r="I7549" s="303" t="s">
        <v>12</v>
      </c>
      <c r="J7549" s="270"/>
      <c r="K7549" s="270"/>
      <c r="L7549" s="290">
        <f t="shared" si="68"/>
        <v>0</v>
      </c>
      <c r="M7549" s="303">
        <v>712</v>
      </c>
      <c r="N7549" s="289" t="s">
        <v>13</v>
      </c>
      <c r="O7549" s="303" t="s">
        <v>2516</v>
      </c>
    </row>
    <row r="7550" spans="1:15">
      <c r="A7550">
        <v>7555</v>
      </c>
      <c r="B7550" s="302">
        <v>45029</v>
      </c>
      <c r="C7550" s="270" t="s">
        <v>9</v>
      </c>
      <c r="D7550" s="359" t="s">
        <v>10</v>
      </c>
      <c r="E7550" s="303">
        <v>40</v>
      </c>
      <c r="F7550" s="303">
        <v>958</v>
      </c>
      <c r="G7550" s="303">
        <v>2</v>
      </c>
      <c r="H7550" s="303">
        <v>20</v>
      </c>
      <c r="I7550" s="303" t="s">
        <v>15</v>
      </c>
      <c r="J7550" s="270"/>
      <c r="K7550" s="270"/>
      <c r="L7550" s="290">
        <f t="shared" si="68"/>
        <v>10</v>
      </c>
      <c r="M7550" s="303">
        <v>712</v>
      </c>
      <c r="N7550" s="289" t="s">
        <v>13</v>
      </c>
      <c r="O7550" s="303" t="s">
        <v>2516</v>
      </c>
    </row>
    <row r="7551" spans="1:15">
      <c r="A7551">
        <v>7556</v>
      </c>
      <c r="B7551" s="302">
        <v>45029</v>
      </c>
      <c r="C7551" s="270" t="s">
        <v>9</v>
      </c>
      <c r="D7551" s="359" t="s">
        <v>10</v>
      </c>
      <c r="E7551" s="303">
        <v>45</v>
      </c>
      <c r="F7551" s="303">
        <v>1326</v>
      </c>
      <c r="G7551" s="303">
        <v>5</v>
      </c>
      <c r="H7551" s="303">
        <v>8</v>
      </c>
      <c r="I7551" s="303" t="s">
        <v>15</v>
      </c>
      <c r="J7551" s="270"/>
      <c r="K7551" s="270"/>
      <c r="L7551" s="290">
        <f t="shared" si="68"/>
        <v>62.5</v>
      </c>
      <c r="M7551" s="303">
        <v>712</v>
      </c>
      <c r="N7551" s="289" t="s">
        <v>13</v>
      </c>
      <c r="O7551" s="303" t="s">
        <v>2516</v>
      </c>
    </row>
    <row r="7552" spans="1:15">
      <c r="A7552">
        <v>7557</v>
      </c>
      <c r="B7552" s="302">
        <v>45029</v>
      </c>
      <c r="C7552" s="270" t="s">
        <v>9</v>
      </c>
      <c r="D7552" s="359" t="s">
        <v>10</v>
      </c>
      <c r="E7552" s="303">
        <v>41</v>
      </c>
      <c r="F7552" s="303">
        <v>930</v>
      </c>
      <c r="G7552" s="303">
        <v>2</v>
      </c>
      <c r="H7552" s="303">
        <v>12</v>
      </c>
      <c r="I7552" s="303" t="s">
        <v>15</v>
      </c>
      <c r="J7552" s="270"/>
      <c r="K7552" s="270"/>
      <c r="L7552" s="290">
        <f t="shared" si="68"/>
        <v>16.666666666666664</v>
      </c>
      <c r="M7552" s="303">
        <v>712</v>
      </c>
      <c r="N7552" s="289" t="s">
        <v>13</v>
      </c>
      <c r="O7552" s="303" t="s">
        <v>2516</v>
      </c>
    </row>
    <row r="7553" spans="1:15">
      <c r="A7553">
        <v>7558</v>
      </c>
      <c r="B7553" s="302">
        <v>45029</v>
      </c>
      <c r="C7553" s="270" t="s">
        <v>9</v>
      </c>
      <c r="D7553" s="359" t="s">
        <v>10</v>
      </c>
      <c r="E7553" s="303">
        <v>49</v>
      </c>
      <c r="F7553" s="303">
        <v>1658</v>
      </c>
      <c r="G7553" s="303">
        <v>18</v>
      </c>
      <c r="H7553" s="303">
        <v>28</v>
      </c>
      <c r="I7553" s="303" t="s">
        <v>15</v>
      </c>
      <c r="J7553" s="270"/>
      <c r="K7553" s="270"/>
      <c r="L7553" s="290">
        <f t="shared" si="68"/>
        <v>64.285714285714292</v>
      </c>
      <c r="M7553" s="303">
        <v>712</v>
      </c>
      <c r="N7553" s="289" t="s">
        <v>13</v>
      </c>
      <c r="O7553" s="303" t="s">
        <v>2516</v>
      </c>
    </row>
    <row r="7554" spans="1:15">
      <c r="A7554">
        <v>7559</v>
      </c>
      <c r="B7554" s="302">
        <v>45029</v>
      </c>
      <c r="C7554" s="270" t="s">
        <v>9</v>
      </c>
      <c r="D7554" s="359" t="s">
        <v>10</v>
      </c>
      <c r="E7554" s="303">
        <v>48</v>
      </c>
      <c r="F7554" s="303">
        <v>1526</v>
      </c>
      <c r="G7554" s="303">
        <v>4</v>
      </c>
      <c r="H7554" s="303">
        <v>22</v>
      </c>
      <c r="I7554" s="303" t="s">
        <v>15</v>
      </c>
      <c r="J7554" s="270"/>
      <c r="K7554" s="270"/>
      <c r="L7554" s="290">
        <f t="shared" si="68"/>
        <v>18.181818181818183</v>
      </c>
      <c r="M7554" s="303">
        <v>712</v>
      </c>
      <c r="N7554" s="289" t="s">
        <v>13</v>
      </c>
      <c r="O7554" s="303" t="s">
        <v>2516</v>
      </c>
    </row>
    <row r="7555" spans="1:15">
      <c r="A7555">
        <v>7560</v>
      </c>
      <c r="B7555" s="302">
        <v>45029</v>
      </c>
      <c r="C7555" s="270" t="s">
        <v>9</v>
      </c>
      <c r="D7555" s="359" t="s">
        <v>10</v>
      </c>
      <c r="E7555" s="303">
        <v>48</v>
      </c>
      <c r="F7555" s="303">
        <v>1556</v>
      </c>
      <c r="G7555" s="303">
        <v>6</v>
      </c>
      <c r="H7555" s="303">
        <v>8</v>
      </c>
      <c r="I7555" s="303" t="s">
        <v>15</v>
      </c>
      <c r="J7555" s="270"/>
      <c r="K7555" s="270"/>
      <c r="L7555" s="290">
        <f t="shared" si="68"/>
        <v>75</v>
      </c>
      <c r="M7555" s="303">
        <v>712</v>
      </c>
      <c r="N7555" s="289" t="s">
        <v>13</v>
      </c>
      <c r="O7555" s="303" t="s">
        <v>2516</v>
      </c>
    </row>
    <row r="7556" spans="1:15">
      <c r="A7556">
        <v>7561</v>
      </c>
      <c r="B7556" s="302">
        <v>45029</v>
      </c>
      <c r="C7556" s="270" t="s">
        <v>9</v>
      </c>
      <c r="D7556" s="359" t="s">
        <v>10</v>
      </c>
      <c r="E7556" s="303">
        <v>51</v>
      </c>
      <c r="F7556" s="303">
        <v>1864</v>
      </c>
      <c r="G7556" s="303">
        <v>14</v>
      </c>
      <c r="H7556" s="303">
        <v>28</v>
      </c>
      <c r="I7556" s="303" t="s">
        <v>15</v>
      </c>
      <c r="J7556" s="270"/>
      <c r="K7556" s="270"/>
      <c r="L7556" s="290">
        <f t="shared" si="68"/>
        <v>50</v>
      </c>
      <c r="M7556" s="303">
        <v>712</v>
      </c>
      <c r="N7556" s="289" t="s">
        <v>13</v>
      </c>
      <c r="O7556" s="303" t="s">
        <v>2516</v>
      </c>
    </row>
    <row r="7557" spans="1:15">
      <c r="A7557">
        <v>7562</v>
      </c>
      <c r="B7557" s="302">
        <v>45029</v>
      </c>
      <c r="C7557" s="270" t="s">
        <v>9</v>
      </c>
      <c r="D7557" s="359" t="s">
        <v>10</v>
      </c>
      <c r="E7557" s="303">
        <v>51</v>
      </c>
      <c r="F7557" s="303">
        <v>1972</v>
      </c>
      <c r="G7557" s="303">
        <v>7</v>
      </c>
      <c r="H7557" s="303">
        <v>34</v>
      </c>
      <c r="I7557" s="303" t="s">
        <v>15</v>
      </c>
      <c r="J7557" s="270"/>
      <c r="K7557" s="270"/>
      <c r="L7557" s="290">
        <f t="shared" si="68"/>
        <v>20.588235294117645</v>
      </c>
      <c r="M7557" s="303">
        <v>712</v>
      </c>
      <c r="N7557" s="289" t="s">
        <v>13</v>
      </c>
      <c r="O7557" s="303" t="s">
        <v>2516</v>
      </c>
    </row>
    <row r="7558" spans="1:15">
      <c r="A7558">
        <v>7563</v>
      </c>
      <c r="B7558" s="302">
        <v>45029</v>
      </c>
      <c r="C7558" s="270" t="s">
        <v>9</v>
      </c>
      <c r="D7558" s="359" t="s">
        <v>10</v>
      </c>
      <c r="E7558" s="303">
        <v>43</v>
      </c>
      <c r="F7558" s="303">
        <v>1080</v>
      </c>
      <c r="G7558" s="303">
        <v>1</v>
      </c>
      <c r="H7558" s="303">
        <v>20</v>
      </c>
      <c r="I7558" s="303" t="s">
        <v>12</v>
      </c>
      <c r="J7558" s="270"/>
      <c r="K7558" s="270"/>
      <c r="L7558" s="290">
        <f t="shared" si="68"/>
        <v>5</v>
      </c>
      <c r="M7558" s="303">
        <v>712</v>
      </c>
      <c r="N7558" s="289" t="s">
        <v>13</v>
      </c>
      <c r="O7558" s="303" t="s">
        <v>2516</v>
      </c>
    </row>
    <row r="7559" spans="1:15">
      <c r="A7559">
        <v>7564</v>
      </c>
      <c r="B7559" s="302">
        <v>45029</v>
      </c>
      <c r="C7559" s="270" t="s">
        <v>9</v>
      </c>
      <c r="D7559" s="359" t="s">
        <v>10</v>
      </c>
      <c r="E7559" s="303">
        <v>49</v>
      </c>
      <c r="F7559" s="303">
        <v>1530</v>
      </c>
      <c r="G7559" s="303">
        <v>3</v>
      </c>
      <c r="H7559" s="303">
        <v>8</v>
      </c>
      <c r="I7559" s="303" t="s">
        <v>15</v>
      </c>
      <c r="J7559" s="270"/>
      <c r="K7559" s="270"/>
      <c r="L7559" s="290">
        <f t="shared" si="68"/>
        <v>37.5</v>
      </c>
      <c r="M7559" s="303">
        <v>712</v>
      </c>
      <c r="N7559" s="289" t="s">
        <v>13</v>
      </c>
      <c r="O7559" s="303" t="s">
        <v>2516</v>
      </c>
    </row>
    <row r="7560" spans="1:15">
      <c r="A7560">
        <v>7565</v>
      </c>
      <c r="B7560" s="302">
        <v>45029</v>
      </c>
      <c r="C7560" s="270" t="s">
        <v>9</v>
      </c>
      <c r="D7560" s="359" t="s">
        <v>10</v>
      </c>
      <c r="E7560" s="303">
        <v>43</v>
      </c>
      <c r="F7560" s="303">
        <v>1042</v>
      </c>
      <c r="G7560" s="303">
        <v>4</v>
      </c>
      <c r="H7560" s="303">
        <v>12</v>
      </c>
      <c r="I7560" s="303" t="s">
        <v>15</v>
      </c>
      <c r="J7560" s="270"/>
      <c r="K7560" s="270"/>
      <c r="L7560" s="290">
        <f t="shared" si="68"/>
        <v>33.333333333333329</v>
      </c>
      <c r="M7560" s="303">
        <v>712</v>
      </c>
      <c r="N7560" s="289" t="s">
        <v>13</v>
      </c>
      <c r="O7560" s="303" t="s">
        <v>2516</v>
      </c>
    </row>
    <row r="7561" spans="1:15">
      <c r="A7561">
        <v>7566</v>
      </c>
      <c r="B7561" s="302">
        <v>45029</v>
      </c>
      <c r="C7561" s="270" t="s">
        <v>9</v>
      </c>
      <c r="D7561" s="359" t="s">
        <v>10</v>
      </c>
      <c r="E7561" s="303">
        <v>58</v>
      </c>
      <c r="F7561" s="303">
        <v>1482</v>
      </c>
      <c r="G7561" s="303">
        <v>18</v>
      </c>
      <c r="H7561" s="303">
        <v>14</v>
      </c>
      <c r="I7561" s="303" t="s">
        <v>15</v>
      </c>
      <c r="J7561" s="270"/>
      <c r="K7561" s="270"/>
      <c r="L7561" s="290">
        <f t="shared" si="68"/>
        <v>128.57142857142858</v>
      </c>
      <c r="M7561" s="303">
        <v>712</v>
      </c>
      <c r="N7561" s="289" t="s">
        <v>13</v>
      </c>
      <c r="O7561" s="303" t="s">
        <v>2516</v>
      </c>
    </row>
    <row r="7562" spans="1:15">
      <c r="A7562">
        <v>7567</v>
      </c>
      <c r="B7562" s="302">
        <v>45029</v>
      </c>
      <c r="C7562" s="270" t="s">
        <v>9</v>
      </c>
      <c r="D7562" s="359" t="s">
        <v>10</v>
      </c>
      <c r="E7562" s="303">
        <v>53</v>
      </c>
      <c r="F7562" s="303">
        <v>2010</v>
      </c>
      <c r="G7562" s="303">
        <v>11</v>
      </c>
      <c r="H7562" s="303">
        <v>24</v>
      </c>
      <c r="I7562" s="303" t="s">
        <v>15</v>
      </c>
      <c r="J7562" s="270"/>
      <c r="K7562" s="270"/>
      <c r="L7562" s="290">
        <f t="shared" si="68"/>
        <v>45.833333333333329</v>
      </c>
      <c r="M7562" s="303">
        <v>712</v>
      </c>
      <c r="N7562" s="289" t="s">
        <v>13</v>
      </c>
      <c r="O7562" s="303" t="s">
        <v>2516</v>
      </c>
    </row>
    <row r="7563" spans="1:15">
      <c r="A7563">
        <v>7568</v>
      </c>
      <c r="B7563" s="302">
        <v>45029</v>
      </c>
      <c r="C7563" s="270" t="s">
        <v>9</v>
      </c>
      <c r="D7563" s="359" t="s">
        <v>10</v>
      </c>
      <c r="E7563" s="303">
        <v>46</v>
      </c>
      <c r="F7563" s="303">
        <v>1222</v>
      </c>
      <c r="G7563" s="303">
        <v>3</v>
      </c>
      <c r="H7563" s="303">
        <v>20</v>
      </c>
      <c r="I7563" s="303" t="s">
        <v>15</v>
      </c>
      <c r="J7563" s="270"/>
      <c r="K7563" s="270"/>
      <c r="L7563" s="290">
        <f t="shared" si="68"/>
        <v>15</v>
      </c>
      <c r="M7563" s="303">
        <v>712</v>
      </c>
      <c r="N7563" s="289" t="s">
        <v>13</v>
      </c>
      <c r="O7563" s="303" t="s">
        <v>2516</v>
      </c>
    </row>
    <row r="7564" spans="1:15">
      <c r="A7564">
        <v>7569</v>
      </c>
      <c r="B7564" s="302">
        <v>45029</v>
      </c>
      <c r="C7564" s="270" t="s">
        <v>9</v>
      </c>
      <c r="D7564" s="359" t="s">
        <v>10</v>
      </c>
      <c r="E7564" s="303">
        <v>47</v>
      </c>
      <c r="F7564" s="303">
        <v>1302</v>
      </c>
      <c r="G7564" s="303">
        <v>3</v>
      </c>
      <c r="H7564" s="303">
        <v>16</v>
      </c>
      <c r="I7564" s="303" t="s">
        <v>15</v>
      </c>
      <c r="J7564" s="270"/>
      <c r="K7564" s="270"/>
      <c r="L7564" s="290">
        <f t="shared" si="68"/>
        <v>18.75</v>
      </c>
      <c r="M7564" s="303">
        <v>712</v>
      </c>
      <c r="N7564" s="289" t="s">
        <v>13</v>
      </c>
      <c r="O7564" s="303" t="s">
        <v>2516</v>
      </c>
    </row>
    <row r="7565" spans="1:15">
      <c r="A7565">
        <v>7570</v>
      </c>
      <c r="B7565" s="302">
        <v>45029</v>
      </c>
      <c r="C7565" s="270" t="s">
        <v>9</v>
      </c>
      <c r="D7565" s="359" t="s">
        <v>10</v>
      </c>
      <c r="E7565" s="303">
        <v>52</v>
      </c>
      <c r="F7565" s="303">
        <v>1752</v>
      </c>
      <c r="G7565" s="303">
        <v>5</v>
      </c>
      <c r="H7565" s="303">
        <v>20</v>
      </c>
      <c r="I7565" s="303" t="s">
        <v>15</v>
      </c>
      <c r="J7565" s="270"/>
      <c r="K7565" s="270"/>
      <c r="L7565" s="290">
        <f t="shared" si="68"/>
        <v>25</v>
      </c>
      <c r="M7565" s="303">
        <v>712</v>
      </c>
      <c r="N7565" s="289" t="s">
        <v>13</v>
      </c>
      <c r="O7565" s="303" t="s">
        <v>2516</v>
      </c>
    </row>
    <row r="7566" spans="1:15">
      <c r="A7566">
        <v>7571</v>
      </c>
      <c r="B7566" s="302">
        <v>45029</v>
      </c>
      <c r="C7566" s="270" t="s">
        <v>9</v>
      </c>
      <c r="D7566" s="359" t="s">
        <v>10</v>
      </c>
      <c r="E7566" s="303">
        <v>48</v>
      </c>
      <c r="F7566" s="303">
        <v>1466</v>
      </c>
      <c r="G7566" s="303">
        <v>10</v>
      </c>
      <c r="H7566" s="303">
        <v>25</v>
      </c>
      <c r="I7566" s="303" t="s">
        <v>15</v>
      </c>
      <c r="J7566" s="270"/>
      <c r="K7566" s="270"/>
      <c r="L7566" s="290">
        <f t="shared" si="68"/>
        <v>40</v>
      </c>
      <c r="M7566" s="303">
        <v>712</v>
      </c>
      <c r="N7566" s="289" t="s">
        <v>13</v>
      </c>
      <c r="O7566" s="303" t="s">
        <v>2516</v>
      </c>
    </row>
    <row r="7567" spans="1:15">
      <c r="A7567">
        <v>7572</v>
      </c>
      <c r="B7567" s="302">
        <v>45033</v>
      </c>
      <c r="C7567" s="270" t="s">
        <v>9</v>
      </c>
      <c r="D7567" s="359" t="s">
        <v>10</v>
      </c>
      <c r="E7567" s="303">
        <v>28</v>
      </c>
      <c r="F7567" s="303">
        <v>314</v>
      </c>
      <c r="G7567" s="303">
        <v>0</v>
      </c>
      <c r="H7567" s="303">
        <v>6</v>
      </c>
      <c r="I7567" s="303" t="s">
        <v>12</v>
      </c>
      <c r="J7567" s="270"/>
      <c r="K7567" s="270"/>
      <c r="L7567" s="290">
        <f t="shared" si="68"/>
        <v>0</v>
      </c>
      <c r="M7567" s="303">
        <v>712</v>
      </c>
      <c r="N7567" s="289" t="s">
        <v>13</v>
      </c>
      <c r="O7567" s="303" t="s">
        <v>2516</v>
      </c>
    </row>
    <row r="7568" spans="1:15">
      <c r="A7568">
        <v>7573</v>
      </c>
      <c r="B7568" s="302">
        <v>45033</v>
      </c>
      <c r="C7568" s="270" t="s">
        <v>9</v>
      </c>
      <c r="D7568" s="359" t="s">
        <v>10</v>
      </c>
      <c r="E7568" s="303">
        <v>32</v>
      </c>
      <c r="F7568" s="303">
        <v>440</v>
      </c>
      <c r="G7568" s="303">
        <v>0</v>
      </c>
      <c r="H7568" s="303">
        <v>6</v>
      </c>
      <c r="I7568" s="303" t="s">
        <v>12</v>
      </c>
      <c r="J7568" s="270"/>
      <c r="K7568" s="270"/>
      <c r="L7568" s="290">
        <f t="shared" si="68"/>
        <v>0</v>
      </c>
      <c r="M7568" s="303">
        <v>712</v>
      </c>
      <c r="N7568" s="289" t="s">
        <v>13</v>
      </c>
      <c r="O7568" s="303" t="s">
        <v>2516</v>
      </c>
    </row>
    <row r="7569" spans="1:15">
      <c r="A7569">
        <v>7574</v>
      </c>
      <c r="B7569" s="302">
        <v>45033</v>
      </c>
      <c r="C7569" s="270" t="s">
        <v>9</v>
      </c>
      <c r="D7569" s="359" t="s">
        <v>10</v>
      </c>
      <c r="E7569" s="303">
        <v>28</v>
      </c>
      <c r="F7569" s="303">
        <v>330</v>
      </c>
      <c r="G7569" s="303">
        <v>0</v>
      </c>
      <c r="H7569" s="303">
        <v>4</v>
      </c>
      <c r="I7569" s="303" t="s">
        <v>12</v>
      </c>
      <c r="J7569" s="270"/>
      <c r="K7569" s="270"/>
      <c r="L7569" s="290">
        <f t="shared" si="68"/>
        <v>0</v>
      </c>
      <c r="M7569" s="303">
        <v>712</v>
      </c>
      <c r="N7569" s="289" t="s">
        <v>13</v>
      </c>
      <c r="O7569" s="303" t="s">
        <v>2516</v>
      </c>
    </row>
    <row r="7570" spans="1:15">
      <c r="A7570">
        <v>7575</v>
      </c>
      <c r="B7570" s="302">
        <v>45033</v>
      </c>
      <c r="C7570" s="270" t="s">
        <v>9</v>
      </c>
      <c r="D7570" s="359" t="s">
        <v>10</v>
      </c>
      <c r="E7570" s="303">
        <v>31</v>
      </c>
      <c r="F7570" s="303">
        <v>420</v>
      </c>
      <c r="G7570" s="303">
        <v>0</v>
      </c>
      <c r="H7570" s="303">
        <v>4</v>
      </c>
      <c r="I7570" s="303" t="s">
        <v>15</v>
      </c>
      <c r="J7570" s="270"/>
      <c r="K7570" s="270"/>
      <c r="L7570" s="290">
        <f t="shared" si="68"/>
        <v>0</v>
      </c>
      <c r="M7570" s="303">
        <v>712</v>
      </c>
      <c r="N7570" s="289" t="s">
        <v>13</v>
      </c>
      <c r="O7570" s="303" t="s">
        <v>2516</v>
      </c>
    </row>
    <row r="7571" spans="1:15">
      <c r="A7571">
        <v>7576</v>
      </c>
      <c r="B7571" s="302">
        <v>45033</v>
      </c>
      <c r="C7571" s="270" t="s">
        <v>9</v>
      </c>
      <c r="D7571" s="359" t="s">
        <v>10</v>
      </c>
      <c r="E7571" s="303">
        <v>30</v>
      </c>
      <c r="F7571" s="303">
        <v>362</v>
      </c>
      <c r="G7571" s="303">
        <v>1</v>
      </c>
      <c r="H7571" s="303">
        <v>4</v>
      </c>
      <c r="I7571" s="303" t="s">
        <v>15</v>
      </c>
      <c r="J7571" s="270"/>
      <c r="K7571" s="270"/>
      <c r="L7571" s="290">
        <f t="shared" si="68"/>
        <v>25</v>
      </c>
      <c r="M7571" s="303">
        <v>712</v>
      </c>
      <c r="N7571" s="289" t="s">
        <v>13</v>
      </c>
      <c r="O7571" s="303" t="s">
        <v>2516</v>
      </c>
    </row>
    <row r="7572" spans="1:15">
      <c r="A7572">
        <v>7577</v>
      </c>
      <c r="B7572" s="302">
        <v>45033</v>
      </c>
      <c r="C7572" s="270" t="s">
        <v>9</v>
      </c>
      <c r="D7572" s="359" t="s">
        <v>10</v>
      </c>
      <c r="E7572" s="303">
        <v>28</v>
      </c>
      <c r="F7572" s="303">
        <v>304</v>
      </c>
      <c r="G7572" s="303">
        <v>0</v>
      </c>
      <c r="H7572" s="303">
        <v>2</v>
      </c>
      <c r="I7572" s="303" t="s">
        <v>15</v>
      </c>
      <c r="J7572" s="270"/>
      <c r="K7572" s="270"/>
      <c r="L7572" s="290">
        <f t="shared" si="68"/>
        <v>0</v>
      </c>
      <c r="M7572" s="303">
        <v>712</v>
      </c>
      <c r="N7572" s="289" t="s">
        <v>13</v>
      </c>
      <c r="O7572" s="303" t="s">
        <v>2516</v>
      </c>
    </row>
    <row r="7573" spans="1:15">
      <c r="A7573">
        <v>7578</v>
      </c>
      <c r="B7573" s="302">
        <v>45033</v>
      </c>
      <c r="C7573" s="270" t="s">
        <v>9</v>
      </c>
      <c r="D7573" s="359" t="s">
        <v>10</v>
      </c>
      <c r="E7573" s="303">
        <v>27</v>
      </c>
      <c r="F7573" s="303">
        <v>302</v>
      </c>
      <c r="G7573" s="303">
        <v>0</v>
      </c>
      <c r="H7573" s="303">
        <v>4</v>
      </c>
      <c r="I7573" s="303" t="s">
        <v>12</v>
      </c>
      <c r="J7573" s="270"/>
      <c r="K7573" s="270"/>
      <c r="L7573" s="290">
        <f t="shared" si="68"/>
        <v>0</v>
      </c>
      <c r="M7573" s="303">
        <v>712</v>
      </c>
      <c r="N7573" s="289" t="s">
        <v>13</v>
      </c>
      <c r="O7573" s="303" t="s">
        <v>2516</v>
      </c>
    </row>
    <row r="7574" spans="1:15">
      <c r="A7574">
        <v>7579</v>
      </c>
      <c r="B7574" s="302">
        <v>45033</v>
      </c>
      <c r="C7574" s="270" t="s">
        <v>9</v>
      </c>
      <c r="D7574" s="359" t="s">
        <v>10</v>
      </c>
      <c r="E7574" s="303">
        <v>28</v>
      </c>
      <c r="F7574" s="303">
        <v>320</v>
      </c>
      <c r="G7574" s="303">
        <v>1</v>
      </c>
      <c r="H7574" s="303">
        <v>6</v>
      </c>
      <c r="I7574" s="303" t="s">
        <v>15</v>
      </c>
      <c r="J7574" s="270"/>
      <c r="K7574" s="270"/>
      <c r="L7574" s="290">
        <f t="shared" si="68"/>
        <v>16.666666666666664</v>
      </c>
      <c r="M7574" s="303">
        <v>712</v>
      </c>
      <c r="N7574" s="289" t="s">
        <v>13</v>
      </c>
      <c r="O7574" s="303" t="s">
        <v>2516</v>
      </c>
    </row>
    <row r="7575" spans="1:15">
      <c r="A7575">
        <v>7580</v>
      </c>
      <c r="B7575" s="302">
        <v>45033</v>
      </c>
      <c r="C7575" s="270" t="s">
        <v>9</v>
      </c>
      <c r="D7575" s="359" t="s">
        <v>10</v>
      </c>
      <c r="E7575" s="303">
        <v>29</v>
      </c>
      <c r="F7575" s="303">
        <v>364</v>
      </c>
      <c r="G7575" s="303">
        <v>1</v>
      </c>
      <c r="H7575" s="303">
        <v>10</v>
      </c>
      <c r="I7575" s="303" t="s">
        <v>15</v>
      </c>
      <c r="J7575" s="270"/>
      <c r="K7575" s="270"/>
      <c r="L7575" s="290">
        <f t="shared" si="68"/>
        <v>10</v>
      </c>
      <c r="M7575" s="303">
        <v>712</v>
      </c>
      <c r="N7575" s="289" t="s">
        <v>13</v>
      </c>
      <c r="O7575" s="303" t="s">
        <v>2516</v>
      </c>
    </row>
    <row r="7576" spans="1:15">
      <c r="A7576">
        <v>7581</v>
      </c>
      <c r="B7576" s="302">
        <v>44668</v>
      </c>
      <c r="C7576" s="270" t="s">
        <v>9</v>
      </c>
      <c r="D7576" s="359" t="s">
        <v>10</v>
      </c>
      <c r="E7576" s="303">
        <v>29</v>
      </c>
      <c r="F7576" s="303">
        <v>366</v>
      </c>
      <c r="G7576" s="303">
        <v>0</v>
      </c>
      <c r="H7576" s="303">
        <v>10</v>
      </c>
      <c r="I7576" s="303" t="s">
        <v>15</v>
      </c>
      <c r="J7576" s="270"/>
      <c r="K7576" s="270"/>
      <c r="L7576" s="290">
        <f t="shared" si="68"/>
        <v>0</v>
      </c>
      <c r="M7576" s="303">
        <v>712</v>
      </c>
      <c r="N7576" s="289" t="s">
        <v>13</v>
      </c>
      <c r="O7576" s="303" t="s">
        <v>2516</v>
      </c>
    </row>
    <row r="7577" spans="1:15">
      <c r="A7577">
        <v>7582</v>
      </c>
      <c r="B7577" s="302">
        <v>45033</v>
      </c>
      <c r="C7577" s="270" t="s">
        <v>9</v>
      </c>
      <c r="D7577" s="359" t="s">
        <v>10</v>
      </c>
      <c r="E7577" s="303">
        <v>31</v>
      </c>
      <c r="F7577" s="303">
        <v>422</v>
      </c>
      <c r="G7577" s="303">
        <v>0</v>
      </c>
      <c r="H7577" s="303">
        <v>6</v>
      </c>
      <c r="I7577" s="303" t="s">
        <v>15</v>
      </c>
      <c r="J7577" s="270"/>
      <c r="K7577" s="270"/>
      <c r="L7577" s="290">
        <f t="shared" si="68"/>
        <v>0</v>
      </c>
      <c r="M7577" s="303">
        <v>712</v>
      </c>
      <c r="N7577" s="289" t="s">
        <v>13</v>
      </c>
      <c r="O7577" s="303" t="s">
        <v>2516</v>
      </c>
    </row>
    <row r="7578" spans="1:15">
      <c r="A7578">
        <v>7583</v>
      </c>
      <c r="B7578" s="302">
        <v>45033</v>
      </c>
      <c r="C7578" s="270" t="s">
        <v>9</v>
      </c>
      <c r="D7578" s="359" t="s">
        <v>10</v>
      </c>
      <c r="E7578" s="303">
        <v>33</v>
      </c>
      <c r="F7578" s="303">
        <v>446</v>
      </c>
      <c r="G7578" s="303">
        <v>1</v>
      </c>
      <c r="H7578" s="303">
        <v>6</v>
      </c>
      <c r="I7578" s="303" t="s">
        <v>15</v>
      </c>
      <c r="J7578" s="270"/>
      <c r="K7578" s="270"/>
      <c r="L7578" s="290">
        <f t="shared" ref="L7578:L7641" si="69">G7578/H7578*100</f>
        <v>16.666666666666664</v>
      </c>
      <c r="M7578" s="303">
        <v>712</v>
      </c>
      <c r="N7578" s="289" t="s">
        <v>13</v>
      </c>
      <c r="O7578" s="303" t="s">
        <v>2516</v>
      </c>
    </row>
    <row r="7579" spans="1:15">
      <c r="A7579">
        <v>7584</v>
      </c>
      <c r="B7579" s="302">
        <v>45033</v>
      </c>
      <c r="C7579" s="270" t="s">
        <v>9</v>
      </c>
      <c r="D7579" s="359" t="s">
        <v>10</v>
      </c>
      <c r="E7579" s="303">
        <v>31</v>
      </c>
      <c r="F7579" s="303">
        <v>426</v>
      </c>
      <c r="G7579" s="303">
        <v>1</v>
      </c>
      <c r="H7579" s="303">
        <v>8</v>
      </c>
      <c r="I7579" s="303" t="s">
        <v>15</v>
      </c>
      <c r="J7579" s="270"/>
      <c r="K7579" s="270"/>
      <c r="L7579" s="290">
        <f t="shared" si="69"/>
        <v>12.5</v>
      </c>
      <c r="M7579" s="303">
        <v>712</v>
      </c>
      <c r="N7579" s="289" t="s">
        <v>13</v>
      </c>
      <c r="O7579" s="303" t="s">
        <v>2516</v>
      </c>
    </row>
    <row r="7580" spans="1:15">
      <c r="A7580">
        <v>7585</v>
      </c>
      <c r="B7580" s="302">
        <v>45033</v>
      </c>
      <c r="C7580" s="270" t="s">
        <v>9</v>
      </c>
      <c r="D7580" s="359" t="s">
        <v>10</v>
      </c>
      <c r="E7580" s="303">
        <v>29</v>
      </c>
      <c r="F7580" s="303">
        <v>396</v>
      </c>
      <c r="G7580" s="303">
        <v>1</v>
      </c>
      <c r="H7580" s="303">
        <v>6</v>
      </c>
      <c r="I7580" s="303" t="s">
        <v>15</v>
      </c>
      <c r="J7580" s="270"/>
      <c r="K7580" s="270"/>
      <c r="L7580" s="290">
        <f t="shared" si="69"/>
        <v>16.666666666666664</v>
      </c>
      <c r="M7580" s="303">
        <v>712</v>
      </c>
      <c r="N7580" s="289" t="s">
        <v>13</v>
      </c>
      <c r="O7580" s="303" t="s">
        <v>2516</v>
      </c>
    </row>
    <row r="7581" spans="1:15">
      <c r="A7581">
        <v>7586</v>
      </c>
      <c r="B7581" s="302">
        <v>44668</v>
      </c>
      <c r="C7581" s="270" t="s">
        <v>9</v>
      </c>
      <c r="D7581" s="359" t="s">
        <v>10</v>
      </c>
      <c r="E7581" s="303">
        <v>31</v>
      </c>
      <c r="F7581" s="303">
        <v>408</v>
      </c>
      <c r="G7581" s="303">
        <v>1</v>
      </c>
      <c r="H7581" s="303">
        <v>4</v>
      </c>
      <c r="I7581" s="303" t="s">
        <v>15</v>
      </c>
      <c r="J7581" s="270"/>
      <c r="K7581" s="270"/>
      <c r="L7581" s="290">
        <f t="shared" si="69"/>
        <v>25</v>
      </c>
      <c r="M7581" s="303">
        <v>712</v>
      </c>
      <c r="N7581" s="289" t="s">
        <v>13</v>
      </c>
      <c r="O7581" s="303" t="s">
        <v>2516</v>
      </c>
    </row>
    <row r="7582" spans="1:15">
      <c r="A7582">
        <v>7587</v>
      </c>
      <c r="B7582" s="302">
        <v>45033</v>
      </c>
      <c r="C7582" s="270" t="s">
        <v>9</v>
      </c>
      <c r="D7582" s="359" t="s">
        <v>10</v>
      </c>
      <c r="E7582" s="303">
        <v>27</v>
      </c>
      <c r="F7582" s="303">
        <v>280</v>
      </c>
      <c r="G7582" s="303">
        <v>0</v>
      </c>
      <c r="H7582" s="303">
        <v>4</v>
      </c>
      <c r="I7582" s="303" t="s">
        <v>12</v>
      </c>
      <c r="J7582" s="270"/>
      <c r="K7582" s="270"/>
      <c r="L7582" s="290">
        <f t="shared" si="69"/>
        <v>0</v>
      </c>
      <c r="M7582" s="303">
        <v>712</v>
      </c>
      <c r="N7582" s="289" t="s">
        <v>13</v>
      </c>
      <c r="O7582" s="303" t="s">
        <v>2516</v>
      </c>
    </row>
    <row r="7583" spans="1:15">
      <c r="A7583">
        <v>7588</v>
      </c>
      <c r="B7583" s="302">
        <v>45033</v>
      </c>
      <c r="C7583" s="270" t="s">
        <v>9</v>
      </c>
      <c r="D7583" s="359" t="s">
        <v>10</v>
      </c>
      <c r="E7583" s="303">
        <v>28</v>
      </c>
      <c r="F7583" s="303">
        <v>302</v>
      </c>
      <c r="G7583" s="303">
        <v>1</v>
      </c>
      <c r="H7583" s="303">
        <v>4</v>
      </c>
      <c r="I7583" s="303" t="s">
        <v>15</v>
      </c>
      <c r="J7583" s="270"/>
      <c r="K7583" s="270"/>
      <c r="L7583" s="290">
        <f t="shared" si="69"/>
        <v>25</v>
      </c>
      <c r="M7583" s="303">
        <v>712</v>
      </c>
      <c r="N7583" s="289" t="s">
        <v>13</v>
      </c>
      <c r="O7583" s="303" t="s">
        <v>2516</v>
      </c>
    </row>
    <row r="7584" spans="1:15">
      <c r="A7584">
        <v>7589</v>
      </c>
      <c r="B7584" s="302">
        <v>45033</v>
      </c>
      <c r="C7584" s="270" t="s">
        <v>9</v>
      </c>
      <c r="D7584" s="359" t="s">
        <v>10</v>
      </c>
      <c r="E7584" s="303">
        <v>28</v>
      </c>
      <c r="F7584" s="303">
        <v>305</v>
      </c>
      <c r="G7584" s="303">
        <v>0</v>
      </c>
      <c r="H7584" s="303">
        <v>2</v>
      </c>
      <c r="I7584" s="303" t="s">
        <v>12</v>
      </c>
      <c r="J7584" s="270"/>
      <c r="K7584" s="270"/>
      <c r="L7584" s="290">
        <f t="shared" si="69"/>
        <v>0</v>
      </c>
      <c r="M7584" s="303">
        <v>712</v>
      </c>
      <c r="N7584" s="289" t="s">
        <v>13</v>
      </c>
      <c r="O7584" s="303" t="s">
        <v>2516</v>
      </c>
    </row>
    <row r="7585" spans="1:15">
      <c r="A7585">
        <v>7590</v>
      </c>
      <c r="B7585" s="302">
        <v>45033</v>
      </c>
      <c r="C7585" s="270" t="s">
        <v>9</v>
      </c>
      <c r="D7585" s="359" t="s">
        <v>10</v>
      </c>
      <c r="E7585" s="303">
        <v>50</v>
      </c>
      <c r="F7585" s="303">
        <v>1654</v>
      </c>
      <c r="G7585" s="303">
        <v>1</v>
      </c>
      <c r="H7585" s="303">
        <v>28</v>
      </c>
      <c r="I7585" s="303" t="s">
        <v>12</v>
      </c>
      <c r="J7585" s="270"/>
      <c r="K7585" s="270"/>
      <c r="L7585" s="290">
        <f t="shared" si="69"/>
        <v>3.5714285714285712</v>
      </c>
      <c r="M7585" s="303">
        <v>712</v>
      </c>
      <c r="N7585" s="289" t="s">
        <v>13</v>
      </c>
      <c r="O7585" s="303" t="s">
        <v>2516</v>
      </c>
    </row>
    <row r="7586" spans="1:15">
      <c r="A7586">
        <v>7591</v>
      </c>
      <c r="B7586" s="302">
        <v>45033</v>
      </c>
      <c r="C7586" s="270" t="s">
        <v>9</v>
      </c>
      <c r="D7586" s="359" t="s">
        <v>10</v>
      </c>
      <c r="E7586" s="303">
        <v>53</v>
      </c>
      <c r="F7586" s="303">
        <v>1912</v>
      </c>
      <c r="G7586" s="303">
        <v>7</v>
      </c>
      <c r="H7586" s="303">
        <v>22</v>
      </c>
      <c r="I7586" s="303" t="s">
        <v>15</v>
      </c>
      <c r="J7586" s="270"/>
      <c r="K7586" s="270"/>
      <c r="L7586" s="290">
        <f t="shared" si="69"/>
        <v>31.818181818181817</v>
      </c>
      <c r="M7586" s="303">
        <v>712</v>
      </c>
      <c r="N7586" s="289" t="s">
        <v>13</v>
      </c>
      <c r="O7586" s="303" t="s">
        <v>2516</v>
      </c>
    </row>
    <row r="7587" spans="1:15">
      <c r="A7587">
        <v>7592</v>
      </c>
      <c r="B7587" s="302">
        <v>45033</v>
      </c>
      <c r="C7587" s="270" t="s">
        <v>9</v>
      </c>
      <c r="D7587" s="359" t="s">
        <v>10</v>
      </c>
      <c r="E7587" s="303">
        <v>18</v>
      </c>
      <c r="F7587" s="303">
        <v>1304</v>
      </c>
      <c r="G7587" s="303">
        <v>3</v>
      </c>
      <c r="H7587" s="303">
        <v>4</v>
      </c>
      <c r="I7587" s="303" t="s">
        <v>15</v>
      </c>
      <c r="J7587" s="270"/>
      <c r="K7587" s="270"/>
      <c r="L7587" s="290">
        <f t="shared" si="69"/>
        <v>75</v>
      </c>
      <c r="M7587" s="303">
        <v>712</v>
      </c>
      <c r="N7587" s="289" t="s">
        <v>13</v>
      </c>
      <c r="O7587" s="303" t="s">
        <v>2516</v>
      </c>
    </row>
    <row r="7588" spans="1:15">
      <c r="A7588">
        <v>7593</v>
      </c>
      <c r="B7588" s="302">
        <v>45033</v>
      </c>
      <c r="C7588" s="270" t="s">
        <v>9</v>
      </c>
      <c r="D7588" s="359" t="s">
        <v>10</v>
      </c>
      <c r="E7588" s="303">
        <v>56</v>
      </c>
      <c r="F7588" s="303">
        <v>2192</v>
      </c>
      <c r="G7588" s="303">
        <v>1</v>
      </c>
      <c r="H7588" s="303">
        <v>12</v>
      </c>
      <c r="I7588" s="303" t="s">
        <v>12</v>
      </c>
      <c r="J7588" s="270"/>
      <c r="K7588" s="270"/>
      <c r="L7588" s="290">
        <f t="shared" si="69"/>
        <v>8.3333333333333321</v>
      </c>
      <c r="M7588" s="303">
        <v>712</v>
      </c>
      <c r="N7588" s="289" t="s">
        <v>13</v>
      </c>
      <c r="O7588" s="303" t="s">
        <v>2516</v>
      </c>
    </row>
    <row r="7589" spans="1:15">
      <c r="A7589">
        <v>7594</v>
      </c>
      <c r="B7589" s="302">
        <v>45033</v>
      </c>
      <c r="C7589" s="270" t="s">
        <v>9</v>
      </c>
      <c r="D7589" s="359" t="s">
        <v>10</v>
      </c>
      <c r="E7589" s="303">
        <v>59</v>
      </c>
      <c r="F7589" s="303">
        <v>2744</v>
      </c>
      <c r="G7589" s="303">
        <v>1</v>
      </c>
      <c r="H7589" s="303">
        <v>20</v>
      </c>
      <c r="I7589" s="303" t="s">
        <v>12</v>
      </c>
      <c r="J7589" s="270"/>
      <c r="K7589" s="270"/>
      <c r="L7589" s="290">
        <f t="shared" si="69"/>
        <v>5</v>
      </c>
      <c r="M7589" s="303">
        <v>712</v>
      </c>
      <c r="N7589" s="289" t="s">
        <v>13</v>
      </c>
      <c r="O7589" s="303" t="s">
        <v>2516</v>
      </c>
    </row>
    <row r="7590" spans="1:15">
      <c r="A7590">
        <v>7595</v>
      </c>
      <c r="B7590" s="302">
        <v>45033</v>
      </c>
      <c r="C7590" s="270" t="s">
        <v>9</v>
      </c>
      <c r="D7590" s="359" t="s">
        <v>10</v>
      </c>
      <c r="E7590" s="303">
        <v>52</v>
      </c>
      <c r="F7590" s="303">
        <v>1692</v>
      </c>
      <c r="G7590" s="303">
        <v>1</v>
      </c>
      <c r="H7590" s="303">
        <v>26</v>
      </c>
      <c r="I7590" s="303" t="s">
        <v>12</v>
      </c>
      <c r="J7590" s="270"/>
      <c r="K7590" s="270"/>
      <c r="L7590" s="290">
        <f t="shared" si="69"/>
        <v>3.8461538461538463</v>
      </c>
      <c r="M7590" s="303">
        <v>712</v>
      </c>
      <c r="N7590" s="289" t="s">
        <v>13</v>
      </c>
      <c r="O7590" s="303" t="s">
        <v>2516</v>
      </c>
    </row>
    <row r="7591" spans="1:15">
      <c r="A7591">
        <v>7596</v>
      </c>
      <c r="B7591" s="302">
        <v>45033</v>
      </c>
      <c r="C7591" s="270" t="s">
        <v>9</v>
      </c>
      <c r="D7591" s="359" t="s">
        <v>10</v>
      </c>
      <c r="E7591" s="303">
        <v>46</v>
      </c>
      <c r="F7591" s="303">
        <v>1392</v>
      </c>
      <c r="G7591" s="303">
        <v>3</v>
      </c>
      <c r="H7591" s="303">
        <v>8</v>
      </c>
      <c r="I7591" s="303" t="s">
        <v>15</v>
      </c>
      <c r="J7591" s="270"/>
      <c r="K7591" s="270"/>
      <c r="L7591" s="290">
        <f t="shared" si="69"/>
        <v>37.5</v>
      </c>
      <c r="M7591" s="303">
        <v>712</v>
      </c>
      <c r="N7591" s="289" t="s">
        <v>13</v>
      </c>
      <c r="O7591" s="303" t="s">
        <v>2516</v>
      </c>
    </row>
    <row r="7592" spans="1:15">
      <c r="A7592">
        <v>7597</v>
      </c>
      <c r="B7592" s="302">
        <v>45033</v>
      </c>
      <c r="C7592" s="270" t="s">
        <v>9</v>
      </c>
      <c r="D7592" s="359" t="s">
        <v>10</v>
      </c>
      <c r="E7592" s="303">
        <v>62</v>
      </c>
      <c r="F7592" s="303">
        <v>2944</v>
      </c>
      <c r="G7592" s="303">
        <v>22</v>
      </c>
      <c r="H7592" s="303">
        <v>32</v>
      </c>
      <c r="I7592" s="303" t="s">
        <v>15</v>
      </c>
      <c r="J7592" s="270"/>
      <c r="K7592" s="270"/>
      <c r="L7592" s="290">
        <f t="shared" si="69"/>
        <v>68.75</v>
      </c>
      <c r="M7592" s="303">
        <v>712</v>
      </c>
      <c r="N7592" s="289" t="s">
        <v>13</v>
      </c>
      <c r="O7592" s="303" t="s">
        <v>2516</v>
      </c>
    </row>
    <row r="7593" spans="1:15">
      <c r="A7593">
        <v>7598</v>
      </c>
      <c r="B7593" s="302">
        <v>45033</v>
      </c>
      <c r="C7593" s="270" t="s">
        <v>9</v>
      </c>
      <c r="D7593" s="359" t="s">
        <v>10</v>
      </c>
      <c r="E7593" s="303">
        <v>52</v>
      </c>
      <c r="F7593" s="303">
        <v>1704</v>
      </c>
      <c r="G7593" s="303">
        <v>1</v>
      </c>
      <c r="H7593" s="303">
        <v>20</v>
      </c>
      <c r="I7593" s="303" t="s">
        <v>12</v>
      </c>
      <c r="J7593" s="270"/>
      <c r="K7593" s="270"/>
      <c r="L7593" s="290">
        <f t="shared" si="69"/>
        <v>5</v>
      </c>
      <c r="M7593" s="303">
        <v>712</v>
      </c>
      <c r="N7593" s="289" t="s">
        <v>13</v>
      </c>
      <c r="O7593" s="303" t="s">
        <v>2516</v>
      </c>
    </row>
    <row r="7594" spans="1:15">
      <c r="A7594">
        <v>7599</v>
      </c>
      <c r="B7594" s="302">
        <v>45033</v>
      </c>
      <c r="C7594" s="270" t="s">
        <v>9</v>
      </c>
      <c r="D7594" s="359" t="s">
        <v>10</v>
      </c>
      <c r="E7594" s="303">
        <v>53</v>
      </c>
      <c r="F7594" s="303">
        <v>1894</v>
      </c>
      <c r="G7594" s="303">
        <v>10</v>
      </c>
      <c r="H7594" s="303">
        <v>28</v>
      </c>
      <c r="I7594" s="303" t="s">
        <v>15</v>
      </c>
      <c r="J7594" s="270"/>
      <c r="K7594" s="270"/>
      <c r="L7594" s="290">
        <f t="shared" si="69"/>
        <v>35.714285714285715</v>
      </c>
      <c r="M7594" s="303">
        <v>712</v>
      </c>
      <c r="N7594" s="289" t="s">
        <v>13</v>
      </c>
      <c r="O7594" s="303" t="s">
        <v>2516</v>
      </c>
    </row>
    <row r="7595" spans="1:15">
      <c r="A7595">
        <v>7600</v>
      </c>
      <c r="B7595" s="302">
        <v>45033</v>
      </c>
      <c r="C7595" s="270" t="s">
        <v>9</v>
      </c>
      <c r="D7595" s="359" t="s">
        <v>10</v>
      </c>
      <c r="E7595" s="303">
        <v>56</v>
      </c>
      <c r="F7595" s="303">
        <v>2290</v>
      </c>
      <c r="G7595" s="303">
        <v>1</v>
      </c>
      <c r="H7595" s="303">
        <v>24</v>
      </c>
      <c r="I7595" s="303" t="s">
        <v>12</v>
      </c>
      <c r="J7595" s="270"/>
      <c r="K7595" s="270"/>
      <c r="L7595" s="290">
        <f t="shared" si="69"/>
        <v>4.1666666666666661</v>
      </c>
      <c r="M7595" s="303">
        <v>712</v>
      </c>
      <c r="N7595" s="289" t="s">
        <v>13</v>
      </c>
      <c r="O7595" s="303" t="s">
        <v>2516</v>
      </c>
    </row>
    <row r="7596" spans="1:15">
      <c r="A7596">
        <v>7601</v>
      </c>
      <c r="B7596" s="302">
        <v>45033</v>
      </c>
      <c r="C7596" s="270" t="s">
        <v>9</v>
      </c>
      <c r="D7596" s="359" t="s">
        <v>10</v>
      </c>
      <c r="E7596" s="303">
        <v>50</v>
      </c>
      <c r="F7596" s="303">
        <v>1552</v>
      </c>
      <c r="G7596" s="303">
        <v>4</v>
      </c>
      <c r="H7596" s="303">
        <v>32</v>
      </c>
      <c r="I7596" s="303" t="s">
        <v>15</v>
      </c>
      <c r="J7596" s="270"/>
      <c r="K7596" s="270"/>
      <c r="L7596" s="290">
        <f>G7596/H7596*100</f>
        <v>12.5</v>
      </c>
      <c r="M7596" s="303">
        <v>712</v>
      </c>
      <c r="N7596" s="289" t="s">
        <v>13</v>
      </c>
      <c r="O7596" s="303" t="s">
        <v>2516</v>
      </c>
    </row>
    <row r="7597" spans="1:15">
      <c r="A7597">
        <v>7602</v>
      </c>
      <c r="B7597" s="302">
        <v>45033</v>
      </c>
      <c r="C7597" s="270" t="s">
        <v>9</v>
      </c>
      <c r="D7597" s="359" t="s">
        <v>10</v>
      </c>
      <c r="E7597" s="303">
        <v>61</v>
      </c>
      <c r="F7597" s="303">
        <v>2976</v>
      </c>
      <c r="G7597" s="303">
        <v>2</v>
      </c>
      <c r="H7597" s="303">
        <v>10</v>
      </c>
      <c r="I7597" s="303" t="s">
        <v>12</v>
      </c>
      <c r="J7597" s="270"/>
      <c r="K7597" s="270"/>
      <c r="L7597" s="290">
        <f t="shared" si="69"/>
        <v>20</v>
      </c>
      <c r="M7597" s="303">
        <v>712</v>
      </c>
      <c r="N7597" s="289" t="s">
        <v>13</v>
      </c>
      <c r="O7597" s="303" t="s">
        <v>2516</v>
      </c>
    </row>
    <row r="7598" spans="1:15">
      <c r="A7598">
        <v>7603</v>
      </c>
      <c r="B7598" s="302">
        <v>45033</v>
      </c>
      <c r="C7598" s="270" t="s">
        <v>9</v>
      </c>
      <c r="D7598" s="359" t="s">
        <v>10</v>
      </c>
      <c r="E7598" s="303">
        <v>46</v>
      </c>
      <c r="F7598" s="303">
        <v>1296</v>
      </c>
      <c r="G7598" s="303">
        <v>4</v>
      </c>
      <c r="H7598" s="303">
        <v>16</v>
      </c>
      <c r="I7598" s="303" t="s">
        <v>15</v>
      </c>
      <c r="J7598" s="270"/>
      <c r="K7598" s="270"/>
      <c r="L7598" s="290">
        <f t="shared" si="69"/>
        <v>25</v>
      </c>
      <c r="M7598" s="303">
        <v>712</v>
      </c>
      <c r="N7598" s="289" t="s">
        <v>13</v>
      </c>
      <c r="O7598" s="303" t="s">
        <v>2516</v>
      </c>
    </row>
    <row r="7599" spans="1:15">
      <c r="A7599">
        <v>7604</v>
      </c>
      <c r="B7599" s="302">
        <v>45033</v>
      </c>
      <c r="C7599" s="270" t="s">
        <v>9</v>
      </c>
      <c r="D7599" s="359" t="s">
        <v>10</v>
      </c>
      <c r="E7599" s="303">
        <v>57</v>
      </c>
      <c r="F7599" s="303">
        <v>2396</v>
      </c>
      <c r="G7599" s="303">
        <v>22</v>
      </c>
      <c r="H7599" s="303">
        <v>26</v>
      </c>
      <c r="I7599" s="303" t="s">
        <v>15</v>
      </c>
      <c r="J7599" s="270"/>
      <c r="K7599" s="270"/>
      <c r="L7599" s="290">
        <f t="shared" si="69"/>
        <v>84.615384615384613</v>
      </c>
      <c r="M7599" s="303">
        <v>712</v>
      </c>
      <c r="N7599" s="289" t="s">
        <v>13</v>
      </c>
      <c r="O7599" s="303" t="s">
        <v>2516</v>
      </c>
    </row>
    <row r="7600" spans="1:15">
      <c r="A7600">
        <v>7605</v>
      </c>
      <c r="B7600" s="304">
        <v>45027</v>
      </c>
      <c r="C7600" s="305" t="s">
        <v>9</v>
      </c>
      <c r="D7600" s="359" t="s">
        <v>10</v>
      </c>
      <c r="E7600" s="307">
        <v>56</v>
      </c>
      <c r="F7600" s="307">
        <v>2647</v>
      </c>
      <c r="G7600" s="307">
        <v>54</v>
      </c>
      <c r="H7600" s="307">
        <v>45</v>
      </c>
      <c r="I7600" s="307" t="s">
        <v>15</v>
      </c>
      <c r="J7600" s="305"/>
      <c r="K7600" s="305"/>
      <c r="L7600" s="308">
        <f t="shared" si="69"/>
        <v>120</v>
      </c>
      <c r="M7600" s="307">
        <v>718</v>
      </c>
      <c r="N7600" s="306" t="s">
        <v>13</v>
      </c>
      <c r="O7600" s="307" t="s">
        <v>2516</v>
      </c>
    </row>
    <row r="7601" spans="1:15">
      <c r="A7601">
        <v>7606</v>
      </c>
      <c r="B7601" s="302">
        <v>45027</v>
      </c>
      <c r="C7601" s="270" t="s">
        <v>9</v>
      </c>
      <c r="D7601" s="359" t="s">
        <v>10</v>
      </c>
      <c r="E7601" s="303">
        <v>54</v>
      </c>
      <c r="F7601" s="303">
        <v>2105</v>
      </c>
      <c r="G7601" s="303">
        <v>57</v>
      </c>
      <c r="H7601" s="303">
        <v>46</v>
      </c>
      <c r="I7601" s="303" t="s">
        <v>15</v>
      </c>
      <c r="J7601" s="270"/>
      <c r="K7601" s="270"/>
      <c r="L7601" s="290">
        <f>G7601/H7601*100</f>
        <v>123.91304347826086</v>
      </c>
      <c r="M7601" s="303">
        <v>718</v>
      </c>
      <c r="N7601" s="289" t="s">
        <v>13</v>
      </c>
      <c r="O7601" s="303" t="s">
        <v>2516</v>
      </c>
    </row>
    <row r="7602" spans="1:15">
      <c r="A7602">
        <v>7607</v>
      </c>
      <c r="B7602" s="302">
        <v>45027</v>
      </c>
      <c r="C7602" s="270" t="s">
        <v>9</v>
      </c>
      <c r="D7602" s="359" t="s">
        <v>10</v>
      </c>
      <c r="E7602" s="303">
        <v>58</v>
      </c>
      <c r="F7602" s="303">
        <v>2649</v>
      </c>
      <c r="G7602" s="303">
        <v>57</v>
      </c>
      <c r="H7602" s="303">
        <v>20</v>
      </c>
      <c r="I7602" s="303" t="s">
        <v>15</v>
      </c>
      <c r="J7602" s="270"/>
      <c r="K7602" s="270"/>
      <c r="L7602" s="290">
        <f t="shared" si="69"/>
        <v>285</v>
      </c>
      <c r="M7602" s="303">
        <v>718</v>
      </c>
      <c r="N7602" s="289" t="s">
        <v>13</v>
      </c>
      <c r="O7602" s="303" t="s">
        <v>2516</v>
      </c>
    </row>
    <row r="7603" spans="1:15">
      <c r="A7603">
        <v>7608</v>
      </c>
      <c r="B7603" s="302">
        <v>45027</v>
      </c>
      <c r="C7603" s="270" t="s">
        <v>9</v>
      </c>
      <c r="D7603" s="359" t="s">
        <v>10</v>
      </c>
      <c r="E7603" s="303">
        <v>55</v>
      </c>
      <c r="F7603" s="303">
        <v>2206</v>
      </c>
      <c r="G7603" s="303">
        <v>31</v>
      </c>
      <c r="H7603" s="303">
        <v>33</v>
      </c>
      <c r="I7603" s="303" t="s">
        <v>15</v>
      </c>
      <c r="J7603" s="270"/>
      <c r="K7603" s="270"/>
      <c r="L7603" s="290">
        <f t="shared" si="69"/>
        <v>93.939393939393938</v>
      </c>
      <c r="M7603" s="303">
        <v>718</v>
      </c>
      <c r="N7603" s="289" t="s">
        <v>13</v>
      </c>
      <c r="O7603" s="303" t="s">
        <v>2516</v>
      </c>
    </row>
    <row r="7604" spans="1:15">
      <c r="A7604">
        <v>7609</v>
      </c>
      <c r="B7604" s="302">
        <v>45027</v>
      </c>
      <c r="C7604" s="270" t="s">
        <v>9</v>
      </c>
      <c r="D7604" s="359" t="s">
        <v>10</v>
      </c>
      <c r="E7604" s="303">
        <v>54</v>
      </c>
      <c r="F7604" s="303">
        <v>2230</v>
      </c>
      <c r="G7604" s="303">
        <v>40</v>
      </c>
      <c r="H7604" s="303">
        <v>51</v>
      </c>
      <c r="I7604" s="303" t="s">
        <v>15</v>
      </c>
      <c r="J7604" s="270"/>
      <c r="K7604" s="270"/>
      <c r="L7604" s="290">
        <f t="shared" si="69"/>
        <v>78.431372549019613</v>
      </c>
      <c r="M7604" s="303">
        <v>718</v>
      </c>
      <c r="N7604" s="289" t="s">
        <v>13</v>
      </c>
      <c r="O7604" s="303" t="s">
        <v>2516</v>
      </c>
    </row>
    <row r="7605" spans="1:15">
      <c r="A7605">
        <v>7610</v>
      </c>
      <c r="B7605" s="302">
        <v>45027</v>
      </c>
      <c r="C7605" s="270" t="s">
        <v>9</v>
      </c>
      <c r="D7605" s="359" t="s">
        <v>10</v>
      </c>
      <c r="E7605" s="303">
        <v>55</v>
      </c>
      <c r="F7605" s="303">
        <v>2189</v>
      </c>
      <c r="G7605" s="303">
        <v>11</v>
      </c>
      <c r="H7605" s="303">
        <v>60</v>
      </c>
      <c r="I7605" s="303" t="s">
        <v>15</v>
      </c>
      <c r="J7605" s="270"/>
      <c r="K7605" s="270"/>
      <c r="L7605" s="290">
        <f t="shared" si="69"/>
        <v>18.333333333333332</v>
      </c>
      <c r="M7605" s="303">
        <v>718</v>
      </c>
      <c r="N7605" s="289" t="s">
        <v>13</v>
      </c>
      <c r="O7605" s="303" t="s">
        <v>2516</v>
      </c>
    </row>
    <row r="7606" spans="1:15">
      <c r="A7606">
        <v>7611</v>
      </c>
      <c r="B7606" s="302">
        <v>45027</v>
      </c>
      <c r="C7606" s="270" t="s">
        <v>9</v>
      </c>
      <c r="D7606" s="359" t="s">
        <v>10</v>
      </c>
      <c r="E7606" s="303">
        <v>54</v>
      </c>
      <c r="F7606" s="303">
        <v>1987</v>
      </c>
      <c r="G7606" s="303">
        <v>21</v>
      </c>
      <c r="H7606" s="303">
        <v>24</v>
      </c>
      <c r="I7606" s="303" t="s">
        <v>15</v>
      </c>
      <c r="J7606" s="270"/>
      <c r="K7606" s="270"/>
      <c r="L7606" s="290">
        <f t="shared" si="69"/>
        <v>87.5</v>
      </c>
      <c r="M7606" s="303">
        <v>718</v>
      </c>
      <c r="N7606" s="289" t="s">
        <v>13</v>
      </c>
      <c r="O7606" s="303" t="s">
        <v>2516</v>
      </c>
    </row>
    <row r="7607" spans="1:15">
      <c r="A7607">
        <v>7612</v>
      </c>
      <c r="B7607" s="302">
        <v>45027</v>
      </c>
      <c r="C7607" s="270" t="s">
        <v>9</v>
      </c>
      <c r="D7607" s="359" t="s">
        <v>10</v>
      </c>
      <c r="E7607" s="303">
        <v>57</v>
      </c>
      <c r="F7607" s="303">
        <v>2618</v>
      </c>
      <c r="G7607" s="303">
        <v>63</v>
      </c>
      <c r="H7607" s="303">
        <v>20</v>
      </c>
      <c r="I7607" s="303" t="s">
        <v>15</v>
      </c>
      <c r="J7607" s="270"/>
      <c r="K7607" s="270"/>
      <c r="L7607" s="290">
        <f t="shared" si="69"/>
        <v>315</v>
      </c>
      <c r="M7607" s="303">
        <v>718</v>
      </c>
      <c r="N7607" s="289" t="s">
        <v>13</v>
      </c>
      <c r="O7607" s="303" t="s">
        <v>2516</v>
      </c>
    </row>
    <row r="7608" spans="1:15">
      <c r="A7608">
        <v>7613</v>
      </c>
      <c r="B7608" s="302">
        <v>45027</v>
      </c>
      <c r="C7608" s="270" t="s">
        <v>9</v>
      </c>
      <c r="D7608" s="359" t="s">
        <v>10</v>
      </c>
      <c r="E7608" s="303">
        <v>55</v>
      </c>
      <c r="F7608" s="303">
        <v>2104</v>
      </c>
      <c r="G7608" s="303">
        <v>63</v>
      </c>
      <c r="H7608" s="303">
        <v>28</v>
      </c>
      <c r="I7608" s="303" t="s">
        <v>15</v>
      </c>
      <c r="J7608" s="270"/>
      <c r="K7608" s="270"/>
      <c r="L7608" s="290">
        <f t="shared" si="69"/>
        <v>225</v>
      </c>
      <c r="M7608" s="303">
        <v>718</v>
      </c>
      <c r="N7608" s="289" t="s">
        <v>13</v>
      </c>
      <c r="O7608" s="303" t="s">
        <v>2516</v>
      </c>
    </row>
    <row r="7609" spans="1:15">
      <c r="A7609">
        <v>7614</v>
      </c>
      <c r="B7609" s="302">
        <v>45027</v>
      </c>
      <c r="C7609" s="270" t="s">
        <v>9</v>
      </c>
      <c r="D7609" s="359" t="s">
        <v>10</v>
      </c>
      <c r="E7609" s="303">
        <v>58</v>
      </c>
      <c r="F7609" s="303">
        <v>2307</v>
      </c>
      <c r="G7609" s="303">
        <v>2</v>
      </c>
      <c r="H7609" s="303">
        <v>37</v>
      </c>
      <c r="I7609" s="303" t="s">
        <v>12</v>
      </c>
      <c r="J7609" s="270"/>
      <c r="K7609" s="270"/>
      <c r="L7609" s="290">
        <f t="shared" si="69"/>
        <v>5.4054054054054053</v>
      </c>
      <c r="M7609" s="303">
        <v>718</v>
      </c>
      <c r="N7609" s="289" t="s">
        <v>13</v>
      </c>
      <c r="O7609" s="303" t="s">
        <v>2516</v>
      </c>
    </row>
    <row r="7610" spans="1:15">
      <c r="A7610">
        <v>7615</v>
      </c>
      <c r="B7610" s="302">
        <v>45027</v>
      </c>
      <c r="C7610" s="270" t="s">
        <v>9</v>
      </c>
      <c r="D7610" s="359" t="s">
        <v>10</v>
      </c>
      <c r="E7610" s="303">
        <v>62</v>
      </c>
      <c r="F7610" s="303">
        <v>2098</v>
      </c>
      <c r="G7610" s="303">
        <v>27</v>
      </c>
      <c r="H7610" s="303">
        <v>77</v>
      </c>
      <c r="I7610" s="303" t="s">
        <v>15</v>
      </c>
      <c r="J7610" s="270"/>
      <c r="K7610" s="270"/>
      <c r="L7610" s="290">
        <f t="shared" si="69"/>
        <v>35.064935064935064</v>
      </c>
      <c r="M7610" s="303">
        <v>718</v>
      </c>
      <c r="N7610" s="289" t="s">
        <v>13</v>
      </c>
      <c r="O7610" s="303" t="s">
        <v>2516</v>
      </c>
    </row>
    <row r="7611" spans="1:15">
      <c r="A7611">
        <v>7616</v>
      </c>
      <c r="B7611" s="302">
        <v>45027</v>
      </c>
      <c r="C7611" s="270" t="s">
        <v>9</v>
      </c>
      <c r="D7611" s="359" t="s">
        <v>10</v>
      </c>
      <c r="E7611" s="303">
        <v>58</v>
      </c>
      <c r="F7611" s="303">
        <v>2810</v>
      </c>
      <c r="G7611" s="303">
        <v>37</v>
      </c>
      <c r="H7611" s="303">
        <v>34</v>
      </c>
      <c r="I7611" s="303" t="s">
        <v>15</v>
      </c>
      <c r="J7611" s="270"/>
      <c r="K7611" s="270"/>
      <c r="L7611" s="290">
        <f t="shared" si="69"/>
        <v>108.8235294117647</v>
      </c>
      <c r="M7611" s="303">
        <v>718</v>
      </c>
      <c r="N7611" s="289" t="s">
        <v>13</v>
      </c>
      <c r="O7611" s="303" t="s">
        <v>2516</v>
      </c>
    </row>
    <row r="7612" spans="1:15">
      <c r="A7612">
        <v>7617</v>
      </c>
      <c r="B7612" s="302">
        <v>45027</v>
      </c>
      <c r="C7612" s="270" t="s">
        <v>9</v>
      </c>
      <c r="D7612" s="359" t="s">
        <v>10</v>
      </c>
      <c r="E7612" s="303">
        <v>55</v>
      </c>
      <c r="F7612" s="303">
        <v>2331</v>
      </c>
      <c r="G7612" s="303">
        <v>42</v>
      </c>
      <c r="H7612" s="303">
        <v>55</v>
      </c>
      <c r="I7612" s="303" t="s">
        <v>15</v>
      </c>
      <c r="J7612" s="270"/>
      <c r="K7612" s="270"/>
      <c r="L7612" s="290">
        <f t="shared" si="69"/>
        <v>76.363636363636374</v>
      </c>
      <c r="M7612" s="303">
        <v>718</v>
      </c>
      <c r="N7612" s="289" t="s">
        <v>13</v>
      </c>
      <c r="O7612" s="303" t="s">
        <v>2516</v>
      </c>
    </row>
    <row r="7613" spans="1:15">
      <c r="A7613">
        <v>7618</v>
      </c>
      <c r="B7613" s="302">
        <v>45027</v>
      </c>
      <c r="C7613" s="270" t="s">
        <v>9</v>
      </c>
      <c r="D7613" s="359" t="s">
        <v>10</v>
      </c>
      <c r="E7613" s="303">
        <v>52</v>
      </c>
      <c r="F7613" s="303">
        <v>2361</v>
      </c>
      <c r="G7613" s="303">
        <v>39</v>
      </c>
      <c r="H7613" s="303">
        <v>14</v>
      </c>
      <c r="I7613" s="303" t="s">
        <v>15</v>
      </c>
      <c r="J7613" s="270"/>
      <c r="K7613" s="270"/>
      <c r="L7613" s="290">
        <f t="shared" si="69"/>
        <v>278.57142857142856</v>
      </c>
      <c r="M7613" s="303">
        <v>718</v>
      </c>
      <c r="N7613" s="289" t="s">
        <v>13</v>
      </c>
      <c r="O7613" s="303" t="s">
        <v>2516</v>
      </c>
    </row>
    <row r="7614" spans="1:15">
      <c r="A7614">
        <v>7619</v>
      </c>
      <c r="B7614" s="302">
        <v>45027</v>
      </c>
      <c r="C7614" s="270" t="s">
        <v>9</v>
      </c>
      <c r="D7614" s="359" t="s">
        <v>10</v>
      </c>
      <c r="E7614" s="303">
        <v>53</v>
      </c>
      <c r="F7614" s="303">
        <v>2154</v>
      </c>
      <c r="G7614" s="303">
        <v>42</v>
      </c>
      <c r="H7614" s="303">
        <v>58</v>
      </c>
      <c r="I7614" s="303" t="s">
        <v>15</v>
      </c>
      <c r="J7614" s="270"/>
      <c r="K7614" s="270"/>
      <c r="L7614" s="290">
        <f t="shared" si="69"/>
        <v>72.41379310344827</v>
      </c>
      <c r="M7614" s="303">
        <v>718</v>
      </c>
      <c r="N7614" s="289" t="s">
        <v>13</v>
      </c>
      <c r="O7614" s="303" t="s">
        <v>2516</v>
      </c>
    </row>
    <row r="7615" spans="1:15">
      <c r="A7615">
        <v>7620</v>
      </c>
      <c r="B7615" s="302">
        <v>45033</v>
      </c>
      <c r="C7615" s="270" t="s">
        <v>9</v>
      </c>
      <c r="D7615" s="359" t="s">
        <v>10</v>
      </c>
      <c r="E7615" s="303">
        <v>53</v>
      </c>
      <c r="F7615" s="303">
        <v>2019</v>
      </c>
      <c r="G7615" s="303">
        <v>21</v>
      </c>
      <c r="H7615" s="303">
        <v>23</v>
      </c>
      <c r="I7615" s="303" t="s">
        <v>15</v>
      </c>
      <c r="J7615" s="270"/>
      <c r="K7615" s="270"/>
      <c r="L7615" s="290">
        <f t="shared" si="69"/>
        <v>91.304347826086953</v>
      </c>
      <c r="M7615" s="303">
        <v>718</v>
      </c>
      <c r="N7615" s="289" t="s">
        <v>13</v>
      </c>
      <c r="O7615" s="303" t="s">
        <v>2516</v>
      </c>
    </row>
    <row r="7616" spans="1:15">
      <c r="A7616">
        <v>7621</v>
      </c>
      <c r="B7616" s="302">
        <v>45033</v>
      </c>
      <c r="C7616" s="270" t="s">
        <v>9</v>
      </c>
      <c r="D7616" s="359" t="s">
        <v>10</v>
      </c>
      <c r="E7616" s="303">
        <v>60</v>
      </c>
      <c r="F7616" s="303">
        <v>2620</v>
      </c>
      <c r="G7616" s="303">
        <v>41</v>
      </c>
      <c r="H7616" s="303">
        <v>55</v>
      </c>
      <c r="I7616" s="303" t="s">
        <v>15</v>
      </c>
      <c r="J7616" s="270"/>
      <c r="K7616" s="270"/>
      <c r="L7616" s="290">
        <f t="shared" si="69"/>
        <v>74.545454545454547</v>
      </c>
      <c r="M7616" s="303">
        <v>718</v>
      </c>
      <c r="N7616" s="289" t="s">
        <v>13</v>
      </c>
      <c r="O7616" s="303" t="s">
        <v>2516</v>
      </c>
    </row>
    <row r="7617" spans="1:15">
      <c r="A7617">
        <v>7622</v>
      </c>
      <c r="B7617" s="302">
        <v>45033</v>
      </c>
      <c r="C7617" s="270" t="s">
        <v>9</v>
      </c>
      <c r="D7617" s="359" t="s">
        <v>10</v>
      </c>
      <c r="E7617" s="303">
        <v>55</v>
      </c>
      <c r="F7617" s="303">
        <v>1993</v>
      </c>
      <c r="G7617" s="303">
        <v>36</v>
      </c>
      <c r="H7617" s="303">
        <v>16</v>
      </c>
      <c r="I7617" s="303" t="s">
        <v>15</v>
      </c>
      <c r="J7617" s="270"/>
      <c r="K7617" s="270"/>
      <c r="L7617" s="290">
        <f t="shared" si="69"/>
        <v>225</v>
      </c>
      <c r="M7617" s="303">
        <v>718</v>
      </c>
      <c r="N7617" s="289" t="s">
        <v>13</v>
      </c>
      <c r="O7617" s="303" t="s">
        <v>2516</v>
      </c>
    </row>
    <row r="7618" spans="1:15">
      <c r="A7618">
        <v>7623</v>
      </c>
      <c r="B7618" s="302">
        <v>45033</v>
      </c>
      <c r="C7618" s="270" t="s">
        <v>9</v>
      </c>
      <c r="D7618" s="359" t="s">
        <v>10</v>
      </c>
      <c r="E7618" s="303">
        <v>53</v>
      </c>
      <c r="F7618" s="303">
        <v>2153</v>
      </c>
      <c r="G7618" s="303">
        <v>9</v>
      </c>
      <c r="H7618" s="303">
        <v>30</v>
      </c>
      <c r="I7618" s="303" t="s">
        <v>15</v>
      </c>
      <c r="J7618" s="270"/>
      <c r="K7618" s="270"/>
      <c r="L7618" s="290">
        <f t="shared" si="69"/>
        <v>30</v>
      </c>
      <c r="M7618" s="303">
        <v>718</v>
      </c>
      <c r="N7618" s="289" t="s">
        <v>13</v>
      </c>
      <c r="O7618" s="303" t="s">
        <v>2516</v>
      </c>
    </row>
    <row r="7619" spans="1:15">
      <c r="A7619">
        <v>7624</v>
      </c>
      <c r="B7619" s="302">
        <v>45033</v>
      </c>
      <c r="C7619" s="270" t="s">
        <v>9</v>
      </c>
      <c r="D7619" s="359" t="s">
        <v>10</v>
      </c>
      <c r="E7619" s="303">
        <v>59</v>
      </c>
      <c r="F7619" s="303">
        <v>2470</v>
      </c>
      <c r="G7619" s="303">
        <v>38</v>
      </c>
      <c r="H7619" s="303">
        <v>41</v>
      </c>
      <c r="I7619" s="303" t="s">
        <v>15</v>
      </c>
      <c r="J7619" s="296"/>
      <c r="K7619" s="296"/>
      <c r="L7619" s="290">
        <f t="shared" si="69"/>
        <v>92.682926829268297</v>
      </c>
      <c r="M7619" s="303">
        <v>718</v>
      </c>
      <c r="N7619" s="289" t="s">
        <v>13</v>
      </c>
      <c r="O7619" s="303" t="s">
        <v>2516</v>
      </c>
    </row>
    <row r="7620" spans="1:15">
      <c r="A7620">
        <v>7625</v>
      </c>
      <c r="B7620" s="302">
        <v>45033</v>
      </c>
      <c r="C7620" s="270" t="s">
        <v>9</v>
      </c>
      <c r="D7620" s="359" t="s">
        <v>10</v>
      </c>
      <c r="E7620" s="303">
        <v>55</v>
      </c>
      <c r="F7620" s="303">
        <v>2493</v>
      </c>
      <c r="G7620" s="303">
        <v>43</v>
      </c>
      <c r="H7620" s="303">
        <v>44</v>
      </c>
      <c r="I7620" s="303" t="s">
        <v>15</v>
      </c>
      <c r="J7620" s="296"/>
      <c r="K7620" s="296"/>
      <c r="L7620" s="290">
        <f t="shared" si="69"/>
        <v>97.727272727272734</v>
      </c>
      <c r="M7620" s="303">
        <v>718</v>
      </c>
      <c r="N7620" s="289" t="s">
        <v>13</v>
      </c>
      <c r="O7620" s="303" t="s">
        <v>2516</v>
      </c>
    </row>
    <row r="7621" spans="1:15">
      <c r="A7621">
        <v>7626</v>
      </c>
      <c r="B7621" s="302">
        <v>45033</v>
      </c>
      <c r="C7621" s="270" t="s">
        <v>9</v>
      </c>
      <c r="D7621" s="359" t="s">
        <v>10</v>
      </c>
      <c r="E7621" s="303">
        <v>54</v>
      </c>
      <c r="F7621" s="303">
        <v>2311</v>
      </c>
      <c r="G7621" s="303">
        <v>16</v>
      </c>
      <c r="H7621" s="303">
        <v>43</v>
      </c>
      <c r="I7621" s="303" t="s">
        <v>15</v>
      </c>
      <c r="J7621" s="296"/>
      <c r="K7621" s="296"/>
      <c r="L7621" s="290">
        <f t="shared" si="69"/>
        <v>37.209302325581397</v>
      </c>
      <c r="M7621" s="303">
        <v>718</v>
      </c>
      <c r="N7621" s="289" t="s">
        <v>13</v>
      </c>
      <c r="O7621" s="303" t="s">
        <v>2516</v>
      </c>
    </row>
    <row r="7622" spans="1:15">
      <c r="A7622">
        <v>7627</v>
      </c>
      <c r="B7622" s="302">
        <v>45033</v>
      </c>
      <c r="C7622" s="270" t="s">
        <v>9</v>
      </c>
      <c r="D7622" s="359" t="s">
        <v>10</v>
      </c>
      <c r="E7622" s="303">
        <v>55</v>
      </c>
      <c r="F7622" s="303">
        <v>2056</v>
      </c>
      <c r="G7622" s="303">
        <v>15</v>
      </c>
      <c r="H7622" s="303">
        <v>26</v>
      </c>
      <c r="I7622" s="303" t="s">
        <v>15</v>
      </c>
      <c r="J7622" s="296"/>
      <c r="K7622" s="296"/>
      <c r="L7622" s="290">
        <f t="shared" si="69"/>
        <v>57.692307692307686</v>
      </c>
      <c r="M7622" s="303">
        <v>718</v>
      </c>
      <c r="N7622" s="289" t="s">
        <v>13</v>
      </c>
      <c r="O7622" s="303" t="s">
        <v>2516</v>
      </c>
    </row>
    <row r="7623" spans="1:15">
      <c r="A7623">
        <v>7628</v>
      </c>
      <c r="B7623" s="302">
        <v>45033</v>
      </c>
      <c r="C7623" s="270" t="s">
        <v>9</v>
      </c>
      <c r="D7623" s="359" t="s">
        <v>10</v>
      </c>
      <c r="E7623" s="303">
        <v>56</v>
      </c>
      <c r="F7623" s="303">
        <v>2366</v>
      </c>
      <c r="G7623" s="303">
        <v>49</v>
      </c>
      <c r="H7623" s="303">
        <v>39</v>
      </c>
      <c r="I7623" s="303" t="s">
        <v>15</v>
      </c>
      <c r="J7623" s="296"/>
      <c r="K7623" s="296"/>
      <c r="L7623" s="290">
        <f t="shared" si="69"/>
        <v>125.64102564102564</v>
      </c>
      <c r="M7623" s="303">
        <v>718</v>
      </c>
      <c r="N7623" s="289" t="s">
        <v>13</v>
      </c>
      <c r="O7623" s="303" t="s">
        <v>2516</v>
      </c>
    </row>
    <row r="7624" spans="1:15">
      <c r="A7624">
        <v>7629</v>
      </c>
      <c r="B7624" s="302">
        <v>45033</v>
      </c>
      <c r="C7624" s="270" t="s">
        <v>9</v>
      </c>
      <c r="D7624" s="359" t="s">
        <v>10</v>
      </c>
      <c r="E7624" s="303">
        <v>58</v>
      </c>
      <c r="F7624" s="303">
        <v>2538</v>
      </c>
      <c r="G7624" s="303">
        <v>24</v>
      </c>
      <c r="H7624" s="303">
        <v>38</v>
      </c>
      <c r="I7624" s="303" t="s">
        <v>15</v>
      </c>
      <c r="J7624" s="296"/>
      <c r="K7624" s="296"/>
      <c r="L7624" s="290">
        <f t="shared" si="69"/>
        <v>63.157894736842103</v>
      </c>
      <c r="M7624" s="303">
        <v>718</v>
      </c>
      <c r="N7624" s="289" t="s">
        <v>13</v>
      </c>
      <c r="O7624" s="303" t="s">
        <v>2516</v>
      </c>
    </row>
    <row r="7625" spans="1:15">
      <c r="A7625">
        <v>7630</v>
      </c>
      <c r="B7625" s="302">
        <v>45033</v>
      </c>
      <c r="C7625" s="270" t="s">
        <v>9</v>
      </c>
      <c r="D7625" s="359" t="s">
        <v>10</v>
      </c>
      <c r="E7625" s="303">
        <v>51</v>
      </c>
      <c r="F7625" s="303">
        <v>2038</v>
      </c>
      <c r="G7625" s="303">
        <v>21</v>
      </c>
      <c r="H7625" s="303">
        <v>28</v>
      </c>
      <c r="I7625" s="303" t="s">
        <v>15</v>
      </c>
      <c r="J7625" s="296"/>
      <c r="K7625" s="296"/>
      <c r="L7625" s="290">
        <f t="shared" si="69"/>
        <v>75</v>
      </c>
      <c r="M7625" s="303">
        <v>718</v>
      </c>
      <c r="N7625" s="289" t="s">
        <v>13</v>
      </c>
      <c r="O7625" s="303" t="s">
        <v>2516</v>
      </c>
    </row>
    <row r="7626" spans="1:15">
      <c r="A7626">
        <v>7631</v>
      </c>
      <c r="B7626" s="302">
        <v>45033</v>
      </c>
      <c r="C7626" s="270" t="s">
        <v>9</v>
      </c>
      <c r="D7626" s="359" t="s">
        <v>10</v>
      </c>
      <c r="E7626" s="303">
        <v>57</v>
      </c>
      <c r="F7626" s="303">
        <v>2638</v>
      </c>
      <c r="G7626" s="303">
        <v>24</v>
      </c>
      <c r="H7626" s="303">
        <v>34</v>
      </c>
      <c r="I7626" s="303" t="s">
        <v>15</v>
      </c>
      <c r="J7626" s="296"/>
      <c r="K7626" s="296"/>
      <c r="L7626" s="290">
        <f t="shared" si="69"/>
        <v>70.588235294117652</v>
      </c>
      <c r="M7626" s="303">
        <v>718</v>
      </c>
      <c r="N7626" s="289" t="s">
        <v>13</v>
      </c>
      <c r="O7626" s="303" t="s">
        <v>2516</v>
      </c>
    </row>
    <row r="7627" spans="1:15">
      <c r="A7627">
        <v>7632</v>
      </c>
      <c r="B7627" s="302">
        <v>45033</v>
      </c>
      <c r="C7627" s="270" t="s">
        <v>9</v>
      </c>
      <c r="D7627" s="359" t="s">
        <v>10</v>
      </c>
      <c r="E7627" s="303">
        <v>60</v>
      </c>
      <c r="F7627" s="303">
        <v>2796</v>
      </c>
      <c r="G7627" s="303">
        <v>3</v>
      </c>
      <c r="H7627" s="303">
        <v>40</v>
      </c>
      <c r="I7627" s="303" t="s">
        <v>12</v>
      </c>
      <c r="J7627" s="296"/>
      <c r="K7627" s="296"/>
      <c r="L7627" s="290">
        <f t="shared" si="69"/>
        <v>7.5</v>
      </c>
      <c r="M7627" s="303">
        <v>718</v>
      </c>
      <c r="N7627" s="289" t="s">
        <v>13</v>
      </c>
      <c r="O7627" s="303" t="s">
        <v>2516</v>
      </c>
    </row>
    <row r="7628" spans="1:15">
      <c r="A7628">
        <v>7633</v>
      </c>
      <c r="B7628" s="302">
        <v>45033</v>
      </c>
      <c r="C7628" s="270" t="s">
        <v>9</v>
      </c>
      <c r="D7628" s="359" t="s">
        <v>10</v>
      </c>
      <c r="E7628" s="303">
        <v>52</v>
      </c>
      <c r="F7628" s="303">
        <v>2096</v>
      </c>
      <c r="G7628" s="303">
        <v>21</v>
      </c>
      <c r="H7628" s="303">
        <v>50</v>
      </c>
      <c r="I7628" s="303" t="s">
        <v>15</v>
      </c>
      <c r="J7628" s="296"/>
      <c r="K7628" s="296"/>
      <c r="L7628" s="290">
        <f t="shared" si="69"/>
        <v>42</v>
      </c>
      <c r="M7628" s="303">
        <v>718</v>
      </c>
      <c r="N7628" s="289" t="s">
        <v>13</v>
      </c>
      <c r="O7628" s="303" t="s">
        <v>2516</v>
      </c>
    </row>
    <row r="7629" spans="1:15">
      <c r="A7629">
        <v>7634</v>
      </c>
      <c r="B7629" s="302">
        <v>45033</v>
      </c>
      <c r="C7629" s="270" t="s">
        <v>9</v>
      </c>
      <c r="D7629" s="359" t="s">
        <v>10</v>
      </c>
      <c r="E7629" s="303">
        <v>53</v>
      </c>
      <c r="F7629" s="303">
        <v>2188</v>
      </c>
      <c r="G7629" s="303">
        <v>3</v>
      </c>
      <c r="H7629" s="303">
        <v>54</v>
      </c>
      <c r="I7629" s="303" t="s">
        <v>12</v>
      </c>
      <c r="J7629" s="296"/>
      <c r="K7629" s="296"/>
      <c r="L7629" s="290">
        <f t="shared" si="69"/>
        <v>5.5555555555555554</v>
      </c>
      <c r="M7629" s="303">
        <v>718</v>
      </c>
      <c r="N7629" s="289" t="s">
        <v>13</v>
      </c>
      <c r="O7629" s="303" t="s">
        <v>2516</v>
      </c>
    </row>
    <row r="7630" spans="1:15">
      <c r="A7630">
        <v>7635</v>
      </c>
      <c r="B7630" s="302">
        <v>45033</v>
      </c>
      <c r="C7630" s="270" t="s">
        <v>9</v>
      </c>
      <c r="D7630" s="359" t="s">
        <v>10</v>
      </c>
      <c r="E7630" s="303">
        <v>53</v>
      </c>
      <c r="F7630" s="303">
        <v>2320</v>
      </c>
      <c r="G7630" s="303">
        <v>73</v>
      </c>
      <c r="H7630" s="303">
        <v>96</v>
      </c>
      <c r="I7630" s="303" t="s">
        <v>15</v>
      </c>
      <c r="J7630" s="296"/>
      <c r="K7630" s="296"/>
      <c r="L7630" s="290">
        <f t="shared" si="69"/>
        <v>76.041666666666657</v>
      </c>
      <c r="M7630" s="303">
        <v>718</v>
      </c>
      <c r="N7630" s="289" t="s">
        <v>13</v>
      </c>
      <c r="O7630" s="303" t="s">
        <v>2516</v>
      </c>
    </row>
    <row r="7631" spans="1:15">
      <c r="A7631">
        <v>7636</v>
      </c>
      <c r="B7631" s="302">
        <v>45033</v>
      </c>
      <c r="C7631" s="270" t="s">
        <v>9</v>
      </c>
      <c r="D7631" s="359" t="s">
        <v>10</v>
      </c>
      <c r="E7631" s="303">
        <v>61</v>
      </c>
      <c r="F7631" s="303">
        <v>2894</v>
      </c>
      <c r="G7631" s="303">
        <v>62</v>
      </c>
      <c r="H7631" s="303">
        <v>60</v>
      </c>
      <c r="I7631" s="303" t="s">
        <v>15</v>
      </c>
      <c r="J7631" s="296"/>
      <c r="K7631" s="296"/>
      <c r="L7631" s="290">
        <f t="shared" si="69"/>
        <v>103.33333333333334</v>
      </c>
      <c r="M7631" s="303">
        <v>718</v>
      </c>
      <c r="N7631" s="289" t="s">
        <v>13</v>
      </c>
      <c r="O7631" s="303" t="s">
        <v>2516</v>
      </c>
    </row>
    <row r="7632" spans="1:15">
      <c r="A7632">
        <v>7637</v>
      </c>
      <c r="B7632" s="302">
        <v>45033</v>
      </c>
      <c r="C7632" s="270" t="s">
        <v>9</v>
      </c>
      <c r="D7632" s="359" t="s">
        <v>10</v>
      </c>
      <c r="E7632" s="303">
        <v>54</v>
      </c>
      <c r="F7632" s="303">
        <v>2174</v>
      </c>
      <c r="G7632" s="303">
        <v>36</v>
      </c>
      <c r="H7632" s="303">
        <v>38</v>
      </c>
      <c r="I7632" s="303" t="s">
        <v>15</v>
      </c>
      <c r="J7632" s="296"/>
      <c r="K7632" s="296"/>
      <c r="L7632" s="290">
        <f t="shared" si="69"/>
        <v>94.73684210526315</v>
      </c>
      <c r="M7632" s="303">
        <v>718</v>
      </c>
      <c r="N7632" s="289" t="s">
        <v>13</v>
      </c>
      <c r="O7632" s="303" t="s">
        <v>2516</v>
      </c>
    </row>
    <row r="7633" spans="1:15">
      <c r="A7633">
        <v>7638</v>
      </c>
      <c r="B7633" s="302">
        <v>45033</v>
      </c>
      <c r="C7633" s="270" t="s">
        <v>9</v>
      </c>
      <c r="D7633" s="359" t="s">
        <v>10</v>
      </c>
      <c r="E7633" s="303">
        <v>55</v>
      </c>
      <c r="F7633" s="303">
        <v>2270</v>
      </c>
      <c r="G7633" s="303">
        <v>38</v>
      </c>
      <c r="H7633" s="303">
        <v>40</v>
      </c>
      <c r="I7633" s="303" t="s">
        <v>15</v>
      </c>
      <c r="J7633" s="296"/>
      <c r="K7633" s="296"/>
      <c r="L7633" s="290">
        <f t="shared" si="69"/>
        <v>95</v>
      </c>
      <c r="M7633" s="303">
        <v>718</v>
      </c>
      <c r="N7633" s="289" t="s">
        <v>13</v>
      </c>
      <c r="O7633" s="303" t="s">
        <v>2516</v>
      </c>
    </row>
    <row r="7634" spans="1:15">
      <c r="A7634">
        <v>7639</v>
      </c>
      <c r="B7634" s="302">
        <v>45033</v>
      </c>
      <c r="C7634" s="270" t="s">
        <v>9</v>
      </c>
      <c r="D7634" s="359" t="s">
        <v>10</v>
      </c>
      <c r="E7634" s="303">
        <v>55</v>
      </c>
      <c r="F7634" s="303">
        <v>2302</v>
      </c>
      <c r="G7634" s="303">
        <v>28</v>
      </c>
      <c r="H7634" s="303">
        <v>68</v>
      </c>
      <c r="I7634" s="303" t="s">
        <v>15</v>
      </c>
      <c r="J7634" s="296"/>
      <c r="K7634" s="296"/>
      <c r="L7634" s="290">
        <f t="shared" si="69"/>
        <v>41.17647058823529</v>
      </c>
      <c r="M7634" s="303">
        <v>718</v>
      </c>
      <c r="N7634" s="289" t="s">
        <v>13</v>
      </c>
      <c r="O7634" s="303" t="s">
        <v>2516</v>
      </c>
    </row>
    <row r="7635" spans="1:15">
      <c r="A7635">
        <v>7640</v>
      </c>
      <c r="B7635" s="302">
        <v>45033</v>
      </c>
      <c r="C7635" s="270" t="s">
        <v>9</v>
      </c>
      <c r="D7635" s="359" t="s">
        <v>10</v>
      </c>
      <c r="E7635" s="303">
        <v>59</v>
      </c>
      <c r="F7635" s="303">
        <v>2512</v>
      </c>
      <c r="G7635" s="303">
        <v>31</v>
      </c>
      <c r="H7635" s="303">
        <v>46</v>
      </c>
      <c r="I7635" s="303" t="s">
        <v>15</v>
      </c>
      <c r="J7635" s="296"/>
      <c r="K7635" s="296"/>
      <c r="L7635" s="290">
        <f t="shared" si="69"/>
        <v>67.391304347826093</v>
      </c>
      <c r="M7635" s="303">
        <v>718</v>
      </c>
      <c r="N7635" s="289" t="s">
        <v>13</v>
      </c>
      <c r="O7635" s="303" t="s">
        <v>2516</v>
      </c>
    </row>
    <row r="7636" spans="1:15">
      <c r="A7636">
        <v>7641</v>
      </c>
      <c r="B7636" s="302">
        <v>45033</v>
      </c>
      <c r="C7636" s="270" t="s">
        <v>9</v>
      </c>
      <c r="D7636" s="359" t="s">
        <v>10</v>
      </c>
      <c r="E7636" s="303">
        <v>60</v>
      </c>
      <c r="F7636" s="303">
        <v>2436</v>
      </c>
      <c r="G7636" s="303">
        <v>52</v>
      </c>
      <c r="H7636" s="303">
        <v>58</v>
      </c>
      <c r="I7636" s="303" t="s">
        <v>15</v>
      </c>
      <c r="J7636" s="296"/>
      <c r="K7636" s="296"/>
      <c r="L7636" s="290">
        <f t="shared" si="69"/>
        <v>89.65517241379311</v>
      </c>
      <c r="M7636" s="303">
        <v>718</v>
      </c>
      <c r="N7636" s="289" t="s">
        <v>13</v>
      </c>
      <c r="O7636" s="303" t="s">
        <v>2516</v>
      </c>
    </row>
    <row r="7637" spans="1:15">
      <c r="A7637">
        <v>7642</v>
      </c>
      <c r="B7637" s="302">
        <v>45033</v>
      </c>
      <c r="C7637" s="270" t="s">
        <v>9</v>
      </c>
      <c r="D7637" s="359" t="s">
        <v>10</v>
      </c>
      <c r="E7637" s="303">
        <v>62</v>
      </c>
      <c r="F7637" s="303">
        <v>3274</v>
      </c>
      <c r="G7637" s="303">
        <v>59</v>
      </c>
      <c r="H7637" s="303">
        <v>74</v>
      </c>
      <c r="I7637" s="303" t="s">
        <v>15</v>
      </c>
      <c r="J7637" s="296"/>
      <c r="K7637" s="296"/>
      <c r="L7637" s="290">
        <f t="shared" si="69"/>
        <v>79.729729729729726</v>
      </c>
      <c r="M7637" s="303">
        <v>718</v>
      </c>
      <c r="N7637" s="289" t="s">
        <v>13</v>
      </c>
      <c r="O7637" s="303" t="s">
        <v>2516</v>
      </c>
    </row>
    <row r="7638" spans="1:15">
      <c r="A7638">
        <v>7643</v>
      </c>
      <c r="B7638" s="302">
        <v>45044</v>
      </c>
      <c r="C7638" s="270" t="s">
        <v>9</v>
      </c>
      <c r="D7638" s="359" t="s">
        <v>10</v>
      </c>
      <c r="E7638" s="303">
        <v>51</v>
      </c>
      <c r="F7638" s="303">
        <v>1792</v>
      </c>
      <c r="G7638" s="303">
        <v>42</v>
      </c>
      <c r="H7638" s="303">
        <v>62</v>
      </c>
      <c r="I7638" s="303" t="s">
        <v>15</v>
      </c>
      <c r="J7638" s="296"/>
      <c r="K7638" s="296"/>
      <c r="L7638" s="290">
        <f t="shared" si="69"/>
        <v>67.741935483870961</v>
      </c>
      <c r="M7638" s="303">
        <v>718</v>
      </c>
      <c r="N7638" s="289" t="s">
        <v>13</v>
      </c>
      <c r="O7638" s="303" t="s">
        <v>2517</v>
      </c>
    </row>
    <row r="7639" spans="1:15">
      <c r="A7639">
        <v>7644</v>
      </c>
      <c r="B7639" s="302">
        <v>45044</v>
      </c>
      <c r="C7639" s="270" t="s">
        <v>9</v>
      </c>
      <c r="D7639" s="359" t="s">
        <v>10</v>
      </c>
      <c r="E7639" s="303">
        <v>49</v>
      </c>
      <c r="F7639" s="303">
        <v>1516</v>
      </c>
      <c r="G7639" s="303">
        <v>22</v>
      </c>
      <c r="H7639" s="303">
        <v>36</v>
      </c>
      <c r="I7639" s="303" t="s">
        <v>15</v>
      </c>
      <c r="J7639" s="296"/>
      <c r="K7639" s="296"/>
      <c r="L7639" s="290">
        <f t="shared" si="69"/>
        <v>61.111111111111114</v>
      </c>
      <c r="M7639" s="303">
        <v>718</v>
      </c>
      <c r="N7639" s="289" t="s">
        <v>13</v>
      </c>
      <c r="O7639" s="303" t="s">
        <v>2517</v>
      </c>
    </row>
    <row r="7640" spans="1:15">
      <c r="A7640">
        <v>7645</v>
      </c>
      <c r="B7640" s="302">
        <v>45044</v>
      </c>
      <c r="C7640" s="270" t="s">
        <v>9</v>
      </c>
      <c r="D7640" s="359" t="s">
        <v>10</v>
      </c>
      <c r="E7640" s="303">
        <v>52</v>
      </c>
      <c r="F7640" s="303">
        <v>1782</v>
      </c>
      <c r="G7640" s="303">
        <v>26</v>
      </c>
      <c r="H7640" s="303">
        <v>28</v>
      </c>
      <c r="I7640" s="303" t="s">
        <v>15</v>
      </c>
      <c r="J7640" s="296"/>
      <c r="K7640" s="296"/>
      <c r="L7640" s="290">
        <f t="shared" si="69"/>
        <v>92.857142857142861</v>
      </c>
      <c r="M7640" s="303">
        <v>718</v>
      </c>
      <c r="N7640" s="289" t="s">
        <v>13</v>
      </c>
      <c r="O7640" s="303" t="s">
        <v>2517</v>
      </c>
    </row>
    <row r="7641" spans="1:15">
      <c r="A7641">
        <v>7646</v>
      </c>
      <c r="B7641" s="302">
        <v>45044</v>
      </c>
      <c r="C7641" s="270" t="s">
        <v>9</v>
      </c>
      <c r="D7641" s="359" t="s">
        <v>10</v>
      </c>
      <c r="E7641" s="303">
        <v>49</v>
      </c>
      <c r="F7641" s="303">
        <v>1408</v>
      </c>
      <c r="G7641" s="303">
        <v>29</v>
      </c>
      <c r="H7641" s="303">
        <v>54</v>
      </c>
      <c r="I7641" s="303" t="s">
        <v>15</v>
      </c>
      <c r="J7641" s="296"/>
      <c r="K7641" s="296"/>
      <c r="L7641" s="290">
        <f t="shared" si="69"/>
        <v>53.703703703703709</v>
      </c>
      <c r="M7641" s="303">
        <v>718</v>
      </c>
      <c r="N7641" s="289" t="s">
        <v>13</v>
      </c>
      <c r="O7641" s="303" t="s">
        <v>2517</v>
      </c>
    </row>
    <row r="7642" spans="1:15">
      <c r="A7642">
        <v>7647</v>
      </c>
      <c r="B7642" s="302">
        <v>45044</v>
      </c>
      <c r="C7642" s="270" t="s">
        <v>9</v>
      </c>
      <c r="D7642" s="359" t="s">
        <v>10</v>
      </c>
      <c r="E7642" s="303">
        <v>45</v>
      </c>
      <c r="F7642" s="303">
        <v>1260</v>
      </c>
      <c r="G7642" s="303">
        <v>2</v>
      </c>
      <c r="H7642" s="303">
        <v>44</v>
      </c>
      <c r="I7642" s="303" t="s">
        <v>15</v>
      </c>
      <c r="J7642" s="296"/>
      <c r="K7642" s="296"/>
      <c r="L7642" s="290">
        <f t="shared" ref="L7642:L7705" si="70">G7642/H7642*100</f>
        <v>4.5454545454545459</v>
      </c>
      <c r="M7642" s="303">
        <v>718</v>
      </c>
      <c r="N7642" s="289" t="s">
        <v>13</v>
      </c>
      <c r="O7642" s="303" t="s">
        <v>2517</v>
      </c>
    </row>
    <row r="7643" spans="1:15">
      <c r="A7643">
        <v>7648</v>
      </c>
      <c r="B7643" s="302">
        <v>45044</v>
      </c>
      <c r="C7643" s="270" t="s">
        <v>9</v>
      </c>
      <c r="D7643" s="359" t="s">
        <v>10</v>
      </c>
      <c r="E7643" s="303">
        <v>48</v>
      </c>
      <c r="F7643" s="303">
        <v>1488</v>
      </c>
      <c r="G7643" s="303">
        <v>14</v>
      </c>
      <c r="H7643" s="303">
        <v>50</v>
      </c>
      <c r="I7643" s="303" t="s">
        <v>15</v>
      </c>
      <c r="J7643" s="296"/>
      <c r="K7643" s="296"/>
      <c r="L7643" s="290">
        <f t="shared" si="70"/>
        <v>28.000000000000004</v>
      </c>
      <c r="M7643" s="303">
        <v>718</v>
      </c>
      <c r="N7643" s="289" t="s">
        <v>13</v>
      </c>
      <c r="O7643" s="303" t="s">
        <v>2517</v>
      </c>
    </row>
    <row r="7644" spans="1:15">
      <c r="A7644">
        <v>7649</v>
      </c>
      <c r="B7644" s="302">
        <v>45044</v>
      </c>
      <c r="C7644" s="270" t="s">
        <v>9</v>
      </c>
      <c r="D7644" s="359" t="s">
        <v>10</v>
      </c>
      <c r="E7644" s="303">
        <v>57</v>
      </c>
      <c r="F7644" s="303">
        <v>2338</v>
      </c>
      <c r="G7644" s="303">
        <v>47</v>
      </c>
      <c r="H7644" s="303">
        <v>30</v>
      </c>
      <c r="I7644" s="303" t="s">
        <v>15</v>
      </c>
      <c r="J7644" s="296"/>
      <c r="K7644" s="296"/>
      <c r="L7644" s="290">
        <f t="shared" si="70"/>
        <v>156.66666666666666</v>
      </c>
      <c r="M7644" s="303">
        <v>718</v>
      </c>
      <c r="N7644" s="289" t="s">
        <v>13</v>
      </c>
      <c r="O7644" s="303" t="s">
        <v>2517</v>
      </c>
    </row>
    <row r="7645" spans="1:15">
      <c r="A7645">
        <v>7650</v>
      </c>
      <c r="B7645" s="302">
        <v>45044</v>
      </c>
      <c r="C7645" s="270" t="s">
        <v>9</v>
      </c>
      <c r="D7645" s="359" t="s">
        <v>10</v>
      </c>
      <c r="E7645" s="303">
        <v>56</v>
      </c>
      <c r="F7645" s="303">
        <v>2092</v>
      </c>
      <c r="G7645" s="303">
        <v>39</v>
      </c>
      <c r="H7645" s="303">
        <v>60</v>
      </c>
      <c r="I7645" s="303" t="s">
        <v>15</v>
      </c>
      <c r="J7645" s="296"/>
      <c r="K7645" s="296"/>
      <c r="L7645" s="290">
        <f t="shared" si="70"/>
        <v>65</v>
      </c>
      <c r="M7645" s="303">
        <v>718</v>
      </c>
      <c r="N7645" s="289" t="s">
        <v>13</v>
      </c>
      <c r="O7645" s="303" t="s">
        <v>2517</v>
      </c>
    </row>
    <row r="7646" spans="1:15">
      <c r="A7646">
        <v>7651</v>
      </c>
      <c r="B7646" s="302">
        <v>45044</v>
      </c>
      <c r="C7646" s="270" t="s">
        <v>9</v>
      </c>
      <c r="D7646" s="359" t="s">
        <v>10</v>
      </c>
      <c r="E7646" s="303">
        <v>57</v>
      </c>
      <c r="F7646" s="303">
        <v>2392</v>
      </c>
      <c r="G7646" s="303">
        <v>45</v>
      </c>
      <c r="H7646" s="303">
        <v>88</v>
      </c>
      <c r="I7646" s="303" t="s">
        <v>15</v>
      </c>
      <c r="J7646" s="296"/>
      <c r="K7646" s="296"/>
      <c r="L7646" s="290">
        <f t="shared" si="70"/>
        <v>51.136363636363633</v>
      </c>
      <c r="M7646" s="303">
        <v>718</v>
      </c>
      <c r="N7646" s="289" t="s">
        <v>13</v>
      </c>
      <c r="O7646" s="303" t="s">
        <v>2517</v>
      </c>
    </row>
    <row r="7647" spans="1:15">
      <c r="A7647">
        <v>7652</v>
      </c>
      <c r="B7647" s="302">
        <v>45044</v>
      </c>
      <c r="C7647" s="270" t="s">
        <v>9</v>
      </c>
      <c r="D7647" s="359" t="s">
        <v>10</v>
      </c>
      <c r="E7647" s="303">
        <v>62</v>
      </c>
      <c r="F7647" s="303">
        <v>3008</v>
      </c>
      <c r="G7647" s="303">
        <v>72</v>
      </c>
      <c r="H7647" s="303">
        <v>96</v>
      </c>
      <c r="I7647" s="303" t="s">
        <v>15</v>
      </c>
      <c r="J7647" s="296"/>
      <c r="K7647" s="296"/>
      <c r="L7647" s="290">
        <f t="shared" si="70"/>
        <v>75</v>
      </c>
      <c r="M7647" s="303">
        <v>718</v>
      </c>
      <c r="N7647" s="289" t="s">
        <v>13</v>
      </c>
      <c r="O7647" s="303" t="s">
        <v>2517</v>
      </c>
    </row>
    <row r="7648" spans="1:15">
      <c r="A7648">
        <v>7653</v>
      </c>
      <c r="B7648" s="302">
        <v>45044</v>
      </c>
      <c r="C7648" s="270" t="s">
        <v>9</v>
      </c>
      <c r="D7648" s="359" t="s">
        <v>10</v>
      </c>
      <c r="E7648" s="303">
        <v>52</v>
      </c>
      <c r="F7648" s="303">
        <v>1960</v>
      </c>
      <c r="G7648" s="303">
        <v>55</v>
      </c>
      <c r="H7648" s="303">
        <v>32</v>
      </c>
      <c r="I7648" s="303" t="s">
        <v>15</v>
      </c>
      <c r="J7648" s="296"/>
      <c r="K7648" s="296"/>
      <c r="L7648" s="290">
        <f t="shared" si="70"/>
        <v>171.875</v>
      </c>
      <c r="M7648" s="303">
        <v>718</v>
      </c>
      <c r="N7648" s="289" t="s">
        <v>13</v>
      </c>
      <c r="O7648" s="303" t="s">
        <v>2517</v>
      </c>
    </row>
    <row r="7649" spans="1:15">
      <c r="A7649">
        <v>7654</v>
      </c>
      <c r="B7649" s="302">
        <v>45044</v>
      </c>
      <c r="C7649" s="270" t="s">
        <v>9</v>
      </c>
      <c r="D7649" s="359" t="s">
        <v>10</v>
      </c>
      <c r="E7649" s="303">
        <v>51</v>
      </c>
      <c r="F7649" s="303">
        <v>1804</v>
      </c>
      <c r="G7649" s="303">
        <v>7</v>
      </c>
      <c r="H7649" s="303">
        <v>54</v>
      </c>
      <c r="I7649" s="303" t="s">
        <v>15</v>
      </c>
      <c r="J7649" s="296"/>
      <c r="K7649" s="296"/>
      <c r="L7649" s="290">
        <f t="shared" si="70"/>
        <v>12.962962962962962</v>
      </c>
      <c r="M7649" s="303">
        <v>718</v>
      </c>
      <c r="N7649" s="289" t="s">
        <v>13</v>
      </c>
      <c r="O7649" s="303" t="s">
        <v>2517</v>
      </c>
    </row>
    <row r="7650" spans="1:15">
      <c r="A7650">
        <v>7655</v>
      </c>
      <c r="B7650" s="302">
        <v>45044</v>
      </c>
      <c r="C7650" s="270" t="s">
        <v>9</v>
      </c>
      <c r="D7650" s="359" t="s">
        <v>10</v>
      </c>
      <c r="E7650" s="303">
        <v>54</v>
      </c>
      <c r="F7650" s="303">
        <v>1822</v>
      </c>
      <c r="G7650" s="303">
        <v>33</v>
      </c>
      <c r="H7650" s="303">
        <v>50</v>
      </c>
      <c r="I7650" s="303" t="s">
        <v>15</v>
      </c>
      <c r="J7650" s="296"/>
      <c r="K7650" s="296"/>
      <c r="L7650" s="290">
        <f t="shared" si="70"/>
        <v>66</v>
      </c>
      <c r="M7650" s="303">
        <v>718</v>
      </c>
      <c r="N7650" s="289" t="s">
        <v>13</v>
      </c>
      <c r="O7650" s="303" t="s">
        <v>2517</v>
      </c>
    </row>
    <row r="7651" spans="1:15">
      <c r="A7651">
        <v>7656</v>
      </c>
      <c r="B7651" s="302">
        <v>45044</v>
      </c>
      <c r="C7651" s="270" t="s">
        <v>9</v>
      </c>
      <c r="D7651" s="359" t="s">
        <v>10</v>
      </c>
      <c r="E7651" s="303">
        <v>54</v>
      </c>
      <c r="F7651" s="303">
        <v>2276</v>
      </c>
      <c r="G7651" s="303">
        <v>36</v>
      </c>
      <c r="H7651" s="303">
        <v>51</v>
      </c>
      <c r="I7651" s="303" t="s">
        <v>15</v>
      </c>
      <c r="J7651" s="296"/>
      <c r="K7651" s="296"/>
      <c r="L7651" s="290">
        <f t="shared" si="70"/>
        <v>70.588235294117652</v>
      </c>
      <c r="M7651" s="303">
        <v>718</v>
      </c>
      <c r="N7651" s="289" t="s">
        <v>13</v>
      </c>
      <c r="O7651" s="303" t="s">
        <v>2517</v>
      </c>
    </row>
    <row r="7652" spans="1:15">
      <c r="A7652">
        <v>7657</v>
      </c>
      <c r="B7652" s="302">
        <v>45044</v>
      </c>
      <c r="C7652" s="270" t="s">
        <v>9</v>
      </c>
      <c r="D7652" s="359" t="s">
        <v>10</v>
      </c>
      <c r="E7652" s="303">
        <v>58</v>
      </c>
      <c r="F7652" s="303">
        <v>2030</v>
      </c>
      <c r="G7652" s="303">
        <v>32</v>
      </c>
      <c r="H7652" s="303">
        <v>62</v>
      </c>
      <c r="I7652" s="303" t="s">
        <v>15</v>
      </c>
      <c r="J7652" s="296"/>
      <c r="K7652" s="296"/>
      <c r="L7652" s="290">
        <f t="shared" si="70"/>
        <v>51.612903225806448</v>
      </c>
      <c r="M7652" s="303">
        <v>718</v>
      </c>
      <c r="N7652" s="289" t="s">
        <v>13</v>
      </c>
      <c r="O7652" s="303" t="s">
        <v>2517</v>
      </c>
    </row>
    <row r="7653" spans="1:15">
      <c r="A7653">
        <v>7658</v>
      </c>
      <c r="B7653" s="302">
        <v>45044</v>
      </c>
      <c r="C7653" s="270" t="s">
        <v>9</v>
      </c>
      <c r="D7653" s="359" t="s">
        <v>10</v>
      </c>
      <c r="E7653" s="303">
        <v>54</v>
      </c>
      <c r="F7653" s="303">
        <v>2166</v>
      </c>
      <c r="G7653" s="303">
        <v>65</v>
      </c>
      <c r="H7653" s="303">
        <v>30</v>
      </c>
      <c r="I7653" s="303" t="s">
        <v>15</v>
      </c>
      <c r="J7653" s="296"/>
      <c r="K7653" s="296"/>
      <c r="L7653" s="290">
        <f t="shared" si="70"/>
        <v>216.66666666666666</v>
      </c>
      <c r="M7653" s="303">
        <v>718</v>
      </c>
      <c r="N7653" s="289" t="s">
        <v>13</v>
      </c>
      <c r="O7653" s="303" t="s">
        <v>2517</v>
      </c>
    </row>
    <row r="7654" spans="1:15">
      <c r="A7654">
        <v>7659</v>
      </c>
      <c r="B7654" s="302">
        <v>45044</v>
      </c>
      <c r="C7654" s="270" t="s">
        <v>9</v>
      </c>
      <c r="D7654" s="359" t="s">
        <v>10</v>
      </c>
      <c r="E7654" s="303">
        <v>55</v>
      </c>
      <c r="F7654" s="303">
        <v>2338</v>
      </c>
      <c r="G7654" s="303">
        <v>53</v>
      </c>
      <c r="H7654" s="303">
        <v>40</v>
      </c>
      <c r="I7654" s="303" t="s">
        <v>15</v>
      </c>
      <c r="J7654" s="296"/>
      <c r="K7654" s="296"/>
      <c r="L7654" s="290">
        <f t="shared" si="70"/>
        <v>132.5</v>
      </c>
      <c r="M7654" s="303">
        <v>718</v>
      </c>
      <c r="N7654" s="289" t="s">
        <v>13</v>
      </c>
      <c r="O7654" s="303" t="s">
        <v>2517</v>
      </c>
    </row>
    <row r="7655" spans="1:15">
      <c r="A7655">
        <v>7660</v>
      </c>
      <c r="B7655" s="302">
        <v>45044</v>
      </c>
      <c r="C7655" s="270" t="s">
        <v>9</v>
      </c>
      <c r="D7655" s="359" t="s">
        <v>10</v>
      </c>
      <c r="E7655" s="303">
        <v>61</v>
      </c>
      <c r="F7655" s="303">
        <v>2892</v>
      </c>
      <c r="G7655" s="303">
        <v>56</v>
      </c>
      <c r="H7655" s="303">
        <v>48</v>
      </c>
      <c r="I7655" s="303" t="s">
        <v>15</v>
      </c>
      <c r="J7655" s="296"/>
      <c r="K7655" s="296"/>
      <c r="L7655" s="290">
        <f t="shared" si="70"/>
        <v>116.66666666666667</v>
      </c>
      <c r="M7655" s="303">
        <v>718</v>
      </c>
      <c r="N7655" s="289" t="s">
        <v>13</v>
      </c>
      <c r="O7655" s="303" t="s">
        <v>2517</v>
      </c>
    </row>
    <row r="7656" spans="1:15">
      <c r="A7656">
        <v>7661</v>
      </c>
      <c r="B7656" s="302">
        <v>45044</v>
      </c>
      <c r="C7656" s="270" t="s">
        <v>9</v>
      </c>
      <c r="D7656" s="359" t="s">
        <v>10</v>
      </c>
      <c r="E7656" s="303">
        <v>60</v>
      </c>
      <c r="F7656" s="303">
        <v>2754</v>
      </c>
      <c r="G7656" s="303">
        <v>1</v>
      </c>
      <c r="H7656" s="303">
        <v>46</v>
      </c>
      <c r="I7656" s="303" t="s">
        <v>15</v>
      </c>
      <c r="J7656" s="296"/>
      <c r="K7656" s="296"/>
      <c r="L7656" s="290">
        <f t="shared" si="70"/>
        <v>2.1739130434782608</v>
      </c>
      <c r="M7656" s="303">
        <v>718</v>
      </c>
      <c r="N7656" s="289" t="s">
        <v>13</v>
      </c>
      <c r="O7656" s="303" t="s">
        <v>2517</v>
      </c>
    </row>
    <row r="7657" spans="1:15">
      <c r="A7657">
        <v>7662</v>
      </c>
      <c r="B7657" s="302">
        <v>45044</v>
      </c>
      <c r="C7657" s="270" t="s">
        <v>9</v>
      </c>
      <c r="D7657" s="359" t="s">
        <v>10</v>
      </c>
      <c r="E7657" s="303">
        <v>51</v>
      </c>
      <c r="F7657" s="303">
        <v>2214</v>
      </c>
      <c r="G7657" s="303">
        <v>37</v>
      </c>
      <c r="H7657" s="303">
        <v>60</v>
      </c>
      <c r="I7657" s="303" t="s">
        <v>15</v>
      </c>
      <c r="J7657" s="296"/>
      <c r="K7657" s="296"/>
      <c r="L7657" s="290">
        <f t="shared" si="70"/>
        <v>61.666666666666671</v>
      </c>
      <c r="M7657" s="303">
        <v>718</v>
      </c>
      <c r="N7657" s="289" t="s">
        <v>13</v>
      </c>
      <c r="O7657" s="303" t="s">
        <v>2517</v>
      </c>
    </row>
    <row r="7658" spans="1:15">
      <c r="A7658">
        <v>7663</v>
      </c>
      <c r="B7658" s="302">
        <v>45044</v>
      </c>
      <c r="C7658" s="270" t="s">
        <v>9</v>
      </c>
      <c r="D7658" s="359" t="s">
        <v>10</v>
      </c>
      <c r="E7658" s="303">
        <v>55</v>
      </c>
      <c r="F7658" s="303">
        <v>2136</v>
      </c>
      <c r="G7658" s="303">
        <v>41</v>
      </c>
      <c r="H7658" s="303">
        <v>42</v>
      </c>
      <c r="I7658" s="303" t="s">
        <v>15</v>
      </c>
      <c r="J7658" s="296"/>
      <c r="K7658" s="296"/>
      <c r="L7658" s="290">
        <f t="shared" si="70"/>
        <v>97.61904761904762</v>
      </c>
      <c r="M7658" s="303">
        <v>718</v>
      </c>
      <c r="N7658" s="289" t="s">
        <v>13</v>
      </c>
      <c r="O7658" s="303" t="s">
        <v>2517</v>
      </c>
    </row>
    <row r="7659" spans="1:15">
      <c r="A7659">
        <v>7664</v>
      </c>
      <c r="B7659" s="302">
        <v>45044</v>
      </c>
      <c r="C7659" s="270" t="s">
        <v>9</v>
      </c>
      <c r="D7659" s="359" t="s">
        <v>10</v>
      </c>
      <c r="E7659" s="303">
        <v>52</v>
      </c>
      <c r="F7659" s="303">
        <v>1820</v>
      </c>
      <c r="G7659" s="303">
        <v>34</v>
      </c>
      <c r="H7659" s="303">
        <v>46</v>
      </c>
      <c r="I7659" s="303" t="s">
        <v>15</v>
      </c>
      <c r="J7659" s="296"/>
      <c r="K7659" s="296"/>
      <c r="L7659" s="290">
        <f t="shared" si="70"/>
        <v>73.91304347826086</v>
      </c>
      <c r="M7659" s="303">
        <v>718</v>
      </c>
      <c r="N7659" s="289" t="s">
        <v>13</v>
      </c>
      <c r="O7659" s="303" t="s">
        <v>2517</v>
      </c>
    </row>
    <row r="7660" spans="1:15">
      <c r="A7660">
        <v>7665</v>
      </c>
      <c r="B7660" s="302">
        <v>45044</v>
      </c>
      <c r="C7660" s="270" t="s">
        <v>9</v>
      </c>
      <c r="D7660" s="359" t="s">
        <v>10</v>
      </c>
      <c r="E7660" s="303">
        <v>55</v>
      </c>
      <c r="F7660" s="303">
        <v>1888</v>
      </c>
      <c r="G7660" s="303">
        <v>29</v>
      </c>
      <c r="H7660" s="303">
        <v>38</v>
      </c>
      <c r="I7660" s="303" t="s">
        <v>15</v>
      </c>
      <c r="J7660" s="296"/>
      <c r="K7660" s="296"/>
      <c r="L7660" s="290">
        <f t="shared" si="70"/>
        <v>76.31578947368422</v>
      </c>
      <c r="M7660" s="303">
        <v>718</v>
      </c>
      <c r="N7660" s="289" t="s">
        <v>13</v>
      </c>
      <c r="O7660" s="303" t="s">
        <v>2517</v>
      </c>
    </row>
    <row r="7661" spans="1:15">
      <c r="A7661">
        <v>7666</v>
      </c>
      <c r="B7661" s="302">
        <v>45044</v>
      </c>
      <c r="C7661" s="270" t="s">
        <v>9</v>
      </c>
      <c r="D7661" s="359" t="s">
        <v>10</v>
      </c>
      <c r="E7661" s="303">
        <v>50</v>
      </c>
      <c r="F7661" s="303">
        <v>2326</v>
      </c>
      <c r="G7661" s="303">
        <v>8</v>
      </c>
      <c r="H7661" s="303">
        <v>80</v>
      </c>
      <c r="I7661" s="303" t="s">
        <v>15</v>
      </c>
      <c r="J7661" s="296"/>
      <c r="K7661" s="296"/>
      <c r="L7661" s="290">
        <f t="shared" si="70"/>
        <v>10</v>
      </c>
      <c r="M7661" s="303">
        <v>718</v>
      </c>
      <c r="N7661" s="289" t="s">
        <v>13</v>
      </c>
      <c r="O7661" s="303" t="s">
        <v>2517</v>
      </c>
    </row>
    <row r="7662" spans="1:15">
      <c r="A7662">
        <v>7667</v>
      </c>
      <c r="B7662" s="302">
        <v>45044</v>
      </c>
      <c r="C7662" s="270" t="s">
        <v>9</v>
      </c>
      <c r="D7662" s="359" t="s">
        <v>10</v>
      </c>
      <c r="E7662" s="303">
        <v>52</v>
      </c>
      <c r="F7662" s="303">
        <v>2076</v>
      </c>
      <c r="G7662" s="303">
        <v>64</v>
      </c>
      <c r="H7662" s="303">
        <v>38</v>
      </c>
      <c r="I7662" s="303" t="s">
        <v>15</v>
      </c>
      <c r="J7662" s="296"/>
      <c r="K7662" s="296"/>
      <c r="L7662" s="290">
        <f t="shared" si="70"/>
        <v>168.42105263157893</v>
      </c>
      <c r="M7662" s="303">
        <v>718</v>
      </c>
      <c r="N7662" s="289" t="s">
        <v>13</v>
      </c>
      <c r="O7662" s="303" t="s">
        <v>2517</v>
      </c>
    </row>
    <row r="7663" spans="1:15">
      <c r="A7663">
        <v>7668</v>
      </c>
      <c r="B7663" s="302">
        <v>45044</v>
      </c>
      <c r="C7663" s="270" t="s">
        <v>9</v>
      </c>
      <c r="D7663" s="359" t="s">
        <v>10</v>
      </c>
      <c r="E7663" s="303">
        <v>60</v>
      </c>
      <c r="F7663" s="303">
        <v>2848</v>
      </c>
      <c r="G7663" s="303">
        <v>47</v>
      </c>
      <c r="H7663" s="303">
        <v>46</v>
      </c>
      <c r="I7663" s="303" t="s">
        <v>15</v>
      </c>
      <c r="J7663" s="296"/>
      <c r="K7663" s="296"/>
      <c r="L7663" s="290">
        <f t="shared" si="70"/>
        <v>102.17391304347827</v>
      </c>
      <c r="M7663" s="303">
        <v>718</v>
      </c>
      <c r="N7663" s="289" t="s">
        <v>13</v>
      </c>
      <c r="O7663" s="303" t="s">
        <v>2517</v>
      </c>
    </row>
    <row r="7664" spans="1:15">
      <c r="A7664">
        <v>7669</v>
      </c>
      <c r="B7664" s="302">
        <v>45044</v>
      </c>
      <c r="C7664" s="270" t="s">
        <v>9</v>
      </c>
      <c r="D7664" s="359" t="s">
        <v>10</v>
      </c>
      <c r="E7664" s="303">
        <v>52</v>
      </c>
      <c r="F7664" s="303">
        <v>2008</v>
      </c>
      <c r="G7664" s="303">
        <v>41</v>
      </c>
      <c r="H7664" s="303">
        <v>92</v>
      </c>
      <c r="I7664" s="303" t="s">
        <v>15</v>
      </c>
      <c r="J7664" s="296"/>
      <c r="K7664" s="296"/>
      <c r="L7664" s="290">
        <f t="shared" si="70"/>
        <v>44.565217391304344</v>
      </c>
      <c r="M7664" s="303">
        <v>718</v>
      </c>
      <c r="N7664" s="289" t="s">
        <v>13</v>
      </c>
      <c r="O7664" s="303" t="s">
        <v>2517</v>
      </c>
    </row>
    <row r="7665" spans="1:15">
      <c r="A7665">
        <v>7670</v>
      </c>
      <c r="B7665" s="302">
        <v>45044</v>
      </c>
      <c r="C7665" s="270" t="s">
        <v>9</v>
      </c>
      <c r="D7665" s="359" t="s">
        <v>10</v>
      </c>
      <c r="E7665" s="303">
        <v>54</v>
      </c>
      <c r="F7665" s="303">
        <v>1992</v>
      </c>
      <c r="G7665" s="303">
        <v>65</v>
      </c>
      <c r="H7665" s="303">
        <v>42</v>
      </c>
      <c r="I7665" s="303" t="s">
        <v>15</v>
      </c>
      <c r="J7665" s="296"/>
      <c r="K7665" s="296"/>
      <c r="L7665" s="290">
        <f t="shared" si="70"/>
        <v>154.76190476190476</v>
      </c>
      <c r="M7665" s="303">
        <v>718</v>
      </c>
      <c r="N7665" s="289" t="s">
        <v>13</v>
      </c>
      <c r="O7665" s="303" t="s">
        <v>2517</v>
      </c>
    </row>
    <row r="7666" spans="1:15">
      <c r="A7666">
        <v>7671</v>
      </c>
      <c r="B7666" s="302">
        <v>45044</v>
      </c>
      <c r="C7666" s="270" t="s">
        <v>9</v>
      </c>
      <c r="D7666" s="359" t="s">
        <v>10</v>
      </c>
      <c r="E7666" s="303">
        <v>59</v>
      </c>
      <c r="F7666" s="303">
        <v>2426</v>
      </c>
      <c r="G7666" s="303">
        <v>41</v>
      </c>
      <c r="H7666" s="303">
        <v>58</v>
      </c>
      <c r="I7666" s="303" t="s">
        <v>15</v>
      </c>
      <c r="J7666" s="296"/>
      <c r="K7666" s="296"/>
      <c r="L7666" s="290">
        <f t="shared" si="70"/>
        <v>70.689655172413794</v>
      </c>
      <c r="M7666" s="303">
        <v>718</v>
      </c>
      <c r="N7666" s="289" t="s">
        <v>13</v>
      </c>
      <c r="O7666" s="303" t="s">
        <v>2517</v>
      </c>
    </row>
    <row r="7667" spans="1:15">
      <c r="A7667">
        <v>7672</v>
      </c>
      <c r="B7667" s="302">
        <v>45044</v>
      </c>
      <c r="C7667" s="270" t="s">
        <v>9</v>
      </c>
      <c r="D7667" s="359" t="s">
        <v>10</v>
      </c>
      <c r="E7667" s="303">
        <v>50</v>
      </c>
      <c r="F7667" s="303">
        <v>1832</v>
      </c>
      <c r="G7667" s="303">
        <v>4</v>
      </c>
      <c r="H7667" s="303">
        <v>38</v>
      </c>
      <c r="I7667" s="303" t="s">
        <v>15</v>
      </c>
      <c r="J7667" s="296"/>
      <c r="K7667" s="296"/>
      <c r="L7667" s="290">
        <f t="shared" si="70"/>
        <v>10.526315789473683</v>
      </c>
      <c r="M7667" s="303">
        <v>718</v>
      </c>
      <c r="N7667" s="289" t="s">
        <v>13</v>
      </c>
      <c r="O7667" s="303" t="s">
        <v>2517</v>
      </c>
    </row>
    <row r="7668" spans="1:15">
      <c r="A7668">
        <v>7673</v>
      </c>
      <c r="B7668" s="302">
        <v>44679</v>
      </c>
      <c r="C7668" s="270" t="s">
        <v>9</v>
      </c>
      <c r="D7668" s="359" t="s">
        <v>10</v>
      </c>
      <c r="E7668" s="303">
        <v>49</v>
      </c>
      <c r="F7668" s="303">
        <v>1620</v>
      </c>
      <c r="G7668" s="303">
        <v>4</v>
      </c>
      <c r="H7668" s="303">
        <v>56</v>
      </c>
      <c r="I7668" s="303" t="s">
        <v>15</v>
      </c>
      <c r="J7668" s="296"/>
      <c r="K7668" s="296"/>
      <c r="L7668" s="290">
        <f t="shared" si="70"/>
        <v>7.1428571428571423</v>
      </c>
      <c r="M7668" s="303">
        <v>718</v>
      </c>
      <c r="N7668" s="289" t="s">
        <v>13</v>
      </c>
      <c r="O7668" s="303" t="s">
        <v>2517</v>
      </c>
    </row>
    <row r="7669" spans="1:15">
      <c r="A7669">
        <v>7674</v>
      </c>
      <c r="B7669" s="302">
        <v>45044</v>
      </c>
      <c r="C7669" s="270" t="s">
        <v>9</v>
      </c>
      <c r="D7669" s="359" t="s">
        <v>10</v>
      </c>
      <c r="E7669" s="303">
        <v>48</v>
      </c>
      <c r="F7669" s="303">
        <v>1760</v>
      </c>
      <c r="G7669" s="303">
        <v>5</v>
      </c>
      <c r="H7669" s="303">
        <v>60</v>
      </c>
      <c r="I7669" s="303" t="s">
        <v>15</v>
      </c>
      <c r="J7669" s="296"/>
      <c r="K7669" s="296"/>
      <c r="L7669" s="290">
        <f t="shared" si="70"/>
        <v>8.3333333333333321</v>
      </c>
      <c r="M7669" s="303">
        <v>718</v>
      </c>
      <c r="N7669" s="289" t="s">
        <v>13</v>
      </c>
      <c r="O7669" s="303" t="s">
        <v>2517</v>
      </c>
    </row>
    <row r="7670" spans="1:15">
      <c r="A7670">
        <v>7675</v>
      </c>
      <c r="B7670" s="302">
        <v>45044</v>
      </c>
      <c r="C7670" s="270" t="s">
        <v>9</v>
      </c>
      <c r="D7670" s="359" t="s">
        <v>10</v>
      </c>
      <c r="E7670" s="303">
        <v>48</v>
      </c>
      <c r="F7670" s="303">
        <v>1664</v>
      </c>
      <c r="G7670" s="303">
        <v>2</v>
      </c>
      <c r="H7670" s="303">
        <v>74</v>
      </c>
      <c r="I7670" s="303" t="s">
        <v>15</v>
      </c>
      <c r="J7670" s="296"/>
      <c r="K7670" s="296"/>
      <c r="L7670" s="290">
        <f t="shared" si="70"/>
        <v>2.7027027027027026</v>
      </c>
      <c r="M7670" s="303">
        <v>718</v>
      </c>
      <c r="N7670" s="289" t="s">
        <v>13</v>
      </c>
      <c r="O7670" s="303" t="s">
        <v>2517</v>
      </c>
    </row>
    <row r="7671" spans="1:15">
      <c r="A7671">
        <v>7676</v>
      </c>
      <c r="B7671" s="302">
        <v>45044</v>
      </c>
      <c r="C7671" s="270" t="s">
        <v>9</v>
      </c>
      <c r="D7671" s="359" t="s">
        <v>10</v>
      </c>
      <c r="E7671" s="303">
        <v>50</v>
      </c>
      <c r="F7671" s="303">
        <v>1916</v>
      </c>
      <c r="G7671" s="303">
        <v>46</v>
      </c>
      <c r="H7671" s="303">
        <v>86</v>
      </c>
      <c r="I7671" s="303" t="s">
        <v>15</v>
      </c>
      <c r="J7671" s="296"/>
      <c r="K7671" s="296"/>
      <c r="L7671" s="290">
        <f t="shared" si="70"/>
        <v>53.488372093023251</v>
      </c>
      <c r="M7671" s="303">
        <v>718</v>
      </c>
      <c r="N7671" s="289" t="s">
        <v>13</v>
      </c>
      <c r="O7671" s="303" t="s">
        <v>2517</v>
      </c>
    </row>
    <row r="7672" spans="1:15">
      <c r="A7672">
        <v>7677</v>
      </c>
      <c r="B7672" s="302">
        <v>45044</v>
      </c>
      <c r="C7672" s="270" t="s">
        <v>9</v>
      </c>
      <c r="D7672" s="359" t="s">
        <v>10</v>
      </c>
      <c r="E7672" s="303">
        <v>53</v>
      </c>
      <c r="F7672" s="303">
        <v>1842</v>
      </c>
      <c r="G7672" s="303">
        <v>5</v>
      </c>
      <c r="H7672" s="303">
        <v>84</v>
      </c>
      <c r="I7672" s="303" t="s">
        <v>15</v>
      </c>
      <c r="J7672" s="296"/>
      <c r="K7672" s="296"/>
      <c r="L7672" s="290">
        <f t="shared" si="70"/>
        <v>5.9523809523809517</v>
      </c>
      <c r="M7672" s="303">
        <v>718</v>
      </c>
      <c r="N7672" s="289" t="s">
        <v>13</v>
      </c>
      <c r="O7672" s="303" t="s">
        <v>2517</v>
      </c>
    </row>
    <row r="7673" spans="1:15">
      <c r="A7673">
        <v>7678</v>
      </c>
      <c r="B7673" s="302">
        <v>45044</v>
      </c>
      <c r="C7673" s="270" t="s">
        <v>9</v>
      </c>
      <c r="D7673" s="359" t="s">
        <v>10</v>
      </c>
      <c r="E7673" s="303">
        <v>59</v>
      </c>
      <c r="F7673" s="303">
        <v>2348</v>
      </c>
      <c r="G7673" s="303">
        <v>45</v>
      </c>
      <c r="H7673" s="303">
        <v>90</v>
      </c>
      <c r="I7673" s="303" t="s">
        <v>15</v>
      </c>
      <c r="J7673" s="267"/>
      <c r="K7673" s="267"/>
      <c r="L7673" s="290">
        <f t="shared" si="70"/>
        <v>50</v>
      </c>
      <c r="M7673" s="303">
        <v>718</v>
      </c>
      <c r="N7673" s="289" t="s">
        <v>13</v>
      </c>
      <c r="O7673" s="303" t="s">
        <v>2517</v>
      </c>
    </row>
    <row r="7674" spans="1:15">
      <c r="A7674">
        <v>7679</v>
      </c>
      <c r="B7674" s="302">
        <v>45044</v>
      </c>
      <c r="C7674" s="270" t="s">
        <v>9</v>
      </c>
      <c r="D7674" s="359" t="s">
        <v>10</v>
      </c>
      <c r="E7674" s="303">
        <v>42</v>
      </c>
      <c r="F7674" s="303">
        <v>948</v>
      </c>
      <c r="G7674" s="303">
        <v>5</v>
      </c>
      <c r="H7674" s="303">
        <v>42</v>
      </c>
      <c r="I7674" s="303" t="s">
        <v>15</v>
      </c>
      <c r="J7674" s="267"/>
      <c r="K7674" s="267"/>
      <c r="L7674" s="290">
        <f t="shared" si="70"/>
        <v>11.904761904761903</v>
      </c>
      <c r="M7674" s="303">
        <v>718</v>
      </c>
      <c r="N7674" s="289" t="s">
        <v>13</v>
      </c>
      <c r="O7674" s="303" t="s">
        <v>2517</v>
      </c>
    </row>
    <row r="7675" spans="1:15">
      <c r="A7675">
        <v>7680</v>
      </c>
      <c r="B7675" s="302">
        <v>45044</v>
      </c>
      <c r="C7675" s="270" t="s">
        <v>9</v>
      </c>
      <c r="D7675" s="359" t="s">
        <v>10</v>
      </c>
      <c r="E7675" s="303">
        <v>42</v>
      </c>
      <c r="F7675" s="303">
        <v>1060</v>
      </c>
      <c r="G7675" s="303">
        <v>10</v>
      </c>
      <c r="H7675" s="303">
        <v>18</v>
      </c>
      <c r="I7675" s="303" t="s">
        <v>15</v>
      </c>
      <c r="J7675" s="267"/>
      <c r="K7675" s="267"/>
      <c r="L7675" s="290">
        <f t="shared" si="70"/>
        <v>55.555555555555557</v>
      </c>
      <c r="M7675" s="303">
        <v>718</v>
      </c>
      <c r="N7675" s="289" t="s">
        <v>13</v>
      </c>
      <c r="O7675" s="303" t="s">
        <v>2517</v>
      </c>
    </row>
    <row r="7676" spans="1:15">
      <c r="A7676">
        <v>7681</v>
      </c>
      <c r="B7676" s="302">
        <v>45044</v>
      </c>
      <c r="C7676" s="270" t="s">
        <v>9</v>
      </c>
      <c r="D7676" s="359" t="s">
        <v>10</v>
      </c>
      <c r="E7676" s="303">
        <v>47</v>
      </c>
      <c r="F7676" s="303">
        <v>1434</v>
      </c>
      <c r="G7676" s="303">
        <v>18</v>
      </c>
      <c r="H7676" s="303">
        <v>58</v>
      </c>
      <c r="I7676" s="303" t="s">
        <v>15</v>
      </c>
      <c r="J7676" s="267"/>
      <c r="K7676" s="267"/>
      <c r="L7676" s="290">
        <f t="shared" si="70"/>
        <v>31.03448275862069</v>
      </c>
      <c r="M7676" s="303">
        <v>718</v>
      </c>
      <c r="N7676" s="289" t="s">
        <v>13</v>
      </c>
      <c r="O7676" s="303" t="s">
        <v>2517</v>
      </c>
    </row>
    <row r="7677" spans="1:15">
      <c r="A7677">
        <v>7682</v>
      </c>
      <c r="B7677" s="302">
        <v>45044</v>
      </c>
      <c r="C7677" s="270" t="s">
        <v>9</v>
      </c>
      <c r="D7677" s="359" t="s">
        <v>10</v>
      </c>
      <c r="E7677" s="303">
        <v>44</v>
      </c>
      <c r="F7677" s="303">
        <v>1314</v>
      </c>
      <c r="G7677" s="303">
        <v>10</v>
      </c>
      <c r="H7677" s="303">
        <v>44</v>
      </c>
      <c r="I7677" s="303" t="s">
        <v>15</v>
      </c>
      <c r="J7677" s="267"/>
      <c r="K7677" s="267"/>
      <c r="L7677" s="290">
        <f t="shared" si="70"/>
        <v>22.727272727272727</v>
      </c>
      <c r="M7677" s="303">
        <v>718</v>
      </c>
      <c r="N7677" s="289" t="s">
        <v>13</v>
      </c>
      <c r="O7677" s="303" t="s">
        <v>2517</v>
      </c>
    </row>
    <row r="7678" spans="1:15">
      <c r="A7678">
        <v>7683</v>
      </c>
      <c r="B7678" s="302">
        <v>45044</v>
      </c>
      <c r="C7678" s="270" t="s">
        <v>9</v>
      </c>
      <c r="D7678" s="359" t="s">
        <v>10</v>
      </c>
      <c r="E7678" s="303">
        <v>44</v>
      </c>
      <c r="F7678" s="303">
        <v>1100</v>
      </c>
      <c r="G7678" s="303">
        <v>6</v>
      </c>
      <c r="H7678" s="303">
        <v>28</v>
      </c>
      <c r="I7678" s="303" t="s">
        <v>15</v>
      </c>
      <c r="J7678" s="267"/>
      <c r="K7678" s="267"/>
      <c r="L7678" s="290">
        <f t="shared" si="70"/>
        <v>21.428571428571427</v>
      </c>
      <c r="M7678" s="303">
        <v>718</v>
      </c>
      <c r="N7678" s="289" t="s">
        <v>13</v>
      </c>
      <c r="O7678" s="303" t="s">
        <v>2517</v>
      </c>
    </row>
    <row r="7679" spans="1:15">
      <c r="A7679">
        <v>7684</v>
      </c>
      <c r="B7679" s="302">
        <v>45044</v>
      </c>
      <c r="C7679" s="270" t="s">
        <v>9</v>
      </c>
      <c r="D7679" s="359" t="s">
        <v>10</v>
      </c>
      <c r="E7679" s="303">
        <v>45</v>
      </c>
      <c r="F7679" s="303">
        <v>1352</v>
      </c>
      <c r="G7679" s="303">
        <v>7</v>
      </c>
      <c r="H7679" s="303">
        <v>56</v>
      </c>
      <c r="I7679" s="303" t="s">
        <v>15</v>
      </c>
      <c r="J7679" s="267"/>
      <c r="K7679" s="267"/>
      <c r="L7679" s="290">
        <f t="shared" si="70"/>
        <v>12.5</v>
      </c>
      <c r="M7679" s="303">
        <v>718</v>
      </c>
      <c r="N7679" s="289" t="s">
        <v>13</v>
      </c>
      <c r="O7679" s="303" t="s">
        <v>2517</v>
      </c>
    </row>
    <row r="7680" spans="1:15">
      <c r="A7680">
        <v>7685</v>
      </c>
      <c r="B7680" s="302">
        <v>45044</v>
      </c>
      <c r="C7680" s="270" t="s">
        <v>9</v>
      </c>
      <c r="D7680" s="359" t="s">
        <v>10</v>
      </c>
      <c r="E7680" s="303">
        <v>46</v>
      </c>
      <c r="F7680" s="303">
        <v>1220</v>
      </c>
      <c r="G7680" s="303">
        <v>3</v>
      </c>
      <c r="H7680" s="303">
        <v>30</v>
      </c>
      <c r="I7680" s="303" t="s">
        <v>15</v>
      </c>
      <c r="J7680" s="267"/>
      <c r="K7680" s="267"/>
      <c r="L7680" s="290">
        <f t="shared" si="70"/>
        <v>10</v>
      </c>
      <c r="M7680" s="303">
        <v>718</v>
      </c>
      <c r="N7680" s="289" t="s">
        <v>13</v>
      </c>
      <c r="O7680" s="303" t="s">
        <v>2517</v>
      </c>
    </row>
    <row r="7681" spans="1:15">
      <c r="A7681">
        <v>7686</v>
      </c>
      <c r="B7681" s="302">
        <v>45044</v>
      </c>
      <c r="C7681" s="270" t="s">
        <v>9</v>
      </c>
      <c r="D7681" s="359" t="s">
        <v>10</v>
      </c>
      <c r="E7681" s="303">
        <v>59</v>
      </c>
      <c r="F7681" s="303">
        <v>1518</v>
      </c>
      <c r="G7681" s="303">
        <v>10</v>
      </c>
      <c r="H7681" s="303">
        <v>44</v>
      </c>
      <c r="I7681" s="303" t="s">
        <v>15</v>
      </c>
      <c r="J7681" s="267"/>
      <c r="K7681" s="267"/>
      <c r="L7681" s="290">
        <f t="shared" si="70"/>
        <v>22.727272727272727</v>
      </c>
      <c r="M7681" s="303">
        <v>718</v>
      </c>
      <c r="N7681" s="289" t="s">
        <v>13</v>
      </c>
      <c r="O7681" s="303" t="s">
        <v>2517</v>
      </c>
    </row>
    <row r="7682" spans="1:15">
      <c r="A7682">
        <v>7687</v>
      </c>
      <c r="B7682" s="302">
        <v>45044</v>
      </c>
      <c r="C7682" s="270" t="s">
        <v>9</v>
      </c>
      <c r="D7682" s="359" t="s">
        <v>10</v>
      </c>
      <c r="E7682" s="303">
        <v>48</v>
      </c>
      <c r="F7682" s="303">
        <v>1474</v>
      </c>
      <c r="G7682" s="303">
        <v>17</v>
      </c>
      <c r="H7682" s="303">
        <v>60</v>
      </c>
      <c r="I7682" s="303" t="s">
        <v>15</v>
      </c>
      <c r="J7682" s="267"/>
      <c r="K7682" s="267"/>
      <c r="L7682" s="290">
        <f t="shared" si="70"/>
        <v>28.333333333333332</v>
      </c>
      <c r="M7682" s="303">
        <v>718</v>
      </c>
      <c r="N7682" s="289" t="s">
        <v>13</v>
      </c>
      <c r="O7682" s="303" t="s">
        <v>2517</v>
      </c>
    </row>
    <row r="7683" spans="1:15">
      <c r="A7683">
        <v>7688</v>
      </c>
      <c r="B7683" s="302">
        <v>45044</v>
      </c>
      <c r="C7683" s="270" t="s">
        <v>9</v>
      </c>
      <c r="D7683" s="359" t="s">
        <v>10</v>
      </c>
      <c r="E7683" s="303">
        <v>44</v>
      </c>
      <c r="F7683" s="303">
        <v>1168</v>
      </c>
      <c r="G7683" s="303">
        <v>5</v>
      </c>
      <c r="H7683" s="303">
        <v>60</v>
      </c>
      <c r="I7683" s="303" t="s">
        <v>15</v>
      </c>
      <c r="J7683" s="267"/>
      <c r="K7683" s="267"/>
      <c r="L7683" s="290">
        <f t="shared" si="70"/>
        <v>8.3333333333333321</v>
      </c>
      <c r="M7683" s="303">
        <v>718</v>
      </c>
      <c r="N7683" s="289" t="s">
        <v>13</v>
      </c>
      <c r="O7683" s="303" t="s">
        <v>2517</v>
      </c>
    </row>
    <row r="7684" spans="1:15">
      <c r="A7684">
        <v>7689</v>
      </c>
      <c r="B7684" s="302">
        <v>45044</v>
      </c>
      <c r="C7684" s="270" t="s">
        <v>9</v>
      </c>
      <c r="D7684" s="359" t="s">
        <v>10</v>
      </c>
      <c r="E7684" s="303">
        <v>45</v>
      </c>
      <c r="F7684" s="303">
        <v>1286</v>
      </c>
      <c r="G7684" s="303">
        <v>8</v>
      </c>
      <c r="H7684" s="303">
        <v>46</v>
      </c>
      <c r="I7684" s="303" t="s">
        <v>15</v>
      </c>
      <c r="J7684" s="267"/>
      <c r="K7684" s="267"/>
      <c r="L7684" s="290">
        <f t="shared" si="70"/>
        <v>17.391304347826086</v>
      </c>
      <c r="M7684" s="303">
        <v>718</v>
      </c>
      <c r="N7684" s="289" t="s">
        <v>13</v>
      </c>
      <c r="O7684" s="303" t="s">
        <v>2517</v>
      </c>
    </row>
    <row r="7685" spans="1:15">
      <c r="A7685">
        <v>7690</v>
      </c>
      <c r="B7685" s="302">
        <v>45044</v>
      </c>
      <c r="C7685" s="270" t="s">
        <v>9</v>
      </c>
      <c r="D7685" s="359" t="s">
        <v>10</v>
      </c>
      <c r="E7685" s="303">
        <v>44</v>
      </c>
      <c r="F7685" s="303">
        <v>1150</v>
      </c>
      <c r="G7685" s="303">
        <v>1</v>
      </c>
      <c r="H7685" s="303">
        <v>24</v>
      </c>
      <c r="I7685" s="303" t="s">
        <v>12</v>
      </c>
      <c r="J7685" s="267"/>
      <c r="K7685" s="267"/>
      <c r="L7685" s="290">
        <f t="shared" si="70"/>
        <v>4.1666666666666661</v>
      </c>
      <c r="M7685" s="303">
        <v>718</v>
      </c>
      <c r="N7685" s="289" t="s">
        <v>13</v>
      </c>
      <c r="O7685" s="303" t="s">
        <v>2517</v>
      </c>
    </row>
    <row r="7686" spans="1:15">
      <c r="A7686">
        <v>7691</v>
      </c>
      <c r="B7686" s="302">
        <v>45044</v>
      </c>
      <c r="C7686" s="270" t="s">
        <v>9</v>
      </c>
      <c r="D7686" s="359" t="s">
        <v>10</v>
      </c>
      <c r="E7686" s="303">
        <v>49</v>
      </c>
      <c r="F7686" s="303">
        <v>1482</v>
      </c>
      <c r="G7686" s="303">
        <v>14</v>
      </c>
      <c r="H7686" s="303">
        <v>70</v>
      </c>
      <c r="I7686" s="303" t="s">
        <v>15</v>
      </c>
      <c r="J7686" s="267"/>
      <c r="K7686" s="267"/>
      <c r="L7686" s="290">
        <f t="shared" si="70"/>
        <v>20</v>
      </c>
      <c r="M7686" s="303">
        <v>718</v>
      </c>
      <c r="N7686" s="289" t="s">
        <v>13</v>
      </c>
      <c r="O7686" s="303" t="s">
        <v>2517</v>
      </c>
    </row>
    <row r="7687" spans="1:15">
      <c r="A7687">
        <v>7692</v>
      </c>
      <c r="B7687" s="302">
        <v>45075</v>
      </c>
      <c r="C7687" s="270" t="s">
        <v>9</v>
      </c>
      <c r="D7687" s="359" t="s">
        <v>10</v>
      </c>
      <c r="E7687" s="309">
        <v>30</v>
      </c>
      <c r="F7687" s="309">
        <v>376</v>
      </c>
      <c r="G7687" s="309">
        <v>3</v>
      </c>
      <c r="H7687" s="309">
        <v>6</v>
      </c>
      <c r="I7687" s="309" t="s">
        <v>15</v>
      </c>
      <c r="J7687" s="270"/>
      <c r="K7687" s="270"/>
      <c r="L7687" s="290">
        <f t="shared" si="70"/>
        <v>50</v>
      </c>
      <c r="M7687" s="303">
        <v>712</v>
      </c>
      <c r="N7687" s="289" t="s">
        <v>13</v>
      </c>
      <c r="O7687" s="303" t="s">
        <v>2518</v>
      </c>
    </row>
    <row r="7688" spans="1:15">
      <c r="A7688">
        <v>7693</v>
      </c>
      <c r="B7688" s="302">
        <v>45075</v>
      </c>
      <c r="C7688" s="270" t="s">
        <v>9</v>
      </c>
      <c r="D7688" s="359" t="s">
        <v>10</v>
      </c>
      <c r="E7688" s="309">
        <v>32</v>
      </c>
      <c r="F7688" s="309">
        <v>460</v>
      </c>
      <c r="G7688" s="309">
        <v>1</v>
      </c>
      <c r="H7688" s="309">
        <v>6</v>
      </c>
      <c r="I7688" s="309" t="s">
        <v>15</v>
      </c>
      <c r="J7688" s="270"/>
      <c r="K7688" s="270"/>
      <c r="L7688" s="290">
        <f t="shared" si="70"/>
        <v>16.666666666666664</v>
      </c>
      <c r="M7688" s="303">
        <v>712</v>
      </c>
      <c r="N7688" s="289" t="s">
        <v>13</v>
      </c>
      <c r="O7688" s="303" t="s">
        <v>2518</v>
      </c>
    </row>
    <row r="7689" spans="1:15">
      <c r="A7689">
        <v>7694</v>
      </c>
      <c r="B7689" s="302">
        <v>45075</v>
      </c>
      <c r="C7689" s="270" t="s">
        <v>9</v>
      </c>
      <c r="D7689" s="359" t="s">
        <v>10</v>
      </c>
      <c r="E7689" s="309">
        <v>27</v>
      </c>
      <c r="F7689" s="309">
        <v>294</v>
      </c>
      <c r="G7689" s="309">
        <v>0</v>
      </c>
      <c r="H7689" s="309">
        <v>2</v>
      </c>
      <c r="I7689" s="309" t="s">
        <v>15</v>
      </c>
      <c r="J7689" s="270"/>
      <c r="K7689" s="270"/>
      <c r="L7689" s="290">
        <f t="shared" si="70"/>
        <v>0</v>
      </c>
      <c r="M7689" s="303">
        <v>712</v>
      </c>
      <c r="N7689" s="289" t="s">
        <v>13</v>
      </c>
      <c r="O7689" s="303" t="s">
        <v>2518</v>
      </c>
    </row>
    <row r="7690" spans="1:15">
      <c r="A7690">
        <v>7695</v>
      </c>
      <c r="B7690" s="302">
        <v>45075</v>
      </c>
      <c r="C7690" s="270" t="s">
        <v>9</v>
      </c>
      <c r="D7690" s="359" t="s">
        <v>10</v>
      </c>
      <c r="E7690" s="309">
        <v>31</v>
      </c>
      <c r="F7690" s="309">
        <v>462</v>
      </c>
      <c r="G7690" s="309">
        <v>0</v>
      </c>
      <c r="H7690" s="309">
        <v>8</v>
      </c>
      <c r="I7690" s="309" t="s">
        <v>12</v>
      </c>
      <c r="J7690" s="270"/>
      <c r="K7690" s="270"/>
      <c r="L7690" s="290">
        <f t="shared" si="70"/>
        <v>0</v>
      </c>
      <c r="M7690" s="303">
        <v>712</v>
      </c>
      <c r="N7690" s="289" t="s">
        <v>13</v>
      </c>
      <c r="O7690" s="303" t="s">
        <v>2518</v>
      </c>
    </row>
    <row r="7691" spans="1:15">
      <c r="A7691">
        <v>7696</v>
      </c>
      <c r="B7691" s="302">
        <v>45075</v>
      </c>
      <c r="C7691" s="270" t="s">
        <v>9</v>
      </c>
      <c r="D7691" s="359" t="s">
        <v>10</v>
      </c>
      <c r="E7691" s="309">
        <v>35</v>
      </c>
      <c r="F7691" s="309">
        <v>626</v>
      </c>
      <c r="G7691" s="309">
        <v>1</v>
      </c>
      <c r="H7691" s="309">
        <v>6</v>
      </c>
      <c r="I7691" s="309" t="s">
        <v>12</v>
      </c>
      <c r="J7691" s="270"/>
      <c r="K7691" s="270"/>
      <c r="L7691" s="290">
        <f t="shared" si="70"/>
        <v>16.666666666666664</v>
      </c>
      <c r="M7691" s="303">
        <v>712</v>
      </c>
      <c r="N7691" s="289" t="s">
        <v>13</v>
      </c>
      <c r="O7691" s="303" t="s">
        <v>2518</v>
      </c>
    </row>
    <row r="7692" spans="1:15">
      <c r="A7692">
        <v>7697</v>
      </c>
      <c r="B7692" s="302">
        <v>45075</v>
      </c>
      <c r="C7692" s="270" t="s">
        <v>9</v>
      </c>
      <c r="D7692" s="359" t="s">
        <v>10</v>
      </c>
      <c r="E7692" s="309">
        <v>37</v>
      </c>
      <c r="F7692" s="309">
        <v>765</v>
      </c>
      <c r="G7692" s="309">
        <v>2</v>
      </c>
      <c r="H7692" s="309">
        <v>6</v>
      </c>
      <c r="I7692" s="309" t="s">
        <v>15</v>
      </c>
      <c r="J7692" s="270"/>
      <c r="K7692" s="270"/>
      <c r="L7692" s="290">
        <f t="shared" si="70"/>
        <v>33.333333333333329</v>
      </c>
      <c r="M7692" s="303">
        <v>712</v>
      </c>
      <c r="N7692" s="289" t="s">
        <v>13</v>
      </c>
      <c r="O7692" s="303" t="s">
        <v>2518</v>
      </c>
    </row>
    <row r="7693" spans="1:15">
      <c r="A7693">
        <v>7698</v>
      </c>
      <c r="B7693" s="302">
        <v>45075</v>
      </c>
      <c r="C7693" s="270" t="s">
        <v>9</v>
      </c>
      <c r="D7693" s="359" t="s">
        <v>10</v>
      </c>
      <c r="E7693" s="309">
        <v>34</v>
      </c>
      <c r="F7693" s="309">
        <v>612</v>
      </c>
      <c r="G7693" s="309">
        <v>1</v>
      </c>
      <c r="H7693" s="309">
        <v>16</v>
      </c>
      <c r="I7693" s="309" t="s">
        <v>15</v>
      </c>
      <c r="J7693" s="270"/>
      <c r="K7693" s="270"/>
      <c r="L7693" s="290">
        <f t="shared" si="70"/>
        <v>6.25</v>
      </c>
      <c r="M7693" s="303">
        <v>712</v>
      </c>
      <c r="N7693" s="289" t="s">
        <v>13</v>
      </c>
      <c r="O7693" s="303" t="s">
        <v>2518</v>
      </c>
    </row>
    <row r="7694" spans="1:15">
      <c r="A7694">
        <v>7699</v>
      </c>
      <c r="B7694" s="302">
        <v>45075</v>
      </c>
      <c r="C7694" s="270" t="s">
        <v>9</v>
      </c>
      <c r="D7694" s="359" t="s">
        <v>10</v>
      </c>
      <c r="E7694" s="309">
        <v>30</v>
      </c>
      <c r="F7694" s="309">
        <v>422</v>
      </c>
      <c r="G7694" s="309">
        <v>0</v>
      </c>
      <c r="H7694" s="309">
        <v>8</v>
      </c>
      <c r="I7694" s="309" t="s">
        <v>12</v>
      </c>
      <c r="J7694" s="270"/>
      <c r="K7694" s="270"/>
      <c r="L7694" s="290">
        <f t="shared" si="70"/>
        <v>0</v>
      </c>
      <c r="M7694" s="303">
        <v>712</v>
      </c>
      <c r="N7694" s="289" t="s">
        <v>13</v>
      </c>
      <c r="O7694" s="303" t="s">
        <v>2518</v>
      </c>
    </row>
    <row r="7695" spans="1:15">
      <c r="A7695">
        <v>7700</v>
      </c>
      <c r="B7695" s="302">
        <v>45075</v>
      </c>
      <c r="C7695" s="270" t="s">
        <v>9</v>
      </c>
      <c r="D7695" s="359" t="s">
        <v>10</v>
      </c>
      <c r="E7695" s="309">
        <v>37</v>
      </c>
      <c r="F7695" s="309">
        <v>742</v>
      </c>
      <c r="G7695" s="309">
        <v>1</v>
      </c>
      <c r="H7695" s="309">
        <v>16</v>
      </c>
      <c r="I7695" s="309" t="s">
        <v>12</v>
      </c>
      <c r="J7695" s="270"/>
      <c r="K7695" s="270"/>
      <c r="L7695" s="290">
        <f t="shared" si="70"/>
        <v>6.25</v>
      </c>
      <c r="M7695" s="303">
        <v>712</v>
      </c>
      <c r="N7695" s="289" t="s">
        <v>13</v>
      </c>
      <c r="O7695" s="303" t="s">
        <v>2518</v>
      </c>
    </row>
    <row r="7696" spans="1:15">
      <c r="A7696">
        <v>7701</v>
      </c>
      <c r="B7696" s="302">
        <v>45075</v>
      </c>
      <c r="C7696" s="270" t="s">
        <v>9</v>
      </c>
      <c r="D7696" s="359" t="s">
        <v>10</v>
      </c>
      <c r="E7696" s="309">
        <v>35</v>
      </c>
      <c r="F7696" s="309">
        <v>680</v>
      </c>
      <c r="G7696" s="309">
        <v>1</v>
      </c>
      <c r="H7696" s="309">
        <v>18</v>
      </c>
      <c r="I7696" s="309" t="s">
        <v>12</v>
      </c>
      <c r="J7696" s="270"/>
      <c r="K7696" s="270"/>
      <c r="L7696" s="290">
        <f t="shared" si="70"/>
        <v>5.5555555555555554</v>
      </c>
      <c r="M7696" s="303">
        <v>712</v>
      </c>
      <c r="N7696" s="289" t="s">
        <v>13</v>
      </c>
      <c r="O7696" s="303" t="s">
        <v>2518</v>
      </c>
    </row>
    <row r="7697" spans="1:15">
      <c r="A7697">
        <v>7702</v>
      </c>
      <c r="B7697" s="302">
        <v>45075</v>
      </c>
      <c r="C7697" s="270" t="s">
        <v>9</v>
      </c>
      <c r="D7697" s="359" t="s">
        <v>10</v>
      </c>
      <c r="E7697" s="309">
        <v>36</v>
      </c>
      <c r="F7697" s="309">
        <v>624</v>
      </c>
      <c r="G7697" s="309">
        <v>1</v>
      </c>
      <c r="H7697" s="309">
        <v>10</v>
      </c>
      <c r="I7697" s="309" t="s">
        <v>15</v>
      </c>
      <c r="J7697" s="270"/>
      <c r="K7697" s="270"/>
      <c r="L7697" s="290">
        <f t="shared" si="70"/>
        <v>10</v>
      </c>
      <c r="M7697" s="303">
        <v>712</v>
      </c>
      <c r="N7697" s="289" t="s">
        <v>13</v>
      </c>
      <c r="O7697" s="303" t="s">
        <v>2518</v>
      </c>
    </row>
    <row r="7698" spans="1:15">
      <c r="A7698">
        <v>7703</v>
      </c>
      <c r="B7698" s="302">
        <v>45075</v>
      </c>
      <c r="C7698" s="270" t="s">
        <v>9</v>
      </c>
      <c r="D7698" s="359" t="s">
        <v>10</v>
      </c>
      <c r="E7698" s="309">
        <v>28</v>
      </c>
      <c r="F7698" s="309">
        <v>298</v>
      </c>
      <c r="G7698" s="309">
        <v>1</v>
      </c>
      <c r="H7698" s="309">
        <v>6</v>
      </c>
      <c r="I7698" s="309" t="s">
        <v>12</v>
      </c>
      <c r="J7698" s="270"/>
      <c r="K7698" s="270"/>
      <c r="L7698" s="290">
        <f t="shared" si="70"/>
        <v>16.666666666666664</v>
      </c>
      <c r="M7698" s="303">
        <v>712</v>
      </c>
      <c r="N7698" s="289" t="s">
        <v>13</v>
      </c>
      <c r="O7698" s="303" t="s">
        <v>2518</v>
      </c>
    </row>
    <row r="7699" spans="1:15">
      <c r="A7699">
        <v>7704</v>
      </c>
      <c r="B7699" s="302">
        <v>45075</v>
      </c>
      <c r="C7699" s="270" t="s">
        <v>9</v>
      </c>
      <c r="D7699" s="359" t="s">
        <v>10</v>
      </c>
      <c r="E7699" s="309">
        <v>33</v>
      </c>
      <c r="F7699" s="309">
        <v>552</v>
      </c>
      <c r="G7699" s="309">
        <v>1</v>
      </c>
      <c r="H7699" s="309">
        <v>16</v>
      </c>
      <c r="I7699" s="309" t="s">
        <v>15</v>
      </c>
      <c r="J7699" s="270"/>
      <c r="K7699" s="270"/>
      <c r="L7699" s="290">
        <f t="shared" si="70"/>
        <v>6.25</v>
      </c>
      <c r="M7699" s="303">
        <v>712</v>
      </c>
      <c r="N7699" s="289" t="s">
        <v>13</v>
      </c>
      <c r="O7699" s="303" t="s">
        <v>2518</v>
      </c>
    </row>
    <row r="7700" spans="1:15">
      <c r="A7700">
        <v>7705</v>
      </c>
      <c r="B7700" s="302">
        <v>45075</v>
      </c>
      <c r="C7700" s="270" t="s">
        <v>9</v>
      </c>
      <c r="D7700" s="359" t="s">
        <v>10</v>
      </c>
      <c r="E7700" s="309">
        <v>35</v>
      </c>
      <c r="F7700" s="309">
        <v>628</v>
      </c>
      <c r="G7700" s="309">
        <v>1</v>
      </c>
      <c r="H7700" s="309">
        <v>10</v>
      </c>
      <c r="I7700" s="309" t="s">
        <v>15</v>
      </c>
      <c r="J7700" s="270"/>
      <c r="K7700" s="270"/>
      <c r="L7700" s="290">
        <f t="shared" si="70"/>
        <v>10</v>
      </c>
      <c r="M7700" s="303">
        <v>712</v>
      </c>
      <c r="N7700" s="289" t="s">
        <v>13</v>
      </c>
      <c r="O7700" s="303" t="s">
        <v>2518</v>
      </c>
    </row>
    <row r="7701" spans="1:15">
      <c r="A7701">
        <v>7706</v>
      </c>
      <c r="B7701" s="302">
        <v>45075</v>
      </c>
      <c r="C7701" s="270" t="s">
        <v>9</v>
      </c>
      <c r="D7701" s="359" t="s">
        <v>10</v>
      </c>
      <c r="E7701" s="309">
        <v>28</v>
      </c>
      <c r="F7701" s="309">
        <v>294</v>
      </c>
      <c r="G7701" s="309">
        <v>1</v>
      </c>
      <c r="H7701" s="309">
        <v>4</v>
      </c>
      <c r="I7701" s="309" t="s">
        <v>15</v>
      </c>
      <c r="J7701" s="270"/>
      <c r="K7701" s="270"/>
      <c r="L7701" s="290">
        <f t="shared" si="70"/>
        <v>25</v>
      </c>
      <c r="M7701" s="303">
        <v>712</v>
      </c>
      <c r="N7701" s="289" t="s">
        <v>13</v>
      </c>
      <c r="O7701" s="303" t="s">
        <v>2518</v>
      </c>
    </row>
    <row r="7702" spans="1:15">
      <c r="A7702">
        <v>7707</v>
      </c>
      <c r="B7702" s="302">
        <v>45075</v>
      </c>
      <c r="C7702" s="270" t="s">
        <v>9</v>
      </c>
      <c r="D7702" s="359" t="s">
        <v>10</v>
      </c>
      <c r="E7702" s="309">
        <v>34</v>
      </c>
      <c r="F7702" s="309">
        <v>556</v>
      </c>
      <c r="G7702" s="309">
        <v>0</v>
      </c>
      <c r="H7702" s="309">
        <v>6</v>
      </c>
      <c r="I7702" s="309" t="s">
        <v>15</v>
      </c>
      <c r="J7702" s="270"/>
      <c r="K7702" s="270"/>
      <c r="L7702" s="290">
        <f t="shared" si="70"/>
        <v>0</v>
      </c>
      <c r="M7702" s="303">
        <v>712</v>
      </c>
      <c r="N7702" s="289" t="s">
        <v>13</v>
      </c>
      <c r="O7702" s="303" t="s">
        <v>2518</v>
      </c>
    </row>
    <row r="7703" spans="1:15">
      <c r="A7703">
        <v>7708</v>
      </c>
      <c r="B7703" s="302">
        <v>45075</v>
      </c>
      <c r="C7703" s="270" t="s">
        <v>9</v>
      </c>
      <c r="D7703" s="359" t="s">
        <v>10</v>
      </c>
      <c r="E7703" s="309">
        <v>29</v>
      </c>
      <c r="F7703" s="309">
        <v>378</v>
      </c>
      <c r="G7703" s="309">
        <v>0</v>
      </c>
      <c r="H7703" s="309">
        <v>6</v>
      </c>
      <c r="I7703" s="309" t="s">
        <v>15</v>
      </c>
      <c r="J7703" s="270"/>
      <c r="K7703" s="270"/>
      <c r="L7703" s="290">
        <f t="shared" si="70"/>
        <v>0</v>
      </c>
      <c r="M7703" s="303">
        <v>712</v>
      </c>
      <c r="N7703" s="289" t="s">
        <v>13</v>
      </c>
      <c r="O7703" s="303" t="s">
        <v>2518</v>
      </c>
    </row>
    <row r="7704" spans="1:15">
      <c r="A7704">
        <v>7709</v>
      </c>
      <c r="B7704" s="302">
        <v>45075</v>
      </c>
      <c r="C7704" s="270" t="s">
        <v>9</v>
      </c>
      <c r="D7704" s="359" t="s">
        <v>10</v>
      </c>
      <c r="E7704" s="309">
        <v>36</v>
      </c>
      <c r="F7704" s="309">
        <v>606</v>
      </c>
      <c r="G7704" s="309">
        <v>1</v>
      </c>
      <c r="H7704" s="309">
        <v>12</v>
      </c>
      <c r="I7704" s="309" t="s">
        <v>15</v>
      </c>
      <c r="J7704" s="270"/>
      <c r="K7704" s="270"/>
      <c r="L7704" s="290">
        <f t="shared" si="70"/>
        <v>8.3333333333333321</v>
      </c>
      <c r="M7704" s="303">
        <v>712</v>
      </c>
      <c r="N7704" s="289" t="s">
        <v>13</v>
      </c>
      <c r="O7704" s="303" t="s">
        <v>2518</v>
      </c>
    </row>
    <row r="7705" spans="1:15">
      <c r="A7705">
        <v>7710</v>
      </c>
      <c r="B7705" s="302">
        <v>45075</v>
      </c>
      <c r="C7705" s="270" t="s">
        <v>9</v>
      </c>
      <c r="D7705" s="359" t="s">
        <v>10</v>
      </c>
      <c r="E7705" s="309">
        <v>37</v>
      </c>
      <c r="F7705" s="309">
        <v>748</v>
      </c>
      <c r="G7705" s="309">
        <v>1</v>
      </c>
      <c r="H7705" s="309">
        <v>10</v>
      </c>
      <c r="I7705" s="309" t="s">
        <v>15</v>
      </c>
      <c r="J7705" s="270"/>
      <c r="K7705" s="270"/>
      <c r="L7705" s="290">
        <f t="shared" si="70"/>
        <v>10</v>
      </c>
      <c r="M7705" s="303">
        <v>712</v>
      </c>
      <c r="N7705" s="289" t="s">
        <v>13</v>
      </c>
      <c r="O7705" s="303" t="s">
        <v>2518</v>
      </c>
    </row>
    <row r="7706" spans="1:15">
      <c r="A7706">
        <v>7711</v>
      </c>
      <c r="B7706" s="302">
        <v>45075</v>
      </c>
      <c r="C7706" s="270" t="s">
        <v>9</v>
      </c>
      <c r="D7706" s="359" t="s">
        <v>10</v>
      </c>
      <c r="E7706" s="309">
        <v>37</v>
      </c>
      <c r="F7706" s="309">
        <v>676</v>
      </c>
      <c r="G7706" s="309">
        <v>1</v>
      </c>
      <c r="H7706" s="309">
        <v>6</v>
      </c>
      <c r="I7706" s="309" t="s">
        <v>15</v>
      </c>
      <c r="J7706" s="270"/>
      <c r="K7706" s="270"/>
      <c r="L7706" s="290">
        <f t="shared" ref="L7706:L7769" si="71">G7706/H7706*100</f>
        <v>16.666666666666664</v>
      </c>
      <c r="M7706" s="303">
        <v>712</v>
      </c>
      <c r="N7706" s="289" t="s">
        <v>13</v>
      </c>
      <c r="O7706" s="303" t="s">
        <v>2518</v>
      </c>
    </row>
    <row r="7707" spans="1:15">
      <c r="A7707">
        <v>7712</v>
      </c>
      <c r="B7707" s="302">
        <v>45075</v>
      </c>
      <c r="C7707" s="270" t="s">
        <v>9</v>
      </c>
      <c r="D7707" s="359" t="s">
        <v>10</v>
      </c>
      <c r="E7707" s="309">
        <v>35</v>
      </c>
      <c r="F7707" s="309">
        <v>630</v>
      </c>
      <c r="G7707" s="309">
        <v>1</v>
      </c>
      <c r="H7707" s="309">
        <v>12</v>
      </c>
      <c r="I7707" s="309" t="s">
        <v>15</v>
      </c>
      <c r="J7707" s="270"/>
      <c r="K7707" s="270"/>
      <c r="L7707" s="290">
        <f t="shared" si="71"/>
        <v>8.3333333333333321</v>
      </c>
      <c r="M7707" s="303">
        <v>712</v>
      </c>
      <c r="N7707" s="289" t="s">
        <v>13</v>
      </c>
      <c r="O7707" s="303" t="s">
        <v>2518</v>
      </c>
    </row>
    <row r="7708" spans="1:15">
      <c r="A7708">
        <v>7713</v>
      </c>
      <c r="B7708" s="302">
        <v>45075</v>
      </c>
      <c r="C7708" s="270" t="s">
        <v>9</v>
      </c>
      <c r="D7708" s="359" t="s">
        <v>10</v>
      </c>
      <c r="E7708" s="309">
        <v>36</v>
      </c>
      <c r="F7708" s="309">
        <v>634</v>
      </c>
      <c r="G7708" s="309">
        <v>0</v>
      </c>
      <c r="H7708" s="309">
        <v>10</v>
      </c>
      <c r="I7708" s="309" t="s">
        <v>12</v>
      </c>
      <c r="J7708" s="270"/>
      <c r="K7708" s="270"/>
      <c r="L7708" s="290">
        <f t="shared" si="71"/>
        <v>0</v>
      </c>
      <c r="M7708" s="303">
        <v>712</v>
      </c>
      <c r="N7708" s="289" t="s">
        <v>13</v>
      </c>
      <c r="O7708" s="303" t="s">
        <v>2518</v>
      </c>
    </row>
    <row r="7709" spans="1:15">
      <c r="A7709">
        <v>7714</v>
      </c>
      <c r="B7709" s="302">
        <v>45075</v>
      </c>
      <c r="C7709" s="270" t="s">
        <v>9</v>
      </c>
      <c r="D7709" s="359" t="s">
        <v>10</v>
      </c>
      <c r="E7709" s="309">
        <v>37</v>
      </c>
      <c r="F7709" s="309">
        <v>730</v>
      </c>
      <c r="G7709" s="309">
        <v>1</v>
      </c>
      <c r="H7709" s="309">
        <v>16</v>
      </c>
      <c r="I7709" s="309" t="s">
        <v>12</v>
      </c>
      <c r="J7709" s="270"/>
      <c r="K7709" s="270"/>
      <c r="L7709" s="290">
        <f t="shared" si="71"/>
        <v>6.25</v>
      </c>
      <c r="M7709" s="303">
        <v>712</v>
      </c>
      <c r="N7709" s="289" t="s">
        <v>13</v>
      </c>
      <c r="O7709" s="303" t="s">
        <v>2518</v>
      </c>
    </row>
    <row r="7710" spans="1:15">
      <c r="A7710">
        <v>7715</v>
      </c>
      <c r="B7710" s="302">
        <v>45075</v>
      </c>
      <c r="C7710" s="270" t="s">
        <v>9</v>
      </c>
      <c r="D7710" s="359" t="s">
        <v>10</v>
      </c>
      <c r="E7710" s="309">
        <v>33</v>
      </c>
      <c r="F7710" s="309">
        <v>528</v>
      </c>
      <c r="G7710" s="309">
        <v>1</v>
      </c>
      <c r="H7710" s="309">
        <v>4</v>
      </c>
      <c r="I7710" s="309" t="s">
        <v>12</v>
      </c>
      <c r="J7710" s="270"/>
      <c r="K7710" s="270"/>
      <c r="L7710" s="290">
        <f t="shared" si="71"/>
        <v>25</v>
      </c>
      <c r="M7710" s="303">
        <v>712</v>
      </c>
      <c r="N7710" s="289" t="s">
        <v>13</v>
      </c>
      <c r="O7710" s="303" t="s">
        <v>2518</v>
      </c>
    </row>
    <row r="7711" spans="1:15">
      <c r="A7711">
        <v>7716</v>
      </c>
      <c r="B7711" s="302">
        <v>45075</v>
      </c>
      <c r="C7711" s="270" t="s">
        <v>9</v>
      </c>
      <c r="D7711" s="359" t="s">
        <v>10</v>
      </c>
      <c r="E7711" s="309">
        <v>33</v>
      </c>
      <c r="F7711" s="309">
        <v>508</v>
      </c>
      <c r="G7711" s="309">
        <v>0</v>
      </c>
      <c r="H7711" s="309">
        <v>10</v>
      </c>
      <c r="I7711" s="309" t="s">
        <v>12</v>
      </c>
      <c r="J7711" s="270"/>
      <c r="K7711" s="270"/>
      <c r="L7711" s="290">
        <f t="shared" si="71"/>
        <v>0</v>
      </c>
      <c r="M7711" s="303">
        <v>712</v>
      </c>
      <c r="N7711" s="289" t="s">
        <v>13</v>
      </c>
      <c r="O7711" s="303" t="s">
        <v>2518</v>
      </c>
    </row>
    <row r="7712" spans="1:15">
      <c r="A7712">
        <v>7717</v>
      </c>
      <c r="B7712" s="302">
        <v>45075</v>
      </c>
      <c r="C7712" s="270" t="s">
        <v>9</v>
      </c>
      <c r="D7712" s="359" t="s">
        <v>10</v>
      </c>
      <c r="E7712" s="309">
        <v>29</v>
      </c>
      <c r="F7712" s="309">
        <v>340</v>
      </c>
      <c r="G7712" s="309">
        <v>0</v>
      </c>
      <c r="H7712" s="309">
        <v>1</v>
      </c>
      <c r="I7712" s="309" t="s">
        <v>15</v>
      </c>
      <c r="J7712" s="270"/>
      <c r="K7712" s="270"/>
      <c r="L7712" s="290">
        <f t="shared" si="71"/>
        <v>0</v>
      </c>
      <c r="M7712" s="303">
        <v>712</v>
      </c>
      <c r="N7712" s="289" t="s">
        <v>13</v>
      </c>
      <c r="O7712" s="303" t="s">
        <v>2518</v>
      </c>
    </row>
    <row r="7713" spans="1:15">
      <c r="A7713">
        <v>7718</v>
      </c>
      <c r="B7713" s="302">
        <v>45075</v>
      </c>
      <c r="C7713" s="270" t="s">
        <v>9</v>
      </c>
      <c r="D7713" s="359" t="s">
        <v>10</v>
      </c>
      <c r="E7713" s="309">
        <v>31</v>
      </c>
      <c r="F7713" s="309">
        <v>422</v>
      </c>
      <c r="G7713" s="309">
        <v>1</v>
      </c>
      <c r="H7713" s="309">
        <v>6</v>
      </c>
      <c r="I7713" s="309" t="s">
        <v>15</v>
      </c>
      <c r="J7713" s="270"/>
      <c r="K7713" s="270"/>
      <c r="L7713" s="290">
        <f t="shared" si="71"/>
        <v>16.666666666666664</v>
      </c>
      <c r="M7713" s="303">
        <v>712</v>
      </c>
      <c r="N7713" s="289" t="s">
        <v>13</v>
      </c>
      <c r="O7713" s="303" t="s">
        <v>2518</v>
      </c>
    </row>
    <row r="7714" spans="1:15">
      <c r="A7714">
        <v>7719</v>
      </c>
      <c r="B7714" s="302">
        <v>45075</v>
      </c>
      <c r="C7714" s="270" t="s">
        <v>9</v>
      </c>
      <c r="D7714" s="359" t="s">
        <v>10</v>
      </c>
      <c r="E7714" s="309">
        <v>36</v>
      </c>
      <c r="F7714" s="309">
        <v>676</v>
      </c>
      <c r="G7714" s="309">
        <v>2</v>
      </c>
      <c r="H7714" s="309">
        <v>12</v>
      </c>
      <c r="I7714" s="309" t="s">
        <v>15</v>
      </c>
      <c r="J7714" s="270"/>
      <c r="K7714" s="270"/>
      <c r="L7714" s="290">
        <f t="shared" si="71"/>
        <v>16.666666666666664</v>
      </c>
      <c r="M7714" s="303">
        <v>712</v>
      </c>
      <c r="N7714" s="289" t="s">
        <v>13</v>
      </c>
      <c r="O7714" s="303" t="s">
        <v>2518</v>
      </c>
    </row>
    <row r="7715" spans="1:15">
      <c r="A7715">
        <v>7720</v>
      </c>
      <c r="B7715" s="302">
        <v>45075</v>
      </c>
      <c r="C7715" s="270" t="s">
        <v>9</v>
      </c>
      <c r="D7715" s="359" t="s">
        <v>10</v>
      </c>
      <c r="E7715" s="309">
        <v>28</v>
      </c>
      <c r="F7715" s="309">
        <v>336</v>
      </c>
      <c r="G7715" s="309">
        <v>1</v>
      </c>
      <c r="H7715" s="309">
        <v>2</v>
      </c>
      <c r="I7715" s="309" t="s">
        <v>15</v>
      </c>
      <c r="J7715" s="270"/>
      <c r="K7715" s="270"/>
      <c r="L7715" s="290">
        <f t="shared" si="71"/>
        <v>50</v>
      </c>
      <c r="M7715" s="303">
        <v>712</v>
      </c>
      <c r="N7715" s="289" t="s">
        <v>13</v>
      </c>
      <c r="O7715" s="303" t="s">
        <v>2518</v>
      </c>
    </row>
    <row r="7716" spans="1:15">
      <c r="A7716">
        <v>7721</v>
      </c>
      <c r="B7716" s="302">
        <v>45075</v>
      </c>
      <c r="C7716" s="270" t="s">
        <v>9</v>
      </c>
      <c r="D7716" s="359" t="s">
        <v>10</v>
      </c>
      <c r="E7716" s="309">
        <v>37</v>
      </c>
      <c r="F7716" s="309">
        <v>754</v>
      </c>
      <c r="G7716" s="309">
        <v>2</v>
      </c>
      <c r="H7716" s="309">
        <v>8</v>
      </c>
      <c r="I7716" s="309" t="s">
        <v>15</v>
      </c>
      <c r="J7716" s="270"/>
      <c r="K7716" s="270"/>
      <c r="L7716" s="290">
        <f t="shared" si="71"/>
        <v>25</v>
      </c>
      <c r="M7716" s="303">
        <v>712</v>
      </c>
      <c r="N7716" s="289" t="s">
        <v>13</v>
      </c>
      <c r="O7716" s="303" t="s">
        <v>2518</v>
      </c>
    </row>
    <row r="7717" spans="1:15">
      <c r="A7717">
        <v>7722</v>
      </c>
      <c r="B7717" s="302">
        <v>45075</v>
      </c>
      <c r="C7717" s="270" t="s">
        <v>9</v>
      </c>
      <c r="D7717" s="359" t="s">
        <v>10</v>
      </c>
      <c r="E7717" s="309">
        <v>38</v>
      </c>
      <c r="F7717" s="309">
        <v>748</v>
      </c>
      <c r="G7717" s="309">
        <v>1</v>
      </c>
      <c r="H7717" s="309">
        <v>10</v>
      </c>
      <c r="I7717" s="309" t="s">
        <v>12</v>
      </c>
      <c r="J7717" s="270"/>
      <c r="K7717" s="270"/>
      <c r="L7717" s="290">
        <f t="shared" si="71"/>
        <v>10</v>
      </c>
      <c r="M7717" s="303">
        <v>712</v>
      </c>
      <c r="N7717" s="289" t="s">
        <v>13</v>
      </c>
      <c r="O7717" s="303" t="s">
        <v>2518</v>
      </c>
    </row>
    <row r="7718" spans="1:15">
      <c r="A7718">
        <v>7723</v>
      </c>
      <c r="B7718" s="302">
        <v>45075</v>
      </c>
      <c r="C7718" s="270" t="s">
        <v>9</v>
      </c>
      <c r="D7718" s="359" t="s">
        <v>10</v>
      </c>
      <c r="E7718" s="309">
        <v>38</v>
      </c>
      <c r="F7718" s="309">
        <v>730</v>
      </c>
      <c r="G7718" s="309">
        <v>2</v>
      </c>
      <c r="H7718" s="309">
        <v>10</v>
      </c>
      <c r="I7718" s="309" t="s">
        <v>15</v>
      </c>
      <c r="J7718" s="270"/>
      <c r="K7718" s="270"/>
      <c r="L7718" s="290">
        <f t="shared" si="71"/>
        <v>20</v>
      </c>
      <c r="M7718" s="303">
        <v>712</v>
      </c>
      <c r="N7718" s="289" t="s">
        <v>13</v>
      </c>
      <c r="O7718" s="303" t="s">
        <v>2518</v>
      </c>
    </row>
    <row r="7719" spans="1:15">
      <c r="A7719">
        <v>7724</v>
      </c>
      <c r="B7719" s="302">
        <v>45075</v>
      </c>
      <c r="C7719" s="270" t="s">
        <v>9</v>
      </c>
      <c r="D7719" s="359" t="s">
        <v>10</v>
      </c>
      <c r="E7719" s="309">
        <v>35</v>
      </c>
      <c r="F7719" s="309">
        <v>630</v>
      </c>
      <c r="G7719" s="309">
        <v>1</v>
      </c>
      <c r="H7719" s="309">
        <v>8</v>
      </c>
      <c r="I7719" s="309" t="s">
        <v>15</v>
      </c>
      <c r="J7719" s="270"/>
      <c r="K7719" s="270"/>
      <c r="L7719" s="290">
        <f t="shared" si="71"/>
        <v>12.5</v>
      </c>
      <c r="M7719" s="303">
        <v>712</v>
      </c>
      <c r="N7719" s="289" t="s">
        <v>13</v>
      </c>
      <c r="O7719" s="303" t="s">
        <v>2518</v>
      </c>
    </row>
    <row r="7720" spans="1:15">
      <c r="A7720">
        <v>7725</v>
      </c>
      <c r="B7720" s="302">
        <v>45075</v>
      </c>
      <c r="C7720" s="270" t="s">
        <v>9</v>
      </c>
      <c r="D7720" s="359" t="s">
        <v>10</v>
      </c>
      <c r="E7720" s="309">
        <v>26</v>
      </c>
      <c r="F7720" s="309">
        <v>268</v>
      </c>
      <c r="G7720" s="309">
        <v>0</v>
      </c>
      <c r="H7720" s="309">
        <v>4</v>
      </c>
      <c r="I7720" s="309" t="s">
        <v>15</v>
      </c>
      <c r="J7720" s="270"/>
      <c r="K7720" s="270"/>
      <c r="L7720" s="290">
        <f t="shared" si="71"/>
        <v>0</v>
      </c>
      <c r="M7720" s="303">
        <v>712</v>
      </c>
      <c r="N7720" s="289" t="s">
        <v>13</v>
      </c>
      <c r="O7720" s="303" t="s">
        <v>2518</v>
      </c>
    </row>
    <row r="7721" spans="1:15">
      <c r="A7721">
        <v>7726</v>
      </c>
      <c r="B7721" s="302">
        <v>45075</v>
      </c>
      <c r="C7721" s="270" t="s">
        <v>9</v>
      </c>
      <c r="D7721" s="359" t="s">
        <v>10</v>
      </c>
      <c r="E7721" s="309">
        <v>39</v>
      </c>
      <c r="F7721" s="309">
        <v>742</v>
      </c>
      <c r="G7721" s="309">
        <v>2</v>
      </c>
      <c r="H7721" s="309">
        <v>14</v>
      </c>
      <c r="I7721" s="309" t="s">
        <v>15</v>
      </c>
      <c r="J7721" s="270"/>
      <c r="K7721" s="270"/>
      <c r="L7721" s="290">
        <f t="shared" si="71"/>
        <v>14.285714285714285</v>
      </c>
      <c r="M7721" s="303">
        <v>712</v>
      </c>
      <c r="N7721" s="289" t="s">
        <v>13</v>
      </c>
      <c r="O7721" s="303" t="s">
        <v>2518</v>
      </c>
    </row>
    <row r="7722" spans="1:15">
      <c r="A7722">
        <v>7727</v>
      </c>
      <c r="B7722" s="302">
        <v>45075</v>
      </c>
      <c r="C7722" s="270" t="s">
        <v>9</v>
      </c>
      <c r="D7722" s="359" t="s">
        <v>10</v>
      </c>
      <c r="E7722" s="309">
        <v>35</v>
      </c>
      <c r="F7722" s="309">
        <v>588</v>
      </c>
      <c r="G7722" s="309">
        <v>1</v>
      </c>
      <c r="H7722" s="309">
        <v>8</v>
      </c>
      <c r="I7722" s="309" t="s">
        <v>12</v>
      </c>
      <c r="J7722" s="270"/>
      <c r="K7722" s="270"/>
      <c r="L7722" s="290">
        <f t="shared" si="71"/>
        <v>12.5</v>
      </c>
      <c r="M7722" s="303">
        <v>712</v>
      </c>
      <c r="N7722" s="289" t="s">
        <v>13</v>
      </c>
      <c r="O7722" s="303" t="s">
        <v>2518</v>
      </c>
    </row>
    <row r="7723" spans="1:15">
      <c r="A7723">
        <v>7728</v>
      </c>
      <c r="B7723" s="302">
        <v>45075</v>
      </c>
      <c r="C7723" s="270" t="s">
        <v>9</v>
      </c>
      <c r="D7723" s="359" t="s">
        <v>10</v>
      </c>
      <c r="E7723" s="309">
        <v>38</v>
      </c>
      <c r="F7723" s="309">
        <v>742</v>
      </c>
      <c r="G7723" s="309">
        <v>1</v>
      </c>
      <c r="H7723" s="309">
        <v>6</v>
      </c>
      <c r="I7723" s="309" t="s">
        <v>15</v>
      </c>
      <c r="J7723" s="270"/>
      <c r="K7723" s="270"/>
      <c r="L7723" s="290">
        <f t="shared" si="71"/>
        <v>16.666666666666664</v>
      </c>
      <c r="M7723" s="303">
        <v>712</v>
      </c>
      <c r="N7723" s="289" t="s">
        <v>13</v>
      </c>
      <c r="O7723" s="303" t="s">
        <v>2518</v>
      </c>
    </row>
    <row r="7724" spans="1:15">
      <c r="A7724">
        <v>7729</v>
      </c>
      <c r="B7724" s="302">
        <v>45075</v>
      </c>
      <c r="C7724" s="270" t="s">
        <v>9</v>
      </c>
      <c r="D7724" s="359" t="s">
        <v>10</v>
      </c>
      <c r="E7724" s="309">
        <v>38</v>
      </c>
      <c r="F7724" s="309">
        <v>746</v>
      </c>
      <c r="G7724" s="309">
        <v>1</v>
      </c>
      <c r="H7724" s="309">
        <v>10</v>
      </c>
      <c r="I7724" s="309" t="s">
        <v>15</v>
      </c>
      <c r="J7724" s="270"/>
      <c r="K7724" s="270"/>
      <c r="L7724" s="290">
        <f t="shared" si="71"/>
        <v>10</v>
      </c>
      <c r="M7724" s="303">
        <v>712</v>
      </c>
      <c r="N7724" s="289" t="s">
        <v>13</v>
      </c>
      <c r="O7724" s="303" t="s">
        <v>2518</v>
      </c>
    </row>
    <row r="7725" spans="1:15">
      <c r="A7725">
        <v>7730</v>
      </c>
      <c r="B7725" s="302">
        <v>45075</v>
      </c>
      <c r="C7725" s="270" t="s">
        <v>9</v>
      </c>
      <c r="D7725" s="359" t="s">
        <v>10</v>
      </c>
      <c r="E7725" s="309">
        <v>36</v>
      </c>
      <c r="F7725" s="309">
        <v>704</v>
      </c>
      <c r="G7725" s="309">
        <v>1</v>
      </c>
      <c r="H7725" s="309">
        <v>10</v>
      </c>
      <c r="I7725" s="309" t="s">
        <v>15</v>
      </c>
      <c r="J7725" s="270"/>
      <c r="K7725" s="270"/>
      <c r="L7725" s="290">
        <f t="shared" si="71"/>
        <v>10</v>
      </c>
      <c r="M7725" s="303">
        <v>712</v>
      </c>
      <c r="N7725" s="289" t="s">
        <v>13</v>
      </c>
      <c r="O7725" s="303" t="s">
        <v>2518</v>
      </c>
    </row>
    <row r="7726" spans="1:15">
      <c r="A7726">
        <v>7731</v>
      </c>
      <c r="B7726" s="302">
        <v>45075</v>
      </c>
      <c r="C7726" s="270" t="s">
        <v>9</v>
      </c>
      <c r="D7726" s="359" t="s">
        <v>10</v>
      </c>
      <c r="E7726" s="309">
        <v>37</v>
      </c>
      <c r="F7726" s="309">
        <v>744</v>
      </c>
      <c r="G7726" s="309">
        <v>2</v>
      </c>
      <c r="H7726" s="309">
        <v>10</v>
      </c>
      <c r="I7726" s="309" t="s">
        <v>15</v>
      </c>
      <c r="J7726" s="270"/>
      <c r="K7726" s="270"/>
      <c r="L7726" s="290">
        <f t="shared" si="71"/>
        <v>20</v>
      </c>
      <c r="M7726" s="303">
        <v>712</v>
      </c>
      <c r="N7726" s="289" t="s">
        <v>13</v>
      </c>
      <c r="O7726" s="303" t="s">
        <v>2518</v>
      </c>
    </row>
    <row r="7727" spans="1:15">
      <c r="A7727">
        <v>7732</v>
      </c>
      <c r="B7727" s="302">
        <v>45075</v>
      </c>
      <c r="C7727" s="270" t="s">
        <v>9</v>
      </c>
      <c r="D7727" s="359" t="s">
        <v>10</v>
      </c>
      <c r="E7727" s="309">
        <v>29</v>
      </c>
      <c r="F7727" s="309">
        <v>352</v>
      </c>
      <c r="G7727" s="309">
        <v>1</v>
      </c>
      <c r="H7727" s="309">
        <v>4</v>
      </c>
      <c r="I7727" s="309" t="s">
        <v>15</v>
      </c>
      <c r="J7727" s="270"/>
      <c r="K7727" s="270"/>
      <c r="L7727" s="290">
        <f t="shared" si="71"/>
        <v>25</v>
      </c>
      <c r="M7727" s="303">
        <v>712</v>
      </c>
      <c r="N7727" s="289" t="s">
        <v>13</v>
      </c>
      <c r="O7727" s="303" t="s">
        <v>2518</v>
      </c>
    </row>
    <row r="7728" spans="1:15">
      <c r="A7728">
        <v>7733</v>
      </c>
      <c r="B7728" s="302">
        <v>45075</v>
      </c>
      <c r="C7728" s="270" t="s">
        <v>9</v>
      </c>
      <c r="D7728" s="359" t="s">
        <v>10</v>
      </c>
      <c r="E7728" s="309">
        <v>35</v>
      </c>
      <c r="F7728" s="309">
        <v>614</v>
      </c>
      <c r="G7728" s="309">
        <v>0</v>
      </c>
      <c r="H7728" s="309">
        <v>4</v>
      </c>
      <c r="I7728" s="309" t="s">
        <v>12</v>
      </c>
      <c r="J7728" s="270"/>
      <c r="K7728" s="270"/>
      <c r="L7728" s="290">
        <f t="shared" si="71"/>
        <v>0</v>
      </c>
      <c r="M7728" s="303">
        <v>712</v>
      </c>
      <c r="N7728" s="289" t="s">
        <v>13</v>
      </c>
      <c r="O7728" s="303" t="s">
        <v>2518</v>
      </c>
    </row>
    <row r="7729" spans="1:15">
      <c r="A7729">
        <v>7734</v>
      </c>
      <c r="B7729" s="302">
        <v>45075</v>
      </c>
      <c r="C7729" s="270" t="s">
        <v>9</v>
      </c>
      <c r="D7729" s="359" t="s">
        <v>10</v>
      </c>
      <c r="E7729" s="309">
        <v>38</v>
      </c>
      <c r="F7729" s="309">
        <v>724</v>
      </c>
      <c r="G7729" s="309">
        <v>2</v>
      </c>
      <c r="H7729" s="309">
        <v>8</v>
      </c>
      <c r="I7729" s="309" t="s">
        <v>15</v>
      </c>
      <c r="J7729" s="270"/>
      <c r="K7729" s="270"/>
      <c r="L7729" s="290">
        <f t="shared" si="71"/>
        <v>25</v>
      </c>
      <c r="M7729" s="303">
        <v>712</v>
      </c>
      <c r="N7729" s="289" t="s">
        <v>13</v>
      </c>
      <c r="O7729" s="303" t="s">
        <v>2518</v>
      </c>
    </row>
    <row r="7730" spans="1:15">
      <c r="A7730">
        <v>7735</v>
      </c>
      <c r="B7730" s="302">
        <v>45075</v>
      </c>
      <c r="C7730" s="270" t="s">
        <v>9</v>
      </c>
      <c r="D7730" s="359" t="s">
        <v>10</v>
      </c>
      <c r="E7730" s="309">
        <v>36</v>
      </c>
      <c r="F7730" s="309">
        <v>628</v>
      </c>
      <c r="G7730" s="309">
        <v>1</v>
      </c>
      <c r="H7730" s="309">
        <v>8</v>
      </c>
      <c r="I7730" s="309" t="s">
        <v>12</v>
      </c>
      <c r="J7730" s="270"/>
      <c r="K7730" s="270"/>
      <c r="L7730" s="290">
        <f t="shared" si="71"/>
        <v>12.5</v>
      </c>
      <c r="M7730" s="303">
        <v>712</v>
      </c>
      <c r="N7730" s="289" t="s">
        <v>13</v>
      </c>
      <c r="O7730" s="303" t="s">
        <v>2518</v>
      </c>
    </row>
    <row r="7731" spans="1:15">
      <c r="A7731">
        <v>7736</v>
      </c>
      <c r="B7731" s="302">
        <v>45075</v>
      </c>
      <c r="C7731" s="270" t="s">
        <v>9</v>
      </c>
      <c r="D7731" s="359" t="s">
        <v>10</v>
      </c>
      <c r="E7731" s="309">
        <v>39</v>
      </c>
      <c r="F7731" s="309">
        <v>776</v>
      </c>
      <c r="G7731" s="309">
        <v>3</v>
      </c>
      <c r="H7731" s="309">
        <v>8</v>
      </c>
      <c r="I7731" s="309" t="s">
        <v>15</v>
      </c>
      <c r="J7731" s="270"/>
      <c r="K7731" s="270"/>
      <c r="L7731" s="290">
        <f t="shared" si="71"/>
        <v>37.5</v>
      </c>
      <c r="M7731" s="303">
        <v>712</v>
      </c>
      <c r="N7731" s="289" t="s">
        <v>13</v>
      </c>
      <c r="O7731" s="303" t="s">
        <v>2518</v>
      </c>
    </row>
    <row r="7732" spans="1:15">
      <c r="A7732">
        <v>7737</v>
      </c>
      <c r="B7732" s="302">
        <v>45075</v>
      </c>
      <c r="C7732" s="270" t="s">
        <v>9</v>
      </c>
      <c r="D7732" s="359" t="s">
        <v>10</v>
      </c>
      <c r="E7732" s="309">
        <v>40</v>
      </c>
      <c r="F7732" s="309">
        <v>786</v>
      </c>
      <c r="G7732" s="309">
        <v>1</v>
      </c>
      <c r="H7732" s="309">
        <v>4</v>
      </c>
      <c r="I7732" s="309" t="s">
        <v>15</v>
      </c>
      <c r="J7732" s="270"/>
      <c r="K7732" s="270"/>
      <c r="L7732" s="290">
        <f t="shared" si="71"/>
        <v>25</v>
      </c>
      <c r="M7732" s="303">
        <v>712</v>
      </c>
      <c r="N7732" s="289" t="s">
        <v>13</v>
      </c>
      <c r="O7732" s="303" t="s">
        <v>2518</v>
      </c>
    </row>
    <row r="7733" spans="1:15">
      <c r="A7733">
        <v>7738</v>
      </c>
      <c r="B7733" s="302">
        <v>45075</v>
      </c>
      <c r="C7733" s="270" t="s">
        <v>9</v>
      </c>
      <c r="D7733" s="359" t="s">
        <v>10</v>
      </c>
      <c r="E7733" s="309">
        <v>36</v>
      </c>
      <c r="F7733" s="309">
        <v>616</v>
      </c>
      <c r="G7733" s="309">
        <v>1</v>
      </c>
      <c r="H7733" s="309">
        <v>2</v>
      </c>
      <c r="I7733" s="309" t="s">
        <v>12</v>
      </c>
      <c r="J7733" s="270"/>
      <c r="K7733" s="270"/>
      <c r="L7733" s="290">
        <f t="shared" si="71"/>
        <v>50</v>
      </c>
      <c r="M7733" s="303">
        <v>712</v>
      </c>
      <c r="N7733" s="289" t="s">
        <v>13</v>
      </c>
      <c r="O7733" s="303" t="s">
        <v>2518</v>
      </c>
    </row>
    <row r="7734" spans="1:15">
      <c r="A7734">
        <v>7739</v>
      </c>
      <c r="B7734" s="302">
        <v>45075</v>
      </c>
      <c r="C7734" s="270" t="s">
        <v>9</v>
      </c>
      <c r="D7734" s="359" t="s">
        <v>10</v>
      </c>
      <c r="E7734" s="309">
        <v>36</v>
      </c>
      <c r="F7734" s="309">
        <v>618</v>
      </c>
      <c r="G7734" s="309">
        <v>1</v>
      </c>
      <c r="H7734" s="309">
        <v>8</v>
      </c>
      <c r="I7734" s="309" t="s">
        <v>15</v>
      </c>
      <c r="J7734" s="270"/>
      <c r="K7734" s="270"/>
      <c r="L7734" s="290">
        <f t="shared" si="71"/>
        <v>12.5</v>
      </c>
      <c r="M7734" s="303">
        <v>712</v>
      </c>
      <c r="N7734" s="289" t="s">
        <v>13</v>
      </c>
      <c r="O7734" s="303" t="s">
        <v>2518</v>
      </c>
    </row>
    <row r="7735" spans="1:15">
      <c r="A7735">
        <v>7740</v>
      </c>
      <c r="B7735" s="302">
        <v>45075</v>
      </c>
      <c r="C7735" s="270" t="s">
        <v>9</v>
      </c>
      <c r="D7735" s="359" t="s">
        <v>10</v>
      </c>
      <c r="E7735" s="309">
        <v>38</v>
      </c>
      <c r="F7735" s="309">
        <v>802</v>
      </c>
      <c r="G7735" s="309">
        <v>2</v>
      </c>
      <c r="H7735" s="309">
        <v>14</v>
      </c>
      <c r="I7735" s="309" t="s">
        <v>15</v>
      </c>
      <c r="J7735" s="270"/>
      <c r="K7735" s="270"/>
      <c r="L7735" s="290">
        <f t="shared" si="71"/>
        <v>14.285714285714285</v>
      </c>
      <c r="M7735" s="303">
        <v>712</v>
      </c>
      <c r="N7735" s="289" t="s">
        <v>13</v>
      </c>
      <c r="O7735" s="303" t="s">
        <v>2518</v>
      </c>
    </row>
    <row r="7736" spans="1:15">
      <c r="A7736">
        <v>7741</v>
      </c>
      <c r="B7736" s="302">
        <v>45075</v>
      </c>
      <c r="C7736" s="270" t="s">
        <v>9</v>
      </c>
      <c r="D7736" s="359" t="s">
        <v>10</v>
      </c>
      <c r="E7736" s="309">
        <v>37</v>
      </c>
      <c r="F7736" s="309">
        <v>726</v>
      </c>
      <c r="G7736" s="309">
        <v>1</v>
      </c>
      <c r="H7736" s="309">
        <v>8</v>
      </c>
      <c r="I7736" s="309" t="s">
        <v>15</v>
      </c>
      <c r="J7736" s="270"/>
      <c r="K7736" s="270"/>
      <c r="L7736" s="290">
        <f t="shared" si="71"/>
        <v>12.5</v>
      </c>
      <c r="M7736" s="303">
        <v>712</v>
      </c>
      <c r="N7736" s="289" t="s">
        <v>13</v>
      </c>
      <c r="O7736" s="303" t="s">
        <v>2518</v>
      </c>
    </row>
    <row r="7737" spans="1:15">
      <c r="A7737">
        <v>7742</v>
      </c>
      <c r="B7737" s="302">
        <v>45075</v>
      </c>
      <c r="C7737" s="270" t="s">
        <v>9</v>
      </c>
      <c r="D7737" s="359" t="s">
        <v>10</v>
      </c>
      <c r="E7737" s="309">
        <v>36</v>
      </c>
      <c r="F7737" s="309">
        <v>648</v>
      </c>
      <c r="G7737" s="309">
        <v>1</v>
      </c>
      <c r="H7737" s="309">
        <v>16</v>
      </c>
      <c r="I7737" s="309" t="s">
        <v>15</v>
      </c>
      <c r="J7737" s="270"/>
      <c r="K7737" s="270"/>
      <c r="L7737" s="290">
        <f t="shared" si="71"/>
        <v>6.25</v>
      </c>
      <c r="M7737" s="303">
        <v>712</v>
      </c>
      <c r="N7737" s="289" t="s">
        <v>13</v>
      </c>
      <c r="O7737" s="303" t="s">
        <v>2518</v>
      </c>
    </row>
    <row r="7738" spans="1:15">
      <c r="A7738">
        <v>7743</v>
      </c>
      <c r="B7738" s="302">
        <v>45075</v>
      </c>
      <c r="C7738" s="270" t="s">
        <v>9</v>
      </c>
      <c r="D7738" s="359" t="s">
        <v>10</v>
      </c>
      <c r="E7738" s="309">
        <v>33</v>
      </c>
      <c r="F7738" s="309">
        <v>486</v>
      </c>
      <c r="G7738" s="309">
        <v>1</v>
      </c>
      <c r="H7738" s="309">
        <v>8</v>
      </c>
      <c r="I7738" s="309" t="s">
        <v>12</v>
      </c>
      <c r="J7738" s="270"/>
      <c r="K7738" s="270"/>
      <c r="L7738" s="290">
        <f t="shared" si="71"/>
        <v>12.5</v>
      </c>
      <c r="M7738" s="303">
        <v>712</v>
      </c>
      <c r="N7738" s="289" t="s">
        <v>13</v>
      </c>
      <c r="O7738" s="303" t="s">
        <v>2518</v>
      </c>
    </row>
    <row r="7739" spans="1:15">
      <c r="A7739">
        <v>7744</v>
      </c>
      <c r="B7739" s="302">
        <v>45075</v>
      </c>
      <c r="C7739" s="270" t="s">
        <v>9</v>
      </c>
      <c r="D7739" s="359" t="s">
        <v>10</v>
      </c>
      <c r="E7739" s="309">
        <v>37</v>
      </c>
      <c r="F7739" s="309">
        <v>682</v>
      </c>
      <c r="G7739" s="309">
        <v>2</v>
      </c>
      <c r="H7739" s="309">
        <v>9</v>
      </c>
      <c r="I7739" s="309" t="s">
        <v>15</v>
      </c>
      <c r="J7739" s="270"/>
      <c r="K7739" s="270"/>
      <c r="L7739" s="290">
        <f t="shared" si="71"/>
        <v>22.222222222222221</v>
      </c>
      <c r="M7739" s="303">
        <v>712</v>
      </c>
      <c r="N7739" s="289" t="s">
        <v>13</v>
      </c>
      <c r="O7739" s="303" t="s">
        <v>2518</v>
      </c>
    </row>
    <row r="7740" spans="1:15">
      <c r="A7740">
        <v>7745</v>
      </c>
      <c r="B7740" s="302">
        <v>45075</v>
      </c>
      <c r="C7740" s="270" t="s">
        <v>9</v>
      </c>
      <c r="D7740" s="359" t="s">
        <v>10</v>
      </c>
      <c r="E7740" s="309">
        <v>34</v>
      </c>
      <c r="F7740" s="309">
        <v>580</v>
      </c>
      <c r="G7740" s="309">
        <v>1</v>
      </c>
      <c r="H7740" s="309">
        <v>10</v>
      </c>
      <c r="I7740" s="309" t="s">
        <v>12</v>
      </c>
      <c r="J7740" s="270"/>
      <c r="K7740" s="270"/>
      <c r="L7740" s="290">
        <f t="shared" si="71"/>
        <v>10</v>
      </c>
      <c r="M7740" s="303">
        <v>712</v>
      </c>
      <c r="N7740" s="289" t="s">
        <v>13</v>
      </c>
      <c r="O7740" s="303" t="s">
        <v>2518</v>
      </c>
    </row>
    <row r="7741" spans="1:15">
      <c r="A7741">
        <v>7746</v>
      </c>
      <c r="B7741" s="302">
        <v>45075</v>
      </c>
      <c r="C7741" s="270" t="s">
        <v>9</v>
      </c>
      <c r="D7741" s="359" t="s">
        <v>10</v>
      </c>
      <c r="E7741" s="309">
        <v>39</v>
      </c>
      <c r="F7741" s="309">
        <v>800</v>
      </c>
      <c r="G7741" s="309">
        <v>1</v>
      </c>
      <c r="H7741" s="309">
        <v>8</v>
      </c>
      <c r="I7741" s="309" t="s">
        <v>15</v>
      </c>
      <c r="J7741" s="270"/>
      <c r="K7741" s="270"/>
      <c r="L7741" s="290">
        <f t="shared" si="71"/>
        <v>12.5</v>
      </c>
      <c r="M7741" s="303">
        <v>712</v>
      </c>
      <c r="N7741" s="289" t="s">
        <v>13</v>
      </c>
      <c r="O7741" s="303" t="s">
        <v>2518</v>
      </c>
    </row>
    <row r="7742" spans="1:15">
      <c r="A7742">
        <v>7747</v>
      </c>
      <c r="B7742" s="302">
        <v>45075</v>
      </c>
      <c r="C7742" s="270" t="s">
        <v>9</v>
      </c>
      <c r="D7742" s="359" t="s">
        <v>10</v>
      </c>
      <c r="E7742" s="309">
        <v>37</v>
      </c>
      <c r="F7742" s="309">
        <v>700</v>
      </c>
      <c r="G7742" s="309">
        <v>2</v>
      </c>
      <c r="H7742" s="309">
        <v>18</v>
      </c>
      <c r="I7742" s="309" t="s">
        <v>15</v>
      </c>
      <c r="J7742" s="270"/>
      <c r="K7742" s="270"/>
      <c r="L7742" s="290">
        <f t="shared" si="71"/>
        <v>11.111111111111111</v>
      </c>
      <c r="M7742" s="303">
        <v>712</v>
      </c>
      <c r="N7742" s="289" t="s">
        <v>13</v>
      </c>
      <c r="O7742" s="303" t="s">
        <v>2518</v>
      </c>
    </row>
    <row r="7743" spans="1:15">
      <c r="A7743">
        <v>7748</v>
      </c>
      <c r="B7743" s="302">
        <v>45075</v>
      </c>
      <c r="C7743" s="270" t="s">
        <v>9</v>
      </c>
      <c r="D7743" s="359" t="s">
        <v>10</v>
      </c>
      <c r="E7743" s="309">
        <v>36</v>
      </c>
      <c r="F7743" s="309">
        <v>608</v>
      </c>
      <c r="G7743" s="309">
        <v>1</v>
      </c>
      <c r="H7743" s="309">
        <v>8</v>
      </c>
      <c r="I7743" s="309" t="s">
        <v>12</v>
      </c>
      <c r="J7743" s="270"/>
      <c r="K7743" s="270"/>
      <c r="L7743" s="290">
        <f t="shared" si="71"/>
        <v>12.5</v>
      </c>
      <c r="M7743" s="303">
        <v>712</v>
      </c>
      <c r="N7743" s="289" t="s">
        <v>13</v>
      </c>
      <c r="O7743" s="303" t="s">
        <v>2518</v>
      </c>
    </row>
    <row r="7744" spans="1:15">
      <c r="A7744">
        <v>7749</v>
      </c>
      <c r="B7744" s="302">
        <v>45075</v>
      </c>
      <c r="C7744" s="270" t="s">
        <v>9</v>
      </c>
      <c r="D7744" s="359" t="s">
        <v>10</v>
      </c>
      <c r="E7744" s="309">
        <v>40</v>
      </c>
      <c r="F7744" s="309">
        <v>794</v>
      </c>
      <c r="G7744" s="309">
        <v>1</v>
      </c>
      <c r="H7744" s="309">
        <v>6</v>
      </c>
      <c r="I7744" s="309" t="s">
        <v>12</v>
      </c>
      <c r="J7744" s="270"/>
      <c r="K7744" s="270"/>
      <c r="L7744" s="290">
        <f t="shared" si="71"/>
        <v>16.666666666666664</v>
      </c>
      <c r="M7744" s="303">
        <v>712</v>
      </c>
      <c r="N7744" s="289" t="s">
        <v>13</v>
      </c>
      <c r="O7744" s="303" t="s">
        <v>2518</v>
      </c>
    </row>
    <row r="7745" spans="1:15">
      <c r="A7745">
        <v>7750</v>
      </c>
      <c r="B7745" s="302">
        <v>45075</v>
      </c>
      <c r="C7745" s="270" t="s">
        <v>9</v>
      </c>
      <c r="D7745" s="359" t="s">
        <v>10</v>
      </c>
      <c r="E7745" s="309">
        <v>38</v>
      </c>
      <c r="F7745" s="309">
        <v>702</v>
      </c>
      <c r="G7745" s="309">
        <v>1</v>
      </c>
      <c r="H7745" s="309">
        <v>6</v>
      </c>
      <c r="I7745" s="309" t="s">
        <v>15</v>
      </c>
      <c r="J7745" s="270"/>
      <c r="K7745" s="270"/>
      <c r="L7745" s="290">
        <f t="shared" si="71"/>
        <v>16.666666666666664</v>
      </c>
      <c r="M7745" s="303">
        <v>712</v>
      </c>
      <c r="N7745" s="289" t="s">
        <v>13</v>
      </c>
      <c r="O7745" s="303" t="s">
        <v>2518</v>
      </c>
    </row>
    <row r="7746" spans="1:15">
      <c r="A7746">
        <v>7751</v>
      </c>
      <c r="B7746" s="302">
        <v>45075</v>
      </c>
      <c r="C7746" s="270" t="s">
        <v>9</v>
      </c>
      <c r="D7746" s="359" t="s">
        <v>10</v>
      </c>
      <c r="E7746" s="309">
        <v>35</v>
      </c>
      <c r="F7746" s="309">
        <v>600</v>
      </c>
      <c r="G7746" s="309">
        <v>1</v>
      </c>
      <c r="H7746" s="309">
        <v>12</v>
      </c>
      <c r="I7746" s="309" t="s">
        <v>15</v>
      </c>
      <c r="J7746" s="270"/>
      <c r="K7746" s="270"/>
      <c r="L7746" s="290">
        <f t="shared" si="71"/>
        <v>8.3333333333333321</v>
      </c>
      <c r="M7746" s="303">
        <v>712</v>
      </c>
      <c r="N7746" s="289" t="s">
        <v>13</v>
      </c>
      <c r="O7746" s="303" t="s">
        <v>2518</v>
      </c>
    </row>
    <row r="7747" spans="1:15">
      <c r="A7747">
        <v>7752</v>
      </c>
      <c r="B7747" s="302">
        <v>45075</v>
      </c>
      <c r="C7747" s="270" t="s">
        <v>9</v>
      </c>
      <c r="D7747" s="359" t="s">
        <v>10</v>
      </c>
      <c r="E7747" s="309">
        <v>36</v>
      </c>
      <c r="F7747" s="309">
        <v>706</v>
      </c>
      <c r="G7747" s="309">
        <v>1</v>
      </c>
      <c r="H7747" s="309">
        <v>14</v>
      </c>
      <c r="I7747" s="309" t="s">
        <v>15</v>
      </c>
      <c r="J7747" s="270"/>
      <c r="K7747" s="270"/>
      <c r="L7747" s="290">
        <f>G7747/H7747*100</f>
        <v>7.1428571428571423</v>
      </c>
      <c r="M7747" s="303">
        <v>712</v>
      </c>
      <c r="N7747" s="289" t="s">
        <v>13</v>
      </c>
      <c r="O7747" s="303" t="s">
        <v>2518</v>
      </c>
    </row>
    <row r="7748" spans="1:15">
      <c r="A7748">
        <v>7753</v>
      </c>
      <c r="B7748" s="302">
        <v>45075</v>
      </c>
      <c r="C7748" s="270" t="s">
        <v>9</v>
      </c>
      <c r="D7748" s="359" t="s">
        <v>10</v>
      </c>
      <c r="E7748" s="309">
        <v>33</v>
      </c>
      <c r="F7748" s="309">
        <v>474</v>
      </c>
      <c r="G7748" s="309">
        <v>1</v>
      </c>
      <c r="H7748" s="309">
        <v>6</v>
      </c>
      <c r="I7748" s="309" t="s">
        <v>12</v>
      </c>
      <c r="J7748" s="270"/>
      <c r="K7748" s="270"/>
      <c r="L7748" s="290">
        <f t="shared" si="71"/>
        <v>16.666666666666664</v>
      </c>
      <c r="M7748" s="303">
        <v>712</v>
      </c>
      <c r="N7748" s="289" t="s">
        <v>13</v>
      </c>
      <c r="O7748" s="303" t="s">
        <v>2518</v>
      </c>
    </row>
    <row r="7749" spans="1:15">
      <c r="A7749">
        <v>7754</v>
      </c>
      <c r="B7749" s="302">
        <v>45075</v>
      </c>
      <c r="C7749" s="270" t="s">
        <v>9</v>
      </c>
      <c r="D7749" s="359" t="s">
        <v>10</v>
      </c>
      <c r="E7749" s="309">
        <v>32</v>
      </c>
      <c r="F7749" s="309">
        <v>574</v>
      </c>
      <c r="G7749" s="309">
        <v>5</v>
      </c>
      <c r="H7749" s="309">
        <v>8</v>
      </c>
      <c r="I7749" s="309" t="s">
        <v>15</v>
      </c>
      <c r="J7749" s="270"/>
      <c r="K7749" s="270"/>
      <c r="L7749" s="290">
        <f t="shared" si="71"/>
        <v>62.5</v>
      </c>
      <c r="M7749" s="303">
        <v>712</v>
      </c>
      <c r="N7749" s="289" t="s">
        <v>13</v>
      </c>
      <c r="O7749" s="303" t="s">
        <v>2518</v>
      </c>
    </row>
    <row r="7750" spans="1:15">
      <c r="A7750">
        <v>7755</v>
      </c>
      <c r="B7750" s="302">
        <v>45075</v>
      </c>
      <c r="C7750" s="270" t="s">
        <v>9</v>
      </c>
      <c r="D7750" s="359" t="s">
        <v>10</v>
      </c>
      <c r="E7750" s="309">
        <v>34</v>
      </c>
      <c r="F7750" s="309">
        <v>586</v>
      </c>
      <c r="G7750" s="309">
        <v>1</v>
      </c>
      <c r="H7750" s="309">
        <v>14</v>
      </c>
      <c r="I7750" s="309" t="s">
        <v>12</v>
      </c>
      <c r="J7750" s="270"/>
      <c r="K7750" s="270"/>
      <c r="L7750" s="290">
        <f t="shared" si="71"/>
        <v>7.1428571428571423</v>
      </c>
      <c r="M7750" s="303">
        <v>712</v>
      </c>
      <c r="N7750" s="289" t="s">
        <v>13</v>
      </c>
      <c r="O7750" s="303" t="s">
        <v>2518</v>
      </c>
    </row>
    <row r="7751" spans="1:15">
      <c r="A7751">
        <v>7756</v>
      </c>
      <c r="B7751" s="302">
        <v>45075</v>
      </c>
      <c r="C7751" s="270" t="s">
        <v>9</v>
      </c>
      <c r="D7751" s="359" t="s">
        <v>10</v>
      </c>
      <c r="E7751" s="309">
        <v>39</v>
      </c>
      <c r="F7751" s="309">
        <v>806</v>
      </c>
      <c r="G7751" s="309">
        <v>2</v>
      </c>
      <c r="H7751" s="309">
        <v>18</v>
      </c>
      <c r="I7751" s="309" t="s">
        <v>15</v>
      </c>
      <c r="J7751" s="270"/>
      <c r="K7751" s="270"/>
      <c r="L7751" s="290">
        <f t="shared" si="71"/>
        <v>11.111111111111111</v>
      </c>
      <c r="M7751" s="303">
        <v>712</v>
      </c>
      <c r="N7751" s="289" t="s">
        <v>13</v>
      </c>
      <c r="O7751" s="303" t="s">
        <v>2518</v>
      </c>
    </row>
    <row r="7752" spans="1:15">
      <c r="A7752">
        <v>7757</v>
      </c>
      <c r="B7752" s="302">
        <v>45075</v>
      </c>
      <c r="C7752" s="270" t="s">
        <v>9</v>
      </c>
      <c r="D7752" s="359" t="s">
        <v>10</v>
      </c>
      <c r="E7752" s="309">
        <v>36</v>
      </c>
      <c r="F7752" s="309">
        <v>578</v>
      </c>
      <c r="G7752" s="309">
        <v>1</v>
      </c>
      <c r="H7752" s="309">
        <v>10</v>
      </c>
      <c r="I7752" s="309" t="s">
        <v>15</v>
      </c>
      <c r="J7752" s="270"/>
      <c r="K7752" s="270"/>
      <c r="L7752" s="290">
        <f t="shared" si="71"/>
        <v>10</v>
      </c>
      <c r="M7752" s="303">
        <v>712</v>
      </c>
      <c r="N7752" s="289" t="s">
        <v>13</v>
      </c>
      <c r="O7752" s="303" t="s">
        <v>2518</v>
      </c>
    </row>
    <row r="7753" spans="1:15">
      <c r="A7753">
        <v>7758</v>
      </c>
      <c r="B7753" s="302">
        <v>45075</v>
      </c>
      <c r="C7753" s="270" t="s">
        <v>9</v>
      </c>
      <c r="D7753" s="359" t="s">
        <v>10</v>
      </c>
      <c r="E7753" s="309">
        <v>34</v>
      </c>
      <c r="F7753" s="309">
        <v>594</v>
      </c>
      <c r="G7753" s="309">
        <v>1</v>
      </c>
      <c r="H7753" s="309">
        <v>10</v>
      </c>
      <c r="I7753" s="309" t="s">
        <v>15</v>
      </c>
      <c r="J7753" s="270"/>
      <c r="K7753" s="270"/>
      <c r="L7753" s="290">
        <f t="shared" si="71"/>
        <v>10</v>
      </c>
      <c r="M7753" s="303">
        <v>712</v>
      </c>
      <c r="N7753" s="289" t="s">
        <v>13</v>
      </c>
      <c r="O7753" s="303" t="s">
        <v>2518</v>
      </c>
    </row>
    <row r="7754" spans="1:15">
      <c r="A7754">
        <v>7759</v>
      </c>
      <c r="B7754" s="302">
        <v>45075</v>
      </c>
      <c r="C7754" s="270" t="s">
        <v>9</v>
      </c>
      <c r="D7754" s="359" t="s">
        <v>10</v>
      </c>
      <c r="E7754" s="309">
        <v>32</v>
      </c>
      <c r="F7754" s="309">
        <v>446</v>
      </c>
      <c r="G7754" s="309">
        <v>1</v>
      </c>
      <c r="H7754" s="309">
        <v>8</v>
      </c>
      <c r="I7754" s="309" t="s">
        <v>12</v>
      </c>
      <c r="J7754" s="270"/>
      <c r="K7754" s="270"/>
      <c r="L7754" s="290">
        <f t="shared" si="71"/>
        <v>12.5</v>
      </c>
      <c r="M7754" s="303">
        <v>712</v>
      </c>
      <c r="N7754" s="289" t="s">
        <v>13</v>
      </c>
      <c r="O7754" s="303" t="s">
        <v>2518</v>
      </c>
    </row>
    <row r="7755" spans="1:15">
      <c r="A7755">
        <v>7760</v>
      </c>
      <c r="B7755" s="310">
        <v>45076</v>
      </c>
      <c r="C7755" s="311" t="s">
        <v>9</v>
      </c>
      <c r="D7755" s="359" t="s">
        <v>10</v>
      </c>
      <c r="E7755" s="313">
        <v>46</v>
      </c>
      <c r="F7755" s="313">
        <v>1528</v>
      </c>
      <c r="G7755" s="313">
        <v>1</v>
      </c>
      <c r="H7755" s="313">
        <v>24</v>
      </c>
      <c r="I7755" s="313" t="s">
        <v>15</v>
      </c>
      <c r="J7755" s="311"/>
      <c r="K7755" s="311"/>
      <c r="L7755" s="314">
        <f t="shared" si="71"/>
        <v>4.1666666666666661</v>
      </c>
      <c r="M7755" s="315">
        <v>718</v>
      </c>
      <c r="N7755" s="312" t="s">
        <v>13</v>
      </c>
      <c r="O7755" s="315" t="s">
        <v>2519</v>
      </c>
    </row>
    <row r="7756" spans="1:15">
      <c r="A7756">
        <v>7761</v>
      </c>
      <c r="B7756" s="316">
        <v>45076</v>
      </c>
      <c r="C7756" s="270" t="s">
        <v>9</v>
      </c>
      <c r="D7756" s="359" t="s">
        <v>10</v>
      </c>
      <c r="E7756" s="309">
        <v>49</v>
      </c>
      <c r="F7756" s="309">
        <v>1594</v>
      </c>
      <c r="G7756" s="309">
        <v>8</v>
      </c>
      <c r="H7756" s="309">
        <v>24</v>
      </c>
      <c r="I7756" s="309" t="s">
        <v>15</v>
      </c>
      <c r="J7756" s="270"/>
      <c r="K7756" s="270"/>
      <c r="L7756" s="290">
        <f t="shared" si="71"/>
        <v>33.333333333333329</v>
      </c>
      <c r="M7756" s="303">
        <v>718</v>
      </c>
      <c r="N7756" s="289" t="s">
        <v>13</v>
      </c>
      <c r="O7756" s="303" t="s">
        <v>2519</v>
      </c>
    </row>
    <row r="7757" spans="1:15">
      <c r="A7757">
        <v>7762</v>
      </c>
      <c r="B7757" s="316">
        <v>45076</v>
      </c>
      <c r="C7757" s="270" t="s">
        <v>9</v>
      </c>
      <c r="D7757" s="359" t="s">
        <v>10</v>
      </c>
      <c r="E7757" s="309">
        <v>50</v>
      </c>
      <c r="F7757" s="309">
        <v>1562</v>
      </c>
      <c r="G7757" s="309">
        <v>11</v>
      </c>
      <c r="H7757" s="309">
        <v>20</v>
      </c>
      <c r="I7757" s="309" t="s">
        <v>15</v>
      </c>
      <c r="J7757" s="270"/>
      <c r="K7757" s="270"/>
      <c r="L7757" s="290">
        <f t="shared" si="71"/>
        <v>55.000000000000007</v>
      </c>
      <c r="M7757" s="303">
        <v>718</v>
      </c>
      <c r="N7757" s="289" t="s">
        <v>13</v>
      </c>
      <c r="O7757" s="303" t="s">
        <v>2519</v>
      </c>
    </row>
    <row r="7758" spans="1:15">
      <c r="A7758">
        <v>7763</v>
      </c>
      <c r="B7758" s="316">
        <v>45076</v>
      </c>
      <c r="C7758" s="270" t="s">
        <v>9</v>
      </c>
      <c r="D7758" s="359" t="s">
        <v>10</v>
      </c>
      <c r="E7758" s="309">
        <v>37</v>
      </c>
      <c r="F7758" s="309">
        <v>884</v>
      </c>
      <c r="G7758" s="309">
        <v>3</v>
      </c>
      <c r="H7758" s="309">
        <v>12</v>
      </c>
      <c r="I7758" s="309" t="s">
        <v>12</v>
      </c>
      <c r="J7758" s="270"/>
      <c r="K7758" s="270"/>
      <c r="L7758" s="290">
        <f t="shared" si="71"/>
        <v>25</v>
      </c>
      <c r="M7758" s="303">
        <v>718</v>
      </c>
      <c r="N7758" s="289" t="s">
        <v>13</v>
      </c>
      <c r="O7758" s="303" t="s">
        <v>2519</v>
      </c>
    </row>
    <row r="7759" spans="1:15">
      <c r="A7759">
        <v>7764</v>
      </c>
      <c r="B7759" s="316">
        <v>45076</v>
      </c>
      <c r="C7759" s="270" t="s">
        <v>9</v>
      </c>
      <c r="D7759" s="359" t="s">
        <v>10</v>
      </c>
      <c r="E7759" s="309">
        <v>45</v>
      </c>
      <c r="F7759" s="309">
        <v>1260</v>
      </c>
      <c r="G7759" s="309">
        <v>8</v>
      </c>
      <c r="H7759" s="309">
        <v>18</v>
      </c>
      <c r="I7759" s="309" t="s">
        <v>15</v>
      </c>
      <c r="J7759" s="270"/>
      <c r="K7759" s="270"/>
      <c r="L7759" s="290">
        <f t="shared" si="71"/>
        <v>44.444444444444443</v>
      </c>
      <c r="M7759" s="303">
        <v>718</v>
      </c>
      <c r="N7759" s="289" t="s">
        <v>13</v>
      </c>
      <c r="O7759" s="303" t="s">
        <v>2519</v>
      </c>
    </row>
    <row r="7760" spans="1:15">
      <c r="A7760">
        <v>7765</v>
      </c>
      <c r="B7760" s="316">
        <v>45076</v>
      </c>
      <c r="C7760" s="270" t="s">
        <v>9</v>
      </c>
      <c r="D7760" s="359" t="s">
        <v>10</v>
      </c>
      <c r="E7760" s="309">
        <v>46</v>
      </c>
      <c r="F7760" s="309">
        <v>1458</v>
      </c>
      <c r="G7760" s="309">
        <v>6</v>
      </c>
      <c r="H7760" s="309">
        <v>32</v>
      </c>
      <c r="I7760" s="309" t="s">
        <v>15</v>
      </c>
      <c r="J7760" s="270"/>
      <c r="K7760" s="270"/>
      <c r="L7760" s="290">
        <f t="shared" si="71"/>
        <v>18.75</v>
      </c>
      <c r="M7760" s="303">
        <v>718</v>
      </c>
      <c r="N7760" s="289" t="s">
        <v>13</v>
      </c>
      <c r="O7760" s="303" t="s">
        <v>2519</v>
      </c>
    </row>
    <row r="7761" spans="1:15">
      <c r="A7761">
        <v>7766</v>
      </c>
      <c r="B7761" s="316">
        <v>45076</v>
      </c>
      <c r="C7761" s="270" t="s">
        <v>9</v>
      </c>
      <c r="D7761" s="359" t="s">
        <v>10</v>
      </c>
      <c r="E7761" s="309">
        <v>49</v>
      </c>
      <c r="F7761" s="309">
        <v>1480</v>
      </c>
      <c r="G7761" s="309">
        <v>3</v>
      </c>
      <c r="H7761" s="309">
        <v>10</v>
      </c>
      <c r="I7761" s="309" t="s">
        <v>12</v>
      </c>
      <c r="J7761" s="270"/>
      <c r="K7761" s="270"/>
      <c r="L7761" s="290">
        <f t="shared" si="71"/>
        <v>30</v>
      </c>
      <c r="M7761" s="303">
        <v>718</v>
      </c>
      <c r="N7761" s="289" t="s">
        <v>13</v>
      </c>
      <c r="O7761" s="303" t="s">
        <v>2519</v>
      </c>
    </row>
    <row r="7762" spans="1:15">
      <c r="A7762">
        <v>7767</v>
      </c>
      <c r="B7762" s="316">
        <v>44711</v>
      </c>
      <c r="C7762" s="270" t="s">
        <v>9</v>
      </c>
      <c r="D7762" s="359" t="s">
        <v>10</v>
      </c>
      <c r="E7762" s="309">
        <v>45</v>
      </c>
      <c r="F7762" s="309">
        <v>1114</v>
      </c>
      <c r="G7762" s="309">
        <v>4</v>
      </c>
      <c r="H7762" s="309">
        <v>22</v>
      </c>
      <c r="I7762" s="309" t="s">
        <v>12</v>
      </c>
      <c r="J7762" s="270"/>
      <c r="K7762" s="270"/>
      <c r="L7762" s="290">
        <f t="shared" si="71"/>
        <v>18.181818181818183</v>
      </c>
      <c r="M7762" s="303">
        <v>718</v>
      </c>
      <c r="N7762" s="289" t="s">
        <v>13</v>
      </c>
      <c r="O7762" s="303" t="s">
        <v>2519</v>
      </c>
    </row>
    <row r="7763" spans="1:15">
      <c r="A7763">
        <v>7768</v>
      </c>
      <c r="B7763" s="316">
        <v>45076</v>
      </c>
      <c r="C7763" s="270" t="s">
        <v>9</v>
      </c>
      <c r="D7763" s="359" t="s">
        <v>10</v>
      </c>
      <c r="E7763" s="309">
        <v>47</v>
      </c>
      <c r="F7763" s="309">
        <v>1462</v>
      </c>
      <c r="G7763" s="309">
        <v>9</v>
      </c>
      <c r="H7763" s="309">
        <v>26</v>
      </c>
      <c r="I7763" s="309" t="s">
        <v>15</v>
      </c>
      <c r="J7763" s="270"/>
      <c r="K7763" s="270"/>
      <c r="L7763" s="290">
        <f t="shared" si="71"/>
        <v>34.615384615384613</v>
      </c>
      <c r="M7763" s="303">
        <v>718</v>
      </c>
      <c r="N7763" s="289" t="s">
        <v>13</v>
      </c>
      <c r="O7763" s="303" t="s">
        <v>2519</v>
      </c>
    </row>
    <row r="7764" spans="1:15">
      <c r="A7764">
        <v>7769</v>
      </c>
      <c r="B7764" s="316">
        <v>45076</v>
      </c>
      <c r="C7764" s="270" t="s">
        <v>9</v>
      </c>
      <c r="D7764" s="359" t="s">
        <v>10</v>
      </c>
      <c r="E7764" s="309">
        <v>50</v>
      </c>
      <c r="F7764" s="309">
        <v>1596</v>
      </c>
      <c r="G7764" s="309">
        <v>27</v>
      </c>
      <c r="H7764" s="309">
        <v>32</v>
      </c>
      <c r="I7764" s="309" t="s">
        <v>15</v>
      </c>
      <c r="J7764" s="270"/>
      <c r="K7764" s="270"/>
      <c r="L7764" s="290">
        <f t="shared" si="71"/>
        <v>84.375</v>
      </c>
      <c r="M7764" s="303">
        <v>718</v>
      </c>
      <c r="N7764" s="289" t="s">
        <v>13</v>
      </c>
      <c r="O7764" s="303" t="s">
        <v>2519</v>
      </c>
    </row>
    <row r="7765" spans="1:15">
      <c r="A7765">
        <v>7770</v>
      </c>
      <c r="B7765" s="316">
        <v>45076</v>
      </c>
      <c r="C7765" s="270" t="s">
        <v>9</v>
      </c>
      <c r="D7765" s="359" t="s">
        <v>10</v>
      </c>
      <c r="E7765" s="309">
        <v>53</v>
      </c>
      <c r="F7765" s="309">
        <v>1882</v>
      </c>
      <c r="G7765" s="309">
        <v>25</v>
      </c>
      <c r="H7765" s="309">
        <v>40</v>
      </c>
      <c r="I7765" s="309" t="s">
        <v>15</v>
      </c>
      <c r="J7765" s="270"/>
      <c r="K7765" s="270"/>
      <c r="L7765" s="290">
        <f t="shared" si="71"/>
        <v>62.5</v>
      </c>
      <c r="M7765" s="303">
        <v>718</v>
      </c>
      <c r="N7765" s="289" t="s">
        <v>13</v>
      </c>
      <c r="O7765" s="303" t="s">
        <v>2519</v>
      </c>
    </row>
    <row r="7766" spans="1:15">
      <c r="A7766">
        <v>7771</v>
      </c>
      <c r="B7766" s="316">
        <v>45076</v>
      </c>
      <c r="C7766" s="270" t="s">
        <v>9</v>
      </c>
      <c r="D7766" s="359" t="s">
        <v>10</v>
      </c>
      <c r="E7766" s="309">
        <v>49</v>
      </c>
      <c r="F7766" s="309">
        <v>1614</v>
      </c>
      <c r="G7766" s="309">
        <v>7</v>
      </c>
      <c r="H7766" s="309">
        <v>34</v>
      </c>
      <c r="I7766" s="309" t="s">
        <v>15</v>
      </c>
      <c r="J7766" s="270"/>
      <c r="K7766" s="270"/>
      <c r="L7766" s="290">
        <f t="shared" si="71"/>
        <v>20.588235294117645</v>
      </c>
      <c r="M7766" s="303">
        <v>718</v>
      </c>
      <c r="N7766" s="289" t="s">
        <v>13</v>
      </c>
      <c r="O7766" s="303" t="s">
        <v>2519</v>
      </c>
    </row>
    <row r="7767" spans="1:15">
      <c r="A7767">
        <v>7772</v>
      </c>
      <c r="B7767" s="316">
        <v>45076</v>
      </c>
      <c r="C7767" s="270" t="s">
        <v>9</v>
      </c>
      <c r="D7767" s="359" t="s">
        <v>10</v>
      </c>
      <c r="E7767" s="309">
        <v>43</v>
      </c>
      <c r="F7767" s="309">
        <v>1206</v>
      </c>
      <c r="G7767" s="309">
        <v>7</v>
      </c>
      <c r="H7767" s="309">
        <v>6</v>
      </c>
      <c r="I7767" s="309" t="s">
        <v>15</v>
      </c>
      <c r="J7767" s="270"/>
      <c r="K7767" s="270"/>
      <c r="L7767" s="290">
        <f t="shared" si="71"/>
        <v>116.66666666666667</v>
      </c>
      <c r="M7767" s="303">
        <v>718</v>
      </c>
      <c r="N7767" s="289" t="s">
        <v>13</v>
      </c>
      <c r="O7767" s="303" t="s">
        <v>2519</v>
      </c>
    </row>
    <row r="7768" spans="1:15">
      <c r="A7768">
        <v>7773</v>
      </c>
      <c r="B7768" s="316">
        <v>45076</v>
      </c>
      <c r="C7768" s="270" t="s">
        <v>9</v>
      </c>
      <c r="D7768" s="359" t="s">
        <v>10</v>
      </c>
      <c r="E7768" s="309">
        <v>47</v>
      </c>
      <c r="F7768" s="309">
        <v>1342</v>
      </c>
      <c r="G7768" s="309">
        <v>5</v>
      </c>
      <c r="H7768" s="309">
        <v>28</v>
      </c>
      <c r="I7768" s="309" t="s">
        <v>15</v>
      </c>
      <c r="J7768" s="270"/>
      <c r="K7768" s="270"/>
      <c r="L7768" s="290">
        <f t="shared" si="71"/>
        <v>17.857142857142858</v>
      </c>
      <c r="M7768" s="303">
        <v>718</v>
      </c>
      <c r="N7768" s="289" t="s">
        <v>13</v>
      </c>
      <c r="O7768" s="303" t="s">
        <v>2519</v>
      </c>
    </row>
    <row r="7769" spans="1:15">
      <c r="A7769">
        <v>7774</v>
      </c>
      <c r="B7769" s="316">
        <v>45076</v>
      </c>
      <c r="C7769" s="270" t="s">
        <v>9</v>
      </c>
      <c r="D7769" s="359" t="s">
        <v>10</v>
      </c>
      <c r="E7769" s="309">
        <v>52</v>
      </c>
      <c r="F7769" s="309">
        <v>2030</v>
      </c>
      <c r="G7769" s="309">
        <v>36</v>
      </c>
      <c r="H7769" s="309">
        <v>40</v>
      </c>
      <c r="I7769" s="309" t="s">
        <v>12</v>
      </c>
      <c r="J7769" s="270"/>
      <c r="K7769" s="270"/>
      <c r="L7769" s="290">
        <f t="shared" si="71"/>
        <v>90</v>
      </c>
      <c r="M7769" s="303">
        <v>718</v>
      </c>
      <c r="N7769" s="289" t="s">
        <v>13</v>
      </c>
      <c r="O7769" s="303" t="s">
        <v>2519</v>
      </c>
    </row>
    <row r="7770" spans="1:15">
      <c r="A7770">
        <v>7775</v>
      </c>
      <c r="B7770" s="316">
        <v>45076</v>
      </c>
      <c r="C7770" s="270" t="s">
        <v>9</v>
      </c>
      <c r="D7770" s="359" t="s">
        <v>10</v>
      </c>
      <c r="E7770" s="309">
        <v>46</v>
      </c>
      <c r="F7770" s="309">
        <v>1340</v>
      </c>
      <c r="G7770" s="309">
        <v>7</v>
      </c>
      <c r="H7770" s="309">
        <v>36</v>
      </c>
      <c r="I7770" s="309" t="s">
        <v>15</v>
      </c>
      <c r="J7770" s="270"/>
      <c r="K7770" s="270"/>
      <c r="L7770" s="290">
        <f t="shared" ref="L7770:L7833" si="72">G7770/H7770*100</f>
        <v>19.444444444444446</v>
      </c>
      <c r="M7770" s="303">
        <v>718</v>
      </c>
      <c r="N7770" s="289" t="s">
        <v>13</v>
      </c>
      <c r="O7770" s="303" t="s">
        <v>2519</v>
      </c>
    </row>
    <row r="7771" spans="1:15">
      <c r="A7771">
        <v>7776</v>
      </c>
      <c r="B7771" s="316">
        <v>45076</v>
      </c>
      <c r="C7771" s="270" t="s">
        <v>9</v>
      </c>
      <c r="D7771" s="359" t="s">
        <v>10</v>
      </c>
      <c r="E7771" s="309">
        <v>49</v>
      </c>
      <c r="F7771" s="309">
        <v>1618</v>
      </c>
      <c r="G7771" s="309">
        <v>4</v>
      </c>
      <c r="H7771" s="309">
        <v>24</v>
      </c>
      <c r="I7771" s="309" t="s">
        <v>12</v>
      </c>
      <c r="J7771" s="270"/>
      <c r="K7771" s="270"/>
      <c r="L7771" s="290">
        <f t="shared" si="72"/>
        <v>16.666666666666664</v>
      </c>
      <c r="M7771" s="303">
        <v>718</v>
      </c>
      <c r="N7771" s="289" t="s">
        <v>13</v>
      </c>
      <c r="O7771" s="303" t="s">
        <v>2519</v>
      </c>
    </row>
    <row r="7772" spans="1:15">
      <c r="A7772">
        <v>7777</v>
      </c>
      <c r="B7772" s="316">
        <v>45076</v>
      </c>
      <c r="C7772" s="270" t="s">
        <v>9</v>
      </c>
      <c r="D7772" s="359" t="s">
        <v>10</v>
      </c>
      <c r="E7772" s="309">
        <v>50</v>
      </c>
      <c r="F7772" s="309">
        <v>1778</v>
      </c>
      <c r="G7772" s="309">
        <v>27</v>
      </c>
      <c r="H7772" s="309">
        <v>26</v>
      </c>
      <c r="I7772" s="309" t="s">
        <v>15</v>
      </c>
      <c r="J7772" s="270"/>
      <c r="K7772" s="270"/>
      <c r="L7772" s="290">
        <f t="shared" si="72"/>
        <v>103.84615384615385</v>
      </c>
      <c r="M7772" s="303">
        <v>718</v>
      </c>
      <c r="N7772" s="289" t="s">
        <v>13</v>
      </c>
      <c r="O7772" s="303" t="s">
        <v>2519</v>
      </c>
    </row>
    <row r="7773" spans="1:15">
      <c r="A7773">
        <v>7778</v>
      </c>
      <c r="B7773" s="316">
        <v>45076</v>
      </c>
      <c r="C7773" s="270" t="s">
        <v>9</v>
      </c>
      <c r="D7773" s="359" t="s">
        <v>10</v>
      </c>
      <c r="E7773" s="309">
        <v>48</v>
      </c>
      <c r="F7773" s="309">
        <v>1426</v>
      </c>
      <c r="G7773" s="309">
        <v>11</v>
      </c>
      <c r="H7773" s="309">
        <v>30</v>
      </c>
      <c r="I7773" s="309" t="s">
        <v>15</v>
      </c>
      <c r="J7773" s="270"/>
      <c r="K7773" s="270"/>
      <c r="L7773" s="290">
        <f t="shared" si="72"/>
        <v>36.666666666666664</v>
      </c>
      <c r="M7773" s="303">
        <v>718</v>
      </c>
      <c r="N7773" s="289" t="s">
        <v>13</v>
      </c>
      <c r="O7773" s="303" t="s">
        <v>2519</v>
      </c>
    </row>
    <row r="7774" spans="1:15">
      <c r="A7774">
        <v>7779</v>
      </c>
      <c r="B7774" s="316">
        <v>45076</v>
      </c>
      <c r="C7774" s="270" t="s">
        <v>9</v>
      </c>
      <c r="D7774" s="359" t="s">
        <v>10</v>
      </c>
      <c r="E7774" s="309">
        <v>46</v>
      </c>
      <c r="F7774" s="309">
        <v>1852</v>
      </c>
      <c r="G7774" s="309">
        <v>44</v>
      </c>
      <c r="H7774" s="309">
        <v>40</v>
      </c>
      <c r="I7774" s="309" t="s">
        <v>15</v>
      </c>
      <c r="J7774" s="270"/>
      <c r="K7774" s="270"/>
      <c r="L7774" s="290">
        <f t="shared" si="72"/>
        <v>110.00000000000001</v>
      </c>
      <c r="M7774" s="303">
        <v>718</v>
      </c>
      <c r="N7774" s="289" t="s">
        <v>13</v>
      </c>
      <c r="O7774" s="303" t="s">
        <v>2519</v>
      </c>
    </row>
    <row r="7775" spans="1:15">
      <c r="A7775">
        <v>7780</v>
      </c>
      <c r="B7775" s="316">
        <v>45076</v>
      </c>
      <c r="C7775" s="270" t="s">
        <v>9</v>
      </c>
      <c r="D7775" s="359" t="s">
        <v>10</v>
      </c>
      <c r="E7775" s="309">
        <v>43</v>
      </c>
      <c r="F7775" s="309">
        <v>1400</v>
      </c>
      <c r="G7775" s="309">
        <v>6</v>
      </c>
      <c r="H7775" s="309">
        <v>32</v>
      </c>
      <c r="I7775" s="309" t="s">
        <v>12</v>
      </c>
      <c r="J7775" s="270"/>
      <c r="K7775" s="270"/>
      <c r="L7775" s="290">
        <f t="shared" si="72"/>
        <v>18.75</v>
      </c>
      <c r="M7775" s="303">
        <v>718</v>
      </c>
      <c r="N7775" s="289" t="s">
        <v>13</v>
      </c>
      <c r="O7775" s="303" t="s">
        <v>2519</v>
      </c>
    </row>
    <row r="7776" spans="1:15">
      <c r="A7776">
        <v>7781</v>
      </c>
      <c r="B7776" s="316">
        <v>45076</v>
      </c>
      <c r="C7776" s="270" t="s">
        <v>9</v>
      </c>
      <c r="D7776" s="359" t="s">
        <v>10</v>
      </c>
      <c r="E7776" s="309">
        <v>50</v>
      </c>
      <c r="F7776" s="309">
        <v>1728</v>
      </c>
      <c r="G7776" s="309">
        <v>10</v>
      </c>
      <c r="H7776" s="309">
        <v>42</v>
      </c>
      <c r="I7776" s="309" t="s">
        <v>15</v>
      </c>
      <c r="J7776" s="270"/>
      <c r="K7776" s="270"/>
      <c r="L7776" s="290">
        <f t="shared" si="72"/>
        <v>23.809523809523807</v>
      </c>
      <c r="M7776" s="303">
        <v>718</v>
      </c>
      <c r="N7776" s="289" t="s">
        <v>13</v>
      </c>
      <c r="O7776" s="303" t="s">
        <v>2519</v>
      </c>
    </row>
    <row r="7777" spans="1:15">
      <c r="A7777">
        <v>7782</v>
      </c>
      <c r="B7777" s="316">
        <v>45076</v>
      </c>
      <c r="C7777" s="270" t="s">
        <v>9</v>
      </c>
      <c r="D7777" s="359" t="s">
        <v>10</v>
      </c>
      <c r="E7777" s="309">
        <v>52</v>
      </c>
      <c r="F7777" s="309">
        <v>1988</v>
      </c>
      <c r="G7777" s="309">
        <v>47</v>
      </c>
      <c r="H7777" s="309">
        <v>78</v>
      </c>
      <c r="I7777" s="309" t="s">
        <v>15</v>
      </c>
      <c r="J7777" s="270"/>
      <c r="K7777" s="270"/>
      <c r="L7777" s="290">
        <f t="shared" si="72"/>
        <v>60.256410256410255</v>
      </c>
      <c r="M7777" s="303">
        <v>718</v>
      </c>
      <c r="N7777" s="289" t="s">
        <v>13</v>
      </c>
      <c r="O7777" s="303" t="s">
        <v>2519</v>
      </c>
    </row>
    <row r="7778" spans="1:15">
      <c r="A7778">
        <v>7783</v>
      </c>
      <c r="B7778" s="316">
        <v>45076</v>
      </c>
      <c r="C7778" s="270" t="s">
        <v>9</v>
      </c>
      <c r="D7778" s="359" t="s">
        <v>10</v>
      </c>
      <c r="E7778" s="309">
        <v>48</v>
      </c>
      <c r="F7778" s="309">
        <v>1768</v>
      </c>
      <c r="G7778" s="309">
        <v>38</v>
      </c>
      <c r="H7778" s="309">
        <v>48</v>
      </c>
      <c r="I7778" s="309" t="s">
        <v>15</v>
      </c>
      <c r="J7778" s="270"/>
      <c r="K7778" s="270"/>
      <c r="L7778" s="290">
        <f t="shared" si="72"/>
        <v>79.166666666666657</v>
      </c>
      <c r="M7778" s="303">
        <v>718</v>
      </c>
      <c r="N7778" s="289" t="s">
        <v>13</v>
      </c>
      <c r="O7778" s="303" t="s">
        <v>2519</v>
      </c>
    </row>
    <row r="7779" spans="1:15">
      <c r="A7779">
        <v>7784</v>
      </c>
      <c r="B7779" s="316">
        <v>45076</v>
      </c>
      <c r="C7779" s="270" t="s">
        <v>9</v>
      </c>
      <c r="D7779" s="359" t="s">
        <v>10</v>
      </c>
      <c r="E7779" s="309">
        <v>51</v>
      </c>
      <c r="F7779" s="309">
        <v>1962</v>
      </c>
      <c r="G7779" s="309">
        <v>16</v>
      </c>
      <c r="H7779" s="309">
        <v>34</v>
      </c>
      <c r="I7779" s="309" t="s">
        <v>15</v>
      </c>
      <c r="J7779" s="270"/>
      <c r="K7779" s="270"/>
      <c r="L7779" s="290">
        <f t="shared" si="72"/>
        <v>47.058823529411761</v>
      </c>
      <c r="M7779" s="303">
        <v>718</v>
      </c>
      <c r="N7779" s="289" t="s">
        <v>13</v>
      </c>
      <c r="O7779" s="303" t="s">
        <v>2519</v>
      </c>
    </row>
    <row r="7780" spans="1:15">
      <c r="A7780">
        <v>7785</v>
      </c>
      <c r="B7780" s="316">
        <v>45076</v>
      </c>
      <c r="C7780" s="270" t="s">
        <v>9</v>
      </c>
      <c r="D7780" s="359" t="s">
        <v>10</v>
      </c>
      <c r="E7780" s="309">
        <v>53</v>
      </c>
      <c r="F7780" s="309">
        <v>2032</v>
      </c>
      <c r="G7780" s="309">
        <v>16</v>
      </c>
      <c r="H7780" s="309">
        <v>48</v>
      </c>
      <c r="I7780" s="309" t="s">
        <v>15</v>
      </c>
      <c r="J7780" s="270"/>
      <c r="K7780" s="270"/>
      <c r="L7780" s="290">
        <f t="shared" si="72"/>
        <v>33.333333333333329</v>
      </c>
      <c r="M7780" s="303">
        <v>718</v>
      </c>
      <c r="N7780" s="289" t="s">
        <v>13</v>
      </c>
      <c r="O7780" s="303" t="s">
        <v>2519</v>
      </c>
    </row>
    <row r="7781" spans="1:15">
      <c r="A7781">
        <v>7786</v>
      </c>
      <c r="B7781" s="316">
        <v>45076</v>
      </c>
      <c r="C7781" s="270" t="s">
        <v>9</v>
      </c>
      <c r="D7781" s="359" t="s">
        <v>10</v>
      </c>
      <c r="E7781" s="309">
        <v>50</v>
      </c>
      <c r="F7781" s="309">
        <v>1806</v>
      </c>
      <c r="G7781" s="309">
        <v>14</v>
      </c>
      <c r="H7781" s="309">
        <v>50</v>
      </c>
      <c r="I7781" s="309" t="s">
        <v>15</v>
      </c>
      <c r="J7781" s="270"/>
      <c r="K7781" s="270"/>
      <c r="L7781" s="290">
        <f t="shared" si="72"/>
        <v>28.000000000000004</v>
      </c>
      <c r="M7781" s="303">
        <v>718</v>
      </c>
      <c r="N7781" s="289" t="s">
        <v>13</v>
      </c>
      <c r="O7781" s="303" t="s">
        <v>2519</v>
      </c>
    </row>
    <row r="7782" spans="1:15">
      <c r="A7782">
        <v>7787</v>
      </c>
      <c r="B7782" s="316">
        <v>45076</v>
      </c>
      <c r="C7782" s="270" t="s">
        <v>9</v>
      </c>
      <c r="D7782" s="359" t="s">
        <v>10</v>
      </c>
      <c r="E7782" s="309">
        <v>50</v>
      </c>
      <c r="F7782" s="309">
        <v>1800</v>
      </c>
      <c r="G7782" s="309">
        <v>41</v>
      </c>
      <c r="H7782" s="309">
        <v>66</v>
      </c>
      <c r="I7782" s="309" t="s">
        <v>15</v>
      </c>
      <c r="J7782" s="270"/>
      <c r="K7782" s="270"/>
      <c r="L7782" s="290">
        <f t="shared" si="72"/>
        <v>62.121212121212125</v>
      </c>
      <c r="M7782" s="303">
        <v>718</v>
      </c>
      <c r="N7782" s="289" t="s">
        <v>13</v>
      </c>
      <c r="O7782" s="303" t="s">
        <v>2519</v>
      </c>
    </row>
    <row r="7783" spans="1:15">
      <c r="A7783">
        <v>7788</v>
      </c>
      <c r="B7783" s="316">
        <v>45076</v>
      </c>
      <c r="C7783" s="270" t="s">
        <v>9</v>
      </c>
      <c r="D7783" s="359" t="s">
        <v>10</v>
      </c>
      <c r="E7783" s="309">
        <v>50</v>
      </c>
      <c r="F7783" s="309">
        <v>1912</v>
      </c>
      <c r="G7783" s="309">
        <v>13</v>
      </c>
      <c r="H7783" s="309">
        <v>20</v>
      </c>
      <c r="I7783" s="309" t="s">
        <v>15</v>
      </c>
      <c r="J7783" s="270"/>
      <c r="K7783" s="270"/>
      <c r="L7783" s="290">
        <f t="shared" si="72"/>
        <v>65</v>
      </c>
      <c r="M7783" s="303">
        <v>718</v>
      </c>
      <c r="N7783" s="289" t="s">
        <v>13</v>
      </c>
      <c r="O7783" s="303" t="s">
        <v>2519</v>
      </c>
    </row>
    <row r="7784" spans="1:15">
      <c r="A7784">
        <v>7789</v>
      </c>
      <c r="B7784" s="316">
        <v>45076</v>
      </c>
      <c r="C7784" s="270" t="s">
        <v>9</v>
      </c>
      <c r="D7784" s="359" t="s">
        <v>10</v>
      </c>
      <c r="E7784" s="309">
        <v>50</v>
      </c>
      <c r="F7784" s="309">
        <v>1914</v>
      </c>
      <c r="G7784" s="309">
        <v>42</v>
      </c>
      <c r="H7784" s="309">
        <v>40</v>
      </c>
      <c r="I7784" s="309" t="s">
        <v>15</v>
      </c>
      <c r="J7784" s="270"/>
      <c r="K7784" s="270"/>
      <c r="L7784" s="290">
        <f t="shared" si="72"/>
        <v>105</v>
      </c>
      <c r="M7784" s="303">
        <v>718</v>
      </c>
      <c r="N7784" s="289" t="s">
        <v>13</v>
      </c>
      <c r="O7784" s="303" t="s">
        <v>2519</v>
      </c>
    </row>
    <row r="7785" spans="1:15">
      <c r="A7785">
        <v>7790</v>
      </c>
      <c r="B7785" s="316">
        <v>45076</v>
      </c>
      <c r="C7785" s="270" t="s">
        <v>9</v>
      </c>
      <c r="D7785" s="359" t="s">
        <v>10</v>
      </c>
      <c r="E7785" s="309">
        <v>52</v>
      </c>
      <c r="F7785" s="309">
        <v>1996</v>
      </c>
      <c r="G7785" s="309">
        <v>23</v>
      </c>
      <c r="H7785" s="309">
        <v>32</v>
      </c>
      <c r="I7785" s="309" t="s">
        <v>15</v>
      </c>
      <c r="J7785" s="270"/>
      <c r="K7785" s="270"/>
      <c r="L7785" s="290">
        <f t="shared" si="72"/>
        <v>71.875</v>
      </c>
      <c r="M7785" s="303">
        <v>718</v>
      </c>
      <c r="N7785" s="289" t="s">
        <v>13</v>
      </c>
      <c r="O7785" s="303" t="s">
        <v>2519</v>
      </c>
    </row>
    <row r="7786" spans="1:15">
      <c r="A7786">
        <v>7791</v>
      </c>
      <c r="B7786" s="316">
        <v>45076</v>
      </c>
      <c r="C7786" s="270" t="s">
        <v>9</v>
      </c>
      <c r="D7786" s="359" t="s">
        <v>10</v>
      </c>
      <c r="E7786" s="309">
        <v>52</v>
      </c>
      <c r="F7786" s="309">
        <v>1942</v>
      </c>
      <c r="G7786" s="309">
        <v>17</v>
      </c>
      <c r="H7786" s="309">
        <v>36</v>
      </c>
      <c r="I7786" s="309" t="s">
        <v>15</v>
      </c>
      <c r="J7786" s="270"/>
      <c r="K7786" s="270"/>
      <c r="L7786" s="290">
        <f t="shared" si="72"/>
        <v>47.222222222222221</v>
      </c>
      <c r="M7786" s="303">
        <v>718</v>
      </c>
      <c r="N7786" s="289" t="s">
        <v>13</v>
      </c>
      <c r="O7786" s="303" t="s">
        <v>2519</v>
      </c>
    </row>
    <row r="7787" spans="1:15">
      <c r="A7787">
        <v>7792</v>
      </c>
      <c r="B7787" s="316">
        <v>45076</v>
      </c>
      <c r="C7787" s="270" t="s">
        <v>9</v>
      </c>
      <c r="D7787" s="359" t="s">
        <v>10</v>
      </c>
      <c r="E7787" s="309">
        <v>52</v>
      </c>
      <c r="F7787" s="309">
        <v>1918</v>
      </c>
      <c r="G7787" s="309">
        <v>16</v>
      </c>
      <c r="H7787" s="309">
        <v>38</v>
      </c>
      <c r="I7787" s="309" t="s">
        <v>15</v>
      </c>
      <c r="J7787" s="270"/>
      <c r="K7787" s="270"/>
      <c r="L7787" s="290">
        <f t="shared" si="72"/>
        <v>42.105263157894733</v>
      </c>
      <c r="M7787" s="303">
        <v>718</v>
      </c>
      <c r="N7787" s="289" t="s">
        <v>13</v>
      </c>
      <c r="O7787" s="303" t="s">
        <v>2519</v>
      </c>
    </row>
    <row r="7788" spans="1:15">
      <c r="A7788">
        <v>7793</v>
      </c>
      <c r="B7788" s="316">
        <v>45076</v>
      </c>
      <c r="C7788" s="270" t="s">
        <v>9</v>
      </c>
      <c r="D7788" s="359" t="s">
        <v>10</v>
      </c>
      <c r="E7788" s="309">
        <v>50</v>
      </c>
      <c r="F7788" s="309">
        <v>1984</v>
      </c>
      <c r="G7788" s="309">
        <v>28</v>
      </c>
      <c r="H7788" s="309">
        <v>38</v>
      </c>
      <c r="I7788" s="309" t="s">
        <v>15</v>
      </c>
      <c r="J7788" s="270"/>
      <c r="K7788" s="270"/>
      <c r="L7788" s="290">
        <f t="shared" si="72"/>
        <v>73.68421052631578</v>
      </c>
      <c r="M7788" s="303">
        <v>718</v>
      </c>
      <c r="N7788" s="289" t="s">
        <v>13</v>
      </c>
      <c r="O7788" s="303" t="s">
        <v>2519</v>
      </c>
    </row>
    <row r="7789" spans="1:15">
      <c r="A7789">
        <v>7794</v>
      </c>
      <c r="B7789" s="316">
        <v>45076</v>
      </c>
      <c r="C7789" s="270" t="s">
        <v>9</v>
      </c>
      <c r="D7789" s="359" t="s">
        <v>10</v>
      </c>
      <c r="E7789" s="309">
        <v>47</v>
      </c>
      <c r="F7789" s="309">
        <v>1756</v>
      </c>
      <c r="G7789" s="309">
        <v>1</v>
      </c>
      <c r="H7789" s="309">
        <v>24</v>
      </c>
      <c r="I7789" s="309" t="s">
        <v>12</v>
      </c>
      <c r="J7789" s="270"/>
      <c r="K7789" s="270"/>
      <c r="L7789" s="290">
        <f t="shared" si="72"/>
        <v>4.1666666666666661</v>
      </c>
      <c r="M7789" s="303">
        <v>718</v>
      </c>
      <c r="N7789" s="289" t="s">
        <v>13</v>
      </c>
      <c r="O7789" s="303" t="s">
        <v>2519</v>
      </c>
    </row>
    <row r="7790" spans="1:15">
      <c r="A7790">
        <v>7795</v>
      </c>
      <c r="B7790" s="316">
        <v>45076</v>
      </c>
      <c r="C7790" s="270" t="s">
        <v>9</v>
      </c>
      <c r="D7790" s="359" t="s">
        <v>10</v>
      </c>
      <c r="E7790" s="309">
        <v>52</v>
      </c>
      <c r="F7790" s="309">
        <v>1944</v>
      </c>
      <c r="G7790" s="309">
        <v>35</v>
      </c>
      <c r="H7790" s="309">
        <v>60</v>
      </c>
      <c r="I7790" s="309" t="s">
        <v>15</v>
      </c>
      <c r="J7790" s="270"/>
      <c r="K7790" s="270"/>
      <c r="L7790" s="290">
        <f t="shared" si="72"/>
        <v>58.333333333333336</v>
      </c>
      <c r="M7790" s="303">
        <v>718</v>
      </c>
      <c r="N7790" s="289" t="s">
        <v>13</v>
      </c>
      <c r="O7790" s="303" t="s">
        <v>2519</v>
      </c>
    </row>
    <row r="7791" spans="1:15">
      <c r="A7791">
        <v>7796</v>
      </c>
      <c r="B7791" s="316">
        <v>45076</v>
      </c>
      <c r="C7791" s="270" t="s">
        <v>9</v>
      </c>
      <c r="D7791" s="359" t="s">
        <v>10</v>
      </c>
      <c r="E7791" s="309">
        <v>46</v>
      </c>
      <c r="F7791" s="309">
        <v>1402</v>
      </c>
      <c r="G7791" s="309">
        <v>12</v>
      </c>
      <c r="H7791" s="309">
        <v>38</v>
      </c>
      <c r="I7791" s="309" t="s">
        <v>15</v>
      </c>
      <c r="J7791" s="270"/>
      <c r="K7791" s="270"/>
      <c r="L7791" s="290">
        <f t="shared" si="72"/>
        <v>31.578947368421051</v>
      </c>
      <c r="M7791" s="303">
        <v>718</v>
      </c>
      <c r="N7791" s="289" t="s">
        <v>13</v>
      </c>
      <c r="O7791" s="303" t="s">
        <v>2519</v>
      </c>
    </row>
    <row r="7792" spans="1:15">
      <c r="A7792">
        <v>7797</v>
      </c>
      <c r="B7792" s="316">
        <v>45076</v>
      </c>
      <c r="C7792" s="270" t="s">
        <v>9</v>
      </c>
      <c r="D7792" s="359" t="s">
        <v>10</v>
      </c>
      <c r="E7792" s="309">
        <v>56</v>
      </c>
      <c r="F7792" s="309">
        <v>2124</v>
      </c>
      <c r="G7792" s="309">
        <v>31</v>
      </c>
      <c r="H7792" s="309">
        <v>58</v>
      </c>
      <c r="I7792" s="309" t="s">
        <v>15</v>
      </c>
      <c r="J7792" s="270"/>
      <c r="K7792" s="270"/>
      <c r="L7792" s="290">
        <f t="shared" si="72"/>
        <v>53.448275862068961</v>
      </c>
      <c r="M7792" s="303">
        <v>718</v>
      </c>
      <c r="N7792" s="289" t="s">
        <v>13</v>
      </c>
      <c r="O7792" s="303" t="s">
        <v>2519</v>
      </c>
    </row>
    <row r="7793" spans="1:15">
      <c r="A7793">
        <v>7798</v>
      </c>
      <c r="B7793" s="316">
        <v>45076</v>
      </c>
      <c r="C7793" s="270" t="s">
        <v>9</v>
      </c>
      <c r="D7793" s="359" t="s">
        <v>10</v>
      </c>
      <c r="E7793" s="309">
        <v>55</v>
      </c>
      <c r="F7793" s="309">
        <v>2114</v>
      </c>
      <c r="G7793" s="309">
        <v>21</v>
      </c>
      <c r="H7793" s="309">
        <v>28</v>
      </c>
      <c r="I7793" s="309" t="s">
        <v>15</v>
      </c>
      <c r="J7793" s="270"/>
      <c r="K7793" s="270"/>
      <c r="L7793" s="290">
        <f t="shared" si="72"/>
        <v>75</v>
      </c>
      <c r="M7793" s="303">
        <v>718</v>
      </c>
      <c r="N7793" s="289" t="s">
        <v>13</v>
      </c>
      <c r="O7793" s="303" t="s">
        <v>2519</v>
      </c>
    </row>
    <row r="7794" spans="1:15">
      <c r="A7794">
        <v>7799</v>
      </c>
      <c r="B7794" s="316">
        <v>45076</v>
      </c>
      <c r="C7794" s="270" t="s">
        <v>9</v>
      </c>
      <c r="D7794" s="359" t="s">
        <v>10</v>
      </c>
      <c r="E7794" s="309">
        <v>48</v>
      </c>
      <c r="F7794" s="309">
        <v>1488</v>
      </c>
      <c r="G7794" s="309">
        <v>6</v>
      </c>
      <c r="H7794" s="309">
        <v>30</v>
      </c>
      <c r="I7794" s="309" t="s">
        <v>15</v>
      </c>
      <c r="J7794" s="270"/>
      <c r="K7794" s="270"/>
      <c r="L7794" s="290">
        <f t="shared" si="72"/>
        <v>20</v>
      </c>
      <c r="M7794" s="303">
        <v>718</v>
      </c>
      <c r="N7794" s="289" t="s">
        <v>13</v>
      </c>
      <c r="O7794" s="303" t="s">
        <v>2519</v>
      </c>
    </row>
    <row r="7795" spans="1:15">
      <c r="A7795">
        <v>7800</v>
      </c>
      <c r="B7795" s="316">
        <v>45076</v>
      </c>
      <c r="C7795" s="270" t="s">
        <v>9</v>
      </c>
      <c r="D7795" s="359" t="s">
        <v>10</v>
      </c>
      <c r="E7795" s="309">
        <v>47</v>
      </c>
      <c r="F7795" s="309">
        <v>1534</v>
      </c>
      <c r="G7795" s="309">
        <v>5</v>
      </c>
      <c r="H7795" s="309">
        <v>52</v>
      </c>
      <c r="I7795" s="309" t="s">
        <v>12</v>
      </c>
      <c r="J7795" s="270"/>
      <c r="K7795" s="270"/>
      <c r="L7795" s="290">
        <f t="shared" si="72"/>
        <v>9.6153846153846168</v>
      </c>
      <c r="M7795" s="303">
        <v>718</v>
      </c>
      <c r="N7795" s="289" t="s">
        <v>13</v>
      </c>
      <c r="O7795" s="303" t="s">
        <v>2519</v>
      </c>
    </row>
    <row r="7796" spans="1:15">
      <c r="A7796">
        <v>7801</v>
      </c>
      <c r="B7796" s="316">
        <v>45076</v>
      </c>
      <c r="C7796" s="270" t="s">
        <v>9</v>
      </c>
      <c r="D7796" s="359" t="s">
        <v>10</v>
      </c>
      <c r="E7796" s="309">
        <v>44</v>
      </c>
      <c r="F7796" s="309">
        <v>1536</v>
      </c>
      <c r="G7796" s="309">
        <v>15</v>
      </c>
      <c r="H7796" s="309">
        <v>20</v>
      </c>
      <c r="I7796" s="309" t="s">
        <v>15</v>
      </c>
      <c r="J7796" s="270"/>
      <c r="K7796" s="270"/>
      <c r="L7796" s="290">
        <f t="shared" si="72"/>
        <v>75</v>
      </c>
      <c r="M7796" s="303">
        <v>718</v>
      </c>
      <c r="N7796" s="289" t="s">
        <v>13</v>
      </c>
      <c r="O7796" s="303" t="s">
        <v>2519</v>
      </c>
    </row>
    <row r="7797" spans="1:15">
      <c r="A7797">
        <v>7802</v>
      </c>
      <c r="B7797" s="316">
        <v>45076</v>
      </c>
      <c r="C7797" s="270" t="s">
        <v>9</v>
      </c>
      <c r="D7797" s="359" t="s">
        <v>10</v>
      </c>
      <c r="E7797" s="309">
        <v>44</v>
      </c>
      <c r="F7797" s="309">
        <v>1214</v>
      </c>
      <c r="G7797" s="309">
        <v>3</v>
      </c>
      <c r="H7797" s="309">
        <v>10</v>
      </c>
      <c r="I7797" s="309" t="s">
        <v>12</v>
      </c>
      <c r="J7797" s="270"/>
      <c r="K7797" s="270"/>
      <c r="L7797" s="290">
        <f t="shared" si="72"/>
        <v>30</v>
      </c>
      <c r="M7797" s="303">
        <v>718</v>
      </c>
      <c r="N7797" s="289" t="s">
        <v>13</v>
      </c>
      <c r="O7797" s="303" t="s">
        <v>2519</v>
      </c>
    </row>
    <row r="7798" spans="1:15">
      <c r="A7798">
        <v>7803</v>
      </c>
      <c r="B7798" s="316">
        <v>45077</v>
      </c>
      <c r="C7798" s="270" t="s">
        <v>9</v>
      </c>
      <c r="D7798" s="359" t="s">
        <v>10</v>
      </c>
      <c r="E7798" s="309">
        <v>46</v>
      </c>
      <c r="F7798" s="309">
        <v>1470</v>
      </c>
      <c r="G7798" s="309">
        <v>4</v>
      </c>
      <c r="H7798" s="309">
        <v>38</v>
      </c>
      <c r="I7798" s="309" t="s">
        <v>12</v>
      </c>
      <c r="J7798" s="270"/>
      <c r="K7798" s="270"/>
      <c r="L7798" s="290">
        <f>G7798/H7798*100</f>
        <v>10.526315789473683</v>
      </c>
      <c r="M7798" s="303">
        <v>718</v>
      </c>
      <c r="N7798" s="289" t="s">
        <v>13</v>
      </c>
      <c r="O7798" s="303" t="s">
        <v>2519</v>
      </c>
    </row>
    <row r="7799" spans="1:15">
      <c r="A7799">
        <v>7804</v>
      </c>
      <c r="B7799" s="316">
        <v>45077</v>
      </c>
      <c r="C7799" s="270" t="s">
        <v>9</v>
      </c>
      <c r="D7799" s="359" t="s">
        <v>10</v>
      </c>
      <c r="E7799" s="309">
        <v>42</v>
      </c>
      <c r="F7799" s="309">
        <v>1242</v>
      </c>
      <c r="G7799" s="309">
        <v>12</v>
      </c>
      <c r="H7799" s="309">
        <v>24</v>
      </c>
      <c r="I7799" s="309" t="s">
        <v>15</v>
      </c>
      <c r="J7799" s="270"/>
      <c r="K7799" s="270"/>
      <c r="L7799" s="290">
        <f t="shared" si="72"/>
        <v>50</v>
      </c>
      <c r="M7799" s="303">
        <v>718</v>
      </c>
      <c r="N7799" s="289" t="s">
        <v>13</v>
      </c>
      <c r="O7799" s="303" t="s">
        <v>2519</v>
      </c>
    </row>
    <row r="7800" spans="1:15">
      <c r="A7800">
        <v>7805</v>
      </c>
      <c r="B7800" s="316">
        <v>45077</v>
      </c>
      <c r="C7800" s="270" t="s">
        <v>9</v>
      </c>
      <c r="D7800" s="359" t="s">
        <v>10</v>
      </c>
      <c r="E7800" s="309">
        <v>47</v>
      </c>
      <c r="F7800" s="309">
        <v>1388</v>
      </c>
      <c r="G7800" s="309">
        <v>9</v>
      </c>
      <c r="H7800" s="309">
        <v>28</v>
      </c>
      <c r="I7800" s="309" t="s">
        <v>15</v>
      </c>
      <c r="J7800" s="270"/>
      <c r="K7800" s="270"/>
      <c r="L7800" s="290">
        <f t="shared" si="72"/>
        <v>32.142857142857146</v>
      </c>
      <c r="M7800" s="303">
        <v>718</v>
      </c>
      <c r="N7800" s="289" t="s">
        <v>13</v>
      </c>
      <c r="O7800" s="303" t="s">
        <v>2519</v>
      </c>
    </row>
    <row r="7801" spans="1:15">
      <c r="A7801">
        <v>7806</v>
      </c>
      <c r="B7801" s="316">
        <v>45077</v>
      </c>
      <c r="C7801" s="270" t="s">
        <v>9</v>
      </c>
      <c r="D7801" s="359" t="s">
        <v>10</v>
      </c>
      <c r="E7801" s="309">
        <v>43</v>
      </c>
      <c r="F7801" s="309">
        <v>1112</v>
      </c>
      <c r="G7801" s="309">
        <v>3</v>
      </c>
      <c r="H7801" s="309">
        <v>16</v>
      </c>
      <c r="I7801" s="309" t="s">
        <v>12</v>
      </c>
      <c r="J7801" s="270"/>
      <c r="K7801" s="270"/>
      <c r="L7801" s="290">
        <f t="shared" si="72"/>
        <v>18.75</v>
      </c>
      <c r="M7801" s="303">
        <v>718</v>
      </c>
      <c r="N7801" s="289" t="s">
        <v>13</v>
      </c>
      <c r="O7801" s="303" t="s">
        <v>2519</v>
      </c>
    </row>
    <row r="7802" spans="1:15">
      <c r="A7802">
        <v>7807</v>
      </c>
      <c r="B7802" s="316">
        <v>45077</v>
      </c>
      <c r="C7802" s="270" t="s">
        <v>9</v>
      </c>
      <c r="D7802" s="359" t="s">
        <v>10</v>
      </c>
      <c r="E7802" s="309">
        <v>44</v>
      </c>
      <c r="F7802" s="309">
        <v>1156</v>
      </c>
      <c r="G7802" s="309">
        <v>2</v>
      </c>
      <c r="H7802" s="309">
        <v>24</v>
      </c>
      <c r="I7802" s="309" t="s">
        <v>12</v>
      </c>
      <c r="J7802" s="270"/>
      <c r="K7802" s="270"/>
      <c r="L7802" s="290">
        <f t="shared" si="72"/>
        <v>8.3333333333333321</v>
      </c>
      <c r="M7802" s="303">
        <v>718</v>
      </c>
      <c r="N7802" s="289" t="s">
        <v>13</v>
      </c>
      <c r="O7802" s="303" t="s">
        <v>2519</v>
      </c>
    </row>
    <row r="7803" spans="1:15">
      <c r="A7803">
        <v>7808</v>
      </c>
      <c r="B7803" s="316">
        <v>45077</v>
      </c>
      <c r="C7803" s="270" t="s">
        <v>9</v>
      </c>
      <c r="D7803" s="359" t="s">
        <v>10</v>
      </c>
      <c r="E7803" s="309">
        <v>42</v>
      </c>
      <c r="F7803" s="309">
        <v>1194</v>
      </c>
      <c r="G7803" s="309">
        <v>6</v>
      </c>
      <c r="H7803" s="309">
        <v>18</v>
      </c>
      <c r="I7803" s="309" t="s">
        <v>15</v>
      </c>
      <c r="J7803" s="270"/>
      <c r="K7803" s="270"/>
      <c r="L7803" s="290">
        <f>G7803/H7803*100</f>
        <v>33.333333333333329</v>
      </c>
      <c r="M7803" s="303">
        <v>718</v>
      </c>
      <c r="N7803" s="289" t="s">
        <v>13</v>
      </c>
      <c r="O7803" s="303" t="s">
        <v>2519</v>
      </c>
    </row>
    <row r="7804" spans="1:15">
      <c r="A7804">
        <v>7809</v>
      </c>
      <c r="B7804" s="316">
        <v>45077</v>
      </c>
      <c r="C7804" s="270" t="s">
        <v>9</v>
      </c>
      <c r="D7804" s="359" t="s">
        <v>10</v>
      </c>
      <c r="E7804" s="309">
        <v>45</v>
      </c>
      <c r="F7804" s="309">
        <v>1270</v>
      </c>
      <c r="G7804" s="309">
        <v>5</v>
      </c>
      <c r="H7804" s="309">
        <v>46</v>
      </c>
      <c r="I7804" s="309" t="s">
        <v>12</v>
      </c>
      <c r="J7804" s="270"/>
      <c r="K7804" s="270"/>
      <c r="L7804" s="290">
        <f t="shared" si="72"/>
        <v>10.869565217391305</v>
      </c>
      <c r="M7804" s="303">
        <v>718</v>
      </c>
      <c r="N7804" s="289" t="s">
        <v>13</v>
      </c>
      <c r="O7804" s="303" t="s">
        <v>2519</v>
      </c>
    </row>
    <row r="7805" spans="1:15">
      <c r="A7805">
        <v>7810</v>
      </c>
      <c r="B7805" s="316">
        <v>45077</v>
      </c>
      <c r="C7805" s="270" t="s">
        <v>9</v>
      </c>
      <c r="D7805" s="359" t="s">
        <v>10</v>
      </c>
      <c r="E7805" s="309">
        <v>26</v>
      </c>
      <c r="F7805" s="309">
        <v>266</v>
      </c>
      <c r="G7805" s="309">
        <v>0</v>
      </c>
      <c r="H7805" s="309">
        <v>6</v>
      </c>
      <c r="I7805" s="309" t="s">
        <v>12</v>
      </c>
      <c r="J7805" s="270"/>
      <c r="K7805" s="270"/>
      <c r="L7805" s="290">
        <f t="shared" si="72"/>
        <v>0</v>
      </c>
      <c r="M7805" s="303">
        <v>718</v>
      </c>
      <c r="N7805" s="289" t="s">
        <v>13</v>
      </c>
      <c r="O7805" s="303" t="s">
        <v>2519</v>
      </c>
    </row>
    <row r="7806" spans="1:15">
      <c r="A7806">
        <v>7811</v>
      </c>
      <c r="B7806" s="316">
        <v>45077</v>
      </c>
      <c r="C7806" s="270" t="s">
        <v>9</v>
      </c>
      <c r="D7806" s="359" t="s">
        <v>10</v>
      </c>
      <c r="E7806" s="309">
        <v>36</v>
      </c>
      <c r="F7806" s="309">
        <v>774</v>
      </c>
      <c r="G7806" s="309">
        <v>0</v>
      </c>
      <c r="H7806" s="309">
        <v>14</v>
      </c>
      <c r="I7806" s="309" t="s">
        <v>12</v>
      </c>
      <c r="J7806" s="270"/>
      <c r="K7806" s="270"/>
      <c r="L7806" s="290">
        <f t="shared" si="72"/>
        <v>0</v>
      </c>
      <c r="M7806" s="303">
        <v>718</v>
      </c>
      <c r="N7806" s="289" t="s">
        <v>13</v>
      </c>
      <c r="O7806" s="303" t="s">
        <v>2519</v>
      </c>
    </row>
    <row r="7807" spans="1:15">
      <c r="A7807">
        <v>7812</v>
      </c>
      <c r="B7807" s="316">
        <v>45077</v>
      </c>
      <c r="C7807" s="270" t="s">
        <v>9</v>
      </c>
      <c r="D7807" s="359" t="s">
        <v>10</v>
      </c>
      <c r="E7807" s="309">
        <v>37</v>
      </c>
      <c r="F7807" s="309">
        <v>754</v>
      </c>
      <c r="G7807" s="309">
        <v>1</v>
      </c>
      <c r="H7807" s="309">
        <v>14</v>
      </c>
      <c r="I7807" s="309" t="s">
        <v>15</v>
      </c>
      <c r="J7807" s="270"/>
      <c r="K7807" s="270"/>
      <c r="L7807" s="290">
        <f t="shared" si="72"/>
        <v>7.1428571428571423</v>
      </c>
      <c r="M7807" s="303">
        <v>718</v>
      </c>
      <c r="N7807" s="289" t="s">
        <v>13</v>
      </c>
      <c r="O7807" s="303" t="s">
        <v>2519</v>
      </c>
    </row>
    <row r="7808" spans="1:15">
      <c r="A7808">
        <v>7813</v>
      </c>
      <c r="B7808" s="316">
        <v>45077</v>
      </c>
      <c r="C7808" s="270" t="s">
        <v>9</v>
      </c>
      <c r="D7808" s="359" t="s">
        <v>10</v>
      </c>
      <c r="E7808" s="309">
        <v>34</v>
      </c>
      <c r="F7808" s="309">
        <v>678</v>
      </c>
      <c r="G7808" s="309">
        <v>0</v>
      </c>
      <c r="H7808" s="309">
        <v>8</v>
      </c>
      <c r="I7808" s="309" t="s">
        <v>15</v>
      </c>
      <c r="J7808" s="270"/>
      <c r="K7808" s="270"/>
      <c r="L7808" s="290">
        <f t="shared" si="72"/>
        <v>0</v>
      </c>
      <c r="M7808" s="303">
        <v>718</v>
      </c>
      <c r="N7808" s="289" t="s">
        <v>13</v>
      </c>
      <c r="O7808" s="303" t="s">
        <v>2519</v>
      </c>
    </row>
    <row r="7809" spans="1:15">
      <c r="A7809">
        <v>7814</v>
      </c>
      <c r="B7809" s="316">
        <v>45077</v>
      </c>
      <c r="C7809" s="270" t="s">
        <v>9</v>
      </c>
      <c r="D7809" s="359" t="s">
        <v>10</v>
      </c>
      <c r="E7809" s="309">
        <v>30</v>
      </c>
      <c r="F7809" s="309">
        <v>408</v>
      </c>
      <c r="G7809" s="309">
        <v>0</v>
      </c>
      <c r="H7809" s="309">
        <v>16</v>
      </c>
      <c r="I7809" s="309" t="s">
        <v>15</v>
      </c>
      <c r="J7809" s="270"/>
      <c r="K7809" s="270"/>
      <c r="L7809" s="290">
        <f t="shared" si="72"/>
        <v>0</v>
      </c>
      <c r="M7809" s="303">
        <v>718</v>
      </c>
      <c r="N7809" s="289" t="s">
        <v>13</v>
      </c>
      <c r="O7809" s="303" t="s">
        <v>2519</v>
      </c>
    </row>
    <row r="7810" spans="1:15">
      <c r="A7810">
        <v>7815</v>
      </c>
      <c r="B7810" s="316">
        <v>45077</v>
      </c>
      <c r="C7810" s="270" t="s">
        <v>9</v>
      </c>
      <c r="D7810" s="359" t="s">
        <v>10</v>
      </c>
      <c r="E7810" s="309">
        <v>34</v>
      </c>
      <c r="F7810" s="309">
        <v>666</v>
      </c>
      <c r="G7810" s="309">
        <v>2</v>
      </c>
      <c r="H7810" s="309">
        <v>18</v>
      </c>
      <c r="I7810" s="309" t="s">
        <v>15</v>
      </c>
      <c r="J7810" s="270"/>
      <c r="K7810" s="270"/>
      <c r="L7810" s="290">
        <f t="shared" si="72"/>
        <v>11.111111111111111</v>
      </c>
      <c r="M7810" s="303">
        <v>718</v>
      </c>
      <c r="N7810" s="289" t="s">
        <v>13</v>
      </c>
      <c r="O7810" s="303" t="s">
        <v>2520</v>
      </c>
    </row>
    <row r="7811" spans="1:15">
      <c r="A7811">
        <v>7816</v>
      </c>
      <c r="B7811" s="316">
        <v>49095</v>
      </c>
      <c r="C7811" s="270" t="s">
        <v>9</v>
      </c>
      <c r="D7811" s="359" t="s">
        <v>10</v>
      </c>
      <c r="E7811" s="309">
        <v>37</v>
      </c>
      <c r="F7811" s="309">
        <v>832</v>
      </c>
      <c r="G7811" s="309">
        <v>5</v>
      </c>
      <c r="H7811" s="309">
        <v>17</v>
      </c>
      <c r="I7811" s="309" t="s">
        <v>15</v>
      </c>
      <c r="J7811" s="270"/>
      <c r="K7811" s="270"/>
      <c r="L7811" s="290">
        <f t="shared" si="72"/>
        <v>29.411764705882355</v>
      </c>
      <c r="M7811" s="303">
        <v>718</v>
      </c>
      <c r="N7811" s="289" t="s">
        <v>13</v>
      </c>
      <c r="O7811" s="303" t="s">
        <v>2519</v>
      </c>
    </row>
    <row r="7812" spans="1:15">
      <c r="A7812">
        <v>7817</v>
      </c>
      <c r="B7812" s="316">
        <v>45077</v>
      </c>
      <c r="C7812" s="270" t="s">
        <v>9</v>
      </c>
      <c r="D7812" s="359" t="s">
        <v>10</v>
      </c>
      <c r="E7812" s="309">
        <v>34</v>
      </c>
      <c r="F7812" s="309">
        <v>652</v>
      </c>
      <c r="G7812" s="309">
        <v>1</v>
      </c>
      <c r="H7812" s="309">
        <v>24</v>
      </c>
      <c r="I7812" s="309" t="s">
        <v>15</v>
      </c>
      <c r="J7812" s="270"/>
      <c r="K7812" s="270"/>
      <c r="L7812" s="290">
        <f t="shared" si="72"/>
        <v>4.1666666666666661</v>
      </c>
      <c r="M7812" s="303">
        <v>718</v>
      </c>
      <c r="N7812" s="289" t="s">
        <v>13</v>
      </c>
      <c r="O7812" s="303" t="s">
        <v>2519</v>
      </c>
    </row>
    <row r="7813" spans="1:15">
      <c r="A7813">
        <v>7818</v>
      </c>
      <c r="B7813" s="316">
        <v>45077</v>
      </c>
      <c r="C7813" s="270" t="s">
        <v>9</v>
      </c>
      <c r="D7813" s="359" t="s">
        <v>10</v>
      </c>
      <c r="E7813" s="309">
        <v>33</v>
      </c>
      <c r="F7813" s="309">
        <v>628</v>
      </c>
      <c r="G7813" s="309">
        <v>0</v>
      </c>
      <c r="H7813" s="309">
        <v>16</v>
      </c>
      <c r="I7813" s="309" t="s">
        <v>12</v>
      </c>
      <c r="J7813" s="270"/>
      <c r="K7813" s="270"/>
      <c r="L7813" s="290">
        <f t="shared" si="72"/>
        <v>0</v>
      </c>
      <c r="M7813" s="303">
        <v>718</v>
      </c>
      <c r="N7813" s="289" t="s">
        <v>13</v>
      </c>
      <c r="O7813" s="303" t="s">
        <v>2519</v>
      </c>
    </row>
    <row r="7814" spans="1:15">
      <c r="A7814">
        <v>7819</v>
      </c>
      <c r="B7814" s="316">
        <v>45077</v>
      </c>
      <c r="C7814" s="270" t="s">
        <v>9</v>
      </c>
      <c r="D7814" s="359" t="s">
        <v>10</v>
      </c>
      <c r="E7814" s="309">
        <v>34</v>
      </c>
      <c r="F7814" s="309">
        <v>616</v>
      </c>
      <c r="G7814" s="309">
        <v>1</v>
      </c>
      <c r="H7814" s="309">
        <v>10</v>
      </c>
      <c r="I7814" s="309" t="s">
        <v>15</v>
      </c>
      <c r="J7814" s="270"/>
      <c r="K7814" s="270"/>
      <c r="L7814" s="290">
        <f t="shared" si="72"/>
        <v>10</v>
      </c>
      <c r="M7814" s="303">
        <v>718</v>
      </c>
      <c r="N7814" s="289" t="s">
        <v>13</v>
      </c>
      <c r="O7814" s="303" t="s">
        <v>2519</v>
      </c>
    </row>
    <row r="7815" spans="1:15">
      <c r="A7815">
        <v>7820</v>
      </c>
      <c r="B7815" s="316">
        <v>45077</v>
      </c>
      <c r="C7815" s="270" t="s">
        <v>9</v>
      </c>
      <c r="D7815" s="359" t="s">
        <v>10</v>
      </c>
      <c r="E7815" s="309">
        <v>35</v>
      </c>
      <c r="F7815" s="309">
        <v>632</v>
      </c>
      <c r="G7815" s="309">
        <v>2</v>
      </c>
      <c r="H7815" s="309">
        <v>14</v>
      </c>
      <c r="I7815" s="309" t="s">
        <v>15</v>
      </c>
      <c r="J7815" s="270"/>
      <c r="K7815" s="270"/>
      <c r="L7815" s="290">
        <f t="shared" si="72"/>
        <v>14.285714285714285</v>
      </c>
      <c r="M7815" s="303">
        <v>718</v>
      </c>
      <c r="N7815" s="289" t="s">
        <v>13</v>
      </c>
      <c r="O7815" s="303" t="s">
        <v>2519</v>
      </c>
    </row>
    <row r="7816" spans="1:15">
      <c r="A7816">
        <v>7821</v>
      </c>
      <c r="B7816" s="316">
        <v>45077</v>
      </c>
      <c r="C7816" s="270" t="s">
        <v>9</v>
      </c>
      <c r="D7816" s="359" t="s">
        <v>10</v>
      </c>
      <c r="E7816" s="309">
        <v>36</v>
      </c>
      <c r="F7816" s="309">
        <v>676</v>
      </c>
      <c r="G7816" s="309">
        <v>1</v>
      </c>
      <c r="H7816" s="309">
        <v>8</v>
      </c>
      <c r="I7816" s="309" t="s">
        <v>15</v>
      </c>
      <c r="J7816" s="270"/>
      <c r="K7816" s="270"/>
      <c r="L7816" s="290">
        <f t="shared" si="72"/>
        <v>12.5</v>
      </c>
      <c r="M7816" s="303">
        <v>718</v>
      </c>
      <c r="N7816" s="289" t="s">
        <v>13</v>
      </c>
      <c r="O7816" s="303" t="s">
        <v>2519</v>
      </c>
    </row>
    <row r="7817" spans="1:15">
      <c r="A7817">
        <v>7822</v>
      </c>
      <c r="B7817" s="316">
        <v>45077</v>
      </c>
      <c r="C7817" s="270" t="s">
        <v>9</v>
      </c>
      <c r="D7817" s="359" t="s">
        <v>10</v>
      </c>
      <c r="E7817" s="309">
        <v>33</v>
      </c>
      <c r="F7817" s="309">
        <v>544</v>
      </c>
      <c r="G7817" s="309">
        <v>1</v>
      </c>
      <c r="H7817" s="309">
        <v>12</v>
      </c>
      <c r="I7817" s="309" t="s">
        <v>12</v>
      </c>
      <c r="J7817" s="270"/>
      <c r="K7817" s="270"/>
      <c r="L7817" s="290">
        <f t="shared" si="72"/>
        <v>8.3333333333333321</v>
      </c>
      <c r="M7817" s="303">
        <v>718</v>
      </c>
      <c r="N7817" s="289" t="s">
        <v>13</v>
      </c>
      <c r="O7817" s="303" t="s">
        <v>2519</v>
      </c>
    </row>
    <row r="7818" spans="1:15">
      <c r="A7818">
        <v>7823</v>
      </c>
      <c r="B7818" s="316">
        <v>45077</v>
      </c>
      <c r="C7818" s="270" t="s">
        <v>9</v>
      </c>
      <c r="D7818" s="359" t="s">
        <v>10</v>
      </c>
      <c r="E7818" s="309">
        <v>34</v>
      </c>
      <c r="F7818" s="309">
        <v>730</v>
      </c>
      <c r="G7818" s="309">
        <v>2</v>
      </c>
      <c r="H7818" s="309">
        <v>14</v>
      </c>
      <c r="I7818" s="309" t="s">
        <v>15</v>
      </c>
      <c r="J7818" s="270"/>
      <c r="K7818" s="270"/>
      <c r="L7818" s="290">
        <f t="shared" si="72"/>
        <v>14.285714285714285</v>
      </c>
      <c r="M7818" s="303">
        <v>718</v>
      </c>
      <c r="N7818" s="289" t="s">
        <v>13</v>
      </c>
      <c r="O7818" s="303" t="s">
        <v>2519</v>
      </c>
    </row>
    <row r="7819" spans="1:15">
      <c r="A7819">
        <v>7824</v>
      </c>
      <c r="B7819" s="316">
        <v>45077</v>
      </c>
      <c r="C7819" s="270" t="s">
        <v>9</v>
      </c>
      <c r="D7819" s="359" t="s">
        <v>10</v>
      </c>
      <c r="E7819" s="309">
        <v>37</v>
      </c>
      <c r="F7819" s="309">
        <v>677</v>
      </c>
      <c r="G7819" s="309">
        <v>1</v>
      </c>
      <c r="H7819" s="309">
        <v>14</v>
      </c>
      <c r="I7819" s="309" t="s">
        <v>12</v>
      </c>
      <c r="J7819" s="270"/>
      <c r="K7819" s="270"/>
      <c r="L7819" s="290">
        <f t="shared" si="72"/>
        <v>7.1428571428571423</v>
      </c>
      <c r="M7819" s="303">
        <v>718</v>
      </c>
      <c r="N7819" s="289" t="s">
        <v>13</v>
      </c>
      <c r="O7819" s="303" t="s">
        <v>2520</v>
      </c>
    </row>
    <row r="7820" spans="1:15">
      <c r="A7820">
        <v>7825</v>
      </c>
      <c r="B7820" s="316">
        <v>45077</v>
      </c>
      <c r="C7820" s="270" t="s">
        <v>9</v>
      </c>
      <c r="D7820" s="359" t="s">
        <v>10</v>
      </c>
      <c r="E7820" s="309">
        <v>36</v>
      </c>
      <c r="F7820" s="309">
        <v>710</v>
      </c>
      <c r="G7820" s="309">
        <v>1</v>
      </c>
      <c r="H7820" s="309">
        <v>10</v>
      </c>
      <c r="I7820" s="309" t="s">
        <v>15</v>
      </c>
      <c r="J7820" s="270"/>
      <c r="K7820" s="270"/>
      <c r="L7820" s="290">
        <f t="shared" si="72"/>
        <v>10</v>
      </c>
      <c r="M7820" s="303">
        <v>718</v>
      </c>
      <c r="N7820" s="289" t="s">
        <v>13</v>
      </c>
      <c r="O7820" s="303" t="s">
        <v>2519</v>
      </c>
    </row>
    <row r="7821" spans="1:15">
      <c r="A7821">
        <v>7826</v>
      </c>
      <c r="B7821" s="316">
        <v>45077</v>
      </c>
      <c r="C7821" s="270" t="s">
        <v>9</v>
      </c>
      <c r="D7821" s="359" t="s">
        <v>10</v>
      </c>
      <c r="E7821" s="309">
        <v>38</v>
      </c>
      <c r="F7821" s="309">
        <v>910</v>
      </c>
      <c r="G7821" s="309">
        <v>2</v>
      </c>
      <c r="H7821" s="309">
        <v>20</v>
      </c>
      <c r="I7821" s="309" t="s">
        <v>15</v>
      </c>
      <c r="J7821" s="296"/>
      <c r="K7821" s="296"/>
      <c r="L7821" s="290">
        <f t="shared" si="72"/>
        <v>10</v>
      </c>
      <c r="M7821" s="303">
        <v>718</v>
      </c>
      <c r="N7821" s="289" t="s">
        <v>13</v>
      </c>
      <c r="O7821" s="303" t="s">
        <v>2519</v>
      </c>
    </row>
    <row r="7822" spans="1:15">
      <c r="A7822">
        <v>7827</v>
      </c>
      <c r="B7822" s="316">
        <v>45077</v>
      </c>
      <c r="C7822" s="270" t="s">
        <v>9</v>
      </c>
      <c r="D7822" s="359" t="s">
        <v>10</v>
      </c>
      <c r="E7822" s="309">
        <v>36</v>
      </c>
      <c r="F7822" s="309">
        <v>840</v>
      </c>
      <c r="G7822" s="309">
        <v>2</v>
      </c>
      <c r="H7822" s="309">
        <v>14</v>
      </c>
      <c r="I7822" s="309" t="s">
        <v>15</v>
      </c>
      <c r="J7822" s="296"/>
      <c r="K7822" s="296"/>
      <c r="L7822" s="290">
        <f t="shared" si="72"/>
        <v>14.285714285714285</v>
      </c>
      <c r="M7822" s="303">
        <v>718</v>
      </c>
      <c r="N7822" s="289" t="s">
        <v>13</v>
      </c>
      <c r="O7822" s="303" t="s">
        <v>2519</v>
      </c>
    </row>
    <row r="7823" spans="1:15">
      <c r="A7823">
        <v>7828</v>
      </c>
      <c r="B7823" s="316">
        <v>45077</v>
      </c>
      <c r="C7823" s="270" t="s">
        <v>9</v>
      </c>
      <c r="D7823" s="359" t="s">
        <v>10</v>
      </c>
      <c r="E7823" s="309">
        <v>35</v>
      </c>
      <c r="F7823" s="309">
        <v>632</v>
      </c>
      <c r="G7823" s="309">
        <v>1</v>
      </c>
      <c r="H7823" s="309">
        <v>16</v>
      </c>
      <c r="I7823" s="309" t="s">
        <v>12</v>
      </c>
      <c r="J7823" s="296"/>
      <c r="K7823" s="296"/>
      <c r="L7823" s="290">
        <f t="shared" si="72"/>
        <v>6.25</v>
      </c>
      <c r="M7823" s="303">
        <v>718</v>
      </c>
      <c r="N7823" s="289" t="s">
        <v>13</v>
      </c>
      <c r="O7823" s="303" t="s">
        <v>2519</v>
      </c>
    </row>
    <row r="7824" spans="1:15">
      <c r="A7824">
        <v>7829</v>
      </c>
      <c r="B7824" s="316">
        <v>45077</v>
      </c>
      <c r="C7824" s="270" t="s">
        <v>9</v>
      </c>
      <c r="D7824" s="359" t="s">
        <v>10</v>
      </c>
      <c r="E7824" s="309">
        <v>37</v>
      </c>
      <c r="F7824" s="309">
        <v>708</v>
      </c>
      <c r="G7824" s="309">
        <v>2</v>
      </c>
      <c r="H7824" s="309">
        <v>10</v>
      </c>
      <c r="I7824" s="309" t="s">
        <v>15</v>
      </c>
      <c r="J7824" s="296"/>
      <c r="K7824" s="296"/>
      <c r="L7824" s="290">
        <f t="shared" si="72"/>
        <v>20</v>
      </c>
      <c r="M7824" s="303">
        <v>718</v>
      </c>
      <c r="N7824" s="289" t="s">
        <v>13</v>
      </c>
      <c r="O7824" s="303" t="s">
        <v>2519</v>
      </c>
    </row>
    <row r="7825" spans="1:15">
      <c r="A7825">
        <v>7830</v>
      </c>
      <c r="B7825" s="316">
        <v>45077</v>
      </c>
      <c r="C7825" s="270" t="s">
        <v>9</v>
      </c>
      <c r="D7825" s="359" t="s">
        <v>10</v>
      </c>
      <c r="E7825" s="309">
        <v>38</v>
      </c>
      <c r="F7825" s="309">
        <v>864</v>
      </c>
      <c r="G7825" s="309">
        <v>1</v>
      </c>
      <c r="H7825" s="309">
        <v>20</v>
      </c>
      <c r="I7825" s="309" t="s">
        <v>15</v>
      </c>
      <c r="J7825" s="296"/>
      <c r="K7825" s="296"/>
      <c r="L7825" s="290">
        <f t="shared" si="72"/>
        <v>5</v>
      </c>
      <c r="M7825" s="303">
        <v>718</v>
      </c>
      <c r="N7825" s="289" t="s">
        <v>13</v>
      </c>
      <c r="O7825" s="303" t="s">
        <v>2519</v>
      </c>
    </row>
    <row r="7826" spans="1:15">
      <c r="A7826">
        <v>7831</v>
      </c>
      <c r="B7826" s="316">
        <v>45077</v>
      </c>
      <c r="C7826" s="270" t="s">
        <v>9</v>
      </c>
      <c r="D7826" s="359" t="s">
        <v>10</v>
      </c>
      <c r="E7826" s="309">
        <v>35</v>
      </c>
      <c r="F7826" s="309">
        <v>708</v>
      </c>
      <c r="G7826" s="309">
        <v>2</v>
      </c>
      <c r="H7826" s="309">
        <v>10</v>
      </c>
      <c r="I7826" s="309" t="s">
        <v>15</v>
      </c>
      <c r="J7826" s="296"/>
      <c r="K7826" s="296"/>
      <c r="L7826" s="290">
        <f t="shared" si="72"/>
        <v>20</v>
      </c>
      <c r="M7826" s="303">
        <v>718</v>
      </c>
      <c r="N7826" s="289" t="s">
        <v>13</v>
      </c>
      <c r="O7826" s="303" t="s">
        <v>2519</v>
      </c>
    </row>
    <row r="7827" spans="1:15">
      <c r="A7827">
        <v>7832</v>
      </c>
      <c r="B7827" s="316">
        <v>45077</v>
      </c>
      <c r="C7827" s="270" t="s">
        <v>9</v>
      </c>
      <c r="D7827" s="359" t="s">
        <v>10</v>
      </c>
      <c r="E7827" s="309">
        <v>31</v>
      </c>
      <c r="F7827" s="309">
        <v>542</v>
      </c>
      <c r="G7827" s="309">
        <v>0</v>
      </c>
      <c r="H7827" s="309">
        <v>30</v>
      </c>
      <c r="I7827" s="309" t="s">
        <v>15</v>
      </c>
      <c r="J7827" s="296"/>
      <c r="K7827" s="296"/>
      <c r="L7827" s="290">
        <f t="shared" si="72"/>
        <v>0</v>
      </c>
      <c r="M7827" s="303">
        <v>718</v>
      </c>
      <c r="N7827" s="289" t="s">
        <v>13</v>
      </c>
      <c r="O7827" s="303" t="s">
        <v>2519</v>
      </c>
    </row>
    <row r="7828" spans="1:15">
      <c r="A7828">
        <v>7833</v>
      </c>
      <c r="B7828" s="316">
        <v>45077</v>
      </c>
      <c r="C7828" s="270" t="s">
        <v>9</v>
      </c>
      <c r="D7828" s="359" t="s">
        <v>10</v>
      </c>
      <c r="E7828" s="309">
        <v>28</v>
      </c>
      <c r="F7828" s="309">
        <v>352</v>
      </c>
      <c r="G7828" s="309">
        <v>1</v>
      </c>
      <c r="H7828" s="309">
        <v>6</v>
      </c>
      <c r="I7828" s="309" t="s">
        <v>15</v>
      </c>
      <c r="J7828" s="296"/>
      <c r="K7828" s="296"/>
      <c r="L7828" s="290">
        <f t="shared" si="72"/>
        <v>16.666666666666664</v>
      </c>
      <c r="M7828" s="303">
        <v>718</v>
      </c>
      <c r="N7828" s="289" t="s">
        <v>13</v>
      </c>
      <c r="O7828" s="303" t="s">
        <v>2519</v>
      </c>
    </row>
    <row r="7829" spans="1:15">
      <c r="A7829">
        <v>7834</v>
      </c>
      <c r="B7829" s="316">
        <v>45077</v>
      </c>
      <c r="C7829" s="270" t="s">
        <v>9</v>
      </c>
      <c r="D7829" s="359" t="s">
        <v>10</v>
      </c>
      <c r="E7829" s="309">
        <v>36</v>
      </c>
      <c r="F7829" s="309">
        <v>652</v>
      </c>
      <c r="G7829" s="309">
        <v>0</v>
      </c>
      <c r="H7829" s="309">
        <v>8</v>
      </c>
      <c r="I7829" s="309" t="s">
        <v>12</v>
      </c>
      <c r="J7829" s="296"/>
      <c r="K7829" s="296"/>
      <c r="L7829" s="290">
        <f t="shared" si="72"/>
        <v>0</v>
      </c>
      <c r="M7829" s="303">
        <v>718</v>
      </c>
      <c r="N7829" s="289" t="s">
        <v>13</v>
      </c>
      <c r="O7829" s="303" t="s">
        <v>2519</v>
      </c>
    </row>
    <row r="7830" spans="1:15">
      <c r="A7830">
        <v>7835</v>
      </c>
      <c r="B7830" s="316">
        <v>45077</v>
      </c>
      <c r="C7830" s="270" t="s">
        <v>9</v>
      </c>
      <c r="D7830" s="359" t="s">
        <v>10</v>
      </c>
      <c r="E7830" s="309">
        <v>33</v>
      </c>
      <c r="F7830" s="309">
        <v>624</v>
      </c>
      <c r="G7830" s="309">
        <v>1</v>
      </c>
      <c r="H7830" s="309">
        <v>12</v>
      </c>
      <c r="I7830" s="309" t="s">
        <v>15</v>
      </c>
      <c r="J7830" s="296"/>
      <c r="K7830" s="296"/>
      <c r="L7830" s="290">
        <f t="shared" si="72"/>
        <v>8.3333333333333321</v>
      </c>
      <c r="M7830" s="303">
        <v>718</v>
      </c>
      <c r="N7830" s="289" t="s">
        <v>13</v>
      </c>
      <c r="O7830" s="303" t="s">
        <v>2519</v>
      </c>
    </row>
    <row r="7831" spans="1:15">
      <c r="A7831">
        <v>7836</v>
      </c>
      <c r="B7831" s="316">
        <v>45077</v>
      </c>
      <c r="C7831" s="270" t="s">
        <v>9</v>
      </c>
      <c r="D7831" s="359" t="s">
        <v>10</v>
      </c>
      <c r="E7831" s="309">
        <v>39</v>
      </c>
      <c r="F7831" s="309">
        <v>846</v>
      </c>
      <c r="G7831" s="309">
        <v>3</v>
      </c>
      <c r="H7831" s="309">
        <v>22</v>
      </c>
      <c r="I7831" s="309" t="s">
        <v>15</v>
      </c>
      <c r="J7831" s="296"/>
      <c r="K7831" s="296"/>
      <c r="L7831" s="290">
        <f t="shared" si="72"/>
        <v>13.636363636363635</v>
      </c>
      <c r="M7831" s="303">
        <v>718</v>
      </c>
      <c r="N7831" s="289" t="s">
        <v>13</v>
      </c>
      <c r="O7831" s="303" t="s">
        <v>2519</v>
      </c>
    </row>
    <row r="7832" spans="1:15">
      <c r="A7832">
        <v>7837</v>
      </c>
      <c r="B7832" s="316">
        <v>45077</v>
      </c>
      <c r="C7832" s="270" t="s">
        <v>9</v>
      </c>
      <c r="D7832" s="359" t="s">
        <v>10</v>
      </c>
      <c r="E7832" s="309">
        <v>36</v>
      </c>
      <c r="F7832" s="309">
        <v>828</v>
      </c>
      <c r="G7832" s="309">
        <v>2</v>
      </c>
      <c r="H7832" s="309">
        <v>18</v>
      </c>
      <c r="I7832" s="309" t="s">
        <v>15</v>
      </c>
      <c r="J7832" s="296"/>
      <c r="K7832" s="296"/>
      <c r="L7832" s="290">
        <f t="shared" si="72"/>
        <v>11.111111111111111</v>
      </c>
      <c r="M7832" s="303">
        <v>718</v>
      </c>
      <c r="N7832" s="289" t="s">
        <v>13</v>
      </c>
      <c r="O7832" s="303" t="s">
        <v>2519</v>
      </c>
    </row>
    <row r="7833" spans="1:15">
      <c r="A7833">
        <v>7838</v>
      </c>
      <c r="B7833" s="316">
        <v>45077</v>
      </c>
      <c r="C7833" s="270" t="s">
        <v>9</v>
      </c>
      <c r="D7833" s="359" t="s">
        <v>10</v>
      </c>
      <c r="E7833" s="309">
        <v>36</v>
      </c>
      <c r="F7833" s="309">
        <v>750</v>
      </c>
      <c r="G7833" s="309">
        <v>2</v>
      </c>
      <c r="H7833" s="309">
        <v>16</v>
      </c>
      <c r="I7833" s="309" t="s">
        <v>15</v>
      </c>
      <c r="J7833" s="296"/>
      <c r="K7833" s="296"/>
      <c r="L7833" s="290">
        <f t="shared" si="72"/>
        <v>12.5</v>
      </c>
      <c r="M7833" s="303">
        <v>718</v>
      </c>
      <c r="N7833" s="289" t="s">
        <v>13</v>
      </c>
      <c r="O7833" s="303" t="s">
        <v>2519</v>
      </c>
    </row>
    <row r="7834" spans="1:15">
      <c r="A7834">
        <v>7839</v>
      </c>
      <c r="B7834" s="316">
        <v>45077</v>
      </c>
      <c r="C7834" s="270" t="s">
        <v>9</v>
      </c>
      <c r="D7834" s="359" t="s">
        <v>10</v>
      </c>
      <c r="E7834" s="309">
        <v>31</v>
      </c>
      <c r="F7834" s="309">
        <v>478</v>
      </c>
      <c r="G7834" s="309">
        <v>1</v>
      </c>
      <c r="H7834" s="309">
        <v>8</v>
      </c>
      <c r="I7834" s="309" t="s">
        <v>15</v>
      </c>
      <c r="J7834" s="296"/>
      <c r="K7834" s="296"/>
      <c r="L7834" s="290">
        <f t="shared" ref="L7834:L7897" si="73">G7834/H7834*100</f>
        <v>12.5</v>
      </c>
      <c r="M7834" s="303">
        <v>718</v>
      </c>
      <c r="N7834" s="289" t="s">
        <v>13</v>
      </c>
      <c r="O7834" s="303" t="s">
        <v>2519</v>
      </c>
    </row>
    <row r="7835" spans="1:15">
      <c r="A7835">
        <v>7840</v>
      </c>
      <c r="B7835" s="316">
        <v>45077</v>
      </c>
      <c r="C7835" s="270" t="s">
        <v>9</v>
      </c>
      <c r="D7835" s="359" t="s">
        <v>10</v>
      </c>
      <c r="E7835" s="309">
        <v>34</v>
      </c>
      <c r="F7835" s="309">
        <v>562</v>
      </c>
      <c r="G7835" s="309">
        <v>1</v>
      </c>
      <c r="H7835" s="309">
        <v>28</v>
      </c>
      <c r="I7835" s="309" t="s">
        <v>12</v>
      </c>
      <c r="J7835" s="296"/>
      <c r="K7835" s="296"/>
      <c r="L7835" s="290">
        <f t="shared" si="73"/>
        <v>3.5714285714285712</v>
      </c>
      <c r="M7835" s="303">
        <v>718</v>
      </c>
      <c r="N7835" s="289" t="s">
        <v>13</v>
      </c>
      <c r="O7835" s="303" t="s">
        <v>2519</v>
      </c>
    </row>
    <row r="7836" spans="1:15">
      <c r="A7836">
        <v>7841</v>
      </c>
      <c r="B7836" s="316">
        <v>45077</v>
      </c>
      <c r="C7836" s="270" t="s">
        <v>9</v>
      </c>
      <c r="D7836" s="359" t="s">
        <v>10</v>
      </c>
      <c r="E7836" s="309">
        <v>30</v>
      </c>
      <c r="F7836" s="309">
        <v>471</v>
      </c>
      <c r="G7836" s="309">
        <v>1</v>
      </c>
      <c r="H7836" s="309">
        <v>34</v>
      </c>
      <c r="I7836" s="309" t="s">
        <v>15</v>
      </c>
      <c r="J7836" s="296"/>
      <c r="K7836" s="296"/>
      <c r="L7836" s="290">
        <f t="shared" si="73"/>
        <v>2.9411764705882351</v>
      </c>
      <c r="M7836" s="303">
        <v>718</v>
      </c>
      <c r="N7836" s="289" t="s">
        <v>13</v>
      </c>
      <c r="O7836" s="303" t="s">
        <v>2519</v>
      </c>
    </row>
    <row r="7837" spans="1:15">
      <c r="A7837">
        <v>7842</v>
      </c>
      <c r="B7837" s="316">
        <v>45077</v>
      </c>
      <c r="C7837" s="270" t="s">
        <v>9</v>
      </c>
      <c r="D7837" s="359" t="s">
        <v>10</v>
      </c>
      <c r="E7837" s="309">
        <v>31</v>
      </c>
      <c r="F7837" s="309">
        <v>552</v>
      </c>
      <c r="G7837" s="309">
        <v>1</v>
      </c>
      <c r="H7837" s="309">
        <v>14</v>
      </c>
      <c r="I7837" s="309" t="s">
        <v>15</v>
      </c>
      <c r="J7837" s="296"/>
      <c r="K7837" s="296"/>
      <c r="L7837" s="290">
        <f t="shared" si="73"/>
        <v>7.1428571428571423</v>
      </c>
      <c r="M7837" s="303">
        <v>718</v>
      </c>
      <c r="N7837" s="289" t="s">
        <v>13</v>
      </c>
      <c r="O7837" s="303" t="s">
        <v>2519</v>
      </c>
    </row>
    <row r="7838" spans="1:15">
      <c r="A7838">
        <v>7843</v>
      </c>
      <c r="B7838" s="316">
        <v>45077</v>
      </c>
      <c r="C7838" s="270" t="s">
        <v>9</v>
      </c>
      <c r="D7838" s="359" t="s">
        <v>10</v>
      </c>
      <c r="E7838" s="309">
        <v>33</v>
      </c>
      <c r="F7838" s="309">
        <v>554</v>
      </c>
      <c r="G7838" s="309">
        <v>1</v>
      </c>
      <c r="H7838" s="309">
        <v>4</v>
      </c>
      <c r="I7838" s="309" t="s">
        <v>15</v>
      </c>
      <c r="J7838" s="296"/>
      <c r="K7838" s="296"/>
      <c r="L7838" s="290">
        <f t="shared" si="73"/>
        <v>25</v>
      </c>
      <c r="M7838" s="303">
        <v>718</v>
      </c>
      <c r="N7838" s="289" t="s">
        <v>13</v>
      </c>
      <c r="O7838" s="303" t="s">
        <v>2519</v>
      </c>
    </row>
    <row r="7839" spans="1:15">
      <c r="A7839">
        <v>7844</v>
      </c>
      <c r="B7839" s="316">
        <v>45077</v>
      </c>
      <c r="C7839" s="270" t="s">
        <v>9</v>
      </c>
      <c r="D7839" s="359" t="s">
        <v>10</v>
      </c>
      <c r="E7839" s="309">
        <v>33</v>
      </c>
      <c r="F7839" s="309">
        <v>518</v>
      </c>
      <c r="G7839" s="309">
        <v>0</v>
      </c>
      <c r="H7839" s="309">
        <v>6</v>
      </c>
      <c r="I7839" s="309" t="s">
        <v>15</v>
      </c>
      <c r="J7839" s="296"/>
      <c r="K7839" s="296"/>
      <c r="L7839" s="290">
        <f t="shared" si="73"/>
        <v>0</v>
      </c>
      <c r="M7839" s="303">
        <v>718</v>
      </c>
      <c r="N7839" s="289" t="s">
        <v>13</v>
      </c>
      <c r="O7839" s="303" t="s">
        <v>2519</v>
      </c>
    </row>
    <row r="7840" spans="1:15">
      <c r="A7840">
        <v>7845</v>
      </c>
      <c r="B7840" s="316">
        <v>45077</v>
      </c>
      <c r="C7840" s="270" t="s">
        <v>9</v>
      </c>
      <c r="D7840" s="359" t="s">
        <v>10</v>
      </c>
      <c r="E7840" s="309">
        <v>35</v>
      </c>
      <c r="F7840" s="309">
        <v>606</v>
      </c>
      <c r="G7840" s="309">
        <v>0</v>
      </c>
      <c r="H7840" s="309">
        <v>14</v>
      </c>
      <c r="I7840" s="309" t="s">
        <v>12</v>
      </c>
      <c r="J7840" s="296"/>
      <c r="K7840" s="296"/>
      <c r="L7840" s="290">
        <f t="shared" si="73"/>
        <v>0</v>
      </c>
      <c r="M7840" s="303">
        <v>718</v>
      </c>
      <c r="N7840" s="289" t="s">
        <v>13</v>
      </c>
      <c r="O7840" s="303" t="s">
        <v>2519</v>
      </c>
    </row>
    <row r="7841" spans="1:15">
      <c r="A7841">
        <v>7846</v>
      </c>
      <c r="B7841" s="316">
        <v>45077</v>
      </c>
      <c r="C7841" s="270" t="s">
        <v>9</v>
      </c>
      <c r="D7841" s="359" t="s">
        <v>10</v>
      </c>
      <c r="E7841" s="309">
        <v>34</v>
      </c>
      <c r="F7841" s="309">
        <v>618</v>
      </c>
      <c r="G7841" s="309">
        <v>1</v>
      </c>
      <c r="H7841" s="309">
        <v>12</v>
      </c>
      <c r="I7841" s="309" t="s">
        <v>15</v>
      </c>
      <c r="J7841" s="296"/>
      <c r="K7841" s="296"/>
      <c r="L7841" s="290">
        <f t="shared" si="73"/>
        <v>8.3333333333333321</v>
      </c>
      <c r="M7841" s="303">
        <v>718</v>
      </c>
      <c r="N7841" s="289" t="s">
        <v>13</v>
      </c>
      <c r="O7841" s="303" t="s">
        <v>2519</v>
      </c>
    </row>
    <row r="7842" spans="1:15">
      <c r="A7842">
        <v>7847</v>
      </c>
      <c r="B7842" s="316">
        <v>45077</v>
      </c>
      <c r="C7842" s="270" t="s">
        <v>9</v>
      </c>
      <c r="D7842" s="359" t="s">
        <v>10</v>
      </c>
      <c r="E7842" s="309">
        <v>34</v>
      </c>
      <c r="F7842" s="309">
        <v>598</v>
      </c>
      <c r="G7842" s="309">
        <v>1</v>
      </c>
      <c r="H7842" s="309">
        <v>16</v>
      </c>
      <c r="I7842" s="309" t="s">
        <v>15</v>
      </c>
      <c r="J7842" s="296"/>
      <c r="K7842" s="296"/>
      <c r="L7842" s="290">
        <f t="shared" si="73"/>
        <v>6.25</v>
      </c>
      <c r="M7842" s="303">
        <v>718</v>
      </c>
      <c r="N7842" s="289" t="s">
        <v>13</v>
      </c>
      <c r="O7842" s="303" t="s">
        <v>2519</v>
      </c>
    </row>
    <row r="7843" spans="1:15">
      <c r="A7843">
        <v>7848</v>
      </c>
      <c r="B7843" s="316">
        <v>45077</v>
      </c>
      <c r="C7843" s="270" t="s">
        <v>9</v>
      </c>
      <c r="D7843" s="359" t="s">
        <v>10</v>
      </c>
      <c r="E7843" s="309">
        <v>36</v>
      </c>
      <c r="F7843" s="309">
        <v>682</v>
      </c>
      <c r="G7843" s="309">
        <v>1</v>
      </c>
      <c r="H7843" s="309">
        <v>22</v>
      </c>
      <c r="I7843" s="309" t="s">
        <v>15</v>
      </c>
      <c r="J7843" s="296"/>
      <c r="K7843" s="296"/>
      <c r="L7843" s="290">
        <f t="shared" si="73"/>
        <v>4.5454545454545459</v>
      </c>
      <c r="M7843" s="303">
        <v>718</v>
      </c>
      <c r="N7843" s="289" t="s">
        <v>13</v>
      </c>
      <c r="O7843" s="303" t="s">
        <v>2519</v>
      </c>
    </row>
    <row r="7844" spans="1:15">
      <c r="A7844">
        <v>7849</v>
      </c>
      <c r="B7844" s="316">
        <v>45077</v>
      </c>
      <c r="C7844" s="270" t="s">
        <v>9</v>
      </c>
      <c r="D7844" s="359" t="s">
        <v>10</v>
      </c>
      <c r="E7844" s="309">
        <v>35</v>
      </c>
      <c r="F7844" s="309">
        <v>612</v>
      </c>
      <c r="G7844" s="309">
        <v>0</v>
      </c>
      <c r="H7844" s="309">
        <v>8</v>
      </c>
      <c r="I7844" s="309" t="s">
        <v>12</v>
      </c>
      <c r="J7844" s="296"/>
      <c r="K7844" s="296"/>
      <c r="L7844" s="290">
        <f t="shared" si="73"/>
        <v>0</v>
      </c>
      <c r="M7844" s="303">
        <v>718</v>
      </c>
      <c r="N7844" s="289" t="s">
        <v>13</v>
      </c>
      <c r="O7844" s="303" t="s">
        <v>2519</v>
      </c>
    </row>
    <row r="7845" spans="1:15">
      <c r="A7845">
        <v>7850</v>
      </c>
      <c r="B7845" s="316">
        <v>45077</v>
      </c>
      <c r="C7845" s="270" t="s">
        <v>9</v>
      </c>
      <c r="D7845" s="359" t="s">
        <v>10</v>
      </c>
      <c r="E7845" s="309">
        <v>32</v>
      </c>
      <c r="F7845" s="309">
        <v>532</v>
      </c>
      <c r="G7845" s="309">
        <v>1</v>
      </c>
      <c r="H7845" s="309">
        <v>28</v>
      </c>
      <c r="I7845" s="309" t="s">
        <v>12</v>
      </c>
      <c r="J7845" s="296"/>
      <c r="K7845" s="296"/>
      <c r="L7845" s="290">
        <f t="shared" si="73"/>
        <v>3.5714285714285712</v>
      </c>
      <c r="M7845" s="303">
        <v>718</v>
      </c>
      <c r="N7845" s="289" t="s">
        <v>13</v>
      </c>
      <c r="O7845" s="303" t="s">
        <v>2519</v>
      </c>
    </row>
    <row r="7846" spans="1:15">
      <c r="A7846">
        <v>7851</v>
      </c>
      <c r="B7846" s="316">
        <v>45077</v>
      </c>
      <c r="C7846" s="270" t="s">
        <v>9</v>
      </c>
      <c r="D7846" s="359" t="s">
        <v>10</v>
      </c>
      <c r="E7846" s="309">
        <v>34</v>
      </c>
      <c r="F7846" s="309">
        <v>598</v>
      </c>
      <c r="G7846" s="309">
        <v>1</v>
      </c>
      <c r="H7846" s="309">
        <v>26</v>
      </c>
      <c r="I7846" s="309" t="s">
        <v>15</v>
      </c>
      <c r="J7846" s="296"/>
      <c r="K7846" s="296"/>
      <c r="L7846" s="290">
        <f t="shared" si="73"/>
        <v>3.8461538461538463</v>
      </c>
      <c r="M7846" s="303">
        <v>718</v>
      </c>
      <c r="N7846" s="289" t="s">
        <v>13</v>
      </c>
      <c r="O7846" s="303" t="s">
        <v>2519</v>
      </c>
    </row>
    <row r="7847" spans="1:15">
      <c r="A7847">
        <v>7852</v>
      </c>
      <c r="B7847" s="317">
        <v>45097</v>
      </c>
      <c r="C7847" s="270" t="s">
        <v>9</v>
      </c>
      <c r="D7847" s="359" t="s">
        <v>10</v>
      </c>
      <c r="E7847" s="318">
        <v>25</v>
      </c>
      <c r="F7847" s="318">
        <v>246</v>
      </c>
      <c r="G7847" s="318">
        <v>0</v>
      </c>
      <c r="H7847" s="318">
        <v>4</v>
      </c>
      <c r="I7847" s="318" t="s">
        <v>12</v>
      </c>
      <c r="J7847" s="270"/>
      <c r="K7847" s="270"/>
      <c r="L7847" s="290">
        <f t="shared" si="73"/>
        <v>0</v>
      </c>
      <c r="M7847" s="303">
        <v>712</v>
      </c>
      <c r="N7847" s="289" t="s">
        <v>13</v>
      </c>
      <c r="O7847" s="303" t="s">
        <v>2519</v>
      </c>
    </row>
    <row r="7848" spans="1:15">
      <c r="A7848">
        <v>7853</v>
      </c>
      <c r="B7848" s="317">
        <v>45097</v>
      </c>
      <c r="C7848" s="270" t="s">
        <v>9</v>
      </c>
      <c r="D7848" s="359" t="s">
        <v>10</v>
      </c>
      <c r="E7848" s="318">
        <v>37</v>
      </c>
      <c r="F7848" s="318">
        <v>722</v>
      </c>
      <c r="G7848" s="318">
        <v>1</v>
      </c>
      <c r="H7848" s="318">
        <v>16</v>
      </c>
      <c r="I7848" s="318" t="s">
        <v>12</v>
      </c>
      <c r="J7848" s="270"/>
      <c r="K7848" s="270"/>
      <c r="L7848" s="290">
        <f t="shared" si="73"/>
        <v>6.25</v>
      </c>
      <c r="M7848" s="303">
        <v>712</v>
      </c>
      <c r="N7848" s="289" t="s">
        <v>13</v>
      </c>
      <c r="O7848" s="303" t="s">
        <v>2519</v>
      </c>
    </row>
    <row r="7849" spans="1:15">
      <c r="A7849">
        <v>7854</v>
      </c>
      <c r="B7849" s="317">
        <v>45097</v>
      </c>
      <c r="C7849" s="270" t="s">
        <v>9</v>
      </c>
      <c r="D7849" s="359" t="s">
        <v>10</v>
      </c>
      <c r="E7849" s="318">
        <v>33</v>
      </c>
      <c r="F7849" s="318">
        <v>542</v>
      </c>
      <c r="G7849" s="318">
        <v>0</v>
      </c>
      <c r="H7849" s="318">
        <v>32</v>
      </c>
      <c r="I7849" s="318" t="s">
        <v>12</v>
      </c>
      <c r="J7849" s="270"/>
      <c r="K7849" s="270"/>
      <c r="L7849" s="290">
        <f t="shared" si="73"/>
        <v>0</v>
      </c>
      <c r="M7849" s="303">
        <v>712</v>
      </c>
      <c r="N7849" s="289" t="s">
        <v>13</v>
      </c>
      <c r="O7849" s="303" t="s">
        <v>2519</v>
      </c>
    </row>
    <row r="7850" spans="1:15">
      <c r="A7850">
        <v>7855</v>
      </c>
      <c r="B7850" s="317">
        <v>45097</v>
      </c>
      <c r="C7850" s="270" t="s">
        <v>9</v>
      </c>
      <c r="D7850" s="359" t="s">
        <v>10</v>
      </c>
      <c r="E7850" s="318">
        <v>34</v>
      </c>
      <c r="F7850" s="318">
        <v>574</v>
      </c>
      <c r="G7850" s="318">
        <v>1</v>
      </c>
      <c r="H7850" s="318">
        <v>8</v>
      </c>
      <c r="I7850" s="318" t="s">
        <v>15</v>
      </c>
      <c r="J7850" s="270"/>
      <c r="K7850" s="270"/>
      <c r="L7850" s="290">
        <f t="shared" si="73"/>
        <v>12.5</v>
      </c>
      <c r="M7850" s="303">
        <v>712</v>
      </c>
      <c r="N7850" s="289" t="s">
        <v>13</v>
      </c>
      <c r="O7850" s="303" t="s">
        <v>2519</v>
      </c>
    </row>
    <row r="7851" spans="1:15">
      <c r="A7851">
        <v>7856</v>
      </c>
      <c r="B7851" s="317">
        <v>45097</v>
      </c>
      <c r="C7851" s="270" t="s">
        <v>9</v>
      </c>
      <c r="D7851" s="359" t="s">
        <v>10</v>
      </c>
      <c r="E7851" s="318">
        <v>27</v>
      </c>
      <c r="F7851" s="318">
        <v>322</v>
      </c>
      <c r="G7851" s="318">
        <v>0</v>
      </c>
      <c r="H7851" s="318">
        <v>10</v>
      </c>
      <c r="I7851" s="318" t="s">
        <v>12</v>
      </c>
      <c r="J7851" s="270"/>
      <c r="K7851" s="270"/>
      <c r="L7851" s="290">
        <f t="shared" si="73"/>
        <v>0</v>
      </c>
      <c r="M7851" s="303">
        <v>712</v>
      </c>
      <c r="N7851" s="289" t="s">
        <v>13</v>
      </c>
      <c r="O7851" s="303" t="s">
        <v>2519</v>
      </c>
    </row>
    <row r="7852" spans="1:15">
      <c r="A7852">
        <v>7857</v>
      </c>
      <c r="B7852" s="317">
        <v>45097</v>
      </c>
      <c r="C7852" s="270" t="s">
        <v>9</v>
      </c>
      <c r="D7852" s="359" t="s">
        <v>10</v>
      </c>
      <c r="E7852" s="318">
        <v>26</v>
      </c>
      <c r="F7852" s="318">
        <v>266</v>
      </c>
      <c r="G7852" s="318">
        <v>0</v>
      </c>
      <c r="H7852" s="318">
        <v>8</v>
      </c>
      <c r="I7852" s="318" t="s">
        <v>15</v>
      </c>
      <c r="J7852" s="270"/>
      <c r="K7852" s="270"/>
      <c r="L7852" s="290">
        <f t="shared" si="73"/>
        <v>0</v>
      </c>
      <c r="M7852" s="303">
        <v>712</v>
      </c>
      <c r="N7852" s="289" t="s">
        <v>13</v>
      </c>
      <c r="O7852" s="303" t="s">
        <v>2520</v>
      </c>
    </row>
    <row r="7853" spans="1:15">
      <c r="A7853">
        <v>7858</v>
      </c>
      <c r="B7853" s="317">
        <v>45097</v>
      </c>
      <c r="C7853" s="270" t="s">
        <v>9</v>
      </c>
      <c r="D7853" s="359" t="s">
        <v>10</v>
      </c>
      <c r="E7853" s="318">
        <v>31</v>
      </c>
      <c r="F7853" s="318">
        <v>436</v>
      </c>
      <c r="G7853" s="318">
        <v>0</v>
      </c>
      <c r="H7853" s="318">
        <v>6</v>
      </c>
      <c r="I7853" s="318" t="s">
        <v>15</v>
      </c>
      <c r="J7853" s="270"/>
      <c r="K7853" s="270"/>
      <c r="L7853" s="290">
        <f t="shared" si="73"/>
        <v>0</v>
      </c>
      <c r="M7853" s="303">
        <v>712</v>
      </c>
      <c r="N7853" s="289" t="s">
        <v>13</v>
      </c>
      <c r="O7853" s="303" t="s">
        <v>2519</v>
      </c>
    </row>
    <row r="7854" spans="1:15">
      <c r="A7854">
        <v>7859</v>
      </c>
      <c r="B7854" s="317">
        <v>45097</v>
      </c>
      <c r="C7854" s="270" t="s">
        <v>9</v>
      </c>
      <c r="D7854" s="359" t="s">
        <v>10</v>
      </c>
      <c r="E7854" s="318">
        <v>28</v>
      </c>
      <c r="F7854" s="318">
        <v>326</v>
      </c>
      <c r="G7854" s="318">
        <v>1</v>
      </c>
      <c r="H7854" s="318">
        <v>6</v>
      </c>
      <c r="I7854" s="318" t="s">
        <v>15</v>
      </c>
      <c r="J7854" s="270"/>
      <c r="K7854" s="270"/>
      <c r="L7854" s="290">
        <f t="shared" si="73"/>
        <v>16.666666666666664</v>
      </c>
      <c r="M7854" s="303">
        <v>712</v>
      </c>
      <c r="N7854" s="289" t="s">
        <v>13</v>
      </c>
      <c r="O7854" s="303" t="s">
        <v>2519</v>
      </c>
    </row>
    <row r="7855" spans="1:15">
      <c r="A7855">
        <v>7860</v>
      </c>
      <c r="B7855" s="317">
        <v>45097</v>
      </c>
      <c r="C7855" s="270" t="s">
        <v>9</v>
      </c>
      <c r="D7855" s="359" t="s">
        <v>10</v>
      </c>
      <c r="E7855" s="318">
        <v>30</v>
      </c>
      <c r="F7855" s="318">
        <v>378</v>
      </c>
      <c r="G7855" s="318">
        <v>1</v>
      </c>
      <c r="H7855" s="318">
        <v>8</v>
      </c>
      <c r="I7855" s="318" t="s">
        <v>15</v>
      </c>
      <c r="J7855" s="270"/>
      <c r="K7855" s="270"/>
      <c r="L7855" s="290">
        <f t="shared" si="73"/>
        <v>12.5</v>
      </c>
      <c r="M7855" s="303">
        <v>712</v>
      </c>
      <c r="N7855" s="289" t="s">
        <v>13</v>
      </c>
      <c r="O7855" s="303" t="s">
        <v>2519</v>
      </c>
    </row>
    <row r="7856" spans="1:15">
      <c r="A7856">
        <v>7861</v>
      </c>
      <c r="B7856" s="317">
        <v>45097</v>
      </c>
      <c r="C7856" s="270" t="s">
        <v>9</v>
      </c>
      <c r="D7856" s="359" t="s">
        <v>10</v>
      </c>
      <c r="E7856" s="318">
        <v>27</v>
      </c>
      <c r="F7856" s="318">
        <v>298</v>
      </c>
      <c r="G7856" s="318">
        <v>0</v>
      </c>
      <c r="H7856" s="318">
        <v>10</v>
      </c>
      <c r="I7856" s="318" t="s">
        <v>12</v>
      </c>
      <c r="J7856" s="270"/>
      <c r="K7856" s="270"/>
      <c r="L7856" s="290">
        <f t="shared" si="73"/>
        <v>0</v>
      </c>
      <c r="M7856" s="303">
        <v>712</v>
      </c>
      <c r="N7856" s="289" t="s">
        <v>13</v>
      </c>
      <c r="O7856" s="303" t="s">
        <v>2519</v>
      </c>
    </row>
    <row r="7857" spans="1:15">
      <c r="A7857">
        <v>7862</v>
      </c>
      <c r="B7857" s="317">
        <v>45097</v>
      </c>
      <c r="C7857" s="270" t="s">
        <v>9</v>
      </c>
      <c r="D7857" s="359" t="s">
        <v>10</v>
      </c>
      <c r="E7857" s="318">
        <v>32</v>
      </c>
      <c r="F7857" s="318">
        <v>476</v>
      </c>
      <c r="G7857" s="318">
        <v>0</v>
      </c>
      <c r="H7857" s="318">
        <v>10</v>
      </c>
      <c r="I7857" s="318" t="s">
        <v>12</v>
      </c>
      <c r="J7857" s="270"/>
      <c r="K7857" s="270"/>
      <c r="L7857" s="290">
        <f t="shared" si="73"/>
        <v>0</v>
      </c>
      <c r="M7857" s="303">
        <v>712</v>
      </c>
      <c r="N7857" s="289" t="s">
        <v>13</v>
      </c>
      <c r="O7857" s="303" t="s">
        <v>2519</v>
      </c>
    </row>
    <row r="7858" spans="1:15">
      <c r="A7858">
        <v>7863</v>
      </c>
      <c r="B7858" s="317">
        <v>45097</v>
      </c>
      <c r="C7858" s="270" t="s">
        <v>9</v>
      </c>
      <c r="D7858" s="359" t="s">
        <v>10</v>
      </c>
      <c r="E7858" s="318">
        <v>27</v>
      </c>
      <c r="F7858" s="318">
        <v>284</v>
      </c>
      <c r="G7858" s="318">
        <v>0</v>
      </c>
      <c r="H7858" s="318">
        <v>8</v>
      </c>
      <c r="I7858" s="318" t="s">
        <v>12</v>
      </c>
      <c r="J7858" s="270"/>
      <c r="K7858" s="270"/>
      <c r="L7858" s="290">
        <f t="shared" si="73"/>
        <v>0</v>
      </c>
      <c r="M7858" s="303">
        <v>712</v>
      </c>
      <c r="N7858" s="289" t="s">
        <v>13</v>
      </c>
      <c r="O7858" s="303" t="s">
        <v>2519</v>
      </c>
    </row>
    <row r="7859" spans="1:15">
      <c r="A7859">
        <v>7864</v>
      </c>
      <c r="B7859" s="317">
        <v>45097</v>
      </c>
      <c r="C7859" s="270" t="s">
        <v>9</v>
      </c>
      <c r="D7859" s="359" t="s">
        <v>10</v>
      </c>
      <c r="E7859" s="318">
        <v>35</v>
      </c>
      <c r="F7859" s="318">
        <v>544</v>
      </c>
      <c r="G7859" s="318">
        <v>1</v>
      </c>
      <c r="H7859" s="318">
        <v>6</v>
      </c>
      <c r="I7859" s="318" t="s">
        <v>15</v>
      </c>
      <c r="J7859" s="270"/>
      <c r="K7859" s="270"/>
      <c r="L7859" s="290">
        <f t="shared" si="73"/>
        <v>16.666666666666664</v>
      </c>
      <c r="M7859" s="303">
        <v>712</v>
      </c>
      <c r="N7859" s="289" t="s">
        <v>13</v>
      </c>
      <c r="O7859" s="303" t="s">
        <v>2519</v>
      </c>
    </row>
    <row r="7860" spans="1:15">
      <c r="A7860">
        <v>7865</v>
      </c>
      <c r="B7860" s="317">
        <v>45097</v>
      </c>
      <c r="C7860" s="270" t="s">
        <v>9</v>
      </c>
      <c r="D7860" s="359" t="s">
        <v>10</v>
      </c>
      <c r="E7860" s="318">
        <v>33</v>
      </c>
      <c r="F7860" s="318">
        <v>556</v>
      </c>
      <c r="G7860" s="318">
        <v>1</v>
      </c>
      <c r="H7860" s="318">
        <v>14</v>
      </c>
      <c r="I7860" s="318" t="s">
        <v>15</v>
      </c>
      <c r="J7860" s="270"/>
      <c r="K7860" s="270"/>
      <c r="L7860" s="290">
        <f t="shared" si="73"/>
        <v>7.1428571428571423</v>
      </c>
      <c r="M7860" s="303">
        <v>712</v>
      </c>
      <c r="N7860" s="289" t="s">
        <v>13</v>
      </c>
      <c r="O7860" s="303" t="s">
        <v>2519</v>
      </c>
    </row>
    <row r="7861" spans="1:15">
      <c r="A7861">
        <v>7866</v>
      </c>
      <c r="B7861" s="317">
        <v>45097</v>
      </c>
      <c r="C7861" s="270" t="s">
        <v>9</v>
      </c>
      <c r="D7861" s="359" t="s">
        <v>10</v>
      </c>
      <c r="E7861" s="318">
        <v>31</v>
      </c>
      <c r="F7861" s="318">
        <v>406</v>
      </c>
      <c r="G7861" s="318">
        <v>0</v>
      </c>
      <c r="H7861" s="318">
        <v>4</v>
      </c>
      <c r="I7861" s="318" t="s">
        <v>12</v>
      </c>
      <c r="J7861" s="270"/>
      <c r="K7861" s="270"/>
      <c r="L7861" s="290">
        <f t="shared" si="73"/>
        <v>0</v>
      </c>
      <c r="M7861" s="303">
        <v>712</v>
      </c>
      <c r="N7861" s="289" t="s">
        <v>13</v>
      </c>
      <c r="O7861" s="303" t="s">
        <v>2519</v>
      </c>
    </row>
    <row r="7862" spans="1:15">
      <c r="A7862">
        <v>7867</v>
      </c>
      <c r="B7862" s="317">
        <v>45097</v>
      </c>
      <c r="C7862" s="270" t="s">
        <v>9</v>
      </c>
      <c r="D7862" s="359" t="s">
        <v>10</v>
      </c>
      <c r="E7862" s="318">
        <v>33</v>
      </c>
      <c r="F7862" s="318">
        <v>500</v>
      </c>
      <c r="G7862" s="318">
        <v>0</v>
      </c>
      <c r="H7862" s="318">
        <v>2</v>
      </c>
      <c r="I7862" s="318" t="s">
        <v>12</v>
      </c>
      <c r="J7862" s="270"/>
      <c r="K7862" s="270"/>
      <c r="L7862" s="290">
        <f t="shared" si="73"/>
        <v>0</v>
      </c>
      <c r="M7862" s="303">
        <v>712</v>
      </c>
      <c r="N7862" s="289" t="s">
        <v>13</v>
      </c>
      <c r="O7862" s="303" t="s">
        <v>2519</v>
      </c>
    </row>
    <row r="7863" spans="1:15">
      <c r="A7863">
        <v>7868</v>
      </c>
      <c r="B7863" s="317">
        <v>45097</v>
      </c>
      <c r="C7863" s="270" t="s">
        <v>9</v>
      </c>
      <c r="D7863" s="359" t="s">
        <v>10</v>
      </c>
      <c r="E7863" s="318">
        <v>38</v>
      </c>
      <c r="F7863" s="318">
        <v>748</v>
      </c>
      <c r="G7863" s="318">
        <v>1</v>
      </c>
      <c r="H7863" s="318">
        <v>1</v>
      </c>
      <c r="I7863" s="318" t="s">
        <v>15</v>
      </c>
      <c r="J7863" s="270"/>
      <c r="K7863" s="270"/>
      <c r="L7863" s="290">
        <f t="shared" si="73"/>
        <v>100</v>
      </c>
      <c r="M7863" s="303">
        <v>712</v>
      </c>
      <c r="N7863" s="289" t="s">
        <v>13</v>
      </c>
      <c r="O7863" s="303" t="s">
        <v>2519</v>
      </c>
    </row>
    <row r="7864" spans="1:15">
      <c r="A7864">
        <v>7869</v>
      </c>
      <c r="B7864" s="317">
        <v>45097</v>
      </c>
      <c r="C7864" s="270" t="s">
        <v>9</v>
      </c>
      <c r="D7864" s="359" t="s">
        <v>10</v>
      </c>
      <c r="E7864" s="318">
        <v>37</v>
      </c>
      <c r="F7864" s="318">
        <v>764</v>
      </c>
      <c r="G7864" s="318">
        <v>2</v>
      </c>
      <c r="H7864" s="318">
        <v>8</v>
      </c>
      <c r="I7864" s="318" t="s">
        <v>15</v>
      </c>
      <c r="J7864" s="270"/>
      <c r="K7864" s="270"/>
      <c r="L7864" s="290">
        <f t="shared" si="73"/>
        <v>25</v>
      </c>
      <c r="M7864" s="303">
        <v>712</v>
      </c>
      <c r="N7864" s="289" t="s">
        <v>13</v>
      </c>
      <c r="O7864" s="303" t="s">
        <v>2519</v>
      </c>
    </row>
    <row r="7865" spans="1:15">
      <c r="A7865">
        <v>7870</v>
      </c>
      <c r="B7865" s="317">
        <v>45097</v>
      </c>
      <c r="C7865" s="270" t="s">
        <v>9</v>
      </c>
      <c r="D7865" s="359" t="s">
        <v>10</v>
      </c>
      <c r="E7865" s="318">
        <v>36</v>
      </c>
      <c r="F7865" s="318">
        <v>648</v>
      </c>
      <c r="G7865" s="318">
        <v>1</v>
      </c>
      <c r="H7865" s="318">
        <v>6</v>
      </c>
      <c r="I7865" s="318" t="s">
        <v>15</v>
      </c>
      <c r="J7865" s="270"/>
      <c r="K7865" s="270"/>
      <c r="L7865" s="290">
        <f t="shared" si="73"/>
        <v>16.666666666666664</v>
      </c>
      <c r="M7865" s="303">
        <v>712</v>
      </c>
      <c r="N7865" s="289" t="s">
        <v>13</v>
      </c>
      <c r="O7865" s="303" t="s">
        <v>2519</v>
      </c>
    </row>
    <row r="7866" spans="1:15">
      <c r="A7866">
        <v>7871</v>
      </c>
      <c r="B7866" s="317">
        <v>45097</v>
      </c>
      <c r="C7866" s="270" t="s">
        <v>9</v>
      </c>
      <c r="D7866" s="359" t="s">
        <v>10</v>
      </c>
      <c r="E7866" s="318">
        <v>32</v>
      </c>
      <c r="F7866" s="318">
        <v>512</v>
      </c>
      <c r="G7866" s="318">
        <v>1</v>
      </c>
      <c r="H7866" s="318">
        <v>4</v>
      </c>
      <c r="I7866" s="318" t="s">
        <v>15</v>
      </c>
      <c r="J7866" s="270"/>
      <c r="K7866" s="270"/>
      <c r="L7866" s="290">
        <f t="shared" si="73"/>
        <v>25</v>
      </c>
      <c r="M7866" s="303">
        <v>712</v>
      </c>
      <c r="N7866" s="289" t="s">
        <v>13</v>
      </c>
      <c r="O7866" s="303" t="s">
        <v>2519</v>
      </c>
    </row>
    <row r="7867" spans="1:15">
      <c r="A7867">
        <v>7872</v>
      </c>
      <c r="B7867" s="317">
        <v>45097</v>
      </c>
      <c r="C7867" s="270" t="s">
        <v>9</v>
      </c>
      <c r="D7867" s="359" t="s">
        <v>10</v>
      </c>
      <c r="E7867" s="318">
        <v>36</v>
      </c>
      <c r="F7867" s="318">
        <v>638</v>
      </c>
      <c r="G7867" s="318">
        <v>1</v>
      </c>
      <c r="H7867" s="318">
        <v>1</v>
      </c>
      <c r="I7867" s="318" t="s">
        <v>15</v>
      </c>
      <c r="J7867" s="270"/>
      <c r="K7867" s="270"/>
      <c r="L7867" s="290">
        <f t="shared" si="73"/>
        <v>100</v>
      </c>
      <c r="M7867" s="303">
        <v>712</v>
      </c>
      <c r="N7867" s="289" t="s">
        <v>13</v>
      </c>
      <c r="O7867" s="303" t="s">
        <v>2519</v>
      </c>
    </row>
    <row r="7868" spans="1:15">
      <c r="A7868">
        <v>7873</v>
      </c>
      <c r="B7868" s="317">
        <v>45097</v>
      </c>
      <c r="C7868" s="270" t="s">
        <v>9</v>
      </c>
      <c r="D7868" s="359" t="s">
        <v>10</v>
      </c>
      <c r="E7868" s="318">
        <v>31</v>
      </c>
      <c r="F7868" s="318">
        <v>446</v>
      </c>
      <c r="G7868" s="318">
        <v>0</v>
      </c>
      <c r="H7868" s="318">
        <v>1</v>
      </c>
      <c r="I7868" s="318" t="s">
        <v>12</v>
      </c>
      <c r="J7868" s="270"/>
      <c r="K7868" s="270"/>
      <c r="L7868" s="290">
        <f t="shared" si="73"/>
        <v>0</v>
      </c>
      <c r="M7868" s="303">
        <v>712</v>
      </c>
      <c r="N7868" s="289" t="s">
        <v>13</v>
      </c>
      <c r="O7868" s="303" t="s">
        <v>2519</v>
      </c>
    </row>
    <row r="7869" spans="1:15">
      <c r="A7869">
        <v>7874</v>
      </c>
      <c r="B7869" s="317">
        <v>45097</v>
      </c>
      <c r="C7869" s="270" t="s">
        <v>9</v>
      </c>
      <c r="D7869" s="359" t="s">
        <v>10</v>
      </c>
      <c r="E7869" s="318">
        <v>32</v>
      </c>
      <c r="F7869" s="318">
        <v>476</v>
      </c>
      <c r="G7869" s="318">
        <v>0</v>
      </c>
      <c r="H7869" s="318">
        <v>1</v>
      </c>
      <c r="I7869" s="318" t="s">
        <v>12</v>
      </c>
      <c r="J7869" s="270"/>
      <c r="K7869" s="270"/>
      <c r="L7869" s="290">
        <f t="shared" si="73"/>
        <v>0</v>
      </c>
      <c r="M7869" s="303">
        <v>712</v>
      </c>
      <c r="N7869" s="289" t="s">
        <v>13</v>
      </c>
      <c r="O7869" s="303" t="s">
        <v>2519</v>
      </c>
    </row>
    <row r="7870" spans="1:15">
      <c r="A7870">
        <v>7875</v>
      </c>
      <c r="B7870" s="317">
        <v>45097</v>
      </c>
      <c r="C7870" s="270" t="s">
        <v>9</v>
      </c>
      <c r="D7870" s="359" t="s">
        <v>10</v>
      </c>
      <c r="E7870" s="318">
        <v>33</v>
      </c>
      <c r="F7870" s="318">
        <v>508</v>
      </c>
      <c r="G7870" s="318">
        <v>1</v>
      </c>
      <c r="H7870" s="318">
        <v>2</v>
      </c>
      <c r="I7870" s="318" t="s">
        <v>15</v>
      </c>
      <c r="J7870" s="270"/>
      <c r="K7870" s="270"/>
      <c r="L7870" s="290">
        <f t="shared" si="73"/>
        <v>50</v>
      </c>
      <c r="M7870" s="303">
        <v>712</v>
      </c>
      <c r="N7870" s="289" t="s">
        <v>13</v>
      </c>
      <c r="O7870" s="303" t="s">
        <v>2519</v>
      </c>
    </row>
    <row r="7871" spans="1:15">
      <c r="A7871">
        <v>7876</v>
      </c>
      <c r="B7871" s="317">
        <v>45097</v>
      </c>
      <c r="C7871" s="270" t="s">
        <v>9</v>
      </c>
      <c r="D7871" s="359" t="s">
        <v>10</v>
      </c>
      <c r="E7871" s="318">
        <v>32</v>
      </c>
      <c r="F7871" s="318">
        <v>516</v>
      </c>
      <c r="G7871" s="318">
        <v>0</v>
      </c>
      <c r="H7871" s="318">
        <v>4</v>
      </c>
      <c r="I7871" s="318" t="s">
        <v>12</v>
      </c>
      <c r="J7871" s="270"/>
      <c r="K7871" s="270"/>
      <c r="L7871" s="290">
        <f t="shared" si="73"/>
        <v>0</v>
      </c>
      <c r="M7871" s="303">
        <v>712</v>
      </c>
      <c r="N7871" s="289" t="s">
        <v>13</v>
      </c>
      <c r="O7871" s="303" t="s">
        <v>2519</v>
      </c>
    </row>
    <row r="7872" spans="1:15">
      <c r="A7872">
        <v>7877</v>
      </c>
      <c r="B7872" s="317">
        <v>45097</v>
      </c>
      <c r="C7872" s="270" t="s">
        <v>9</v>
      </c>
      <c r="D7872" s="359" t="s">
        <v>10</v>
      </c>
      <c r="E7872" s="318">
        <v>36</v>
      </c>
      <c r="F7872" s="318">
        <v>622</v>
      </c>
      <c r="G7872" s="318">
        <v>1</v>
      </c>
      <c r="H7872" s="318">
        <v>10</v>
      </c>
      <c r="I7872" s="318" t="s">
        <v>15</v>
      </c>
      <c r="J7872" s="270"/>
      <c r="K7872" s="270"/>
      <c r="L7872" s="290">
        <f t="shared" si="73"/>
        <v>10</v>
      </c>
      <c r="M7872" s="303">
        <v>712</v>
      </c>
      <c r="N7872" s="289" t="s">
        <v>13</v>
      </c>
      <c r="O7872" s="303" t="s">
        <v>2519</v>
      </c>
    </row>
    <row r="7873" spans="1:15">
      <c r="A7873">
        <v>7878</v>
      </c>
      <c r="B7873" s="317">
        <v>45097</v>
      </c>
      <c r="C7873" s="270" t="s">
        <v>9</v>
      </c>
      <c r="D7873" s="359" t="s">
        <v>10</v>
      </c>
      <c r="E7873" s="318">
        <v>36</v>
      </c>
      <c r="F7873" s="318">
        <v>658</v>
      </c>
      <c r="G7873" s="318">
        <v>1</v>
      </c>
      <c r="H7873" s="318">
        <v>12</v>
      </c>
      <c r="I7873" s="318" t="s">
        <v>12</v>
      </c>
      <c r="J7873" s="270"/>
      <c r="K7873" s="270"/>
      <c r="L7873" s="290">
        <f t="shared" si="73"/>
        <v>8.3333333333333321</v>
      </c>
      <c r="M7873" s="303">
        <v>712</v>
      </c>
      <c r="N7873" s="289" t="s">
        <v>13</v>
      </c>
      <c r="O7873" s="303" t="s">
        <v>2519</v>
      </c>
    </row>
    <row r="7874" spans="1:15">
      <c r="A7874">
        <v>7879</v>
      </c>
      <c r="B7874" s="317">
        <v>45097</v>
      </c>
      <c r="C7874" s="270" t="s">
        <v>9</v>
      </c>
      <c r="D7874" s="359" t="s">
        <v>10</v>
      </c>
      <c r="E7874" s="318">
        <v>34</v>
      </c>
      <c r="F7874" s="318">
        <v>596</v>
      </c>
      <c r="G7874" s="318">
        <v>1</v>
      </c>
      <c r="H7874" s="318">
        <v>5</v>
      </c>
      <c r="I7874" s="318" t="s">
        <v>12</v>
      </c>
      <c r="J7874" s="270"/>
      <c r="K7874" s="270"/>
      <c r="L7874" s="290">
        <f t="shared" si="73"/>
        <v>20</v>
      </c>
      <c r="M7874" s="303">
        <v>712</v>
      </c>
      <c r="N7874" s="289" t="s">
        <v>13</v>
      </c>
      <c r="O7874" s="303" t="s">
        <v>2519</v>
      </c>
    </row>
    <row r="7875" spans="1:15">
      <c r="A7875">
        <v>7880</v>
      </c>
      <c r="B7875" s="317">
        <v>45105</v>
      </c>
      <c r="C7875" s="270" t="s">
        <v>9</v>
      </c>
      <c r="D7875" s="359" t="s">
        <v>10</v>
      </c>
      <c r="E7875" s="318">
        <v>43</v>
      </c>
      <c r="F7875" s="318">
        <v>1038</v>
      </c>
      <c r="G7875" s="318">
        <v>1</v>
      </c>
      <c r="H7875" s="318">
        <v>22</v>
      </c>
      <c r="I7875" s="318" t="s">
        <v>15</v>
      </c>
      <c r="J7875" s="270"/>
      <c r="K7875" s="270"/>
      <c r="L7875" s="290">
        <f t="shared" si="73"/>
        <v>4.5454545454545459</v>
      </c>
      <c r="M7875" s="303">
        <v>712</v>
      </c>
      <c r="N7875" s="289" t="s">
        <v>13</v>
      </c>
      <c r="O7875" s="303" t="s">
        <v>2519</v>
      </c>
    </row>
    <row r="7876" spans="1:15">
      <c r="A7876">
        <v>7881</v>
      </c>
      <c r="B7876" s="317">
        <v>45105</v>
      </c>
      <c r="C7876" s="270" t="s">
        <v>9</v>
      </c>
      <c r="D7876" s="359" t="s">
        <v>10</v>
      </c>
      <c r="E7876" s="318">
        <v>39</v>
      </c>
      <c r="F7876" s="318">
        <v>898</v>
      </c>
      <c r="G7876" s="318">
        <v>0</v>
      </c>
      <c r="H7876" s="318">
        <v>8</v>
      </c>
      <c r="I7876" s="318" t="s">
        <v>12</v>
      </c>
      <c r="J7876" s="270"/>
      <c r="K7876" s="270"/>
      <c r="L7876" s="290">
        <f t="shared" si="73"/>
        <v>0</v>
      </c>
      <c r="M7876" s="303">
        <v>712</v>
      </c>
      <c r="N7876" s="289" t="s">
        <v>13</v>
      </c>
      <c r="O7876" s="303" t="s">
        <v>2519</v>
      </c>
    </row>
    <row r="7877" spans="1:15">
      <c r="A7877">
        <v>7882</v>
      </c>
      <c r="B7877" s="317">
        <v>45105</v>
      </c>
      <c r="C7877" s="270" t="s">
        <v>9</v>
      </c>
      <c r="D7877" s="359" t="s">
        <v>10</v>
      </c>
      <c r="E7877" s="318">
        <v>41</v>
      </c>
      <c r="F7877" s="318">
        <v>996</v>
      </c>
      <c r="G7877" s="318">
        <v>2</v>
      </c>
      <c r="H7877" s="318">
        <v>46</v>
      </c>
      <c r="I7877" s="318" t="s">
        <v>15</v>
      </c>
      <c r="J7877" s="270"/>
      <c r="K7877" s="270"/>
      <c r="L7877" s="290">
        <f t="shared" si="73"/>
        <v>4.3478260869565215</v>
      </c>
      <c r="M7877" s="303">
        <v>712</v>
      </c>
      <c r="N7877" s="289" t="s">
        <v>13</v>
      </c>
      <c r="O7877" s="303" t="s">
        <v>2519</v>
      </c>
    </row>
    <row r="7878" spans="1:15">
      <c r="A7878">
        <v>7883</v>
      </c>
      <c r="B7878" s="317">
        <v>45105</v>
      </c>
      <c r="C7878" s="270" t="s">
        <v>9</v>
      </c>
      <c r="D7878" s="359" t="s">
        <v>10</v>
      </c>
      <c r="E7878" s="318">
        <v>39</v>
      </c>
      <c r="F7878" s="318">
        <v>848</v>
      </c>
      <c r="G7878" s="318">
        <v>12</v>
      </c>
      <c r="H7878" s="318">
        <v>8</v>
      </c>
      <c r="I7878" s="318" t="s">
        <v>15</v>
      </c>
      <c r="J7878" s="270"/>
      <c r="K7878" s="270"/>
      <c r="L7878" s="290">
        <f t="shared" si="73"/>
        <v>150</v>
      </c>
      <c r="M7878" s="303">
        <v>712</v>
      </c>
      <c r="N7878" s="289" t="s">
        <v>13</v>
      </c>
      <c r="O7878" s="303" t="s">
        <v>2519</v>
      </c>
    </row>
    <row r="7879" spans="1:15">
      <c r="A7879">
        <v>7884</v>
      </c>
      <c r="B7879" s="317">
        <v>45105</v>
      </c>
      <c r="C7879" s="270" t="s">
        <v>9</v>
      </c>
      <c r="D7879" s="359" t="s">
        <v>10</v>
      </c>
      <c r="E7879" s="318">
        <v>44</v>
      </c>
      <c r="F7879" s="318">
        <v>1206</v>
      </c>
      <c r="G7879" s="318">
        <v>2</v>
      </c>
      <c r="H7879" s="318">
        <v>12</v>
      </c>
      <c r="I7879" s="318" t="s">
        <v>15</v>
      </c>
      <c r="J7879" s="270"/>
      <c r="K7879" s="270"/>
      <c r="L7879" s="290">
        <f t="shared" si="73"/>
        <v>16.666666666666664</v>
      </c>
      <c r="M7879" s="303">
        <v>712</v>
      </c>
      <c r="N7879" s="289" t="s">
        <v>13</v>
      </c>
      <c r="O7879" s="303" t="s">
        <v>2519</v>
      </c>
    </row>
    <row r="7880" spans="1:15">
      <c r="A7880">
        <v>7885</v>
      </c>
      <c r="B7880" s="317">
        <v>45105</v>
      </c>
      <c r="C7880" s="270" t="s">
        <v>9</v>
      </c>
      <c r="D7880" s="359" t="s">
        <v>10</v>
      </c>
      <c r="E7880" s="318">
        <v>41</v>
      </c>
      <c r="F7880" s="318">
        <v>986</v>
      </c>
      <c r="G7880" s="318">
        <v>6</v>
      </c>
      <c r="H7880" s="318">
        <v>20</v>
      </c>
      <c r="I7880" s="318" t="s">
        <v>15</v>
      </c>
      <c r="J7880" s="270"/>
      <c r="K7880" s="270"/>
      <c r="L7880" s="290">
        <f t="shared" si="73"/>
        <v>30</v>
      </c>
      <c r="M7880" s="303">
        <v>712</v>
      </c>
      <c r="N7880" s="289" t="s">
        <v>13</v>
      </c>
      <c r="O7880" s="303" t="s">
        <v>2519</v>
      </c>
    </row>
    <row r="7881" spans="1:15">
      <c r="A7881">
        <v>7886</v>
      </c>
      <c r="B7881" s="317">
        <v>45105</v>
      </c>
      <c r="C7881" s="270" t="s">
        <v>9</v>
      </c>
      <c r="D7881" s="359" t="s">
        <v>10</v>
      </c>
      <c r="E7881" s="318">
        <v>43</v>
      </c>
      <c r="F7881" s="318">
        <v>1166</v>
      </c>
      <c r="G7881" s="318">
        <v>3</v>
      </c>
      <c r="H7881" s="318">
        <v>20</v>
      </c>
      <c r="I7881" s="318" t="s">
        <v>15</v>
      </c>
      <c r="J7881" s="270"/>
      <c r="K7881" s="270"/>
      <c r="L7881" s="290">
        <f t="shared" si="73"/>
        <v>15</v>
      </c>
      <c r="M7881" s="303">
        <v>712</v>
      </c>
      <c r="N7881" s="289" t="s">
        <v>13</v>
      </c>
      <c r="O7881" s="303" t="s">
        <v>2519</v>
      </c>
    </row>
    <row r="7882" spans="1:15">
      <c r="A7882">
        <v>7887</v>
      </c>
      <c r="B7882" s="317">
        <v>45105</v>
      </c>
      <c r="C7882" s="270" t="s">
        <v>9</v>
      </c>
      <c r="D7882" s="359" t="s">
        <v>10</v>
      </c>
      <c r="E7882" s="318">
        <v>38</v>
      </c>
      <c r="F7882" s="318">
        <v>870</v>
      </c>
      <c r="G7882" s="318">
        <v>1</v>
      </c>
      <c r="H7882" s="318">
        <v>18</v>
      </c>
      <c r="I7882" s="318" t="s">
        <v>12</v>
      </c>
      <c r="J7882" s="270"/>
      <c r="K7882" s="270"/>
      <c r="L7882" s="290">
        <f t="shared" si="73"/>
        <v>5.5555555555555554</v>
      </c>
      <c r="M7882" s="303">
        <v>712</v>
      </c>
      <c r="N7882" s="289" t="s">
        <v>13</v>
      </c>
      <c r="O7882" s="303" t="s">
        <v>2519</v>
      </c>
    </row>
    <row r="7883" spans="1:15">
      <c r="A7883">
        <v>7888</v>
      </c>
      <c r="B7883" s="317">
        <v>45105</v>
      </c>
      <c r="C7883" s="270" t="s">
        <v>9</v>
      </c>
      <c r="D7883" s="359" t="s">
        <v>10</v>
      </c>
      <c r="E7883" s="318">
        <v>40</v>
      </c>
      <c r="F7883" s="318">
        <v>914</v>
      </c>
      <c r="G7883" s="318">
        <v>2</v>
      </c>
      <c r="H7883" s="318">
        <v>8</v>
      </c>
      <c r="I7883" s="318" t="s">
        <v>15</v>
      </c>
      <c r="J7883" s="270"/>
      <c r="K7883" s="270"/>
      <c r="L7883" s="290">
        <f t="shared" si="73"/>
        <v>25</v>
      </c>
      <c r="M7883" s="303">
        <v>712</v>
      </c>
      <c r="N7883" s="289" t="s">
        <v>13</v>
      </c>
      <c r="O7883" s="303" t="s">
        <v>2519</v>
      </c>
    </row>
    <row r="7884" spans="1:15">
      <c r="A7884">
        <v>7889</v>
      </c>
      <c r="B7884" s="317">
        <v>44740</v>
      </c>
      <c r="C7884" s="270" t="s">
        <v>9</v>
      </c>
      <c r="D7884" s="359" t="s">
        <v>10</v>
      </c>
      <c r="E7884" s="318">
        <v>38</v>
      </c>
      <c r="F7884" s="318">
        <v>840</v>
      </c>
      <c r="G7884" s="318">
        <v>1</v>
      </c>
      <c r="H7884" s="318">
        <v>14</v>
      </c>
      <c r="I7884" s="318" t="s">
        <v>12</v>
      </c>
      <c r="J7884" s="270"/>
      <c r="K7884" s="270"/>
      <c r="L7884" s="290">
        <f t="shared" si="73"/>
        <v>7.1428571428571423</v>
      </c>
      <c r="M7884" s="303">
        <v>712</v>
      </c>
      <c r="N7884" s="289" t="s">
        <v>13</v>
      </c>
      <c r="O7884" s="303" t="s">
        <v>2519</v>
      </c>
    </row>
    <row r="7885" spans="1:15">
      <c r="A7885">
        <v>7890</v>
      </c>
      <c r="B7885" s="317">
        <v>45105</v>
      </c>
      <c r="C7885" s="270" t="s">
        <v>9</v>
      </c>
      <c r="D7885" s="359" t="s">
        <v>10</v>
      </c>
      <c r="E7885" s="318">
        <v>39</v>
      </c>
      <c r="F7885" s="318">
        <v>816</v>
      </c>
      <c r="G7885" s="318">
        <v>4</v>
      </c>
      <c r="H7885" s="318">
        <v>6</v>
      </c>
      <c r="I7885" s="318" t="s">
        <v>15</v>
      </c>
      <c r="J7885" s="270"/>
      <c r="K7885" s="270"/>
      <c r="L7885" s="290">
        <f t="shared" si="73"/>
        <v>66.666666666666657</v>
      </c>
      <c r="M7885" s="303">
        <v>712</v>
      </c>
      <c r="N7885" s="289" t="s">
        <v>13</v>
      </c>
      <c r="O7885" s="303" t="s">
        <v>2519</v>
      </c>
    </row>
    <row r="7886" spans="1:15">
      <c r="A7886">
        <v>7891</v>
      </c>
      <c r="B7886" s="317">
        <v>45105</v>
      </c>
      <c r="C7886" s="270" t="s">
        <v>9</v>
      </c>
      <c r="D7886" s="359" t="s">
        <v>10</v>
      </c>
      <c r="E7886" s="318">
        <v>38</v>
      </c>
      <c r="F7886" s="318">
        <v>818</v>
      </c>
      <c r="G7886" s="318">
        <v>2</v>
      </c>
      <c r="H7886" s="318">
        <v>4</v>
      </c>
      <c r="I7886" s="318" t="s">
        <v>15</v>
      </c>
      <c r="J7886" s="270"/>
      <c r="K7886" s="270"/>
      <c r="L7886" s="290">
        <f t="shared" si="73"/>
        <v>50</v>
      </c>
      <c r="M7886" s="303">
        <v>712</v>
      </c>
      <c r="N7886" s="289" t="s">
        <v>13</v>
      </c>
      <c r="O7886" s="303" t="s">
        <v>2519</v>
      </c>
    </row>
    <row r="7887" spans="1:15">
      <c r="A7887">
        <v>7892</v>
      </c>
      <c r="B7887" s="317">
        <v>44740</v>
      </c>
      <c r="C7887" s="270" t="s">
        <v>9</v>
      </c>
      <c r="D7887" s="359" t="s">
        <v>10</v>
      </c>
      <c r="E7887" s="318">
        <v>45</v>
      </c>
      <c r="F7887" s="318">
        <v>1278</v>
      </c>
      <c r="G7887" s="318">
        <v>7</v>
      </c>
      <c r="H7887" s="318">
        <v>16</v>
      </c>
      <c r="I7887" s="318" t="s">
        <v>15</v>
      </c>
      <c r="J7887" s="270"/>
      <c r="K7887" s="270"/>
      <c r="L7887" s="290">
        <f t="shared" si="73"/>
        <v>43.75</v>
      </c>
      <c r="M7887" s="303">
        <v>712</v>
      </c>
      <c r="N7887" s="289" t="s">
        <v>13</v>
      </c>
      <c r="O7887" s="303" t="s">
        <v>2519</v>
      </c>
    </row>
    <row r="7888" spans="1:15">
      <c r="A7888">
        <v>7893</v>
      </c>
      <c r="B7888" s="317">
        <v>45105</v>
      </c>
      <c r="C7888" s="270" t="s">
        <v>9</v>
      </c>
      <c r="D7888" s="359" t="s">
        <v>10</v>
      </c>
      <c r="E7888" s="318">
        <v>39</v>
      </c>
      <c r="F7888" s="318">
        <v>822</v>
      </c>
      <c r="G7888" s="318">
        <v>3</v>
      </c>
      <c r="H7888" s="318">
        <v>4</v>
      </c>
      <c r="I7888" s="318" t="s">
        <v>15</v>
      </c>
      <c r="J7888" s="270"/>
      <c r="K7888" s="270"/>
      <c r="L7888" s="290">
        <f t="shared" si="73"/>
        <v>75</v>
      </c>
      <c r="M7888" s="303">
        <v>712</v>
      </c>
      <c r="N7888" s="289" t="s">
        <v>13</v>
      </c>
      <c r="O7888" s="303" t="s">
        <v>2519</v>
      </c>
    </row>
    <row r="7889" spans="1:15">
      <c r="A7889">
        <v>7894</v>
      </c>
      <c r="B7889" s="317">
        <v>45105</v>
      </c>
      <c r="C7889" s="270" t="s">
        <v>9</v>
      </c>
      <c r="D7889" s="359" t="s">
        <v>10</v>
      </c>
      <c r="E7889" s="318">
        <v>41</v>
      </c>
      <c r="F7889" s="318">
        <v>1048</v>
      </c>
      <c r="G7889" s="318">
        <v>11</v>
      </c>
      <c r="H7889" s="318">
        <v>16</v>
      </c>
      <c r="I7889" s="318" t="s">
        <v>15</v>
      </c>
      <c r="J7889" s="270"/>
      <c r="K7889" s="270"/>
      <c r="L7889" s="290">
        <f t="shared" si="73"/>
        <v>68.75</v>
      </c>
      <c r="M7889" s="303">
        <v>712</v>
      </c>
      <c r="N7889" s="289" t="s">
        <v>13</v>
      </c>
      <c r="O7889" s="303" t="s">
        <v>2519</v>
      </c>
    </row>
    <row r="7890" spans="1:15">
      <c r="A7890">
        <v>7895</v>
      </c>
      <c r="B7890" s="317">
        <v>44740</v>
      </c>
      <c r="C7890" s="270" t="s">
        <v>9</v>
      </c>
      <c r="D7890" s="359" t="s">
        <v>10</v>
      </c>
      <c r="E7890" s="318">
        <v>41</v>
      </c>
      <c r="F7890" s="318">
        <v>884</v>
      </c>
      <c r="G7890" s="318">
        <v>3</v>
      </c>
      <c r="H7890" s="318">
        <v>16</v>
      </c>
      <c r="I7890" s="318" t="s">
        <v>15</v>
      </c>
      <c r="J7890" s="270"/>
      <c r="K7890" s="270"/>
      <c r="L7890" s="290">
        <f t="shared" si="73"/>
        <v>18.75</v>
      </c>
      <c r="M7890" s="303">
        <v>712</v>
      </c>
      <c r="N7890" s="289" t="s">
        <v>13</v>
      </c>
      <c r="O7890" s="303" t="s">
        <v>2519</v>
      </c>
    </row>
    <row r="7891" spans="1:15">
      <c r="A7891">
        <v>7896</v>
      </c>
      <c r="B7891" s="317">
        <v>45105</v>
      </c>
      <c r="C7891" s="270" t="s">
        <v>9</v>
      </c>
      <c r="D7891" s="359" t="s">
        <v>10</v>
      </c>
      <c r="E7891" s="318">
        <v>41</v>
      </c>
      <c r="F7891" s="318">
        <v>984</v>
      </c>
      <c r="G7891" s="318">
        <v>6</v>
      </c>
      <c r="H7891" s="318">
        <v>12</v>
      </c>
      <c r="I7891" s="318" t="s">
        <v>15</v>
      </c>
      <c r="J7891" s="270"/>
      <c r="K7891" s="270"/>
      <c r="L7891" s="290">
        <f t="shared" si="73"/>
        <v>50</v>
      </c>
      <c r="M7891" s="303">
        <v>712</v>
      </c>
      <c r="N7891" s="289" t="s">
        <v>13</v>
      </c>
      <c r="O7891" s="303" t="s">
        <v>2519</v>
      </c>
    </row>
    <row r="7892" spans="1:15">
      <c r="A7892">
        <v>7897</v>
      </c>
      <c r="B7892" s="317">
        <v>45105</v>
      </c>
      <c r="C7892" s="270" t="s">
        <v>9</v>
      </c>
      <c r="D7892" s="359" t="s">
        <v>10</v>
      </c>
      <c r="E7892" s="318">
        <v>47</v>
      </c>
      <c r="F7892" s="318">
        <v>1320</v>
      </c>
      <c r="G7892" s="318">
        <v>4</v>
      </c>
      <c r="H7892" s="318">
        <v>18</v>
      </c>
      <c r="I7892" s="318" t="s">
        <v>15</v>
      </c>
      <c r="J7892" s="270"/>
      <c r="K7892" s="270"/>
      <c r="L7892" s="290">
        <f t="shared" si="73"/>
        <v>22.222222222222221</v>
      </c>
      <c r="M7892" s="303">
        <v>712</v>
      </c>
      <c r="N7892" s="289" t="s">
        <v>13</v>
      </c>
      <c r="O7892" s="303" t="s">
        <v>2519</v>
      </c>
    </row>
    <row r="7893" spans="1:15">
      <c r="A7893">
        <v>7898</v>
      </c>
      <c r="B7893" s="317">
        <v>45105</v>
      </c>
      <c r="C7893" s="270" t="s">
        <v>9</v>
      </c>
      <c r="D7893" s="359" t="s">
        <v>10</v>
      </c>
      <c r="E7893" s="318">
        <v>40</v>
      </c>
      <c r="F7893" s="318">
        <v>884</v>
      </c>
      <c r="G7893" s="318">
        <v>1</v>
      </c>
      <c r="H7893" s="318">
        <v>18</v>
      </c>
      <c r="I7893" s="318" t="s">
        <v>12</v>
      </c>
      <c r="J7893" s="270"/>
      <c r="K7893" s="270"/>
      <c r="L7893" s="290">
        <f t="shared" si="73"/>
        <v>5.5555555555555554</v>
      </c>
      <c r="M7893" s="303">
        <v>712</v>
      </c>
      <c r="N7893" s="289" t="s">
        <v>13</v>
      </c>
      <c r="O7893" s="303" t="s">
        <v>2519</v>
      </c>
    </row>
    <row r="7894" spans="1:15">
      <c r="A7894">
        <v>7899</v>
      </c>
      <c r="B7894" s="317">
        <v>45105</v>
      </c>
      <c r="C7894" s="270" t="s">
        <v>9</v>
      </c>
      <c r="D7894" s="359" t="s">
        <v>10</v>
      </c>
      <c r="E7894" s="318">
        <v>41</v>
      </c>
      <c r="F7894" s="318">
        <v>970</v>
      </c>
      <c r="G7894" s="318">
        <v>3</v>
      </c>
      <c r="H7894" s="318">
        <v>6</v>
      </c>
      <c r="I7894" s="318" t="s">
        <v>15</v>
      </c>
      <c r="J7894" s="270"/>
      <c r="K7894" s="270"/>
      <c r="L7894" s="290">
        <f t="shared" si="73"/>
        <v>50</v>
      </c>
      <c r="M7894" s="303">
        <v>712</v>
      </c>
      <c r="N7894" s="289" t="s">
        <v>13</v>
      </c>
      <c r="O7894" s="303" t="s">
        <v>2519</v>
      </c>
    </row>
    <row r="7895" spans="1:15">
      <c r="A7895">
        <v>7900</v>
      </c>
      <c r="B7895" s="317">
        <v>45105</v>
      </c>
      <c r="C7895" s="270" t="s">
        <v>9</v>
      </c>
      <c r="D7895" s="359" t="s">
        <v>10</v>
      </c>
      <c r="E7895" s="318">
        <v>46</v>
      </c>
      <c r="F7895" s="318">
        <v>1282</v>
      </c>
      <c r="G7895" s="318">
        <v>4</v>
      </c>
      <c r="H7895" s="318">
        <v>10</v>
      </c>
      <c r="I7895" s="318" t="s">
        <v>15</v>
      </c>
      <c r="J7895" s="270"/>
      <c r="K7895" s="270"/>
      <c r="L7895" s="290">
        <f t="shared" si="73"/>
        <v>40</v>
      </c>
      <c r="M7895" s="303">
        <v>712</v>
      </c>
      <c r="N7895" s="289" t="s">
        <v>13</v>
      </c>
      <c r="O7895" s="303" t="s">
        <v>2519</v>
      </c>
    </row>
    <row r="7896" spans="1:15">
      <c r="A7896">
        <v>7901</v>
      </c>
      <c r="B7896" s="317">
        <v>45105</v>
      </c>
      <c r="C7896" s="270" t="s">
        <v>9</v>
      </c>
      <c r="D7896" s="359" t="s">
        <v>10</v>
      </c>
      <c r="E7896" s="318">
        <v>40</v>
      </c>
      <c r="F7896" s="318">
        <v>864</v>
      </c>
      <c r="G7896" s="318">
        <v>2</v>
      </c>
      <c r="H7896" s="318">
        <v>12</v>
      </c>
      <c r="I7896" s="318" t="s">
        <v>12</v>
      </c>
      <c r="J7896" s="270"/>
      <c r="K7896" s="270"/>
      <c r="L7896" s="290">
        <f t="shared" si="73"/>
        <v>16.666666666666664</v>
      </c>
      <c r="M7896" s="303">
        <v>712</v>
      </c>
      <c r="N7896" s="289" t="s">
        <v>13</v>
      </c>
      <c r="O7896" s="303" t="s">
        <v>2521</v>
      </c>
    </row>
    <row r="7897" spans="1:15">
      <c r="A7897">
        <v>7902</v>
      </c>
      <c r="B7897" s="317">
        <v>45105</v>
      </c>
      <c r="C7897" s="270" t="s">
        <v>9</v>
      </c>
      <c r="D7897" s="359" t="s">
        <v>10</v>
      </c>
      <c r="E7897" s="318">
        <v>45</v>
      </c>
      <c r="F7897" s="318">
        <v>1268</v>
      </c>
      <c r="G7897" s="318">
        <v>6</v>
      </c>
      <c r="H7897" s="318">
        <v>12</v>
      </c>
      <c r="I7897" s="318" t="s">
        <v>15</v>
      </c>
      <c r="J7897" s="270"/>
      <c r="K7897" s="270"/>
      <c r="L7897" s="290">
        <f t="shared" si="73"/>
        <v>50</v>
      </c>
      <c r="M7897" s="303">
        <v>712</v>
      </c>
      <c r="N7897" s="289" t="s">
        <v>13</v>
      </c>
      <c r="O7897" s="303" t="s">
        <v>2519</v>
      </c>
    </row>
    <row r="7898" spans="1:15">
      <c r="A7898">
        <v>7903</v>
      </c>
      <c r="B7898" s="317">
        <v>45105</v>
      </c>
      <c r="C7898" s="270" t="s">
        <v>9</v>
      </c>
      <c r="D7898" s="359" t="s">
        <v>10</v>
      </c>
      <c r="E7898" s="318">
        <v>53</v>
      </c>
      <c r="F7898" s="318">
        <v>1864</v>
      </c>
      <c r="G7898" s="318">
        <v>36</v>
      </c>
      <c r="H7898" s="318">
        <v>10</v>
      </c>
      <c r="I7898" s="318" t="s">
        <v>15</v>
      </c>
      <c r="J7898" s="270"/>
      <c r="K7898" s="270"/>
      <c r="L7898" s="290">
        <f t="shared" ref="L7898:L7961" si="74">G7898/H7898*100</f>
        <v>360</v>
      </c>
      <c r="M7898" s="303">
        <v>712</v>
      </c>
      <c r="N7898" s="289" t="s">
        <v>13</v>
      </c>
      <c r="O7898" s="303" t="s">
        <v>2519</v>
      </c>
    </row>
    <row r="7899" spans="1:15">
      <c r="A7899">
        <v>7904</v>
      </c>
      <c r="B7899" s="317">
        <v>45105</v>
      </c>
      <c r="C7899" s="270" t="s">
        <v>9</v>
      </c>
      <c r="D7899" s="359" t="s">
        <v>10</v>
      </c>
      <c r="E7899" s="318">
        <v>53</v>
      </c>
      <c r="F7899" s="318">
        <v>1974</v>
      </c>
      <c r="G7899" s="318">
        <v>36</v>
      </c>
      <c r="H7899" s="318">
        <v>18</v>
      </c>
      <c r="I7899" s="318" t="s">
        <v>15</v>
      </c>
      <c r="J7899" s="270"/>
      <c r="K7899" s="270"/>
      <c r="L7899" s="290">
        <f t="shared" si="74"/>
        <v>200</v>
      </c>
      <c r="M7899" s="303">
        <v>712</v>
      </c>
      <c r="N7899" s="289" t="s">
        <v>13</v>
      </c>
      <c r="O7899" s="303" t="s">
        <v>2519</v>
      </c>
    </row>
    <row r="7900" spans="1:15">
      <c r="A7900">
        <v>7905</v>
      </c>
      <c r="B7900" s="317">
        <v>45105</v>
      </c>
      <c r="C7900" s="270" t="s">
        <v>9</v>
      </c>
      <c r="D7900" s="359" t="s">
        <v>10</v>
      </c>
      <c r="E7900" s="318">
        <v>52</v>
      </c>
      <c r="F7900" s="318">
        <v>1908</v>
      </c>
      <c r="G7900" s="318">
        <v>34</v>
      </c>
      <c r="H7900" s="318">
        <v>22</v>
      </c>
      <c r="I7900" s="318" t="s">
        <v>15</v>
      </c>
      <c r="J7900" s="270"/>
      <c r="K7900" s="270"/>
      <c r="L7900" s="290">
        <f t="shared" si="74"/>
        <v>154.54545454545453</v>
      </c>
      <c r="M7900" s="303">
        <v>712</v>
      </c>
      <c r="N7900" s="289" t="s">
        <v>13</v>
      </c>
      <c r="O7900" s="303" t="s">
        <v>2519</v>
      </c>
    </row>
    <row r="7901" spans="1:15">
      <c r="A7901">
        <v>7906</v>
      </c>
      <c r="B7901" s="317">
        <v>45105</v>
      </c>
      <c r="C7901" s="270" t="s">
        <v>9</v>
      </c>
      <c r="D7901" s="359" t="s">
        <v>10</v>
      </c>
      <c r="E7901" s="318">
        <v>47</v>
      </c>
      <c r="F7901" s="318">
        <v>1410</v>
      </c>
      <c r="G7901" s="318">
        <v>3</v>
      </c>
      <c r="H7901" s="318">
        <v>32</v>
      </c>
      <c r="I7901" s="318" t="s">
        <v>12</v>
      </c>
      <c r="J7901" s="270"/>
      <c r="K7901" s="270"/>
      <c r="L7901" s="290">
        <f t="shared" si="74"/>
        <v>9.375</v>
      </c>
      <c r="M7901" s="303">
        <v>712</v>
      </c>
      <c r="N7901" s="289" t="s">
        <v>13</v>
      </c>
      <c r="O7901" s="303" t="s">
        <v>2519</v>
      </c>
    </row>
    <row r="7902" spans="1:15">
      <c r="A7902">
        <v>7907</v>
      </c>
      <c r="B7902" s="317">
        <v>45105</v>
      </c>
      <c r="C7902" s="270" t="s">
        <v>9</v>
      </c>
      <c r="D7902" s="359" t="s">
        <v>10</v>
      </c>
      <c r="E7902" s="318">
        <v>58</v>
      </c>
      <c r="F7902" s="318">
        <v>1542</v>
      </c>
      <c r="G7902" s="318">
        <v>38</v>
      </c>
      <c r="H7902" s="318">
        <v>20</v>
      </c>
      <c r="I7902" s="318" t="s">
        <v>15</v>
      </c>
      <c r="J7902" s="270"/>
      <c r="K7902" s="270"/>
      <c r="L7902" s="290">
        <f t="shared" si="74"/>
        <v>190</v>
      </c>
      <c r="M7902" s="303">
        <v>712</v>
      </c>
      <c r="N7902" s="289" t="s">
        <v>13</v>
      </c>
      <c r="O7902" s="303" t="s">
        <v>2519</v>
      </c>
    </row>
    <row r="7903" spans="1:15">
      <c r="A7903">
        <v>7908</v>
      </c>
      <c r="B7903" s="317">
        <v>45105</v>
      </c>
      <c r="C7903" s="270" t="s">
        <v>9</v>
      </c>
      <c r="D7903" s="359" t="s">
        <v>10</v>
      </c>
      <c r="E7903" s="318">
        <v>50</v>
      </c>
      <c r="F7903" s="318">
        <v>1666</v>
      </c>
      <c r="G7903" s="318">
        <v>32</v>
      </c>
      <c r="H7903" s="318">
        <v>6</v>
      </c>
      <c r="I7903" s="318" t="s">
        <v>15</v>
      </c>
      <c r="J7903" s="270"/>
      <c r="K7903" s="270"/>
      <c r="L7903" s="290">
        <f t="shared" si="74"/>
        <v>533.33333333333326</v>
      </c>
      <c r="M7903" s="303">
        <v>712</v>
      </c>
      <c r="N7903" s="289" t="s">
        <v>13</v>
      </c>
      <c r="O7903" s="303" t="s">
        <v>2519</v>
      </c>
    </row>
    <row r="7904" spans="1:15">
      <c r="A7904">
        <v>7909</v>
      </c>
      <c r="B7904" s="317">
        <v>45105</v>
      </c>
      <c r="C7904" s="270" t="s">
        <v>9</v>
      </c>
      <c r="D7904" s="359" t="s">
        <v>10</v>
      </c>
      <c r="E7904" s="318">
        <v>52</v>
      </c>
      <c r="F7904" s="318">
        <v>1754</v>
      </c>
      <c r="G7904" s="318">
        <v>28</v>
      </c>
      <c r="H7904" s="318">
        <v>10</v>
      </c>
      <c r="I7904" s="318" t="s">
        <v>15</v>
      </c>
      <c r="J7904" s="270"/>
      <c r="K7904" s="270"/>
      <c r="L7904" s="290">
        <f t="shared" si="74"/>
        <v>280</v>
      </c>
      <c r="M7904" s="303">
        <v>712</v>
      </c>
      <c r="N7904" s="289" t="s">
        <v>13</v>
      </c>
      <c r="O7904" s="303" t="s">
        <v>2519</v>
      </c>
    </row>
    <row r="7905" spans="1:15">
      <c r="A7905">
        <v>7910</v>
      </c>
      <c r="B7905" s="317">
        <v>45105</v>
      </c>
      <c r="C7905" s="270" t="s">
        <v>9</v>
      </c>
      <c r="D7905" s="359" t="s">
        <v>10</v>
      </c>
      <c r="E7905" s="318">
        <v>52</v>
      </c>
      <c r="F7905" s="318">
        <v>1642</v>
      </c>
      <c r="G7905" s="318">
        <v>30</v>
      </c>
      <c r="H7905" s="318">
        <v>8</v>
      </c>
      <c r="I7905" s="318" t="s">
        <v>15</v>
      </c>
      <c r="J7905" s="270"/>
      <c r="K7905" s="270"/>
      <c r="L7905" s="290">
        <f t="shared" si="74"/>
        <v>375</v>
      </c>
      <c r="M7905" s="303">
        <v>712</v>
      </c>
      <c r="N7905" s="289" t="s">
        <v>13</v>
      </c>
      <c r="O7905" s="303" t="s">
        <v>2519</v>
      </c>
    </row>
    <row r="7906" spans="1:15">
      <c r="A7906">
        <v>7911</v>
      </c>
      <c r="B7906" s="317">
        <v>45105</v>
      </c>
      <c r="C7906" s="270" t="s">
        <v>9</v>
      </c>
      <c r="D7906" s="359" t="s">
        <v>10</v>
      </c>
      <c r="E7906" s="318">
        <v>49</v>
      </c>
      <c r="F7906" s="318">
        <v>1706</v>
      </c>
      <c r="G7906" s="318">
        <v>21</v>
      </c>
      <c r="H7906" s="318">
        <v>20</v>
      </c>
      <c r="I7906" s="318" t="s">
        <v>15</v>
      </c>
      <c r="J7906" s="270"/>
      <c r="K7906" s="270"/>
      <c r="L7906" s="290">
        <f t="shared" si="74"/>
        <v>105</v>
      </c>
      <c r="M7906" s="303">
        <v>712</v>
      </c>
      <c r="N7906" s="289" t="s">
        <v>13</v>
      </c>
      <c r="O7906" s="303" t="s">
        <v>2519</v>
      </c>
    </row>
    <row r="7907" spans="1:15">
      <c r="A7907">
        <v>7912</v>
      </c>
      <c r="B7907" s="317">
        <v>45105</v>
      </c>
      <c r="C7907" s="270" t="s">
        <v>9</v>
      </c>
      <c r="D7907" s="359" t="s">
        <v>10</v>
      </c>
      <c r="E7907" s="318">
        <v>45</v>
      </c>
      <c r="F7907" s="318">
        <v>1270</v>
      </c>
      <c r="G7907" s="318">
        <v>2</v>
      </c>
      <c r="H7907" s="318">
        <v>20</v>
      </c>
      <c r="I7907" s="318" t="s">
        <v>12</v>
      </c>
      <c r="J7907" s="270"/>
      <c r="K7907" s="270"/>
      <c r="L7907" s="290">
        <f>G7907/H7907*100</f>
        <v>10</v>
      </c>
      <c r="M7907" s="303">
        <v>712</v>
      </c>
      <c r="N7907" s="289" t="s">
        <v>13</v>
      </c>
      <c r="O7907" s="303" t="s">
        <v>2519</v>
      </c>
    </row>
    <row r="7908" spans="1:15">
      <c r="A7908">
        <v>7913</v>
      </c>
      <c r="B7908" s="317">
        <v>45105</v>
      </c>
      <c r="C7908" s="270" t="s">
        <v>9</v>
      </c>
      <c r="D7908" s="359" t="s">
        <v>10</v>
      </c>
      <c r="E7908" s="318">
        <v>45</v>
      </c>
      <c r="F7908" s="318">
        <v>1270</v>
      </c>
      <c r="G7908" s="318">
        <v>2</v>
      </c>
      <c r="H7908" s="318">
        <v>20</v>
      </c>
      <c r="I7908" s="318" t="s">
        <v>12</v>
      </c>
      <c r="J7908" s="270"/>
      <c r="K7908" s="270"/>
      <c r="L7908" s="290">
        <f t="shared" si="74"/>
        <v>10</v>
      </c>
      <c r="M7908" s="303">
        <v>712</v>
      </c>
      <c r="N7908" s="289" t="s">
        <v>13</v>
      </c>
      <c r="O7908" s="303" t="s">
        <v>2519</v>
      </c>
    </row>
    <row r="7909" spans="1:15">
      <c r="A7909">
        <v>7914</v>
      </c>
      <c r="B7909" s="317">
        <v>45105</v>
      </c>
      <c r="C7909" s="270" t="s">
        <v>9</v>
      </c>
      <c r="D7909" s="359" t="s">
        <v>10</v>
      </c>
      <c r="E7909" s="318">
        <v>50</v>
      </c>
      <c r="F7909" s="318">
        <v>1614</v>
      </c>
      <c r="G7909" s="318">
        <v>27</v>
      </c>
      <c r="H7909" s="318">
        <v>14</v>
      </c>
      <c r="I7909" s="318" t="s">
        <v>15</v>
      </c>
      <c r="J7909" s="270"/>
      <c r="K7909" s="270"/>
      <c r="L7909" s="290">
        <f t="shared" si="74"/>
        <v>192.85714285714286</v>
      </c>
      <c r="M7909" s="303">
        <v>712</v>
      </c>
      <c r="N7909" s="289" t="s">
        <v>13</v>
      </c>
      <c r="O7909" s="303" t="s">
        <v>2519</v>
      </c>
    </row>
    <row r="7910" spans="1:15">
      <c r="A7910">
        <v>7915</v>
      </c>
      <c r="B7910" s="317">
        <v>45105</v>
      </c>
      <c r="C7910" s="270" t="s">
        <v>9</v>
      </c>
      <c r="D7910" s="359" t="s">
        <v>10</v>
      </c>
      <c r="E7910" s="318">
        <v>63</v>
      </c>
      <c r="F7910" s="318">
        <v>3554</v>
      </c>
      <c r="G7910" s="318">
        <v>103</v>
      </c>
      <c r="H7910" s="318">
        <v>16</v>
      </c>
      <c r="I7910" s="318" t="s">
        <v>15</v>
      </c>
      <c r="J7910" s="270"/>
      <c r="K7910" s="270"/>
      <c r="L7910" s="290">
        <f t="shared" si="74"/>
        <v>643.75</v>
      </c>
      <c r="M7910" s="303">
        <v>712</v>
      </c>
      <c r="N7910" s="289" t="s">
        <v>13</v>
      </c>
      <c r="O7910" s="303" t="s">
        <v>2519</v>
      </c>
    </row>
    <row r="7911" spans="1:15">
      <c r="A7911">
        <v>7916</v>
      </c>
      <c r="B7911" s="317">
        <v>45105</v>
      </c>
      <c r="C7911" s="270" t="s">
        <v>9</v>
      </c>
      <c r="D7911" s="359" t="s">
        <v>10</v>
      </c>
      <c r="E7911" s="318">
        <v>62</v>
      </c>
      <c r="F7911" s="318">
        <v>3964</v>
      </c>
      <c r="G7911" s="318">
        <v>72</v>
      </c>
      <c r="H7911" s="318">
        <v>20</v>
      </c>
      <c r="I7911" s="318" t="s">
        <v>15</v>
      </c>
      <c r="J7911" s="270"/>
      <c r="K7911" s="270"/>
      <c r="L7911" s="290">
        <f t="shared" si="74"/>
        <v>360</v>
      </c>
      <c r="M7911" s="303">
        <v>712</v>
      </c>
      <c r="N7911" s="289" t="s">
        <v>13</v>
      </c>
      <c r="O7911" s="303" t="s">
        <v>2519</v>
      </c>
    </row>
    <row r="7912" spans="1:15">
      <c r="A7912">
        <v>7917</v>
      </c>
      <c r="B7912" s="317">
        <v>45105</v>
      </c>
      <c r="C7912" s="270" t="s">
        <v>9</v>
      </c>
      <c r="D7912" s="359" t="s">
        <v>10</v>
      </c>
      <c r="E7912" s="318">
        <v>64</v>
      </c>
      <c r="F7912" s="318">
        <v>3850</v>
      </c>
      <c r="G7912" s="318">
        <v>104</v>
      </c>
      <c r="H7912" s="318">
        <v>33</v>
      </c>
      <c r="I7912" s="318" t="s">
        <v>15</v>
      </c>
      <c r="J7912" s="270"/>
      <c r="K7912" s="270"/>
      <c r="L7912" s="290">
        <f t="shared" si="74"/>
        <v>315.15151515151513</v>
      </c>
      <c r="M7912" s="303">
        <v>712</v>
      </c>
      <c r="N7912" s="289" t="s">
        <v>13</v>
      </c>
      <c r="O7912" s="303" t="s">
        <v>2519</v>
      </c>
    </row>
    <row r="7913" spans="1:15">
      <c r="A7913">
        <v>7918</v>
      </c>
      <c r="B7913" s="317">
        <v>45105</v>
      </c>
      <c r="C7913" s="270" t="s">
        <v>9</v>
      </c>
      <c r="D7913" s="359" t="s">
        <v>10</v>
      </c>
      <c r="E7913" s="318">
        <v>67</v>
      </c>
      <c r="F7913" s="318">
        <v>4012</v>
      </c>
      <c r="G7913" s="318">
        <v>85</v>
      </c>
      <c r="H7913" s="318">
        <v>79</v>
      </c>
      <c r="I7913" s="318" t="s">
        <v>15</v>
      </c>
      <c r="J7913" s="270"/>
      <c r="K7913" s="270"/>
      <c r="L7913" s="290">
        <f t="shared" si="74"/>
        <v>107.59493670886076</v>
      </c>
      <c r="M7913" s="303">
        <v>712</v>
      </c>
      <c r="N7913" s="289" t="s">
        <v>13</v>
      </c>
      <c r="O7913" s="303" t="s">
        <v>2519</v>
      </c>
    </row>
    <row r="7914" spans="1:15">
      <c r="A7914">
        <v>7919</v>
      </c>
      <c r="B7914" s="317">
        <v>45105</v>
      </c>
      <c r="C7914" s="270" t="s">
        <v>9</v>
      </c>
      <c r="D7914" s="359" t="s">
        <v>10</v>
      </c>
      <c r="E7914" s="318">
        <v>67</v>
      </c>
      <c r="F7914" s="318">
        <v>4154</v>
      </c>
      <c r="G7914" s="318">
        <v>94</v>
      </c>
      <c r="H7914" s="318">
        <v>70</v>
      </c>
      <c r="I7914" s="318" t="s">
        <v>15</v>
      </c>
      <c r="J7914" s="270"/>
      <c r="K7914" s="270"/>
      <c r="L7914" s="290">
        <f t="shared" si="74"/>
        <v>134.28571428571428</v>
      </c>
      <c r="M7914" s="303">
        <v>712</v>
      </c>
      <c r="N7914" s="289" t="s">
        <v>13</v>
      </c>
      <c r="O7914" s="303" t="s">
        <v>2519</v>
      </c>
    </row>
    <row r="7915" spans="1:15">
      <c r="A7915">
        <v>7920</v>
      </c>
      <c r="B7915" s="317">
        <v>45106</v>
      </c>
      <c r="C7915" s="270" t="s">
        <v>9</v>
      </c>
      <c r="D7915" s="359" t="s">
        <v>10</v>
      </c>
      <c r="E7915" s="318">
        <v>63</v>
      </c>
      <c r="F7915" s="318">
        <v>3525</v>
      </c>
      <c r="G7915" s="318">
        <v>66</v>
      </c>
      <c r="H7915" s="318">
        <v>50</v>
      </c>
      <c r="I7915" s="318" t="s">
        <v>15</v>
      </c>
      <c r="J7915" s="270"/>
      <c r="K7915" s="270"/>
      <c r="L7915" s="290">
        <f t="shared" si="74"/>
        <v>132</v>
      </c>
      <c r="M7915" s="303">
        <v>712</v>
      </c>
      <c r="N7915" s="289" t="s">
        <v>13</v>
      </c>
      <c r="O7915" s="303" t="s">
        <v>2519</v>
      </c>
    </row>
    <row r="7916" spans="1:15">
      <c r="A7916">
        <v>7921</v>
      </c>
      <c r="B7916" s="317">
        <v>45105</v>
      </c>
      <c r="C7916" s="270" t="s">
        <v>9</v>
      </c>
      <c r="D7916" s="359" t="s">
        <v>10</v>
      </c>
      <c r="E7916" s="318">
        <v>70</v>
      </c>
      <c r="F7916" s="318">
        <v>4632</v>
      </c>
      <c r="G7916" s="318">
        <v>72</v>
      </c>
      <c r="H7916" s="318">
        <v>46</v>
      </c>
      <c r="I7916" s="318" t="s">
        <v>15</v>
      </c>
      <c r="J7916" s="270"/>
      <c r="K7916" s="270"/>
      <c r="L7916" s="290">
        <f t="shared" si="74"/>
        <v>156.52173913043478</v>
      </c>
      <c r="M7916" s="303">
        <v>712</v>
      </c>
      <c r="N7916" s="289" t="s">
        <v>13</v>
      </c>
      <c r="O7916" s="303" t="s">
        <v>2519</v>
      </c>
    </row>
    <row r="7917" spans="1:15">
      <c r="A7917">
        <v>7922</v>
      </c>
      <c r="B7917" s="319">
        <v>45105</v>
      </c>
      <c r="C7917" s="320" t="s">
        <v>9</v>
      </c>
      <c r="D7917" s="359" t="s">
        <v>10</v>
      </c>
      <c r="E7917" s="321">
        <v>56</v>
      </c>
      <c r="F7917" s="321">
        <v>2458</v>
      </c>
      <c r="G7917" s="321">
        <v>56</v>
      </c>
      <c r="H7917" s="321">
        <v>50</v>
      </c>
      <c r="I7917" s="321" t="s">
        <v>15</v>
      </c>
      <c r="J7917" s="320"/>
      <c r="K7917" s="320"/>
      <c r="L7917" s="322">
        <f t="shared" si="74"/>
        <v>112.00000000000001</v>
      </c>
      <c r="M7917" s="323">
        <v>718</v>
      </c>
      <c r="N7917" s="324" t="s">
        <v>13</v>
      </c>
      <c r="O7917" s="323" t="s">
        <v>2519</v>
      </c>
    </row>
    <row r="7918" spans="1:15">
      <c r="A7918">
        <v>7923</v>
      </c>
      <c r="B7918" s="317">
        <v>45105</v>
      </c>
      <c r="C7918" s="270" t="s">
        <v>9</v>
      </c>
      <c r="D7918" s="359" t="s">
        <v>10</v>
      </c>
      <c r="E7918" s="318">
        <v>55</v>
      </c>
      <c r="F7918" s="318">
        <v>2346</v>
      </c>
      <c r="G7918" s="318">
        <v>38</v>
      </c>
      <c r="H7918" s="318">
        <v>58</v>
      </c>
      <c r="I7918" s="318" t="s">
        <v>15</v>
      </c>
      <c r="J7918" s="270"/>
      <c r="K7918" s="270"/>
      <c r="L7918" s="290">
        <f t="shared" si="74"/>
        <v>65.517241379310349</v>
      </c>
      <c r="M7918" s="303">
        <v>718</v>
      </c>
      <c r="N7918" s="289" t="s">
        <v>13</v>
      </c>
      <c r="O7918" s="303" t="s">
        <v>2519</v>
      </c>
    </row>
    <row r="7919" spans="1:15">
      <c r="A7919">
        <v>7924</v>
      </c>
      <c r="B7919" s="317">
        <v>45105</v>
      </c>
      <c r="C7919" s="270" t="s">
        <v>9</v>
      </c>
      <c r="D7919" s="359" t="s">
        <v>10</v>
      </c>
      <c r="E7919" s="318">
        <v>55</v>
      </c>
      <c r="F7919" s="318">
        <v>2362</v>
      </c>
      <c r="G7919" s="318">
        <v>9</v>
      </c>
      <c r="H7919" s="318">
        <v>24</v>
      </c>
      <c r="I7919" s="318" t="s">
        <v>12</v>
      </c>
      <c r="J7919" s="270"/>
      <c r="K7919" s="270"/>
      <c r="L7919" s="290">
        <f t="shared" si="74"/>
        <v>37.5</v>
      </c>
      <c r="M7919" s="303">
        <v>718</v>
      </c>
      <c r="N7919" s="289" t="s">
        <v>13</v>
      </c>
      <c r="O7919" s="303" t="s">
        <v>2519</v>
      </c>
    </row>
    <row r="7920" spans="1:15">
      <c r="A7920">
        <v>7925</v>
      </c>
      <c r="B7920" s="317">
        <v>45105</v>
      </c>
      <c r="C7920" s="270" t="s">
        <v>9</v>
      </c>
      <c r="D7920" s="359" t="s">
        <v>10</v>
      </c>
      <c r="E7920" s="318">
        <v>56</v>
      </c>
      <c r="F7920" s="318">
        <v>2390</v>
      </c>
      <c r="G7920" s="318">
        <v>46</v>
      </c>
      <c r="H7920" s="318">
        <v>42</v>
      </c>
      <c r="I7920" s="318" t="s">
        <v>15</v>
      </c>
      <c r="J7920" s="270"/>
      <c r="K7920" s="270"/>
      <c r="L7920" s="290">
        <f t="shared" si="74"/>
        <v>109.52380952380953</v>
      </c>
      <c r="M7920" s="303">
        <v>718</v>
      </c>
      <c r="N7920" s="289" t="s">
        <v>13</v>
      </c>
      <c r="O7920" s="303" t="s">
        <v>2519</v>
      </c>
    </row>
    <row r="7921" spans="1:15">
      <c r="A7921">
        <v>7926</v>
      </c>
      <c r="B7921" s="317">
        <v>45105</v>
      </c>
      <c r="C7921" s="270" t="s">
        <v>9</v>
      </c>
      <c r="D7921" s="359" t="s">
        <v>10</v>
      </c>
      <c r="E7921" s="318">
        <v>56</v>
      </c>
      <c r="F7921" s="318">
        <v>2300</v>
      </c>
      <c r="G7921" s="318">
        <v>50</v>
      </c>
      <c r="H7921" s="318">
        <v>48</v>
      </c>
      <c r="I7921" s="318" t="s">
        <v>15</v>
      </c>
      <c r="J7921" s="270"/>
      <c r="K7921" s="270"/>
      <c r="L7921" s="290">
        <f t="shared" si="74"/>
        <v>104.16666666666667</v>
      </c>
      <c r="M7921" s="303">
        <v>718</v>
      </c>
      <c r="N7921" s="289" t="s">
        <v>13</v>
      </c>
      <c r="O7921" s="303" t="s">
        <v>2519</v>
      </c>
    </row>
    <row r="7922" spans="1:15">
      <c r="A7922">
        <v>7927</v>
      </c>
      <c r="B7922" s="317">
        <v>45105</v>
      </c>
      <c r="C7922" s="270" t="s">
        <v>9</v>
      </c>
      <c r="D7922" s="359" t="s">
        <v>10</v>
      </c>
      <c r="E7922" s="318">
        <v>53</v>
      </c>
      <c r="F7922" s="318">
        <v>1918</v>
      </c>
      <c r="G7922" s="318">
        <v>23</v>
      </c>
      <c r="H7922" s="318">
        <v>13</v>
      </c>
      <c r="I7922" s="318" t="s">
        <v>15</v>
      </c>
      <c r="J7922" s="270"/>
      <c r="K7922" s="270"/>
      <c r="L7922" s="290">
        <f t="shared" si="74"/>
        <v>176.92307692307691</v>
      </c>
      <c r="M7922" s="303">
        <v>718</v>
      </c>
      <c r="N7922" s="289" t="s">
        <v>13</v>
      </c>
      <c r="O7922" s="303" t="s">
        <v>2519</v>
      </c>
    </row>
    <row r="7923" spans="1:15">
      <c r="A7923">
        <v>7928</v>
      </c>
      <c r="B7923" s="317">
        <v>45105</v>
      </c>
      <c r="C7923" s="270" t="s">
        <v>9</v>
      </c>
      <c r="D7923" s="359" t="s">
        <v>10</v>
      </c>
      <c r="E7923" s="318">
        <v>58</v>
      </c>
      <c r="F7923" s="318">
        <v>2392</v>
      </c>
      <c r="G7923" s="318">
        <v>1</v>
      </c>
      <c r="H7923" s="318">
        <v>30</v>
      </c>
      <c r="I7923" s="318" t="s">
        <v>12</v>
      </c>
      <c r="J7923" s="270"/>
      <c r="K7923" s="270"/>
      <c r="L7923" s="290">
        <f t="shared" si="74"/>
        <v>3.3333333333333335</v>
      </c>
      <c r="M7923" s="303">
        <v>718</v>
      </c>
      <c r="N7923" s="289" t="s">
        <v>13</v>
      </c>
      <c r="O7923" s="303" t="s">
        <v>2519</v>
      </c>
    </row>
    <row r="7924" spans="1:15">
      <c r="A7924">
        <v>7929</v>
      </c>
      <c r="B7924" s="317">
        <v>45105</v>
      </c>
      <c r="C7924" s="270" t="s">
        <v>9</v>
      </c>
      <c r="D7924" s="359" t="s">
        <v>10</v>
      </c>
      <c r="E7924" s="318">
        <v>56</v>
      </c>
      <c r="F7924" s="318">
        <v>2938</v>
      </c>
      <c r="G7924" s="318">
        <v>26</v>
      </c>
      <c r="H7924" s="318">
        <v>56</v>
      </c>
      <c r="I7924" s="318" t="s">
        <v>15</v>
      </c>
      <c r="J7924" s="270"/>
      <c r="K7924" s="270"/>
      <c r="L7924" s="290">
        <f t="shared" si="74"/>
        <v>46.428571428571431</v>
      </c>
      <c r="M7924" s="303">
        <v>718</v>
      </c>
      <c r="N7924" s="289" t="s">
        <v>13</v>
      </c>
      <c r="O7924" s="303" t="s">
        <v>2519</v>
      </c>
    </row>
    <row r="7925" spans="1:15">
      <c r="A7925">
        <v>7930</v>
      </c>
      <c r="B7925" s="317">
        <v>45105</v>
      </c>
      <c r="C7925" s="270" t="s">
        <v>9</v>
      </c>
      <c r="D7925" s="359" t="s">
        <v>10</v>
      </c>
      <c r="E7925" s="318">
        <v>50</v>
      </c>
      <c r="F7925" s="318">
        <v>2468</v>
      </c>
      <c r="G7925" s="318">
        <v>35</v>
      </c>
      <c r="H7925" s="318">
        <v>34</v>
      </c>
      <c r="I7925" s="318" t="s">
        <v>15</v>
      </c>
      <c r="J7925" s="270"/>
      <c r="K7925" s="270"/>
      <c r="L7925" s="290">
        <f t="shared" si="74"/>
        <v>102.94117647058823</v>
      </c>
      <c r="M7925" s="303">
        <v>718</v>
      </c>
      <c r="N7925" s="289" t="s">
        <v>13</v>
      </c>
      <c r="O7925" s="303" t="s">
        <v>2519</v>
      </c>
    </row>
    <row r="7926" spans="1:15">
      <c r="A7926">
        <v>7931</v>
      </c>
      <c r="B7926" s="317">
        <v>45105</v>
      </c>
      <c r="C7926" s="270" t="s">
        <v>9</v>
      </c>
      <c r="D7926" s="359" t="s">
        <v>10</v>
      </c>
      <c r="E7926" s="318">
        <v>54</v>
      </c>
      <c r="F7926" s="318">
        <v>2246</v>
      </c>
      <c r="G7926" s="318">
        <v>38</v>
      </c>
      <c r="H7926" s="318">
        <v>30</v>
      </c>
      <c r="I7926" s="318" t="s">
        <v>15</v>
      </c>
      <c r="J7926" s="270"/>
      <c r="K7926" s="270"/>
      <c r="L7926" s="290">
        <f t="shared" si="74"/>
        <v>126.66666666666666</v>
      </c>
      <c r="M7926" s="303">
        <v>718</v>
      </c>
      <c r="N7926" s="289" t="s">
        <v>13</v>
      </c>
      <c r="O7926" s="303" t="s">
        <v>2519</v>
      </c>
    </row>
    <row r="7927" spans="1:15">
      <c r="A7927">
        <v>7932</v>
      </c>
      <c r="B7927" s="317">
        <v>45105</v>
      </c>
      <c r="C7927" s="270" t="s">
        <v>9</v>
      </c>
      <c r="D7927" s="359" t="s">
        <v>10</v>
      </c>
      <c r="E7927" s="318">
        <v>56</v>
      </c>
      <c r="F7927" s="318">
        <v>2418</v>
      </c>
      <c r="G7927" s="318">
        <v>47</v>
      </c>
      <c r="H7927" s="318">
        <v>34</v>
      </c>
      <c r="I7927" s="318" t="s">
        <v>15</v>
      </c>
      <c r="J7927" s="270"/>
      <c r="K7927" s="270"/>
      <c r="L7927" s="290">
        <f t="shared" si="74"/>
        <v>138.23529411764704</v>
      </c>
      <c r="M7927" s="303">
        <v>718</v>
      </c>
      <c r="N7927" s="289" t="s">
        <v>13</v>
      </c>
      <c r="O7927" s="303" t="s">
        <v>2519</v>
      </c>
    </row>
    <row r="7928" spans="1:15">
      <c r="A7928">
        <v>7933</v>
      </c>
      <c r="B7928" s="317">
        <v>45105</v>
      </c>
      <c r="C7928" s="270" t="s">
        <v>9</v>
      </c>
      <c r="D7928" s="359" t="s">
        <v>10</v>
      </c>
      <c r="E7928" s="318">
        <v>55</v>
      </c>
      <c r="F7928" s="318">
        <v>2210</v>
      </c>
      <c r="G7928" s="318">
        <v>35</v>
      </c>
      <c r="H7928" s="318">
        <v>40</v>
      </c>
      <c r="I7928" s="318" t="s">
        <v>15</v>
      </c>
      <c r="J7928" s="270"/>
      <c r="K7928" s="270"/>
      <c r="L7928" s="290">
        <f t="shared" si="74"/>
        <v>87.5</v>
      </c>
      <c r="M7928" s="303">
        <v>718</v>
      </c>
      <c r="N7928" s="289" t="s">
        <v>13</v>
      </c>
      <c r="O7928" s="303" t="s">
        <v>2519</v>
      </c>
    </row>
    <row r="7929" spans="1:15">
      <c r="A7929">
        <v>7934</v>
      </c>
      <c r="B7929" s="317">
        <v>45105</v>
      </c>
      <c r="C7929" s="270" t="s">
        <v>9</v>
      </c>
      <c r="D7929" s="359" t="s">
        <v>10</v>
      </c>
      <c r="E7929" s="318">
        <v>54</v>
      </c>
      <c r="F7929" s="318">
        <v>2222</v>
      </c>
      <c r="G7929" s="318">
        <v>30</v>
      </c>
      <c r="H7929" s="318">
        <v>20</v>
      </c>
      <c r="I7929" s="318" t="s">
        <v>15</v>
      </c>
      <c r="J7929" s="270"/>
      <c r="K7929" s="270"/>
      <c r="L7929" s="290">
        <f t="shared" si="74"/>
        <v>150</v>
      </c>
      <c r="M7929" s="303">
        <v>718</v>
      </c>
      <c r="N7929" s="289" t="s">
        <v>13</v>
      </c>
      <c r="O7929" s="303" t="s">
        <v>2519</v>
      </c>
    </row>
    <row r="7930" spans="1:15">
      <c r="A7930">
        <v>7935</v>
      </c>
      <c r="B7930" s="317">
        <v>45105</v>
      </c>
      <c r="C7930" s="270" t="s">
        <v>9</v>
      </c>
      <c r="D7930" s="359" t="s">
        <v>10</v>
      </c>
      <c r="E7930" s="318">
        <v>53</v>
      </c>
      <c r="F7930" s="318">
        <v>2166</v>
      </c>
      <c r="G7930" s="318">
        <v>33</v>
      </c>
      <c r="H7930" s="318">
        <v>30</v>
      </c>
      <c r="I7930" s="318" t="s">
        <v>15</v>
      </c>
      <c r="J7930" s="270"/>
      <c r="K7930" s="270"/>
      <c r="L7930" s="290">
        <f t="shared" si="74"/>
        <v>110.00000000000001</v>
      </c>
      <c r="M7930" s="303">
        <v>718</v>
      </c>
      <c r="N7930" s="289" t="s">
        <v>13</v>
      </c>
      <c r="O7930" s="303" t="s">
        <v>2519</v>
      </c>
    </row>
    <row r="7931" spans="1:15">
      <c r="A7931">
        <v>7936</v>
      </c>
      <c r="B7931" s="317">
        <v>45105</v>
      </c>
      <c r="C7931" s="270" t="s">
        <v>9</v>
      </c>
      <c r="D7931" s="359" t="s">
        <v>10</v>
      </c>
      <c r="E7931" s="318">
        <v>61</v>
      </c>
      <c r="F7931" s="318">
        <v>2676</v>
      </c>
      <c r="G7931" s="318">
        <v>55</v>
      </c>
      <c r="H7931" s="318">
        <v>40</v>
      </c>
      <c r="I7931" s="318" t="s">
        <v>15</v>
      </c>
      <c r="J7931" s="270"/>
      <c r="K7931" s="270"/>
      <c r="L7931" s="290">
        <f t="shared" si="74"/>
        <v>137.5</v>
      </c>
      <c r="M7931" s="303">
        <v>718</v>
      </c>
      <c r="N7931" s="289" t="s">
        <v>13</v>
      </c>
      <c r="O7931" s="303" t="s">
        <v>2519</v>
      </c>
    </row>
    <row r="7932" spans="1:15">
      <c r="A7932">
        <v>7937</v>
      </c>
      <c r="B7932" s="317">
        <v>45105</v>
      </c>
      <c r="C7932" s="270" t="s">
        <v>9</v>
      </c>
      <c r="D7932" s="359" t="s">
        <v>10</v>
      </c>
      <c r="E7932" s="318">
        <v>54</v>
      </c>
      <c r="F7932" s="318">
        <v>1986</v>
      </c>
      <c r="G7932" s="318">
        <v>6</v>
      </c>
      <c r="H7932" s="318">
        <v>16</v>
      </c>
      <c r="I7932" s="318" t="s">
        <v>15</v>
      </c>
      <c r="J7932" s="270"/>
      <c r="K7932" s="270"/>
      <c r="L7932" s="290">
        <f t="shared" si="74"/>
        <v>37.5</v>
      </c>
      <c r="M7932" s="303">
        <v>718</v>
      </c>
      <c r="N7932" s="289" t="s">
        <v>13</v>
      </c>
      <c r="O7932" s="303" t="s">
        <v>2519</v>
      </c>
    </row>
    <row r="7933" spans="1:15">
      <c r="A7933">
        <v>7938</v>
      </c>
      <c r="B7933" s="317">
        <v>45105</v>
      </c>
      <c r="C7933" s="270" t="s">
        <v>9</v>
      </c>
      <c r="D7933" s="359" t="s">
        <v>10</v>
      </c>
      <c r="E7933" s="318">
        <v>49</v>
      </c>
      <c r="F7933" s="318">
        <v>2004</v>
      </c>
      <c r="G7933" s="318">
        <v>30</v>
      </c>
      <c r="H7933" s="318">
        <v>38</v>
      </c>
      <c r="I7933" s="318" t="s">
        <v>15</v>
      </c>
      <c r="J7933" s="270"/>
      <c r="K7933" s="270"/>
      <c r="L7933" s="290">
        <f t="shared" si="74"/>
        <v>78.94736842105263</v>
      </c>
      <c r="M7933" s="303">
        <v>718</v>
      </c>
      <c r="N7933" s="289" t="s">
        <v>13</v>
      </c>
      <c r="O7933" s="303" t="s">
        <v>2519</v>
      </c>
    </row>
    <row r="7934" spans="1:15">
      <c r="A7934">
        <v>7939</v>
      </c>
      <c r="B7934" s="317">
        <v>45105</v>
      </c>
      <c r="C7934" s="270" t="s">
        <v>9</v>
      </c>
      <c r="D7934" s="359" t="s">
        <v>10</v>
      </c>
      <c r="E7934" s="318">
        <v>56</v>
      </c>
      <c r="F7934" s="318">
        <v>2304</v>
      </c>
      <c r="G7934" s="318">
        <v>1</v>
      </c>
      <c r="H7934" s="318">
        <v>22</v>
      </c>
      <c r="I7934" s="318" t="s">
        <v>12</v>
      </c>
      <c r="J7934" s="270"/>
      <c r="K7934" s="270"/>
      <c r="L7934" s="290">
        <f t="shared" si="74"/>
        <v>4.5454545454545459</v>
      </c>
      <c r="M7934" s="303">
        <v>718</v>
      </c>
      <c r="N7934" s="289" t="s">
        <v>13</v>
      </c>
      <c r="O7934" s="303" t="s">
        <v>2519</v>
      </c>
    </row>
    <row r="7935" spans="1:15">
      <c r="A7935">
        <v>7940</v>
      </c>
      <c r="B7935" s="317">
        <v>45105</v>
      </c>
      <c r="C7935" s="270" t="s">
        <v>9</v>
      </c>
      <c r="D7935" s="359" t="s">
        <v>10</v>
      </c>
      <c r="E7935" s="318">
        <v>53</v>
      </c>
      <c r="F7935" s="318">
        <v>2196</v>
      </c>
      <c r="G7935" s="318">
        <v>32</v>
      </c>
      <c r="H7935" s="318">
        <v>52</v>
      </c>
      <c r="I7935" s="318" t="s">
        <v>15</v>
      </c>
      <c r="J7935" s="270"/>
      <c r="K7935" s="270"/>
      <c r="L7935" s="290">
        <f t="shared" si="74"/>
        <v>61.53846153846154</v>
      </c>
      <c r="M7935" s="303">
        <v>718</v>
      </c>
      <c r="N7935" s="289" t="s">
        <v>13</v>
      </c>
      <c r="O7935" s="303" t="s">
        <v>2519</v>
      </c>
    </row>
    <row r="7936" spans="1:15">
      <c r="A7936">
        <v>7941</v>
      </c>
      <c r="B7936" s="317">
        <v>45166</v>
      </c>
      <c r="C7936" s="270" t="s">
        <v>9</v>
      </c>
      <c r="D7936" s="359" t="s">
        <v>10</v>
      </c>
      <c r="E7936" s="318">
        <v>54</v>
      </c>
      <c r="F7936" s="318">
        <v>2200</v>
      </c>
      <c r="G7936" s="318">
        <v>36</v>
      </c>
      <c r="H7936" s="318">
        <v>38</v>
      </c>
      <c r="I7936" s="318" t="s">
        <v>15</v>
      </c>
      <c r="J7936" s="270"/>
      <c r="K7936" s="270"/>
      <c r="L7936" s="290">
        <f t="shared" si="74"/>
        <v>94.73684210526315</v>
      </c>
      <c r="M7936" s="303">
        <v>718</v>
      </c>
      <c r="N7936" s="289" t="s">
        <v>13</v>
      </c>
      <c r="O7936" s="303" t="s">
        <v>2519</v>
      </c>
    </row>
    <row r="7937" spans="1:15">
      <c r="A7937">
        <v>7942</v>
      </c>
      <c r="B7937" s="317">
        <v>45105</v>
      </c>
      <c r="C7937" s="270" t="s">
        <v>9</v>
      </c>
      <c r="D7937" s="359" t="s">
        <v>10</v>
      </c>
      <c r="E7937" s="318">
        <v>55</v>
      </c>
      <c r="F7937" s="318">
        <v>2324</v>
      </c>
      <c r="G7937" s="318">
        <v>31</v>
      </c>
      <c r="H7937" s="318">
        <v>40</v>
      </c>
      <c r="I7937" s="318" t="s">
        <v>15</v>
      </c>
      <c r="J7937" s="270"/>
      <c r="K7937" s="270"/>
      <c r="L7937" s="290">
        <f t="shared" si="74"/>
        <v>77.5</v>
      </c>
      <c r="M7937" s="303">
        <v>718</v>
      </c>
      <c r="N7937" s="289" t="s">
        <v>13</v>
      </c>
      <c r="O7937" s="303" t="s">
        <v>2519</v>
      </c>
    </row>
    <row r="7938" spans="1:15">
      <c r="A7938">
        <v>7943</v>
      </c>
      <c r="B7938" s="317">
        <v>45105</v>
      </c>
      <c r="C7938" s="270" t="s">
        <v>9</v>
      </c>
      <c r="D7938" s="359" t="s">
        <v>10</v>
      </c>
      <c r="E7938" s="318">
        <v>55</v>
      </c>
      <c r="F7938" s="318">
        <v>2376</v>
      </c>
      <c r="G7938" s="318">
        <v>33</v>
      </c>
      <c r="H7938" s="318">
        <v>40</v>
      </c>
      <c r="I7938" s="318" t="s">
        <v>15</v>
      </c>
      <c r="J7938" s="270"/>
      <c r="K7938" s="270"/>
      <c r="L7938" s="290">
        <f t="shared" si="74"/>
        <v>82.5</v>
      </c>
      <c r="M7938" s="303">
        <v>718</v>
      </c>
      <c r="N7938" s="289" t="s">
        <v>13</v>
      </c>
      <c r="O7938" s="303" t="s">
        <v>2519</v>
      </c>
    </row>
    <row r="7939" spans="1:15">
      <c r="A7939">
        <v>7944</v>
      </c>
      <c r="B7939" s="317">
        <v>45105</v>
      </c>
      <c r="C7939" s="270" t="s">
        <v>9</v>
      </c>
      <c r="D7939" s="359" t="s">
        <v>10</v>
      </c>
      <c r="E7939" s="318">
        <v>51</v>
      </c>
      <c r="F7939" s="318">
        <v>2124</v>
      </c>
      <c r="G7939" s="318">
        <v>47</v>
      </c>
      <c r="H7939" s="318">
        <v>20</v>
      </c>
      <c r="I7939" s="318" t="s">
        <v>15</v>
      </c>
      <c r="J7939" s="270"/>
      <c r="K7939" s="270"/>
      <c r="L7939" s="290">
        <f t="shared" si="74"/>
        <v>235</v>
      </c>
      <c r="M7939" s="303">
        <v>718</v>
      </c>
      <c r="N7939" s="289" t="s">
        <v>13</v>
      </c>
      <c r="O7939" s="303" t="s">
        <v>2519</v>
      </c>
    </row>
    <row r="7940" spans="1:15">
      <c r="A7940">
        <v>7945</v>
      </c>
      <c r="B7940" s="317">
        <v>45105</v>
      </c>
      <c r="C7940" s="270" t="s">
        <v>9</v>
      </c>
      <c r="D7940" s="359" t="s">
        <v>10</v>
      </c>
      <c r="E7940" s="318">
        <v>58</v>
      </c>
      <c r="F7940" s="318">
        <v>2494</v>
      </c>
      <c r="G7940" s="318">
        <v>46</v>
      </c>
      <c r="H7940" s="318">
        <v>62</v>
      </c>
      <c r="I7940" s="318" t="s">
        <v>15</v>
      </c>
      <c r="J7940" s="270"/>
      <c r="K7940" s="270"/>
      <c r="L7940" s="290">
        <f t="shared" si="74"/>
        <v>74.193548387096769</v>
      </c>
      <c r="M7940" s="303">
        <v>718</v>
      </c>
      <c r="N7940" s="289" t="s">
        <v>13</v>
      </c>
      <c r="O7940" s="303" t="s">
        <v>2519</v>
      </c>
    </row>
    <row r="7941" spans="1:15">
      <c r="A7941">
        <v>7946</v>
      </c>
      <c r="B7941" s="317">
        <v>45105</v>
      </c>
      <c r="C7941" s="270" t="s">
        <v>9</v>
      </c>
      <c r="D7941" s="359" t="s">
        <v>10</v>
      </c>
      <c r="E7941" s="318">
        <v>55</v>
      </c>
      <c r="F7941" s="318">
        <v>2338</v>
      </c>
      <c r="G7941" s="318">
        <v>1</v>
      </c>
      <c r="H7941" s="318">
        <v>30</v>
      </c>
      <c r="I7941" s="318" t="s">
        <v>12</v>
      </c>
      <c r="J7941" s="270"/>
      <c r="K7941" s="270"/>
      <c r="L7941" s="290">
        <f t="shared" si="74"/>
        <v>3.3333333333333335</v>
      </c>
      <c r="M7941" s="303">
        <v>718</v>
      </c>
      <c r="N7941" s="289" t="s">
        <v>13</v>
      </c>
      <c r="O7941" s="303" t="s">
        <v>2519</v>
      </c>
    </row>
    <row r="7942" spans="1:15">
      <c r="A7942">
        <v>7947</v>
      </c>
      <c r="B7942" s="317">
        <v>45105</v>
      </c>
      <c r="C7942" s="270" t="s">
        <v>9</v>
      </c>
      <c r="D7942" s="359" t="s">
        <v>10</v>
      </c>
      <c r="E7942" s="318">
        <v>54</v>
      </c>
      <c r="F7942" s="318">
        <v>2198</v>
      </c>
      <c r="G7942" s="318">
        <v>8</v>
      </c>
      <c r="H7942" s="318">
        <v>35</v>
      </c>
      <c r="I7942" s="318" t="s">
        <v>15</v>
      </c>
      <c r="J7942" s="270"/>
      <c r="K7942" s="270"/>
      <c r="L7942" s="290">
        <f t="shared" si="74"/>
        <v>22.857142857142858</v>
      </c>
      <c r="M7942" s="303">
        <v>718</v>
      </c>
      <c r="N7942" s="289" t="s">
        <v>13</v>
      </c>
      <c r="O7942" s="303" t="s">
        <v>2519</v>
      </c>
    </row>
    <row r="7943" spans="1:15">
      <c r="A7943">
        <v>7948</v>
      </c>
      <c r="B7943" s="317">
        <v>45105</v>
      </c>
      <c r="C7943" s="270" t="s">
        <v>9</v>
      </c>
      <c r="D7943" s="359" t="s">
        <v>10</v>
      </c>
      <c r="E7943" s="318">
        <v>58</v>
      </c>
      <c r="F7943" s="318">
        <v>2756</v>
      </c>
      <c r="G7943" s="318">
        <v>2</v>
      </c>
      <c r="H7943" s="318">
        <v>32</v>
      </c>
      <c r="I7943" s="318" t="s">
        <v>12</v>
      </c>
      <c r="J7943" s="270"/>
      <c r="K7943" s="270"/>
      <c r="L7943" s="290">
        <f t="shared" si="74"/>
        <v>6.25</v>
      </c>
      <c r="M7943" s="303">
        <v>718</v>
      </c>
      <c r="N7943" s="289" t="s">
        <v>13</v>
      </c>
      <c r="O7943" s="303" t="s">
        <v>2519</v>
      </c>
    </row>
    <row r="7944" spans="1:15">
      <c r="A7944">
        <v>7949</v>
      </c>
      <c r="B7944" s="317">
        <v>45105</v>
      </c>
      <c r="C7944" s="270" t="s">
        <v>9</v>
      </c>
      <c r="D7944" s="359" t="s">
        <v>10</v>
      </c>
      <c r="E7944" s="318">
        <v>47</v>
      </c>
      <c r="F7944" s="318">
        <v>2030</v>
      </c>
      <c r="G7944" s="318">
        <v>21</v>
      </c>
      <c r="H7944" s="318">
        <v>32</v>
      </c>
      <c r="I7944" s="318" t="s">
        <v>15</v>
      </c>
      <c r="J7944" s="270"/>
      <c r="K7944" s="270"/>
      <c r="L7944" s="290">
        <f t="shared" si="74"/>
        <v>65.625</v>
      </c>
      <c r="M7944" s="303">
        <v>718</v>
      </c>
      <c r="N7944" s="289" t="s">
        <v>13</v>
      </c>
      <c r="O7944" s="303" t="s">
        <v>2519</v>
      </c>
    </row>
    <row r="7945" spans="1:15">
      <c r="A7945">
        <v>7950</v>
      </c>
      <c r="B7945" s="317">
        <v>45105</v>
      </c>
      <c r="C7945" s="270" t="s">
        <v>9</v>
      </c>
      <c r="D7945" s="359" t="s">
        <v>10</v>
      </c>
      <c r="E7945" s="318">
        <v>54</v>
      </c>
      <c r="F7945" s="318">
        <v>2156</v>
      </c>
      <c r="G7945" s="318">
        <v>36</v>
      </c>
      <c r="H7945" s="318">
        <v>22</v>
      </c>
      <c r="I7945" s="318" t="s">
        <v>15</v>
      </c>
      <c r="J7945" s="270"/>
      <c r="K7945" s="270"/>
      <c r="L7945" s="290">
        <f t="shared" si="74"/>
        <v>163.63636363636365</v>
      </c>
      <c r="M7945" s="303">
        <v>718</v>
      </c>
      <c r="N7945" s="289" t="s">
        <v>13</v>
      </c>
      <c r="O7945" s="303" t="s">
        <v>2519</v>
      </c>
    </row>
    <row r="7946" spans="1:15">
      <c r="A7946">
        <v>7951</v>
      </c>
      <c r="B7946" s="317">
        <v>45105</v>
      </c>
      <c r="C7946" s="270" t="s">
        <v>9</v>
      </c>
      <c r="D7946" s="359" t="s">
        <v>10</v>
      </c>
      <c r="E7946" s="318">
        <v>59</v>
      </c>
      <c r="F7946" s="318">
        <v>2726</v>
      </c>
      <c r="G7946" s="318">
        <v>48</v>
      </c>
      <c r="H7946" s="318">
        <v>70</v>
      </c>
      <c r="I7946" s="318" t="s">
        <v>15</v>
      </c>
      <c r="J7946" s="270"/>
      <c r="K7946" s="270"/>
      <c r="L7946" s="290">
        <f t="shared" si="74"/>
        <v>68.571428571428569</v>
      </c>
      <c r="M7946" s="303">
        <v>718</v>
      </c>
      <c r="N7946" s="289" t="s">
        <v>13</v>
      </c>
      <c r="O7946" s="303" t="s">
        <v>2519</v>
      </c>
    </row>
    <row r="7947" spans="1:15">
      <c r="A7947">
        <v>7952</v>
      </c>
      <c r="B7947" s="317">
        <v>45105</v>
      </c>
      <c r="C7947" s="270" t="s">
        <v>9</v>
      </c>
      <c r="D7947" s="359" t="s">
        <v>10</v>
      </c>
      <c r="E7947" s="318">
        <v>58</v>
      </c>
      <c r="F7947" s="318">
        <v>2280</v>
      </c>
      <c r="G7947" s="318">
        <v>24</v>
      </c>
      <c r="H7947" s="318">
        <v>18</v>
      </c>
      <c r="I7947" s="318" t="s">
        <v>15</v>
      </c>
      <c r="J7947" s="270"/>
      <c r="K7947" s="270"/>
      <c r="L7947" s="290">
        <f t="shared" si="74"/>
        <v>133.33333333333331</v>
      </c>
      <c r="M7947" s="303">
        <v>718</v>
      </c>
      <c r="N7947" s="289" t="s">
        <v>13</v>
      </c>
      <c r="O7947" s="303" t="s">
        <v>2519</v>
      </c>
    </row>
    <row r="7948" spans="1:15">
      <c r="A7948">
        <v>7953</v>
      </c>
      <c r="B7948" s="317">
        <v>45105</v>
      </c>
      <c r="C7948" s="270" t="s">
        <v>9</v>
      </c>
      <c r="D7948" s="359" t="s">
        <v>10</v>
      </c>
      <c r="E7948" s="318">
        <v>55</v>
      </c>
      <c r="F7948" s="318">
        <v>2116</v>
      </c>
      <c r="G7948" s="318">
        <v>52</v>
      </c>
      <c r="H7948" s="318">
        <v>42</v>
      </c>
      <c r="I7948" s="318" t="s">
        <v>15</v>
      </c>
      <c r="J7948" s="270"/>
      <c r="K7948" s="270"/>
      <c r="L7948" s="290">
        <f t="shared" si="74"/>
        <v>123.80952380952381</v>
      </c>
      <c r="M7948" s="303">
        <v>718</v>
      </c>
      <c r="N7948" s="289" t="s">
        <v>13</v>
      </c>
      <c r="O7948" s="303" t="s">
        <v>2519</v>
      </c>
    </row>
    <row r="7949" spans="1:15">
      <c r="A7949">
        <v>7954</v>
      </c>
      <c r="B7949" s="317">
        <v>45105</v>
      </c>
      <c r="C7949" s="270" t="s">
        <v>9</v>
      </c>
      <c r="D7949" s="359" t="s">
        <v>10</v>
      </c>
      <c r="E7949" s="318">
        <v>58</v>
      </c>
      <c r="F7949" s="318">
        <v>2474</v>
      </c>
      <c r="G7949" s="318">
        <v>19</v>
      </c>
      <c r="H7949" s="318">
        <v>40</v>
      </c>
      <c r="I7949" s="318" t="s">
        <v>15</v>
      </c>
      <c r="J7949" s="270"/>
      <c r="K7949" s="270"/>
      <c r="L7949" s="290">
        <f t="shared" si="74"/>
        <v>47.5</v>
      </c>
      <c r="M7949" s="303">
        <v>718</v>
      </c>
      <c r="N7949" s="289" t="s">
        <v>13</v>
      </c>
      <c r="O7949" s="303" t="s">
        <v>2519</v>
      </c>
    </row>
    <row r="7950" spans="1:15">
      <c r="A7950">
        <v>7955</v>
      </c>
      <c r="B7950" s="317">
        <v>45105</v>
      </c>
      <c r="C7950" s="270" t="s">
        <v>9</v>
      </c>
      <c r="D7950" s="359" t="s">
        <v>10</v>
      </c>
      <c r="E7950" s="318">
        <v>53</v>
      </c>
      <c r="F7950" s="318">
        <v>2362</v>
      </c>
      <c r="G7950" s="318">
        <v>1</v>
      </c>
      <c r="H7950" s="318">
        <v>50</v>
      </c>
      <c r="I7950" s="318" t="s">
        <v>12</v>
      </c>
      <c r="J7950" s="270"/>
      <c r="K7950" s="270"/>
      <c r="L7950" s="290">
        <f t="shared" si="74"/>
        <v>2</v>
      </c>
      <c r="M7950" s="303">
        <v>718</v>
      </c>
      <c r="N7950" s="289" t="s">
        <v>13</v>
      </c>
      <c r="O7950" s="303" t="s">
        <v>2519</v>
      </c>
    </row>
    <row r="7951" spans="1:15">
      <c r="A7951">
        <v>7956</v>
      </c>
      <c r="B7951" s="317">
        <v>45105</v>
      </c>
      <c r="C7951" s="270" t="s">
        <v>9</v>
      </c>
      <c r="D7951" s="359" t="s">
        <v>10</v>
      </c>
      <c r="E7951" s="318">
        <v>56</v>
      </c>
      <c r="F7951" s="318">
        <v>2372</v>
      </c>
      <c r="G7951" s="318">
        <v>2</v>
      </c>
      <c r="H7951" s="318">
        <v>38</v>
      </c>
      <c r="I7951" s="318" t="s">
        <v>15</v>
      </c>
      <c r="J7951" s="270"/>
      <c r="K7951" s="270"/>
      <c r="L7951" s="290">
        <f t="shared" si="74"/>
        <v>5.2631578947368416</v>
      </c>
      <c r="M7951" s="303">
        <v>718</v>
      </c>
      <c r="N7951" s="289" t="s">
        <v>13</v>
      </c>
      <c r="O7951" s="303" t="s">
        <v>2519</v>
      </c>
    </row>
    <row r="7952" spans="1:15">
      <c r="A7952">
        <v>7957</v>
      </c>
      <c r="B7952" s="317">
        <v>45105</v>
      </c>
      <c r="C7952" s="270" t="s">
        <v>9</v>
      </c>
      <c r="D7952" s="359" t="s">
        <v>10</v>
      </c>
      <c r="E7952" s="318">
        <v>53</v>
      </c>
      <c r="F7952" s="318">
        <v>2082</v>
      </c>
      <c r="G7952" s="318">
        <v>5</v>
      </c>
      <c r="H7952" s="318">
        <v>50</v>
      </c>
      <c r="I7952" s="318" t="s">
        <v>12</v>
      </c>
      <c r="J7952" s="270"/>
      <c r="K7952" s="270"/>
      <c r="L7952" s="290">
        <f t="shared" si="74"/>
        <v>10</v>
      </c>
      <c r="M7952" s="303">
        <v>718</v>
      </c>
      <c r="N7952" s="289" t="s">
        <v>13</v>
      </c>
      <c r="O7952" s="303" t="s">
        <v>2519</v>
      </c>
    </row>
    <row r="7953" spans="1:15">
      <c r="A7953">
        <v>7958</v>
      </c>
      <c r="B7953" s="317">
        <v>45105</v>
      </c>
      <c r="C7953" s="270" t="s">
        <v>9</v>
      </c>
      <c r="D7953" s="359" t="s">
        <v>10</v>
      </c>
      <c r="E7953" s="318">
        <v>55</v>
      </c>
      <c r="F7953" s="318">
        <v>2214</v>
      </c>
      <c r="G7953" s="318">
        <v>47</v>
      </c>
      <c r="H7953" s="318">
        <v>40</v>
      </c>
      <c r="I7953" s="318" t="s">
        <v>15</v>
      </c>
      <c r="J7953" s="270"/>
      <c r="K7953" s="270"/>
      <c r="L7953" s="290">
        <f t="shared" si="74"/>
        <v>117.5</v>
      </c>
      <c r="M7953" s="303">
        <v>718</v>
      </c>
      <c r="N7953" s="289" t="s">
        <v>13</v>
      </c>
      <c r="O7953" s="303" t="s">
        <v>2519</v>
      </c>
    </row>
    <row r="7954" spans="1:15">
      <c r="A7954">
        <v>7959</v>
      </c>
      <c r="B7954" s="317">
        <v>45105</v>
      </c>
      <c r="C7954" s="270" t="s">
        <v>9</v>
      </c>
      <c r="D7954" s="359" t="s">
        <v>10</v>
      </c>
      <c r="E7954" s="318">
        <v>55</v>
      </c>
      <c r="F7954" s="318">
        <v>2160</v>
      </c>
      <c r="G7954" s="318">
        <v>35</v>
      </c>
      <c r="H7954" s="318">
        <v>38</v>
      </c>
      <c r="I7954" s="318" t="s">
        <v>15</v>
      </c>
      <c r="J7954" s="270"/>
      <c r="K7954" s="270"/>
      <c r="L7954" s="290">
        <f t="shared" si="74"/>
        <v>92.10526315789474</v>
      </c>
      <c r="M7954" s="303">
        <v>718</v>
      </c>
      <c r="N7954" s="289" t="s">
        <v>13</v>
      </c>
      <c r="O7954" s="303" t="s">
        <v>2519</v>
      </c>
    </row>
    <row r="7955" spans="1:15">
      <c r="A7955">
        <v>7960</v>
      </c>
      <c r="B7955" s="317">
        <v>45105</v>
      </c>
      <c r="C7955" s="270" t="s">
        <v>9</v>
      </c>
      <c r="D7955" s="359" t="s">
        <v>10</v>
      </c>
      <c r="E7955" s="318">
        <v>56</v>
      </c>
      <c r="F7955" s="318">
        <v>2430</v>
      </c>
      <c r="G7955" s="318">
        <v>35</v>
      </c>
      <c r="H7955" s="318">
        <v>60</v>
      </c>
      <c r="I7955" s="318" t="s">
        <v>15</v>
      </c>
      <c r="J7955" s="270"/>
      <c r="K7955" s="270"/>
      <c r="L7955" s="290">
        <f t="shared" si="74"/>
        <v>58.333333333333336</v>
      </c>
      <c r="M7955" s="303">
        <v>718</v>
      </c>
      <c r="N7955" s="289" t="s">
        <v>13</v>
      </c>
      <c r="O7955" s="303" t="s">
        <v>2519</v>
      </c>
    </row>
    <row r="7956" spans="1:15">
      <c r="A7956">
        <v>7961</v>
      </c>
      <c r="B7956" s="317">
        <v>45105</v>
      </c>
      <c r="C7956" s="270" t="s">
        <v>9</v>
      </c>
      <c r="D7956" s="359" t="s">
        <v>10</v>
      </c>
      <c r="E7956" s="318">
        <v>34</v>
      </c>
      <c r="F7956" s="318">
        <v>586</v>
      </c>
      <c r="G7956" s="318">
        <v>0</v>
      </c>
      <c r="H7956" s="318">
        <v>6</v>
      </c>
      <c r="I7956" s="318" t="s">
        <v>12</v>
      </c>
      <c r="J7956" s="270"/>
      <c r="K7956" s="270"/>
      <c r="L7956" s="290">
        <f t="shared" si="74"/>
        <v>0</v>
      </c>
      <c r="M7956" s="303">
        <v>718</v>
      </c>
      <c r="N7956" s="289" t="s">
        <v>13</v>
      </c>
      <c r="O7956" s="303" t="s">
        <v>2519</v>
      </c>
    </row>
    <row r="7957" spans="1:15">
      <c r="A7957">
        <v>7962</v>
      </c>
      <c r="B7957" s="317">
        <v>45105</v>
      </c>
      <c r="C7957" s="270" t="s">
        <v>9</v>
      </c>
      <c r="D7957" s="359" t="s">
        <v>10</v>
      </c>
      <c r="E7957" s="318">
        <v>34</v>
      </c>
      <c r="F7957" s="318">
        <v>554</v>
      </c>
      <c r="G7957" s="318">
        <v>0</v>
      </c>
      <c r="H7957" s="318">
        <v>4</v>
      </c>
      <c r="I7957" s="318" t="s">
        <v>12</v>
      </c>
      <c r="J7957" s="270"/>
      <c r="K7957" s="270"/>
      <c r="L7957" s="290">
        <f t="shared" si="74"/>
        <v>0</v>
      </c>
      <c r="M7957" s="303">
        <v>718</v>
      </c>
      <c r="N7957" s="289" t="s">
        <v>13</v>
      </c>
      <c r="O7957" s="303" t="s">
        <v>2519</v>
      </c>
    </row>
    <row r="7958" spans="1:15">
      <c r="A7958">
        <v>7963</v>
      </c>
      <c r="B7958" s="317">
        <v>45105</v>
      </c>
      <c r="C7958" s="270" t="s">
        <v>9</v>
      </c>
      <c r="D7958" s="359" t="s">
        <v>10</v>
      </c>
      <c r="E7958" s="318">
        <v>35</v>
      </c>
      <c r="F7958" s="318">
        <v>636</v>
      </c>
      <c r="G7958" s="318">
        <v>0</v>
      </c>
      <c r="H7958" s="318">
        <v>14</v>
      </c>
      <c r="I7958" s="318" t="s">
        <v>15</v>
      </c>
      <c r="J7958" s="270"/>
      <c r="K7958" s="270"/>
      <c r="L7958" s="290">
        <f>G7958/H7958*100</f>
        <v>0</v>
      </c>
      <c r="M7958" s="303">
        <v>718</v>
      </c>
      <c r="N7958" s="289" t="s">
        <v>13</v>
      </c>
      <c r="O7958" s="303" t="s">
        <v>2519</v>
      </c>
    </row>
    <row r="7959" spans="1:15">
      <c r="A7959">
        <v>7964</v>
      </c>
      <c r="B7959" s="317">
        <v>45105</v>
      </c>
      <c r="C7959" s="270" t="s">
        <v>9</v>
      </c>
      <c r="D7959" s="359" t="s">
        <v>10</v>
      </c>
      <c r="E7959" s="318">
        <v>33</v>
      </c>
      <c r="F7959" s="318">
        <v>522</v>
      </c>
      <c r="G7959" s="318">
        <v>0</v>
      </c>
      <c r="H7959" s="318">
        <v>8</v>
      </c>
      <c r="I7959" s="318" t="s">
        <v>12</v>
      </c>
      <c r="J7959" s="270"/>
      <c r="K7959" s="270"/>
      <c r="L7959" s="290">
        <f t="shared" si="74"/>
        <v>0</v>
      </c>
      <c r="M7959" s="303">
        <v>718</v>
      </c>
      <c r="N7959" s="289" t="s">
        <v>13</v>
      </c>
      <c r="O7959" s="303" t="s">
        <v>2519</v>
      </c>
    </row>
    <row r="7960" spans="1:15">
      <c r="A7960">
        <v>7965</v>
      </c>
      <c r="B7960" s="317">
        <v>45105</v>
      </c>
      <c r="C7960" s="270" t="s">
        <v>9</v>
      </c>
      <c r="D7960" s="359" t="s">
        <v>10</v>
      </c>
      <c r="E7960" s="318">
        <v>36</v>
      </c>
      <c r="F7960" s="318">
        <v>644</v>
      </c>
      <c r="G7960" s="318">
        <v>1</v>
      </c>
      <c r="H7960" s="318">
        <v>8</v>
      </c>
      <c r="I7960" s="318" t="s">
        <v>12</v>
      </c>
      <c r="J7960" s="270"/>
      <c r="K7960" s="270"/>
      <c r="L7960" s="290">
        <f t="shared" si="74"/>
        <v>12.5</v>
      </c>
      <c r="M7960" s="303">
        <v>718</v>
      </c>
      <c r="N7960" s="289" t="s">
        <v>13</v>
      </c>
      <c r="O7960" s="303" t="s">
        <v>2519</v>
      </c>
    </row>
    <row r="7961" spans="1:15">
      <c r="A7961">
        <v>7966</v>
      </c>
      <c r="B7961" s="317">
        <v>45105</v>
      </c>
      <c r="C7961" s="270" t="s">
        <v>9</v>
      </c>
      <c r="D7961" s="359" t="s">
        <v>10</v>
      </c>
      <c r="E7961" s="318">
        <v>34</v>
      </c>
      <c r="F7961" s="318">
        <v>569</v>
      </c>
      <c r="G7961" s="318">
        <v>0</v>
      </c>
      <c r="H7961" s="318">
        <v>7</v>
      </c>
      <c r="I7961" s="318" t="s">
        <v>12</v>
      </c>
      <c r="J7961" s="270"/>
      <c r="K7961" s="270"/>
      <c r="L7961" s="290">
        <f t="shared" si="74"/>
        <v>0</v>
      </c>
      <c r="M7961" s="303">
        <v>718</v>
      </c>
      <c r="N7961" s="289" t="s">
        <v>13</v>
      </c>
      <c r="O7961" s="303" t="s">
        <v>2519</v>
      </c>
    </row>
    <row r="7962" spans="1:15">
      <c r="A7962">
        <v>7967</v>
      </c>
      <c r="B7962" s="317">
        <v>45105</v>
      </c>
      <c r="C7962" s="270" t="s">
        <v>9</v>
      </c>
      <c r="D7962" s="359" t="s">
        <v>10</v>
      </c>
      <c r="E7962" s="318">
        <v>36</v>
      </c>
      <c r="F7962" s="318">
        <v>660</v>
      </c>
      <c r="G7962" s="318">
        <v>0</v>
      </c>
      <c r="H7962" s="318">
        <v>12</v>
      </c>
      <c r="I7962" s="318" t="s">
        <v>12</v>
      </c>
      <c r="J7962" s="270"/>
      <c r="K7962" s="270"/>
      <c r="L7962" s="290">
        <f t="shared" ref="L7962:L8021" si="75">G7962/H7962*100</f>
        <v>0</v>
      </c>
      <c r="M7962" s="303">
        <v>718</v>
      </c>
      <c r="N7962" s="289" t="s">
        <v>13</v>
      </c>
      <c r="O7962" s="303" t="s">
        <v>2519</v>
      </c>
    </row>
    <row r="7963" spans="1:15">
      <c r="A7963">
        <v>7968</v>
      </c>
      <c r="B7963" s="317">
        <v>45105</v>
      </c>
      <c r="C7963" s="270" t="s">
        <v>9</v>
      </c>
      <c r="D7963" s="359" t="s">
        <v>10</v>
      </c>
      <c r="E7963" s="318">
        <v>33</v>
      </c>
      <c r="F7963" s="318">
        <v>568</v>
      </c>
      <c r="G7963" s="318">
        <v>0</v>
      </c>
      <c r="H7963" s="318">
        <v>10</v>
      </c>
      <c r="I7963" s="318" t="s">
        <v>15</v>
      </c>
      <c r="J7963" s="270"/>
      <c r="K7963" s="270"/>
      <c r="L7963" s="290">
        <f>G7963/H7963*100</f>
        <v>0</v>
      </c>
      <c r="M7963" s="303">
        <v>718</v>
      </c>
      <c r="N7963" s="289" t="s">
        <v>13</v>
      </c>
      <c r="O7963" s="303" t="s">
        <v>2519</v>
      </c>
    </row>
    <row r="7964" spans="1:15">
      <c r="A7964">
        <v>7969</v>
      </c>
      <c r="B7964" s="317">
        <v>45105</v>
      </c>
      <c r="C7964" s="270" t="s">
        <v>9</v>
      </c>
      <c r="D7964" s="359" t="s">
        <v>10</v>
      </c>
      <c r="E7964" s="318">
        <v>34</v>
      </c>
      <c r="F7964" s="318">
        <v>570</v>
      </c>
      <c r="G7964" s="318">
        <v>1</v>
      </c>
      <c r="H7964" s="318">
        <v>13</v>
      </c>
      <c r="I7964" s="318" t="s">
        <v>12</v>
      </c>
      <c r="J7964" s="270"/>
      <c r="K7964" s="270"/>
      <c r="L7964" s="290">
        <f t="shared" si="75"/>
        <v>7.6923076923076925</v>
      </c>
      <c r="M7964" s="303">
        <v>718</v>
      </c>
      <c r="N7964" s="289" t="s">
        <v>13</v>
      </c>
      <c r="O7964" s="303" t="s">
        <v>2519</v>
      </c>
    </row>
    <row r="7965" spans="1:15">
      <c r="A7965">
        <v>7970</v>
      </c>
      <c r="B7965" s="317">
        <v>45105</v>
      </c>
      <c r="C7965" s="270" t="s">
        <v>9</v>
      </c>
      <c r="D7965" s="359" t="s">
        <v>10</v>
      </c>
      <c r="E7965" s="318">
        <v>38</v>
      </c>
      <c r="F7965" s="318">
        <v>696</v>
      </c>
      <c r="G7965" s="318">
        <v>1</v>
      </c>
      <c r="H7965" s="318">
        <v>8</v>
      </c>
      <c r="I7965" s="318" t="s">
        <v>12</v>
      </c>
      <c r="J7965" s="270"/>
      <c r="K7965" s="270"/>
      <c r="L7965" s="290">
        <f t="shared" si="75"/>
        <v>12.5</v>
      </c>
      <c r="M7965" s="303">
        <v>718</v>
      </c>
      <c r="N7965" s="289" t="s">
        <v>13</v>
      </c>
      <c r="O7965" s="303" t="s">
        <v>2519</v>
      </c>
    </row>
    <row r="7966" spans="1:15">
      <c r="A7966">
        <v>7971</v>
      </c>
      <c r="B7966" s="317">
        <v>45105</v>
      </c>
      <c r="C7966" s="270" t="s">
        <v>9</v>
      </c>
      <c r="D7966" s="359" t="s">
        <v>10</v>
      </c>
      <c r="E7966" s="318">
        <v>36</v>
      </c>
      <c r="F7966" s="318">
        <v>818</v>
      </c>
      <c r="G7966" s="318">
        <v>13</v>
      </c>
      <c r="H7966" s="318">
        <v>26</v>
      </c>
      <c r="I7966" s="318" t="s">
        <v>15</v>
      </c>
      <c r="J7966" s="270"/>
      <c r="K7966" s="270"/>
      <c r="L7966" s="290">
        <f t="shared" si="75"/>
        <v>50</v>
      </c>
      <c r="M7966" s="303">
        <v>718</v>
      </c>
      <c r="N7966" s="289" t="s">
        <v>13</v>
      </c>
      <c r="O7966" s="303" t="s">
        <v>2519</v>
      </c>
    </row>
    <row r="7967" spans="1:15">
      <c r="A7967">
        <v>7972</v>
      </c>
      <c r="B7967" s="317">
        <v>45105</v>
      </c>
      <c r="C7967" s="270" t="s">
        <v>9</v>
      </c>
      <c r="D7967" s="359" t="s">
        <v>10</v>
      </c>
      <c r="E7967" s="318">
        <v>36</v>
      </c>
      <c r="F7967" s="318">
        <v>712</v>
      </c>
      <c r="G7967" s="318">
        <v>0</v>
      </c>
      <c r="H7967" s="318">
        <v>4</v>
      </c>
      <c r="I7967" s="318" t="s">
        <v>12</v>
      </c>
      <c r="J7967" s="270"/>
      <c r="K7967" s="270"/>
      <c r="L7967" s="290">
        <f t="shared" si="75"/>
        <v>0</v>
      </c>
      <c r="M7967" s="303">
        <v>718</v>
      </c>
      <c r="N7967" s="289" t="s">
        <v>13</v>
      </c>
      <c r="O7967" s="303" t="s">
        <v>2519</v>
      </c>
    </row>
    <row r="7968" spans="1:15">
      <c r="A7968">
        <v>7973</v>
      </c>
      <c r="B7968" s="317">
        <v>45107</v>
      </c>
      <c r="C7968" s="270" t="s">
        <v>9</v>
      </c>
      <c r="D7968" s="359" t="s">
        <v>10</v>
      </c>
      <c r="E7968" s="318">
        <v>51</v>
      </c>
      <c r="F7968" s="318">
        <v>2070</v>
      </c>
      <c r="G7968" s="318">
        <v>2</v>
      </c>
      <c r="H7968" s="318">
        <v>52</v>
      </c>
      <c r="I7968" s="318" t="s">
        <v>12</v>
      </c>
      <c r="J7968" s="270"/>
      <c r="K7968" s="270"/>
      <c r="L7968" s="290">
        <f t="shared" si="75"/>
        <v>3.8461538461538463</v>
      </c>
      <c r="M7968" s="303">
        <v>718</v>
      </c>
      <c r="N7968" s="289" t="s">
        <v>13</v>
      </c>
      <c r="O7968" s="303" t="s">
        <v>2519</v>
      </c>
    </row>
    <row r="7969" spans="1:15">
      <c r="A7969">
        <v>7974</v>
      </c>
      <c r="B7969" s="317">
        <v>45107</v>
      </c>
      <c r="C7969" s="270" t="s">
        <v>9</v>
      </c>
      <c r="D7969" s="359" t="s">
        <v>10</v>
      </c>
      <c r="E7969" s="318">
        <v>55</v>
      </c>
      <c r="F7969" s="318">
        <v>2250</v>
      </c>
      <c r="G7969" s="318">
        <v>19</v>
      </c>
      <c r="H7969" s="318">
        <v>40</v>
      </c>
      <c r="I7969" s="318" t="s">
        <v>12</v>
      </c>
      <c r="J7969" s="270"/>
      <c r="K7969" s="270"/>
      <c r="L7969" s="290">
        <f t="shared" si="75"/>
        <v>47.5</v>
      </c>
      <c r="M7969" s="303">
        <v>718</v>
      </c>
      <c r="N7969" s="289" t="s">
        <v>13</v>
      </c>
      <c r="O7969" s="303" t="s">
        <v>2519</v>
      </c>
    </row>
    <row r="7970" spans="1:15">
      <c r="A7970">
        <v>7975</v>
      </c>
      <c r="B7970" s="317">
        <v>45107</v>
      </c>
      <c r="C7970" s="270" t="s">
        <v>9</v>
      </c>
      <c r="D7970" s="359" t="s">
        <v>10</v>
      </c>
      <c r="E7970" s="318">
        <v>47</v>
      </c>
      <c r="F7970" s="318">
        <v>1700</v>
      </c>
      <c r="G7970" s="318">
        <v>5</v>
      </c>
      <c r="H7970" s="318">
        <v>32</v>
      </c>
      <c r="I7970" s="318" t="s">
        <v>15</v>
      </c>
      <c r="J7970" s="270"/>
      <c r="K7970" s="270"/>
      <c r="L7970" s="290">
        <f t="shared" si="75"/>
        <v>15.625</v>
      </c>
      <c r="M7970" s="303">
        <v>718</v>
      </c>
      <c r="N7970" s="289" t="s">
        <v>13</v>
      </c>
      <c r="O7970" s="303" t="s">
        <v>2519</v>
      </c>
    </row>
    <row r="7971" spans="1:15">
      <c r="A7971">
        <v>7976</v>
      </c>
      <c r="B7971" s="317">
        <v>45107</v>
      </c>
      <c r="C7971" s="270" t="s">
        <v>9</v>
      </c>
      <c r="D7971" s="359" t="s">
        <v>10</v>
      </c>
      <c r="E7971" s="318">
        <v>49</v>
      </c>
      <c r="F7971" s="318">
        <v>1456</v>
      </c>
      <c r="G7971" s="318">
        <v>2</v>
      </c>
      <c r="H7971" s="318">
        <v>28</v>
      </c>
      <c r="I7971" s="318" t="s">
        <v>12</v>
      </c>
      <c r="J7971" s="270"/>
      <c r="K7971" s="270"/>
      <c r="L7971" s="290">
        <f t="shared" si="75"/>
        <v>7.1428571428571423</v>
      </c>
      <c r="M7971" s="303">
        <v>718</v>
      </c>
      <c r="N7971" s="289" t="s">
        <v>13</v>
      </c>
      <c r="O7971" s="303" t="s">
        <v>2519</v>
      </c>
    </row>
    <row r="7972" spans="1:15">
      <c r="A7972">
        <v>7977</v>
      </c>
      <c r="B7972" s="317">
        <v>45107</v>
      </c>
      <c r="C7972" s="270" t="s">
        <v>9</v>
      </c>
      <c r="D7972" s="359" t="s">
        <v>10</v>
      </c>
      <c r="E7972" s="318">
        <v>49</v>
      </c>
      <c r="F7972" s="318">
        <v>1594</v>
      </c>
      <c r="G7972" s="318">
        <v>6</v>
      </c>
      <c r="H7972" s="318">
        <v>46</v>
      </c>
      <c r="I7972" s="318" t="s">
        <v>15</v>
      </c>
      <c r="J7972" s="270"/>
      <c r="K7972" s="270"/>
      <c r="L7972" s="290">
        <f t="shared" si="75"/>
        <v>13.043478260869565</v>
      </c>
      <c r="M7972" s="303">
        <v>718</v>
      </c>
      <c r="N7972" s="289" t="s">
        <v>13</v>
      </c>
      <c r="O7972" s="303" t="s">
        <v>2519</v>
      </c>
    </row>
    <row r="7973" spans="1:15">
      <c r="A7973">
        <v>7978</v>
      </c>
      <c r="B7973" s="317">
        <v>45107</v>
      </c>
      <c r="C7973" s="270" t="s">
        <v>9</v>
      </c>
      <c r="D7973" s="359" t="s">
        <v>10</v>
      </c>
      <c r="E7973" s="318">
        <v>50</v>
      </c>
      <c r="F7973" s="318">
        <v>1674</v>
      </c>
      <c r="G7973" s="318">
        <v>24</v>
      </c>
      <c r="H7973" s="318">
        <v>50</v>
      </c>
      <c r="I7973" s="318" t="s">
        <v>15</v>
      </c>
      <c r="J7973" s="270"/>
      <c r="K7973" s="270"/>
      <c r="L7973" s="290">
        <f t="shared" si="75"/>
        <v>48</v>
      </c>
      <c r="M7973" s="303">
        <v>718</v>
      </c>
      <c r="N7973" s="289" t="s">
        <v>13</v>
      </c>
      <c r="O7973" s="303" t="s">
        <v>2519</v>
      </c>
    </row>
    <row r="7974" spans="1:15">
      <c r="A7974">
        <v>7979</v>
      </c>
      <c r="B7974" s="317">
        <v>45107</v>
      </c>
      <c r="C7974" s="270" t="s">
        <v>9</v>
      </c>
      <c r="D7974" s="359" t="s">
        <v>10</v>
      </c>
      <c r="E7974" s="318">
        <v>40</v>
      </c>
      <c r="F7974" s="318">
        <v>1610</v>
      </c>
      <c r="G7974" s="318">
        <v>3</v>
      </c>
      <c r="H7974" s="318">
        <v>58</v>
      </c>
      <c r="I7974" s="318" t="s">
        <v>12</v>
      </c>
      <c r="J7974" s="270"/>
      <c r="K7974" s="270"/>
      <c r="L7974" s="290">
        <f t="shared" si="75"/>
        <v>5.1724137931034484</v>
      </c>
      <c r="M7974" s="303">
        <v>718</v>
      </c>
      <c r="N7974" s="289" t="s">
        <v>13</v>
      </c>
      <c r="O7974" s="303" t="s">
        <v>2519</v>
      </c>
    </row>
    <row r="7975" spans="1:15">
      <c r="A7975">
        <v>7980</v>
      </c>
      <c r="B7975" s="317">
        <v>45107</v>
      </c>
      <c r="C7975" s="270" t="s">
        <v>9</v>
      </c>
      <c r="D7975" s="359" t="s">
        <v>10</v>
      </c>
      <c r="E7975" s="318">
        <v>52</v>
      </c>
      <c r="F7975" s="318">
        <v>2122</v>
      </c>
      <c r="G7975" s="318">
        <v>22</v>
      </c>
      <c r="H7975" s="318">
        <v>26</v>
      </c>
      <c r="I7975" s="318" t="s">
        <v>15</v>
      </c>
      <c r="J7975" s="270"/>
      <c r="K7975" s="270"/>
      <c r="L7975" s="290">
        <f t="shared" si="75"/>
        <v>84.615384615384613</v>
      </c>
      <c r="M7975" s="303">
        <v>718</v>
      </c>
      <c r="N7975" s="289" t="s">
        <v>13</v>
      </c>
      <c r="O7975" s="303" t="s">
        <v>2519</v>
      </c>
    </row>
    <row r="7976" spans="1:15">
      <c r="A7976">
        <v>7981</v>
      </c>
      <c r="B7976" s="317">
        <v>45107</v>
      </c>
      <c r="C7976" s="270" t="s">
        <v>9</v>
      </c>
      <c r="D7976" s="359" t="s">
        <v>10</v>
      </c>
      <c r="E7976" s="318">
        <v>48</v>
      </c>
      <c r="F7976" s="318">
        <v>1532</v>
      </c>
      <c r="G7976" s="318">
        <v>8</v>
      </c>
      <c r="H7976" s="318">
        <v>42</v>
      </c>
      <c r="I7976" s="318" t="s">
        <v>15</v>
      </c>
      <c r="J7976" s="270"/>
      <c r="K7976" s="270"/>
      <c r="L7976" s="290">
        <f t="shared" si="75"/>
        <v>19.047619047619047</v>
      </c>
      <c r="M7976" s="303">
        <v>718</v>
      </c>
      <c r="N7976" s="289" t="s">
        <v>13</v>
      </c>
      <c r="O7976" s="303" t="s">
        <v>2519</v>
      </c>
    </row>
    <row r="7977" spans="1:15">
      <c r="A7977">
        <v>7982</v>
      </c>
      <c r="B7977" s="317">
        <v>45107</v>
      </c>
      <c r="C7977" s="270" t="s">
        <v>9</v>
      </c>
      <c r="D7977" s="359" t="s">
        <v>10</v>
      </c>
      <c r="E7977" s="318">
        <v>58</v>
      </c>
      <c r="F7977" s="318">
        <v>1614</v>
      </c>
      <c r="G7977" s="318">
        <v>3</v>
      </c>
      <c r="H7977" s="318">
        <v>26</v>
      </c>
      <c r="I7977" s="318" t="s">
        <v>12</v>
      </c>
      <c r="J7977" s="270"/>
      <c r="K7977" s="270"/>
      <c r="L7977" s="290">
        <f t="shared" si="75"/>
        <v>11.538461538461538</v>
      </c>
      <c r="M7977" s="303">
        <v>718</v>
      </c>
      <c r="N7977" s="289" t="s">
        <v>13</v>
      </c>
      <c r="O7977" s="303" t="s">
        <v>2519</v>
      </c>
    </row>
    <row r="7978" spans="1:15">
      <c r="A7978">
        <v>7983</v>
      </c>
      <c r="B7978" s="317">
        <v>45107</v>
      </c>
      <c r="C7978" s="270" t="s">
        <v>9</v>
      </c>
      <c r="D7978" s="359" t="s">
        <v>10</v>
      </c>
      <c r="E7978" s="318">
        <v>48</v>
      </c>
      <c r="F7978" s="318">
        <v>1512</v>
      </c>
      <c r="G7978" s="318">
        <v>8</v>
      </c>
      <c r="H7978" s="318">
        <v>26</v>
      </c>
      <c r="I7978" s="318" t="s">
        <v>15</v>
      </c>
      <c r="J7978" s="270"/>
      <c r="K7978" s="270"/>
      <c r="L7978" s="290">
        <f t="shared" si="75"/>
        <v>30.76923076923077</v>
      </c>
      <c r="M7978" s="303">
        <v>718</v>
      </c>
      <c r="N7978" s="289" t="s">
        <v>13</v>
      </c>
      <c r="O7978" s="303" t="s">
        <v>2519</v>
      </c>
    </row>
    <row r="7979" spans="1:15">
      <c r="A7979">
        <v>7984</v>
      </c>
      <c r="B7979" s="317">
        <v>45107</v>
      </c>
      <c r="C7979" s="270" t="s">
        <v>9</v>
      </c>
      <c r="D7979" s="359" t="s">
        <v>10</v>
      </c>
      <c r="E7979" s="318">
        <v>42</v>
      </c>
      <c r="F7979" s="318">
        <v>1510</v>
      </c>
      <c r="G7979" s="318">
        <v>1</v>
      </c>
      <c r="H7979" s="318">
        <v>58</v>
      </c>
      <c r="I7979" s="318" t="s">
        <v>12</v>
      </c>
      <c r="J7979" s="270"/>
      <c r="K7979" s="270"/>
      <c r="L7979" s="290">
        <f t="shared" si="75"/>
        <v>1.7241379310344827</v>
      </c>
      <c r="M7979" s="303">
        <v>718</v>
      </c>
      <c r="N7979" s="289" t="s">
        <v>13</v>
      </c>
      <c r="O7979" s="303" t="s">
        <v>2519</v>
      </c>
    </row>
    <row r="7980" spans="1:15">
      <c r="A7980">
        <v>7985</v>
      </c>
      <c r="B7980" s="317">
        <v>45107</v>
      </c>
      <c r="C7980" s="270" t="s">
        <v>9</v>
      </c>
      <c r="D7980" s="359" t="s">
        <v>10</v>
      </c>
      <c r="E7980" s="318">
        <v>47</v>
      </c>
      <c r="F7980" s="318">
        <v>1616</v>
      </c>
      <c r="G7980" s="318">
        <v>29</v>
      </c>
      <c r="H7980" s="318">
        <v>38</v>
      </c>
      <c r="I7980" s="318" t="s">
        <v>15</v>
      </c>
      <c r="J7980" s="270"/>
      <c r="K7980" s="270"/>
      <c r="L7980" s="290">
        <f t="shared" si="75"/>
        <v>76.31578947368422</v>
      </c>
      <c r="M7980" s="303">
        <v>718</v>
      </c>
      <c r="N7980" s="289" t="s">
        <v>13</v>
      </c>
      <c r="O7980" s="303" t="s">
        <v>2519</v>
      </c>
    </row>
    <row r="7981" spans="1:15">
      <c r="A7981">
        <v>7986</v>
      </c>
      <c r="B7981" s="317">
        <v>45107</v>
      </c>
      <c r="C7981" s="270" t="s">
        <v>9</v>
      </c>
      <c r="D7981" s="359" t="s">
        <v>10</v>
      </c>
      <c r="E7981" s="318">
        <v>59</v>
      </c>
      <c r="F7981" s="318">
        <v>3030</v>
      </c>
      <c r="G7981" s="318">
        <v>4</v>
      </c>
      <c r="H7981" s="318">
        <v>30</v>
      </c>
      <c r="I7981" s="318" t="s">
        <v>15</v>
      </c>
      <c r="J7981" s="296"/>
      <c r="K7981" s="296"/>
      <c r="L7981" s="290">
        <f t="shared" si="75"/>
        <v>13.333333333333334</v>
      </c>
      <c r="M7981" s="303">
        <v>718</v>
      </c>
      <c r="N7981" s="289" t="s">
        <v>13</v>
      </c>
      <c r="O7981" s="303" t="s">
        <v>2519</v>
      </c>
    </row>
    <row r="7982" spans="1:15">
      <c r="A7982">
        <v>7987</v>
      </c>
      <c r="B7982" s="317">
        <v>45107</v>
      </c>
      <c r="C7982" s="270" t="s">
        <v>9</v>
      </c>
      <c r="D7982" s="359" t="s">
        <v>10</v>
      </c>
      <c r="E7982" s="318">
        <v>46</v>
      </c>
      <c r="F7982" s="318">
        <v>1640</v>
      </c>
      <c r="G7982" s="318">
        <v>1</v>
      </c>
      <c r="H7982" s="318">
        <v>36</v>
      </c>
      <c r="I7982" s="318" t="s">
        <v>15</v>
      </c>
      <c r="J7982" s="296"/>
      <c r="K7982" s="296"/>
      <c r="L7982" s="290">
        <f t="shared" si="75"/>
        <v>2.7777777777777777</v>
      </c>
      <c r="M7982" s="303">
        <v>718</v>
      </c>
      <c r="N7982" s="289" t="s">
        <v>13</v>
      </c>
      <c r="O7982" s="303" t="s">
        <v>2519</v>
      </c>
    </row>
    <row r="7983" spans="1:15">
      <c r="A7983">
        <v>7988</v>
      </c>
      <c r="B7983" s="317">
        <v>45107</v>
      </c>
      <c r="C7983" s="270" t="s">
        <v>9</v>
      </c>
      <c r="D7983" s="359" t="s">
        <v>10</v>
      </c>
      <c r="E7983" s="318">
        <v>45</v>
      </c>
      <c r="F7983" s="318">
        <v>1632</v>
      </c>
      <c r="G7983" s="318">
        <v>2</v>
      </c>
      <c r="H7983" s="318">
        <v>52</v>
      </c>
      <c r="I7983" s="318" t="s">
        <v>12</v>
      </c>
      <c r="J7983" s="296"/>
      <c r="K7983" s="296"/>
      <c r="L7983" s="290">
        <f t="shared" si="75"/>
        <v>3.8461538461538463</v>
      </c>
      <c r="M7983" s="303">
        <v>718</v>
      </c>
      <c r="N7983" s="289" t="s">
        <v>13</v>
      </c>
      <c r="O7983" s="303" t="s">
        <v>2519</v>
      </c>
    </row>
    <row r="7984" spans="1:15">
      <c r="A7984">
        <v>7989</v>
      </c>
      <c r="B7984" s="317">
        <v>45107</v>
      </c>
      <c r="C7984" s="270" t="s">
        <v>9</v>
      </c>
      <c r="D7984" s="359" t="s">
        <v>10</v>
      </c>
      <c r="E7984" s="318">
        <v>43</v>
      </c>
      <c r="F7984" s="318">
        <v>1424</v>
      </c>
      <c r="G7984" s="318">
        <v>2</v>
      </c>
      <c r="H7984" s="318">
        <v>14</v>
      </c>
      <c r="I7984" s="318" t="s">
        <v>12</v>
      </c>
      <c r="J7984" s="296"/>
      <c r="K7984" s="296"/>
      <c r="L7984" s="290">
        <f t="shared" si="75"/>
        <v>14.285714285714285</v>
      </c>
      <c r="M7984" s="303">
        <v>718</v>
      </c>
      <c r="N7984" s="289" t="s">
        <v>13</v>
      </c>
      <c r="O7984" s="303" t="s">
        <v>2519</v>
      </c>
    </row>
    <row r="7985" spans="1:15">
      <c r="A7985">
        <v>7990</v>
      </c>
      <c r="B7985" s="317">
        <v>45107</v>
      </c>
      <c r="C7985" s="270" t="s">
        <v>9</v>
      </c>
      <c r="D7985" s="359" t="s">
        <v>10</v>
      </c>
      <c r="E7985" s="318">
        <v>43</v>
      </c>
      <c r="F7985" s="318">
        <v>1530</v>
      </c>
      <c r="G7985" s="318">
        <v>3</v>
      </c>
      <c r="H7985" s="318">
        <v>36</v>
      </c>
      <c r="I7985" s="318" t="s">
        <v>15</v>
      </c>
      <c r="J7985" s="296"/>
      <c r="K7985" s="296"/>
      <c r="L7985" s="290">
        <f t="shared" si="75"/>
        <v>8.3333333333333321</v>
      </c>
      <c r="M7985" s="303">
        <v>718</v>
      </c>
      <c r="N7985" s="289" t="s">
        <v>13</v>
      </c>
      <c r="O7985" s="303" t="s">
        <v>2519</v>
      </c>
    </row>
    <row r="7986" spans="1:15">
      <c r="A7986">
        <v>7991</v>
      </c>
      <c r="B7986" s="317">
        <v>45107</v>
      </c>
      <c r="C7986" s="270" t="s">
        <v>9</v>
      </c>
      <c r="D7986" s="359" t="s">
        <v>10</v>
      </c>
      <c r="E7986" s="318">
        <v>42</v>
      </c>
      <c r="F7986" s="318">
        <v>1492</v>
      </c>
      <c r="G7986" s="318">
        <v>7</v>
      </c>
      <c r="H7986" s="318">
        <v>20</v>
      </c>
      <c r="I7986" s="318" t="s">
        <v>15</v>
      </c>
      <c r="J7986" s="296"/>
      <c r="K7986" s="296"/>
      <c r="L7986" s="290">
        <f t="shared" si="75"/>
        <v>35</v>
      </c>
      <c r="M7986" s="303">
        <v>718</v>
      </c>
      <c r="N7986" s="289" t="s">
        <v>13</v>
      </c>
      <c r="O7986" s="303" t="s">
        <v>2519</v>
      </c>
    </row>
    <row r="7987" spans="1:15">
      <c r="A7987">
        <v>7992</v>
      </c>
      <c r="B7987" s="317">
        <v>45107</v>
      </c>
      <c r="C7987" s="270" t="s">
        <v>9</v>
      </c>
      <c r="D7987" s="359" t="s">
        <v>10</v>
      </c>
      <c r="E7987" s="318">
        <v>48</v>
      </c>
      <c r="F7987" s="318">
        <v>1580</v>
      </c>
      <c r="G7987" s="318">
        <v>2</v>
      </c>
      <c r="H7987" s="318">
        <v>36</v>
      </c>
      <c r="I7987" s="318" t="s">
        <v>12</v>
      </c>
      <c r="J7987" s="296"/>
      <c r="K7987" s="296"/>
      <c r="L7987" s="290">
        <f t="shared" si="75"/>
        <v>5.5555555555555554</v>
      </c>
      <c r="M7987" s="303">
        <v>718</v>
      </c>
      <c r="N7987" s="289" t="s">
        <v>13</v>
      </c>
      <c r="O7987" s="303" t="s">
        <v>2519</v>
      </c>
    </row>
    <row r="7988" spans="1:15">
      <c r="A7988">
        <v>7993</v>
      </c>
      <c r="B7988" s="317">
        <v>45107</v>
      </c>
      <c r="C7988" s="270" t="s">
        <v>9</v>
      </c>
      <c r="D7988" s="359" t="s">
        <v>10</v>
      </c>
      <c r="E7988" s="318">
        <v>46</v>
      </c>
      <c r="F7988" s="318">
        <v>1566</v>
      </c>
      <c r="G7988" s="318">
        <v>2</v>
      </c>
      <c r="H7988" s="318">
        <v>30</v>
      </c>
      <c r="I7988" s="318" t="s">
        <v>15</v>
      </c>
      <c r="J7988" s="296"/>
      <c r="K7988" s="296"/>
      <c r="L7988" s="290">
        <f t="shared" si="75"/>
        <v>6.666666666666667</v>
      </c>
      <c r="M7988" s="303">
        <v>718</v>
      </c>
      <c r="N7988" s="289" t="s">
        <v>13</v>
      </c>
      <c r="O7988" s="303" t="s">
        <v>2519</v>
      </c>
    </row>
    <row r="7989" spans="1:15">
      <c r="A7989">
        <v>7994</v>
      </c>
      <c r="B7989" s="317">
        <v>45107</v>
      </c>
      <c r="C7989" s="270" t="s">
        <v>9</v>
      </c>
      <c r="D7989" s="359" t="s">
        <v>10</v>
      </c>
      <c r="E7989" s="318">
        <v>47</v>
      </c>
      <c r="F7989" s="318">
        <v>1588</v>
      </c>
      <c r="G7989" s="318">
        <v>15</v>
      </c>
      <c r="H7989" s="318">
        <v>42</v>
      </c>
      <c r="I7989" s="318" t="s">
        <v>15</v>
      </c>
      <c r="J7989" s="296"/>
      <c r="K7989" s="296"/>
      <c r="L7989" s="290">
        <f t="shared" si="75"/>
        <v>35.714285714285715</v>
      </c>
      <c r="M7989" s="303">
        <v>718</v>
      </c>
      <c r="N7989" s="289" t="s">
        <v>13</v>
      </c>
      <c r="O7989" s="303" t="s">
        <v>2519</v>
      </c>
    </row>
    <row r="7990" spans="1:15">
      <c r="A7990">
        <v>7995</v>
      </c>
      <c r="B7990" s="317">
        <v>45107</v>
      </c>
      <c r="C7990" s="270" t="s">
        <v>9</v>
      </c>
      <c r="D7990" s="359" t="s">
        <v>10</v>
      </c>
      <c r="E7990" s="318">
        <v>42</v>
      </c>
      <c r="F7990" s="318">
        <v>1650</v>
      </c>
      <c r="G7990" s="318">
        <v>1</v>
      </c>
      <c r="H7990" s="318">
        <v>38</v>
      </c>
      <c r="I7990" s="318" t="s">
        <v>12</v>
      </c>
      <c r="J7990" s="296"/>
      <c r="K7990" s="296"/>
      <c r="L7990" s="290">
        <f t="shared" si="75"/>
        <v>2.6315789473684208</v>
      </c>
      <c r="M7990" s="303">
        <v>718</v>
      </c>
      <c r="N7990" s="289" t="s">
        <v>13</v>
      </c>
      <c r="O7990" s="303" t="s">
        <v>2519</v>
      </c>
    </row>
    <row r="7991" spans="1:15">
      <c r="A7991">
        <v>7996</v>
      </c>
      <c r="B7991" s="317">
        <v>45107</v>
      </c>
      <c r="C7991" s="270" t="s">
        <v>9</v>
      </c>
      <c r="D7991" s="359" t="s">
        <v>10</v>
      </c>
      <c r="E7991" s="318">
        <v>47</v>
      </c>
      <c r="F7991" s="318">
        <v>1536</v>
      </c>
      <c r="G7991" s="318">
        <v>2</v>
      </c>
      <c r="H7991" s="318">
        <v>45</v>
      </c>
      <c r="I7991" s="318" t="s">
        <v>12</v>
      </c>
      <c r="J7991" s="296"/>
      <c r="K7991" s="296"/>
      <c r="L7991" s="290">
        <f t="shared" si="75"/>
        <v>4.4444444444444446</v>
      </c>
      <c r="M7991" s="303">
        <v>718</v>
      </c>
      <c r="N7991" s="289" t="s">
        <v>13</v>
      </c>
      <c r="O7991" s="303" t="s">
        <v>2519</v>
      </c>
    </row>
    <row r="7992" spans="1:15">
      <c r="A7992">
        <v>7997</v>
      </c>
      <c r="B7992" s="317">
        <v>45107</v>
      </c>
      <c r="C7992" s="270" t="s">
        <v>9</v>
      </c>
      <c r="D7992" s="359" t="s">
        <v>10</v>
      </c>
      <c r="E7992" s="318">
        <v>37</v>
      </c>
      <c r="F7992" s="318">
        <v>696</v>
      </c>
      <c r="G7992" s="318">
        <v>7</v>
      </c>
      <c r="H7992" s="318">
        <v>1</v>
      </c>
      <c r="I7992" s="318" t="s">
        <v>15</v>
      </c>
      <c r="J7992" s="296"/>
      <c r="K7992" s="296"/>
      <c r="L7992" s="290">
        <f t="shared" si="75"/>
        <v>700</v>
      </c>
      <c r="M7992" s="303">
        <v>718</v>
      </c>
      <c r="N7992" s="289" t="s">
        <v>13</v>
      </c>
      <c r="O7992" s="303" t="s">
        <v>2519</v>
      </c>
    </row>
    <row r="7993" spans="1:15">
      <c r="A7993">
        <v>7998</v>
      </c>
      <c r="B7993" s="317">
        <v>45107</v>
      </c>
      <c r="C7993" s="270" t="s">
        <v>9</v>
      </c>
      <c r="D7993" s="359" t="s">
        <v>10</v>
      </c>
      <c r="E7993" s="318">
        <v>37</v>
      </c>
      <c r="F7993" s="318">
        <v>700</v>
      </c>
      <c r="G7993" s="318">
        <v>1</v>
      </c>
      <c r="H7993" s="318">
        <v>28</v>
      </c>
      <c r="I7993" s="318" t="s">
        <v>12</v>
      </c>
      <c r="J7993" s="296"/>
      <c r="K7993" s="296"/>
      <c r="L7993" s="290">
        <f t="shared" si="75"/>
        <v>3.5714285714285712</v>
      </c>
      <c r="M7993" s="303">
        <v>718</v>
      </c>
      <c r="N7993" s="289" t="s">
        <v>13</v>
      </c>
      <c r="O7993" s="303" t="s">
        <v>2519</v>
      </c>
    </row>
    <row r="7994" spans="1:15">
      <c r="A7994">
        <v>7999</v>
      </c>
      <c r="B7994" s="317">
        <v>45107</v>
      </c>
      <c r="C7994" s="270" t="s">
        <v>9</v>
      </c>
      <c r="D7994" s="359" t="s">
        <v>10</v>
      </c>
      <c r="E7994" s="318">
        <v>38</v>
      </c>
      <c r="F7994" s="318">
        <v>685</v>
      </c>
      <c r="G7994" s="318">
        <v>1</v>
      </c>
      <c r="H7994" s="318">
        <v>10</v>
      </c>
      <c r="I7994" s="318" t="s">
        <v>12</v>
      </c>
      <c r="J7994" s="296"/>
      <c r="K7994" s="296"/>
      <c r="L7994" s="290">
        <f t="shared" si="75"/>
        <v>10</v>
      </c>
      <c r="M7994" s="303">
        <v>718</v>
      </c>
      <c r="N7994" s="289" t="s">
        <v>13</v>
      </c>
      <c r="O7994" s="303" t="s">
        <v>2519</v>
      </c>
    </row>
    <row r="7995" spans="1:15">
      <c r="A7995">
        <v>8000</v>
      </c>
      <c r="B7995" s="317">
        <v>45107</v>
      </c>
      <c r="C7995" s="270" t="s">
        <v>9</v>
      </c>
      <c r="D7995" s="359" t="s">
        <v>10</v>
      </c>
      <c r="E7995" s="318">
        <v>37</v>
      </c>
      <c r="F7995" s="318">
        <v>702</v>
      </c>
      <c r="G7995" s="318">
        <v>1</v>
      </c>
      <c r="H7995" s="318">
        <v>6</v>
      </c>
      <c r="I7995" s="318" t="s">
        <v>12</v>
      </c>
      <c r="J7995" s="296"/>
      <c r="K7995" s="296"/>
      <c r="L7995" s="290">
        <f t="shared" si="75"/>
        <v>16.666666666666664</v>
      </c>
      <c r="M7995" s="303">
        <v>718</v>
      </c>
      <c r="N7995" s="289" t="s">
        <v>13</v>
      </c>
      <c r="O7995" s="303" t="s">
        <v>2519</v>
      </c>
    </row>
    <row r="7996" spans="1:15">
      <c r="A7996">
        <v>8001</v>
      </c>
      <c r="B7996" s="317">
        <v>45107</v>
      </c>
      <c r="C7996" s="270" t="s">
        <v>9</v>
      </c>
      <c r="D7996" s="359" t="s">
        <v>10</v>
      </c>
      <c r="E7996" s="318">
        <v>36</v>
      </c>
      <c r="F7996" s="318">
        <v>626</v>
      </c>
      <c r="G7996" s="318">
        <v>1</v>
      </c>
      <c r="H7996" s="318">
        <v>8</v>
      </c>
      <c r="I7996" s="318" t="s">
        <v>12</v>
      </c>
      <c r="J7996" s="296"/>
      <c r="K7996" s="296"/>
      <c r="L7996" s="290">
        <f t="shared" si="75"/>
        <v>12.5</v>
      </c>
      <c r="M7996" s="303">
        <v>718</v>
      </c>
      <c r="N7996" s="289" t="s">
        <v>13</v>
      </c>
      <c r="O7996" s="303" t="s">
        <v>2519</v>
      </c>
    </row>
    <row r="7997" spans="1:15">
      <c r="A7997">
        <v>8002</v>
      </c>
      <c r="B7997" s="317">
        <v>45107</v>
      </c>
      <c r="C7997" s="270" t="s">
        <v>9</v>
      </c>
      <c r="D7997" s="359" t="s">
        <v>10</v>
      </c>
      <c r="E7997" s="318">
        <v>38</v>
      </c>
      <c r="F7997" s="318">
        <v>848</v>
      </c>
      <c r="G7997" s="318">
        <v>14</v>
      </c>
      <c r="H7997" s="318">
        <v>6</v>
      </c>
      <c r="I7997" s="318" t="s">
        <v>15</v>
      </c>
      <c r="J7997" s="296"/>
      <c r="K7997" s="296"/>
      <c r="L7997" s="290">
        <f t="shared" si="75"/>
        <v>233.33333333333334</v>
      </c>
      <c r="M7997" s="303">
        <v>718</v>
      </c>
      <c r="N7997" s="289" t="s">
        <v>13</v>
      </c>
      <c r="O7997" s="303" t="s">
        <v>2519</v>
      </c>
    </row>
    <row r="7998" spans="1:15">
      <c r="A7998">
        <v>8003</v>
      </c>
      <c r="B7998" s="317">
        <v>45107</v>
      </c>
      <c r="C7998" s="270" t="s">
        <v>9</v>
      </c>
      <c r="D7998" s="359" t="s">
        <v>10</v>
      </c>
      <c r="E7998" s="318">
        <v>35</v>
      </c>
      <c r="F7998" s="318">
        <v>700</v>
      </c>
      <c r="G7998" s="318">
        <v>1</v>
      </c>
      <c r="H7998" s="318">
        <v>4</v>
      </c>
      <c r="I7998" s="318" t="s">
        <v>12</v>
      </c>
      <c r="J7998" s="296"/>
      <c r="K7998" s="296"/>
      <c r="L7998" s="290">
        <f t="shared" si="75"/>
        <v>25</v>
      </c>
      <c r="M7998" s="303">
        <v>718</v>
      </c>
      <c r="N7998" s="289" t="s">
        <v>13</v>
      </c>
      <c r="O7998" s="303" t="s">
        <v>2519</v>
      </c>
    </row>
    <row r="7999" spans="1:15">
      <c r="A7999">
        <v>8004</v>
      </c>
      <c r="B7999" s="317">
        <v>45107</v>
      </c>
      <c r="C7999" s="270" t="s">
        <v>9</v>
      </c>
      <c r="D7999" s="359" t="s">
        <v>10</v>
      </c>
      <c r="E7999" s="318">
        <v>35</v>
      </c>
      <c r="F7999" s="318">
        <v>630</v>
      </c>
      <c r="G7999" s="318">
        <v>1</v>
      </c>
      <c r="H7999" s="318">
        <v>6</v>
      </c>
      <c r="I7999" s="318" t="s">
        <v>15</v>
      </c>
      <c r="J7999" s="296"/>
      <c r="K7999" s="296"/>
      <c r="L7999" s="290">
        <f t="shared" si="75"/>
        <v>16.666666666666664</v>
      </c>
      <c r="M7999" s="303">
        <v>718</v>
      </c>
      <c r="N7999" s="289" t="s">
        <v>13</v>
      </c>
      <c r="O7999" s="303" t="s">
        <v>2519</v>
      </c>
    </row>
    <row r="8000" spans="1:15">
      <c r="A8000">
        <v>8005</v>
      </c>
      <c r="B8000" s="317">
        <v>45107</v>
      </c>
      <c r="C8000" s="270" t="s">
        <v>9</v>
      </c>
      <c r="D8000" s="359" t="s">
        <v>10</v>
      </c>
      <c r="E8000" s="318">
        <v>34</v>
      </c>
      <c r="F8000" s="318">
        <v>664</v>
      </c>
      <c r="G8000" s="318">
        <v>9</v>
      </c>
      <c r="H8000" s="318">
        <v>16</v>
      </c>
      <c r="I8000" s="318" t="s">
        <v>15</v>
      </c>
      <c r="J8000" s="296"/>
      <c r="K8000" s="296"/>
      <c r="L8000" s="290">
        <f t="shared" si="75"/>
        <v>56.25</v>
      </c>
      <c r="M8000" s="303">
        <v>718</v>
      </c>
      <c r="N8000" s="289" t="s">
        <v>13</v>
      </c>
      <c r="O8000" s="303" t="s">
        <v>2519</v>
      </c>
    </row>
    <row r="8001" spans="1:15">
      <c r="A8001">
        <v>8006</v>
      </c>
      <c r="B8001" s="317">
        <v>45107</v>
      </c>
      <c r="C8001" s="270" t="s">
        <v>9</v>
      </c>
      <c r="D8001" s="359" t="s">
        <v>10</v>
      </c>
      <c r="E8001" s="318">
        <v>34</v>
      </c>
      <c r="F8001" s="318">
        <v>656</v>
      </c>
      <c r="G8001" s="318">
        <v>5</v>
      </c>
      <c r="H8001" s="318">
        <v>10</v>
      </c>
      <c r="I8001" s="318" t="s">
        <v>15</v>
      </c>
      <c r="J8001" s="296"/>
      <c r="K8001" s="296"/>
      <c r="L8001" s="290">
        <f t="shared" si="75"/>
        <v>50</v>
      </c>
      <c r="M8001" s="303">
        <v>718</v>
      </c>
      <c r="N8001" s="289" t="s">
        <v>13</v>
      </c>
      <c r="O8001" s="303" t="s">
        <v>2519</v>
      </c>
    </row>
    <row r="8002" spans="1:15">
      <c r="A8002">
        <v>8007</v>
      </c>
      <c r="B8002" s="317">
        <v>45107</v>
      </c>
      <c r="C8002" s="270" t="s">
        <v>9</v>
      </c>
      <c r="D8002" s="359" t="s">
        <v>10</v>
      </c>
      <c r="E8002" s="318">
        <v>30</v>
      </c>
      <c r="F8002" s="318">
        <v>424</v>
      </c>
      <c r="G8002" s="318">
        <v>1</v>
      </c>
      <c r="H8002" s="318">
        <v>4</v>
      </c>
      <c r="I8002" s="318" t="s">
        <v>15</v>
      </c>
      <c r="J8002" s="296"/>
      <c r="K8002" s="296"/>
      <c r="L8002" s="290">
        <f t="shared" si="75"/>
        <v>25</v>
      </c>
      <c r="M8002" s="303">
        <v>718</v>
      </c>
      <c r="N8002" s="289" t="s">
        <v>13</v>
      </c>
      <c r="O8002" s="303" t="s">
        <v>2519</v>
      </c>
    </row>
    <row r="8003" spans="1:15">
      <c r="A8003">
        <v>8008</v>
      </c>
      <c r="B8003" s="317">
        <v>45107</v>
      </c>
      <c r="C8003" s="270" t="s">
        <v>9</v>
      </c>
      <c r="D8003" s="359" t="s">
        <v>10</v>
      </c>
      <c r="E8003" s="318">
        <v>35</v>
      </c>
      <c r="F8003" s="318">
        <v>596</v>
      </c>
      <c r="G8003" s="318">
        <v>0</v>
      </c>
      <c r="H8003" s="318">
        <v>2</v>
      </c>
      <c r="I8003" s="318" t="s">
        <v>12</v>
      </c>
      <c r="J8003" s="296"/>
      <c r="K8003" s="296"/>
      <c r="L8003" s="290">
        <f t="shared" si="75"/>
        <v>0</v>
      </c>
      <c r="M8003" s="303">
        <v>718</v>
      </c>
      <c r="N8003" s="289" t="s">
        <v>13</v>
      </c>
      <c r="O8003" s="303" t="s">
        <v>2519</v>
      </c>
    </row>
    <row r="8004" spans="1:15">
      <c r="A8004">
        <v>8009</v>
      </c>
      <c r="B8004" s="317">
        <v>45107</v>
      </c>
      <c r="C8004" s="270" t="s">
        <v>9</v>
      </c>
      <c r="D8004" s="359" t="s">
        <v>10</v>
      </c>
      <c r="E8004" s="318">
        <v>35</v>
      </c>
      <c r="F8004" s="318">
        <v>718</v>
      </c>
      <c r="G8004" s="318">
        <v>9</v>
      </c>
      <c r="H8004" s="318">
        <v>2</v>
      </c>
      <c r="I8004" s="318" t="s">
        <v>15</v>
      </c>
      <c r="J8004" s="296"/>
      <c r="K8004" s="296"/>
      <c r="L8004" s="290">
        <f t="shared" si="75"/>
        <v>450</v>
      </c>
      <c r="M8004" s="303">
        <v>718</v>
      </c>
      <c r="N8004" s="289" t="s">
        <v>13</v>
      </c>
      <c r="O8004" s="303" t="s">
        <v>2519</v>
      </c>
    </row>
    <row r="8005" spans="1:15">
      <c r="A8005">
        <v>8010</v>
      </c>
      <c r="B8005" s="317">
        <v>45107</v>
      </c>
      <c r="C8005" s="270" t="s">
        <v>9</v>
      </c>
      <c r="D8005" s="359" t="s">
        <v>10</v>
      </c>
      <c r="E8005" s="318">
        <v>34</v>
      </c>
      <c r="F8005" s="318">
        <v>636</v>
      </c>
      <c r="G8005" s="318">
        <v>1</v>
      </c>
      <c r="H8005" s="318">
        <v>4</v>
      </c>
      <c r="I8005" s="318" t="s">
        <v>15</v>
      </c>
      <c r="J8005" s="296"/>
      <c r="K8005" s="296"/>
      <c r="L8005" s="290">
        <f t="shared" si="75"/>
        <v>25</v>
      </c>
      <c r="M8005" s="303">
        <v>718</v>
      </c>
      <c r="N8005" s="289" t="s">
        <v>13</v>
      </c>
      <c r="O8005" s="303" t="s">
        <v>2519</v>
      </c>
    </row>
    <row r="8006" spans="1:15">
      <c r="A8006">
        <v>8011</v>
      </c>
      <c r="B8006" s="317">
        <v>45107</v>
      </c>
      <c r="C8006" s="270" t="s">
        <v>9</v>
      </c>
      <c r="D8006" s="359" t="s">
        <v>10</v>
      </c>
      <c r="E8006" s="318">
        <v>35</v>
      </c>
      <c r="F8006" s="318">
        <v>716</v>
      </c>
      <c r="G8006" s="318">
        <v>10</v>
      </c>
      <c r="H8006" s="318">
        <v>2</v>
      </c>
      <c r="I8006" s="318" t="s">
        <v>15</v>
      </c>
      <c r="J8006" s="296"/>
      <c r="K8006" s="296"/>
      <c r="L8006" s="290">
        <f t="shared" si="75"/>
        <v>500</v>
      </c>
      <c r="M8006" s="303">
        <v>718</v>
      </c>
      <c r="N8006" s="289" t="s">
        <v>13</v>
      </c>
      <c r="O8006" s="303" t="s">
        <v>2519</v>
      </c>
    </row>
    <row r="8007" spans="1:15">
      <c r="A8007">
        <v>8012</v>
      </c>
      <c r="B8007" s="317">
        <v>45107</v>
      </c>
      <c r="C8007" s="270" t="s">
        <v>9</v>
      </c>
      <c r="D8007" s="359" t="s">
        <v>10</v>
      </c>
      <c r="E8007" s="318">
        <v>33</v>
      </c>
      <c r="F8007" s="318">
        <v>548</v>
      </c>
      <c r="G8007" s="318">
        <v>1</v>
      </c>
      <c r="H8007" s="318">
        <v>2</v>
      </c>
      <c r="I8007" s="318" t="s">
        <v>12</v>
      </c>
      <c r="J8007" s="267"/>
      <c r="K8007" s="267"/>
      <c r="L8007" s="290">
        <f t="shared" si="75"/>
        <v>50</v>
      </c>
      <c r="M8007" s="303">
        <v>718</v>
      </c>
      <c r="N8007" s="289" t="s">
        <v>13</v>
      </c>
      <c r="O8007" s="303" t="s">
        <v>2519</v>
      </c>
    </row>
    <row r="8008" spans="1:15">
      <c r="A8008">
        <v>8013</v>
      </c>
      <c r="B8008" s="317">
        <v>45107</v>
      </c>
      <c r="C8008" s="270" t="s">
        <v>9</v>
      </c>
      <c r="D8008" s="359" t="s">
        <v>10</v>
      </c>
      <c r="E8008" s="318">
        <v>36</v>
      </c>
      <c r="F8008" s="318">
        <v>604</v>
      </c>
      <c r="G8008" s="318">
        <v>1</v>
      </c>
      <c r="H8008" s="318">
        <v>2</v>
      </c>
      <c r="I8008" s="318" t="s">
        <v>12</v>
      </c>
      <c r="J8008" s="267"/>
      <c r="K8008" s="267"/>
      <c r="L8008" s="290">
        <f t="shared" si="75"/>
        <v>50</v>
      </c>
      <c r="M8008" s="303">
        <v>718</v>
      </c>
      <c r="N8008" s="289" t="s">
        <v>13</v>
      </c>
      <c r="O8008" s="303" t="s">
        <v>2519</v>
      </c>
    </row>
    <row r="8009" spans="1:15">
      <c r="A8009">
        <v>8014</v>
      </c>
      <c r="B8009" s="317">
        <v>45107</v>
      </c>
      <c r="C8009" s="270" t="s">
        <v>9</v>
      </c>
      <c r="D8009" s="359" t="s">
        <v>10</v>
      </c>
      <c r="E8009" s="318">
        <v>34</v>
      </c>
      <c r="F8009" s="318">
        <v>556</v>
      </c>
      <c r="G8009" s="318">
        <v>1</v>
      </c>
      <c r="H8009" s="318">
        <v>2</v>
      </c>
      <c r="I8009" s="318" t="s">
        <v>12</v>
      </c>
      <c r="J8009" s="267"/>
      <c r="K8009" s="267"/>
      <c r="L8009" s="290">
        <f t="shared" si="75"/>
        <v>50</v>
      </c>
      <c r="M8009" s="303">
        <v>718</v>
      </c>
      <c r="N8009" s="289" t="s">
        <v>13</v>
      </c>
      <c r="O8009" s="303" t="s">
        <v>2519</v>
      </c>
    </row>
    <row r="8010" spans="1:15">
      <c r="A8010">
        <v>8015</v>
      </c>
      <c r="B8010" s="317">
        <v>45107</v>
      </c>
      <c r="C8010" s="270" t="s">
        <v>9</v>
      </c>
      <c r="D8010" s="359" t="s">
        <v>10</v>
      </c>
      <c r="E8010" s="318">
        <v>32</v>
      </c>
      <c r="F8010" s="318">
        <v>610</v>
      </c>
      <c r="G8010" s="318">
        <v>1</v>
      </c>
      <c r="H8010" s="318">
        <v>1</v>
      </c>
      <c r="I8010" s="318" t="s">
        <v>15</v>
      </c>
      <c r="J8010" s="267"/>
      <c r="K8010" s="267"/>
      <c r="L8010" s="290">
        <f t="shared" si="75"/>
        <v>100</v>
      </c>
      <c r="M8010" s="303">
        <v>718</v>
      </c>
      <c r="N8010" s="289" t="s">
        <v>13</v>
      </c>
      <c r="O8010" s="303" t="s">
        <v>2519</v>
      </c>
    </row>
    <row r="8011" spans="1:15">
      <c r="A8011">
        <v>8016</v>
      </c>
      <c r="B8011" s="317">
        <v>45107</v>
      </c>
      <c r="C8011" s="270" t="s">
        <v>9</v>
      </c>
      <c r="D8011" s="359" t="s">
        <v>10</v>
      </c>
      <c r="E8011" s="318">
        <v>33</v>
      </c>
      <c r="F8011" s="318">
        <v>574</v>
      </c>
      <c r="G8011" s="318">
        <v>1</v>
      </c>
      <c r="H8011" s="318">
        <v>8</v>
      </c>
      <c r="I8011" s="318" t="s">
        <v>12</v>
      </c>
      <c r="J8011" s="267"/>
      <c r="K8011" s="267"/>
      <c r="L8011" s="290">
        <f t="shared" si="75"/>
        <v>12.5</v>
      </c>
      <c r="M8011" s="303">
        <v>718</v>
      </c>
      <c r="N8011" s="289" t="s">
        <v>13</v>
      </c>
      <c r="O8011" s="303" t="s">
        <v>2519</v>
      </c>
    </row>
    <row r="8012" spans="1:15">
      <c r="A8012">
        <v>8017</v>
      </c>
      <c r="B8012" s="317">
        <v>45107</v>
      </c>
      <c r="C8012" s="270" t="s">
        <v>9</v>
      </c>
      <c r="D8012" s="359" t="s">
        <v>10</v>
      </c>
      <c r="E8012" s="318">
        <v>37</v>
      </c>
      <c r="F8012" s="318">
        <v>664</v>
      </c>
      <c r="G8012" s="318">
        <v>1</v>
      </c>
      <c r="H8012" s="318">
        <v>6</v>
      </c>
      <c r="I8012" s="318" t="s">
        <v>12</v>
      </c>
      <c r="J8012" s="267"/>
      <c r="K8012" s="267"/>
      <c r="L8012" s="290">
        <f t="shared" si="75"/>
        <v>16.666666666666664</v>
      </c>
      <c r="M8012" s="303">
        <v>718</v>
      </c>
      <c r="N8012" s="289" t="s">
        <v>13</v>
      </c>
      <c r="O8012" s="303" t="s">
        <v>2519</v>
      </c>
    </row>
    <row r="8013" spans="1:15">
      <c r="A8013">
        <v>8018</v>
      </c>
      <c r="B8013" s="317">
        <v>45107</v>
      </c>
      <c r="C8013" s="270" t="s">
        <v>9</v>
      </c>
      <c r="D8013" s="359" t="s">
        <v>10</v>
      </c>
      <c r="E8013" s="318">
        <v>38</v>
      </c>
      <c r="F8013" s="318">
        <v>702</v>
      </c>
      <c r="G8013" s="318">
        <v>1</v>
      </c>
      <c r="H8013" s="318">
        <v>10</v>
      </c>
      <c r="I8013" s="318" t="s">
        <v>12</v>
      </c>
      <c r="J8013" s="267"/>
      <c r="K8013" s="267"/>
      <c r="L8013" s="290">
        <f t="shared" si="75"/>
        <v>10</v>
      </c>
      <c r="M8013" s="303">
        <v>718</v>
      </c>
      <c r="N8013" s="289" t="s">
        <v>13</v>
      </c>
      <c r="O8013" s="303" t="s">
        <v>2519</v>
      </c>
    </row>
    <row r="8014" spans="1:15">
      <c r="A8014">
        <v>8019</v>
      </c>
      <c r="B8014" s="317">
        <v>45107</v>
      </c>
      <c r="C8014" s="270" t="s">
        <v>9</v>
      </c>
      <c r="D8014" s="359" t="s">
        <v>10</v>
      </c>
      <c r="E8014" s="318">
        <v>37</v>
      </c>
      <c r="F8014" s="318">
        <v>646</v>
      </c>
      <c r="G8014" s="318">
        <v>1</v>
      </c>
      <c r="H8014" s="318">
        <v>14</v>
      </c>
      <c r="I8014" s="318" t="s">
        <v>12</v>
      </c>
      <c r="J8014" s="267"/>
      <c r="K8014" s="267"/>
      <c r="L8014" s="290">
        <f t="shared" si="75"/>
        <v>7.1428571428571423</v>
      </c>
      <c r="M8014" s="303">
        <v>718</v>
      </c>
      <c r="N8014" s="289" t="s">
        <v>13</v>
      </c>
      <c r="O8014" s="303" t="s">
        <v>2519</v>
      </c>
    </row>
    <row r="8015" spans="1:15">
      <c r="A8015">
        <v>8020</v>
      </c>
      <c r="B8015" s="317">
        <v>45107</v>
      </c>
      <c r="C8015" s="270" t="s">
        <v>9</v>
      </c>
      <c r="D8015" s="359" t="s">
        <v>10</v>
      </c>
      <c r="E8015" s="318">
        <v>37</v>
      </c>
      <c r="F8015" s="318">
        <v>604</v>
      </c>
      <c r="G8015" s="318">
        <v>1</v>
      </c>
      <c r="H8015" s="318">
        <v>6</v>
      </c>
      <c r="I8015" s="318" t="s">
        <v>12</v>
      </c>
      <c r="J8015" s="267"/>
      <c r="K8015" s="267"/>
      <c r="L8015" s="290">
        <f t="shared" si="75"/>
        <v>16.666666666666664</v>
      </c>
      <c r="M8015" s="303">
        <v>718</v>
      </c>
      <c r="N8015" s="289" t="s">
        <v>13</v>
      </c>
      <c r="O8015" s="303" t="s">
        <v>2519</v>
      </c>
    </row>
    <row r="8016" spans="1:15">
      <c r="A8016">
        <v>8021</v>
      </c>
      <c r="B8016" s="317">
        <v>45107</v>
      </c>
      <c r="C8016" s="270" t="s">
        <v>9</v>
      </c>
      <c r="D8016" s="359" t="s">
        <v>10</v>
      </c>
      <c r="E8016" s="318">
        <v>37</v>
      </c>
      <c r="F8016" s="318">
        <v>674</v>
      </c>
      <c r="G8016" s="318">
        <v>1</v>
      </c>
      <c r="H8016" s="318">
        <v>24</v>
      </c>
      <c r="I8016" s="318" t="s">
        <v>12</v>
      </c>
      <c r="J8016" s="267"/>
      <c r="K8016" s="267"/>
      <c r="L8016" s="290">
        <f t="shared" si="75"/>
        <v>4.1666666666666661</v>
      </c>
      <c r="M8016" s="303">
        <v>718</v>
      </c>
      <c r="N8016" s="289" t="s">
        <v>13</v>
      </c>
      <c r="O8016" s="303" t="s">
        <v>2519</v>
      </c>
    </row>
    <row r="8017" spans="1:15">
      <c r="A8017">
        <v>8022</v>
      </c>
      <c r="B8017" s="317">
        <v>45107</v>
      </c>
      <c r="C8017" s="270" t="s">
        <v>9</v>
      </c>
      <c r="D8017" s="359" t="s">
        <v>10</v>
      </c>
      <c r="E8017" s="318">
        <v>35</v>
      </c>
      <c r="F8017" s="318">
        <v>602</v>
      </c>
      <c r="G8017" s="318">
        <v>1</v>
      </c>
      <c r="H8017" s="318">
        <v>8</v>
      </c>
      <c r="I8017" s="318" t="s">
        <v>12</v>
      </c>
      <c r="J8017" s="267"/>
      <c r="K8017" s="267"/>
      <c r="L8017" s="290">
        <f t="shared" si="75"/>
        <v>12.5</v>
      </c>
      <c r="M8017" s="303">
        <v>718</v>
      </c>
      <c r="N8017" s="289" t="s">
        <v>13</v>
      </c>
      <c r="O8017" s="303" t="s">
        <v>2519</v>
      </c>
    </row>
    <row r="8018" spans="1:15">
      <c r="A8018">
        <v>8023</v>
      </c>
      <c r="B8018" s="317">
        <v>45107</v>
      </c>
      <c r="C8018" s="270" t="s">
        <v>9</v>
      </c>
      <c r="D8018" s="359" t="s">
        <v>10</v>
      </c>
      <c r="E8018" s="318">
        <v>34</v>
      </c>
      <c r="F8018" s="318">
        <v>532</v>
      </c>
      <c r="G8018" s="318">
        <v>1</v>
      </c>
      <c r="H8018" s="318">
        <v>4</v>
      </c>
      <c r="I8018" s="318" t="s">
        <v>12</v>
      </c>
      <c r="J8018" s="267"/>
      <c r="K8018" s="267"/>
      <c r="L8018" s="290">
        <f t="shared" si="75"/>
        <v>25</v>
      </c>
      <c r="M8018" s="303">
        <v>718</v>
      </c>
      <c r="N8018" s="289" t="s">
        <v>13</v>
      </c>
      <c r="O8018" s="303" t="s">
        <v>2519</v>
      </c>
    </row>
    <row r="8019" spans="1:15">
      <c r="A8019">
        <v>8024</v>
      </c>
      <c r="B8019" s="317">
        <v>45107</v>
      </c>
      <c r="C8019" s="270" t="s">
        <v>9</v>
      </c>
      <c r="D8019" s="359" t="s">
        <v>10</v>
      </c>
      <c r="E8019" s="318">
        <v>34</v>
      </c>
      <c r="F8019" s="318">
        <v>590</v>
      </c>
      <c r="G8019" s="318">
        <v>1</v>
      </c>
      <c r="H8019" s="318">
        <v>2</v>
      </c>
      <c r="I8019" s="318" t="s">
        <v>12</v>
      </c>
      <c r="J8019" s="267"/>
      <c r="K8019" s="267"/>
      <c r="L8019" s="290">
        <f t="shared" si="75"/>
        <v>50</v>
      </c>
      <c r="M8019" s="303">
        <v>718</v>
      </c>
      <c r="N8019" s="289" t="s">
        <v>13</v>
      </c>
      <c r="O8019" s="303" t="s">
        <v>2519</v>
      </c>
    </row>
    <row r="8020" spans="1:15">
      <c r="A8020">
        <v>8025</v>
      </c>
      <c r="B8020" s="317">
        <v>45107</v>
      </c>
      <c r="C8020" s="270" t="s">
        <v>9</v>
      </c>
      <c r="D8020" s="359" t="s">
        <v>10</v>
      </c>
      <c r="E8020" s="318">
        <v>37</v>
      </c>
      <c r="F8020" s="318">
        <v>657</v>
      </c>
      <c r="G8020" s="318">
        <v>1</v>
      </c>
      <c r="H8020" s="318">
        <v>12</v>
      </c>
      <c r="I8020" s="318" t="s">
        <v>12</v>
      </c>
      <c r="J8020" s="267"/>
      <c r="K8020" s="267"/>
      <c r="L8020" s="290">
        <f t="shared" si="75"/>
        <v>8.3333333333333321</v>
      </c>
      <c r="M8020" s="303">
        <v>718</v>
      </c>
      <c r="N8020" s="289" t="s">
        <v>13</v>
      </c>
      <c r="O8020" s="303" t="s">
        <v>2519</v>
      </c>
    </row>
    <row r="8021" spans="1:15">
      <c r="A8021">
        <v>8026</v>
      </c>
      <c r="B8021" s="317">
        <v>45107</v>
      </c>
      <c r="C8021" s="270" t="s">
        <v>9</v>
      </c>
      <c r="D8021" s="359" t="s">
        <v>10</v>
      </c>
      <c r="E8021" s="318">
        <v>36</v>
      </c>
      <c r="F8021" s="318">
        <v>612</v>
      </c>
      <c r="G8021" s="318">
        <v>1</v>
      </c>
      <c r="H8021" s="318">
        <v>6</v>
      </c>
      <c r="I8021" s="318" t="s">
        <v>12</v>
      </c>
      <c r="J8021" s="267"/>
      <c r="K8021" s="267"/>
      <c r="L8021" s="290">
        <f t="shared" si="75"/>
        <v>16.666666666666664</v>
      </c>
      <c r="M8021" s="303">
        <v>718</v>
      </c>
      <c r="N8021" s="289" t="s">
        <v>13</v>
      </c>
      <c r="O8021" s="303" t="s">
        <v>2519</v>
      </c>
    </row>
    <row r="8022" spans="1:15">
      <c r="A8022">
        <v>8027</v>
      </c>
      <c r="B8022" s="334">
        <v>45050</v>
      </c>
      <c r="C8022" s="296" t="s">
        <v>51</v>
      </c>
      <c r="D8022" s="359" t="s">
        <v>10</v>
      </c>
      <c r="E8022" s="340">
        <v>54.2</v>
      </c>
      <c r="F8022" s="340">
        <v>2261</v>
      </c>
      <c r="G8022" s="340">
        <v>54.3</v>
      </c>
      <c r="H8022" s="340">
        <v>173.2</v>
      </c>
      <c r="I8022" s="32" t="s">
        <v>15</v>
      </c>
      <c r="J8022" s="301">
        <v>1</v>
      </c>
      <c r="K8022" s="341">
        <f>+G8022/F8022</f>
        <v>2.4015922158337019E-2</v>
      </c>
      <c r="L8022" s="342">
        <f>+G8022/H8022</f>
        <v>0.31351039260969976</v>
      </c>
      <c r="M8022" s="344">
        <v>713</v>
      </c>
      <c r="N8022" s="267" t="s">
        <v>2509</v>
      </c>
      <c r="O8022" s="267" t="s">
        <v>54</v>
      </c>
    </row>
    <row r="8023" spans="1:15">
      <c r="A8023">
        <v>8028</v>
      </c>
      <c r="B8023" s="334">
        <v>45050</v>
      </c>
      <c r="C8023" s="296" t="s">
        <v>51</v>
      </c>
      <c r="D8023" s="359" t="s">
        <v>10</v>
      </c>
      <c r="E8023" s="340">
        <v>52.5</v>
      </c>
      <c r="F8023" s="340">
        <v>2104</v>
      </c>
      <c r="G8023" s="340">
        <v>17.899999999999999</v>
      </c>
      <c r="H8023" s="340">
        <v>158.1</v>
      </c>
      <c r="I8023" s="32" t="s">
        <v>15</v>
      </c>
      <c r="J8023" s="301">
        <v>1</v>
      </c>
      <c r="K8023" s="341">
        <f t="shared" ref="K8023:K8046" si="76">+G8023/F8023</f>
        <v>8.5076045627376414E-3</v>
      </c>
      <c r="L8023" s="342">
        <f t="shared" ref="L8023:L8046" si="77">+G8023/H8023</f>
        <v>0.11321948134092347</v>
      </c>
      <c r="M8023" s="344">
        <v>713</v>
      </c>
      <c r="N8023" s="267" t="s">
        <v>2509</v>
      </c>
      <c r="O8023" s="267" t="s">
        <v>54</v>
      </c>
    </row>
    <row r="8024" spans="1:15">
      <c r="A8024">
        <v>8029</v>
      </c>
      <c r="B8024" s="334">
        <v>45062</v>
      </c>
      <c r="C8024" s="296" t="s">
        <v>51</v>
      </c>
      <c r="D8024" s="359" t="s">
        <v>10</v>
      </c>
      <c r="E8024" s="340">
        <v>55.1</v>
      </c>
      <c r="F8024" s="340">
        <v>2341</v>
      </c>
      <c r="G8024" s="340">
        <v>46.1</v>
      </c>
      <c r="H8024" s="340">
        <v>114.6</v>
      </c>
      <c r="I8024" s="32" t="s">
        <v>15</v>
      </c>
      <c r="J8024" s="301">
        <v>2</v>
      </c>
      <c r="K8024" s="341">
        <f t="shared" si="76"/>
        <v>1.9692439128577533E-2</v>
      </c>
      <c r="L8024" s="342">
        <f t="shared" si="77"/>
        <v>0.40226876090750441</v>
      </c>
      <c r="M8024" s="344">
        <v>713</v>
      </c>
      <c r="N8024" s="267" t="s">
        <v>2509</v>
      </c>
      <c r="O8024" s="267" t="s">
        <v>54</v>
      </c>
    </row>
    <row r="8025" spans="1:15">
      <c r="A8025">
        <v>8030</v>
      </c>
      <c r="B8025" s="334">
        <v>45070</v>
      </c>
      <c r="C8025" s="296" t="s">
        <v>51</v>
      </c>
      <c r="D8025" s="359" t="s">
        <v>10</v>
      </c>
      <c r="E8025" s="340">
        <v>62.4</v>
      </c>
      <c r="F8025" s="340">
        <v>3120</v>
      </c>
      <c r="G8025" s="340"/>
      <c r="H8025" s="340">
        <v>105.2</v>
      </c>
      <c r="I8025" s="32" t="s">
        <v>15</v>
      </c>
      <c r="J8025" s="301"/>
      <c r="K8025" s="341">
        <f t="shared" si="76"/>
        <v>0</v>
      </c>
      <c r="L8025" s="342">
        <f t="shared" si="77"/>
        <v>0</v>
      </c>
      <c r="M8025" s="344">
        <v>713</v>
      </c>
      <c r="N8025" s="267" t="s">
        <v>2509</v>
      </c>
      <c r="O8025" s="267" t="s">
        <v>54</v>
      </c>
    </row>
    <row r="8026" spans="1:15">
      <c r="A8026">
        <v>8031</v>
      </c>
      <c r="B8026" s="334">
        <v>45070</v>
      </c>
      <c r="C8026" s="296" t="s">
        <v>51</v>
      </c>
      <c r="D8026" s="359" t="s">
        <v>10</v>
      </c>
      <c r="E8026" s="340">
        <v>68</v>
      </c>
      <c r="F8026" s="340">
        <v>4420</v>
      </c>
      <c r="G8026" s="340">
        <v>5.2</v>
      </c>
      <c r="H8026" s="340">
        <v>12.1</v>
      </c>
      <c r="I8026" s="32" t="s">
        <v>15</v>
      </c>
      <c r="J8026" s="301">
        <v>2</v>
      </c>
      <c r="K8026" s="341">
        <f t="shared" si="76"/>
        <v>1.1764705882352942E-3</v>
      </c>
      <c r="L8026" s="342">
        <f t="shared" si="77"/>
        <v>0.42975206611570249</v>
      </c>
      <c r="M8026" s="344">
        <v>713</v>
      </c>
      <c r="N8026" s="267" t="s">
        <v>2509</v>
      </c>
      <c r="O8026" s="267" t="s">
        <v>54</v>
      </c>
    </row>
    <row r="8027" spans="1:15">
      <c r="A8027">
        <v>8032</v>
      </c>
      <c r="B8027" s="334">
        <v>45080</v>
      </c>
      <c r="C8027" s="296" t="s">
        <v>51</v>
      </c>
      <c r="D8027" s="359" t="s">
        <v>10</v>
      </c>
      <c r="E8027" s="339">
        <v>50.2</v>
      </c>
      <c r="F8027" s="343">
        <v>2334.4</v>
      </c>
      <c r="G8027" s="301"/>
      <c r="H8027" s="301">
        <v>36.200000000000003</v>
      </c>
      <c r="I8027" s="32" t="s">
        <v>15</v>
      </c>
      <c r="J8027" s="301"/>
      <c r="K8027" s="341">
        <f t="shared" si="76"/>
        <v>0</v>
      </c>
      <c r="L8027" s="342">
        <f t="shared" si="77"/>
        <v>0</v>
      </c>
      <c r="M8027" s="344">
        <v>713</v>
      </c>
      <c r="N8027" s="267" t="s">
        <v>2509</v>
      </c>
      <c r="O8027" s="267" t="s">
        <v>54</v>
      </c>
    </row>
    <row r="8028" spans="1:15">
      <c r="A8028">
        <v>8033</v>
      </c>
      <c r="B8028" s="334">
        <v>45080</v>
      </c>
      <c r="C8028" s="296" t="s">
        <v>51</v>
      </c>
      <c r="D8028" s="359" t="s">
        <v>10</v>
      </c>
      <c r="E8028" s="339">
        <v>59.1</v>
      </c>
      <c r="F8028" s="343">
        <v>2870.2</v>
      </c>
      <c r="G8028" s="301"/>
      <c r="H8028" s="301">
        <v>102.1</v>
      </c>
      <c r="I8028" s="32" t="s">
        <v>15</v>
      </c>
      <c r="J8028" s="301"/>
      <c r="K8028" s="341">
        <f t="shared" si="76"/>
        <v>0</v>
      </c>
      <c r="L8028" s="342">
        <f t="shared" si="77"/>
        <v>0</v>
      </c>
      <c r="M8028" s="344">
        <v>713</v>
      </c>
      <c r="N8028" s="267" t="s">
        <v>2509</v>
      </c>
      <c r="O8028" s="267" t="s">
        <v>54</v>
      </c>
    </row>
    <row r="8029" spans="1:15">
      <c r="A8029">
        <v>8034</v>
      </c>
      <c r="B8029" s="334">
        <v>45087</v>
      </c>
      <c r="C8029" s="296" t="s">
        <v>51</v>
      </c>
      <c r="D8029" s="359" t="s">
        <v>10</v>
      </c>
      <c r="E8029" s="339">
        <v>65.3</v>
      </c>
      <c r="F8029" s="343">
        <v>3900.2</v>
      </c>
      <c r="G8029" s="301"/>
      <c r="H8029" s="301">
        <v>75.3</v>
      </c>
      <c r="I8029" s="32" t="s">
        <v>15</v>
      </c>
      <c r="J8029" s="301"/>
      <c r="K8029" s="341">
        <f t="shared" si="76"/>
        <v>0</v>
      </c>
      <c r="L8029" s="342">
        <f t="shared" si="77"/>
        <v>0</v>
      </c>
      <c r="M8029" s="344">
        <v>713</v>
      </c>
      <c r="N8029" s="267" t="s">
        <v>2509</v>
      </c>
      <c r="O8029" s="267" t="s">
        <v>54</v>
      </c>
    </row>
    <row r="8030" spans="1:15">
      <c r="A8030">
        <v>8035</v>
      </c>
      <c r="B8030" s="334">
        <v>45090</v>
      </c>
      <c r="C8030" s="296" t="s">
        <v>51</v>
      </c>
      <c r="D8030" s="359" t="s">
        <v>10</v>
      </c>
      <c r="E8030" s="339">
        <v>69.400000000000006</v>
      </c>
      <c r="F8030" s="343">
        <v>4875.2</v>
      </c>
      <c r="G8030" s="301">
        <v>25.6</v>
      </c>
      <c r="H8030" s="301">
        <v>135.19999999999999</v>
      </c>
      <c r="I8030" s="32" t="s">
        <v>15</v>
      </c>
      <c r="J8030" s="301">
        <v>3</v>
      </c>
      <c r="K8030" s="341">
        <f t="shared" si="76"/>
        <v>5.2510666229077787E-3</v>
      </c>
      <c r="L8030" s="342">
        <f t="shared" si="77"/>
        <v>0.18934911242603553</v>
      </c>
      <c r="M8030" s="344">
        <v>713</v>
      </c>
      <c r="N8030" s="267" t="s">
        <v>2509</v>
      </c>
      <c r="O8030" s="267" t="s">
        <v>54</v>
      </c>
    </row>
    <row r="8031" spans="1:15">
      <c r="A8031">
        <v>8036</v>
      </c>
      <c r="B8031" s="334">
        <v>45090</v>
      </c>
      <c r="C8031" s="296" t="s">
        <v>51</v>
      </c>
      <c r="D8031" s="359" t="s">
        <v>10</v>
      </c>
      <c r="E8031" s="339">
        <v>57.2</v>
      </c>
      <c r="F8031" s="343">
        <v>2456.1999999999998</v>
      </c>
      <c r="G8031" s="301">
        <v>13.2</v>
      </c>
      <c r="H8031" s="301">
        <v>90.2</v>
      </c>
      <c r="I8031" s="32" t="s">
        <v>15</v>
      </c>
      <c r="J8031" s="301">
        <v>2</v>
      </c>
      <c r="K8031" s="341">
        <f t="shared" si="76"/>
        <v>5.3741551990880224E-3</v>
      </c>
      <c r="L8031" s="342">
        <f t="shared" si="77"/>
        <v>0.14634146341463414</v>
      </c>
      <c r="M8031" s="344">
        <v>713</v>
      </c>
      <c r="N8031" s="267" t="s">
        <v>2509</v>
      </c>
      <c r="O8031" s="267" t="s">
        <v>54</v>
      </c>
    </row>
    <row r="8032" spans="1:15">
      <c r="A8032">
        <v>8037</v>
      </c>
      <c r="B8032" s="334">
        <v>45098</v>
      </c>
      <c r="C8032" s="296" t="s">
        <v>51</v>
      </c>
      <c r="D8032" s="359" t="s">
        <v>10</v>
      </c>
      <c r="E8032" s="339">
        <v>64.2</v>
      </c>
      <c r="F8032" s="343">
        <v>4521.1000000000004</v>
      </c>
      <c r="G8032" s="301">
        <v>17.8</v>
      </c>
      <c r="H8032" s="301">
        <v>87.3</v>
      </c>
      <c r="I8032" s="32" t="s">
        <v>15</v>
      </c>
      <c r="J8032" s="301">
        <v>2</v>
      </c>
      <c r="K8032" s="341">
        <f t="shared" si="76"/>
        <v>3.9370949547676446E-3</v>
      </c>
      <c r="L8032" s="342">
        <f t="shared" si="77"/>
        <v>0.20389461626575031</v>
      </c>
      <c r="M8032" s="344">
        <v>713</v>
      </c>
      <c r="N8032" s="267" t="s">
        <v>2509</v>
      </c>
      <c r="O8032" s="267" t="s">
        <v>54</v>
      </c>
    </row>
    <row r="8033" spans="1:15">
      <c r="A8033">
        <v>8038</v>
      </c>
      <c r="B8033" s="334">
        <v>45098</v>
      </c>
      <c r="C8033" s="296" t="s">
        <v>51</v>
      </c>
      <c r="D8033" s="359" t="s">
        <v>10</v>
      </c>
      <c r="E8033" s="339">
        <v>52.1</v>
      </c>
      <c r="F8033" s="343">
        <v>2673.2</v>
      </c>
      <c r="G8033" s="301"/>
      <c r="H8033" s="301">
        <v>124.1</v>
      </c>
      <c r="I8033" s="32" t="s">
        <v>15</v>
      </c>
      <c r="J8033" s="301"/>
      <c r="K8033" s="341">
        <f t="shared" si="76"/>
        <v>0</v>
      </c>
      <c r="L8033" s="342">
        <f t="shared" si="77"/>
        <v>0</v>
      </c>
      <c r="M8033" s="344">
        <v>713</v>
      </c>
      <c r="N8033" s="267" t="s">
        <v>2509</v>
      </c>
      <c r="O8033" s="267" t="s">
        <v>54</v>
      </c>
    </row>
    <row r="8034" spans="1:15">
      <c r="A8034">
        <v>8039</v>
      </c>
      <c r="B8034" s="334">
        <v>45103</v>
      </c>
      <c r="C8034" s="296" t="s">
        <v>51</v>
      </c>
      <c r="D8034" s="359" t="s">
        <v>10</v>
      </c>
      <c r="E8034" s="339">
        <v>53.4</v>
      </c>
      <c r="F8034" s="343">
        <v>2576.3000000000002</v>
      </c>
      <c r="G8034" s="301"/>
      <c r="H8034" s="301">
        <v>95.4</v>
      </c>
      <c r="I8034" s="32" t="s">
        <v>15</v>
      </c>
      <c r="J8034" s="301"/>
      <c r="K8034" s="341">
        <f t="shared" si="76"/>
        <v>0</v>
      </c>
      <c r="L8034" s="342">
        <f t="shared" si="77"/>
        <v>0</v>
      </c>
      <c r="M8034" s="344">
        <v>713</v>
      </c>
      <c r="N8034" s="267" t="s">
        <v>2509</v>
      </c>
      <c r="O8034" s="267" t="s">
        <v>54</v>
      </c>
    </row>
    <row r="8035" spans="1:15">
      <c r="A8035">
        <v>8040</v>
      </c>
      <c r="B8035" s="334">
        <v>45103</v>
      </c>
      <c r="C8035" s="296" t="s">
        <v>51</v>
      </c>
      <c r="D8035" s="359" t="s">
        <v>10</v>
      </c>
      <c r="E8035" s="339">
        <v>51.4</v>
      </c>
      <c r="F8035" s="343">
        <v>2112.1</v>
      </c>
      <c r="G8035" s="301"/>
      <c r="H8035" s="301">
        <v>132.5</v>
      </c>
      <c r="I8035" s="32" t="s">
        <v>15</v>
      </c>
      <c r="J8035" s="301"/>
      <c r="K8035" s="341">
        <f t="shared" si="76"/>
        <v>0</v>
      </c>
      <c r="L8035" s="342">
        <f t="shared" si="77"/>
        <v>0</v>
      </c>
      <c r="M8035" s="344">
        <v>713</v>
      </c>
      <c r="N8035" s="267" t="s">
        <v>2509</v>
      </c>
      <c r="O8035" s="267" t="s">
        <v>54</v>
      </c>
    </row>
    <row r="8036" spans="1:15">
      <c r="A8036">
        <v>8041</v>
      </c>
      <c r="B8036" s="334">
        <v>45112</v>
      </c>
      <c r="C8036" s="296" t="s">
        <v>51</v>
      </c>
      <c r="D8036" s="359" t="s">
        <v>10</v>
      </c>
      <c r="E8036" s="339">
        <v>51.8</v>
      </c>
      <c r="F8036" s="343">
        <v>2743.6</v>
      </c>
      <c r="G8036" s="301"/>
      <c r="H8036" s="301">
        <v>117.2</v>
      </c>
      <c r="I8036" s="32" t="s">
        <v>15</v>
      </c>
      <c r="J8036" s="301"/>
      <c r="K8036" s="341">
        <f t="shared" si="76"/>
        <v>0</v>
      </c>
      <c r="L8036" s="342">
        <f t="shared" si="77"/>
        <v>0</v>
      </c>
      <c r="M8036" s="344">
        <v>713</v>
      </c>
      <c r="N8036" s="267" t="s">
        <v>2509</v>
      </c>
      <c r="O8036" s="267" t="s">
        <v>54</v>
      </c>
    </row>
    <row r="8037" spans="1:15">
      <c r="A8037">
        <v>8042</v>
      </c>
      <c r="B8037" s="334">
        <v>45112</v>
      </c>
      <c r="C8037" s="296" t="s">
        <v>51</v>
      </c>
      <c r="D8037" s="359" t="s">
        <v>10</v>
      </c>
      <c r="E8037" s="339">
        <v>57.2</v>
      </c>
      <c r="F8037" s="343">
        <v>2654.2</v>
      </c>
      <c r="G8037" s="301">
        <v>21.1</v>
      </c>
      <c r="H8037" s="301">
        <v>95.6</v>
      </c>
      <c r="I8037" s="32" t="s">
        <v>15</v>
      </c>
      <c r="J8037" s="301">
        <v>4</v>
      </c>
      <c r="K8037" s="341">
        <f t="shared" si="76"/>
        <v>7.949664682390176E-3</v>
      </c>
      <c r="L8037" s="342">
        <f t="shared" si="77"/>
        <v>0.22071129707112974</v>
      </c>
      <c r="M8037" s="344">
        <v>713</v>
      </c>
      <c r="N8037" s="267" t="s">
        <v>2509</v>
      </c>
      <c r="O8037" s="267" t="s">
        <v>54</v>
      </c>
    </row>
    <row r="8038" spans="1:15">
      <c r="A8038">
        <v>8043</v>
      </c>
      <c r="B8038" s="334">
        <v>45120</v>
      </c>
      <c r="C8038" s="296" t="s">
        <v>51</v>
      </c>
      <c r="D8038" s="359" t="s">
        <v>10</v>
      </c>
      <c r="E8038" s="339">
        <v>58.2</v>
      </c>
      <c r="F8038" s="343">
        <v>2987.3</v>
      </c>
      <c r="G8038" s="301">
        <v>15.2</v>
      </c>
      <c r="H8038" s="301">
        <v>54.3</v>
      </c>
      <c r="I8038" s="32" t="s">
        <v>15</v>
      </c>
      <c r="J8038" s="301">
        <v>1</v>
      </c>
      <c r="K8038" s="341">
        <f t="shared" si="76"/>
        <v>5.0882067418739326E-3</v>
      </c>
      <c r="L8038" s="342">
        <f t="shared" si="77"/>
        <v>0.27992633517495397</v>
      </c>
      <c r="M8038" s="344">
        <v>713</v>
      </c>
      <c r="N8038" s="267" t="s">
        <v>2509</v>
      </c>
      <c r="O8038" s="267" t="s">
        <v>54</v>
      </c>
    </row>
    <row r="8039" spans="1:15">
      <c r="A8039">
        <v>8044</v>
      </c>
      <c r="B8039" s="334">
        <v>45120</v>
      </c>
      <c r="C8039" s="296" t="s">
        <v>51</v>
      </c>
      <c r="D8039" s="359" t="s">
        <v>10</v>
      </c>
      <c r="E8039" s="339">
        <v>54.5</v>
      </c>
      <c r="F8039" s="343">
        <v>2321.1</v>
      </c>
      <c r="G8039" s="301"/>
      <c r="H8039" s="301">
        <v>155.19999999999999</v>
      </c>
      <c r="I8039" s="32" t="s">
        <v>15</v>
      </c>
      <c r="J8039" s="301"/>
      <c r="K8039" s="341">
        <f t="shared" si="76"/>
        <v>0</v>
      </c>
      <c r="L8039" s="342">
        <f t="shared" si="77"/>
        <v>0</v>
      </c>
      <c r="M8039" s="344">
        <v>713</v>
      </c>
      <c r="N8039" s="267" t="s">
        <v>2509</v>
      </c>
      <c r="O8039" s="267" t="s">
        <v>54</v>
      </c>
    </row>
    <row r="8040" spans="1:15">
      <c r="A8040">
        <v>8045</v>
      </c>
      <c r="B8040" s="334">
        <v>45124</v>
      </c>
      <c r="C8040" s="296" t="s">
        <v>51</v>
      </c>
      <c r="D8040" s="359" t="s">
        <v>10</v>
      </c>
      <c r="E8040" s="339">
        <v>55.6</v>
      </c>
      <c r="F8040" s="343">
        <v>2754.8</v>
      </c>
      <c r="G8040" s="301">
        <v>7.2</v>
      </c>
      <c r="H8040" s="301">
        <v>87.2</v>
      </c>
      <c r="I8040" s="32" t="s">
        <v>15</v>
      </c>
      <c r="J8040" s="301">
        <v>1</v>
      </c>
      <c r="K8040" s="341">
        <f t="shared" si="76"/>
        <v>2.6136198635109626E-3</v>
      </c>
      <c r="L8040" s="342">
        <f t="shared" si="77"/>
        <v>8.2568807339449546E-2</v>
      </c>
      <c r="M8040" s="344">
        <v>713</v>
      </c>
      <c r="N8040" s="267" t="s">
        <v>2509</v>
      </c>
      <c r="O8040" s="267" t="s">
        <v>54</v>
      </c>
    </row>
    <row r="8041" spans="1:15">
      <c r="A8041">
        <v>8046</v>
      </c>
      <c r="B8041" s="334">
        <v>45133</v>
      </c>
      <c r="C8041" s="296" t="s">
        <v>51</v>
      </c>
      <c r="D8041" s="359" t="s">
        <v>10</v>
      </c>
      <c r="E8041" s="339">
        <v>50.3</v>
      </c>
      <c r="F8041" s="343">
        <v>1999.2</v>
      </c>
      <c r="G8041" s="301"/>
      <c r="H8041" s="301">
        <v>134.4</v>
      </c>
      <c r="I8041" s="32" t="s">
        <v>15</v>
      </c>
      <c r="J8041" s="301"/>
      <c r="K8041" s="341">
        <f t="shared" si="76"/>
        <v>0</v>
      </c>
      <c r="L8041" s="342">
        <f t="shared" si="77"/>
        <v>0</v>
      </c>
      <c r="M8041" s="344">
        <v>713</v>
      </c>
      <c r="N8041" s="267" t="s">
        <v>2509</v>
      </c>
      <c r="O8041" s="267" t="s">
        <v>54</v>
      </c>
    </row>
    <row r="8042" spans="1:15">
      <c r="A8042">
        <v>8047</v>
      </c>
      <c r="B8042" s="334">
        <v>45133</v>
      </c>
      <c r="C8042" s="296" t="s">
        <v>51</v>
      </c>
      <c r="D8042" s="359" t="s">
        <v>10</v>
      </c>
      <c r="E8042" s="339">
        <v>56.2</v>
      </c>
      <c r="F8042" s="343">
        <v>2857.1</v>
      </c>
      <c r="G8042" s="301"/>
      <c r="H8042" s="301">
        <v>65.2</v>
      </c>
      <c r="I8042" s="32" t="s">
        <v>15</v>
      </c>
      <c r="J8042" s="301"/>
      <c r="K8042" s="341">
        <f t="shared" si="76"/>
        <v>0</v>
      </c>
      <c r="L8042" s="342">
        <f t="shared" si="77"/>
        <v>0</v>
      </c>
      <c r="M8042" s="344">
        <v>713</v>
      </c>
      <c r="N8042" s="267" t="s">
        <v>2509</v>
      </c>
      <c r="O8042" s="267" t="s">
        <v>54</v>
      </c>
    </row>
    <row r="8043" spans="1:15">
      <c r="A8043">
        <v>8048</v>
      </c>
      <c r="B8043" s="334">
        <v>45147</v>
      </c>
      <c r="C8043" s="296" t="s">
        <v>51</v>
      </c>
      <c r="D8043" s="359" t="s">
        <v>10</v>
      </c>
      <c r="E8043" s="339">
        <v>59.7</v>
      </c>
      <c r="F8043" s="343">
        <v>3012.2</v>
      </c>
      <c r="G8043" s="301">
        <v>24.1</v>
      </c>
      <c r="H8043" s="301">
        <v>110.2</v>
      </c>
      <c r="I8043" s="32" t="s">
        <v>15</v>
      </c>
      <c r="J8043" s="301">
        <v>2</v>
      </c>
      <c r="K8043" s="341">
        <f t="shared" si="76"/>
        <v>8.0007967598433056E-3</v>
      </c>
      <c r="L8043" s="342">
        <f t="shared" si="77"/>
        <v>0.21869328493647913</v>
      </c>
      <c r="M8043" s="344">
        <v>713</v>
      </c>
      <c r="N8043" s="267" t="s">
        <v>2509</v>
      </c>
      <c r="O8043" s="267" t="s">
        <v>54</v>
      </c>
    </row>
    <row r="8044" spans="1:15">
      <c r="A8044">
        <v>8049</v>
      </c>
      <c r="B8044" s="334">
        <v>45147</v>
      </c>
      <c r="C8044" s="296" t="s">
        <v>51</v>
      </c>
      <c r="D8044" s="359" t="s">
        <v>10</v>
      </c>
      <c r="E8044" s="339">
        <v>69.2</v>
      </c>
      <c r="F8044" s="343">
        <v>3965.2</v>
      </c>
      <c r="G8044" s="301">
        <v>18.3</v>
      </c>
      <c r="H8044" s="301">
        <v>45.3</v>
      </c>
      <c r="I8044" s="32" t="s">
        <v>15</v>
      </c>
      <c r="J8044" s="301">
        <v>2</v>
      </c>
      <c r="K8044" s="341">
        <f t="shared" si="76"/>
        <v>4.6151518208413199E-3</v>
      </c>
      <c r="L8044" s="342">
        <f t="shared" si="77"/>
        <v>0.4039735099337749</v>
      </c>
      <c r="M8044" s="344">
        <v>713</v>
      </c>
      <c r="N8044" s="267" t="s">
        <v>2509</v>
      </c>
      <c r="O8044" s="267" t="s">
        <v>54</v>
      </c>
    </row>
    <row r="8045" spans="1:15">
      <c r="A8045">
        <v>8050</v>
      </c>
      <c r="B8045" s="334">
        <v>45153</v>
      </c>
      <c r="C8045" s="296" t="s">
        <v>51</v>
      </c>
      <c r="D8045" s="359" t="s">
        <v>10</v>
      </c>
      <c r="E8045" s="339">
        <v>68.2</v>
      </c>
      <c r="F8045" s="343">
        <v>4509.1000000000004</v>
      </c>
      <c r="G8045" s="301">
        <v>21.1</v>
      </c>
      <c r="H8045" s="301">
        <v>97.3</v>
      </c>
      <c r="I8045" s="32" t="s">
        <v>15</v>
      </c>
      <c r="J8045" s="301">
        <v>2</v>
      </c>
      <c r="K8045" s="341">
        <f t="shared" si="76"/>
        <v>4.6794260495442545E-3</v>
      </c>
      <c r="L8045" s="342">
        <f t="shared" si="77"/>
        <v>0.2168550873586845</v>
      </c>
      <c r="M8045" s="344">
        <v>713</v>
      </c>
      <c r="N8045" s="267" t="s">
        <v>2509</v>
      </c>
      <c r="O8045" s="267" t="s">
        <v>54</v>
      </c>
    </row>
    <row r="8046" spans="1:15">
      <c r="A8046">
        <v>8051</v>
      </c>
      <c r="B8046" s="334">
        <v>45157</v>
      </c>
      <c r="C8046" s="296" t="s">
        <v>51</v>
      </c>
      <c r="D8046" s="359" t="s">
        <v>10</v>
      </c>
      <c r="E8046" s="339">
        <v>61.3</v>
      </c>
      <c r="F8046" s="343">
        <v>3458.2</v>
      </c>
      <c r="G8046" s="301">
        <v>17.5</v>
      </c>
      <c r="H8046" s="301">
        <v>65.2</v>
      </c>
      <c r="I8046" s="32" t="s">
        <v>15</v>
      </c>
      <c r="J8046" s="301">
        <v>2</v>
      </c>
      <c r="K8046" s="341">
        <f t="shared" si="76"/>
        <v>5.0604360650049161E-3</v>
      </c>
      <c r="L8046" s="342">
        <f t="shared" si="77"/>
        <v>0.26840490797546013</v>
      </c>
      <c r="M8046" s="344">
        <v>713</v>
      </c>
      <c r="N8046" s="267" t="s">
        <v>2509</v>
      </c>
      <c r="O8046" s="267" t="s">
        <v>54</v>
      </c>
    </row>
    <row r="8047" spans="1:15">
      <c r="A8047">
        <v>8052</v>
      </c>
      <c r="B8047" s="346" t="s">
        <v>2483</v>
      </c>
      <c r="C8047" s="301" t="s">
        <v>9</v>
      </c>
      <c r="D8047" s="364" t="s">
        <v>10</v>
      </c>
      <c r="E8047" s="267">
        <v>43</v>
      </c>
      <c r="F8047" s="348">
        <v>2.3719999999999999</v>
      </c>
      <c r="G8047" s="267">
        <v>25</v>
      </c>
      <c r="I8047" s="267" t="s">
        <v>15</v>
      </c>
      <c r="K8047" s="267">
        <v>2</v>
      </c>
      <c r="L8047" s="337"/>
      <c r="M8047" s="267">
        <v>712</v>
      </c>
      <c r="N8047" s="267" t="s">
        <v>1845</v>
      </c>
      <c r="O8047" s="267"/>
    </row>
    <row r="8048" spans="1:15">
      <c r="A8048">
        <v>8053</v>
      </c>
      <c r="B8048" s="346" t="s">
        <v>2485</v>
      </c>
      <c r="C8048" s="301" t="s">
        <v>9</v>
      </c>
      <c r="D8048" s="364" t="s">
        <v>10</v>
      </c>
      <c r="E8048" s="267">
        <v>48</v>
      </c>
      <c r="F8048" s="348">
        <v>3.0819999999999999</v>
      </c>
      <c r="G8048" s="267">
        <v>32</v>
      </c>
      <c r="I8048" s="267" t="s">
        <v>15</v>
      </c>
      <c r="K8048" s="267">
        <v>4</v>
      </c>
      <c r="L8048" s="337"/>
      <c r="M8048" s="267">
        <v>712</v>
      </c>
      <c r="N8048" s="267" t="s">
        <v>1845</v>
      </c>
      <c r="O8048" s="267"/>
    </row>
    <row r="8049" spans="1:15">
      <c r="A8049">
        <v>8054</v>
      </c>
      <c r="B8049" s="301" t="s">
        <v>2486</v>
      </c>
      <c r="C8049" s="301" t="s">
        <v>9</v>
      </c>
      <c r="D8049" s="364" t="s">
        <v>10</v>
      </c>
      <c r="E8049" s="267">
        <v>45</v>
      </c>
      <c r="F8049" s="348">
        <v>2.4119999999999999</v>
      </c>
      <c r="G8049" s="349">
        <v>28</v>
      </c>
      <c r="I8049" s="267" t="s">
        <v>12</v>
      </c>
      <c r="K8049" s="267">
        <v>3</v>
      </c>
      <c r="L8049" s="337"/>
      <c r="M8049" s="267">
        <v>712</v>
      </c>
      <c r="N8049" s="267" t="s">
        <v>1845</v>
      </c>
      <c r="O8049" s="267"/>
    </row>
    <row r="8050" spans="1:15">
      <c r="A8050">
        <v>8055</v>
      </c>
      <c r="B8050" s="301" t="s">
        <v>2487</v>
      </c>
      <c r="C8050" s="301" t="s">
        <v>9</v>
      </c>
      <c r="D8050" s="364" t="s">
        <v>10</v>
      </c>
      <c r="E8050" s="267">
        <v>42</v>
      </c>
      <c r="F8050" s="348">
        <v>2.1110000000000002</v>
      </c>
      <c r="G8050" s="349">
        <v>24</v>
      </c>
      <c r="I8050" s="267" t="s">
        <v>12</v>
      </c>
      <c r="K8050" s="267">
        <v>3</v>
      </c>
      <c r="L8050" s="337"/>
      <c r="M8050" s="267">
        <v>712</v>
      </c>
      <c r="N8050" s="267" t="s">
        <v>1845</v>
      </c>
      <c r="O8050" s="267"/>
    </row>
    <row r="8051" spans="1:15">
      <c r="A8051">
        <v>8056</v>
      </c>
      <c r="B8051" s="301" t="s">
        <v>2488</v>
      </c>
      <c r="C8051" s="301" t="s">
        <v>9</v>
      </c>
      <c r="D8051" s="364" t="s">
        <v>10</v>
      </c>
      <c r="E8051" s="267">
        <v>46</v>
      </c>
      <c r="F8051" s="348">
        <v>2.629</v>
      </c>
      <c r="G8051" s="267">
        <v>32</v>
      </c>
      <c r="I8051" s="267" t="s">
        <v>15</v>
      </c>
      <c r="K8051" s="267">
        <v>4</v>
      </c>
      <c r="L8051" s="337"/>
      <c r="M8051" s="267">
        <v>712</v>
      </c>
      <c r="N8051" s="267" t="s">
        <v>1845</v>
      </c>
      <c r="O8051" s="267"/>
    </row>
    <row r="8052" spans="1:15">
      <c r="A8052">
        <v>8057</v>
      </c>
      <c r="B8052" s="301" t="s">
        <v>2488</v>
      </c>
      <c r="C8052" s="301" t="s">
        <v>9</v>
      </c>
      <c r="D8052" s="364" t="s">
        <v>10</v>
      </c>
      <c r="E8052" s="267">
        <v>41</v>
      </c>
      <c r="F8052" s="348">
        <v>2.218</v>
      </c>
      <c r="G8052" s="267">
        <v>26</v>
      </c>
      <c r="I8052" s="267" t="s">
        <v>12</v>
      </c>
      <c r="K8052" s="267">
        <v>3</v>
      </c>
      <c r="L8052" s="337"/>
      <c r="M8052" s="267">
        <v>712</v>
      </c>
      <c r="N8052" s="267" t="s">
        <v>1845</v>
      </c>
      <c r="O8052" s="267"/>
    </row>
    <row r="8053" spans="1:15">
      <c r="A8053">
        <v>8058</v>
      </c>
      <c r="B8053" s="301" t="s">
        <v>2489</v>
      </c>
      <c r="C8053" s="301" t="s">
        <v>9</v>
      </c>
      <c r="D8053" s="364" t="s">
        <v>10</v>
      </c>
      <c r="E8053" s="267">
        <v>38</v>
      </c>
      <c r="F8053" s="348">
        <v>1.768</v>
      </c>
      <c r="G8053" s="349" t="s">
        <v>55</v>
      </c>
      <c r="I8053" s="32" t="s">
        <v>18</v>
      </c>
      <c r="K8053" s="267" t="s">
        <v>55</v>
      </c>
      <c r="L8053" s="337"/>
      <c r="M8053" s="267">
        <v>712</v>
      </c>
      <c r="N8053" s="267" t="s">
        <v>1845</v>
      </c>
      <c r="O8053" s="267"/>
    </row>
    <row r="8054" spans="1:15">
      <c r="A8054">
        <v>8059</v>
      </c>
      <c r="B8054" s="301" t="s">
        <v>2489</v>
      </c>
      <c r="C8054" s="301" t="s">
        <v>9</v>
      </c>
      <c r="D8054" s="364" t="s">
        <v>10</v>
      </c>
      <c r="E8054" s="267">
        <v>42</v>
      </c>
      <c r="F8054" s="348">
        <v>2.0819999999999999</v>
      </c>
      <c r="G8054" s="267">
        <v>24</v>
      </c>
      <c r="I8054" s="267" t="s">
        <v>12</v>
      </c>
      <c r="K8054" s="267">
        <v>2</v>
      </c>
      <c r="L8054" s="337"/>
      <c r="M8054" s="267">
        <v>712</v>
      </c>
      <c r="N8054" s="267" t="s">
        <v>1845</v>
      </c>
      <c r="O8054" s="267"/>
    </row>
    <row r="8055" spans="1:15">
      <c r="A8055">
        <v>8060</v>
      </c>
      <c r="B8055" s="301" t="s">
        <v>2484</v>
      </c>
      <c r="C8055" s="301" t="s">
        <v>9</v>
      </c>
      <c r="D8055" s="364" t="s">
        <v>10</v>
      </c>
      <c r="E8055" s="267">
        <v>43</v>
      </c>
      <c r="F8055" s="348">
        <v>2.2810000000000001</v>
      </c>
      <c r="G8055" s="349" t="s">
        <v>55</v>
      </c>
      <c r="I8055" s="32" t="s">
        <v>18</v>
      </c>
      <c r="K8055" s="267" t="s">
        <v>55</v>
      </c>
      <c r="L8055" s="337"/>
      <c r="M8055" s="267">
        <v>712</v>
      </c>
      <c r="N8055" s="267" t="s">
        <v>1845</v>
      </c>
      <c r="O8055" s="267"/>
    </row>
    <row r="8056" spans="1:15">
      <c r="A8056">
        <v>8061</v>
      </c>
      <c r="B8056" s="346" t="s">
        <v>2552</v>
      </c>
      <c r="C8056" s="301" t="s">
        <v>9</v>
      </c>
      <c r="D8056" s="364" t="s">
        <v>10</v>
      </c>
      <c r="E8056" s="267">
        <v>42</v>
      </c>
      <c r="F8056" s="348">
        <v>1.827</v>
      </c>
      <c r="G8056" s="267">
        <v>28</v>
      </c>
      <c r="I8056" s="267" t="s">
        <v>12</v>
      </c>
      <c r="K8056" s="267">
        <v>2</v>
      </c>
      <c r="L8056" s="337"/>
      <c r="M8056" s="267">
        <v>712</v>
      </c>
      <c r="N8056" s="267" t="s">
        <v>1845</v>
      </c>
      <c r="O8056" s="267"/>
    </row>
    <row r="8057" spans="1:15">
      <c r="A8057">
        <v>8062</v>
      </c>
      <c r="B8057" s="346" t="s">
        <v>2552</v>
      </c>
      <c r="C8057" s="301" t="s">
        <v>9</v>
      </c>
      <c r="D8057" s="364" t="s">
        <v>10</v>
      </c>
      <c r="E8057" s="267">
        <v>44</v>
      </c>
      <c r="F8057" s="348">
        <v>1.9079999999999999</v>
      </c>
      <c r="G8057" s="349">
        <v>29</v>
      </c>
      <c r="I8057" s="267" t="s">
        <v>15</v>
      </c>
      <c r="K8057" s="267">
        <v>2</v>
      </c>
      <c r="L8057" s="337"/>
      <c r="M8057" s="267">
        <v>712</v>
      </c>
      <c r="N8057" s="267" t="s">
        <v>1845</v>
      </c>
      <c r="O8057" s="267"/>
    </row>
    <row r="8058" spans="1:15">
      <c r="A8058">
        <v>8063</v>
      </c>
      <c r="B8058" s="351" t="s">
        <v>2553</v>
      </c>
      <c r="C8058" s="301" t="s">
        <v>9</v>
      </c>
      <c r="D8058" s="364" t="s">
        <v>10</v>
      </c>
      <c r="E8058" s="267">
        <v>38</v>
      </c>
      <c r="F8058" s="348">
        <v>1.782</v>
      </c>
      <c r="G8058" s="267">
        <v>21</v>
      </c>
      <c r="I8058" s="267" t="s">
        <v>15</v>
      </c>
      <c r="K8058" s="267">
        <v>1</v>
      </c>
      <c r="L8058" s="337"/>
      <c r="M8058" s="267">
        <v>712</v>
      </c>
      <c r="N8058" s="267" t="s">
        <v>1845</v>
      </c>
      <c r="O8058" s="267"/>
    </row>
    <row r="8059" spans="1:15">
      <c r="A8059">
        <v>8064</v>
      </c>
      <c r="B8059" s="346" t="s">
        <v>2553</v>
      </c>
      <c r="C8059" s="301" t="s">
        <v>9</v>
      </c>
      <c r="D8059" s="364" t="s">
        <v>10</v>
      </c>
      <c r="E8059" s="267">
        <v>45</v>
      </c>
      <c r="F8059" s="348">
        <v>2.0110000000000001</v>
      </c>
      <c r="G8059" s="267">
        <v>32</v>
      </c>
      <c r="I8059" s="267" t="s">
        <v>15</v>
      </c>
      <c r="K8059" s="267">
        <v>3</v>
      </c>
      <c r="L8059" s="337"/>
      <c r="M8059" s="267">
        <v>712</v>
      </c>
      <c r="N8059" s="267" t="s">
        <v>1845</v>
      </c>
      <c r="O8059" s="267"/>
    </row>
    <row r="8060" spans="1:15">
      <c r="A8060">
        <v>8065</v>
      </c>
      <c r="B8060" s="346" t="s">
        <v>2554</v>
      </c>
      <c r="C8060" s="301" t="s">
        <v>9</v>
      </c>
      <c r="D8060" s="364" t="s">
        <v>10</v>
      </c>
      <c r="E8060" s="267">
        <v>42</v>
      </c>
      <c r="F8060" s="348">
        <v>1.728</v>
      </c>
      <c r="G8060" s="267">
        <v>29</v>
      </c>
      <c r="I8060" s="267" t="s">
        <v>12</v>
      </c>
      <c r="K8060" s="267">
        <v>2</v>
      </c>
      <c r="L8060" s="337"/>
      <c r="M8060" s="267">
        <v>712</v>
      </c>
      <c r="N8060" s="267" t="s">
        <v>1845</v>
      </c>
      <c r="O8060" s="267"/>
    </row>
    <row r="8061" spans="1:15">
      <c r="A8061">
        <v>8066</v>
      </c>
      <c r="B8061" s="346" t="s">
        <v>2554</v>
      </c>
      <c r="C8061" s="301" t="s">
        <v>9</v>
      </c>
      <c r="D8061" s="364" t="s">
        <v>10</v>
      </c>
      <c r="E8061" s="267">
        <v>46</v>
      </c>
      <c r="F8061" s="348">
        <v>2.282</v>
      </c>
      <c r="G8061" s="267">
        <v>34</v>
      </c>
      <c r="I8061" s="267" t="s">
        <v>15</v>
      </c>
      <c r="K8061" s="267">
        <v>3</v>
      </c>
      <c r="L8061" s="337"/>
      <c r="M8061" s="267">
        <v>712</v>
      </c>
      <c r="N8061" s="267" t="s">
        <v>1845</v>
      </c>
      <c r="O8061" s="267"/>
    </row>
    <row r="8062" spans="1:15">
      <c r="A8062">
        <v>8067</v>
      </c>
      <c r="B8062" s="346" t="s">
        <v>2555</v>
      </c>
      <c r="C8062" s="301" t="s">
        <v>9</v>
      </c>
      <c r="D8062" s="364" t="s">
        <v>10</v>
      </c>
      <c r="E8062" s="267">
        <v>39</v>
      </c>
      <c r="F8062" s="348">
        <v>1.6830000000000001</v>
      </c>
      <c r="G8062" s="349">
        <v>29</v>
      </c>
      <c r="I8062" s="267" t="s">
        <v>12</v>
      </c>
      <c r="K8062" s="267">
        <v>1</v>
      </c>
      <c r="L8062" s="337"/>
      <c r="M8062" s="267">
        <v>712</v>
      </c>
      <c r="N8062" s="267" t="s">
        <v>1845</v>
      </c>
      <c r="O8062" s="267"/>
    </row>
    <row r="8063" spans="1:15">
      <c r="A8063">
        <v>8068</v>
      </c>
      <c r="B8063" s="352" t="s">
        <v>2556</v>
      </c>
      <c r="C8063" s="301" t="s">
        <v>9</v>
      </c>
      <c r="D8063" s="364" t="s">
        <v>10</v>
      </c>
      <c r="E8063" s="267">
        <v>44</v>
      </c>
      <c r="F8063" s="348">
        <v>2.1240000000000001</v>
      </c>
      <c r="G8063" s="267">
        <v>31</v>
      </c>
      <c r="I8063" s="267" t="s">
        <v>12</v>
      </c>
      <c r="K8063" s="267">
        <v>2</v>
      </c>
      <c r="L8063" s="337"/>
      <c r="M8063" s="267">
        <v>712</v>
      </c>
      <c r="N8063" s="267" t="s">
        <v>1845</v>
      </c>
      <c r="O8063" s="267"/>
    </row>
    <row r="8064" spans="1:15">
      <c r="A8064">
        <v>8069</v>
      </c>
      <c r="B8064" s="346" t="s">
        <v>2556</v>
      </c>
      <c r="C8064" s="301" t="s">
        <v>9</v>
      </c>
      <c r="D8064" s="364" t="s">
        <v>10</v>
      </c>
      <c r="E8064" s="267">
        <v>42</v>
      </c>
      <c r="F8064" s="348">
        <v>2.081</v>
      </c>
      <c r="G8064" s="267">
        <v>30</v>
      </c>
      <c r="I8064" s="267" t="s">
        <v>15</v>
      </c>
      <c r="K8064" s="267">
        <v>3</v>
      </c>
      <c r="L8064" s="337"/>
      <c r="M8064" s="267">
        <v>712</v>
      </c>
      <c r="N8064" s="267" t="s">
        <v>1845</v>
      </c>
      <c r="O8064" s="267"/>
    </row>
    <row r="8065" spans="1:15">
      <c r="A8065">
        <v>8070</v>
      </c>
      <c r="B8065" s="301" t="s">
        <v>2557</v>
      </c>
      <c r="C8065" s="301" t="s">
        <v>9</v>
      </c>
      <c r="D8065" s="364" t="s">
        <v>10</v>
      </c>
      <c r="E8065" s="349">
        <v>37</v>
      </c>
      <c r="F8065" s="348">
        <v>1.9279999999999999</v>
      </c>
      <c r="G8065" s="349" t="s">
        <v>55</v>
      </c>
      <c r="I8065" s="32" t="s">
        <v>18</v>
      </c>
      <c r="K8065" s="349" t="s">
        <v>55</v>
      </c>
      <c r="L8065" s="337"/>
      <c r="M8065" s="267">
        <v>712</v>
      </c>
      <c r="N8065" s="267" t="s">
        <v>1845</v>
      </c>
      <c r="O8065" s="267"/>
    </row>
    <row r="8066" spans="1:15">
      <c r="A8066">
        <v>8071</v>
      </c>
      <c r="B8066" s="301" t="s">
        <v>2524</v>
      </c>
      <c r="C8066" s="301" t="s">
        <v>9</v>
      </c>
      <c r="D8066" s="364" t="s">
        <v>10</v>
      </c>
      <c r="E8066" s="267">
        <v>42</v>
      </c>
      <c r="F8066" s="348">
        <v>1.9219999999999999</v>
      </c>
      <c r="G8066" s="267">
        <v>31</v>
      </c>
      <c r="I8066" s="267" t="s">
        <v>15</v>
      </c>
      <c r="K8066" s="267">
        <v>2</v>
      </c>
      <c r="L8066" s="337"/>
      <c r="M8066" s="267">
        <v>712</v>
      </c>
      <c r="N8066" s="267" t="s">
        <v>1845</v>
      </c>
      <c r="O8066" s="267"/>
    </row>
    <row r="8067" spans="1:15">
      <c r="A8067">
        <v>8072</v>
      </c>
      <c r="B8067" s="301" t="s">
        <v>2525</v>
      </c>
      <c r="C8067" s="301" t="s">
        <v>9</v>
      </c>
      <c r="D8067" s="364" t="s">
        <v>10</v>
      </c>
      <c r="E8067" s="267">
        <v>46</v>
      </c>
      <c r="F8067" s="348">
        <v>2.4119999999999999</v>
      </c>
      <c r="G8067" s="267">
        <v>34</v>
      </c>
      <c r="I8067" s="267" t="s">
        <v>15</v>
      </c>
      <c r="K8067" s="267">
        <v>3</v>
      </c>
      <c r="L8067" s="337"/>
      <c r="M8067" s="267">
        <v>712</v>
      </c>
      <c r="N8067" s="267" t="s">
        <v>1845</v>
      </c>
      <c r="O8067" s="267"/>
    </row>
    <row r="8068" spans="1:15">
      <c r="A8068">
        <v>8073</v>
      </c>
      <c r="B8068" s="301" t="s">
        <v>2558</v>
      </c>
      <c r="C8068" s="301" t="s">
        <v>9</v>
      </c>
      <c r="D8068" s="364" t="s">
        <v>10</v>
      </c>
      <c r="E8068" s="267">
        <v>40</v>
      </c>
      <c r="F8068" s="348">
        <v>1.84</v>
      </c>
      <c r="G8068" s="267">
        <v>30</v>
      </c>
      <c r="I8068" s="267" t="s">
        <v>12</v>
      </c>
      <c r="K8068" s="267">
        <v>2</v>
      </c>
      <c r="L8068" s="337"/>
      <c r="M8068" s="267">
        <v>712</v>
      </c>
      <c r="N8068" s="267" t="s">
        <v>1845</v>
      </c>
      <c r="O8068" s="267"/>
    </row>
    <row r="8069" spans="1:15">
      <c r="A8069">
        <v>8074</v>
      </c>
      <c r="B8069" s="301" t="s">
        <v>2559</v>
      </c>
      <c r="C8069" s="301" t="s">
        <v>9</v>
      </c>
      <c r="D8069" s="364" t="s">
        <v>10</v>
      </c>
      <c r="E8069" s="267">
        <v>44</v>
      </c>
      <c r="F8069" s="348">
        <v>1.921</v>
      </c>
      <c r="G8069" s="349">
        <v>28</v>
      </c>
      <c r="I8069" s="267" t="s">
        <v>15</v>
      </c>
      <c r="K8069" s="267">
        <v>2</v>
      </c>
      <c r="L8069" s="337"/>
      <c r="M8069" s="267">
        <v>712</v>
      </c>
      <c r="N8069" s="267" t="s">
        <v>1845</v>
      </c>
      <c r="O8069" s="267"/>
    </row>
    <row r="8070" spans="1:15">
      <c r="A8070">
        <v>8075</v>
      </c>
      <c r="B8070" s="301" t="s">
        <v>2560</v>
      </c>
      <c r="C8070" s="301" t="s">
        <v>9</v>
      </c>
      <c r="D8070" s="364" t="s">
        <v>10</v>
      </c>
      <c r="E8070" s="267">
        <v>41</v>
      </c>
      <c r="F8070" s="348">
        <v>1.804</v>
      </c>
      <c r="G8070" s="267">
        <v>32</v>
      </c>
      <c r="I8070" s="267" t="s">
        <v>12</v>
      </c>
      <c r="K8070" s="267">
        <v>3</v>
      </c>
      <c r="L8070" s="337"/>
      <c r="M8070" s="267">
        <v>712</v>
      </c>
      <c r="N8070" s="267" t="s">
        <v>1845</v>
      </c>
      <c r="O8070" s="267"/>
    </row>
    <row r="8071" spans="1:15">
      <c r="A8071">
        <v>8076</v>
      </c>
      <c r="B8071" s="346" t="s">
        <v>2561</v>
      </c>
      <c r="C8071" s="301" t="s">
        <v>9</v>
      </c>
      <c r="D8071" s="364" t="s">
        <v>10</v>
      </c>
      <c r="E8071" s="267">
        <v>45</v>
      </c>
      <c r="F8071" s="349">
        <v>2.012</v>
      </c>
      <c r="G8071" s="267">
        <v>41</v>
      </c>
      <c r="I8071" s="267" t="s">
        <v>12</v>
      </c>
      <c r="K8071" s="267">
        <v>4</v>
      </c>
      <c r="L8071" s="337"/>
      <c r="M8071" s="267">
        <v>712</v>
      </c>
      <c r="N8071" s="267" t="s">
        <v>1845</v>
      </c>
      <c r="O8071" s="267"/>
    </row>
    <row r="8072" spans="1:15">
      <c r="A8072">
        <v>8077</v>
      </c>
      <c r="B8072" s="346" t="s">
        <v>2562</v>
      </c>
      <c r="C8072" s="301" t="s">
        <v>9</v>
      </c>
      <c r="D8072" s="364" t="s">
        <v>10</v>
      </c>
      <c r="E8072" s="267">
        <v>42</v>
      </c>
      <c r="F8072" s="349">
        <v>2.1819999999999999</v>
      </c>
      <c r="G8072" s="349" t="s">
        <v>55</v>
      </c>
      <c r="I8072" s="32" t="s">
        <v>18</v>
      </c>
      <c r="K8072" s="349" t="s">
        <v>55</v>
      </c>
      <c r="L8072" s="337"/>
      <c r="M8072" s="267">
        <v>712</v>
      </c>
      <c r="N8072" s="267" t="s">
        <v>1845</v>
      </c>
      <c r="O8072" s="267"/>
    </row>
    <row r="8073" spans="1:15">
      <c r="A8073">
        <v>8078</v>
      </c>
      <c r="B8073" s="346" t="s">
        <v>2563</v>
      </c>
      <c r="C8073" s="301" t="s">
        <v>9</v>
      </c>
      <c r="D8073" s="364" t="s">
        <v>10</v>
      </c>
      <c r="E8073" s="267">
        <v>41</v>
      </c>
      <c r="F8073" s="349">
        <v>1.982</v>
      </c>
      <c r="G8073" s="267">
        <v>20</v>
      </c>
      <c r="I8073" s="267" t="s">
        <v>12</v>
      </c>
      <c r="K8073" s="267">
        <v>1</v>
      </c>
      <c r="L8073" s="301"/>
      <c r="M8073" s="267">
        <v>712</v>
      </c>
      <c r="N8073" s="267" t="s">
        <v>1845</v>
      </c>
      <c r="O8073" s="301"/>
    </row>
    <row r="8074" spans="1:15">
      <c r="A8074">
        <v>8079</v>
      </c>
      <c r="B8074" s="346" t="s">
        <v>2563</v>
      </c>
      <c r="C8074" s="301" t="s">
        <v>9</v>
      </c>
      <c r="D8074" s="364" t="s">
        <v>10</v>
      </c>
      <c r="E8074" s="267">
        <v>38</v>
      </c>
      <c r="F8074" s="349">
        <v>1.724</v>
      </c>
      <c r="G8074" s="267">
        <v>18</v>
      </c>
      <c r="I8074" s="267" t="s">
        <v>12</v>
      </c>
      <c r="K8074" s="267">
        <v>1</v>
      </c>
      <c r="L8074" s="301"/>
      <c r="M8074" s="267">
        <v>712</v>
      </c>
      <c r="N8074" s="267" t="s">
        <v>1845</v>
      </c>
      <c r="O8074" s="301"/>
    </row>
    <row r="8075" spans="1:15">
      <c r="A8075">
        <v>8080</v>
      </c>
      <c r="B8075" s="346" t="s">
        <v>2564</v>
      </c>
      <c r="C8075" s="301" t="s">
        <v>9</v>
      </c>
      <c r="D8075" s="364" t="s">
        <v>10</v>
      </c>
      <c r="E8075" s="32">
        <v>39</v>
      </c>
      <c r="F8075" s="353">
        <v>2.0819999999999999</v>
      </c>
      <c r="G8075" s="296">
        <v>28</v>
      </c>
      <c r="I8075" s="267" t="s">
        <v>12</v>
      </c>
      <c r="K8075" s="267">
        <v>2</v>
      </c>
      <c r="L8075" s="301"/>
      <c r="M8075" s="267">
        <v>712</v>
      </c>
      <c r="N8075" s="267" t="s">
        <v>1845</v>
      </c>
      <c r="O8075" s="301"/>
    </row>
    <row r="8076" spans="1:15">
      <c r="A8076">
        <v>8081</v>
      </c>
      <c r="B8076" s="346" t="s">
        <v>2564</v>
      </c>
      <c r="C8076" s="301" t="s">
        <v>9</v>
      </c>
      <c r="D8076" s="364" t="s">
        <v>10</v>
      </c>
      <c r="E8076" s="296">
        <v>42</v>
      </c>
      <c r="F8076" s="353">
        <v>2.1739999999999999</v>
      </c>
      <c r="G8076" s="296">
        <v>30</v>
      </c>
      <c r="I8076" s="267" t="s">
        <v>12</v>
      </c>
      <c r="K8076" s="267">
        <v>3</v>
      </c>
      <c r="L8076" s="301"/>
      <c r="M8076" s="267">
        <v>712</v>
      </c>
      <c r="N8076" s="267" t="s">
        <v>1845</v>
      </c>
      <c r="O8076" s="301"/>
    </row>
    <row r="8077" spans="1:15">
      <c r="A8077">
        <v>8082</v>
      </c>
      <c r="B8077" s="301" t="s">
        <v>2565</v>
      </c>
      <c r="C8077" s="301" t="s">
        <v>9</v>
      </c>
      <c r="D8077" s="364" t="s">
        <v>10</v>
      </c>
      <c r="E8077" s="296">
        <v>38</v>
      </c>
      <c r="F8077" s="353">
        <v>1.9790000000000001</v>
      </c>
      <c r="G8077" s="296">
        <v>25</v>
      </c>
      <c r="I8077" s="267" t="s">
        <v>12</v>
      </c>
      <c r="K8077" s="267">
        <v>2</v>
      </c>
      <c r="L8077" s="301"/>
      <c r="M8077" s="267">
        <v>712</v>
      </c>
      <c r="N8077" s="267" t="s">
        <v>1845</v>
      </c>
      <c r="O8077" s="301"/>
    </row>
    <row r="8078" spans="1:15">
      <c r="A8078">
        <v>8083</v>
      </c>
      <c r="B8078" s="301" t="s">
        <v>2566</v>
      </c>
      <c r="C8078" s="301" t="s">
        <v>9</v>
      </c>
      <c r="D8078" s="364" t="s">
        <v>10</v>
      </c>
      <c r="E8078" s="296">
        <v>39</v>
      </c>
      <c r="F8078" s="353">
        <v>1.742</v>
      </c>
      <c r="G8078" s="353" t="s">
        <v>55</v>
      </c>
      <c r="I8078" s="32" t="s">
        <v>18</v>
      </c>
      <c r="K8078" s="349" t="s">
        <v>55</v>
      </c>
      <c r="L8078" s="301"/>
      <c r="M8078" s="267">
        <v>712</v>
      </c>
      <c r="N8078" s="267" t="s">
        <v>1845</v>
      </c>
      <c r="O8078" s="301"/>
    </row>
    <row r="8079" spans="1:15">
      <c r="A8079">
        <v>8084</v>
      </c>
      <c r="B8079" s="301" t="s">
        <v>2567</v>
      </c>
      <c r="C8079" s="301" t="s">
        <v>9</v>
      </c>
      <c r="D8079" s="364" t="s">
        <v>10</v>
      </c>
      <c r="E8079" s="296">
        <v>42</v>
      </c>
      <c r="F8079" s="353">
        <v>2.218</v>
      </c>
      <c r="G8079" s="296">
        <v>30</v>
      </c>
      <c r="I8079" s="267" t="s">
        <v>15</v>
      </c>
      <c r="K8079" s="267">
        <v>3</v>
      </c>
      <c r="L8079" s="301"/>
      <c r="M8079" s="267">
        <v>712</v>
      </c>
      <c r="N8079" s="267" t="s">
        <v>1845</v>
      </c>
      <c r="O8079" s="301"/>
    </row>
    <row r="8080" spans="1:15">
      <c r="A8080">
        <v>8085</v>
      </c>
      <c r="B8080" s="301" t="s">
        <v>2567</v>
      </c>
      <c r="C8080" s="301" t="s">
        <v>9</v>
      </c>
      <c r="D8080" s="364" t="s">
        <v>10</v>
      </c>
      <c r="E8080" s="296">
        <v>44</v>
      </c>
      <c r="F8080" s="353">
        <v>2.4780000000000002</v>
      </c>
      <c r="G8080" s="296">
        <v>32</v>
      </c>
      <c r="I8080" s="267" t="s">
        <v>15</v>
      </c>
      <c r="K8080" s="267">
        <v>3</v>
      </c>
      <c r="L8080" s="301"/>
      <c r="M8080" s="267">
        <v>712</v>
      </c>
      <c r="N8080" s="267" t="s">
        <v>1845</v>
      </c>
      <c r="O8080" s="301"/>
    </row>
    <row r="8081" spans="1:15">
      <c r="A8081">
        <v>8086</v>
      </c>
      <c r="B8081" s="301" t="s">
        <v>2568</v>
      </c>
      <c r="C8081" s="301" t="s">
        <v>9</v>
      </c>
      <c r="D8081" s="364" t="s">
        <v>10</v>
      </c>
      <c r="E8081" s="296">
        <v>46</v>
      </c>
      <c r="F8081" s="353">
        <v>2.4119999999999999</v>
      </c>
      <c r="G8081" s="296">
        <v>29</v>
      </c>
      <c r="I8081" s="267" t="s">
        <v>12</v>
      </c>
      <c r="K8081" s="267">
        <v>2</v>
      </c>
      <c r="L8081" s="301"/>
      <c r="M8081" s="267">
        <v>712</v>
      </c>
      <c r="N8081" s="267" t="s">
        <v>1845</v>
      </c>
      <c r="O8081" s="301"/>
    </row>
    <row r="8082" spans="1:15">
      <c r="A8082">
        <v>8087</v>
      </c>
      <c r="B8082" s="301" t="s">
        <v>2568</v>
      </c>
      <c r="C8082" s="301" t="s">
        <v>9</v>
      </c>
      <c r="D8082" s="364" t="s">
        <v>10</v>
      </c>
      <c r="E8082" s="267">
        <v>47</v>
      </c>
      <c r="F8082" s="349">
        <v>2.5289999999999999</v>
      </c>
      <c r="G8082" s="349" t="s">
        <v>55</v>
      </c>
      <c r="I8082" s="32" t="s">
        <v>18</v>
      </c>
      <c r="K8082" s="349" t="s">
        <v>55</v>
      </c>
      <c r="L8082" s="337"/>
      <c r="M8082" s="267">
        <v>712</v>
      </c>
      <c r="N8082" s="267" t="s">
        <v>1845</v>
      </c>
      <c r="O8082" s="267"/>
    </row>
    <row r="8083" spans="1:15">
      <c r="A8083">
        <v>8088</v>
      </c>
      <c r="B8083" s="301" t="s">
        <v>2569</v>
      </c>
      <c r="C8083" s="301" t="s">
        <v>9</v>
      </c>
      <c r="D8083" s="364" t="s">
        <v>10</v>
      </c>
      <c r="E8083" s="267">
        <v>38</v>
      </c>
      <c r="F8083" s="349">
        <v>1.8420000000000001</v>
      </c>
      <c r="G8083" s="267">
        <v>27</v>
      </c>
      <c r="I8083" s="267" t="s">
        <v>15</v>
      </c>
      <c r="K8083" s="267">
        <v>2</v>
      </c>
      <c r="L8083" s="337"/>
      <c r="M8083" s="267">
        <v>712</v>
      </c>
      <c r="N8083" s="267" t="s">
        <v>1845</v>
      </c>
      <c r="O8083" s="267"/>
    </row>
    <row r="8084" spans="1:15">
      <c r="A8084">
        <v>8089</v>
      </c>
      <c r="B8084" s="301" t="s">
        <v>2569</v>
      </c>
      <c r="C8084" s="301" t="s">
        <v>9</v>
      </c>
      <c r="D8084" s="364" t="s">
        <v>10</v>
      </c>
      <c r="E8084" s="267">
        <v>42</v>
      </c>
      <c r="F8084" s="349">
        <v>2.012</v>
      </c>
      <c r="G8084" s="267">
        <v>28</v>
      </c>
      <c r="I8084" s="267" t="s">
        <v>12</v>
      </c>
      <c r="K8084" s="267">
        <v>2</v>
      </c>
      <c r="L8084" s="301"/>
      <c r="M8084" s="267">
        <v>712</v>
      </c>
      <c r="N8084" s="267" t="s">
        <v>1845</v>
      </c>
      <c r="O8084" s="301"/>
    </row>
    <row r="8085" spans="1:15">
      <c r="A8085">
        <v>8090</v>
      </c>
      <c r="B8085" s="301" t="s">
        <v>2570</v>
      </c>
      <c r="C8085" s="301" t="s">
        <v>9</v>
      </c>
      <c r="D8085" s="364" t="s">
        <v>10</v>
      </c>
      <c r="E8085" s="267">
        <v>41</v>
      </c>
      <c r="F8085" s="349">
        <v>2.2839999999999998</v>
      </c>
      <c r="G8085" s="267">
        <v>26</v>
      </c>
      <c r="I8085" s="267" t="s">
        <v>12</v>
      </c>
      <c r="K8085" s="267">
        <v>2</v>
      </c>
      <c r="L8085" s="301"/>
      <c r="M8085" s="267">
        <v>712</v>
      </c>
      <c r="N8085" s="267" t="s">
        <v>1845</v>
      </c>
      <c r="O8085" s="301"/>
    </row>
    <row r="8086" spans="1:15">
      <c r="A8086">
        <v>8091</v>
      </c>
      <c r="B8086" s="301" t="s">
        <v>2570</v>
      </c>
      <c r="C8086" s="301" t="s">
        <v>9</v>
      </c>
      <c r="D8086" s="364" t="s">
        <v>10</v>
      </c>
      <c r="E8086" s="32">
        <v>46</v>
      </c>
      <c r="F8086" s="353">
        <v>2.411</v>
      </c>
      <c r="G8086" s="296">
        <v>30</v>
      </c>
      <c r="I8086" s="267" t="s">
        <v>15</v>
      </c>
      <c r="K8086" s="267">
        <v>3</v>
      </c>
      <c r="L8086" s="301"/>
      <c r="M8086" s="267">
        <v>712</v>
      </c>
      <c r="N8086" s="267" t="s">
        <v>1845</v>
      </c>
      <c r="O8086" s="301"/>
    </row>
    <row r="8087" spans="1:15">
      <c r="A8087">
        <v>8092</v>
      </c>
      <c r="B8087" s="301" t="s">
        <v>2571</v>
      </c>
      <c r="C8087" s="301" t="s">
        <v>9</v>
      </c>
      <c r="D8087" s="364" t="s">
        <v>10</v>
      </c>
      <c r="E8087" s="296">
        <v>41</v>
      </c>
      <c r="F8087" s="353">
        <v>2.1840000000000002</v>
      </c>
      <c r="G8087" s="296">
        <v>26</v>
      </c>
      <c r="I8087" s="267" t="s">
        <v>15</v>
      </c>
      <c r="K8087" s="267">
        <v>3</v>
      </c>
      <c r="L8087" s="301"/>
      <c r="M8087" s="267">
        <v>712</v>
      </c>
      <c r="N8087" s="267" t="s">
        <v>1845</v>
      </c>
      <c r="O8087" s="301"/>
    </row>
    <row r="8088" spans="1:15">
      <c r="A8088">
        <v>8093</v>
      </c>
      <c r="B8088" s="301" t="s">
        <v>2571</v>
      </c>
      <c r="C8088" s="301" t="s">
        <v>9</v>
      </c>
      <c r="D8088" s="364" t="s">
        <v>10</v>
      </c>
      <c r="E8088" s="296">
        <v>40</v>
      </c>
      <c r="F8088" s="353">
        <v>2.0910000000000002</v>
      </c>
      <c r="G8088" s="353" t="s">
        <v>55</v>
      </c>
      <c r="I8088" s="32" t="s">
        <v>18</v>
      </c>
      <c r="K8088" s="349" t="s">
        <v>55</v>
      </c>
      <c r="L8088" s="301"/>
      <c r="M8088" s="267">
        <v>712</v>
      </c>
      <c r="N8088" s="267" t="s">
        <v>1845</v>
      </c>
      <c r="O8088" s="301"/>
    </row>
    <row r="8089" spans="1:15">
      <c r="A8089">
        <v>8094</v>
      </c>
      <c r="B8089" s="301" t="s">
        <v>2572</v>
      </c>
      <c r="C8089" s="301" t="s">
        <v>9</v>
      </c>
      <c r="D8089" s="364" t="s">
        <v>10</v>
      </c>
      <c r="E8089" s="296">
        <v>44</v>
      </c>
      <c r="F8089" s="353">
        <v>2.4209999999999998</v>
      </c>
      <c r="G8089" s="296">
        <v>26</v>
      </c>
      <c r="I8089" s="267" t="s">
        <v>15</v>
      </c>
      <c r="K8089" s="267">
        <v>2</v>
      </c>
      <c r="L8089" s="301"/>
      <c r="M8089" s="267">
        <v>712</v>
      </c>
      <c r="N8089" s="267" t="s">
        <v>1845</v>
      </c>
      <c r="O8089" s="301"/>
    </row>
    <row r="8090" spans="1:15">
      <c r="A8090">
        <v>8095</v>
      </c>
      <c r="B8090" s="301" t="s">
        <v>2572</v>
      </c>
      <c r="C8090" s="301" t="s">
        <v>9</v>
      </c>
      <c r="D8090" s="364" t="s">
        <v>10</v>
      </c>
      <c r="E8090" s="296">
        <v>40</v>
      </c>
      <c r="F8090" s="354">
        <v>1.98</v>
      </c>
      <c r="G8090" s="296">
        <v>26</v>
      </c>
      <c r="I8090" s="267" t="s">
        <v>15</v>
      </c>
      <c r="K8090" s="267">
        <v>1</v>
      </c>
      <c r="L8090" s="301"/>
      <c r="M8090" s="267">
        <v>712</v>
      </c>
      <c r="N8090" s="267" t="s">
        <v>1845</v>
      </c>
      <c r="O8090" s="301"/>
    </row>
    <row r="8091" spans="1:15">
      <c r="A8091">
        <v>8096</v>
      </c>
      <c r="B8091" s="301" t="s">
        <v>2573</v>
      </c>
      <c r="C8091" s="301" t="s">
        <v>9</v>
      </c>
      <c r="D8091" s="364" t="s">
        <v>10</v>
      </c>
      <c r="E8091" s="296">
        <v>38</v>
      </c>
      <c r="F8091" s="353">
        <v>2.0870000000000002</v>
      </c>
      <c r="G8091" s="296">
        <v>27</v>
      </c>
      <c r="I8091" s="267" t="s">
        <v>15</v>
      </c>
      <c r="K8091" s="267">
        <v>3</v>
      </c>
      <c r="L8091" s="301"/>
      <c r="M8091" s="267">
        <v>712</v>
      </c>
      <c r="N8091" s="267" t="s">
        <v>1845</v>
      </c>
      <c r="O8091" s="301"/>
    </row>
    <row r="8092" spans="1:15">
      <c r="A8092">
        <v>8097</v>
      </c>
      <c r="B8092" s="301" t="s">
        <v>2573</v>
      </c>
      <c r="C8092" s="301" t="s">
        <v>9</v>
      </c>
      <c r="D8092" s="364" t="s">
        <v>10</v>
      </c>
      <c r="E8092" s="296">
        <v>42</v>
      </c>
      <c r="F8092" s="353">
        <v>2.621</v>
      </c>
      <c r="G8092" s="296">
        <v>32</v>
      </c>
      <c r="I8092" s="267" t="s">
        <v>12</v>
      </c>
      <c r="K8092" s="267">
        <v>3</v>
      </c>
      <c r="L8092" s="301"/>
      <c r="M8092" s="267">
        <v>712</v>
      </c>
      <c r="N8092" s="267" t="s">
        <v>1845</v>
      </c>
      <c r="O8092" s="301"/>
    </row>
    <row r="8093" spans="1:15">
      <c r="A8093">
        <v>8098</v>
      </c>
      <c r="B8093" s="352" t="s">
        <v>2574</v>
      </c>
      <c r="C8093" s="301" t="s">
        <v>9</v>
      </c>
      <c r="D8093" s="364" t="s">
        <v>10</v>
      </c>
      <c r="E8093" s="267">
        <v>39</v>
      </c>
      <c r="F8093" s="348">
        <v>2.0259999999999998</v>
      </c>
      <c r="G8093" s="267">
        <v>28</v>
      </c>
      <c r="I8093" s="267" t="s">
        <v>12</v>
      </c>
      <c r="K8093" s="267">
        <v>2</v>
      </c>
      <c r="L8093" s="337"/>
      <c r="M8093" s="267">
        <v>712</v>
      </c>
      <c r="N8093" s="267" t="s">
        <v>1845</v>
      </c>
      <c r="O8093" s="267"/>
    </row>
    <row r="8094" spans="1:15">
      <c r="A8094">
        <v>8099</v>
      </c>
      <c r="B8094" s="346" t="s">
        <v>2574</v>
      </c>
      <c r="C8094" s="301" t="s">
        <v>9</v>
      </c>
      <c r="D8094" s="364" t="s">
        <v>10</v>
      </c>
      <c r="E8094" s="267">
        <v>43</v>
      </c>
      <c r="F8094" s="348">
        <v>2.3820000000000001</v>
      </c>
      <c r="G8094" s="267">
        <v>35</v>
      </c>
      <c r="I8094" s="267" t="s">
        <v>12</v>
      </c>
      <c r="K8094" s="267">
        <v>3</v>
      </c>
      <c r="L8094" s="337"/>
      <c r="M8094" s="267">
        <v>712</v>
      </c>
      <c r="N8094" s="267" t="s">
        <v>1845</v>
      </c>
      <c r="O8094" s="267"/>
    </row>
    <row r="8095" spans="1:15">
      <c r="A8095">
        <v>8100</v>
      </c>
      <c r="B8095" s="346" t="s">
        <v>2574</v>
      </c>
      <c r="C8095" s="301" t="s">
        <v>9</v>
      </c>
      <c r="D8095" s="364" t="s">
        <v>10</v>
      </c>
      <c r="E8095" s="349">
        <v>45</v>
      </c>
      <c r="F8095" s="348">
        <v>2.6110000000000002</v>
      </c>
      <c r="G8095" s="349" t="s">
        <v>55</v>
      </c>
      <c r="I8095" s="32" t="s">
        <v>18</v>
      </c>
      <c r="K8095" s="349" t="s">
        <v>55</v>
      </c>
      <c r="L8095" s="337"/>
      <c r="M8095" s="267">
        <v>712</v>
      </c>
      <c r="N8095" s="267" t="s">
        <v>1845</v>
      </c>
      <c r="O8095" s="267"/>
    </row>
    <row r="8096" spans="1:15">
      <c r="A8096">
        <v>8101</v>
      </c>
      <c r="B8096" s="346" t="s">
        <v>2530</v>
      </c>
      <c r="C8096" s="301" t="s">
        <v>9</v>
      </c>
      <c r="D8096" s="364" t="s">
        <v>10</v>
      </c>
      <c r="E8096" s="267">
        <v>48</v>
      </c>
      <c r="F8096" s="348">
        <v>2.9780000000000002</v>
      </c>
      <c r="G8096" s="267">
        <v>39</v>
      </c>
      <c r="I8096" s="267" t="s">
        <v>12</v>
      </c>
      <c r="K8096" s="267">
        <v>3</v>
      </c>
      <c r="L8096" s="337"/>
      <c r="M8096" s="267">
        <v>712</v>
      </c>
      <c r="N8096" s="267" t="s">
        <v>1845</v>
      </c>
      <c r="O8096" s="267"/>
    </row>
    <row r="8097" spans="1:15">
      <c r="A8097">
        <v>8102</v>
      </c>
      <c r="B8097" s="346" t="s">
        <v>2575</v>
      </c>
      <c r="C8097" s="301" t="s">
        <v>9</v>
      </c>
      <c r="D8097" s="364" t="s">
        <v>10</v>
      </c>
      <c r="E8097" s="267">
        <v>38</v>
      </c>
      <c r="F8097" s="348">
        <v>2.0819999999999999</v>
      </c>
      <c r="G8097" s="349" t="s">
        <v>55</v>
      </c>
      <c r="I8097" s="32" t="s">
        <v>18</v>
      </c>
      <c r="K8097" s="349" t="s">
        <v>55</v>
      </c>
      <c r="L8097" s="337"/>
      <c r="M8097" s="267">
        <v>712</v>
      </c>
      <c r="N8097" s="267" t="s">
        <v>1845</v>
      </c>
      <c r="O8097" s="267"/>
    </row>
    <row r="8098" spans="1:15">
      <c r="A8098">
        <v>8103</v>
      </c>
      <c r="B8098" s="346" t="s">
        <v>2575</v>
      </c>
      <c r="C8098" s="301" t="s">
        <v>9</v>
      </c>
      <c r="D8098" s="364" t="s">
        <v>10</v>
      </c>
      <c r="E8098" s="267">
        <v>42</v>
      </c>
      <c r="F8098" s="348">
        <v>2.2410000000000001</v>
      </c>
      <c r="G8098" s="267">
        <v>34</v>
      </c>
      <c r="I8098" s="267" t="s">
        <v>12</v>
      </c>
      <c r="K8098" s="267">
        <v>2</v>
      </c>
      <c r="L8098" s="337"/>
      <c r="M8098" s="267">
        <v>712</v>
      </c>
      <c r="N8098" s="267" t="s">
        <v>1845</v>
      </c>
      <c r="O8098" s="267"/>
    </row>
    <row r="8099" spans="1:15">
      <c r="A8099">
        <v>8104</v>
      </c>
      <c r="B8099" s="346" t="s">
        <v>2576</v>
      </c>
      <c r="C8099" s="301" t="s">
        <v>9</v>
      </c>
      <c r="D8099" s="364" t="s">
        <v>10</v>
      </c>
      <c r="E8099" s="267">
        <v>45</v>
      </c>
      <c r="F8099" s="348">
        <v>1.5209999999999999</v>
      </c>
      <c r="G8099" s="267">
        <v>20</v>
      </c>
      <c r="I8099" s="267" t="s">
        <v>15</v>
      </c>
      <c r="K8099" s="267">
        <v>1</v>
      </c>
      <c r="L8099" s="337"/>
      <c r="M8099" s="267">
        <v>712</v>
      </c>
      <c r="N8099" s="267" t="s">
        <v>1845</v>
      </c>
      <c r="O8099" s="267"/>
    </row>
    <row r="8100" spans="1:15">
      <c r="A8100">
        <v>8105</v>
      </c>
      <c r="B8100" s="346" t="s">
        <v>2576</v>
      </c>
      <c r="C8100" s="301" t="s">
        <v>9</v>
      </c>
      <c r="D8100" s="364" t="s">
        <v>10</v>
      </c>
      <c r="E8100" s="267">
        <v>47</v>
      </c>
      <c r="F8100" s="348">
        <v>1.8109999999999999</v>
      </c>
      <c r="G8100" s="349" t="s">
        <v>55</v>
      </c>
      <c r="I8100" s="32" t="s">
        <v>18</v>
      </c>
      <c r="K8100" s="349" t="s">
        <v>55</v>
      </c>
      <c r="L8100" s="337"/>
      <c r="M8100" s="267">
        <v>712</v>
      </c>
      <c r="N8100" s="267" t="s">
        <v>1845</v>
      </c>
      <c r="O8100" s="267"/>
    </row>
    <row r="8101" spans="1:15">
      <c r="A8101">
        <v>8106</v>
      </c>
      <c r="B8101" s="301" t="s">
        <v>2577</v>
      </c>
      <c r="C8101" s="301" t="s">
        <v>9</v>
      </c>
      <c r="D8101" s="364" t="s">
        <v>10</v>
      </c>
      <c r="E8101" s="267">
        <v>42</v>
      </c>
      <c r="F8101" s="349">
        <v>1.427</v>
      </c>
      <c r="G8101" s="267">
        <v>18</v>
      </c>
      <c r="I8101" s="267" t="s">
        <v>15</v>
      </c>
      <c r="K8101" s="267">
        <v>1</v>
      </c>
      <c r="L8101" s="337"/>
      <c r="M8101" s="267">
        <v>712</v>
      </c>
      <c r="N8101" s="267" t="s">
        <v>1845</v>
      </c>
      <c r="O8101" s="267"/>
    </row>
    <row r="8102" spans="1:15">
      <c r="A8102">
        <v>8107</v>
      </c>
      <c r="B8102" s="301" t="s">
        <v>2577</v>
      </c>
      <c r="C8102" s="301" t="s">
        <v>9</v>
      </c>
      <c r="D8102" s="364" t="s">
        <v>10</v>
      </c>
      <c r="E8102" s="267">
        <v>38</v>
      </c>
      <c r="F8102" s="349">
        <v>1.175</v>
      </c>
      <c r="G8102" s="267">
        <v>20</v>
      </c>
      <c r="I8102" s="267" t="s">
        <v>12</v>
      </c>
      <c r="K8102" s="267">
        <v>2</v>
      </c>
      <c r="L8102" s="337"/>
      <c r="M8102" s="267">
        <v>712</v>
      </c>
      <c r="N8102" s="267" t="s">
        <v>1845</v>
      </c>
      <c r="O8102" s="267"/>
    </row>
    <row r="8103" spans="1:15">
      <c r="A8103">
        <v>8108</v>
      </c>
      <c r="B8103" s="301" t="s">
        <v>2578</v>
      </c>
      <c r="C8103" s="301" t="s">
        <v>9</v>
      </c>
      <c r="D8103" s="364" t="s">
        <v>10</v>
      </c>
      <c r="E8103" s="267">
        <v>44</v>
      </c>
      <c r="F8103" s="349">
        <v>2.6970000000000001</v>
      </c>
      <c r="G8103" s="267">
        <v>39</v>
      </c>
      <c r="I8103" s="267" t="s">
        <v>12</v>
      </c>
      <c r="K8103" s="267">
        <v>4</v>
      </c>
      <c r="L8103" s="301"/>
      <c r="M8103" s="267">
        <v>712</v>
      </c>
      <c r="N8103" s="267" t="s">
        <v>1845</v>
      </c>
      <c r="O8103" s="301"/>
    </row>
    <row r="8104" spans="1:15">
      <c r="A8104">
        <v>8109</v>
      </c>
      <c r="B8104" s="301" t="s">
        <v>2578</v>
      </c>
      <c r="C8104" s="301" t="s">
        <v>9</v>
      </c>
      <c r="D8104" s="364" t="s">
        <v>10</v>
      </c>
      <c r="E8104" s="267">
        <v>40</v>
      </c>
      <c r="F8104" s="349">
        <v>1.542</v>
      </c>
      <c r="G8104" s="267">
        <v>21</v>
      </c>
      <c r="I8104" s="267" t="s">
        <v>15</v>
      </c>
      <c r="K8104" s="267">
        <v>2</v>
      </c>
      <c r="L8104" s="301"/>
      <c r="M8104" s="267">
        <v>712</v>
      </c>
      <c r="N8104" s="267" t="s">
        <v>1845</v>
      </c>
      <c r="O8104" s="301"/>
    </row>
    <row r="8105" spans="1:15">
      <c r="A8105">
        <v>8110</v>
      </c>
      <c r="B8105" s="301" t="s">
        <v>2579</v>
      </c>
      <c r="C8105" s="301" t="s">
        <v>9</v>
      </c>
      <c r="D8105" s="364" t="s">
        <v>10</v>
      </c>
      <c r="E8105" s="32">
        <v>40</v>
      </c>
      <c r="F8105" s="353">
        <v>1.827</v>
      </c>
      <c r="G8105" s="296">
        <v>24</v>
      </c>
      <c r="I8105" s="267" t="s">
        <v>15</v>
      </c>
      <c r="K8105" s="267">
        <v>2</v>
      </c>
      <c r="L8105" s="301"/>
      <c r="M8105" s="267">
        <v>712</v>
      </c>
      <c r="N8105" s="267" t="s">
        <v>1845</v>
      </c>
      <c r="O8105" s="301"/>
    </row>
    <row r="8106" spans="1:15">
      <c r="A8106">
        <v>8111</v>
      </c>
      <c r="B8106" s="301" t="s">
        <v>2580</v>
      </c>
      <c r="C8106" s="301" t="s">
        <v>9</v>
      </c>
      <c r="D8106" s="364" t="s">
        <v>10</v>
      </c>
      <c r="E8106" s="296">
        <v>39</v>
      </c>
      <c r="F8106" s="353">
        <v>1.5720000000000001</v>
      </c>
      <c r="G8106" s="296">
        <v>20</v>
      </c>
      <c r="I8106" s="267" t="s">
        <v>15</v>
      </c>
      <c r="K8106" s="267">
        <v>2</v>
      </c>
      <c r="L8106" s="301"/>
      <c r="M8106" s="267">
        <v>712</v>
      </c>
      <c r="N8106" s="267" t="s">
        <v>1845</v>
      </c>
      <c r="O8106" s="301"/>
    </row>
    <row r="8107" spans="1:15">
      <c r="A8107">
        <v>8112</v>
      </c>
      <c r="B8107" s="301" t="s">
        <v>2580</v>
      </c>
      <c r="C8107" s="301" t="s">
        <v>9</v>
      </c>
      <c r="D8107" s="364" t="s">
        <v>10</v>
      </c>
      <c r="E8107" s="296">
        <v>42</v>
      </c>
      <c r="F8107" s="353">
        <v>2.0179999999999998</v>
      </c>
      <c r="G8107" s="353" t="s">
        <v>55</v>
      </c>
      <c r="I8107" s="32" t="s">
        <v>18</v>
      </c>
      <c r="K8107" s="349" t="s">
        <v>55</v>
      </c>
      <c r="L8107" s="301"/>
      <c r="M8107" s="267">
        <v>712</v>
      </c>
      <c r="N8107" s="267" t="s">
        <v>1845</v>
      </c>
      <c r="O8107" s="301"/>
    </row>
    <row r="8108" spans="1:15">
      <c r="A8108">
        <v>8113</v>
      </c>
      <c r="B8108" s="301" t="s">
        <v>2581</v>
      </c>
      <c r="C8108" s="301" t="s">
        <v>9</v>
      </c>
      <c r="D8108" s="364" t="s">
        <v>10</v>
      </c>
      <c r="E8108" s="296">
        <v>42</v>
      </c>
      <c r="F8108" s="353">
        <v>2.181</v>
      </c>
      <c r="G8108" s="296">
        <v>38</v>
      </c>
      <c r="I8108" s="267" t="s">
        <v>12</v>
      </c>
      <c r="K8108" s="267">
        <v>3</v>
      </c>
      <c r="L8108" s="301"/>
      <c r="M8108" s="267">
        <v>712</v>
      </c>
      <c r="N8108" s="267" t="s">
        <v>1845</v>
      </c>
      <c r="O8108" s="301"/>
    </row>
    <row r="8109" spans="1:15">
      <c r="A8109">
        <v>8114</v>
      </c>
      <c r="B8109" s="301" t="s">
        <v>2581</v>
      </c>
      <c r="C8109" s="301" t="s">
        <v>9</v>
      </c>
      <c r="D8109" s="364" t="s">
        <v>10</v>
      </c>
      <c r="E8109" s="296">
        <v>46</v>
      </c>
      <c r="F8109" s="353">
        <v>2.766</v>
      </c>
      <c r="G8109" s="296">
        <v>27</v>
      </c>
      <c r="I8109" s="267" t="s">
        <v>12</v>
      </c>
      <c r="K8109" s="267">
        <v>2</v>
      </c>
      <c r="L8109" s="301"/>
      <c r="M8109" s="267">
        <v>712</v>
      </c>
      <c r="N8109" s="267" t="s">
        <v>1845</v>
      </c>
      <c r="O8109" s="301"/>
    </row>
    <row r="8110" spans="1:15">
      <c r="A8110">
        <v>8115</v>
      </c>
      <c r="B8110" s="301" t="s">
        <v>2582</v>
      </c>
      <c r="C8110" s="301" t="s">
        <v>9</v>
      </c>
      <c r="D8110" s="364" t="s">
        <v>10</v>
      </c>
      <c r="E8110" s="296">
        <v>38</v>
      </c>
      <c r="F8110" s="353">
        <v>1.921</v>
      </c>
      <c r="G8110" s="353">
        <v>20</v>
      </c>
      <c r="I8110" s="267" t="s">
        <v>12</v>
      </c>
      <c r="K8110" s="267">
        <v>1</v>
      </c>
      <c r="L8110" s="301"/>
      <c r="M8110" s="267">
        <v>712</v>
      </c>
      <c r="N8110" s="267" t="s">
        <v>1845</v>
      </c>
      <c r="O8110" s="301"/>
    </row>
    <row r="8111" spans="1:15">
      <c r="A8111">
        <v>8116</v>
      </c>
      <c r="B8111" s="301" t="s">
        <v>2582</v>
      </c>
      <c r="C8111" s="301" t="s">
        <v>9</v>
      </c>
      <c r="D8111" s="364" t="s">
        <v>10</v>
      </c>
      <c r="E8111" s="296">
        <v>44</v>
      </c>
      <c r="F8111" s="353">
        <v>2.4180000000000001</v>
      </c>
      <c r="G8111" s="296">
        <v>22</v>
      </c>
      <c r="I8111" s="267" t="s">
        <v>15</v>
      </c>
      <c r="K8111" s="267">
        <v>2</v>
      </c>
      <c r="L8111" s="301"/>
      <c r="M8111" s="267">
        <v>712</v>
      </c>
      <c r="N8111" s="267" t="s">
        <v>1845</v>
      </c>
      <c r="O8111" s="301"/>
    </row>
    <row r="8112" spans="1:15">
      <c r="A8112">
        <v>8117</v>
      </c>
      <c r="B8112" s="301" t="s">
        <v>2583</v>
      </c>
      <c r="C8112" s="301" t="s">
        <v>9</v>
      </c>
      <c r="D8112" s="364" t="s">
        <v>10</v>
      </c>
      <c r="E8112" s="267">
        <v>39</v>
      </c>
      <c r="F8112" s="349">
        <v>1.7110000000000001</v>
      </c>
      <c r="G8112" s="349">
        <v>24</v>
      </c>
      <c r="I8112" s="267" t="s">
        <v>15</v>
      </c>
      <c r="K8112" s="267">
        <v>2</v>
      </c>
      <c r="L8112" s="337"/>
      <c r="M8112" s="267">
        <v>712</v>
      </c>
      <c r="N8112" s="267" t="s">
        <v>1845</v>
      </c>
      <c r="O8112" s="267"/>
    </row>
    <row r="8113" spans="1:15">
      <c r="A8113">
        <v>8118</v>
      </c>
      <c r="B8113" s="301" t="s">
        <v>2583</v>
      </c>
      <c r="C8113" s="301" t="s">
        <v>9</v>
      </c>
      <c r="D8113" s="364" t="s">
        <v>10</v>
      </c>
      <c r="E8113" s="267">
        <v>43</v>
      </c>
      <c r="F8113" s="349">
        <v>2.089</v>
      </c>
      <c r="G8113" s="349">
        <v>28</v>
      </c>
      <c r="I8113" s="267" t="s">
        <v>12</v>
      </c>
      <c r="K8113" s="267">
        <v>2</v>
      </c>
      <c r="L8113" s="337"/>
      <c r="M8113" s="267">
        <v>712</v>
      </c>
      <c r="N8113" s="267" t="s">
        <v>1845</v>
      </c>
      <c r="O8113" s="267"/>
    </row>
    <row r="8114" spans="1:15">
      <c r="A8114">
        <v>8119</v>
      </c>
      <c r="B8114" s="301" t="s">
        <v>2584</v>
      </c>
      <c r="C8114" s="301" t="s">
        <v>9</v>
      </c>
      <c r="D8114" s="364" t="s">
        <v>10</v>
      </c>
      <c r="E8114" s="267">
        <v>48</v>
      </c>
      <c r="F8114" s="349">
        <v>2.7120000000000002</v>
      </c>
      <c r="G8114" s="349" t="s">
        <v>55</v>
      </c>
      <c r="I8114" s="32" t="s">
        <v>18</v>
      </c>
      <c r="K8114" s="349" t="s">
        <v>55</v>
      </c>
      <c r="L8114" s="301"/>
      <c r="M8114" s="267">
        <v>712</v>
      </c>
      <c r="N8114" s="267" t="s">
        <v>1845</v>
      </c>
      <c r="O8114" s="301"/>
    </row>
    <row r="8115" spans="1:15">
      <c r="A8115">
        <v>8120</v>
      </c>
      <c r="B8115" s="301" t="s">
        <v>2585</v>
      </c>
      <c r="C8115" s="301" t="s">
        <v>9</v>
      </c>
      <c r="D8115" s="364" t="s">
        <v>10</v>
      </c>
      <c r="E8115" s="267">
        <v>41</v>
      </c>
      <c r="F8115" s="349">
        <v>1.982</v>
      </c>
      <c r="G8115" s="267">
        <v>24</v>
      </c>
      <c r="I8115" s="267" t="s">
        <v>15</v>
      </c>
      <c r="K8115" s="267">
        <v>2</v>
      </c>
      <c r="L8115" s="301"/>
      <c r="M8115" s="267">
        <v>712</v>
      </c>
      <c r="N8115" s="267" t="s">
        <v>1845</v>
      </c>
      <c r="O8115" s="301"/>
    </row>
    <row r="8116" spans="1:15">
      <c r="A8116">
        <v>8121</v>
      </c>
      <c r="B8116" s="301" t="s">
        <v>2585</v>
      </c>
      <c r="C8116" s="301" t="s">
        <v>9</v>
      </c>
      <c r="D8116" s="364" t="s">
        <v>10</v>
      </c>
      <c r="E8116" s="32">
        <v>37</v>
      </c>
      <c r="F8116" s="354">
        <v>1.76</v>
      </c>
      <c r="G8116" s="296">
        <v>22</v>
      </c>
      <c r="I8116" s="267" t="s">
        <v>12</v>
      </c>
      <c r="K8116" s="267">
        <v>2</v>
      </c>
      <c r="L8116" s="301"/>
      <c r="M8116" s="267">
        <v>712</v>
      </c>
      <c r="N8116" s="267" t="s">
        <v>1845</v>
      </c>
      <c r="O8116" s="301"/>
    </row>
    <row r="8117" spans="1:15">
      <c r="A8117">
        <v>8122</v>
      </c>
      <c r="B8117" s="346" t="s">
        <v>2586</v>
      </c>
      <c r="C8117" s="301" t="s">
        <v>9</v>
      </c>
      <c r="D8117" s="364" t="s">
        <v>10</v>
      </c>
      <c r="E8117" s="296">
        <v>40</v>
      </c>
      <c r="F8117" s="353">
        <v>1.9970000000000001</v>
      </c>
      <c r="G8117" s="296">
        <v>19</v>
      </c>
      <c r="I8117" s="267" t="s">
        <v>12</v>
      </c>
      <c r="K8117" s="267">
        <v>1</v>
      </c>
      <c r="L8117" s="301"/>
      <c r="M8117" s="267">
        <v>712</v>
      </c>
      <c r="N8117" s="267" t="s">
        <v>1845</v>
      </c>
      <c r="O8117" s="301"/>
    </row>
    <row r="8118" spans="1:15">
      <c r="A8118">
        <v>8123</v>
      </c>
      <c r="B8118" s="346" t="s">
        <v>2586</v>
      </c>
      <c r="C8118" s="301" t="s">
        <v>9</v>
      </c>
      <c r="D8118" s="364" t="s">
        <v>10</v>
      </c>
      <c r="E8118" s="296">
        <v>41</v>
      </c>
      <c r="F8118" s="353">
        <v>2.1819999999999999</v>
      </c>
      <c r="G8118" s="296">
        <v>22</v>
      </c>
      <c r="I8118" s="267" t="s">
        <v>15</v>
      </c>
      <c r="K8118" s="267">
        <v>2</v>
      </c>
      <c r="L8118" s="301"/>
      <c r="M8118" s="267">
        <v>712</v>
      </c>
      <c r="N8118" s="267" t="s">
        <v>1845</v>
      </c>
      <c r="O8118" s="301"/>
    </row>
    <row r="8119" spans="1:15">
      <c r="A8119">
        <v>8124</v>
      </c>
      <c r="B8119" s="346" t="s">
        <v>2587</v>
      </c>
      <c r="C8119" s="301" t="s">
        <v>9</v>
      </c>
      <c r="D8119" s="364" t="s">
        <v>10</v>
      </c>
      <c r="E8119" s="296">
        <v>45</v>
      </c>
      <c r="F8119" s="353">
        <v>2.3980000000000001</v>
      </c>
      <c r="G8119" s="353" t="s">
        <v>55</v>
      </c>
      <c r="I8119" s="32" t="s">
        <v>18</v>
      </c>
      <c r="K8119" s="349" t="s">
        <v>55</v>
      </c>
      <c r="L8119" s="301"/>
      <c r="M8119" s="267">
        <v>712</v>
      </c>
      <c r="N8119" s="267" t="s">
        <v>1845</v>
      </c>
      <c r="O8119" s="301"/>
    </row>
    <row r="8120" spans="1:15">
      <c r="A8120">
        <v>8125</v>
      </c>
      <c r="B8120" s="346" t="s">
        <v>2587</v>
      </c>
      <c r="C8120" s="301" t="s">
        <v>9</v>
      </c>
      <c r="D8120" s="364" t="s">
        <v>10</v>
      </c>
      <c r="E8120" s="296">
        <v>39</v>
      </c>
      <c r="F8120" s="353">
        <v>1.746</v>
      </c>
      <c r="G8120" s="296">
        <v>18</v>
      </c>
      <c r="I8120" s="267" t="s">
        <v>15</v>
      </c>
      <c r="K8120" s="267">
        <v>1</v>
      </c>
      <c r="L8120" s="301"/>
      <c r="M8120" s="267">
        <v>712</v>
      </c>
      <c r="N8120" s="267" t="s">
        <v>1845</v>
      </c>
      <c r="O8120" s="301"/>
    </row>
    <row r="8121" spans="1:15">
      <c r="A8121">
        <v>8126</v>
      </c>
      <c r="B8121" s="346" t="s">
        <v>2537</v>
      </c>
      <c r="C8121" s="301" t="s">
        <v>9</v>
      </c>
      <c r="D8121" s="364" t="s">
        <v>10</v>
      </c>
      <c r="E8121" s="296">
        <v>41</v>
      </c>
      <c r="F8121" s="353">
        <v>2.3820000000000001</v>
      </c>
      <c r="G8121" s="296">
        <v>25</v>
      </c>
      <c r="I8121" s="267" t="s">
        <v>12</v>
      </c>
      <c r="K8121" s="267">
        <v>1</v>
      </c>
      <c r="L8121" s="301"/>
      <c r="M8121" s="267">
        <v>712</v>
      </c>
      <c r="N8121" s="267" t="s">
        <v>1845</v>
      </c>
      <c r="O8121" s="301"/>
    </row>
    <row r="8122" spans="1:15">
      <c r="A8122">
        <v>8127</v>
      </c>
      <c r="B8122" s="346" t="s">
        <v>2538</v>
      </c>
      <c r="C8122" s="301" t="s">
        <v>9</v>
      </c>
      <c r="D8122" s="364" t="s">
        <v>10</v>
      </c>
      <c r="E8122" s="296">
        <v>41</v>
      </c>
      <c r="F8122" s="353">
        <v>2.1880000000000002</v>
      </c>
      <c r="G8122" s="296">
        <v>26</v>
      </c>
      <c r="I8122" s="267" t="s">
        <v>12</v>
      </c>
      <c r="K8122" s="267">
        <v>3</v>
      </c>
      <c r="L8122" s="301"/>
      <c r="M8122" s="267">
        <v>712</v>
      </c>
      <c r="N8122" s="267" t="s">
        <v>1845</v>
      </c>
      <c r="O8122" s="301"/>
    </row>
    <row r="8123" spans="1:15">
      <c r="A8123">
        <v>8128</v>
      </c>
      <c r="B8123" s="346" t="s">
        <v>2588</v>
      </c>
      <c r="C8123" s="301" t="s">
        <v>9</v>
      </c>
      <c r="D8123" s="364" t="s">
        <v>10</v>
      </c>
      <c r="E8123" s="296">
        <v>42</v>
      </c>
      <c r="F8123" s="353">
        <v>2.0819999999999999</v>
      </c>
      <c r="G8123" s="353">
        <v>17</v>
      </c>
      <c r="I8123" s="267" t="s">
        <v>15</v>
      </c>
      <c r="K8123" s="267">
        <v>1</v>
      </c>
      <c r="L8123" s="301"/>
      <c r="M8123" s="267">
        <v>712</v>
      </c>
      <c r="N8123" s="267" t="s">
        <v>1845</v>
      </c>
      <c r="O8123" s="301"/>
    </row>
    <row r="8124" spans="1:15">
      <c r="A8124">
        <v>8129</v>
      </c>
      <c r="B8124" s="346" t="s">
        <v>2588</v>
      </c>
      <c r="C8124" s="301" t="s">
        <v>9</v>
      </c>
      <c r="D8124" s="364" t="s">
        <v>10</v>
      </c>
      <c r="E8124" s="267">
        <v>45</v>
      </c>
      <c r="F8124" s="348">
        <v>2.4180000000000001</v>
      </c>
      <c r="G8124" s="349">
        <v>25</v>
      </c>
      <c r="I8124" s="267" t="s">
        <v>12</v>
      </c>
      <c r="K8124" s="267">
        <v>2</v>
      </c>
      <c r="L8124" s="337"/>
      <c r="M8124" s="267">
        <v>712</v>
      </c>
      <c r="N8124" s="267" t="s">
        <v>1845</v>
      </c>
      <c r="O8124" s="267"/>
    </row>
    <row r="8125" spans="1:15">
      <c r="A8125">
        <v>8130</v>
      </c>
      <c r="B8125" s="346" t="s">
        <v>2589</v>
      </c>
      <c r="C8125" s="301" t="s">
        <v>9</v>
      </c>
      <c r="D8125" s="364" t="s">
        <v>10</v>
      </c>
      <c r="E8125" s="267">
        <v>40</v>
      </c>
      <c r="F8125" s="348">
        <v>2.0219999999999998</v>
      </c>
      <c r="G8125" s="267">
        <v>19</v>
      </c>
      <c r="I8125" s="267" t="s">
        <v>15</v>
      </c>
      <c r="K8125" s="267">
        <v>1</v>
      </c>
      <c r="L8125" s="337"/>
      <c r="M8125" s="267">
        <v>712</v>
      </c>
      <c r="N8125" s="267" t="s">
        <v>1845</v>
      </c>
      <c r="O8125" s="267"/>
    </row>
    <row r="8126" spans="1:15">
      <c r="A8126">
        <v>8131</v>
      </c>
      <c r="B8126" s="301" t="s">
        <v>2590</v>
      </c>
      <c r="C8126" s="301" t="s">
        <v>9</v>
      </c>
      <c r="D8126" s="364" t="s">
        <v>10</v>
      </c>
      <c r="E8126" s="267">
        <v>40</v>
      </c>
      <c r="F8126" s="348">
        <v>2.101</v>
      </c>
      <c r="G8126" s="267">
        <v>20</v>
      </c>
      <c r="I8126" s="267" t="s">
        <v>15</v>
      </c>
      <c r="K8126" s="267">
        <v>2</v>
      </c>
      <c r="L8126" s="337"/>
      <c r="M8126" s="267">
        <v>712</v>
      </c>
      <c r="N8126" s="267" t="s">
        <v>1845</v>
      </c>
      <c r="O8126" s="267"/>
    </row>
    <row r="8127" spans="1:15">
      <c r="A8127">
        <v>8132</v>
      </c>
      <c r="B8127" s="301" t="s">
        <v>2590</v>
      </c>
      <c r="C8127" s="301" t="s">
        <v>9</v>
      </c>
      <c r="D8127" s="364" t="s">
        <v>10</v>
      </c>
      <c r="E8127" s="267">
        <v>44</v>
      </c>
      <c r="F8127" s="348">
        <v>2.4220000000000002</v>
      </c>
      <c r="G8127" s="267">
        <v>28</v>
      </c>
      <c r="I8127" s="267" t="s">
        <v>12</v>
      </c>
      <c r="K8127" s="267">
        <v>3</v>
      </c>
      <c r="L8127" s="337"/>
      <c r="M8127" s="267">
        <v>712</v>
      </c>
      <c r="N8127" s="267" t="s">
        <v>1845</v>
      </c>
      <c r="O8127" s="267"/>
    </row>
    <row r="8128" spans="1:15">
      <c r="A8128">
        <v>8133</v>
      </c>
      <c r="B8128" s="301" t="s">
        <v>2591</v>
      </c>
      <c r="C8128" s="301" t="s">
        <v>9</v>
      </c>
      <c r="D8128" s="364" t="s">
        <v>10</v>
      </c>
      <c r="E8128" s="267">
        <v>41</v>
      </c>
      <c r="F8128" s="355">
        <v>2.1800000000000002</v>
      </c>
      <c r="G8128" s="267">
        <v>22</v>
      </c>
      <c r="I8128" s="267" t="s">
        <v>15</v>
      </c>
      <c r="K8128" s="267">
        <v>2</v>
      </c>
      <c r="L8128" s="337"/>
      <c r="M8128" s="267">
        <v>712</v>
      </c>
      <c r="N8128" s="267" t="s">
        <v>1845</v>
      </c>
      <c r="O8128" s="267"/>
    </row>
    <row r="8129" spans="1:15">
      <c r="A8129">
        <v>8134</v>
      </c>
      <c r="B8129" s="301" t="s">
        <v>2591</v>
      </c>
      <c r="C8129" s="301" t="s">
        <v>9</v>
      </c>
      <c r="D8129" s="364" t="s">
        <v>10</v>
      </c>
      <c r="E8129" s="267">
        <v>46</v>
      </c>
      <c r="F8129" s="349">
        <v>2.577</v>
      </c>
      <c r="G8129" s="267">
        <v>28</v>
      </c>
      <c r="I8129" s="267" t="s">
        <v>12</v>
      </c>
      <c r="K8129" s="267">
        <v>3</v>
      </c>
      <c r="L8129" s="337"/>
      <c r="M8129" s="267">
        <v>712</v>
      </c>
      <c r="N8129" s="267" t="s">
        <v>1845</v>
      </c>
      <c r="O8129" s="267"/>
    </row>
    <row r="8130" spans="1:15">
      <c r="A8130">
        <v>8135</v>
      </c>
      <c r="B8130" s="301" t="s">
        <v>2592</v>
      </c>
      <c r="C8130" s="301" t="s">
        <v>9</v>
      </c>
      <c r="D8130" s="364" t="s">
        <v>10</v>
      </c>
      <c r="E8130" s="267">
        <v>44</v>
      </c>
      <c r="F8130" s="349">
        <v>2.2970000000000002</v>
      </c>
      <c r="G8130" s="267">
        <v>20</v>
      </c>
      <c r="I8130" s="267" t="s">
        <v>15</v>
      </c>
      <c r="K8130" s="267">
        <v>2</v>
      </c>
      <c r="L8130" s="337"/>
      <c r="M8130" s="267">
        <v>712</v>
      </c>
      <c r="N8130" s="267" t="s">
        <v>1845</v>
      </c>
      <c r="O8130" s="267"/>
    </row>
    <row r="8131" spans="1:15">
      <c r="A8131">
        <v>8136</v>
      </c>
      <c r="B8131" s="301" t="s">
        <v>2544</v>
      </c>
      <c r="C8131" s="301" t="s">
        <v>9</v>
      </c>
      <c r="D8131" s="364" t="s">
        <v>10</v>
      </c>
      <c r="E8131" s="267">
        <v>42</v>
      </c>
      <c r="F8131" s="349">
        <v>2.177</v>
      </c>
      <c r="G8131" s="267">
        <v>20</v>
      </c>
      <c r="I8131" s="267" t="s">
        <v>15</v>
      </c>
      <c r="K8131" s="267">
        <v>2</v>
      </c>
      <c r="L8131" s="301"/>
      <c r="M8131" s="267">
        <v>712</v>
      </c>
      <c r="N8131" s="267" t="s">
        <v>1845</v>
      </c>
      <c r="O8131" s="301"/>
    </row>
    <row r="8132" spans="1:15">
      <c r="A8132">
        <v>8137</v>
      </c>
      <c r="B8132" s="301" t="s">
        <v>2593</v>
      </c>
      <c r="C8132" s="301" t="s">
        <v>9</v>
      </c>
      <c r="D8132" s="364" t="s">
        <v>10</v>
      </c>
      <c r="E8132" s="267">
        <v>41</v>
      </c>
      <c r="F8132" s="356">
        <v>2.17</v>
      </c>
      <c r="G8132" s="267">
        <v>21</v>
      </c>
      <c r="I8132" s="267" t="s">
        <v>12</v>
      </c>
      <c r="K8132" s="267">
        <v>2</v>
      </c>
      <c r="L8132" s="301"/>
      <c r="M8132" s="267">
        <v>712</v>
      </c>
      <c r="N8132" s="267" t="s">
        <v>1845</v>
      </c>
      <c r="O8132" s="301"/>
    </row>
    <row r="8133" spans="1:15">
      <c r="A8133">
        <v>8138</v>
      </c>
      <c r="B8133" s="301" t="s">
        <v>2594</v>
      </c>
      <c r="C8133" s="301" t="s">
        <v>9</v>
      </c>
      <c r="D8133" s="364" t="s">
        <v>10</v>
      </c>
      <c r="E8133" s="32">
        <v>39</v>
      </c>
      <c r="F8133" s="353">
        <v>1.8819999999999999</v>
      </c>
      <c r="G8133" s="353" t="s">
        <v>55</v>
      </c>
      <c r="I8133" s="32" t="s">
        <v>18</v>
      </c>
      <c r="K8133" s="349" t="s">
        <v>55</v>
      </c>
      <c r="L8133" s="301"/>
      <c r="M8133" s="267">
        <v>712</v>
      </c>
      <c r="N8133" s="267" t="s">
        <v>1845</v>
      </c>
      <c r="O8133" s="301"/>
    </row>
    <row r="8134" spans="1:15">
      <c r="A8134">
        <v>8139</v>
      </c>
      <c r="B8134" s="301" t="s">
        <v>2594</v>
      </c>
      <c r="C8134" s="301" t="s">
        <v>9</v>
      </c>
      <c r="D8134" s="364" t="s">
        <v>10</v>
      </c>
      <c r="E8134" s="296">
        <v>46</v>
      </c>
      <c r="F8134" s="353">
        <v>2.512</v>
      </c>
      <c r="G8134" s="296">
        <v>28</v>
      </c>
      <c r="I8134" s="267" t="s">
        <v>12</v>
      </c>
      <c r="K8134" s="267">
        <v>3</v>
      </c>
      <c r="L8134" s="301"/>
      <c r="M8134" s="267">
        <v>712</v>
      </c>
      <c r="N8134" s="267" t="s">
        <v>1845</v>
      </c>
      <c r="O8134" s="301"/>
    </row>
    <row r="8135" spans="1:15">
      <c r="A8135">
        <v>8140</v>
      </c>
      <c r="B8135" s="301" t="s">
        <v>2595</v>
      </c>
      <c r="C8135" s="301" t="s">
        <v>9</v>
      </c>
      <c r="D8135" s="364" t="s">
        <v>10</v>
      </c>
      <c r="E8135" s="296">
        <v>42</v>
      </c>
      <c r="F8135" s="353">
        <v>2.2410000000000001</v>
      </c>
      <c r="G8135" s="296">
        <v>21</v>
      </c>
      <c r="I8135" s="267" t="s">
        <v>15</v>
      </c>
      <c r="K8135" s="267">
        <v>2</v>
      </c>
      <c r="L8135" s="301"/>
      <c r="M8135" s="267">
        <v>712</v>
      </c>
      <c r="N8135" s="267" t="s">
        <v>1845</v>
      </c>
      <c r="O8135" s="301"/>
    </row>
    <row r="8136" spans="1:15">
      <c r="A8136">
        <v>8141</v>
      </c>
      <c r="B8136" s="301" t="s">
        <v>2595</v>
      </c>
      <c r="C8136" s="301" t="s">
        <v>9</v>
      </c>
      <c r="D8136" s="364" t="s">
        <v>10</v>
      </c>
      <c r="E8136" s="296">
        <v>45</v>
      </c>
      <c r="F8136" s="353">
        <v>2.4279999999999999</v>
      </c>
      <c r="G8136" s="296">
        <v>26</v>
      </c>
      <c r="I8136" s="267" t="s">
        <v>15</v>
      </c>
      <c r="K8136" s="267">
        <v>2</v>
      </c>
      <c r="L8136" s="301"/>
      <c r="M8136" s="267">
        <v>712</v>
      </c>
      <c r="N8136" s="267" t="s">
        <v>1845</v>
      </c>
      <c r="O8136" s="301"/>
    </row>
    <row r="8137" spans="1:15">
      <c r="A8137">
        <v>8142</v>
      </c>
      <c r="B8137" s="301" t="s">
        <v>2596</v>
      </c>
      <c r="C8137" s="301" t="s">
        <v>9</v>
      </c>
      <c r="D8137" s="364" t="s">
        <v>10</v>
      </c>
      <c r="E8137" s="296">
        <v>40</v>
      </c>
      <c r="F8137" s="353">
        <v>2.1139999999999999</v>
      </c>
      <c r="G8137" s="296">
        <v>20</v>
      </c>
      <c r="I8137" s="267" t="s">
        <v>15</v>
      </c>
      <c r="K8137" s="267">
        <v>2</v>
      </c>
      <c r="L8137" s="301"/>
      <c r="M8137" s="267">
        <v>712</v>
      </c>
      <c r="N8137" s="267" t="s">
        <v>1845</v>
      </c>
      <c r="O8137" s="301"/>
    </row>
    <row r="8138" spans="1:15">
      <c r="A8138">
        <v>8143</v>
      </c>
      <c r="B8138" s="301" t="s">
        <v>2547</v>
      </c>
      <c r="C8138" s="301" t="s">
        <v>9</v>
      </c>
      <c r="D8138" s="364" t="s">
        <v>10</v>
      </c>
      <c r="E8138" s="296">
        <v>40</v>
      </c>
      <c r="F8138" s="353">
        <v>2.14</v>
      </c>
      <c r="G8138" s="296">
        <v>23</v>
      </c>
      <c r="I8138" s="267" t="s">
        <v>15</v>
      </c>
      <c r="K8138" s="267">
        <v>2</v>
      </c>
      <c r="L8138" s="301"/>
      <c r="M8138" s="267">
        <v>712</v>
      </c>
      <c r="N8138" s="267" t="s">
        <v>1845</v>
      </c>
      <c r="O8138" s="301"/>
    </row>
    <row r="8139" spans="1:15">
      <c r="A8139">
        <v>8144</v>
      </c>
      <c r="B8139" s="346" t="s">
        <v>2597</v>
      </c>
      <c r="C8139" s="301" t="s">
        <v>9</v>
      </c>
      <c r="D8139" s="364" t="s">
        <v>10</v>
      </c>
      <c r="E8139" s="296">
        <v>38</v>
      </c>
      <c r="F8139" s="353">
        <v>1.8779999999999999</v>
      </c>
      <c r="G8139" s="353">
        <v>20</v>
      </c>
      <c r="I8139" s="267" t="s">
        <v>12</v>
      </c>
      <c r="K8139" s="267">
        <v>1</v>
      </c>
      <c r="L8139" s="301"/>
      <c r="M8139" s="267">
        <v>712</v>
      </c>
      <c r="N8139" s="267" t="s">
        <v>1845</v>
      </c>
      <c r="O8139" s="301"/>
    </row>
    <row r="8140" spans="1:15">
      <c r="A8140">
        <v>8145</v>
      </c>
      <c r="B8140" s="346" t="s">
        <v>2597</v>
      </c>
      <c r="C8140" s="301" t="s">
        <v>9</v>
      </c>
      <c r="D8140" s="364" t="s">
        <v>10</v>
      </c>
      <c r="E8140" s="267">
        <v>42</v>
      </c>
      <c r="F8140" s="349">
        <v>2.1739999999999999</v>
      </c>
      <c r="G8140" s="349">
        <v>23</v>
      </c>
      <c r="I8140" s="267" t="s">
        <v>12</v>
      </c>
      <c r="K8140" s="267">
        <v>2</v>
      </c>
      <c r="L8140" s="337"/>
      <c r="M8140" s="267">
        <v>712</v>
      </c>
      <c r="N8140" s="267" t="s">
        <v>1845</v>
      </c>
      <c r="O8140" s="267"/>
    </row>
    <row r="8141" spans="1:15">
      <c r="A8141">
        <v>8146</v>
      </c>
      <c r="B8141" s="346" t="s">
        <v>2598</v>
      </c>
      <c r="C8141" s="301" t="s">
        <v>9</v>
      </c>
      <c r="D8141" s="364" t="s">
        <v>10</v>
      </c>
      <c r="E8141" s="267">
        <v>37</v>
      </c>
      <c r="F8141" s="349">
        <v>1.8109999999999999</v>
      </c>
      <c r="G8141" s="267">
        <v>18</v>
      </c>
      <c r="I8141" s="267" t="s">
        <v>15</v>
      </c>
      <c r="K8141" s="267">
        <v>2</v>
      </c>
      <c r="L8141" s="337"/>
      <c r="M8141" s="267">
        <v>712</v>
      </c>
      <c r="N8141" s="267" t="s">
        <v>1845</v>
      </c>
      <c r="O8141" s="267"/>
    </row>
    <row r="8142" spans="1:15">
      <c r="A8142">
        <v>8147</v>
      </c>
      <c r="B8142" s="346" t="s">
        <v>2599</v>
      </c>
      <c r="C8142" s="301" t="s">
        <v>9</v>
      </c>
      <c r="D8142" s="364" t="s">
        <v>10</v>
      </c>
      <c r="E8142" s="267">
        <v>42</v>
      </c>
      <c r="F8142" s="349">
        <v>2.181</v>
      </c>
      <c r="G8142" s="349">
        <v>27</v>
      </c>
      <c r="I8142" s="267" t="s">
        <v>12</v>
      </c>
      <c r="K8142" s="267">
        <v>3</v>
      </c>
      <c r="L8142" s="301"/>
      <c r="M8142" s="267">
        <v>712</v>
      </c>
      <c r="N8142" s="267" t="s">
        <v>1845</v>
      </c>
      <c r="O8142" s="301"/>
    </row>
    <row r="8143" spans="1:15">
      <c r="A8143">
        <v>8148</v>
      </c>
      <c r="B8143" s="346" t="s">
        <v>2599</v>
      </c>
      <c r="C8143" s="301" t="s">
        <v>9</v>
      </c>
      <c r="D8143" s="364" t="s">
        <v>10</v>
      </c>
      <c r="E8143" s="267">
        <v>41</v>
      </c>
      <c r="F8143" s="349">
        <v>2.012</v>
      </c>
      <c r="G8143" s="267">
        <v>20</v>
      </c>
      <c r="I8143" s="267" t="s">
        <v>15</v>
      </c>
      <c r="K8143" s="267">
        <v>2</v>
      </c>
      <c r="L8143" s="301"/>
      <c r="M8143" s="267">
        <v>712</v>
      </c>
      <c r="N8143" s="267" t="s">
        <v>1845</v>
      </c>
      <c r="O8143" s="301"/>
    </row>
    <row r="8144" spans="1:15">
      <c r="A8144">
        <v>8149</v>
      </c>
      <c r="B8144" s="346" t="s">
        <v>2548</v>
      </c>
      <c r="C8144" s="301" t="s">
        <v>9</v>
      </c>
      <c r="D8144" s="364" t="s">
        <v>10</v>
      </c>
      <c r="E8144" s="32">
        <v>38</v>
      </c>
      <c r="F8144" s="353">
        <v>1.821</v>
      </c>
      <c r="G8144" s="296">
        <v>19</v>
      </c>
      <c r="I8144" s="267" t="s">
        <v>12</v>
      </c>
      <c r="K8144" s="267">
        <v>1</v>
      </c>
      <c r="L8144" s="301"/>
      <c r="M8144" s="267">
        <v>712</v>
      </c>
      <c r="N8144" s="267" t="s">
        <v>1845</v>
      </c>
      <c r="O8144" s="301"/>
    </row>
    <row r="8145" spans="1:15">
      <c r="A8145">
        <v>8150</v>
      </c>
      <c r="B8145" s="346" t="s">
        <v>2600</v>
      </c>
      <c r="C8145" s="301" t="s">
        <v>9</v>
      </c>
      <c r="D8145" s="364" t="s">
        <v>10</v>
      </c>
      <c r="E8145" s="296">
        <v>40</v>
      </c>
      <c r="F8145" s="353">
        <v>2.1280000000000001</v>
      </c>
      <c r="G8145" s="353">
        <v>22</v>
      </c>
      <c r="I8145" s="267" t="s">
        <v>15</v>
      </c>
      <c r="K8145" s="267">
        <v>2</v>
      </c>
      <c r="L8145" s="301"/>
      <c r="M8145" s="267">
        <v>712</v>
      </c>
      <c r="N8145" s="267" t="s">
        <v>1845</v>
      </c>
      <c r="O8145" s="301"/>
    </row>
    <row r="8146" spans="1:15">
      <c r="A8146">
        <v>8151</v>
      </c>
      <c r="B8146" s="301" t="s">
        <v>2601</v>
      </c>
      <c r="C8146" s="301" t="s">
        <v>9</v>
      </c>
      <c r="D8146" s="364" t="s">
        <v>10</v>
      </c>
      <c r="E8146" s="296">
        <v>41</v>
      </c>
      <c r="F8146" s="353">
        <v>2.0179999999999998</v>
      </c>
      <c r="G8146" s="353">
        <v>20</v>
      </c>
      <c r="I8146" s="267" t="s">
        <v>12</v>
      </c>
      <c r="K8146" s="267">
        <v>2</v>
      </c>
      <c r="L8146" s="301"/>
      <c r="M8146" s="267">
        <v>712</v>
      </c>
      <c r="N8146" s="267" t="s">
        <v>1845</v>
      </c>
      <c r="O8146" s="301"/>
    </row>
    <row r="8147" spans="1:15">
      <c r="A8147">
        <v>8152</v>
      </c>
      <c r="B8147" s="301" t="s">
        <v>2602</v>
      </c>
      <c r="C8147" s="301" t="s">
        <v>9</v>
      </c>
      <c r="D8147" s="364" t="s">
        <v>10</v>
      </c>
      <c r="E8147" s="296">
        <v>44</v>
      </c>
      <c r="F8147" s="353">
        <v>2.3879999999999999</v>
      </c>
      <c r="G8147" s="296">
        <v>24</v>
      </c>
      <c r="I8147" s="267" t="s">
        <v>12</v>
      </c>
      <c r="K8147" s="267">
        <v>2</v>
      </c>
      <c r="L8147" s="301"/>
      <c r="M8147" s="267">
        <v>712</v>
      </c>
      <c r="N8147" s="267" t="s">
        <v>1845</v>
      </c>
      <c r="O8147" s="301"/>
    </row>
    <row r="8148" spans="1:15">
      <c r="A8148">
        <v>8153</v>
      </c>
      <c r="B8148" s="301" t="s">
        <v>2603</v>
      </c>
      <c r="C8148" s="301" t="s">
        <v>9</v>
      </c>
      <c r="D8148" s="364" t="s">
        <v>10</v>
      </c>
      <c r="E8148" s="296">
        <v>40</v>
      </c>
      <c r="F8148" s="353">
        <v>2.181</v>
      </c>
      <c r="G8148" s="296">
        <v>21</v>
      </c>
      <c r="I8148" s="267" t="s">
        <v>15</v>
      </c>
      <c r="K8148" s="267">
        <v>1</v>
      </c>
      <c r="L8148" s="301"/>
      <c r="M8148" s="267">
        <v>712</v>
      </c>
      <c r="N8148" s="267" t="s">
        <v>1845</v>
      </c>
      <c r="O8148" s="301"/>
    </row>
    <row r="8149" spans="1:15">
      <c r="A8149">
        <v>8154</v>
      </c>
      <c r="B8149" s="301" t="s">
        <v>2603</v>
      </c>
      <c r="C8149" s="301" t="s">
        <v>9</v>
      </c>
      <c r="D8149" s="364" t="s">
        <v>10</v>
      </c>
      <c r="E8149" s="296">
        <v>42</v>
      </c>
      <c r="F8149" s="353">
        <v>2.218</v>
      </c>
      <c r="G8149" s="296">
        <v>23</v>
      </c>
      <c r="I8149" s="267" t="s">
        <v>12</v>
      </c>
      <c r="K8149" s="267">
        <v>2</v>
      </c>
      <c r="L8149" s="301"/>
      <c r="M8149" s="267">
        <v>712</v>
      </c>
      <c r="N8149" s="267" t="s">
        <v>1845</v>
      </c>
      <c r="O8149" s="301"/>
    </row>
    <row r="8150" spans="1:15">
      <c r="A8150">
        <v>8155</v>
      </c>
      <c r="B8150" s="301" t="s">
        <v>2549</v>
      </c>
      <c r="C8150" s="301" t="s">
        <v>9</v>
      </c>
      <c r="D8150" s="364" t="s">
        <v>10</v>
      </c>
      <c r="E8150" s="296">
        <v>42</v>
      </c>
      <c r="F8150" s="353">
        <v>2.4209999999999998</v>
      </c>
      <c r="G8150" s="296">
        <v>23</v>
      </c>
      <c r="I8150" s="267" t="s">
        <v>12</v>
      </c>
      <c r="K8150" s="267">
        <v>2</v>
      </c>
      <c r="L8150" s="301"/>
      <c r="M8150" s="267">
        <v>712</v>
      </c>
      <c r="N8150" s="267" t="s">
        <v>1845</v>
      </c>
      <c r="O8150" s="301"/>
    </row>
    <row r="8151" spans="1:15">
      <c r="A8151">
        <v>8156</v>
      </c>
      <c r="B8151" s="301" t="s">
        <v>2604</v>
      </c>
      <c r="C8151" s="301" t="s">
        <v>9</v>
      </c>
      <c r="D8151" s="364" t="s">
        <v>10</v>
      </c>
      <c r="E8151" s="296">
        <v>41</v>
      </c>
      <c r="F8151" s="353">
        <v>2.1819999999999999</v>
      </c>
      <c r="G8151" s="296">
        <v>20</v>
      </c>
      <c r="I8151" s="267" t="s">
        <v>15</v>
      </c>
      <c r="K8151" s="267">
        <v>2</v>
      </c>
      <c r="L8151" s="301"/>
      <c r="M8151" s="267">
        <v>712</v>
      </c>
      <c r="N8151" s="267" t="s">
        <v>1845</v>
      </c>
      <c r="O8151" s="301"/>
    </row>
    <row r="8152" spans="1:15">
      <c r="A8152">
        <v>8157</v>
      </c>
      <c r="B8152" s="301" t="s">
        <v>2604</v>
      </c>
      <c r="C8152" s="301" t="s">
        <v>9</v>
      </c>
      <c r="D8152" s="364" t="s">
        <v>10</v>
      </c>
      <c r="E8152" s="296">
        <v>43</v>
      </c>
      <c r="F8152" s="353">
        <v>2.2010000000000001</v>
      </c>
      <c r="G8152" s="353">
        <v>22</v>
      </c>
      <c r="I8152" s="267" t="s">
        <v>12</v>
      </c>
      <c r="K8152" s="267">
        <v>2</v>
      </c>
      <c r="L8152" s="301"/>
      <c r="M8152" s="267">
        <v>712</v>
      </c>
      <c r="N8152" s="267" t="s">
        <v>1845</v>
      </c>
      <c r="O8152" s="301"/>
    </row>
    <row r="8153" spans="1:15">
      <c r="A8153">
        <v>8158</v>
      </c>
      <c r="B8153" s="301" t="s">
        <v>2550</v>
      </c>
      <c r="C8153" s="301" t="s">
        <v>9</v>
      </c>
      <c r="D8153" s="364" t="s">
        <v>10</v>
      </c>
      <c r="E8153" s="296">
        <v>40</v>
      </c>
      <c r="F8153" s="353">
        <v>1.9890000000000001</v>
      </c>
      <c r="G8153" s="353">
        <v>20</v>
      </c>
      <c r="I8153" s="267" t="s">
        <v>15</v>
      </c>
      <c r="K8153" s="267">
        <v>1</v>
      </c>
      <c r="L8153" s="301"/>
      <c r="M8153" s="267">
        <v>712</v>
      </c>
      <c r="N8153" s="267" t="s">
        <v>1845</v>
      </c>
      <c r="O8153" s="301"/>
    </row>
    <row r="8154" spans="1:15">
      <c r="A8154">
        <v>8159</v>
      </c>
      <c r="B8154" s="301" t="s">
        <v>2605</v>
      </c>
      <c r="C8154" s="301" t="s">
        <v>9</v>
      </c>
      <c r="D8154" s="364" t="s">
        <v>10</v>
      </c>
      <c r="E8154" s="296">
        <v>44</v>
      </c>
      <c r="F8154" s="353">
        <v>2.3820000000000001</v>
      </c>
      <c r="G8154" s="296">
        <v>23</v>
      </c>
      <c r="I8154" s="267" t="s">
        <v>15</v>
      </c>
      <c r="K8154" s="267">
        <v>2</v>
      </c>
      <c r="L8154" s="301"/>
      <c r="M8154" s="267">
        <v>712</v>
      </c>
      <c r="N8154" s="267" t="s">
        <v>1845</v>
      </c>
      <c r="O8154" s="301"/>
    </row>
    <row r="8155" spans="1:15">
      <c r="A8155">
        <v>8160</v>
      </c>
      <c r="B8155" s="301" t="s">
        <v>2551</v>
      </c>
      <c r="C8155" s="301" t="s">
        <v>9</v>
      </c>
      <c r="D8155" s="364" t="s">
        <v>10</v>
      </c>
      <c r="E8155" s="296">
        <v>42</v>
      </c>
      <c r="F8155" s="353">
        <v>2.0910000000000002</v>
      </c>
      <c r="G8155" s="296">
        <v>23</v>
      </c>
      <c r="I8155" s="267" t="s">
        <v>15</v>
      </c>
      <c r="K8155" s="267">
        <v>2</v>
      </c>
      <c r="L8155" s="301"/>
      <c r="M8155" s="267">
        <v>712</v>
      </c>
      <c r="N8155" s="267" t="s">
        <v>1845</v>
      </c>
      <c r="O8155" s="301"/>
    </row>
  </sheetData>
  <autoFilter ref="A1:O8155" xr:uid="{00000000-0001-0000-0000-000000000000}"/>
  <pageMargins left="0.75" right="0.75" top="1" bottom="1" header="0.5" footer="0.5"/>
  <pageSetup paperSize="9"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2897"/>
  <sheetViews>
    <sheetView tabSelected="1" zoomScale="92" zoomScaleNormal="92" workbookViewId="0">
      <pane ySplit="1" topLeftCell="A2873" activePane="bottomLeft" state="frozen"/>
      <selection pane="bottomLeft" activeCell="D2" sqref="D2:D2897"/>
    </sheetView>
  </sheetViews>
  <sheetFormatPr defaultColWidth="10.69921875" defaultRowHeight="14.4"/>
  <cols>
    <col min="1" max="1" width="8.19921875" style="57" customWidth="1"/>
    <col min="2" max="2" width="10.69921875" style="57"/>
    <col min="3" max="3" width="16.3984375" style="57" customWidth="1"/>
    <col min="4" max="4" width="19.69921875" style="57" customWidth="1"/>
    <col min="5" max="5" width="8.5" style="58" customWidth="1"/>
    <col min="6" max="6" width="10.69921875" style="57"/>
    <col min="7" max="7" width="10.69921875" style="58"/>
    <col min="8" max="9" width="10.69921875" style="57"/>
    <col min="10" max="10" width="6.5" style="57" customWidth="1"/>
    <col min="11" max="13" width="10.69921875" style="57"/>
    <col min="14" max="14" width="10.69921875" style="260"/>
    <col min="15" max="15" width="14.69921875" style="260" customWidth="1"/>
    <col min="16" max="16384" width="10.69921875" style="57"/>
  </cols>
  <sheetData>
    <row r="1" spans="1:16" ht="28.5" customHeight="1">
      <c r="A1" s="57" t="s">
        <v>67</v>
      </c>
      <c r="B1" s="57" t="s">
        <v>0</v>
      </c>
      <c r="C1" s="57" t="s">
        <v>1</v>
      </c>
      <c r="D1" s="57" t="s">
        <v>2</v>
      </c>
      <c r="E1" s="58" t="s">
        <v>3</v>
      </c>
      <c r="F1" s="57" t="s">
        <v>71</v>
      </c>
      <c r="G1" s="58" t="s">
        <v>81</v>
      </c>
      <c r="H1" s="57" t="s">
        <v>65</v>
      </c>
      <c r="I1" s="57" t="s">
        <v>82</v>
      </c>
      <c r="J1" s="57" t="s">
        <v>5</v>
      </c>
      <c r="K1" s="57" t="s">
        <v>72</v>
      </c>
      <c r="L1" s="57" t="s">
        <v>73</v>
      </c>
      <c r="M1" s="57" t="s">
        <v>83</v>
      </c>
      <c r="N1" s="260" t="s">
        <v>6</v>
      </c>
      <c r="O1" s="260" t="s">
        <v>7</v>
      </c>
      <c r="P1" s="57" t="s">
        <v>8</v>
      </c>
    </row>
    <row r="2" spans="1:16">
      <c r="A2" s="57">
        <v>1</v>
      </c>
      <c r="B2" s="59">
        <v>43741</v>
      </c>
      <c r="C2" s="57" t="s">
        <v>68</v>
      </c>
      <c r="D2" s="27" t="s">
        <v>69</v>
      </c>
      <c r="E2" s="58">
        <v>51</v>
      </c>
      <c r="F2" s="60">
        <v>1830</v>
      </c>
      <c r="G2" s="58">
        <v>5.6</v>
      </c>
      <c r="I2" s="57">
        <v>79</v>
      </c>
      <c r="J2" s="57" t="s">
        <v>15</v>
      </c>
      <c r="K2" s="57">
        <v>2</v>
      </c>
      <c r="L2" s="57">
        <v>3.0601092896174863E-3</v>
      </c>
      <c r="M2" s="57">
        <v>7.0886075949367078E-2</v>
      </c>
      <c r="N2" s="261">
        <v>713</v>
      </c>
      <c r="O2" s="261" t="s">
        <v>2507</v>
      </c>
      <c r="P2" s="57" t="s">
        <v>52</v>
      </c>
    </row>
    <row r="3" spans="1:16">
      <c r="A3" s="57">
        <v>2</v>
      </c>
      <c r="B3" s="59">
        <v>43742</v>
      </c>
      <c r="C3" s="57" t="s">
        <v>68</v>
      </c>
      <c r="D3" s="27" t="s">
        <v>69</v>
      </c>
      <c r="E3" s="58">
        <v>86</v>
      </c>
      <c r="F3" s="60">
        <v>12690</v>
      </c>
      <c r="G3" s="58">
        <v>52</v>
      </c>
      <c r="I3" s="57">
        <v>800</v>
      </c>
      <c r="J3" s="57" t="s">
        <v>15</v>
      </c>
      <c r="K3" s="57">
        <v>4</v>
      </c>
      <c r="L3" s="57">
        <v>4.0977147360126082E-3</v>
      </c>
      <c r="M3" s="57">
        <v>6.5000000000000002E-2</v>
      </c>
      <c r="N3" s="261">
        <v>713</v>
      </c>
      <c r="O3" s="261" t="s">
        <v>2507</v>
      </c>
      <c r="P3" s="57" t="s">
        <v>52</v>
      </c>
    </row>
    <row r="4" spans="1:16">
      <c r="A4" s="57">
        <v>3</v>
      </c>
      <c r="B4" s="59">
        <v>43747</v>
      </c>
      <c r="C4" s="57" t="s">
        <v>68</v>
      </c>
      <c r="D4" s="27" t="s">
        <v>69</v>
      </c>
      <c r="E4" s="58">
        <v>65</v>
      </c>
      <c r="F4" s="60">
        <v>4400</v>
      </c>
      <c r="I4" s="57">
        <v>230</v>
      </c>
      <c r="J4" s="57" t="s">
        <v>15</v>
      </c>
      <c r="K4" s="57">
        <v>1</v>
      </c>
      <c r="L4" s="57">
        <v>0</v>
      </c>
      <c r="M4" s="57">
        <v>0</v>
      </c>
      <c r="N4" s="261">
        <v>713</v>
      </c>
      <c r="O4" s="261" t="s">
        <v>2507</v>
      </c>
      <c r="P4" s="57" t="s">
        <v>52</v>
      </c>
    </row>
    <row r="5" spans="1:16">
      <c r="A5" s="57">
        <v>4</v>
      </c>
      <c r="B5" s="59">
        <v>43752</v>
      </c>
      <c r="C5" s="57" t="s">
        <v>68</v>
      </c>
      <c r="D5" s="27" t="s">
        <v>69</v>
      </c>
      <c r="E5" s="58">
        <v>98</v>
      </c>
      <c r="F5" s="60">
        <v>15538</v>
      </c>
      <c r="G5" s="58">
        <v>14</v>
      </c>
      <c r="I5" s="57">
        <v>522</v>
      </c>
      <c r="J5" s="57" t="s">
        <v>15</v>
      </c>
      <c r="K5" s="57">
        <v>4</v>
      </c>
      <c r="L5" s="57">
        <v>9.0101686188698673E-4</v>
      </c>
      <c r="M5" s="57">
        <v>2.681992337164751E-2</v>
      </c>
      <c r="N5" s="261">
        <v>713</v>
      </c>
      <c r="O5" s="261" t="s">
        <v>2507</v>
      </c>
      <c r="P5" s="57" t="s">
        <v>52</v>
      </c>
    </row>
    <row r="6" spans="1:16">
      <c r="A6" s="57">
        <v>5</v>
      </c>
      <c r="B6" s="59">
        <v>43769</v>
      </c>
      <c r="C6" s="57" t="s">
        <v>68</v>
      </c>
      <c r="D6" s="27" t="s">
        <v>69</v>
      </c>
      <c r="E6" s="58">
        <v>76</v>
      </c>
      <c r="F6" s="60">
        <v>8480</v>
      </c>
      <c r="G6" s="58">
        <v>290</v>
      </c>
      <c r="J6" s="57" t="s">
        <v>15</v>
      </c>
      <c r="K6" s="57">
        <v>5</v>
      </c>
      <c r="L6" s="57">
        <v>3.4198113207547169E-2</v>
      </c>
      <c r="M6" s="57" t="e">
        <v>#DIV/0!</v>
      </c>
      <c r="N6" s="261">
        <v>713</v>
      </c>
      <c r="O6" s="261" t="s">
        <v>2507</v>
      </c>
      <c r="P6" s="57" t="s">
        <v>52</v>
      </c>
    </row>
    <row r="7" spans="1:16">
      <c r="A7" s="57">
        <v>6</v>
      </c>
      <c r="B7" s="59">
        <v>43799</v>
      </c>
      <c r="C7" s="57" t="s">
        <v>68</v>
      </c>
      <c r="D7" s="27" t="s">
        <v>69</v>
      </c>
      <c r="E7" s="58">
        <v>56</v>
      </c>
      <c r="F7" s="60">
        <v>2589</v>
      </c>
      <c r="G7" s="58">
        <v>4.2</v>
      </c>
      <c r="J7" s="57" t="s">
        <v>15</v>
      </c>
      <c r="K7" s="57">
        <v>2</v>
      </c>
      <c r="L7" s="57">
        <v>1.6222479721900349E-3</v>
      </c>
      <c r="M7" s="57" t="e">
        <v>#DIV/0!</v>
      </c>
      <c r="N7" s="261">
        <v>713</v>
      </c>
      <c r="O7" s="261" t="s">
        <v>2507</v>
      </c>
      <c r="P7" s="57" t="s">
        <v>52</v>
      </c>
    </row>
    <row r="8" spans="1:16">
      <c r="A8" s="57">
        <v>7</v>
      </c>
      <c r="B8" s="59">
        <v>43799</v>
      </c>
      <c r="C8" s="57" t="s">
        <v>68</v>
      </c>
      <c r="D8" s="27" t="s">
        <v>69</v>
      </c>
      <c r="E8" s="58">
        <v>61</v>
      </c>
      <c r="F8" s="60">
        <v>3200</v>
      </c>
      <c r="G8" s="58">
        <v>24</v>
      </c>
      <c r="J8" s="57" t="s">
        <v>15</v>
      </c>
      <c r="K8" s="57">
        <v>3</v>
      </c>
      <c r="L8" s="57">
        <v>7.4999999999999997E-3</v>
      </c>
      <c r="M8" s="57" t="e">
        <v>#DIV/0!</v>
      </c>
      <c r="N8" s="261">
        <v>713</v>
      </c>
      <c r="O8" s="261" t="s">
        <v>2507</v>
      </c>
      <c r="P8" s="57" t="s">
        <v>52</v>
      </c>
    </row>
    <row r="9" spans="1:16">
      <c r="A9" s="57">
        <v>8</v>
      </c>
      <c r="B9" s="59">
        <v>43799</v>
      </c>
      <c r="C9" s="57" t="s">
        <v>68</v>
      </c>
      <c r="D9" s="27" t="s">
        <v>69</v>
      </c>
      <c r="E9" s="58">
        <v>67</v>
      </c>
      <c r="F9" s="60">
        <v>4646</v>
      </c>
      <c r="G9" s="58">
        <v>7.7</v>
      </c>
      <c r="J9" s="57" t="s">
        <v>15</v>
      </c>
      <c r="K9" s="57">
        <v>2</v>
      </c>
      <c r="L9" s="57">
        <v>1.6573396470081791E-3</v>
      </c>
      <c r="M9" s="57" t="e">
        <v>#DIV/0!</v>
      </c>
      <c r="N9" s="261">
        <v>713</v>
      </c>
      <c r="O9" s="261" t="s">
        <v>2507</v>
      </c>
      <c r="P9" s="57" t="s">
        <v>52</v>
      </c>
    </row>
    <row r="10" spans="1:16">
      <c r="A10" s="57">
        <v>9</v>
      </c>
      <c r="B10" s="59">
        <v>43799</v>
      </c>
      <c r="C10" s="57" t="s">
        <v>68</v>
      </c>
      <c r="D10" s="27" t="s">
        <v>69</v>
      </c>
      <c r="E10" s="58">
        <v>56</v>
      </c>
      <c r="F10" s="60">
        <v>2500</v>
      </c>
      <c r="G10" s="58">
        <v>8.8000000000000007</v>
      </c>
      <c r="J10" s="57" t="s">
        <v>15</v>
      </c>
      <c r="K10" s="57">
        <v>2</v>
      </c>
      <c r="L10" s="57">
        <v>3.5200000000000001E-3</v>
      </c>
      <c r="M10" s="57" t="e">
        <v>#DIV/0!</v>
      </c>
      <c r="N10" s="261">
        <v>713</v>
      </c>
      <c r="O10" s="261" t="s">
        <v>2507</v>
      </c>
      <c r="P10" s="57" t="s">
        <v>52</v>
      </c>
    </row>
    <row r="11" spans="1:16">
      <c r="A11" s="57">
        <v>10</v>
      </c>
      <c r="B11" s="59">
        <v>43801</v>
      </c>
      <c r="C11" s="57" t="s">
        <v>68</v>
      </c>
      <c r="D11" s="27" t="s">
        <v>69</v>
      </c>
      <c r="E11" s="58">
        <v>62</v>
      </c>
      <c r="F11" s="60">
        <v>3671</v>
      </c>
      <c r="G11" s="58">
        <v>5.2</v>
      </c>
      <c r="J11" s="57" t="s">
        <v>15</v>
      </c>
      <c r="K11" s="57">
        <v>2</v>
      </c>
      <c r="L11" s="57">
        <v>1.4165077635521657E-3</v>
      </c>
      <c r="M11" s="57" t="e">
        <v>#DIV/0!</v>
      </c>
      <c r="N11" s="261">
        <v>713</v>
      </c>
      <c r="O11" s="261" t="s">
        <v>2507</v>
      </c>
      <c r="P11" s="57" t="s">
        <v>52</v>
      </c>
    </row>
    <row r="12" spans="1:16">
      <c r="A12" s="57">
        <v>11</v>
      </c>
      <c r="B12" s="59">
        <v>43801</v>
      </c>
      <c r="C12" s="57" t="s">
        <v>68</v>
      </c>
      <c r="D12" s="27" t="s">
        <v>69</v>
      </c>
      <c r="E12" s="58">
        <v>72</v>
      </c>
      <c r="F12" s="60">
        <v>5673</v>
      </c>
      <c r="G12" s="58">
        <v>20</v>
      </c>
      <c r="J12" s="57" t="s">
        <v>15</v>
      </c>
      <c r="K12" s="57">
        <v>3</v>
      </c>
      <c r="L12" s="57">
        <v>3.5254715318173806E-3</v>
      </c>
      <c r="M12" s="57" t="e">
        <v>#DIV/0!</v>
      </c>
      <c r="N12" s="261">
        <v>713</v>
      </c>
      <c r="O12" s="261" t="s">
        <v>2507</v>
      </c>
      <c r="P12" s="57" t="s">
        <v>52</v>
      </c>
    </row>
    <row r="13" spans="1:16">
      <c r="A13" s="57">
        <v>12</v>
      </c>
      <c r="B13" s="59">
        <v>43801</v>
      </c>
      <c r="C13" s="57" t="s">
        <v>68</v>
      </c>
      <c r="D13" s="27" t="s">
        <v>69</v>
      </c>
      <c r="E13" s="58">
        <v>63</v>
      </c>
      <c r="F13" s="60">
        <v>4188</v>
      </c>
      <c r="G13" s="58">
        <v>85.2</v>
      </c>
      <c r="J13" s="57" t="s">
        <v>15</v>
      </c>
      <c r="K13" s="57">
        <v>5</v>
      </c>
      <c r="L13" s="57">
        <v>2.0343839541547278E-2</v>
      </c>
      <c r="M13" s="57" t="e">
        <v>#DIV/0!</v>
      </c>
      <c r="N13" s="261">
        <v>713</v>
      </c>
      <c r="O13" s="261" t="s">
        <v>2507</v>
      </c>
      <c r="P13" s="57" t="s">
        <v>52</v>
      </c>
    </row>
    <row r="14" spans="1:16">
      <c r="A14" s="57">
        <v>13</v>
      </c>
      <c r="B14" s="59">
        <v>43801</v>
      </c>
      <c r="C14" s="57" t="s">
        <v>68</v>
      </c>
      <c r="D14" s="27" t="s">
        <v>69</v>
      </c>
      <c r="E14" s="58">
        <v>67</v>
      </c>
      <c r="F14" s="60">
        <v>4585</v>
      </c>
      <c r="G14" s="58">
        <v>32.200000000000003</v>
      </c>
      <c r="J14" s="57" t="s">
        <v>15</v>
      </c>
      <c r="K14" s="57">
        <v>3</v>
      </c>
      <c r="L14" s="57">
        <v>7.0229007633587793E-3</v>
      </c>
      <c r="M14" s="57" t="e">
        <v>#DIV/0!</v>
      </c>
      <c r="N14" s="261">
        <v>713</v>
      </c>
      <c r="O14" s="261" t="s">
        <v>2507</v>
      </c>
      <c r="P14" s="57" t="s">
        <v>52</v>
      </c>
    </row>
    <row r="15" spans="1:16">
      <c r="A15" s="57">
        <v>14</v>
      </c>
      <c r="B15" s="59">
        <v>43802</v>
      </c>
      <c r="C15" s="57" t="s">
        <v>68</v>
      </c>
      <c r="D15" s="27" t="s">
        <v>69</v>
      </c>
      <c r="E15" s="58">
        <v>58</v>
      </c>
      <c r="F15" s="60">
        <v>2900</v>
      </c>
      <c r="G15" s="58">
        <v>5.7</v>
      </c>
      <c r="J15" s="57" t="s">
        <v>15</v>
      </c>
      <c r="K15" s="57">
        <v>2</v>
      </c>
      <c r="L15" s="57">
        <v>1.9655172413793106E-3</v>
      </c>
      <c r="M15" s="57" t="e">
        <v>#DIV/0!</v>
      </c>
      <c r="N15" s="261">
        <v>713</v>
      </c>
      <c r="O15" s="261" t="s">
        <v>2507</v>
      </c>
      <c r="P15" s="57" t="s">
        <v>52</v>
      </c>
    </row>
    <row r="16" spans="1:16">
      <c r="A16" s="57">
        <v>15</v>
      </c>
      <c r="B16" s="59">
        <v>43802</v>
      </c>
      <c r="C16" s="57" t="s">
        <v>68</v>
      </c>
      <c r="D16" s="27" t="s">
        <v>69</v>
      </c>
      <c r="E16" s="58">
        <v>52</v>
      </c>
      <c r="F16" s="60">
        <v>1967</v>
      </c>
      <c r="G16" s="58">
        <v>2.7</v>
      </c>
      <c r="J16" s="57" t="s">
        <v>15</v>
      </c>
      <c r="K16" s="57">
        <v>2</v>
      </c>
      <c r="L16" s="57">
        <v>1.3726487036095577E-3</v>
      </c>
      <c r="M16" s="57" t="e">
        <v>#DIV/0!</v>
      </c>
      <c r="N16" s="261">
        <v>713</v>
      </c>
      <c r="O16" s="261" t="s">
        <v>2507</v>
      </c>
      <c r="P16" s="57" t="s">
        <v>52</v>
      </c>
    </row>
    <row r="17" spans="1:16">
      <c r="A17" s="57">
        <v>16</v>
      </c>
      <c r="B17" s="59">
        <v>43802</v>
      </c>
      <c r="C17" s="57" t="s">
        <v>68</v>
      </c>
      <c r="D17" s="27" t="s">
        <v>69</v>
      </c>
      <c r="E17" s="58">
        <v>55</v>
      </c>
      <c r="F17" s="60">
        <v>2860</v>
      </c>
      <c r="G17" s="58">
        <v>7</v>
      </c>
      <c r="J17" s="57" t="s">
        <v>15</v>
      </c>
      <c r="K17" s="57">
        <v>2</v>
      </c>
      <c r="L17" s="57">
        <v>2.4475524475524478E-3</v>
      </c>
      <c r="M17" s="57" t="e">
        <v>#DIV/0!</v>
      </c>
      <c r="N17" s="261">
        <v>713</v>
      </c>
      <c r="O17" s="261" t="s">
        <v>2507</v>
      </c>
      <c r="P17" s="57" t="s">
        <v>52</v>
      </c>
    </row>
    <row r="18" spans="1:16">
      <c r="A18" s="57">
        <v>17</v>
      </c>
      <c r="B18" s="59">
        <v>43805</v>
      </c>
      <c r="C18" s="57" t="s">
        <v>68</v>
      </c>
      <c r="D18" s="27" t="s">
        <v>69</v>
      </c>
      <c r="E18" s="58">
        <v>62</v>
      </c>
      <c r="F18" s="60">
        <v>3301</v>
      </c>
      <c r="G18" s="58">
        <v>18</v>
      </c>
      <c r="I18" s="57">
        <v>125</v>
      </c>
      <c r="J18" s="57" t="s">
        <v>15</v>
      </c>
      <c r="K18" s="57">
        <v>3</v>
      </c>
      <c r="L18" s="57">
        <v>5.4528930627082703E-3</v>
      </c>
      <c r="M18" s="57">
        <v>0.14399999999999999</v>
      </c>
      <c r="N18" s="261">
        <v>713</v>
      </c>
      <c r="O18" s="261" t="s">
        <v>2507</v>
      </c>
      <c r="P18" s="57" t="s">
        <v>52</v>
      </c>
    </row>
    <row r="19" spans="1:16">
      <c r="A19" s="57">
        <v>18</v>
      </c>
      <c r="B19" s="59">
        <v>43815</v>
      </c>
      <c r="C19" s="57" t="s">
        <v>68</v>
      </c>
      <c r="D19" s="27" t="s">
        <v>69</v>
      </c>
      <c r="E19" s="58">
        <v>60</v>
      </c>
      <c r="F19" s="60">
        <v>3291</v>
      </c>
      <c r="G19" s="58">
        <v>6.2</v>
      </c>
      <c r="I19" s="57">
        <v>141</v>
      </c>
      <c r="J19" s="57" t="s">
        <v>15</v>
      </c>
      <c r="K19" s="57">
        <v>2</v>
      </c>
      <c r="L19" s="57">
        <v>1.8839258584017018E-3</v>
      </c>
      <c r="M19" s="57">
        <v>4.397163120567376E-2</v>
      </c>
      <c r="N19" s="261">
        <v>713</v>
      </c>
      <c r="O19" s="261" t="s">
        <v>2507</v>
      </c>
      <c r="P19" s="57" t="s">
        <v>52</v>
      </c>
    </row>
    <row r="20" spans="1:16">
      <c r="A20" s="57">
        <v>19</v>
      </c>
      <c r="B20" s="59">
        <v>43815</v>
      </c>
      <c r="C20" s="57" t="s">
        <v>68</v>
      </c>
      <c r="D20" s="27" t="s">
        <v>69</v>
      </c>
      <c r="E20" s="58">
        <v>56</v>
      </c>
      <c r="F20" s="60">
        <v>2657</v>
      </c>
      <c r="G20" s="58">
        <v>5.4</v>
      </c>
      <c r="I20" s="57">
        <v>125.4</v>
      </c>
      <c r="J20" s="57" t="s">
        <v>15</v>
      </c>
      <c r="K20" s="57">
        <v>2</v>
      </c>
      <c r="L20" s="57">
        <v>2.0323673315769666E-3</v>
      </c>
      <c r="M20" s="57">
        <v>4.3062200956937802E-2</v>
      </c>
      <c r="N20" s="261">
        <v>713</v>
      </c>
      <c r="O20" s="261" t="s">
        <v>2507</v>
      </c>
      <c r="P20" s="57" t="s">
        <v>52</v>
      </c>
    </row>
    <row r="21" spans="1:16">
      <c r="A21" s="57">
        <v>20</v>
      </c>
      <c r="B21" s="59">
        <v>43815</v>
      </c>
      <c r="C21" s="57" t="s">
        <v>68</v>
      </c>
      <c r="D21" s="27" t="s">
        <v>69</v>
      </c>
      <c r="E21" s="58">
        <v>56</v>
      </c>
      <c r="F21" s="60">
        <v>2494</v>
      </c>
      <c r="G21" s="58">
        <v>4.4000000000000004</v>
      </c>
      <c r="I21" s="57">
        <v>156.4</v>
      </c>
      <c r="J21" s="57" t="s">
        <v>15</v>
      </c>
      <c r="K21" s="57">
        <v>2</v>
      </c>
      <c r="L21" s="57">
        <v>1.7642341619887732E-3</v>
      </c>
      <c r="M21" s="57">
        <v>2.8132992327365731E-2</v>
      </c>
      <c r="N21" s="261">
        <v>713</v>
      </c>
      <c r="O21" s="261" t="s">
        <v>2507</v>
      </c>
      <c r="P21" s="57" t="s">
        <v>52</v>
      </c>
    </row>
    <row r="22" spans="1:16">
      <c r="A22" s="57">
        <v>21</v>
      </c>
      <c r="B22" s="59">
        <v>43815</v>
      </c>
      <c r="C22" s="57" t="s">
        <v>68</v>
      </c>
      <c r="D22" s="27" t="s">
        <v>69</v>
      </c>
      <c r="E22" s="58">
        <v>50</v>
      </c>
      <c r="F22" s="60">
        <v>1645</v>
      </c>
      <c r="G22" s="58">
        <v>1.8</v>
      </c>
      <c r="I22" s="57">
        <v>137.80000000000001</v>
      </c>
      <c r="J22" s="57" t="s">
        <v>15</v>
      </c>
      <c r="K22" s="57">
        <v>2</v>
      </c>
      <c r="L22" s="57">
        <v>1.094224924012158E-3</v>
      </c>
      <c r="M22" s="57">
        <v>1.3062409288824382E-2</v>
      </c>
      <c r="N22" s="261">
        <v>713</v>
      </c>
      <c r="O22" s="261" t="s">
        <v>2507</v>
      </c>
      <c r="P22" s="57" t="s">
        <v>52</v>
      </c>
    </row>
    <row r="23" spans="1:16">
      <c r="A23" s="57">
        <v>22</v>
      </c>
      <c r="B23" s="59">
        <v>43815</v>
      </c>
      <c r="C23" s="57" t="s">
        <v>68</v>
      </c>
      <c r="D23" s="27" t="s">
        <v>69</v>
      </c>
      <c r="E23" s="58">
        <v>51</v>
      </c>
      <c r="F23" s="60">
        <v>2071</v>
      </c>
      <c r="G23" s="58">
        <v>2.6</v>
      </c>
      <c r="I23" s="57">
        <v>164.6</v>
      </c>
      <c r="J23" s="57" t="s">
        <v>15</v>
      </c>
      <c r="K23" s="57">
        <v>2</v>
      </c>
      <c r="L23" s="57">
        <v>1.2554321583775954E-3</v>
      </c>
      <c r="M23" s="57">
        <v>1.5795868772782506E-2</v>
      </c>
      <c r="N23" s="261">
        <v>713</v>
      </c>
      <c r="O23" s="261" t="s">
        <v>2507</v>
      </c>
      <c r="P23" s="57" t="s">
        <v>52</v>
      </c>
    </row>
    <row r="24" spans="1:16">
      <c r="A24" s="57">
        <v>23</v>
      </c>
      <c r="B24" s="59">
        <v>43815</v>
      </c>
      <c r="C24" s="57" t="s">
        <v>68</v>
      </c>
      <c r="D24" s="27" t="s">
        <v>69</v>
      </c>
      <c r="E24" s="58">
        <v>55</v>
      </c>
      <c r="F24" s="60">
        <v>2404</v>
      </c>
      <c r="G24" s="58">
        <v>6.6</v>
      </c>
      <c r="I24" s="57">
        <v>98.6</v>
      </c>
      <c r="J24" s="57" t="s">
        <v>15</v>
      </c>
      <c r="K24" s="57">
        <v>2</v>
      </c>
      <c r="L24" s="57">
        <v>2.7454242928452578E-3</v>
      </c>
      <c r="M24" s="57">
        <v>6.6937119675456389E-2</v>
      </c>
      <c r="N24" s="261">
        <v>713</v>
      </c>
      <c r="O24" s="261" t="s">
        <v>2507</v>
      </c>
      <c r="P24" s="57" t="s">
        <v>52</v>
      </c>
    </row>
    <row r="25" spans="1:16">
      <c r="A25" s="57">
        <v>24</v>
      </c>
      <c r="B25" s="59">
        <v>43815</v>
      </c>
      <c r="C25" s="57" t="s">
        <v>68</v>
      </c>
      <c r="D25" s="27" t="s">
        <v>69</v>
      </c>
      <c r="E25" s="58">
        <v>51</v>
      </c>
      <c r="F25" s="60">
        <v>1956</v>
      </c>
      <c r="G25" s="58">
        <v>1.6</v>
      </c>
      <c r="I25" s="57">
        <v>55.6</v>
      </c>
      <c r="J25" s="57" t="s">
        <v>15</v>
      </c>
      <c r="K25" s="57">
        <v>2</v>
      </c>
      <c r="L25" s="57">
        <v>8.1799591002044991E-4</v>
      </c>
      <c r="M25" s="57">
        <v>2.8776978417266189E-2</v>
      </c>
      <c r="N25" s="261">
        <v>713</v>
      </c>
      <c r="O25" s="261" t="s">
        <v>2507</v>
      </c>
      <c r="P25" s="57" t="s">
        <v>52</v>
      </c>
    </row>
    <row r="26" spans="1:16">
      <c r="A26" s="57">
        <v>25</v>
      </c>
      <c r="B26" s="59">
        <v>43841</v>
      </c>
      <c r="C26" s="57" t="s">
        <v>68</v>
      </c>
      <c r="D26" s="27" t="s">
        <v>69</v>
      </c>
      <c r="E26" s="58">
        <v>56</v>
      </c>
      <c r="F26" s="60">
        <v>3000</v>
      </c>
      <c r="G26" s="58">
        <v>3.5</v>
      </c>
      <c r="I26" s="57">
        <v>165.5</v>
      </c>
      <c r="J26" s="57" t="s">
        <v>15</v>
      </c>
      <c r="K26" s="57">
        <v>2</v>
      </c>
      <c r="L26" s="57">
        <v>1.1666666666666668E-3</v>
      </c>
      <c r="M26" s="57">
        <v>2.1148036253776436E-2</v>
      </c>
      <c r="N26" s="261">
        <v>713</v>
      </c>
      <c r="O26" s="261" t="s">
        <v>2507</v>
      </c>
      <c r="P26" s="57" t="s">
        <v>52</v>
      </c>
    </row>
    <row r="27" spans="1:16">
      <c r="A27" s="57">
        <v>26</v>
      </c>
      <c r="B27" s="59">
        <v>43841</v>
      </c>
      <c r="C27" s="57" t="s">
        <v>68</v>
      </c>
      <c r="D27" s="27" t="s">
        <v>69</v>
      </c>
      <c r="E27" s="58">
        <v>74</v>
      </c>
      <c r="F27" s="60">
        <v>7121</v>
      </c>
      <c r="G27" s="58">
        <v>117.8</v>
      </c>
      <c r="I27" s="57">
        <v>662.8</v>
      </c>
      <c r="J27" s="57" t="s">
        <v>15</v>
      </c>
      <c r="K27" s="57">
        <v>5</v>
      </c>
      <c r="L27" s="57">
        <v>1.654262041848055E-2</v>
      </c>
      <c r="M27" s="57">
        <v>0.17773083886541943</v>
      </c>
      <c r="N27" s="261">
        <v>713</v>
      </c>
      <c r="O27" s="261" t="s">
        <v>2507</v>
      </c>
      <c r="P27" s="57" t="s">
        <v>52</v>
      </c>
    </row>
    <row r="28" spans="1:16">
      <c r="A28" s="57">
        <v>27</v>
      </c>
      <c r="B28" s="59">
        <v>43842</v>
      </c>
      <c r="C28" s="57" t="s">
        <v>68</v>
      </c>
      <c r="D28" s="27" t="s">
        <v>69</v>
      </c>
      <c r="E28" s="58">
        <v>93</v>
      </c>
      <c r="F28" s="60">
        <v>12334</v>
      </c>
      <c r="G28" s="58">
        <v>7</v>
      </c>
      <c r="I28" s="57">
        <v>445</v>
      </c>
      <c r="J28" s="57" t="s">
        <v>15</v>
      </c>
      <c r="K28" s="57">
        <v>3</v>
      </c>
      <c r="L28" s="57">
        <v>5.6753688989784334E-4</v>
      </c>
      <c r="M28" s="57">
        <v>1.5730337078651686E-2</v>
      </c>
      <c r="N28" s="261">
        <v>713</v>
      </c>
      <c r="O28" s="261" t="s">
        <v>2507</v>
      </c>
      <c r="P28" s="57" t="s">
        <v>52</v>
      </c>
    </row>
    <row r="29" spans="1:16">
      <c r="A29" s="57">
        <v>28</v>
      </c>
      <c r="B29" s="59">
        <v>43844</v>
      </c>
      <c r="C29" s="57" t="s">
        <v>68</v>
      </c>
      <c r="D29" s="27" t="s">
        <v>69</v>
      </c>
      <c r="E29" s="58">
        <v>67</v>
      </c>
      <c r="F29" s="60">
        <v>4842</v>
      </c>
      <c r="G29" s="58">
        <v>30</v>
      </c>
      <c r="I29" s="57">
        <v>207</v>
      </c>
      <c r="J29" s="57" t="s">
        <v>15</v>
      </c>
      <c r="K29" s="57">
        <v>4</v>
      </c>
      <c r="L29" s="57">
        <v>6.1957868649318466E-3</v>
      </c>
      <c r="M29" s="57">
        <v>0.14492753623188406</v>
      </c>
      <c r="N29" s="261">
        <v>713</v>
      </c>
      <c r="O29" s="261" t="s">
        <v>2507</v>
      </c>
      <c r="P29" s="57" t="s">
        <v>52</v>
      </c>
    </row>
    <row r="30" spans="1:16">
      <c r="A30" s="57">
        <v>29</v>
      </c>
      <c r="B30" s="59">
        <v>43844</v>
      </c>
      <c r="C30" s="57" t="s">
        <v>68</v>
      </c>
      <c r="D30" s="27" t="s">
        <v>69</v>
      </c>
      <c r="E30" s="58">
        <v>71</v>
      </c>
      <c r="F30" s="60">
        <v>5941</v>
      </c>
      <c r="G30" s="58">
        <v>90</v>
      </c>
      <c r="I30" s="57">
        <v>462</v>
      </c>
      <c r="J30" s="57" t="s">
        <v>15</v>
      </c>
      <c r="K30" s="57">
        <v>5</v>
      </c>
      <c r="L30" s="57">
        <v>1.514896482073725E-2</v>
      </c>
      <c r="M30" s="57">
        <v>0.19480519480519481</v>
      </c>
      <c r="N30" s="261">
        <v>713</v>
      </c>
      <c r="O30" s="261" t="s">
        <v>2507</v>
      </c>
      <c r="P30" s="57" t="s">
        <v>52</v>
      </c>
    </row>
    <row r="31" spans="1:16">
      <c r="A31" s="57">
        <v>30</v>
      </c>
      <c r="B31" s="59">
        <v>43844</v>
      </c>
      <c r="C31" s="57" t="s">
        <v>68</v>
      </c>
      <c r="D31" s="27" t="s">
        <v>69</v>
      </c>
      <c r="E31" s="58">
        <v>58</v>
      </c>
      <c r="F31" s="60">
        <v>2900</v>
      </c>
      <c r="G31" s="58">
        <v>0.8</v>
      </c>
      <c r="I31" s="57">
        <v>140.80000000000001</v>
      </c>
      <c r="J31" s="57" t="s">
        <v>15</v>
      </c>
      <c r="K31" s="57">
        <v>2</v>
      </c>
      <c r="L31" s="57">
        <v>2.7586206896551725E-4</v>
      </c>
      <c r="M31" s="57">
        <v>5.681818181818182E-3</v>
      </c>
      <c r="N31" s="261">
        <v>713</v>
      </c>
      <c r="O31" s="261" t="s">
        <v>2507</v>
      </c>
      <c r="P31" s="57" t="s">
        <v>52</v>
      </c>
    </row>
    <row r="32" spans="1:16">
      <c r="A32" s="57">
        <v>31</v>
      </c>
      <c r="B32" s="59">
        <v>43844</v>
      </c>
      <c r="C32" s="57" t="s">
        <v>68</v>
      </c>
      <c r="D32" s="27" t="s">
        <v>69</v>
      </c>
      <c r="E32" s="58">
        <v>67</v>
      </c>
      <c r="F32" s="60">
        <v>4782</v>
      </c>
      <c r="G32" s="58">
        <v>19</v>
      </c>
      <c r="I32" s="57">
        <v>215</v>
      </c>
      <c r="J32" s="57" t="s">
        <v>15</v>
      </c>
      <c r="K32" s="57">
        <v>4</v>
      </c>
      <c r="L32" s="57">
        <v>3.9732329569217902E-3</v>
      </c>
      <c r="M32" s="57">
        <v>8.8372093023255813E-2</v>
      </c>
      <c r="N32" s="261">
        <v>713</v>
      </c>
      <c r="O32" s="261" t="s">
        <v>2507</v>
      </c>
      <c r="P32" s="57" t="s">
        <v>52</v>
      </c>
    </row>
    <row r="33" spans="1:16">
      <c r="A33" s="57">
        <v>32</v>
      </c>
      <c r="B33" s="59">
        <v>43844</v>
      </c>
      <c r="C33" s="57" t="s">
        <v>68</v>
      </c>
      <c r="D33" s="27" t="s">
        <v>69</v>
      </c>
      <c r="E33" s="58">
        <v>66</v>
      </c>
      <c r="F33" s="60">
        <v>4265</v>
      </c>
      <c r="G33" s="58">
        <v>71</v>
      </c>
      <c r="I33" s="57">
        <v>261</v>
      </c>
      <c r="J33" s="57" t="s">
        <v>15</v>
      </c>
      <c r="K33" s="57">
        <v>5</v>
      </c>
      <c r="L33" s="57">
        <v>1.6647127784290738E-2</v>
      </c>
      <c r="M33" s="57">
        <v>0.27203065134099619</v>
      </c>
      <c r="N33" s="261">
        <v>713</v>
      </c>
      <c r="O33" s="261" t="s">
        <v>2507</v>
      </c>
      <c r="P33" s="57" t="s">
        <v>52</v>
      </c>
    </row>
    <row r="34" spans="1:16">
      <c r="A34" s="57">
        <v>33</v>
      </c>
      <c r="B34" s="59">
        <v>43844</v>
      </c>
      <c r="C34" s="57" t="s">
        <v>68</v>
      </c>
      <c r="D34" s="27" t="s">
        <v>69</v>
      </c>
      <c r="E34" s="58">
        <v>55</v>
      </c>
      <c r="F34" s="60">
        <v>2668</v>
      </c>
      <c r="G34" s="58">
        <v>2.4</v>
      </c>
      <c r="I34" s="57">
        <v>155.4</v>
      </c>
      <c r="J34" s="57" t="s">
        <v>15</v>
      </c>
      <c r="K34" s="57">
        <v>2</v>
      </c>
      <c r="L34" s="57">
        <v>8.9955022488755621E-4</v>
      </c>
      <c r="M34" s="57">
        <v>1.5444015444015443E-2</v>
      </c>
      <c r="N34" s="261">
        <v>713</v>
      </c>
      <c r="O34" s="261" t="s">
        <v>2507</v>
      </c>
      <c r="P34" s="57" t="s">
        <v>52</v>
      </c>
    </row>
    <row r="35" spans="1:16">
      <c r="A35" s="57">
        <v>34</v>
      </c>
      <c r="B35" s="59">
        <v>43844</v>
      </c>
      <c r="C35" s="57" t="s">
        <v>68</v>
      </c>
      <c r="D35" s="27" t="s">
        <v>69</v>
      </c>
      <c r="E35" s="58">
        <v>69</v>
      </c>
      <c r="F35" s="60">
        <v>5287</v>
      </c>
      <c r="G35" s="58">
        <v>124</v>
      </c>
      <c r="I35" s="57">
        <v>188</v>
      </c>
      <c r="J35" s="57" t="s">
        <v>15</v>
      </c>
      <c r="K35" s="57">
        <v>5</v>
      </c>
      <c r="L35" s="57">
        <v>2.3453754492150557E-2</v>
      </c>
      <c r="M35" s="57">
        <v>0.65957446808510634</v>
      </c>
      <c r="N35" s="261">
        <v>713</v>
      </c>
      <c r="O35" s="261" t="s">
        <v>2507</v>
      </c>
      <c r="P35" s="57" t="s">
        <v>52</v>
      </c>
    </row>
    <row r="36" spans="1:16">
      <c r="A36" s="57">
        <v>35</v>
      </c>
      <c r="B36" s="59">
        <v>43844</v>
      </c>
      <c r="C36" s="57" t="s">
        <v>68</v>
      </c>
      <c r="D36" s="27" t="s">
        <v>69</v>
      </c>
      <c r="E36" s="58">
        <v>52</v>
      </c>
      <c r="F36" s="60">
        <v>2148</v>
      </c>
      <c r="G36" s="58">
        <v>2.2000000000000002</v>
      </c>
      <c r="I36" s="57">
        <v>113.2</v>
      </c>
      <c r="J36" s="57" t="s">
        <v>15</v>
      </c>
      <c r="K36" s="57">
        <v>2</v>
      </c>
      <c r="L36" s="57">
        <v>1.0242085661080075E-3</v>
      </c>
      <c r="M36" s="57">
        <v>1.943462897526502E-2</v>
      </c>
      <c r="N36" s="261">
        <v>713</v>
      </c>
      <c r="O36" s="261" t="s">
        <v>2507</v>
      </c>
      <c r="P36" s="57" t="s">
        <v>52</v>
      </c>
    </row>
    <row r="37" spans="1:16">
      <c r="A37" s="57">
        <v>36</v>
      </c>
      <c r="B37" s="59">
        <v>43844</v>
      </c>
      <c r="C37" s="57" t="s">
        <v>68</v>
      </c>
      <c r="D37" s="27" t="s">
        <v>69</v>
      </c>
      <c r="E37" s="58">
        <v>63</v>
      </c>
      <c r="F37" s="60">
        <v>3567</v>
      </c>
      <c r="G37" s="58">
        <v>24</v>
      </c>
      <c r="I37" s="57">
        <v>146</v>
      </c>
      <c r="J37" s="57" t="s">
        <v>15</v>
      </c>
      <c r="K37" s="57">
        <v>4</v>
      </c>
      <c r="L37" s="57">
        <v>6.7283431455004202E-3</v>
      </c>
      <c r="M37" s="57">
        <v>0.16438356164383561</v>
      </c>
      <c r="N37" s="261">
        <v>713</v>
      </c>
      <c r="O37" s="261" t="s">
        <v>2507</v>
      </c>
      <c r="P37" s="57" t="s">
        <v>52</v>
      </c>
    </row>
    <row r="38" spans="1:16">
      <c r="A38" s="57">
        <v>37</v>
      </c>
      <c r="B38" s="59">
        <v>43844</v>
      </c>
      <c r="C38" s="57" t="s">
        <v>68</v>
      </c>
      <c r="D38" s="27" t="s">
        <v>69</v>
      </c>
      <c r="E38" s="58">
        <v>56</v>
      </c>
      <c r="F38" s="60">
        <v>2969</v>
      </c>
      <c r="G38" s="58">
        <v>26</v>
      </c>
      <c r="I38" s="57">
        <v>187</v>
      </c>
      <c r="J38" s="57" t="s">
        <v>15</v>
      </c>
      <c r="K38" s="57">
        <v>4</v>
      </c>
      <c r="L38" s="57">
        <v>8.7571572920175141E-3</v>
      </c>
      <c r="M38" s="57">
        <v>0.13903743315508021</v>
      </c>
      <c r="N38" s="261">
        <v>713</v>
      </c>
      <c r="O38" s="261" t="s">
        <v>2507</v>
      </c>
      <c r="P38" s="57" t="s">
        <v>52</v>
      </c>
    </row>
    <row r="39" spans="1:16">
      <c r="A39" s="57">
        <v>38</v>
      </c>
      <c r="B39" s="59">
        <v>43844</v>
      </c>
      <c r="C39" s="57" t="s">
        <v>68</v>
      </c>
      <c r="D39" s="27" t="s">
        <v>69</v>
      </c>
      <c r="E39" s="58">
        <v>55</v>
      </c>
      <c r="F39" s="60">
        <v>2404</v>
      </c>
      <c r="G39" s="58">
        <v>1.8</v>
      </c>
      <c r="I39" s="57">
        <v>72.8</v>
      </c>
      <c r="J39" s="57" t="s">
        <v>15</v>
      </c>
      <c r="K39" s="57">
        <v>2</v>
      </c>
      <c r="L39" s="57">
        <v>7.4875207986688859E-4</v>
      </c>
      <c r="M39" s="57">
        <v>2.4725274725274728E-2</v>
      </c>
      <c r="N39" s="261">
        <v>713</v>
      </c>
      <c r="O39" s="261" t="s">
        <v>2507</v>
      </c>
      <c r="P39" s="57" t="s">
        <v>52</v>
      </c>
    </row>
    <row r="40" spans="1:16">
      <c r="A40" s="57">
        <v>39</v>
      </c>
      <c r="B40" s="59">
        <v>43844</v>
      </c>
      <c r="C40" s="57" t="s">
        <v>68</v>
      </c>
      <c r="D40" s="27" t="s">
        <v>69</v>
      </c>
      <c r="E40" s="58">
        <v>56</v>
      </c>
      <c r="F40" s="60">
        <v>2652</v>
      </c>
      <c r="G40" s="58">
        <v>28</v>
      </c>
      <c r="I40" s="57">
        <v>124</v>
      </c>
      <c r="J40" s="57" t="s">
        <v>15</v>
      </c>
      <c r="K40" s="57">
        <v>4</v>
      </c>
      <c r="L40" s="57">
        <v>1.0558069381598794E-2</v>
      </c>
      <c r="M40" s="57">
        <v>0.22580645161290322</v>
      </c>
      <c r="N40" s="261">
        <v>713</v>
      </c>
      <c r="O40" s="261" t="s">
        <v>2507</v>
      </c>
      <c r="P40" s="57" t="s">
        <v>52</v>
      </c>
    </row>
    <row r="41" spans="1:16">
      <c r="A41" s="57">
        <v>40</v>
      </c>
      <c r="B41" s="59">
        <v>43845</v>
      </c>
      <c r="C41" s="57" t="s">
        <v>68</v>
      </c>
      <c r="D41" s="27" t="s">
        <v>69</v>
      </c>
      <c r="E41" s="58">
        <v>86</v>
      </c>
      <c r="F41" s="60">
        <v>11512</v>
      </c>
      <c r="G41" s="58">
        <v>17.2</v>
      </c>
      <c r="I41" s="57">
        <v>531.20000000000005</v>
      </c>
      <c r="J41" s="57" t="s">
        <v>15</v>
      </c>
      <c r="K41" s="57">
        <v>4</v>
      </c>
      <c r="L41" s="57">
        <v>1.4940931202223765E-3</v>
      </c>
      <c r="M41" s="57">
        <v>3.237951807228915E-2</v>
      </c>
      <c r="N41" s="261">
        <v>713</v>
      </c>
      <c r="O41" s="261" t="s">
        <v>2507</v>
      </c>
      <c r="P41" s="57" t="s">
        <v>52</v>
      </c>
    </row>
    <row r="42" spans="1:16">
      <c r="A42" s="57">
        <v>41</v>
      </c>
      <c r="B42" s="59">
        <v>43845</v>
      </c>
      <c r="C42" s="57" t="s">
        <v>68</v>
      </c>
      <c r="D42" s="27" t="s">
        <v>69</v>
      </c>
      <c r="E42" s="58">
        <v>55</v>
      </c>
      <c r="F42" s="60">
        <v>2440</v>
      </c>
      <c r="G42" s="58">
        <v>1.2</v>
      </c>
      <c r="I42" s="57">
        <v>68.2</v>
      </c>
      <c r="J42" s="57" t="s">
        <v>15</v>
      </c>
      <c r="K42" s="57">
        <v>2</v>
      </c>
      <c r="L42" s="57">
        <v>4.9180327868852459E-4</v>
      </c>
      <c r="M42" s="57">
        <v>1.7595307917888561E-2</v>
      </c>
      <c r="N42" s="261">
        <v>713</v>
      </c>
      <c r="O42" s="261" t="s">
        <v>2507</v>
      </c>
      <c r="P42" s="57" t="s">
        <v>52</v>
      </c>
    </row>
    <row r="43" spans="1:16">
      <c r="A43" s="57">
        <v>42</v>
      </c>
      <c r="B43" s="59">
        <v>43845</v>
      </c>
      <c r="C43" s="57" t="s">
        <v>68</v>
      </c>
      <c r="D43" s="27" t="s">
        <v>69</v>
      </c>
      <c r="E43" s="58">
        <v>52</v>
      </c>
      <c r="F43" s="60">
        <v>2124</v>
      </c>
      <c r="G43" s="58">
        <v>3</v>
      </c>
      <c r="I43" s="57">
        <v>101</v>
      </c>
      <c r="J43" s="57" t="s">
        <v>15</v>
      </c>
      <c r="K43" s="57">
        <v>2</v>
      </c>
      <c r="L43" s="57">
        <v>1.4124293785310734E-3</v>
      </c>
      <c r="M43" s="57">
        <v>2.9702970297029702E-2</v>
      </c>
      <c r="N43" s="261">
        <v>713</v>
      </c>
      <c r="O43" s="261" t="s">
        <v>2507</v>
      </c>
      <c r="P43" s="57" t="s">
        <v>52</v>
      </c>
    </row>
    <row r="44" spans="1:16">
      <c r="A44" s="57">
        <v>43</v>
      </c>
      <c r="B44" s="59">
        <v>43845</v>
      </c>
      <c r="C44" s="57" t="s">
        <v>68</v>
      </c>
      <c r="D44" s="27" t="s">
        <v>69</v>
      </c>
      <c r="E44" s="58">
        <v>55</v>
      </c>
      <c r="F44" s="60">
        <v>2706</v>
      </c>
      <c r="G44" s="58">
        <v>10</v>
      </c>
      <c r="I44" s="57">
        <v>96</v>
      </c>
      <c r="J44" s="57" t="s">
        <v>15</v>
      </c>
      <c r="K44" s="57">
        <v>3</v>
      </c>
      <c r="L44" s="57">
        <v>3.6954915003695491E-3</v>
      </c>
      <c r="M44" s="57">
        <v>0.10416666666666667</v>
      </c>
      <c r="N44" s="261">
        <v>713</v>
      </c>
      <c r="O44" s="261" t="s">
        <v>2507</v>
      </c>
      <c r="P44" s="57" t="s">
        <v>52</v>
      </c>
    </row>
    <row r="45" spans="1:16">
      <c r="A45" s="57">
        <v>44</v>
      </c>
      <c r="B45" s="59">
        <v>43845</v>
      </c>
      <c r="C45" s="57" t="s">
        <v>68</v>
      </c>
      <c r="D45" s="27" t="s">
        <v>69</v>
      </c>
      <c r="E45" s="58">
        <v>88</v>
      </c>
      <c r="F45" s="60">
        <v>12915</v>
      </c>
      <c r="G45" s="58">
        <v>23.1</v>
      </c>
      <c r="I45" s="57">
        <v>698.1</v>
      </c>
      <c r="J45" s="57" t="s">
        <v>15</v>
      </c>
      <c r="K45" s="57">
        <v>4</v>
      </c>
      <c r="L45" s="57">
        <v>1.788617886178862E-3</v>
      </c>
      <c r="M45" s="57">
        <v>3.3089815212720239E-2</v>
      </c>
      <c r="N45" s="261">
        <v>713</v>
      </c>
      <c r="O45" s="261" t="s">
        <v>2507</v>
      </c>
      <c r="P45" s="57" t="s">
        <v>52</v>
      </c>
    </row>
    <row r="46" spans="1:16">
      <c r="A46" s="57">
        <v>45</v>
      </c>
      <c r="B46" s="59">
        <v>43881</v>
      </c>
      <c r="C46" s="57" t="s">
        <v>68</v>
      </c>
      <c r="D46" s="27" t="s">
        <v>69</v>
      </c>
      <c r="E46" s="58">
        <v>66</v>
      </c>
      <c r="F46" s="60">
        <v>5335</v>
      </c>
      <c r="G46" s="58">
        <v>249</v>
      </c>
      <c r="I46" s="57">
        <v>439</v>
      </c>
      <c r="J46" s="57" t="s">
        <v>15</v>
      </c>
      <c r="K46" s="57">
        <v>5</v>
      </c>
      <c r="L46" s="57">
        <v>4.6672914714151831E-2</v>
      </c>
      <c r="M46" s="57">
        <v>0.56719817767653757</v>
      </c>
      <c r="N46" s="261">
        <v>713</v>
      </c>
      <c r="O46" s="261" t="s">
        <v>2507</v>
      </c>
      <c r="P46" s="57" t="s">
        <v>52</v>
      </c>
    </row>
    <row r="47" spans="1:16">
      <c r="A47" s="57">
        <v>46</v>
      </c>
      <c r="B47" s="59">
        <v>43881</v>
      </c>
      <c r="C47" s="57" t="s">
        <v>68</v>
      </c>
      <c r="D47" s="27" t="s">
        <v>69</v>
      </c>
      <c r="E47" s="58">
        <v>67</v>
      </c>
      <c r="F47" s="60">
        <v>4511</v>
      </c>
      <c r="G47" s="58">
        <v>13</v>
      </c>
      <c r="I47" s="57">
        <v>131</v>
      </c>
      <c r="J47" s="57" t="s">
        <v>15</v>
      </c>
      <c r="K47" s="57">
        <v>3</v>
      </c>
      <c r="L47" s="57">
        <v>2.881844380403458E-3</v>
      </c>
      <c r="M47" s="57">
        <v>9.9236641221374045E-2</v>
      </c>
      <c r="N47" s="261">
        <v>713</v>
      </c>
      <c r="O47" s="261" t="s">
        <v>2507</v>
      </c>
      <c r="P47" s="57" t="s">
        <v>52</v>
      </c>
    </row>
    <row r="48" spans="1:16">
      <c r="A48" s="57">
        <v>47</v>
      </c>
      <c r="B48" s="59">
        <v>43881</v>
      </c>
      <c r="C48" s="57" t="s">
        <v>68</v>
      </c>
      <c r="D48" s="27" t="s">
        <v>69</v>
      </c>
      <c r="E48" s="58">
        <v>56</v>
      </c>
      <c r="F48" s="60">
        <v>2358</v>
      </c>
      <c r="G48" s="58">
        <v>1.6</v>
      </c>
      <c r="I48" s="57">
        <v>94.6</v>
      </c>
      <c r="J48" s="57" t="s">
        <v>15</v>
      </c>
      <c r="K48" s="57">
        <v>2</v>
      </c>
      <c r="L48" s="57">
        <v>6.7854113655640372E-4</v>
      </c>
      <c r="M48" s="57">
        <v>1.6913319238900635E-2</v>
      </c>
      <c r="N48" s="261">
        <v>713</v>
      </c>
      <c r="O48" s="261" t="s">
        <v>2507</v>
      </c>
      <c r="P48" s="57" t="s">
        <v>52</v>
      </c>
    </row>
    <row r="49" spans="1:16">
      <c r="A49" s="57">
        <v>48</v>
      </c>
      <c r="B49" s="59">
        <v>43881</v>
      </c>
      <c r="C49" s="57" t="s">
        <v>68</v>
      </c>
      <c r="D49" s="27" t="s">
        <v>69</v>
      </c>
      <c r="E49" s="58">
        <v>79</v>
      </c>
      <c r="F49" s="60">
        <v>9384</v>
      </c>
      <c r="G49" s="58">
        <v>10</v>
      </c>
      <c r="I49" s="57">
        <v>482</v>
      </c>
      <c r="J49" s="57" t="s">
        <v>15</v>
      </c>
      <c r="K49" s="57">
        <v>2</v>
      </c>
      <c r="L49" s="57">
        <v>1.0656436487638534E-3</v>
      </c>
      <c r="M49" s="57">
        <v>2.0746887966804978E-2</v>
      </c>
      <c r="N49" s="261">
        <v>713</v>
      </c>
      <c r="O49" s="261" t="s">
        <v>2507</v>
      </c>
      <c r="P49" s="57" t="s">
        <v>52</v>
      </c>
    </row>
    <row r="50" spans="1:16">
      <c r="A50" s="57">
        <v>49</v>
      </c>
      <c r="B50" s="59">
        <v>43881</v>
      </c>
      <c r="C50" s="57" t="s">
        <v>68</v>
      </c>
      <c r="D50" s="27" t="s">
        <v>69</v>
      </c>
      <c r="E50" s="58">
        <v>57</v>
      </c>
      <c r="F50" s="60">
        <v>2831</v>
      </c>
      <c r="G50" s="58">
        <v>4.5</v>
      </c>
      <c r="I50" s="57">
        <v>117.5</v>
      </c>
      <c r="J50" s="57" t="s">
        <v>15</v>
      </c>
      <c r="K50" s="57">
        <v>2</v>
      </c>
      <c r="L50" s="57">
        <v>1.5895443306252208E-3</v>
      </c>
      <c r="M50" s="57">
        <v>3.8297872340425532E-2</v>
      </c>
      <c r="N50" s="261">
        <v>713</v>
      </c>
      <c r="O50" s="261" t="s">
        <v>2507</v>
      </c>
      <c r="P50" s="57" t="s">
        <v>52</v>
      </c>
    </row>
    <row r="51" spans="1:16">
      <c r="A51" s="57">
        <v>50</v>
      </c>
      <c r="B51" s="59">
        <v>43881</v>
      </c>
      <c r="C51" s="57" t="s">
        <v>68</v>
      </c>
      <c r="D51" s="27" t="s">
        <v>69</v>
      </c>
      <c r="E51" s="58">
        <v>76</v>
      </c>
      <c r="F51" s="60">
        <v>7823</v>
      </c>
      <c r="G51" s="58">
        <v>195</v>
      </c>
      <c r="I51" s="57">
        <v>560</v>
      </c>
      <c r="J51" s="57" t="s">
        <v>15</v>
      </c>
      <c r="K51" s="57">
        <v>5</v>
      </c>
      <c r="L51" s="57">
        <v>2.492649878563211E-2</v>
      </c>
      <c r="M51" s="57">
        <v>0.3482142857142857</v>
      </c>
      <c r="N51" s="261">
        <v>713</v>
      </c>
      <c r="O51" s="261" t="s">
        <v>2507</v>
      </c>
      <c r="P51" s="57" t="s">
        <v>52</v>
      </c>
    </row>
    <row r="52" spans="1:16">
      <c r="A52" s="57">
        <v>51</v>
      </c>
      <c r="B52" s="59">
        <v>43881</v>
      </c>
      <c r="C52" s="57" t="s">
        <v>68</v>
      </c>
      <c r="D52" s="27" t="s">
        <v>69</v>
      </c>
      <c r="E52" s="58">
        <v>62</v>
      </c>
      <c r="F52" s="60">
        <v>4050</v>
      </c>
      <c r="G52" s="58">
        <v>5.4</v>
      </c>
      <c r="I52" s="57">
        <v>369.4</v>
      </c>
      <c r="J52" s="57" t="s">
        <v>15</v>
      </c>
      <c r="K52" s="57">
        <v>2</v>
      </c>
      <c r="L52" s="57">
        <v>1.3333333333333335E-3</v>
      </c>
      <c r="M52" s="57">
        <v>1.461829994585815E-2</v>
      </c>
      <c r="N52" s="261">
        <v>713</v>
      </c>
      <c r="O52" s="261" t="s">
        <v>2507</v>
      </c>
      <c r="P52" s="57" t="s">
        <v>52</v>
      </c>
    </row>
    <row r="53" spans="1:16">
      <c r="A53" s="57">
        <v>52</v>
      </c>
      <c r="B53" s="59">
        <v>43881</v>
      </c>
      <c r="C53" s="57" t="s">
        <v>68</v>
      </c>
      <c r="D53" s="27" t="s">
        <v>69</v>
      </c>
      <c r="E53" s="58">
        <v>64</v>
      </c>
      <c r="F53" s="60">
        <v>3965</v>
      </c>
      <c r="G53" s="58">
        <v>13.3</v>
      </c>
      <c r="I53" s="57">
        <v>228.3</v>
      </c>
      <c r="J53" s="57" t="s">
        <v>15</v>
      </c>
      <c r="K53" s="57">
        <v>2</v>
      </c>
      <c r="L53" s="57">
        <v>3.3543505674653216E-3</v>
      </c>
      <c r="M53" s="57">
        <v>5.8256679807271138E-2</v>
      </c>
      <c r="N53" s="261">
        <v>713</v>
      </c>
      <c r="O53" s="261" t="s">
        <v>2507</v>
      </c>
      <c r="P53" s="57" t="s">
        <v>52</v>
      </c>
    </row>
    <row r="54" spans="1:16">
      <c r="A54" s="57">
        <v>53</v>
      </c>
      <c r="B54" s="59">
        <v>43883</v>
      </c>
      <c r="C54" s="57" t="s">
        <v>68</v>
      </c>
      <c r="D54" s="27" t="s">
        <v>69</v>
      </c>
      <c r="E54" s="58">
        <v>57</v>
      </c>
      <c r="F54" s="60">
        <v>2810</v>
      </c>
      <c r="G54" s="58">
        <v>3.3</v>
      </c>
      <c r="I54" s="57">
        <v>75.3</v>
      </c>
      <c r="J54" s="57" t="s">
        <v>15</v>
      </c>
      <c r="K54" s="57">
        <v>2</v>
      </c>
      <c r="L54" s="57">
        <v>1.1743772241992881E-3</v>
      </c>
      <c r="M54" s="57">
        <v>4.3824701195219126E-2</v>
      </c>
      <c r="N54" s="261">
        <v>713</v>
      </c>
      <c r="O54" s="261" t="s">
        <v>2507</v>
      </c>
      <c r="P54" s="57" t="s">
        <v>52</v>
      </c>
    </row>
    <row r="55" spans="1:16">
      <c r="A55" s="57">
        <v>54</v>
      </c>
      <c r="B55" s="59">
        <v>43883</v>
      </c>
      <c r="C55" s="57" t="s">
        <v>68</v>
      </c>
      <c r="D55" s="27" t="s">
        <v>69</v>
      </c>
      <c r="E55" s="58">
        <v>80</v>
      </c>
      <c r="F55" s="60">
        <v>9166</v>
      </c>
      <c r="G55" s="58">
        <v>9</v>
      </c>
      <c r="I55" s="57">
        <v>512</v>
      </c>
      <c r="J55" s="57" t="s">
        <v>15</v>
      </c>
      <c r="K55" s="57">
        <v>3</v>
      </c>
      <c r="L55" s="57">
        <v>9.8188959197032508E-4</v>
      </c>
      <c r="M55" s="57">
        <v>1.7578125E-2</v>
      </c>
      <c r="N55" s="261">
        <v>713</v>
      </c>
      <c r="O55" s="261" t="s">
        <v>2507</v>
      </c>
      <c r="P55" s="57" t="s">
        <v>52</v>
      </c>
    </row>
    <row r="56" spans="1:16">
      <c r="A56" s="57">
        <v>55</v>
      </c>
      <c r="B56" s="59">
        <v>43883</v>
      </c>
      <c r="C56" s="57" t="s">
        <v>68</v>
      </c>
      <c r="D56" s="27" t="s">
        <v>69</v>
      </c>
      <c r="E56" s="58">
        <v>72</v>
      </c>
      <c r="F56" s="60">
        <v>5968</v>
      </c>
      <c r="G56" s="58">
        <v>206.9</v>
      </c>
      <c r="I56" s="57">
        <v>446.9</v>
      </c>
      <c r="J56" s="57" t="s">
        <v>15</v>
      </c>
      <c r="K56" s="57">
        <v>5</v>
      </c>
      <c r="L56" s="57">
        <v>3.466823056300268E-2</v>
      </c>
      <c r="M56" s="57">
        <v>0.46296710673528757</v>
      </c>
      <c r="N56" s="261">
        <v>713</v>
      </c>
      <c r="O56" s="261" t="s">
        <v>2507</v>
      </c>
      <c r="P56" s="57" t="s">
        <v>52</v>
      </c>
    </row>
    <row r="57" spans="1:16">
      <c r="A57" s="57">
        <v>56</v>
      </c>
      <c r="B57" s="59">
        <v>43883</v>
      </c>
      <c r="C57" s="57" t="s">
        <v>68</v>
      </c>
      <c r="D57" s="27" t="s">
        <v>69</v>
      </c>
      <c r="E57" s="58">
        <v>65</v>
      </c>
      <c r="F57" s="60">
        <v>4455</v>
      </c>
      <c r="G57" s="58">
        <v>15.2</v>
      </c>
      <c r="I57" s="57">
        <v>172.2</v>
      </c>
      <c r="J57" s="57" t="s">
        <v>15</v>
      </c>
      <c r="K57" s="57">
        <v>3</v>
      </c>
      <c r="L57" s="57">
        <v>3.4118967452300784E-3</v>
      </c>
      <c r="M57" s="57">
        <v>8.8269454123112656E-2</v>
      </c>
      <c r="N57" s="261">
        <v>713</v>
      </c>
      <c r="O57" s="261" t="s">
        <v>2507</v>
      </c>
      <c r="P57" s="57" t="s">
        <v>52</v>
      </c>
    </row>
    <row r="58" spans="1:16">
      <c r="A58" s="57">
        <v>57</v>
      </c>
      <c r="B58" s="59">
        <v>43883</v>
      </c>
      <c r="C58" s="57" t="s">
        <v>68</v>
      </c>
      <c r="D58" s="27" t="s">
        <v>69</v>
      </c>
      <c r="E58" s="58">
        <v>73</v>
      </c>
      <c r="F58" s="60">
        <v>6603</v>
      </c>
      <c r="G58" s="58">
        <v>347</v>
      </c>
      <c r="I58" s="57">
        <v>569</v>
      </c>
      <c r="J58" s="57" t="s">
        <v>15</v>
      </c>
      <c r="K58" s="57">
        <v>5</v>
      </c>
      <c r="L58" s="57">
        <v>5.2551870361956687E-2</v>
      </c>
      <c r="M58" s="57">
        <v>0.6098418277680141</v>
      </c>
      <c r="N58" s="261">
        <v>713</v>
      </c>
      <c r="O58" s="261" t="s">
        <v>2507</v>
      </c>
      <c r="P58" s="57" t="s">
        <v>52</v>
      </c>
    </row>
    <row r="59" spans="1:16">
      <c r="A59" s="57">
        <v>58</v>
      </c>
      <c r="B59" s="59">
        <v>43883</v>
      </c>
      <c r="C59" s="57" t="s">
        <v>68</v>
      </c>
      <c r="D59" s="27" t="s">
        <v>69</v>
      </c>
      <c r="E59" s="58">
        <v>52</v>
      </c>
      <c r="F59" s="60">
        <v>2122</v>
      </c>
      <c r="G59" s="58">
        <v>0.6</v>
      </c>
      <c r="I59" s="57">
        <v>46.6</v>
      </c>
      <c r="J59" s="57" t="s">
        <v>15</v>
      </c>
      <c r="K59" s="57">
        <v>2</v>
      </c>
      <c r="L59" s="57">
        <v>2.8275212064090481E-4</v>
      </c>
      <c r="M59" s="57">
        <v>1.2875536480686695E-2</v>
      </c>
      <c r="N59" s="261">
        <v>713</v>
      </c>
      <c r="O59" s="261" t="s">
        <v>2507</v>
      </c>
      <c r="P59" s="57" t="s">
        <v>52</v>
      </c>
    </row>
    <row r="60" spans="1:16">
      <c r="A60" s="57">
        <v>59</v>
      </c>
      <c r="B60" s="59">
        <v>43883</v>
      </c>
      <c r="C60" s="57" t="s">
        <v>68</v>
      </c>
      <c r="D60" s="27" t="s">
        <v>69</v>
      </c>
      <c r="E60" s="58">
        <v>62</v>
      </c>
      <c r="F60" s="60">
        <v>3705</v>
      </c>
      <c r="G60" s="58">
        <v>4.8</v>
      </c>
      <c r="I60" s="57">
        <v>166.8</v>
      </c>
      <c r="J60" s="57" t="s">
        <v>15</v>
      </c>
      <c r="K60" s="57">
        <v>2</v>
      </c>
      <c r="L60" s="57">
        <v>1.2955465587044534E-3</v>
      </c>
      <c r="M60" s="57">
        <v>2.8776978417266185E-2</v>
      </c>
      <c r="N60" s="261">
        <v>713</v>
      </c>
      <c r="O60" s="261" t="s">
        <v>2507</v>
      </c>
      <c r="P60" s="57" t="s">
        <v>52</v>
      </c>
    </row>
    <row r="61" spans="1:16">
      <c r="A61" s="57">
        <v>60</v>
      </c>
      <c r="B61" s="59">
        <v>43883</v>
      </c>
      <c r="C61" s="57" t="s">
        <v>68</v>
      </c>
      <c r="D61" s="27" t="s">
        <v>69</v>
      </c>
      <c r="E61" s="58">
        <v>63</v>
      </c>
      <c r="F61" s="60">
        <v>3793</v>
      </c>
      <c r="G61" s="58">
        <v>10</v>
      </c>
      <c r="I61" s="57">
        <v>172</v>
      </c>
      <c r="J61" s="57" t="s">
        <v>15</v>
      </c>
      <c r="K61" s="57">
        <v>3</v>
      </c>
      <c r="L61" s="57">
        <v>2.6364355391510679E-3</v>
      </c>
      <c r="M61" s="57">
        <v>5.8139534883720929E-2</v>
      </c>
      <c r="N61" s="261">
        <v>713</v>
      </c>
      <c r="O61" s="261" t="s">
        <v>2507</v>
      </c>
      <c r="P61" s="57" t="s">
        <v>52</v>
      </c>
    </row>
    <row r="62" spans="1:16">
      <c r="A62" s="57">
        <v>61</v>
      </c>
      <c r="B62" s="59">
        <v>43883</v>
      </c>
      <c r="C62" s="57" t="s">
        <v>68</v>
      </c>
      <c r="D62" s="27" t="s">
        <v>69</v>
      </c>
      <c r="E62" s="58">
        <v>68</v>
      </c>
      <c r="F62" s="60">
        <v>5399</v>
      </c>
      <c r="G62" s="58">
        <v>6.8</v>
      </c>
      <c r="I62" s="57">
        <v>202.8</v>
      </c>
      <c r="J62" s="57" t="s">
        <v>15</v>
      </c>
      <c r="K62" s="57">
        <v>2</v>
      </c>
      <c r="L62" s="57">
        <v>1.2594924986108539E-3</v>
      </c>
      <c r="M62" s="57">
        <v>3.3530571992110451E-2</v>
      </c>
      <c r="N62" s="261">
        <v>713</v>
      </c>
      <c r="O62" s="261" t="s">
        <v>2507</v>
      </c>
      <c r="P62" s="57" t="s">
        <v>52</v>
      </c>
    </row>
    <row r="63" spans="1:16">
      <c r="A63" s="57">
        <v>62</v>
      </c>
      <c r="B63" s="59">
        <v>43883</v>
      </c>
      <c r="C63" s="57" t="s">
        <v>68</v>
      </c>
      <c r="D63" s="27" t="s">
        <v>69</v>
      </c>
      <c r="E63" s="58">
        <v>54</v>
      </c>
      <c r="F63" s="60">
        <v>2218</v>
      </c>
      <c r="G63" s="58">
        <v>3.4</v>
      </c>
      <c r="I63" s="57">
        <v>32.4</v>
      </c>
      <c r="J63" s="57" t="s">
        <v>15</v>
      </c>
      <c r="K63" s="57">
        <v>2</v>
      </c>
      <c r="L63" s="57">
        <v>1.5329125338142471E-3</v>
      </c>
      <c r="M63" s="57">
        <v>0.10493827160493828</v>
      </c>
      <c r="N63" s="261">
        <v>713</v>
      </c>
      <c r="O63" s="261" t="s">
        <v>2507</v>
      </c>
      <c r="P63" s="57" t="s">
        <v>52</v>
      </c>
    </row>
    <row r="64" spans="1:16">
      <c r="A64" s="57">
        <v>63</v>
      </c>
      <c r="B64" s="59">
        <v>43883</v>
      </c>
      <c r="C64" s="57" t="s">
        <v>68</v>
      </c>
      <c r="D64" s="27" t="s">
        <v>69</v>
      </c>
      <c r="E64" s="58">
        <v>60</v>
      </c>
      <c r="F64" s="60">
        <v>3679</v>
      </c>
      <c r="G64" s="58">
        <v>7.9</v>
      </c>
      <c r="I64" s="57">
        <v>189.9</v>
      </c>
      <c r="J64" s="57" t="s">
        <v>15</v>
      </c>
      <c r="K64" s="57">
        <v>2</v>
      </c>
      <c r="L64" s="57">
        <v>2.1473226420222888E-3</v>
      </c>
      <c r="M64" s="57">
        <v>4.1600842548709847E-2</v>
      </c>
      <c r="N64" s="261">
        <v>713</v>
      </c>
      <c r="O64" s="261" t="s">
        <v>2507</v>
      </c>
      <c r="P64" s="57" t="s">
        <v>52</v>
      </c>
    </row>
    <row r="65" spans="1:16">
      <c r="A65" s="57">
        <v>64</v>
      </c>
      <c r="B65" s="59">
        <v>43883</v>
      </c>
      <c r="C65" s="57" t="s">
        <v>68</v>
      </c>
      <c r="D65" s="27" t="s">
        <v>69</v>
      </c>
      <c r="E65" s="58">
        <v>60</v>
      </c>
      <c r="F65" s="60">
        <v>3692</v>
      </c>
      <c r="G65" s="58">
        <v>10.1</v>
      </c>
      <c r="I65" s="57">
        <v>167.1</v>
      </c>
      <c r="J65" s="57" t="s">
        <v>15</v>
      </c>
      <c r="K65" s="57">
        <v>3</v>
      </c>
      <c r="L65" s="57">
        <v>2.7356446370530875E-3</v>
      </c>
      <c r="M65" s="57">
        <v>6.0442848593656492E-2</v>
      </c>
      <c r="N65" s="261">
        <v>713</v>
      </c>
      <c r="O65" s="261" t="s">
        <v>2507</v>
      </c>
      <c r="P65" s="57" t="s">
        <v>52</v>
      </c>
    </row>
    <row r="66" spans="1:16">
      <c r="A66" s="57">
        <v>65</v>
      </c>
      <c r="B66" s="59">
        <v>43883</v>
      </c>
      <c r="C66" s="57" t="s">
        <v>68</v>
      </c>
      <c r="D66" s="27" t="s">
        <v>69</v>
      </c>
      <c r="E66" s="58">
        <v>62</v>
      </c>
      <c r="F66" s="60">
        <v>3632</v>
      </c>
      <c r="G66" s="58">
        <v>117.4</v>
      </c>
      <c r="I66" s="57">
        <v>243.4</v>
      </c>
      <c r="J66" s="57" t="s">
        <v>15</v>
      </c>
      <c r="K66" s="57">
        <v>5</v>
      </c>
      <c r="L66" s="57">
        <v>3.2323788546255505E-2</v>
      </c>
      <c r="M66" s="57">
        <v>0.48233360723089563</v>
      </c>
      <c r="N66" s="261">
        <v>713</v>
      </c>
      <c r="O66" s="261" t="s">
        <v>2507</v>
      </c>
      <c r="P66" s="57" t="s">
        <v>52</v>
      </c>
    </row>
    <row r="67" spans="1:16">
      <c r="A67" s="57">
        <v>66</v>
      </c>
      <c r="B67" s="59">
        <v>43883</v>
      </c>
      <c r="C67" s="57" t="s">
        <v>68</v>
      </c>
      <c r="D67" s="27" t="s">
        <v>69</v>
      </c>
      <c r="E67" s="58">
        <v>66</v>
      </c>
      <c r="F67" s="60">
        <v>4762</v>
      </c>
      <c r="G67" s="58">
        <v>76.400000000000006</v>
      </c>
      <c r="I67" s="57">
        <v>320.39999999999998</v>
      </c>
      <c r="J67" s="57" t="s">
        <v>15</v>
      </c>
      <c r="K67" s="57">
        <v>5</v>
      </c>
      <c r="L67" s="57">
        <v>1.6043679126417472E-2</v>
      </c>
      <c r="M67" s="57">
        <v>0.23845193508114859</v>
      </c>
      <c r="N67" s="261">
        <v>713</v>
      </c>
      <c r="O67" s="261" t="s">
        <v>2507</v>
      </c>
      <c r="P67" s="57" t="s">
        <v>52</v>
      </c>
    </row>
    <row r="68" spans="1:16">
      <c r="A68" s="57">
        <v>67</v>
      </c>
      <c r="B68" s="59">
        <v>43886</v>
      </c>
      <c r="C68" s="57" t="s">
        <v>68</v>
      </c>
      <c r="D68" s="27" t="s">
        <v>69</v>
      </c>
      <c r="E68" s="58">
        <v>69</v>
      </c>
      <c r="F68" s="60">
        <v>4562</v>
      </c>
      <c r="G68" s="58">
        <v>8</v>
      </c>
      <c r="I68" s="57">
        <v>211</v>
      </c>
      <c r="J68" s="57" t="s">
        <v>15</v>
      </c>
      <c r="K68" s="57">
        <v>3</v>
      </c>
      <c r="L68" s="57">
        <v>1.7536168347216134E-3</v>
      </c>
      <c r="M68" s="57">
        <v>3.7914691943127965E-2</v>
      </c>
      <c r="N68" s="261">
        <v>713</v>
      </c>
      <c r="O68" s="261" t="s">
        <v>2507</v>
      </c>
      <c r="P68" s="57" t="s">
        <v>52</v>
      </c>
    </row>
    <row r="69" spans="1:16">
      <c r="A69" s="57">
        <v>68</v>
      </c>
      <c r="B69" s="59">
        <v>43886</v>
      </c>
      <c r="C69" s="57" t="s">
        <v>68</v>
      </c>
      <c r="D69" s="27" t="s">
        <v>69</v>
      </c>
      <c r="E69" s="58">
        <v>57</v>
      </c>
      <c r="F69" s="60">
        <v>3023</v>
      </c>
      <c r="G69" s="58">
        <v>46</v>
      </c>
      <c r="I69" s="57">
        <v>91</v>
      </c>
      <c r="J69" s="57" t="s">
        <v>15</v>
      </c>
      <c r="K69" s="57">
        <v>3</v>
      </c>
      <c r="L69" s="57">
        <v>1.5216672179953688E-2</v>
      </c>
      <c r="M69" s="57">
        <v>0.50549450549450547</v>
      </c>
      <c r="N69" s="261">
        <v>713</v>
      </c>
      <c r="O69" s="261" t="s">
        <v>2507</v>
      </c>
      <c r="P69" s="57" t="s">
        <v>52</v>
      </c>
    </row>
    <row r="70" spans="1:16">
      <c r="A70" s="57">
        <v>69</v>
      </c>
      <c r="B70" s="59">
        <v>43886</v>
      </c>
      <c r="C70" s="57" t="s">
        <v>68</v>
      </c>
      <c r="D70" s="27" t="s">
        <v>69</v>
      </c>
      <c r="E70" s="58">
        <v>64</v>
      </c>
      <c r="F70" s="60">
        <v>4052</v>
      </c>
      <c r="G70" s="58">
        <v>90</v>
      </c>
      <c r="I70" s="57">
        <v>268</v>
      </c>
      <c r="J70" s="57" t="s">
        <v>15</v>
      </c>
      <c r="K70" s="57">
        <v>3</v>
      </c>
      <c r="L70" s="57">
        <v>2.2211253701875617E-2</v>
      </c>
      <c r="M70" s="57">
        <v>0.33582089552238809</v>
      </c>
      <c r="N70" s="261">
        <v>713</v>
      </c>
      <c r="O70" s="261" t="s">
        <v>2507</v>
      </c>
      <c r="P70" s="57" t="s">
        <v>52</v>
      </c>
    </row>
    <row r="71" spans="1:16">
      <c r="A71" s="57">
        <v>70</v>
      </c>
      <c r="B71" s="59">
        <v>43886</v>
      </c>
      <c r="C71" s="57" t="s">
        <v>68</v>
      </c>
      <c r="D71" s="27" t="s">
        <v>69</v>
      </c>
      <c r="E71" s="58">
        <v>81</v>
      </c>
      <c r="F71" s="60">
        <v>9747</v>
      </c>
      <c r="G71" s="58">
        <v>12.1</v>
      </c>
      <c r="I71" s="57">
        <v>414.1</v>
      </c>
      <c r="J71" s="57" t="s">
        <v>15</v>
      </c>
      <c r="K71" s="57">
        <v>4</v>
      </c>
      <c r="L71" s="57">
        <v>1.2414076125987483E-3</v>
      </c>
      <c r="M71" s="57">
        <v>2.921999517024873E-2</v>
      </c>
      <c r="N71" s="261">
        <v>713</v>
      </c>
      <c r="O71" s="261" t="s">
        <v>2507</v>
      </c>
      <c r="P71" s="57" t="s">
        <v>52</v>
      </c>
    </row>
    <row r="72" spans="1:16">
      <c r="A72" s="57">
        <v>71</v>
      </c>
      <c r="B72" s="59">
        <v>43886</v>
      </c>
      <c r="C72" s="57" t="s">
        <v>68</v>
      </c>
      <c r="D72" s="27" t="s">
        <v>69</v>
      </c>
      <c r="E72" s="58">
        <v>76</v>
      </c>
      <c r="F72" s="60">
        <v>7545</v>
      </c>
      <c r="G72" s="58">
        <v>280</v>
      </c>
      <c r="I72" s="57">
        <v>663</v>
      </c>
      <c r="J72" s="57" t="s">
        <v>15</v>
      </c>
      <c r="K72" s="57">
        <v>4</v>
      </c>
      <c r="L72" s="57">
        <v>3.7110669317428763E-2</v>
      </c>
      <c r="M72" s="57">
        <v>0.42232277526395173</v>
      </c>
      <c r="N72" s="261">
        <v>713</v>
      </c>
      <c r="O72" s="261" t="s">
        <v>2507</v>
      </c>
      <c r="P72" s="57" t="s">
        <v>52</v>
      </c>
    </row>
    <row r="73" spans="1:16">
      <c r="A73" s="57">
        <v>72</v>
      </c>
      <c r="B73" s="59">
        <v>43886</v>
      </c>
      <c r="C73" s="57" t="s">
        <v>68</v>
      </c>
      <c r="D73" s="27" t="s">
        <v>69</v>
      </c>
      <c r="E73" s="58">
        <v>66</v>
      </c>
      <c r="F73" s="60">
        <v>4697</v>
      </c>
      <c r="G73" s="58">
        <v>55.8</v>
      </c>
      <c r="I73" s="57">
        <v>239.8</v>
      </c>
      <c r="J73" s="57" t="s">
        <v>15</v>
      </c>
      <c r="K73" s="57">
        <v>3</v>
      </c>
      <c r="L73" s="57">
        <v>1.1879923355333191E-2</v>
      </c>
      <c r="M73" s="57">
        <v>0.23269391159299413</v>
      </c>
      <c r="N73" s="261">
        <v>713</v>
      </c>
      <c r="O73" s="261" t="s">
        <v>2507</v>
      </c>
      <c r="P73" s="57" t="s">
        <v>52</v>
      </c>
    </row>
    <row r="74" spans="1:16">
      <c r="A74" s="57">
        <v>73</v>
      </c>
      <c r="B74" s="59">
        <v>43886</v>
      </c>
      <c r="C74" s="57" t="s">
        <v>68</v>
      </c>
      <c r="D74" s="27" t="s">
        <v>69</v>
      </c>
      <c r="E74" s="58">
        <v>71</v>
      </c>
      <c r="F74" s="60">
        <v>5787</v>
      </c>
      <c r="G74" s="58">
        <v>10</v>
      </c>
      <c r="I74" s="57">
        <v>276</v>
      </c>
      <c r="J74" s="57" t="s">
        <v>15</v>
      </c>
      <c r="K74" s="57">
        <v>3</v>
      </c>
      <c r="L74" s="57">
        <v>1.7280110592707793E-3</v>
      </c>
      <c r="M74" s="57">
        <v>3.6231884057971016E-2</v>
      </c>
      <c r="N74" s="261">
        <v>713</v>
      </c>
      <c r="O74" s="261" t="s">
        <v>2507</v>
      </c>
      <c r="P74" s="57" t="s">
        <v>52</v>
      </c>
    </row>
    <row r="75" spans="1:16">
      <c r="A75" s="57">
        <v>74</v>
      </c>
      <c r="B75" s="59">
        <v>43889</v>
      </c>
      <c r="C75" s="57" t="s">
        <v>68</v>
      </c>
      <c r="D75" s="27" t="s">
        <v>69</v>
      </c>
      <c r="E75" s="58">
        <v>63</v>
      </c>
      <c r="F75" s="60">
        <v>4038</v>
      </c>
      <c r="G75" s="58">
        <v>3.4</v>
      </c>
      <c r="H75" s="57">
        <v>121</v>
      </c>
      <c r="I75" s="57">
        <v>124.4</v>
      </c>
      <c r="J75" s="57" t="s">
        <v>15</v>
      </c>
      <c r="K75" s="57">
        <v>3</v>
      </c>
      <c r="L75" s="57">
        <v>8.4200099058940063E-4</v>
      </c>
      <c r="M75" s="57">
        <v>2.733118971061093E-2</v>
      </c>
      <c r="N75" s="261">
        <v>713</v>
      </c>
      <c r="O75" s="261" t="s">
        <v>2507</v>
      </c>
      <c r="P75" s="57" t="s">
        <v>52</v>
      </c>
    </row>
    <row r="76" spans="1:16">
      <c r="A76" s="57">
        <v>75</v>
      </c>
      <c r="B76" s="59">
        <v>43889</v>
      </c>
      <c r="C76" s="57" t="s">
        <v>68</v>
      </c>
      <c r="D76" s="27" t="s">
        <v>69</v>
      </c>
      <c r="E76" s="58">
        <v>54</v>
      </c>
      <c r="F76" s="60">
        <v>2125</v>
      </c>
      <c r="G76" s="58">
        <v>3.6</v>
      </c>
      <c r="H76" s="57">
        <v>73</v>
      </c>
      <c r="I76" s="57">
        <v>76.599999999999994</v>
      </c>
      <c r="J76" s="57" t="s">
        <v>15</v>
      </c>
      <c r="K76" s="57">
        <v>2</v>
      </c>
      <c r="L76" s="57">
        <v>1.6941176470588236E-3</v>
      </c>
      <c r="M76" s="57">
        <v>4.6997389033942565E-2</v>
      </c>
      <c r="N76" s="261">
        <v>713</v>
      </c>
      <c r="O76" s="261" t="s">
        <v>2507</v>
      </c>
      <c r="P76" s="57" t="s">
        <v>52</v>
      </c>
    </row>
    <row r="77" spans="1:16">
      <c r="A77" s="57">
        <v>76</v>
      </c>
      <c r="B77" s="59">
        <v>43889</v>
      </c>
      <c r="C77" s="57" t="s">
        <v>68</v>
      </c>
      <c r="D77" s="27" t="s">
        <v>69</v>
      </c>
      <c r="E77" s="58">
        <v>64</v>
      </c>
      <c r="F77" s="60">
        <v>4366</v>
      </c>
      <c r="G77" s="58">
        <v>84.5</v>
      </c>
      <c r="H77" s="57">
        <v>176</v>
      </c>
      <c r="I77" s="57">
        <v>260.5</v>
      </c>
      <c r="J77" s="57" t="s">
        <v>15</v>
      </c>
      <c r="K77" s="57">
        <v>4</v>
      </c>
      <c r="L77" s="57">
        <v>1.9354099862574439E-2</v>
      </c>
      <c r="M77" s="57">
        <v>0.32437619961612285</v>
      </c>
      <c r="N77" s="261">
        <v>713</v>
      </c>
      <c r="O77" s="261" t="s">
        <v>2507</v>
      </c>
      <c r="P77" s="57" t="s">
        <v>52</v>
      </c>
    </row>
    <row r="78" spans="1:16">
      <c r="A78" s="57">
        <v>77</v>
      </c>
      <c r="B78" s="59">
        <v>43889</v>
      </c>
      <c r="C78" s="57" t="s">
        <v>68</v>
      </c>
      <c r="D78" s="27" t="s">
        <v>69</v>
      </c>
      <c r="E78" s="58">
        <v>76</v>
      </c>
      <c r="F78" s="60">
        <v>7718</v>
      </c>
      <c r="G78" s="58">
        <v>60</v>
      </c>
      <c r="H78" s="57">
        <v>401</v>
      </c>
      <c r="I78" s="57">
        <v>461</v>
      </c>
      <c r="J78" s="57" t="s">
        <v>15</v>
      </c>
      <c r="K78" s="57">
        <v>3</v>
      </c>
      <c r="L78" s="57">
        <v>7.774034724021767E-3</v>
      </c>
      <c r="M78" s="57">
        <v>0.13015184381778741</v>
      </c>
      <c r="N78" s="261">
        <v>713</v>
      </c>
      <c r="O78" s="261" t="s">
        <v>2507</v>
      </c>
      <c r="P78" s="57" t="s">
        <v>52</v>
      </c>
    </row>
    <row r="79" spans="1:16">
      <c r="A79" s="57">
        <v>78</v>
      </c>
      <c r="B79" s="59">
        <v>43890</v>
      </c>
      <c r="C79" s="57" t="s">
        <v>68</v>
      </c>
      <c r="D79" s="27" t="s">
        <v>69</v>
      </c>
      <c r="E79" s="58">
        <v>55</v>
      </c>
      <c r="F79" s="60">
        <v>2766</v>
      </c>
      <c r="G79" s="58">
        <v>73</v>
      </c>
      <c r="H79" s="57">
        <v>190</v>
      </c>
      <c r="I79" s="57">
        <v>263</v>
      </c>
      <c r="J79" s="57" t="s">
        <v>15</v>
      </c>
      <c r="K79" s="57">
        <v>3</v>
      </c>
      <c r="L79" s="57">
        <v>2.6391901663051338E-2</v>
      </c>
      <c r="M79" s="57">
        <v>0.27756653992395436</v>
      </c>
      <c r="N79" s="261">
        <v>713</v>
      </c>
      <c r="O79" s="261" t="s">
        <v>2507</v>
      </c>
      <c r="P79" s="57" t="s">
        <v>52</v>
      </c>
    </row>
    <row r="80" spans="1:16">
      <c r="A80" s="57">
        <v>79</v>
      </c>
      <c r="B80" s="59">
        <v>43890</v>
      </c>
      <c r="C80" s="57" t="s">
        <v>68</v>
      </c>
      <c r="D80" s="27" t="s">
        <v>69</v>
      </c>
      <c r="E80" s="58">
        <v>62</v>
      </c>
      <c r="F80" s="60">
        <v>3647</v>
      </c>
      <c r="G80" s="58">
        <v>30</v>
      </c>
      <c r="H80" s="57">
        <v>216</v>
      </c>
      <c r="I80" s="57">
        <v>246</v>
      </c>
      <c r="J80" s="57" t="s">
        <v>15</v>
      </c>
      <c r="K80" s="57">
        <v>3</v>
      </c>
      <c r="L80" s="57">
        <v>8.225939128050452E-3</v>
      </c>
      <c r="M80" s="57">
        <v>0.12195121951219512</v>
      </c>
      <c r="N80" s="261">
        <v>713</v>
      </c>
      <c r="O80" s="261" t="s">
        <v>2507</v>
      </c>
      <c r="P80" s="57" t="s">
        <v>52</v>
      </c>
    </row>
    <row r="81" spans="1:16">
      <c r="A81" s="57">
        <v>80</v>
      </c>
      <c r="B81" s="59">
        <v>43893</v>
      </c>
      <c r="C81" s="57" t="s">
        <v>68</v>
      </c>
      <c r="D81" s="27" t="s">
        <v>69</v>
      </c>
      <c r="E81" s="58">
        <v>60</v>
      </c>
      <c r="F81" s="60">
        <v>3707</v>
      </c>
      <c r="G81" s="58">
        <v>13.9</v>
      </c>
      <c r="H81" s="57">
        <v>186</v>
      </c>
      <c r="I81" s="57">
        <v>199.9</v>
      </c>
      <c r="J81" s="57" t="s">
        <v>15</v>
      </c>
      <c r="K81" s="57">
        <v>3</v>
      </c>
      <c r="L81" s="57">
        <v>3.7496628001079039E-3</v>
      </c>
      <c r="M81" s="57">
        <v>6.953476738369184E-2</v>
      </c>
      <c r="N81" s="261">
        <v>713</v>
      </c>
      <c r="O81" s="261" t="s">
        <v>2507</v>
      </c>
      <c r="P81" s="57" t="s">
        <v>52</v>
      </c>
    </row>
    <row r="82" spans="1:16">
      <c r="A82" s="57">
        <v>81</v>
      </c>
      <c r="B82" s="59">
        <v>43893</v>
      </c>
      <c r="C82" s="57" t="s">
        <v>68</v>
      </c>
      <c r="D82" s="27" t="s">
        <v>69</v>
      </c>
      <c r="E82" s="58">
        <v>55</v>
      </c>
      <c r="F82" s="60">
        <v>2493</v>
      </c>
      <c r="G82" s="58">
        <v>21.6</v>
      </c>
      <c r="H82" s="57">
        <v>78</v>
      </c>
      <c r="I82" s="57">
        <v>99.6</v>
      </c>
      <c r="J82" s="57" t="s">
        <v>15</v>
      </c>
      <c r="K82" s="57">
        <v>3</v>
      </c>
      <c r="L82" s="57">
        <v>8.6642599277978339E-3</v>
      </c>
      <c r="M82" s="57">
        <v>0.2168674698795181</v>
      </c>
      <c r="N82" s="261">
        <v>713</v>
      </c>
      <c r="O82" s="261" t="s">
        <v>2507</v>
      </c>
      <c r="P82" s="57" t="s">
        <v>52</v>
      </c>
    </row>
    <row r="83" spans="1:16">
      <c r="A83" s="57">
        <v>82</v>
      </c>
      <c r="B83" s="59">
        <v>43893</v>
      </c>
      <c r="C83" s="57" t="s">
        <v>68</v>
      </c>
      <c r="D83" s="27" t="s">
        <v>69</v>
      </c>
      <c r="E83" s="58">
        <v>58</v>
      </c>
      <c r="F83" s="60">
        <v>2853</v>
      </c>
      <c r="G83" s="58">
        <v>4.5</v>
      </c>
      <c r="H83" s="57">
        <v>119</v>
      </c>
      <c r="I83" s="57">
        <v>123.5</v>
      </c>
      <c r="J83" s="57" t="s">
        <v>15</v>
      </c>
      <c r="K83" s="57">
        <v>2</v>
      </c>
      <c r="L83" s="57">
        <v>1.5772870662460567E-3</v>
      </c>
      <c r="M83" s="57">
        <v>3.643724696356275E-2</v>
      </c>
      <c r="N83" s="261">
        <v>713</v>
      </c>
      <c r="O83" s="261" t="s">
        <v>2507</v>
      </c>
      <c r="P83" s="57" t="s">
        <v>52</v>
      </c>
    </row>
    <row r="84" spans="1:16">
      <c r="A84" s="57">
        <v>83</v>
      </c>
      <c r="B84" s="59">
        <v>43893</v>
      </c>
      <c r="C84" s="57" t="s">
        <v>68</v>
      </c>
      <c r="D84" s="27" t="s">
        <v>69</v>
      </c>
      <c r="E84" s="58">
        <v>57</v>
      </c>
      <c r="F84" s="60">
        <v>2599</v>
      </c>
      <c r="G84" s="58">
        <v>32.1</v>
      </c>
      <c r="H84" s="57">
        <v>11</v>
      </c>
      <c r="I84" s="57">
        <v>43.1</v>
      </c>
      <c r="J84" s="57" t="s">
        <v>15</v>
      </c>
      <c r="K84" s="57">
        <v>4</v>
      </c>
      <c r="L84" s="57">
        <v>1.235090419392074E-2</v>
      </c>
      <c r="M84" s="57">
        <v>0.74477958236658937</v>
      </c>
      <c r="N84" s="261">
        <v>713</v>
      </c>
      <c r="O84" s="261" t="s">
        <v>2507</v>
      </c>
      <c r="P84" s="57" t="s">
        <v>52</v>
      </c>
    </row>
    <row r="85" spans="1:16">
      <c r="A85" s="57">
        <v>84</v>
      </c>
      <c r="B85" s="59">
        <v>43893</v>
      </c>
      <c r="C85" s="57" t="s">
        <v>68</v>
      </c>
      <c r="D85" s="27" t="s">
        <v>69</v>
      </c>
      <c r="E85" s="58">
        <v>55</v>
      </c>
      <c r="F85" s="60">
        <v>2473</v>
      </c>
      <c r="G85" s="58">
        <v>6</v>
      </c>
      <c r="H85" s="57">
        <v>110</v>
      </c>
      <c r="I85" s="57">
        <v>116</v>
      </c>
      <c r="J85" s="57" t="s">
        <v>15</v>
      </c>
      <c r="K85" s="57">
        <v>2</v>
      </c>
      <c r="L85" s="57">
        <v>2.4262029923170238E-3</v>
      </c>
      <c r="M85" s="57">
        <v>5.1724137931034482E-2</v>
      </c>
      <c r="N85" s="261">
        <v>713</v>
      </c>
      <c r="O85" s="261" t="s">
        <v>2507</v>
      </c>
      <c r="P85" s="57" t="s">
        <v>52</v>
      </c>
    </row>
    <row r="86" spans="1:16">
      <c r="A86" s="57">
        <v>85</v>
      </c>
      <c r="B86" s="59">
        <v>43893</v>
      </c>
      <c r="C86" s="57" t="s">
        <v>68</v>
      </c>
      <c r="D86" s="27" t="s">
        <v>69</v>
      </c>
      <c r="E86" s="58">
        <v>56</v>
      </c>
      <c r="F86" s="60">
        <v>2576</v>
      </c>
      <c r="G86" s="58">
        <v>37.5</v>
      </c>
      <c r="H86" s="57">
        <v>57</v>
      </c>
      <c r="I86" s="57">
        <v>94.5</v>
      </c>
      <c r="J86" s="57" t="s">
        <v>15</v>
      </c>
      <c r="K86" s="57">
        <v>4</v>
      </c>
      <c r="L86" s="57">
        <v>1.4557453416149068E-2</v>
      </c>
      <c r="M86" s="57">
        <v>0.3968253968253968</v>
      </c>
      <c r="N86" s="261">
        <v>713</v>
      </c>
      <c r="O86" s="261" t="s">
        <v>2507</v>
      </c>
      <c r="P86" s="57" t="s">
        <v>52</v>
      </c>
    </row>
    <row r="87" spans="1:16">
      <c r="A87" s="57">
        <v>86</v>
      </c>
      <c r="B87" s="59">
        <v>43893</v>
      </c>
      <c r="C87" s="57" t="s">
        <v>68</v>
      </c>
      <c r="D87" s="27" t="s">
        <v>69</v>
      </c>
      <c r="E87" s="58">
        <v>65</v>
      </c>
      <c r="F87" s="60">
        <v>2655</v>
      </c>
      <c r="G87" s="58">
        <v>8</v>
      </c>
      <c r="H87" s="57">
        <v>82</v>
      </c>
      <c r="I87" s="57">
        <v>90</v>
      </c>
      <c r="J87" s="57" t="s">
        <v>15</v>
      </c>
      <c r="K87" s="57">
        <v>2</v>
      </c>
      <c r="L87" s="57">
        <v>3.0131826741996233E-3</v>
      </c>
      <c r="M87" s="57">
        <v>8.8888888888888892E-2</v>
      </c>
      <c r="N87" s="261">
        <v>713</v>
      </c>
      <c r="O87" s="261" t="s">
        <v>2507</v>
      </c>
      <c r="P87" s="57" t="s">
        <v>52</v>
      </c>
    </row>
    <row r="88" spans="1:16">
      <c r="A88" s="57">
        <v>87</v>
      </c>
      <c r="B88" s="59">
        <v>43893</v>
      </c>
      <c r="C88" s="57" t="s">
        <v>68</v>
      </c>
      <c r="D88" s="27" t="s">
        <v>69</v>
      </c>
      <c r="E88" s="58">
        <v>65</v>
      </c>
      <c r="F88" s="60">
        <v>4065</v>
      </c>
      <c r="G88" s="58">
        <v>12.5</v>
      </c>
      <c r="H88" s="57">
        <v>139</v>
      </c>
      <c r="I88" s="57">
        <v>151.5</v>
      </c>
      <c r="J88" s="57" t="s">
        <v>15</v>
      </c>
      <c r="K88" s="57">
        <v>3</v>
      </c>
      <c r="L88" s="57">
        <v>3.0750307503075031E-3</v>
      </c>
      <c r="M88" s="57">
        <v>8.2508250825082508E-2</v>
      </c>
      <c r="N88" s="261">
        <v>713</v>
      </c>
      <c r="O88" s="261" t="s">
        <v>2507</v>
      </c>
      <c r="P88" s="57" t="s">
        <v>52</v>
      </c>
    </row>
    <row r="89" spans="1:16">
      <c r="A89" s="57">
        <v>88</v>
      </c>
      <c r="B89" s="59">
        <v>43893</v>
      </c>
      <c r="C89" s="57" t="s">
        <v>68</v>
      </c>
      <c r="D89" s="27" t="s">
        <v>69</v>
      </c>
      <c r="E89" s="58">
        <v>61</v>
      </c>
      <c r="F89" s="60">
        <v>3868</v>
      </c>
      <c r="G89" s="58">
        <v>29.3</v>
      </c>
      <c r="H89" s="57">
        <v>124</v>
      </c>
      <c r="I89" s="57">
        <v>153.30000000000001</v>
      </c>
      <c r="J89" s="57" t="s">
        <v>15</v>
      </c>
      <c r="K89" s="57">
        <v>5</v>
      </c>
      <c r="L89" s="57">
        <v>7.5749741468459156E-3</v>
      </c>
      <c r="M89" s="57">
        <v>0.19112850619699934</v>
      </c>
      <c r="N89" s="261">
        <v>713</v>
      </c>
      <c r="O89" s="261" t="s">
        <v>2507</v>
      </c>
      <c r="P89" s="57" t="s">
        <v>52</v>
      </c>
    </row>
    <row r="90" spans="1:16">
      <c r="A90" s="57">
        <v>89</v>
      </c>
      <c r="B90" s="59">
        <v>43893</v>
      </c>
      <c r="C90" s="57" t="s">
        <v>68</v>
      </c>
      <c r="D90" s="27" t="s">
        <v>69</v>
      </c>
      <c r="E90" s="58">
        <v>58</v>
      </c>
      <c r="F90" s="60">
        <v>3191</v>
      </c>
      <c r="G90" s="58">
        <v>5.3</v>
      </c>
      <c r="H90" s="57">
        <v>158</v>
      </c>
      <c r="I90" s="57">
        <v>163.30000000000001</v>
      </c>
      <c r="J90" s="57" t="s">
        <v>15</v>
      </c>
      <c r="K90" s="57">
        <v>3</v>
      </c>
      <c r="L90" s="57">
        <v>1.6609213412723284E-3</v>
      </c>
      <c r="M90" s="57">
        <v>3.2455603184323327E-2</v>
      </c>
      <c r="N90" s="261">
        <v>713</v>
      </c>
      <c r="O90" s="261" t="s">
        <v>2507</v>
      </c>
      <c r="P90" s="57" t="s">
        <v>52</v>
      </c>
    </row>
    <row r="91" spans="1:16">
      <c r="A91" s="57">
        <v>90</v>
      </c>
      <c r="B91" s="59">
        <v>43895</v>
      </c>
      <c r="C91" s="57" t="s">
        <v>68</v>
      </c>
      <c r="D91" s="27" t="s">
        <v>69</v>
      </c>
      <c r="E91" s="58">
        <v>65</v>
      </c>
      <c r="F91" s="60">
        <v>3657</v>
      </c>
      <c r="G91" s="58">
        <v>1.1000000000000001</v>
      </c>
      <c r="H91" s="57">
        <v>67</v>
      </c>
      <c r="I91" s="57">
        <v>68.099999999999994</v>
      </c>
      <c r="J91" s="57" t="s">
        <v>15</v>
      </c>
      <c r="K91" s="57">
        <v>2</v>
      </c>
      <c r="L91" s="57">
        <v>3.0079299972655184E-4</v>
      </c>
      <c r="M91" s="57">
        <v>1.6152716593245232E-2</v>
      </c>
      <c r="N91" s="261">
        <v>713</v>
      </c>
      <c r="O91" s="261" t="s">
        <v>2507</v>
      </c>
      <c r="P91" s="57" t="s">
        <v>52</v>
      </c>
    </row>
    <row r="92" spans="1:16">
      <c r="A92" s="57">
        <v>91</v>
      </c>
      <c r="B92" s="59">
        <v>43895</v>
      </c>
      <c r="C92" s="57" t="s">
        <v>68</v>
      </c>
      <c r="D92" s="27" t="s">
        <v>69</v>
      </c>
      <c r="E92" s="58">
        <v>58</v>
      </c>
      <c r="F92" s="60">
        <v>2992</v>
      </c>
      <c r="G92" s="58">
        <v>43.7</v>
      </c>
      <c r="H92" s="57">
        <v>30</v>
      </c>
      <c r="I92" s="57">
        <v>73.7</v>
      </c>
      <c r="J92" s="57" t="s">
        <v>15</v>
      </c>
      <c r="K92" s="57">
        <v>3</v>
      </c>
      <c r="L92" s="57">
        <v>1.4605614973262033E-2</v>
      </c>
      <c r="M92" s="57">
        <v>0.59294436906377201</v>
      </c>
      <c r="N92" s="261">
        <v>713</v>
      </c>
      <c r="O92" s="261" t="s">
        <v>2507</v>
      </c>
      <c r="P92" s="57" t="s">
        <v>52</v>
      </c>
    </row>
    <row r="93" spans="1:16">
      <c r="A93" s="57">
        <v>92</v>
      </c>
      <c r="B93" s="59">
        <v>43895</v>
      </c>
      <c r="C93" s="57" t="s">
        <v>68</v>
      </c>
      <c r="D93" s="27" t="s">
        <v>69</v>
      </c>
      <c r="E93" s="58">
        <v>54</v>
      </c>
      <c r="F93" s="60">
        <v>2585</v>
      </c>
      <c r="G93" s="58">
        <v>10</v>
      </c>
      <c r="H93" s="57">
        <v>55</v>
      </c>
      <c r="I93" s="57">
        <v>65</v>
      </c>
      <c r="J93" s="57" t="s">
        <v>15</v>
      </c>
      <c r="K93" s="57">
        <v>2</v>
      </c>
      <c r="L93" s="57">
        <v>3.8684719535783366E-3</v>
      </c>
      <c r="M93" s="57">
        <v>0.15384615384615385</v>
      </c>
      <c r="N93" s="261">
        <v>713</v>
      </c>
      <c r="O93" s="261" t="s">
        <v>2507</v>
      </c>
      <c r="P93" s="57" t="s">
        <v>52</v>
      </c>
    </row>
    <row r="94" spans="1:16">
      <c r="A94" s="57">
        <v>93</v>
      </c>
      <c r="B94" s="59">
        <v>43900</v>
      </c>
      <c r="C94" s="57" t="s">
        <v>68</v>
      </c>
      <c r="D94" s="27" t="s">
        <v>69</v>
      </c>
      <c r="E94" s="58">
        <v>52</v>
      </c>
      <c r="F94" s="60">
        <v>2052</v>
      </c>
      <c r="G94" s="58">
        <v>1.2</v>
      </c>
      <c r="H94" s="57">
        <v>60</v>
      </c>
      <c r="I94" s="57">
        <v>61.2</v>
      </c>
      <c r="J94" s="57" t="s">
        <v>15</v>
      </c>
      <c r="K94" s="57">
        <v>2</v>
      </c>
      <c r="L94" s="57">
        <v>5.8479532163742691E-4</v>
      </c>
      <c r="M94" s="57">
        <v>1.9607843137254902E-2</v>
      </c>
      <c r="N94" s="261">
        <v>713</v>
      </c>
      <c r="O94" s="261" t="s">
        <v>2507</v>
      </c>
      <c r="P94" s="57" t="s">
        <v>52</v>
      </c>
    </row>
    <row r="95" spans="1:16">
      <c r="A95" s="57">
        <v>94</v>
      </c>
      <c r="B95" s="59">
        <v>43900</v>
      </c>
      <c r="C95" s="57" t="s">
        <v>68</v>
      </c>
      <c r="D95" s="27" t="s">
        <v>69</v>
      </c>
      <c r="E95" s="58">
        <v>76</v>
      </c>
      <c r="F95" s="60">
        <v>7553</v>
      </c>
      <c r="G95" s="58">
        <v>26.9</v>
      </c>
      <c r="H95" s="57">
        <v>428</v>
      </c>
      <c r="I95" s="57">
        <v>454.9</v>
      </c>
      <c r="J95" s="57" t="s">
        <v>15</v>
      </c>
      <c r="K95" s="57">
        <v>3</v>
      </c>
      <c r="L95" s="57">
        <v>3.5614987422216337E-3</v>
      </c>
      <c r="M95" s="57">
        <v>5.9133875577049903E-2</v>
      </c>
      <c r="N95" s="261">
        <v>713</v>
      </c>
      <c r="O95" s="261" t="s">
        <v>2507</v>
      </c>
      <c r="P95" s="57" t="s">
        <v>52</v>
      </c>
    </row>
    <row r="96" spans="1:16">
      <c r="A96" s="57">
        <v>95</v>
      </c>
      <c r="B96" s="59">
        <v>43900</v>
      </c>
      <c r="C96" s="57" t="s">
        <v>68</v>
      </c>
      <c r="D96" s="27" t="s">
        <v>69</v>
      </c>
      <c r="E96" s="58">
        <v>56</v>
      </c>
      <c r="F96" s="60">
        <v>2590</v>
      </c>
      <c r="G96" s="58">
        <v>23.5</v>
      </c>
      <c r="H96" s="57">
        <v>72</v>
      </c>
      <c r="I96" s="57">
        <v>95.5</v>
      </c>
      <c r="J96" s="57" t="s">
        <v>15</v>
      </c>
      <c r="K96" s="57">
        <v>3</v>
      </c>
      <c r="L96" s="57">
        <v>9.0733590733590736E-3</v>
      </c>
      <c r="M96" s="57">
        <v>0.24607329842931938</v>
      </c>
      <c r="N96" s="261">
        <v>713</v>
      </c>
      <c r="O96" s="261" t="s">
        <v>2507</v>
      </c>
      <c r="P96" s="57" t="s">
        <v>52</v>
      </c>
    </row>
    <row r="97" spans="1:16">
      <c r="A97" s="57">
        <v>96</v>
      </c>
      <c r="B97" s="59">
        <v>43900</v>
      </c>
      <c r="C97" s="57" t="s">
        <v>68</v>
      </c>
      <c r="D97" s="27" t="s">
        <v>69</v>
      </c>
      <c r="E97" s="58">
        <v>56</v>
      </c>
      <c r="F97" s="60">
        <v>2884</v>
      </c>
      <c r="G97" s="58">
        <v>2.8</v>
      </c>
      <c r="H97" s="57">
        <v>162</v>
      </c>
      <c r="I97" s="57">
        <v>164.8</v>
      </c>
      <c r="J97" s="57" t="s">
        <v>15</v>
      </c>
      <c r="K97" s="57">
        <v>2</v>
      </c>
      <c r="L97" s="57">
        <v>9.7087378640776695E-4</v>
      </c>
      <c r="M97" s="57">
        <v>1.6990291262135922E-2</v>
      </c>
      <c r="N97" s="261">
        <v>713</v>
      </c>
      <c r="O97" s="261" t="s">
        <v>2507</v>
      </c>
      <c r="P97" s="57" t="s">
        <v>52</v>
      </c>
    </row>
    <row r="98" spans="1:16">
      <c r="A98" s="57">
        <v>97</v>
      </c>
      <c r="B98" s="59">
        <v>43907</v>
      </c>
      <c r="C98" s="57" t="s">
        <v>68</v>
      </c>
      <c r="D98" s="27" t="s">
        <v>69</v>
      </c>
      <c r="E98" s="58">
        <v>72</v>
      </c>
      <c r="F98" s="60">
        <v>5830</v>
      </c>
      <c r="G98" s="58">
        <v>71.599999999999994</v>
      </c>
      <c r="H98" s="57">
        <v>177</v>
      </c>
      <c r="I98" s="57">
        <v>248.6</v>
      </c>
      <c r="J98" s="57" t="s">
        <v>15</v>
      </c>
      <c r="K98" s="57">
        <v>4</v>
      </c>
      <c r="L98" s="57">
        <v>1.2281303602058318E-2</v>
      </c>
      <c r="M98" s="57">
        <v>0.28801287208366855</v>
      </c>
      <c r="N98" s="261">
        <v>713</v>
      </c>
      <c r="O98" s="261" t="s">
        <v>2507</v>
      </c>
      <c r="P98" s="57" t="s">
        <v>52</v>
      </c>
    </row>
    <row r="99" spans="1:16">
      <c r="A99" s="57">
        <v>98</v>
      </c>
      <c r="B99" s="59">
        <v>43907</v>
      </c>
      <c r="C99" s="57" t="s">
        <v>68</v>
      </c>
      <c r="D99" s="27" t="s">
        <v>69</v>
      </c>
      <c r="E99" s="58">
        <v>68</v>
      </c>
      <c r="F99" s="60">
        <v>4860</v>
      </c>
      <c r="G99" s="58">
        <v>82.4</v>
      </c>
      <c r="H99" s="57">
        <v>131</v>
      </c>
      <c r="I99" s="57">
        <v>213.4</v>
      </c>
      <c r="J99" s="57" t="s">
        <v>15</v>
      </c>
      <c r="K99" s="57">
        <v>4</v>
      </c>
      <c r="L99" s="57">
        <v>1.6954732510288065E-2</v>
      </c>
      <c r="M99" s="57">
        <v>0.38612933458294285</v>
      </c>
      <c r="N99" s="261">
        <v>713</v>
      </c>
      <c r="O99" s="261" t="s">
        <v>2507</v>
      </c>
      <c r="P99" s="57" t="s">
        <v>52</v>
      </c>
    </row>
    <row r="100" spans="1:16">
      <c r="A100" s="57">
        <v>99</v>
      </c>
      <c r="B100" s="59">
        <v>43907</v>
      </c>
      <c r="C100" s="57" t="s">
        <v>68</v>
      </c>
      <c r="D100" s="27" t="s">
        <v>69</v>
      </c>
      <c r="E100" s="58">
        <v>68</v>
      </c>
      <c r="F100" s="60">
        <v>4927</v>
      </c>
      <c r="G100" s="58">
        <v>56.8</v>
      </c>
      <c r="H100" s="57">
        <v>54</v>
      </c>
      <c r="I100" s="57">
        <v>110.8</v>
      </c>
      <c r="J100" s="57" t="s">
        <v>15</v>
      </c>
      <c r="K100" s="57">
        <v>3</v>
      </c>
      <c r="L100" s="57">
        <v>1.1528313375279074E-2</v>
      </c>
      <c r="M100" s="57">
        <v>0.5126353790613718</v>
      </c>
      <c r="N100" s="261">
        <v>713</v>
      </c>
      <c r="O100" s="261" t="s">
        <v>2507</v>
      </c>
      <c r="P100" s="57" t="s">
        <v>52</v>
      </c>
    </row>
    <row r="101" spans="1:16">
      <c r="A101" s="57">
        <v>100</v>
      </c>
      <c r="B101" s="59">
        <v>43909</v>
      </c>
      <c r="C101" s="57" t="s">
        <v>68</v>
      </c>
      <c r="D101" s="27" t="s">
        <v>69</v>
      </c>
      <c r="E101" s="58">
        <v>73</v>
      </c>
      <c r="F101" s="60">
        <v>6569</v>
      </c>
      <c r="G101" s="58">
        <v>238.2</v>
      </c>
      <c r="H101" s="57">
        <v>255</v>
      </c>
      <c r="I101" s="57">
        <v>493.2</v>
      </c>
      <c r="J101" s="57" t="s">
        <v>15</v>
      </c>
      <c r="K101" s="57">
        <v>5</v>
      </c>
      <c r="L101" s="57">
        <v>3.6261226975186481E-2</v>
      </c>
      <c r="M101" s="57">
        <v>0.48296836982968366</v>
      </c>
      <c r="N101" s="261">
        <v>713</v>
      </c>
      <c r="O101" s="261" t="s">
        <v>2507</v>
      </c>
      <c r="P101" s="57" t="s">
        <v>52</v>
      </c>
    </row>
    <row r="102" spans="1:16">
      <c r="A102" s="57">
        <v>101</v>
      </c>
      <c r="B102" s="59">
        <v>43909</v>
      </c>
      <c r="C102" s="57" t="s">
        <v>68</v>
      </c>
      <c r="D102" s="27" t="s">
        <v>69</v>
      </c>
      <c r="E102" s="58">
        <v>70</v>
      </c>
      <c r="F102" s="60">
        <v>5162</v>
      </c>
      <c r="G102" s="58">
        <v>12.6</v>
      </c>
      <c r="H102" s="57">
        <v>142</v>
      </c>
      <c r="I102" s="57">
        <v>154.6</v>
      </c>
      <c r="J102" s="57" t="s">
        <v>15</v>
      </c>
      <c r="K102" s="57">
        <v>2</v>
      </c>
      <c r="L102" s="57">
        <v>2.4409143742735373E-3</v>
      </c>
      <c r="M102" s="57">
        <v>8.1500646830530404E-2</v>
      </c>
      <c r="N102" s="261">
        <v>713</v>
      </c>
      <c r="O102" s="261" t="s">
        <v>2507</v>
      </c>
      <c r="P102" s="57" t="s">
        <v>52</v>
      </c>
    </row>
    <row r="103" spans="1:16">
      <c r="A103" s="57">
        <v>102</v>
      </c>
      <c r="B103" s="59">
        <v>43909</v>
      </c>
      <c r="C103" s="57" t="s">
        <v>68</v>
      </c>
      <c r="D103" s="27" t="s">
        <v>69</v>
      </c>
      <c r="E103" s="58">
        <v>71</v>
      </c>
      <c r="F103" s="60">
        <v>5861</v>
      </c>
      <c r="G103" s="58">
        <v>194.8</v>
      </c>
      <c r="H103" s="57">
        <v>152</v>
      </c>
      <c r="I103" s="57">
        <v>346.8</v>
      </c>
      <c r="J103" s="57" t="s">
        <v>15</v>
      </c>
      <c r="K103" s="57">
        <v>4</v>
      </c>
      <c r="L103" s="57">
        <v>3.3236649036000682E-2</v>
      </c>
      <c r="M103" s="57">
        <v>0.56170703575547865</v>
      </c>
      <c r="N103" s="261">
        <v>713</v>
      </c>
      <c r="O103" s="261" t="s">
        <v>2507</v>
      </c>
      <c r="P103" s="57" t="s">
        <v>52</v>
      </c>
    </row>
    <row r="104" spans="1:16">
      <c r="A104" s="57">
        <v>103</v>
      </c>
      <c r="B104" s="59">
        <v>43909</v>
      </c>
      <c r="C104" s="57" t="s">
        <v>68</v>
      </c>
      <c r="D104" s="27" t="s">
        <v>69</v>
      </c>
      <c r="E104" s="58">
        <v>58</v>
      </c>
      <c r="F104" s="60">
        <v>2834</v>
      </c>
      <c r="G104" s="58">
        <v>3.1</v>
      </c>
      <c r="H104" s="57">
        <v>72</v>
      </c>
      <c r="I104" s="57">
        <v>75.099999999999994</v>
      </c>
      <c r="J104" s="57" t="s">
        <v>15</v>
      </c>
      <c r="K104" s="57">
        <v>2</v>
      </c>
      <c r="L104" s="57">
        <v>1.0938602681721948E-3</v>
      </c>
      <c r="M104" s="57">
        <v>4.1278295605858856E-2</v>
      </c>
      <c r="N104" s="261">
        <v>713</v>
      </c>
      <c r="O104" s="261" t="s">
        <v>2507</v>
      </c>
      <c r="P104" s="57" t="s">
        <v>52</v>
      </c>
    </row>
    <row r="105" spans="1:16">
      <c r="A105" s="57">
        <v>104</v>
      </c>
      <c r="B105" s="59">
        <v>43909</v>
      </c>
      <c r="C105" s="57" t="s">
        <v>68</v>
      </c>
      <c r="D105" s="27" t="s">
        <v>69</v>
      </c>
      <c r="E105" s="58">
        <v>65</v>
      </c>
      <c r="F105" s="60">
        <v>4422</v>
      </c>
      <c r="G105" s="58">
        <v>93.6</v>
      </c>
      <c r="H105" s="57">
        <v>142</v>
      </c>
      <c r="I105" s="57">
        <v>235.6</v>
      </c>
      <c r="J105" s="57" t="s">
        <v>15</v>
      </c>
      <c r="K105" s="57">
        <v>4</v>
      </c>
      <c r="L105" s="57">
        <v>2.1166892808683852E-2</v>
      </c>
      <c r="M105" s="57">
        <v>0.39728353140916806</v>
      </c>
      <c r="N105" s="261">
        <v>713</v>
      </c>
      <c r="O105" s="261" t="s">
        <v>2507</v>
      </c>
      <c r="P105" s="57" t="s">
        <v>52</v>
      </c>
    </row>
    <row r="106" spans="1:16">
      <c r="A106" s="57">
        <v>105</v>
      </c>
      <c r="B106" s="59">
        <v>43909</v>
      </c>
      <c r="C106" s="57" t="s">
        <v>68</v>
      </c>
      <c r="D106" s="27" t="s">
        <v>69</v>
      </c>
      <c r="E106" s="58">
        <v>61</v>
      </c>
      <c r="F106" s="60">
        <v>3238</v>
      </c>
      <c r="G106" s="58">
        <v>40</v>
      </c>
      <c r="H106" s="57">
        <v>80</v>
      </c>
      <c r="I106" s="57">
        <v>120</v>
      </c>
      <c r="J106" s="57" t="s">
        <v>15</v>
      </c>
      <c r="K106" s="57">
        <v>3</v>
      </c>
      <c r="L106" s="57">
        <v>1.2353304508956145E-2</v>
      </c>
      <c r="M106" s="57">
        <v>0.33333333333333331</v>
      </c>
      <c r="N106" s="261">
        <v>713</v>
      </c>
      <c r="O106" s="261" t="s">
        <v>2507</v>
      </c>
      <c r="P106" s="57" t="s">
        <v>52</v>
      </c>
    </row>
    <row r="107" spans="1:16">
      <c r="A107" s="57">
        <v>106</v>
      </c>
      <c r="B107" s="59">
        <v>43910</v>
      </c>
      <c r="C107" s="57" t="s">
        <v>68</v>
      </c>
      <c r="D107" s="27" t="s">
        <v>69</v>
      </c>
      <c r="E107" s="58">
        <v>57</v>
      </c>
      <c r="F107" s="60">
        <v>2960</v>
      </c>
      <c r="G107" s="58">
        <v>32.6</v>
      </c>
      <c r="H107" s="57">
        <v>112</v>
      </c>
      <c r="I107" s="57">
        <v>144.6</v>
      </c>
      <c r="J107" s="57" t="s">
        <v>15</v>
      </c>
      <c r="K107" s="57">
        <v>3</v>
      </c>
      <c r="L107" s="57">
        <v>1.1013513513513514E-2</v>
      </c>
      <c r="M107" s="57">
        <v>0.22544951590594747</v>
      </c>
      <c r="N107" s="261">
        <v>713</v>
      </c>
      <c r="O107" s="261" t="s">
        <v>2507</v>
      </c>
      <c r="P107" s="57" t="s">
        <v>52</v>
      </c>
    </row>
    <row r="108" spans="1:16">
      <c r="A108" s="57">
        <v>107</v>
      </c>
      <c r="B108" s="59">
        <v>43910</v>
      </c>
      <c r="C108" s="57" t="s">
        <v>68</v>
      </c>
      <c r="D108" s="27" t="s">
        <v>69</v>
      </c>
      <c r="E108" s="58">
        <v>64</v>
      </c>
      <c r="F108" s="60">
        <v>3907</v>
      </c>
      <c r="G108" s="58">
        <v>19</v>
      </c>
      <c r="H108" s="57">
        <v>128</v>
      </c>
      <c r="I108" s="57">
        <v>147</v>
      </c>
      <c r="J108" s="57" t="s">
        <v>15</v>
      </c>
      <c r="K108" s="57">
        <v>3</v>
      </c>
      <c r="L108" s="57">
        <v>4.863066291272076E-3</v>
      </c>
      <c r="M108" s="57">
        <v>0.12925170068027211</v>
      </c>
      <c r="N108" s="261">
        <v>713</v>
      </c>
      <c r="O108" s="261" t="s">
        <v>2507</v>
      </c>
      <c r="P108" s="57" t="s">
        <v>52</v>
      </c>
    </row>
    <row r="109" spans="1:16">
      <c r="A109" s="57">
        <v>108</v>
      </c>
      <c r="B109" s="59">
        <v>43910</v>
      </c>
      <c r="C109" s="57" t="s">
        <v>68</v>
      </c>
      <c r="D109" s="27" t="s">
        <v>69</v>
      </c>
      <c r="E109" s="58">
        <v>65</v>
      </c>
      <c r="F109" s="60">
        <v>4587</v>
      </c>
      <c r="G109" s="58">
        <v>54.4</v>
      </c>
      <c r="H109" s="57">
        <v>129</v>
      </c>
      <c r="I109" s="57">
        <v>183.4</v>
      </c>
      <c r="J109" s="57" t="s">
        <v>15</v>
      </c>
      <c r="K109" s="57">
        <v>3</v>
      </c>
      <c r="L109" s="57">
        <v>1.1859603226509701E-2</v>
      </c>
      <c r="M109" s="57">
        <v>0.29661941112322793</v>
      </c>
      <c r="N109" s="261">
        <v>713</v>
      </c>
      <c r="O109" s="261" t="s">
        <v>2507</v>
      </c>
      <c r="P109" s="57" t="s">
        <v>52</v>
      </c>
    </row>
    <row r="110" spans="1:16">
      <c r="A110" s="57">
        <v>109</v>
      </c>
      <c r="B110" s="59">
        <v>43910</v>
      </c>
      <c r="C110" s="57" t="s">
        <v>68</v>
      </c>
      <c r="D110" s="27" t="s">
        <v>69</v>
      </c>
      <c r="E110" s="58">
        <v>66</v>
      </c>
      <c r="F110" s="60">
        <v>4740</v>
      </c>
      <c r="G110" s="58">
        <v>90.2</v>
      </c>
      <c r="H110" s="57">
        <v>229</v>
      </c>
      <c r="I110" s="57">
        <v>319.2</v>
      </c>
      <c r="J110" s="57" t="s">
        <v>15</v>
      </c>
      <c r="K110" s="57">
        <v>3</v>
      </c>
      <c r="L110" s="57">
        <v>1.9029535864978905E-2</v>
      </c>
      <c r="M110" s="57">
        <v>0.28258145363408521</v>
      </c>
      <c r="N110" s="261">
        <v>713</v>
      </c>
      <c r="O110" s="261" t="s">
        <v>2507</v>
      </c>
      <c r="P110" s="57" t="s">
        <v>52</v>
      </c>
    </row>
    <row r="111" spans="1:16">
      <c r="A111" s="57">
        <v>110</v>
      </c>
      <c r="B111" s="59">
        <v>43910</v>
      </c>
      <c r="C111" s="57" t="s">
        <v>68</v>
      </c>
      <c r="D111" s="27" t="s">
        <v>69</v>
      </c>
      <c r="E111" s="58">
        <v>68</v>
      </c>
      <c r="F111" s="60">
        <v>4957</v>
      </c>
      <c r="G111" s="58">
        <v>120.9</v>
      </c>
      <c r="H111" s="57">
        <v>155</v>
      </c>
      <c r="I111" s="57">
        <v>275.89999999999998</v>
      </c>
      <c r="J111" s="57" t="s">
        <v>15</v>
      </c>
      <c r="K111" s="57">
        <v>4</v>
      </c>
      <c r="L111" s="57">
        <v>2.4389751866048016E-2</v>
      </c>
      <c r="M111" s="57">
        <v>0.43820224719101131</v>
      </c>
      <c r="N111" s="261">
        <v>713</v>
      </c>
      <c r="O111" s="261" t="s">
        <v>2507</v>
      </c>
      <c r="P111" s="57" t="s">
        <v>52</v>
      </c>
    </row>
    <row r="112" spans="1:16">
      <c r="A112" s="57">
        <v>111</v>
      </c>
      <c r="B112" s="59">
        <v>43910</v>
      </c>
      <c r="C112" s="57" t="s">
        <v>68</v>
      </c>
      <c r="D112" s="27" t="s">
        <v>69</v>
      </c>
      <c r="E112" s="58">
        <v>72</v>
      </c>
      <c r="F112" s="60">
        <v>5989</v>
      </c>
      <c r="G112" s="58">
        <v>138.69999999999999</v>
      </c>
      <c r="H112" s="57">
        <v>216</v>
      </c>
      <c r="I112" s="57">
        <v>354.7</v>
      </c>
      <c r="J112" s="57" t="s">
        <v>15</v>
      </c>
      <c r="K112" s="57">
        <v>4</v>
      </c>
      <c r="L112" s="57">
        <v>2.3159125062614791E-2</v>
      </c>
      <c r="M112" s="57">
        <v>0.3910346771919932</v>
      </c>
      <c r="N112" s="261">
        <v>713</v>
      </c>
      <c r="O112" s="261" t="s">
        <v>2507</v>
      </c>
      <c r="P112" s="57" t="s">
        <v>52</v>
      </c>
    </row>
    <row r="113" spans="1:16">
      <c r="A113" s="57">
        <v>112</v>
      </c>
      <c r="B113" s="59">
        <v>43910</v>
      </c>
      <c r="C113" s="57" t="s">
        <v>68</v>
      </c>
      <c r="D113" s="27" t="s">
        <v>69</v>
      </c>
      <c r="E113" s="58">
        <v>72</v>
      </c>
      <c r="F113" s="60">
        <v>6278</v>
      </c>
      <c r="G113" s="58">
        <v>85.2</v>
      </c>
      <c r="H113" s="57">
        <v>255</v>
      </c>
      <c r="I113" s="57">
        <v>340.2</v>
      </c>
      <c r="J113" s="57" t="s">
        <v>15</v>
      </c>
      <c r="K113" s="57">
        <v>5</v>
      </c>
      <c r="L113" s="57">
        <v>1.3571201019432941E-2</v>
      </c>
      <c r="M113" s="57">
        <v>0.25044091710758382</v>
      </c>
      <c r="N113" s="261">
        <v>713</v>
      </c>
      <c r="O113" s="261" t="s">
        <v>2507</v>
      </c>
      <c r="P113" s="57" t="s">
        <v>52</v>
      </c>
    </row>
    <row r="114" spans="1:16">
      <c r="A114" s="57">
        <v>113</v>
      </c>
      <c r="B114" s="59">
        <v>43911</v>
      </c>
      <c r="C114" s="57" t="s">
        <v>68</v>
      </c>
      <c r="D114" s="27" t="s">
        <v>69</v>
      </c>
      <c r="E114" s="58">
        <v>78</v>
      </c>
      <c r="F114" s="60">
        <v>7311</v>
      </c>
      <c r="G114" s="58">
        <v>9.6999999999999993</v>
      </c>
      <c r="H114" s="57">
        <v>273</v>
      </c>
      <c r="I114" s="57">
        <v>282.7</v>
      </c>
      <c r="J114" s="57" t="s">
        <v>15</v>
      </c>
      <c r="K114" s="57">
        <v>3</v>
      </c>
      <c r="L114" s="57">
        <v>1.3267678840103952E-3</v>
      </c>
      <c r="M114" s="57">
        <v>3.431199151043509E-2</v>
      </c>
      <c r="N114" s="261">
        <v>713</v>
      </c>
      <c r="O114" s="261" t="s">
        <v>2507</v>
      </c>
      <c r="P114" s="57" t="s">
        <v>52</v>
      </c>
    </row>
    <row r="115" spans="1:16">
      <c r="A115" s="57">
        <v>114</v>
      </c>
      <c r="B115" s="59">
        <v>43911</v>
      </c>
      <c r="C115" s="57" t="s">
        <v>68</v>
      </c>
      <c r="D115" s="27" t="s">
        <v>69</v>
      </c>
      <c r="E115" s="58">
        <v>60</v>
      </c>
      <c r="F115" s="60">
        <v>3409</v>
      </c>
      <c r="G115" s="58">
        <v>7</v>
      </c>
      <c r="H115" s="57">
        <v>100</v>
      </c>
      <c r="I115" s="57">
        <v>107</v>
      </c>
      <c r="J115" s="57" t="s">
        <v>15</v>
      </c>
      <c r="K115" s="57">
        <v>2</v>
      </c>
      <c r="L115" s="57">
        <v>2.0533880903490761E-3</v>
      </c>
      <c r="M115" s="57">
        <v>6.5420560747663545E-2</v>
      </c>
      <c r="N115" s="261">
        <v>713</v>
      </c>
      <c r="O115" s="261" t="s">
        <v>2507</v>
      </c>
      <c r="P115" s="57" t="s">
        <v>52</v>
      </c>
    </row>
    <row r="116" spans="1:16">
      <c r="A116" s="57">
        <v>115</v>
      </c>
      <c r="B116" s="59">
        <v>43911</v>
      </c>
      <c r="C116" s="57" t="s">
        <v>68</v>
      </c>
      <c r="D116" s="27" t="s">
        <v>69</v>
      </c>
      <c r="E116" s="58">
        <v>73</v>
      </c>
      <c r="F116" s="60">
        <v>5892</v>
      </c>
      <c r="G116" s="58">
        <v>73</v>
      </c>
      <c r="H116" s="57">
        <v>183</v>
      </c>
      <c r="I116" s="57">
        <v>256</v>
      </c>
      <c r="J116" s="57" t="s">
        <v>15</v>
      </c>
      <c r="K116" s="57">
        <v>4</v>
      </c>
      <c r="L116" s="57">
        <v>1.2389680923285811E-2</v>
      </c>
      <c r="M116" s="57">
        <v>0.28515625</v>
      </c>
      <c r="N116" s="261">
        <v>713</v>
      </c>
      <c r="O116" s="261" t="s">
        <v>2507</v>
      </c>
      <c r="P116" s="57" t="s">
        <v>52</v>
      </c>
    </row>
    <row r="117" spans="1:16">
      <c r="A117" s="57">
        <v>116</v>
      </c>
      <c r="B117" s="59">
        <v>43911</v>
      </c>
      <c r="C117" s="57" t="s">
        <v>68</v>
      </c>
      <c r="D117" s="27" t="s">
        <v>69</v>
      </c>
      <c r="E117" s="58">
        <v>72</v>
      </c>
      <c r="F117" s="60">
        <v>6277</v>
      </c>
      <c r="G117" s="58">
        <v>55.3</v>
      </c>
      <c r="H117" s="57">
        <v>257</v>
      </c>
      <c r="I117" s="57">
        <v>312.3</v>
      </c>
      <c r="J117" s="57" t="s">
        <v>15</v>
      </c>
      <c r="K117" s="57">
        <v>3</v>
      </c>
      <c r="L117" s="57">
        <v>8.8099410546439369E-3</v>
      </c>
      <c r="M117" s="57">
        <v>0.17707332692923469</v>
      </c>
      <c r="N117" s="261">
        <v>713</v>
      </c>
      <c r="O117" s="261" t="s">
        <v>2507</v>
      </c>
      <c r="P117" s="57" t="s">
        <v>52</v>
      </c>
    </row>
    <row r="118" spans="1:16">
      <c r="A118" s="57">
        <v>117</v>
      </c>
      <c r="B118" s="59">
        <v>43911</v>
      </c>
      <c r="C118" s="57" t="s">
        <v>68</v>
      </c>
      <c r="D118" s="27" t="s">
        <v>69</v>
      </c>
      <c r="E118" s="58">
        <v>69</v>
      </c>
      <c r="F118" s="60">
        <v>5724</v>
      </c>
      <c r="G118" s="58">
        <v>7.4</v>
      </c>
      <c r="H118" s="57">
        <v>217</v>
      </c>
      <c r="I118" s="57">
        <v>224.4</v>
      </c>
      <c r="J118" s="57" t="s">
        <v>15</v>
      </c>
      <c r="K118" s="57">
        <v>3</v>
      </c>
      <c r="L118" s="57">
        <v>1.2928022361984627E-3</v>
      </c>
      <c r="M118" s="57">
        <v>3.2976827094474151E-2</v>
      </c>
      <c r="N118" s="261">
        <v>713</v>
      </c>
      <c r="O118" s="261" t="s">
        <v>2507</v>
      </c>
      <c r="P118" s="57" t="s">
        <v>52</v>
      </c>
    </row>
    <row r="119" spans="1:16">
      <c r="A119" s="57">
        <v>118</v>
      </c>
      <c r="B119" s="59">
        <v>43911</v>
      </c>
      <c r="C119" s="57" t="s">
        <v>68</v>
      </c>
      <c r="D119" s="27" t="s">
        <v>69</v>
      </c>
      <c r="E119" s="58">
        <v>77</v>
      </c>
      <c r="F119" s="60">
        <v>8282</v>
      </c>
      <c r="G119" s="58">
        <v>75.5</v>
      </c>
      <c r="H119" s="57">
        <v>514</v>
      </c>
      <c r="I119" s="57">
        <v>589.5</v>
      </c>
      <c r="J119" s="57" t="s">
        <v>15</v>
      </c>
      <c r="K119" s="57">
        <v>4</v>
      </c>
      <c r="L119" s="57">
        <v>9.1161555179908229E-3</v>
      </c>
      <c r="M119" s="57">
        <v>0.12807463952502121</v>
      </c>
      <c r="N119" s="261">
        <v>713</v>
      </c>
      <c r="O119" s="261" t="s">
        <v>2507</v>
      </c>
      <c r="P119" s="57" t="s">
        <v>52</v>
      </c>
    </row>
    <row r="120" spans="1:16">
      <c r="A120" s="57">
        <v>119</v>
      </c>
      <c r="B120" s="59">
        <v>43911</v>
      </c>
      <c r="C120" s="57" t="s">
        <v>68</v>
      </c>
      <c r="D120" s="27" t="s">
        <v>69</v>
      </c>
      <c r="E120" s="58">
        <v>65</v>
      </c>
      <c r="F120" s="60">
        <v>4713</v>
      </c>
      <c r="G120" s="58">
        <v>160</v>
      </c>
      <c r="H120" s="57">
        <v>192</v>
      </c>
      <c r="I120" s="57">
        <v>352</v>
      </c>
      <c r="J120" s="57" t="s">
        <v>15</v>
      </c>
      <c r="K120" s="57">
        <v>4</v>
      </c>
      <c r="L120" s="57">
        <v>3.3948652662847446E-2</v>
      </c>
      <c r="M120" s="57">
        <v>0.45454545454545453</v>
      </c>
      <c r="N120" s="261">
        <v>713</v>
      </c>
      <c r="O120" s="261" t="s">
        <v>2507</v>
      </c>
      <c r="P120" s="57" t="s">
        <v>52</v>
      </c>
    </row>
    <row r="121" spans="1:16">
      <c r="A121" s="57">
        <v>120</v>
      </c>
      <c r="B121" s="59">
        <v>43911</v>
      </c>
      <c r="C121" s="57" t="s">
        <v>68</v>
      </c>
      <c r="D121" s="27" t="s">
        <v>69</v>
      </c>
      <c r="E121" s="58">
        <v>62</v>
      </c>
      <c r="F121" s="60">
        <v>3487</v>
      </c>
      <c r="G121" s="58">
        <v>24.6</v>
      </c>
      <c r="H121" s="57">
        <v>74</v>
      </c>
      <c r="I121" s="57">
        <v>98.6</v>
      </c>
      <c r="J121" s="57" t="s">
        <v>15</v>
      </c>
      <c r="K121" s="57">
        <v>3</v>
      </c>
      <c r="L121" s="57">
        <v>7.0547748781187268E-3</v>
      </c>
      <c r="M121" s="57">
        <v>0.24949290060851931</v>
      </c>
      <c r="N121" s="261">
        <v>713</v>
      </c>
      <c r="O121" s="261" t="s">
        <v>2507</v>
      </c>
      <c r="P121" s="57" t="s">
        <v>52</v>
      </c>
    </row>
    <row r="122" spans="1:16">
      <c r="A122" s="57">
        <v>121</v>
      </c>
      <c r="B122" s="59">
        <v>43911</v>
      </c>
      <c r="C122" s="57" t="s">
        <v>68</v>
      </c>
      <c r="D122" s="27" t="s">
        <v>69</v>
      </c>
      <c r="E122" s="58">
        <v>62</v>
      </c>
      <c r="F122" s="60">
        <v>4050</v>
      </c>
      <c r="G122" s="58">
        <v>159.80000000000001</v>
      </c>
      <c r="H122" s="57">
        <v>151</v>
      </c>
      <c r="I122" s="57">
        <v>310.8</v>
      </c>
      <c r="J122" s="57" t="s">
        <v>15</v>
      </c>
      <c r="K122" s="57">
        <v>5</v>
      </c>
      <c r="L122" s="57">
        <v>3.9456790123456792E-2</v>
      </c>
      <c r="M122" s="57">
        <v>0.5141570141570142</v>
      </c>
      <c r="N122" s="261">
        <v>713</v>
      </c>
      <c r="O122" s="261" t="s">
        <v>2507</v>
      </c>
      <c r="P122" s="57" t="s">
        <v>52</v>
      </c>
    </row>
    <row r="123" spans="1:16">
      <c r="A123" s="57">
        <v>122</v>
      </c>
      <c r="B123" s="59">
        <v>43911</v>
      </c>
      <c r="C123" s="57" t="s">
        <v>68</v>
      </c>
      <c r="D123" s="27" t="s">
        <v>69</v>
      </c>
      <c r="E123" s="58">
        <v>65</v>
      </c>
      <c r="F123" s="60">
        <v>4522</v>
      </c>
      <c r="G123" s="58">
        <v>121.6</v>
      </c>
      <c r="H123" s="57">
        <v>165</v>
      </c>
      <c r="I123" s="57">
        <v>286.60000000000002</v>
      </c>
      <c r="J123" s="57" t="s">
        <v>15</v>
      </c>
      <c r="K123" s="57">
        <v>4</v>
      </c>
      <c r="L123" s="57">
        <v>2.6890756302521007E-2</v>
      </c>
      <c r="M123" s="57">
        <v>0.42428471737613394</v>
      </c>
      <c r="N123" s="261">
        <v>713</v>
      </c>
      <c r="O123" s="261" t="s">
        <v>2507</v>
      </c>
      <c r="P123" s="57" t="s">
        <v>52</v>
      </c>
    </row>
    <row r="124" spans="1:16">
      <c r="A124" s="57">
        <v>123</v>
      </c>
      <c r="B124" s="59">
        <v>43911</v>
      </c>
      <c r="C124" s="57" t="s">
        <v>68</v>
      </c>
      <c r="D124" s="27" t="s">
        <v>69</v>
      </c>
      <c r="E124" s="58">
        <v>61</v>
      </c>
      <c r="F124" s="60">
        <v>4116</v>
      </c>
      <c r="G124" s="58">
        <v>4.2</v>
      </c>
      <c r="H124" s="57">
        <v>238</v>
      </c>
      <c r="I124" s="57">
        <v>242.2</v>
      </c>
      <c r="J124" s="57" t="s">
        <v>15</v>
      </c>
      <c r="K124" s="57">
        <v>3</v>
      </c>
      <c r="L124" s="57">
        <v>1.0204081632653062E-3</v>
      </c>
      <c r="M124" s="57">
        <v>1.7341040462427747E-2</v>
      </c>
      <c r="N124" s="261">
        <v>713</v>
      </c>
      <c r="O124" s="261" t="s">
        <v>2507</v>
      </c>
      <c r="P124" s="57" t="s">
        <v>52</v>
      </c>
    </row>
    <row r="125" spans="1:16">
      <c r="A125" s="57">
        <v>124</v>
      </c>
      <c r="B125" s="59">
        <v>43915</v>
      </c>
      <c r="C125" s="57" t="s">
        <v>68</v>
      </c>
      <c r="D125" s="27" t="s">
        <v>69</v>
      </c>
      <c r="E125" s="58">
        <v>69</v>
      </c>
      <c r="F125" s="60">
        <v>5392</v>
      </c>
      <c r="G125" s="58">
        <v>220</v>
      </c>
      <c r="H125" s="57">
        <v>221</v>
      </c>
      <c r="I125" s="57">
        <v>441</v>
      </c>
      <c r="J125" s="57" t="s">
        <v>15</v>
      </c>
      <c r="K125" s="57">
        <v>4</v>
      </c>
      <c r="L125" s="57">
        <v>4.0801186943620178E-2</v>
      </c>
      <c r="M125" s="57">
        <v>0.49886621315192742</v>
      </c>
      <c r="N125" s="261">
        <v>713</v>
      </c>
      <c r="O125" s="261" t="s">
        <v>2507</v>
      </c>
      <c r="P125" s="57" t="s">
        <v>52</v>
      </c>
    </row>
    <row r="126" spans="1:16">
      <c r="A126" s="57">
        <v>125</v>
      </c>
      <c r="B126" s="59">
        <v>43915</v>
      </c>
      <c r="C126" s="57" t="s">
        <v>68</v>
      </c>
      <c r="D126" s="27" t="s">
        <v>69</v>
      </c>
      <c r="E126" s="58">
        <v>58</v>
      </c>
      <c r="F126" s="60">
        <v>2980</v>
      </c>
      <c r="G126" s="58">
        <v>6.1</v>
      </c>
      <c r="H126" s="57">
        <v>64</v>
      </c>
      <c r="I126" s="57">
        <v>70.099999999999994</v>
      </c>
      <c r="J126" s="57" t="s">
        <v>15</v>
      </c>
      <c r="K126" s="57">
        <v>2</v>
      </c>
      <c r="L126" s="57">
        <v>2.0469798657718119E-3</v>
      </c>
      <c r="M126" s="57">
        <v>8.7018544935805991E-2</v>
      </c>
      <c r="N126" s="261">
        <v>713</v>
      </c>
      <c r="O126" s="261" t="s">
        <v>2507</v>
      </c>
      <c r="P126" s="57" t="s">
        <v>52</v>
      </c>
    </row>
    <row r="127" spans="1:16">
      <c r="A127" s="57">
        <v>126</v>
      </c>
      <c r="B127" s="59">
        <v>43915</v>
      </c>
      <c r="C127" s="57" t="s">
        <v>68</v>
      </c>
      <c r="D127" s="27" t="s">
        <v>69</v>
      </c>
      <c r="E127" s="58">
        <v>60</v>
      </c>
      <c r="F127" s="60">
        <v>3236</v>
      </c>
      <c r="G127" s="58">
        <v>6.8</v>
      </c>
      <c r="H127" s="57">
        <v>79</v>
      </c>
      <c r="I127" s="57">
        <v>85.8</v>
      </c>
      <c r="J127" s="57" t="s">
        <v>15</v>
      </c>
      <c r="K127" s="57">
        <v>3</v>
      </c>
      <c r="L127" s="57">
        <v>2.1013597033374535E-3</v>
      </c>
      <c r="M127" s="57">
        <v>7.9254079254079249E-2</v>
      </c>
      <c r="N127" s="261">
        <v>713</v>
      </c>
      <c r="O127" s="261" t="s">
        <v>2507</v>
      </c>
      <c r="P127" s="57" t="s">
        <v>52</v>
      </c>
    </row>
    <row r="128" spans="1:16">
      <c r="A128" s="57">
        <v>127</v>
      </c>
      <c r="B128" s="59">
        <v>43918</v>
      </c>
      <c r="C128" s="57" t="s">
        <v>68</v>
      </c>
      <c r="D128" s="27" t="s">
        <v>69</v>
      </c>
      <c r="E128" s="58">
        <v>79</v>
      </c>
      <c r="F128" s="60">
        <v>8613</v>
      </c>
      <c r="G128" s="58">
        <v>12.1</v>
      </c>
      <c r="H128" s="57">
        <v>415</v>
      </c>
      <c r="I128" s="57">
        <v>427.1</v>
      </c>
      <c r="J128" s="57" t="s">
        <v>15</v>
      </c>
      <c r="K128" s="57">
        <v>3</v>
      </c>
      <c r="L128" s="57">
        <v>1.40485312899106E-3</v>
      </c>
      <c r="M128" s="57">
        <v>2.8330601732615309E-2</v>
      </c>
      <c r="N128" s="261">
        <v>713</v>
      </c>
      <c r="O128" s="261" t="s">
        <v>2507</v>
      </c>
      <c r="P128" s="57" t="s">
        <v>52</v>
      </c>
    </row>
    <row r="129" spans="1:16">
      <c r="A129" s="57">
        <v>128</v>
      </c>
      <c r="B129" s="59">
        <v>43918</v>
      </c>
      <c r="C129" s="57" t="s">
        <v>68</v>
      </c>
      <c r="D129" s="27" t="s">
        <v>69</v>
      </c>
      <c r="E129" s="58">
        <v>72</v>
      </c>
      <c r="F129" s="60">
        <v>5589</v>
      </c>
      <c r="G129" s="58">
        <v>177.3</v>
      </c>
      <c r="H129" s="57">
        <v>111</v>
      </c>
      <c r="I129" s="57">
        <v>288.3</v>
      </c>
      <c r="J129" s="57" t="s">
        <v>15</v>
      </c>
      <c r="K129" s="57">
        <v>5</v>
      </c>
      <c r="L129" s="57">
        <v>3.1723027375201288E-2</v>
      </c>
      <c r="M129" s="57">
        <v>0.61498439125910509</v>
      </c>
      <c r="N129" s="261">
        <v>713</v>
      </c>
      <c r="O129" s="261" t="s">
        <v>2507</v>
      </c>
      <c r="P129" s="57" t="s">
        <v>52</v>
      </c>
    </row>
    <row r="130" spans="1:16">
      <c r="A130" s="57">
        <v>129</v>
      </c>
      <c r="B130" s="59">
        <v>43918</v>
      </c>
      <c r="C130" s="57" t="s">
        <v>68</v>
      </c>
      <c r="D130" s="27" t="s">
        <v>69</v>
      </c>
      <c r="E130" s="58">
        <v>61</v>
      </c>
      <c r="F130" s="60">
        <v>4106</v>
      </c>
      <c r="G130" s="58">
        <v>135</v>
      </c>
      <c r="H130" s="57">
        <v>184</v>
      </c>
      <c r="I130" s="57">
        <v>319</v>
      </c>
      <c r="J130" s="57" t="s">
        <v>15</v>
      </c>
      <c r="K130" s="57">
        <v>4</v>
      </c>
      <c r="L130" s="57">
        <v>3.2878714076960545E-2</v>
      </c>
      <c r="M130" s="57">
        <v>0.42319749216300939</v>
      </c>
      <c r="N130" s="261">
        <v>713</v>
      </c>
      <c r="O130" s="261" t="s">
        <v>2507</v>
      </c>
      <c r="P130" s="57" t="s">
        <v>52</v>
      </c>
    </row>
    <row r="131" spans="1:16">
      <c r="A131" s="57">
        <v>130</v>
      </c>
      <c r="B131" s="59">
        <v>43918</v>
      </c>
      <c r="C131" s="57" t="s">
        <v>68</v>
      </c>
      <c r="D131" s="27" t="s">
        <v>69</v>
      </c>
      <c r="E131" s="58">
        <v>66</v>
      </c>
      <c r="F131" s="60">
        <v>4108</v>
      </c>
      <c r="G131" s="58">
        <v>89.8</v>
      </c>
      <c r="H131" s="57">
        <v>124</v>
      </c>
      <c r="I131" s="57">
        <v>213.8</v>
      </c>
      <c r="J131" s="57" t="s">
        <v>15</v>
      </c>
      <c r="K131" s="57">
        <v>4</v>
      </c>
      <c r="L131" s="57">
        <v>2.1859785783836416E-2</v>
      </c>
      <c r="M131" s="57">
        <v>0.42001870907390082</v>
      </c>
      <c r="N131" s="261">
        <v>713</v>
      </c>
      <c r="O131" s="261" t="s">
        <v>2507</v>
      </c>
      <c r="P131" s="57" t="s">
        <v>52</v>
      </c>
    </row>
    <row r="132" spans="1:16">
      <c r="A132" s="57">
        <v>131</v>
      </c>
      <c r="B132" s="59">
        <v>43918</v>
      </c>
      <c r="C132" s="57" t="s">
        <v>68</v>
      </c>
      <c r="D132" s="27" t="s">
        <v>69</v>
      </c>
      <c r="E132" s="58">
        <v>60</v>
      </c>
      <c r="F132" s="60">
        <v>2999</v>
      </c>
      <c r="G132" s="58">
        <v>4.5999999999999996</v>
      </c>
      <c r="H132" s="57">
        <v>28</v>
      </c>
      <c r="I132" s="57">
        <v>32.6</v>
      </c>
      <c r="J132" s="57" t="s">
        <v>15</v>
      </c>
      <c r="K132" s="57">
        <v>2</v>
      </c>
      <c r="L132" s="57">
        <v>1.5338446148716238E-3</v>
      </c>
      <c r="M132" s="57">
        <v>0.1411042944785276</v>
      </c>
      <c r="N132" s="261">
        <v>713</v>
      </c>
      <c r="O132" s="261" t="s">
        <v>2507</v>
      </c>
      <c r="P132" s="57" t="s">
        <v>52</v>
      </c>
    </row>
    <row r="133" spans="1:16">
      <c r="A133" s="57">
        <v>132</v>
      </c>
      <c r="B133" s="59">
        <v>43918</v>
      </c>
      <c r="C133" s="57" t="s">
        <v>68</v>
      </c>
      <c r="D133" s="27" t="s">
        <v>69</v>
      </c>
      <c r="E133" s="58">
        <v>70</v>
      </c>
      <c r="F133" s="60">
        <v>3577</v>
      </c>
      <c r="G133" s="58">
        <v>37</v>
      </c>
      <c r="H133" s="57">
        <v>287</v>
      </c>
      <c r="I133" s="57">
        <v>324</v>
      </c>
      <c r="J133" s="57" t="s">
        <v>15</v>
      </c>
      <c r="K133" s="57">
        <v>3</v>
      </c>
      <c r="L133" s="57">
        <v>1.0343863572826391E-2</v>
      </c>
      <c r="M133" s="57">
        <v>0.11419753086419752</v>
      </c>
      <c r="N133" s="261">
        <v>713</v>
      </c>
      <c r="O133" s="261" t="s">
        <v>2507</v>
      </c>
      <c r="P133" s="57" t="s">
        <v>52</v>
      </c>
    </row>
    <row r="134" spans="1:16">
      <c r="A134" s="57">
        <v>133</v>
      </c>
      <c r="B134" s="59">
        <v>43918</v>
      </c>
      <c r="C134" s="57" t="s">
        <v>68</v>
      </c>
      <c r="D134" s="27" t="s">
        <v>69</v>
      </c>
      <c r="E134" s="58">
        <v>61</v>
      </c>
      <c r="F134" s="60">
        <v>3991</v>
      </c>
      <c r="G134" s="58">
        <v>290</v>
      </c>
      <c r="H134" s="57">
        <v>104</v>
      </c>
      <c r="I134" s="57">
        <v>394</v>
      </c>
      <c r="J134" s="57" t="s">
        <v>15</v>
      </c>
      <c r="K134" s="57">
        <v>5</v>
      </c>
      <c r="L134" s="57">
        <v>7.2663492858932602E-2</v>
      </c>
      <c r="M134" s="57">
        <v>0.73604060913705582</v>
      </c>
      <c r="N134" s="261">
        <v>713</v>
      </c>
      <c r="O134" s="261" t="s">
        <v>2507</v>
      </c>
      <c r="P134" s="57" t="s">
        <v>52</v>
      </c>
    </row>
    <row r="135" spans="1:16">
      <c r="A135" s="57">
        <v>134</v>
      </c>
      <c r="B135" s="59">
        <v>43918</v>
      </c>
      <c r="C135" s="57" t="s">
        <v>68</v>
      </c>
      <c r="D135" s="27" t="s">
        <v>69</v>
      </c>
      <c r="E135" s="58">
        <v>58</v>
      </c>
      <c r="F135" s="60">
        <v>3130</v>
      </c>
      <c r="G135" s="58">
        <v>10.4</v>
      </c>
      <c r="H135" s="57">
        <v>137</v>
      </c>
      <c r="I135" s="57">
        <v>147.4</v>
      </c>
      <c r="J135" s="57" t="s">
        <v>15</v>
      </c>
      <c r="K135" s="57">
        <v>2</v>
      </c>
      <c r="L135" s="57">
        <v>3.3226837060702876E-3</v>
      </c>
      <c r="M135" s="57">
        <v>7.055630936227951E-2</v>
      </c>
      <c r="N135" s="261">
        <v>713</v>
      </c>
      <c r="O135" s="261" t="s">
        <v>2507</v>
      </c>
      <c r="P135" s="57" t="s">
        <v>52</v>
      </c>
    </row>
    <row r="136" spans="1:16">
      <c r="A136" s="57">
        <v>135</v>
      </c>
      <c r="B136" s="59">
        <v>43918</v>
      </c>
      <c r="C136" s="57" t="s">
        <v>68</v>
      </c>
      <c r="D136" s="27" t="s">
        <v>69</v>
      </c>
      <c r="E136" s="58">
        <v>69</v>
      </c>
      <c r="F136" s="60">
        <v>5725</v>
      </c>
      <c r="G136" s="58">
        <v>174</v>
      </c>
      <c r="H136" s="57">
        <v>278</v>
      </c>
      <c r="I136" s="57">
        <v>452</v>
      </c>
      <c r="J136" s="57" t="s">
        <v>15</v>
      </c>
      <c r="K136" s="57">
        <v>4</v>
      </c>
      <c r="L136" s="57">
        <v>3.039301310043668E-2</v>
      </c>
      <c r="M136" s="57">
        <v>0.38495575221238937</v>
      </c>
      <c r="N136" s="261">
        <v>713</v>
      </c>
      <c r="O136" s="261" t="s">
        <v>2507</v>
      </c>
      <c r="P136" s="57" t="s">
        <v>52</v>
      </c>
    </row>
    <row r="137" spans="1:16">
      <c r="A137" s="57">
        <v>136</v>
      </c>
      <c r="B137" s="59">
        <v>43918</v>
      </c>
      <c r="C137" s="57" t="s">
        <v>68</v>
      </c>
      <c r="D137" s="27" t="s">
        <v>69</v>
      </c>
      <c r="E137" s="58">
        <v>61</v>
      </c>
      <c r="F137" s="60">
        <v>3173</v>
      </c>
      <c r="G137" s="58">
        <v>9.1</v>
      </c>
      <c r="H137" s="57">
        <v>24</v>
      </c>
      <c r="I137" s="57">
        <v>33.1</v>
      </c>
      <c r="J137" s="57" t="s">
        <v>15</v>
      </c>
      <c r="K137" s="57">
        <v>3</v>
      </c>
      <c r="L137" s="57">
        <v>2.8679483138985187E-3</v>
      </c>
      <c r="M137" s="57">
        <v>0.27492447129909364</v>
      </c>
      <c r="N137" s="261">
        <v>713</v>
      </c>
      <c r="O137" s="261" t="s">
        <v>2507</v>
      </c>
      <c r="P137" s="57" t="s">
        <v>52</v>
      </c>
    </row>
    <row r="138" spans="1:16">
      <c r="A138" s="57">
        <v>137</v>
      </c>
      <c r="B138" s="59">
        <v>43918</v>
      </c>
      <c r="C138" s="57" t="s">
        <v>68</v>
      </c>
      <c r="D138" s="27" t="s">
        <v>69</v>
      </c>
      <c r="E138" s="58">
        <v>73</v>
      </c>
      <c r="F138" s="60">
        <v>6370</v>
      </c>
      <c r="G138" s="58">
        <v>114.5</v>
      </c>
      <c r="H138" s="57">
        <v>236</v>
      </c>
      <c r="I138" s="57">
        <v>350.5</v>
      </c>
      <c r="J138" s="57" t="s">
        <v>15</v>
      </c>
      <c r="K138" s="57">
        <v>4</v>
      </c>
      <c r="L138" s="57">
        <v>1.7974882260596545E-2</v>
      </c>
      <c r="M138" s="57">
        <v>0.32667617689015693</v>
      </c>
      <c r="N138" s="261">
        <v>713</v>
      </c>
      <c r="O138" s="261" t="s">
        <v>2507</v>
      </c>
      <c r="P138" s="57" t="s">
        <v>52</v>
      </c>
    </row>
    <row r="139" spans="1:16">
      <c r="A139" s="57">
        <v>138</v>
      </c>
      <c r="B139" s="59">
        <v>43920</v>
      </c>
      <c r="C139" s="57" t="s">
        <v>68</v>
      </c>
      <c r="D139" s="27" t="s">
        <v>69</v>
      </c>
      <c r="E139" s="58">
        <v>69</v>
      </c>
      <c r="F139" s="60">
        <v>5764</v>
      </c>
      <c r="G139" s="58">
        <v>160</v>
      </c>
      <c r="H139" s="57">
        <v>313</v>
      </c>
      <c r="I139" s="57">
        <v>473</v>
      </c>
      <c r="J139" s="57" t="s">
        <v>15</v>
      </c>
      <c r="K139" s="57">
        <v>4</v>
      </c>
      <c r="L139" s="57">
        <v>2.7758501040943788E-2</v>
      </c>
      <c r="M139" s="57">
        <v>0.33826638477801269</v>
      </c>
      <c r="N139" s="261">
        <v>713</v>
      </c>
      <c r="O139" s="261" t="s">
        <v>2507</v>
      </c>
      <c r="P139" s="57" t="s">
        <v>52</v>
      </c>
    </row>
    <row r="140" spans="1:16">
      <c r="A140" s="57">
        <v>139</v>
      </c>
      <c r="B140" s="59">
        <v>43920</v>
      </c>
      <c r="C140" s="57" t="s">
        <v>68</v>
      </c>
      <c r="D140" s="27" t="s">
        <v>69</v>
      </c>
      <c r="E140" s="58">
        <v>58</v>
      </c>
      <c r="F140" s="60">
        <v>2940</v>
      </c>
      <c r="G140" s="58">
        <v>10</v>
      </c>
      <c r="H140" s="57">
        <v>99</v>
      </c>
      <c r="I140" s="57">
        <v>109</v>
      </c>
      <c r="J140" s="57" t="s">
        <v>15</v>
      </c>
      <c r="K140" s="57">
        <v>2</v>
      </c>
      <c r="L140" s="57">
        <v>3.4013605442176869E-3</v>
      </c>
      <c r="M140" s="57">
        <v>9.1743119266055051E-2</v>
      </c>
      <c r="N140" s="261">
        <v>713</v>
      </c>
      <c r="O140" s="261" t="s">
        <v>2507</v>
      </c>
      <c r="P140" s="57" t="s">
        <v>52</v>
      </c>
    </row>
    <row r="141" spans="1:16">
      <c r="A141" s="57">
        <v>140</v>
      </c>
      <c r="B141" s="59">
        <v>43920</v>
      </c>
      <c r="C141" s="57" t="s">
        <v>68</v>
      </c>
      <c r="D141" s="27" t="s">
        <v>69</v>
      </c>
      <c r="E141" s="58">
        <v>56</v>
      </c>
      <c r="F141" s="60">
        <v>2546</v>
      </c>
      <c r="G141" s="58">
        <v>8</v>
      </c>
      <c r="H141" s="57">
        <v>103</v>
      </c>
      <c r="I141" s="57">
        <v>111</v>
      </c>
      <c r="J141" s="57" t="s">
        <v>15</v>
      </c>
      <c r="K141" s="57">
        <v>2</v>
      </c>
      <c r="L141" s="57">
        <v>3.1421838177533388E-3</v>
      </c>
      <c r="M141" s="57">
        <v>7.2072072072072071E-2</v>
      </c>
      <c r="N141" s="261">
        <v>713</v>
      </c>
      <c r="O141" s="261" t="s">
        <v>2507</v>
      </c>
      <c r="P141" s="57" t="s">
        <v>52</v>
      </c>
    </row>
    <row r="142" spans="1:16">
      <c r="A142" s="57">
        <v>141</v>
      </c>
      <c r="B142" s="59">
        <v>43920</v>
      </c>
      <c r="C142" s="57" t="s">
        <v>68</v>
      </c>
      <c r="D142" s="27" t="s">
        <v>69</v>
      </c>
      <c r="E142" s="58">
        <v>73</v>
      </c>
      <c r="F142" s="60">
        <v>6213</v>
      </c>
      <c r="G142" s="58">
        <v>184.5</v>
      </c>
      <c r="H142" s="57">
        <v>220</v>
      </c>
      <c r="I142" s="57">
        <v>404.5</v>
      </c>
      <c r="J142" s="57" t="s">
        <v>15</v>
      </c>
      <c r="K142" s="57">
        <v>5</v>
      </c>
      <c r="L142" s="57">
        <v>2.9695799130854659E-2</v>
      </c>
      <c r="M142" s="57">
        <v>0.45611866501854142</v>
      </c>
      <c r="N142" s="261">
        <v>713</v>
      </c>
      <c r="O142" s="261" t="s">
        <v>2507</v>
      </c>
      <c r="P142" s="57" t="s">
        <v>52</v>
      </c>
    </row>
    <row r="143" spans="1:16">
      <c r="A143" s="57">
        <v>142</v>
      </c>
      <c r="B143" s="59">
        <v>43921</v>
      </c>
      <c r="C143" s="57" t="s">
        <v>68</v>
      </c>
      <c r="D143" s="27" t="s">
        <v>69</v>
      </c>
      <c r="E143" s="58">
        <v>65</v>
      </c>
      <c r="F143" s="60">
        <v>4675</v>
      </c>
      <c r="G143" s="58">
        <v>207.8</v>
      </c>
      <c r="H143" s="57">
        <v>225</v>
      </c>
      <c r="I143" s="57">
        <v>432.8</v>
      </c>
      <c r="J143" s="57" t="s">
        <v>15</v>
      </c>
      <c r="K143" s="57">
        <v>4</v>
      </c>
      <c r="L143" s="57">
        <v>4.4449197860962568E-2</v>
      </c>
      <c r="M143" s="57">
        <v>0.48012939001848431</v>
      </c>
      <c r="N143" s="261">
        <v>713</v>
      </c>
      <c r="O143" s="261" t="s">
        <v>2507</v>
      </c>
      <c r="P143" s="57" t="s">
        <v>52</v>
      </c>
    </row>
    <row r="144" spans="1:16">
      <c r="A144" s="57">
        <v>143</v>
      </c>
      <c r="B144" s="59">
        <v>43921</v>
      </c>
      <c r="C144" s="57" t="s">
        <v>68</v>
      </c>
      <c r="D144" s="27" t="s">
        <v>69</v>
      </c>
      <c r="E144" s="58">
        <v>62</v>
      </c>
      <c r="F144" s="60">
        <v>3795</v>
      </c>
      <c r="G144" s="58">
        <v>14.6</v>
      </c>
      <c r="H144" s="57">
        <v>160</v>
      </c>
      <c r="I144" s="57">
        <v>174.6</v>
      </c>
      <c r="J144" s="57" t="s">
        <v>15</v>
      </c>
      <c r="K144" s="57">
        <v>3</v>
      </c>
      <c r="L144" s="57">
        <v>3.8471673254281951E-3</v>
      </c>
      <c r="M144" s="57">
        <v>8.3619702176403202E-2</v>
      </c>
      <c r="N144" s="261">
        <v>713</v>
      </c>
      <c r="O144" s="261" t="s">
        <v>2507</v>
      </c>
      <c r="P144" s="57" t="s">
        <v>52</v>
      </c>
    </row>
    <row r="145" spans="1:16">
      <c r="A145" s="57">
        <v>144</v>
      </c>
      <c r="B145" s="59">
        <v>43921</v>
      </c>
      <c r="C145" s="57" t="s">
        <v>68</v>
      </c>
      <c r="D145" s="27" t="s">
        <v>69</v>
      </c>
      <c r="E145" s="58">
        <v>57</v>
      </c>
      <c r="F145" s="60">
        <v>2700</v>
      </c>
      <c r="G145" s="58">
        <v>14.1</v>
      </c>
      <c r="H145" s="57">
        <v>85</v>
      </c>
      <c r="I145" s="57">
        <v>99.1</v>
      </c>
      <c r="J145" s="57" t="s">
        <v>15</v>
      </c>
      <c r="K145" s="57">
        <v>3</v>
      </c>
      <c r="L145" s="57">
        <v>5.2222222222222218E-3</v>
      </c>
      <c r="M145" s="57">
        <v>0.14228052472250252</v>
      </c>
      <c r="N145" s="261">
        <v>713</v>
      </c>
      <c r="O145" s="261" t="s">
        <v>2507</v>
      </c>
      <c r="P145" s="57" t="s">
        <v>52</v>
      </c>
    </row>
    <row r="146" spans="1:16">
      <c r="A146" s="57">
        <v>145</v>
      </c>
      <c r="B146" s="59">
        <v>43921</v>
      </c>
      <c r="C146" s="57" t="s">
        <v>68</v>
      </c>
      <c r="D146" s="27" t="s">
        <v>69</v>
      </c>
      <c r="E146" s="58">
        <v>56</v>
      </c>
      <c r="F146" s="60">
        <v>2490</v>
      </c>
      <c r="G146" s="58">
        <v>3.8</v>
      </c>
      <c r="H146" s="57">
        <v>75</v>
      </c>
      <c r="I146" s="57">
        <v>78.8</v>
      </c>
      <c r="J146" s="57" t="s">
        <v>15</v>
      </c>
      <c r="K146" s="57">
        <v>3</v>
      </c>
      <c r="L146" s="57">
        <v>1.5261044176706827E-3</v>
      </c>
      <c r="M146" s="57">
        <v>4.8223350253807105E-2</v>
      </c>
      <c r="N146" s="261">
        <v>713</v>
      </c>
      <c r="O146" s="261" t="s">
        <v>2507</v>
      </c>
      <c r="P146" s="57" t="s">
        <v>52</v>
      </c>
    </row>
    <row r="147" spans="1:16">
      <c r="A147" s="57">
        <v>146</v>
      </c>
      <c r="B147" s="59">
        <v>43921</v>
      </c>
      <c r="C147" s="57" t="s">
        <v>68</v>
      </c>
      <c r="D147" s="27" t="s">
        <v>69</v>
      </c>
      <c r="E147" s="58">
        <v>68</v>
      </c>
      <c r="F147" s="60">
        <v>6090</v>
      </c>
      <c r="G147" s="58">
        <v>335</v>
      </c>
      <c r="H147" s="57">
        <v>275</v>
      </c>
      <c r="I147" s="57">
        <v>610</v>
      </c>
      <c r="J147" s="57" t="s">
        <v>15</v>
      </c>
      <c r="K147" s="57">
        <v>5</v>
      </c>
      <c r="L147" s="57">
        <v>5.5008210180623976E-2</v>
      </c>
      <c r="M147" s="57">
        <v>0.54918032786885251</v>
      </c>
      <c r="N147" s="261">
        <v>713</v>
      </c>
      <c r="O147" s="261" t="s">
        <v>2507</v>
      </c>
      <c r="P147" s="57" t="s">
        <v>52</v>
      </c>
    </row>
    <row r="148" spans="1:16">
      <c r="A148" s="57">
        <v>147</v>
      </c>
      <c r="B148" s="59">
        <v>43921</v>
      </c>
      <c r="C148" s="57" t="s">
        <v>68</v>
      </c>
      <c r="D148" s="27" t="s">
        <v>69</v>
      </c>
      <c r="E148" s="58">
        <v>54</v>
      </c>
      <c r="F148" s="60">
        <v>2630</v>
      </c>
      <c r="G148" s="58">
        <v>44.2</v>
      </c>
      <c r="H148" s="57">
        <v>125</v>
      </c>
      <c r="I148" s="57">
        <v>169.2</v>
      </c>
      <c r="J148" s="57" t="s">
        <v>15</v>
      </c>
      <c r="K148" s="57">
        <v>3</v>
      </c>
      <c r="L148" s="57">
        <v>1.6806083650190116E-2</v>
      </c>
      <c r="M148" s="57">
        <v>0.26122931442080383</v>
      </c>
      <c r="N148" s="261">
        <v>713</v>
      </c>
      <c r="O148" s="261" t="s">
        <v>2507</v>
      </c>
      <c r="P148" s="57" t="s">
        <v>52</v>
      </c>
    </row>
    <row r="149" spans="1:16">
      <c r="A149" s="57">
        <v>148</v>
      </c>
      <c r="B149" s="59">
        <v>43921</v>
      </c>
      <c r="C149" s="57" t="s">
        <v>68</v>
      </c>
      <c r="D149" s="27" t="s">
        <v>69</v>
      </c>
      <c r="E149" s="58">
        <v>70</v>
      </c>
      <c r="F149" s="60">
        <v>5590</v>
      </c>
      <c r="G149" s="58">
        <v>135.19999999999999</v>
      </c>
      <c r="H149" s="57">
        <v>370</v>
      </c>
      <c r="I149" s="57">
        <v>505.2</v>
      </c>
      <c r="J149" s="57" t="s">
        <v>15</v>
      </c>
      <c r="K149" s="57">
        <v>4</v>
      </c>
      <c r="L149" s="57">
        <v>2.4186046511627906E-2</v>
      </c>
      <c r="M149" s="57">
        <v>0.26761678543151224</v>
      </c>
      <c r="N149" s="261">
        <v>713</v>
      </c>
      <c r="O149" s="261" t="s">
        <v>2507</v>
      </c>
      <c r="P149" s="57" t="s">
        <v>52</v>
      </c>
    </row>
    <row r="150" spans="1:16">
      <c r="A150" s="57">
        <v>149</v>
      </c>
      <c r="B150" s="59">
        <v>43921</v>
      </c>
      <c r="C150" s="57" t="s">
        <v>68</v>
      </c>
      <c r="D150" s="27" t="s">
        <v>69</v>
      </c>
      <c r="E150" s="58">
        <v>91</v>
      </c>
      <c r="F150" s="60">
        <v>3650</v>
      </c>
      <c r="G150" s="58">
        <v>24.3</v>
      </c>
      <c r="H150" s="57">
        <v>520</v>
      </c>
      <c r="I150" s="57">
        <v>544.29999999999995</v>
      </c>
      <c r="J150" s="57" t="s">
        <v>15</v>
      </c>
      <c r="K150" s="57">
        <v>4</v>
      </c>
      <c r="L150" s="57">
        <v>6.6575342465753423E-3</v>
      </c>
      <c r="M150" s="57">
        <v>4.4644497519750144E-2</v>
      </c>
      <c r="N150" s="261">
        <v>713</v>
      </c>
      <c r="O150" s="261" t="s">
        <v>2507</v>
      </c>
      <c r="P150" s="57" t="s">
        <v>52</v>
      </c>
    </row>
    <row r="151" spans="1:16">
      <c r="A151" s="57">
        <v>150</v>
      </c>
      <c r="B151" s="59">
        <v>43921</v>
      </c>
      <c r="C151" s="57" t="s">
        <v>68</v>
      </c>
      <c r="D151" s="27" t="s">
        <v>69</v>
      </c>
      <c r="E151" s="58">
        <v>69</v>
      </c>
      <c r="F151" s="60">
        <v>4680</v>
      </c>
      <c r="G151" s="58">
        <v>14.9</v>
      </c>
      <c r="H151" s="57">
        <v>75</v>
      </c>
      <c r="I151" s="57">
        <v>89.9</v>
      </c>
      <c r="J151" s="57" t="s">
        <v>15</v>
      </c>
      <c r="K151" s="57">
        <v>3</v>
      </c>
      <c r="L151" s="57">
        <v>3.1837606837606838E-3</v>
      </c>
      <c r="M151" s="57">
        <v>0.1657397107897664</v>
      </c>
      <c r="N151" s="261">
        <v>713</v>
      </c>
      <c r="O151" s="261" t="s">
        <v>2507</v>
      </c>
      <c r="P151" s="57" t="s">
        <v>52</v>
      </c>
    </row>
    <row r="152" spans="1:16">
      <c r="A152" s="57">
        <v>151</v>
      </c>
      <c r="B152" s="59">
        <v>43921</v>
      </c>
      <c r="C152" s="57" t="s">
        <v>68</v>
      </c>
      <c r="D152" s="27" t="s">
        <v>69</v>
      </c>
      <c r="E152" s="58">
        <v>60</v>
      </c>
      <c r="F152" s="60">
        <v>3450</v>
      </c>
      <c r="G152" s="58">
        <v>69.8</v>
      </c>
      <c r="H152" s="57">
        <v>125</v>
      </c>
      <c r="I152" s="57">
        <v>194.8</v>
      </c>
      <c r="J152" s="57" t="s">
        <v>15</v>
      </c>
      <c r="K152" s="57">
        <v>3</v>
      </c>
      <c r="L152" s="57">
        <v>2.0231884057971012E-2</v>
      </c>
      <c r="M152" s="57">
        <v>0.35831622176591371</v>
      </c>
      <c r="N152" s="261">
        <v>713</v>
      </c>
      <c r="O152" s="261" t="s">
        <v>2507</v>
      </c>
      <c r="P152" s="57" t="s">
        <v>52</v>
      </c>
    </row>
    <row r="153" spans="1:16">
      <c r="A153" s="57">
        <v>152</v>
      </c>
      <c r="B153" s="59">
        <v>43924</v>
      </c>
      <c r="C153" s="57" t="s">
        <v>68</v>
      </c>
      <c r="D153" s="27" t="s">
        <v>69</v>
      </c>
      <c r="E153" s="58">
        <v>56</v>
      </c>
      <c r="F153" s="60">
        <v>2484</v>
      </c>
      <c r="G153" s="58">
        <v>4.0999999999999996</v>
      </c>
      <c r="H153" s="57">
        <v>74</v>
      </c>
      <c r="I153" s="57">
        <v>78.099999999999994</v>
      </c>
      <c r="J153" s="57" t="s">
        <v>15</v>
      </c>
      <c r="K153" s="57">
        <v>2</v>
      </c>
      <c r="L153" s="57">
        <v>1.650563607085346E-3</v>
      </c>
      <c r="M153" s="57">
        <v>5.2496798975672214E-2</v>
      </c>
      <c r="N153" s="261">
        <v>713</v>
      </c>
      <c r="O153" s="261" t="s">
        <v>2507</v>
      </c>
      <c r="P153" s="57" t="s">
        <v>52</v>
      </c>
    </row>
    <row r="154" spans="1:16">
      <c r="A154" s="57">
        <v>153</v>
      </c>
      <c r="B154" s="59">
        <v>43924</v>
      </c>
      <c r="C154" s="57" t="s">
        <v>68</v>
      </c>
      <c r="D154" s="27" t="s">
        <v>69</v>
      </c>
      <c r="E154" s="58">
        <v>74</v>
      </c>
      <c r="F154" s="60">
        <v>6087</v>
      </c>
      <c r="G154" s="58">
        <v>13.8</v>
      </c>
      <c r="H154" s="57">
        <v>72</v>
      </c>
      <c r="I154" s="57">
        <v>85.8</v>
      </c>
      <c r="J154" s="57" t="s">
        <v>15</v>
      </c>
      <c r="K154" s="57">
        <v>2</v>
      </c>
      <c r="L154" s="57">
        <v>2.267126663380976E-3</v>
      </c>
      <c r="M154" s="57">
        <v>0.16083916083916086</v>
      </c>
      <c r="N154" s="261">
        <v>713</v>
      </c>
      <c r="O154" s="261" t="s">
        <v>2507</v>
      </c>
      <c r="P154" s="57" t="s">
        <v>52</v>
      </c>
    </row>
    <row r="155" spans="1:16">
      <c r="A155" s="57">
        <v>154</v>
      </c>
      <c r="B155" s="59">
        <v>43924</v>
      </c>
      <c r="C155" s="57" t="s">
        <v>68</v>
      </c>
      <c r="D155" s="27" t="s">
        <v>69</v>
      </c>
      <c r="E155" s="58">
        <v>53</v>
      </c>
      <c r="F155" s="60">
        <v>2123</v>
      </c>
      <c r="G155" s="58">
        <v>3.4</v>
      </c>
      <c r="H155" s="57">
        <v>32</v>
      </c>
      <c r="I155" s="57">
        <v>35.4</v>
      </c>
      <c r="J155" s="57" t="s">
        <v>15</v>
      </c>
      <c r="K155" s="57">
        <v>2</v>
      </c>
      <c r="L155" s="57">
        <v>1.6015073009891662E-3</v>
      </c>
      <c r="M155" s="57">
        <v>9.6045197740112997E-2</v>
      </c>
      <c r="N155" s="261">
        <v>713</v>
      </c>
      <c r="O155" s="261" t="s">
        <v>2507</v>
      </c>
      <c r="P155" s="57" t="s">
        <v>52</v>
      </c>
    </row>
    <row r="156" spans="1:16">
      <c r="A156" s="57">
        <v>155</v>
      </c>
      <c r="B156" s="59">
        <v>43924</v>
      </c>
      <c r="C156" s="57" t="s">
        <v>68</v>
      </c>
      <c r="D156" s="27" t="s">
        <v>69</v>
      </c>
      <c r="E156" s="58">
        <v>92</v>
      </c>
      <c r="F156" s="60">
        <v>12209</v>
      </c>
      <c r="G156" s="58">
        <v>9</v>
      </c>
      <c r="H156" s="57">
        <v>422</v>
      </c>
      <c r="I156" s="57">
        <v>431</v>
      </c>
      <c r="J156" s="57" t="s">
        <v>15</v>
      </c>
      <c r="K156" s="57">
        <v>3</v>
      </c>
      <c r="L156" s="57">
        <v>7.3716111065607335E-4</v>
      </c>
      <c r="M156" s="57">
        <v>2.0881670533642691E-2</v>
      </c>
      <c r="N156" s="261">
        <v>713</v>
      </c>
      <c r="O156" s="261" t="s">
        <v>2507</v>
      </c>
      <c r="P156" s="57" t="s">
        <v>52</v>
      </c>
    </row>
    <row r="157" spans="1:16">
      <c r="A157" s="57">
        <v>156</v>
      </c>
      <c r="B157" s="59">
        <v>43924</v>
      </c>
      <c r="C157" s="57" t="s">
        <v>68</v>
      </c>
      <c r="D157" s="27" t="s">
        <v>69</v>
      </c>
      <c r="E157" s="58">
        <v>67</v>
      </c>
      <c r="F157" s="60">
        <v>4318</v>
      </c>
      <c r="G157" s="58">
        <v>32.9</v>
      </c>
      <c r="H157" s="57">
        <v>141</v>
      </c>
      <c r="I157" s="57">
        <v>173.9</v>
      </c>
      <c r="J157" s="57" t="s">
        <v>15</v>
      </c>
      <c r="K157" s="57">
        <v>3</v>
      </c>
      <c r="L157" s="57">
        <v>7.6192681797128299E-3</v>
      </c>
      <c r="M157" s="57">
        <v>0.18918918918918917</v>
      </c>
      <c r="N157" s="261">
        <v>713</v>
      </c>
      <c r="O157" s="261" t="s">
        <v>2507</v>
      </c>
      <c r="P157" s="57" t="s">
        <v>52</v>
      </c>
    </row>
    <row r="158" spans="1:16">
      <c r="A158" s="57">
        <v>157</v>
      </c>
      <c r="B158" s="59">
        <v>43925</v>
      </c>
      <c r="C158" s="57" t="s">
        <v>68</v>
      </c>
      <c r="D158" s="27" t="s">
        <v>69</v>
      </c>
      <c r="E158" s="58">
        <v>53</v>
      </c>
      <c r="F158" s="60">
        <v>2303</v>
      </c>
      <c r="G158" s="58">
        <v>3</v>
      </c>
      <c r="H158" s="57">
        <v>70</v>
      </c>
      <c r="I158" s="57">
        <v>73</v>
      </c>
      <c r="J158" s="57" t="s">
        <v>15</v>
      </c>
      <c r="K158" s="57">
        <v>2</v>
      </c>
      <c r="L158" s="57">
        <v>1.3026487190620929E-3</v>
      </c>
      <c r="M158" s="57">
        <v>4.1095890410958902E-2</v>
      </c>
      <c r="N158" s="261">
        <v>713</v>
      </c>
      <c r="O158" s="261" t="s">
        <v>2507</v>
      </c>
      <c r="P158" s="57" t="s">
        <v>52</v>
      </c>
    </row>
    <row r="159" spans="1:16">
      <c r="A159" s="57">
        <v>158</v>
      </c>
      <c r="B159" s="59">
        <v>43925</v>
      </c>
      <c r="C159" s="57" t="s">
        <v>68</v>
      </c>
      <c r="D159" s="27" t="s">
        <v>69</v>
      </c>
      <c r="E159" s="58">
        <v>67</v>
      </c>
      <c r="F159" s="60">
        <v>4335</v>
      </c>
      <c r="G159" s="58">
        <v>39.799999999999997</v>
      </c>
      <c r="H159" s="57">
        <v>145</v>
      </c>
      <c r="I159" s="57">
        <v>184.8</v>
      </c>
      <c r="J159" s="57" t="s">
        <v>15</v>
      </c>
      <c r="K159" s="57">
        <v>3</v>
      </c>
      <c r="L159" s="57">
        <v>9.1810841983852361E-3</v>
      </c>
      <c r="M159" s="57">
        <v>0.21536796536796535</v>
      </c>
      <c r="N159" s="261">
        <v>713</v>
      </c>
      <c r="O159" s="261" t="s">
        <v>2507</v>
      </c>
      <c r="P159" s="57" t="s">
        <v>52</v>
      </c>
    </row>
    <row r="160" spans="1:16">
      <c r="A160" s="57">
        <v>159</v>
      </c>
      <c r="B160" s="59">
        <v>43925</v>
      </c>
      <c r="C160" s="57" t="s">
        <v>68</v>
      </c>
      <c r="D160" s="27" t="s">
        <v>69</v>
      </c>
      <c r="E160" s="58">
        <v>56</v>
      </c>
      <c r="F160" s="60">
        <v>2890</v>
      </c>
      <c r="G160" s="58">
        <v>6.9</v>
      </c>
      <c r="H160" s="57">
        <v>134</v>
      </c>
      <c r="I160" s="57">
        <v>140.9</v>
      </c>
      <c r="J160" s="57" t="s">
        <v>15</v>
      </c>
      <c r="K160" s="57">
        <v>3</v>
      </c>
      <c r="L160" s="57">
        <v>2.3875432525951559E-3</v>
      </c>
      <c r="M160" s="57">
        <v>4.8970901348474094E-2</v>
      </c>
      <c r="N160" s="261">
        <v>713</v>
      </c>
      <c r="O160" s="261" t="s">
        <v>2507</v>
      </c>
      <c r="P160" s="57" t="s">
        <v>52</v>
      </c>
    </row>
    <row r="161" spans="1:16">
      <c r="A161" s="57">
        <v>160</v>
      </c>
      <c r="B161" s="59">
        <v>43925</v>
      </c>
      <c r="C161" s="57" t="s">
        <v>68</v>
      </c>
      <c r="D161" s="27" t="s">
        <v>69</v>
      </c>
      <c r="E161" s="58">
        <v>65</v>
      </c>
      <c r="F161" s="60">
        <v>4080</v>
      </c>
      <c r="G161" s="58">
        <v>26.4</v>
      </c>
      <c r="H161" s="57">
        <v>165</v>
      </c>
      <c r="I161" s="57">
        <v>191.4</v>
      </c>
      <c r="J161" s="57" t="s">
        <v>15</v>
      </c>
      <c r="K161" s="57">
        <v>3</v>
      </c>
      <c r="L161" s="57">
        <v>6.4705882352941177E-3</v>
      </c>
      <c r="M161" s="57">
        <v>0.13793103448275862</v>
      </c>
      <c r="N161" s="261">
        <v>713</v>
      </c>
      <c r="O161" s="261" t="s">
        <v>2507</v>
      </c>
      <c r="P161" s="57" t="s">
        <v>52</v>
      </c>
    </row>
    <row r="162" spans="1:16">
      <c r="A162" s="57">
        <v>161</v>
      </c>
      <c r="B162" s="59">
        <v>43925</v>
      </c>
      <c r="C162" s="57" t="s">
        <v>68</v>
      </c>
      <c r="D162" s="27" t="s">
        <v>69</v>
      </c>
      <c r="E162" s="58">
        <v>56</v>
      </c>
      <c r="F162" s="60">
        <v>2772</v>
      </c>
      <c r="G162" s="58">
        <v>5.7</v>
      </c>
      <c r="H162" s="57">
        <v>125</v>
      </c>
      <c r="I162" s="57">
        <v>130.69999999999999</v>
      </c>
      <c r="J162" s="57" t="s">
        <v>15</v>
      </c>
      <c r="K162" s="57">
        <v>2</v>
      </c>
      <c r="L162" s="57">
        <v>2.0562770562770564E-3</v>
      </c>
      <c r="M162" s="57">
        <v>4.3611323641928088E-2</v>
      </c>
      <c r="N162" s="261">
        <v>713</v>
      </c>
      <c r="O162" s="261" t="s">
        <v>2507</v>
      </c>
      <c r="P162" s="57" t="s">
        <v>52</v>
      </c>
    </row>
    <row r="163" spans="1:16">
      <c r="A163" s="57">
        <v>162</v>
      </c>
      <c r="B163" s="59">
        <v>43925</v>
      </c>
      <c r="C163" s="57" t="s">
        <v>68</v>
      </c>
      <c r="D163" s="27" t="s">
        <v>69</v>
      </c>
      <c r="E163" s="58">
        <v>69</v>
      </c>
      <c r="F163" s="60">
        <v>5299</v>
      </c>
      <c r="G163" s="58">
        <v>14.3</v>
      </c>
      <c r="H163" s="57">
        <v>224</v>
      </c>
      <c r="I163" s="57">
        <v>238.3</v>
      </c>
      <c r="J163" s="57" t="s">
        <v>15</v>
      </c>
      <c r="K163" s="57">
        <v>2</v>
      </c>
      <c r="L163" s="57">
        <v>2.6986223815814304E-3</v>
      </c>
      <c r="M163" s="57">
        <v>6.00083927822073E-2</v>
      </c>
      <c r="N163" s="261">
        <v>713</v>
      </c>
      <c r="O163" s="261" t="s">
        <v>2507</v>
      </c>
      <c r="P163" s="57" t="s">
        <v>52</v>
      </c>
    </row>
    <row r="164" spans="1:16">
      <c r="A164" s="57">
        <v>163</v>
      </c>
      <c r="B164" s="59">
        <v>43925</v>
      </c>
      <c r="C164" s="57" t="s">
        <v>68</v>
      </c>
      <c r="D164" s="27" t="s">
        <v>69</v>
      </c>
      <c r="E164" s="58">
        <v>83</v>
      </c>
      <c r="F164" s="60">
        <v>8854</v>
      </c>
      <c r="G164" s="58">
        <v>72.599999999999994</v>
      </c>
      <c r="H164" s="57">
        <v>244</v>
      </c>
      <c r="I164" s="57">
        <v>316.60000000000002</v>
      </c>
      <c r="J164" s="57" t="s">
        <v>15</v>
      </c>
      <c r="K164" s="57">
        <v>4</v>
      </c>
      <c r="L164" s="57">
        <v>8.1996837587531048E-3</v>
      </c>
      <c r="M164" s="57">
        <v>0.22931143398610229</v>
      </c>
      <c r="N164" s="261">
        <v>713</v>
      </c>
      <c r="O164" s="261" t="s">
        <v>2507</v>
      </c>
      <c r="P164" s="57" t="s">
        <v>52</v>
      </c>
    </row>
    <row r="165" spans="1:16">
      <c r="A165" s="57">
        <v>164</v>
      </c>
      <c r="B165" s="59">
        <v>43925</v>
      </c>
      <c r="C165" s="57" t="s">
        <v>68</v>
      </c>
      <c r="D165" s="27" t="s">
        <v>69</v>
      </c>
      <c r="E165" s="58">
        <v>74</v>
      </c>
      <c r="F165" s="60">
        <v>7121</v>
      </c>
      <c r="G165" s="58">
        <v>62.3</v>
      </c>
      <c r="H165" s="57">
        <v>258</v>
      </c>
      <c r="I165" s="57">
        <v>320.3</v>
      </c>
      <c r="J165" s="57" t="s">
        <v>15</v>
      </c>
      <c r="K165" s="57">
        <v>4</v>
      </c>
      <c r="L165" s="57">
        <v>8.7487712399943827E-3</v>
      </c>
      <c r="M165" s="57">
        <v>0.19450515142054323</v>
      </c>
      <c r="N165" s="261">
        <v>713</v>
      </c>
      <c r="O165" s="261" t="s">
        <v>2507</v>
      </c>
      <c r="P165" s="57" t="s">
        <v>52</v>
      </c>
    </row>
    <row r="166" spans="1:16">
      <c r="A166" s="57">
        <v>165</v>
      </c>
      <c r="B166" s="59">
        <v>43925</v>
      </c>
      <c r="C166" s="57" t="s">
        <v>68</v>
      </c>
      <c r="D166" s="27" t="s">
        <v>69</v>
      </c>
      <c r="E166" s="58">
        <v>67</v>
      </c>
      <c r="F166" s="60">
        <v>4492</v>
      </c>
      <c r="G166" s="58">
        <v>25.3</v>
      </c>
      <c r="H166" s="57">
        <v>109</v>
      </c>
      <c r="I166" s="57">
        <v>134.30000000000001</v>
      </c>
      <c r="J166" s="57" t="s">
        <v>15</v>
      </c>
      <c r="K166" s="57">
        <v>3</v>
      </c>
      <c r="L166" s="57">
        <v>5.6322350845948357E-3</v>
      </c>
      <c r="M166" s="57">
        <v>0.18838421444527176</v>
      </c>
      <c r="N166" s="261">
        <v>713</v>
      </c>
      <c r="O166" s="261" t="s">
        <v>2507</v>
      </c>
      <c r="P166" s="57" t="s">
        <v>52</v>
      </c>
    </row>
    <row r="167" spans="1:16">
      <c r="A167" s="57">
        <v>166</v>
      </c>
      <c r="B167" s="59">
        <v>43925</v>
      </c>
      <c r="C167" s="57" t="s">
        <v>68</v>
      </c>
      <c r="D167" s="27" t="s">
        <v>69</v>
      </c>
      <c r="E167" s="58">
        <v>53</v>
      </c>
      <c r="F167" s="60">
        <v>2123</v>
      </c>
      <c r="G167" s="58">
        <v>7</v>
      </c>
      <c r="H167" s="57">
        <v>78</v>
      </c>
      <c r="I167" s="57">
        <v>85</v>
      </c>
      <c r="J167" s="57" t="s">
        <v>15</v>
      </c>
      <c r="K167" s="57">
        <v>2</v>
      </c>
      <c r="L167" s="57">
        <v>3.2972209138012248E-3</v>
      </c>
      <c r="M167" s="57">
        <v>8.2352941176470587E-2</v>
      </c>
      <c r="N167" s="261">
        <v>713</v>
      </c>
      <c r="O167" s="261" t="s">
        <v>2507</v>
      </c>
      <c r="P167" s="57" t="s">
        <v>52</v>
      </c>
    </row>
    <row r="168" spans="1:16">
      <c r="A168" s="57">
        <v>167</v>
      </c>
      <c r="B168" s="59">
        <v>43925</v>
      </c>
      <c r="C168" s="57" t="s">
        <v>68</v>
      </c>
      <c r="D168" s="27" t="s">
        <v>69</v>
      </c>
      <c r="E168" s="58">
        <v>57</v>
      </c>
      <c r="F168" s="60">
        <v>2799</v>
      </c>
      <c r="G168" s="58">
        <v>5.0999999999999996</v>
      </c>
      <c r="H168" s="57">
        <v>80</v>
      </c>
      <c r="I168" s="57">
        <v>85.1</v>
      </c>
      <c r="J168" s="57" t="s">
        <v>15</v>
      </c>
      <c r="K168" s="57">
        <v>2</v>
      </c>
      <c r="L168" s="57">
        <v>1.8220793140407286E-3</v>
      </c>
      <c r="M168" s="57">
        <v>5.9929494712103411E-2</v>
      </c>
      <c r="N168" s="261">
        <v>713</v>
      </c>
      <c r="O168" s="261" t="s">
        <v>2507</v>
      </c>
      <c r="P168" s="57" t="s">
        <v>52</v>
      </c>
    </row>
    <row r="169" spans="1:16">
      <c r="A169" s="57">
        <v>168</v>
      </c>
      <c r="B169" s="59">
        <v>43928</v>
      </c>
      <c r="C169" s="57" t="s">
        <v>68</v>
      </c>
      <c r="D169" s="27" t="s">
        <v>69</v>
      </c>
      <c r="E169" s="58">
        <v>70</v>
      </c>
      <c r="F169" s="60">
        <v>5101</v>
      </c>
      <c r="G169" s="58">
        <v>109</v>
      </c>
      <c r="H169" s="57">
        <v>44</v>
      </c>
      <c r="I169" s="57">
        <v>153</v>
      </c>
      <c r="J169" s="57" t="s">
        <v>15</v>
      </c>
      <c r="K169" s="57">
        <v>4</v>
      </c>
      <c r="L169" s="57">
        <v>2.1368359145265633E-2</v>
      </c>
      <c r="M169" s="57">
        <v>0.71241830065359479</v>
      </c>
      <c r="N169" s="261">
        <v>713</v>
      </c>
      <c r="O169" s="261" t="s">
        <v>2507</v>
      </c>
      <c r="P169" s="57" t="s">
        <v>52</v>
      </c>
    </row>
    <row r="170" spans="1:16">
      <c r="A170" s="57">
        <v>169</v>
      </c>
      <c r="B170" s="59">
        <v>43928</v>
      </c>
      <c r="C170" s="57" t="s">
        <v>68</v>
      </c>
      <c r="D170" s="27" t="s">
        <v>69</v>
      </c>
      <c r="E170" s="58">
        <v>71</v>
      </c>
      <c r="F170" s="60">
        <v>5892</v>
      </c>
      <c r="G170" s="58">
        <v>155.1</v>
      </c>
      <c r="H170" s="57">
        <v>242</v>
      </c>
      <c r="I170" s="57">
        <v>397.1</v>
      </c>
      <c r="J170" s="57" t="s">
        <v>15</v>
      </c>
      <c r="K170" s="57">
        <v>4</v>
      </c>
      <c r="L170" s="57">
        <v>2.6323828920570263E-2</v>
      </c>
      <c r="M170" s="57">
        <v>0.39058171745152354</v>
      </c>
      <c r="N170" s="261">
        <v>713</v>
      </c>
      <c r="O170" s="261" t="s">
        <v>2507</v>
      </c>
      <c r="P170" s="57" t="s">
        <v>52</v>
      </c>
    </row>
    <row r="171" spans="1:16">
      <c r="A171" s="57">
        <v>170</v>
      </c>
      <c r="B171" s="59">
        <v>43928</v>
      </c>
      <c r="C171" s="57" t="s">
        <v>68</v>
      </c>
      <c r="D171" s="27" t="s">
        <v>69</v>
      </c>
      <c r="E171" s="58">
        <v>88</v>
      </c>
      <c r="F171" s="60">
        <v>13344</v>
      </c>
      <c r="G171" s="58">
        <v>144.80000000000001</v>
      </c>
      <c r="H171" s="57">
        <v>817</v>
      </c>
      <c r="I171" s="57">
        <v>961.8</v>
      </c>
      <c r="J171" s="57" t="s">
        <v>15</v>
      </c>
      <c r="K171" s="57">
        <v>5</v>
      </c>
      <c r="L171" s="57">
        <v>1.0851318944844125E-2</v>
      </c>
      <c r="M171" s="57">
        <v>0.15055105011436892</v>
      </c>
      <c r="N171" s="261">
        <v>713</v>
      </c>
      <c r="O171" s="261" t="s">
        <v>2507</v>
      </c>
      <c r="P171" s="57" t="s">
        <v>52</v>
      </c>
    </row>
    <row r="172" spans="1:16">
      <c r="A172" s="57">
        <v>171</v>
      </c>
      <c r="B172" s="59">
        <v>43928</v>
      </c>
      <c r="C172" s="57" t="s">
        <v>68</v>
      </c>
      <c r="D172" s="27" t="s">
        <v>69</v>
      </c>
      <c r="E172" s="58">
        <v>73</v>
      </c>
      <c r="F172" s="60">
        <v>6267</v>
      </c>
      <c r="G172" s="58">
        <v>180</v>
      </c>
      <c r="H172" s="57">
        <v>69</v>
      </c>
      <c r="I172" s="57">
        <v>249</v>
      </c>
      <c r="J172" s="57" t="s">
        <v>15</v>
      </c>
      <c r="K172" s="57">
        <v>5</v>
      </c>
      <c r="L172" s="57">
        <v>2.8721876495931067E-2</v>
      </c>
      <c r="M172" s="57">
        <v>0.72289156626506024</v>
      </c>
      <c r="N172" s="261">
        <v>713</v>
      </c>
      <c r="O172" s="261" t="s">
        <v>2507</v>
      </c>
      <c r="P172" s="57" t="s">
        <v>52</v>
      </c>
    </row>
    <row r="173" spans="1:16">
      <c r="A173" s="57">
        <v>172</v>
      </c>
      <c r="B173" s="59">
        <v>43928</v>
      </c>
      <c r="C173" s="57" t="s">
        <v>68</v>
      </c>
      <c r="D173" s="27" t="s">
        <v>69</v>
      </c>
      <c r="E173" s="58">
        <v>59</v>
      </c>
      <c r="F173" s="60">
        <v>3347</v>
      </c>
      <c r="G173" s="58">
        <v>38.6</v>
      </c>
      <c r="H173" s="57">
        <v>190</v>
      </c>
      <c r="I173" s="57">
        <v>228.6</v>
      </c>
      <c r="J173" s="57" t="s">
        <v>15</v>
      </c>
      <c r="K173" s="57">
        <v>3</v>
      </c>
      <c r="L173" s="57">
        <v>1.1532715864953691E-2</v>
      </c>
      <c r="M173" s="57">
        <v>0.1688538932633421</v>
      </c>
      <c r="N173" s="261">
        <v>713</v>
      </c>
      <c r="O173" s="261" t="s">
        <v>2507</v>
      </c>
      <c r="P173" s="57" t="s">
        <v>52</v>
      </c>
    </row>
    <row r="174" spans="1:16">
      <c r="A174" s="57">
        <v>173</v>
      </c>
      <c r="B174" s="59">
        <v>43928</v>
      </c>
      <c r="C174" s="57" t="s">
        <v>68</v>
      </c>
      <c r="D174" s="27" t="s">
        <v>69</v>
      </c>
      <c r="E174" s="58">
        <v>64</v>
      </c>
      <c r="F174" s="60">
        <v>4194</v>
      </c>
      <c r="G174" s="58">
        <v>62.2</v>
      </c>
      <c r="H174" s="57">
        <v>223</v>
      </c>
      <c r="I174" s="57">
        <v>285.2</v>
      </c>
      <c r="J174" s="57" t="s">
        <v>15</v>
      </c>
      <c r="K174" s="57">
        <v>3</v>
      </c>
      <c r="L174" s="57">
        <v>1.4830710538865047E-2</v>
      </c>
      <c r="M174" s="57">
        <v>0.21809256661991586</v>
      </c>
      <c r="N174" s="261">
        <v>713</v>
      </c>
      <c r="O174" s="261" t="s">
        <v>2507</v>
      </c>
      <c r="P174" s="57" t="s">
        <v>52</v>
      </c>
    </row>
    <row r="175" spans="1:16">
      <c r="A175" s="57">
        <v>174</v>
      </c>
      <c r="B175" s="59">
        <v>43928</v>
      </c>
      <c r="C175" s="57" t="s">
        <v>68</v>
      </c>
      <c r="D175" s="27" t="s">
        <v>69</v>
      </c>
      <c r="E175" s="58">
        <v>67</v>
      </c>
      <c r="F175" s="60">
        <v>4411</v>
      </c>
      <c r="G175" s="58">
        <v>21.4</v>
      </c>
      <c r="H175" s="57">
        <v>146</v>
      </c>
      <c r="I175" s="57">
        <v>167.4</v>
      </c>
      <c r="J175" s="57" t="s">
        <v>15</v>
      </c>
      <c r="K175" s="57">
        <v>3</v>
      </c>
      <c r="L175" s="57">
        <v>4.8515075946497389E-3</v>
      </c>
      <c r="M175" s="57">
        <v>0.1278375149342891</v>
      </c>
      <c r="N175" s="261">
        <v>713</v>
      </c>
      <c r="O175" s="261" t="s">
        <v>2507</v>
      </c>
      <c r="P175" s="57" t="s">
        <v>52</v>
      </c>
    </row>
    <row r="176" spans="1:16">
      <c r="A176" s="57">
        <v>175</v>
      </c>
      <c r="B176" s="59">
        <v>43928</v>
      </c>
      <c r="C176" s="57" t="s">
        <v>68</v>
      </c>
      <c r="D176" s="27" t="s">
        <v>69</v>
      </c>
      <c r="E176" s="58">
        <v>69</v>
      </c>
      <c r="F176" s="60">
        <v>4990</v>
      </c>
      <c r="G176" s="58">
        <v>41.5</v>
      </c>
      <c r="H176" s="57">
        <v>75</v>
      </c>
      <c r="I176" s="57">
        <v>116.5</v>
      </c>
      <c r="J176" s="57" t="s">
        <v>15</v>
      </c>
      <c r="K176" s="57">
        <v>3</v>
      </c>
      <c r="L176" s="57">
        <v>8.3166332665330668E-3</v>
      </c>
      <c r="M176" s="57">
        <v>0.35622317596566522</v>
      </c>
      <c r="N176" s="261">
        <v>713</v>
      </c>
      <c r="O176" s="261" t="s">
        <v>2507</v>
      </c>
      <c r="P176" s="57" t="s">
        <v>52</v>
      </c>
    </row>
    <row r="177" spans="1:16">
      <c r="A177" s="57">
        <v>176</v>
      </c>
      <c r="B177" s="59">
        <v>43928</v>
      </c>
      <c r="C177" s="57" t="s">
        <v>68</v>
      </c>
      <c r="D177" s="27" t="s">
        <v>69</v>
      </c>
      <c r="E177" s="58">
        <v>56</v>
      </c>
      <c r="F177" s="60">
        <v>2680</v>
      </c>
      <c r="G177" s="58">
        <v>53</v>
      </c>
      <c r="H177" s="57">
        <v>55</v>
      </c>
      <c r="I177" s="57">
        <v>108</v>
      </c>
      <c r="J177" s="57" t="s">
        <v>15</v>
      </c>
      <c r="K177" s="57">
        <v>2</v>
      </c>
      <c r="L177" s="57">
        <v>1.9776119402985074E-2</v>
      </c>
      <c r="M177" s="57">
        <v>0.49074074074074076</v>
      </c>
      <c r="N177" s="261">
        <v>713</v>
      </c>
      <c r="O177" s="261" t="s">
        <v>2507</v>
      </c>
      <c r="P177" s="57" t="s">
        <v>52</v>
      </c>
    </row>
    <row r="178" spans="1:16">
      <c r="A178" s="57">
        <v>177</v>
      </c>
      <c r="B178" s="59">
        <v>43928</v>
      </c>
      <c r="C178" s="57" t="s">
        <v>68</v>
      </c>
      <c r="D178" s="27" t="s">
        <v>69</v>
      </c>
      <c r="E178" s="58">
        <v>58</v>
      </c>
      <c r="F178" s="60">
        <v>3055</v>
      </c>
      <c r="G178" s="58">
        <v>45</v>
      </c>
      <c r="H178" s="57">
        <v>135</v>
      </c>
      <c r="I178" s="57">
        <v>180</v>
      </c>
      <c r="J178" s="57" t="s">
        <v>15</v>
      </c>
      <c r="K178" s="57">
        <v>3</v>
      </c>
      <c r="L178" s="57">
        <v>1.4729950900163666E-2</v>
      </c>
      <c r="M178" s="57">
        <v>0.25</v>
      </c>
      <c r="N178" s="261">
        <v>713</v>
      </c>
      <c r="O178" s="261" t="s">
        <v>2507</v>
      </c>
      <c r="P178" s="57" t="s">
        <v>52</v>
      </c>
    </row>
    <row r="179" spans="1:16">
      <c r="A179" s="57">
        <v>178</v>
      </c>
      <c r="B179" s="59">
        <v>43928</v>
      </c>
      <c r="C179" s="57" t="s">
        <v>68</v>
      </c>
      <c r="D179" s="27" t="s">
        <v>69</v>
      </c>
      <c r="E179" s="58">
        <v>63</v>
      </c>
      <c r="F179" s="60">
        <v>4185</v>
      </c>
      <c r="G179" s="58">
        <v>35.6</v>
      </c>
      <c r="H179" s="57">
        <v>160</v>
      </c>
      <c r="I179" s="57">
        <v>195.6</v>
      </c>
      <c r="J179" s="57" t="s">
        <v>15</v>
      </c>
      <c r="K179" s="57">
        <v>3</v>
      </c>
      <c r="L179" s="57">
        <v>8.5065710872162491E-3</v>
      </c>
      <c r="M179" s="57">
        <v>0.18200408997955012</v>
      </c>
      <c r="N179" s="261">
        <v>713</v>
      </c>
      <c r="O179" s="261" t="s">
        <v>2507</v>
      </c>
      <c r="P179" s="57" t="s">
        <v>52</v>
      </c>
    </row>
    <row r="180" spans="1:16">
      <c r="A180" s="57">
        <v>179</v>
      </c>
      <c r="B180" s="59">
        <v>43928</v>
      </c>
      <c r="C180" s="57" t="s">
        <v>68</v>
      </c>
      <c r="D180" s="27" t="s">
        <v>69</v>
      </c>
      <c r="E180" s="58">
        <v>66</v>
      </c>
      <c r="F180" s="60">
        <v>4315</v>
      </c>
      <c r="G180" s="58">
        <v>71.599999999999994</v>
      </c>
      <c r="H180" s="57">
        <v>130</v>
      </c>
      <c r="I180" s="57">
        <v>201.6</v>
      </c>
      <c r="J180" s="57" t="s">
        <v>15</v>
      </c>
      <c r="K180" s="57">
        <v>4</v>
      </c>
      <c r="L180" s="57">
        <v>1.6593279258400925E-2</v>
      </c>
      <c r="M180" s="57">
        <v>0.35515873015873012</v>
      </c>
      <c r="N180" s="261">
        <v>713</v>
      </c>
      <c r="O180" s="261" t="s">
        <v>2507</v>
      </c>
      <c r="P180" s="57" t="s">
        <v>52</v>
      </c>
    </row>
    <row r="181" spans="1:16">
      <c r="A181" s="57">
        <v>180</v>
      </c>
      <c r="B181" s="59">
        <v>43928</v>
      </c>
      <c r="C181" s="57" t="s">
        <v>68</v>
      </c>
      <c r="D181" s="27" t="s">
        <v>69</v>
      </c>
      <c r="E181" s="58">
        <v>58</v>
      </c>
      <c r="F181" s="60">
        <v>2840</v>
      </c>
      <c r="G181" s="58">
        <v>4.5</v>
      </c>
      <c r="H181" s="57">
        <v>90</v>
      </c>
      <c r="I181" s="57">
        <v>94.5</v>
      </c>
      <c r="J181" s="57" t="s">
        <v>15</v>
      </c>
      <c r="K181" s="57">
        <v>2</v>
      </c>
      <c r="L181" s="57">
        <v>1.5845070422535212E-3</v>
      </c>
      <c r="M181" s="57">
        <v>4.7619047619047616E-2</v>
      </c>
      <c r="N181" s="261">
        <v>713</v>
      </c>
      <c r="O181" s="261" t="s">
        <v>2507</v>
      </c>
      <c r="P181" s="57" t="s">
        <v>52</v>
      </c>
    </row>
    <row r="182" spans="1:16">
      <c r="A182" s="57">
        <v>181</v>
      </c>
      <c r="B182" s="59">
        <v>43928</v>
      </c>
      <c r="C182" s="57" t="s">
        <v>68</v>
      </c>
      <c r="D182" s="27" t="s">
        <v>69</v>
      </c>
      <c r="E182" s="58">
        <v>69</v>
      </c>
      <c r="F182" s="60">
        <v>5535</v>
      </c>
      <c r="G182" s="58">
        <v>55.4</v>
      </c>
      <c r="H182" s="57">
        <v>290</v>
      </c>
      <c r="I182" s="57">
        <v>345.4</v>
      </c>
      <c r="J182" s="57" t="s">
        <v>15</v>
      </c>
      <c r="K182" s="57">
        <v>3</v>
      </c>
      <c r="L182" s="57">
        <v>1.000903342366757E-2</v>
      </c>
      <c r="M182" s="57">
        <v>0.16039374638100753</v>
      </c>
      <c r="N182" s="261">
        <v>713</v>
      </c>
      <c r="O182" s="261" t="s">
        <v>2507</v>
      </c>
      <c r="P182" s="57" t="s">
        <v>52</v>
      </c>
    </row>
    <row r="183" spans="1:16">
      <c r="A183" s="57">
        <v>182</v>
      </c>
      <c r="B183" s="59">
        <v>43928</v>
      </c>
      <c r="C183" s="57" t="s">
        <v>68</v>
      </c>
      <c r="D183" s="27" t="s">
        <v>69</v>
      </c>
      <c r="E183" s="58">
        <v>64</v>
      </c>
      <c r="F183" s="60">
        <v>3920</v>
      </c>
      <c r="G183" s="58">
        <v>35</v>
      </c>
      <c r="H183" s="57">
        <v>135</v>
      </c>
      <c r="I183" s="57">
        <v>170</v>
      </c>
      <c r="J183" s="57" t="s">
        <v>15</v>
      </c>
      <c r="K183" s="57">
        <v>3</v>
      </c>
      <c r="L183" s="57">
        <v>8.9285714285714281E-3</v>
      </c>
      <c r="M183" s="57">
        <v>0.20588235294117646</v>
      </c>
      <c r="N183" s="261">
        <v>713</v>
      </c>
      <c r="O183" s="261" t="s">
        <v>2507</v>
      </c>
      <c r="P183" s="57" t="s">
        <v>52</v>
      </c>
    </row>
    <row r="184" spans="1:16">
      <c r="A184" s="57">
        <v>183</v>
      </c>
      <c r="B184" s="59">
        <v>43928</v>
      </c>
      <c r="C184" s="57" t="s">
        <v>68</v>
      </c>
      <c r="D184" s="27" t="s">
        <v>69</v>
      </c>
      <c r="E184" s="58">
        <v>55</v>
      </c>
      <c r="F184" s="60">
        <v>2526</v>
      </c>
      <c r="G184" s="58">
        <v>2.6</v>
      </c>
      <c r="H184" s="57">
        <v>77</v>
      </c>
      <c r="I184" s="57">
        <v>79.599999999999994</v>
      </c>
      <c r="J184" s="57" t="s">
        <v>15</v>
      </c>
      <c r="K184" s="57">
        <v>2</v>
      </c>
      <c r="L184" s="57">
        <v>1.0292953285827395E-3</v>
      </c>
      <c r="M184" s="57">
        <v>3.2663316582914576E-2</v>
      </c>
      <c r="N184" s="261">
        <v>713</v>
      </c>
      <c r="O184" s="261" t="s">
        <v>2507</v>
      </c>
      <c r="P184" s="57" t="s">
        <v>52</v>
      </c>
    </row>
    <row r="185" spans="1:16">
      <c r="A185" s="57">
        <v>184</v>
      </c>
      <c r="B185" s="59">
        <v>43928</v>
      </c>
      <c r="C185" s="57" t="s">
        <v>68</v>
      </c>
      <c r="D185" s="27" t="s">
        <v>69</v>
      </c>
      <c r="E185" s="58">
        <v>56</v>
      </c>
      <c r="F185" s="60">
        <v>2552</v>
      </c>
      <c r="G185" s="58">
        <v>17</v>
      </c>
      <c r="H185" s="57">
        <v>100</v>
      </c>
      <c r="I185" s="57">
        <v>117</v>
      </c>
      <c r="J185" s="57" t="s">
        <v>15</v>
      </c>
      <c r="K185" s="57">
        <v>3</v>
      </c>
      <c r="L185" s="57">
        <v>6.6614420062695925E-3</v>
      </c>
      <c r="M185" s="57">
        <v>0.14529914529914531</v>
      </c>
      <c r="N185" s="261">
        <v>713</v>
      </c>
      <c r="O185" s="261" t="s">
        <v>2507</v>
      </c>
      <c r="P185" s="57" t="s">
        <v>52</v>
      </c>
    </row>
    <row r="186" spans="1:16">
      <c r="A186" s="57">
        <v>185</v>
      </c>
      <c r="B186" s="59">
        <v>43928</v>
      </c>
      <c r="C186" s="57" t="s">
        <v>68</v>
      </c>
      <c r="D186" s="27" t="s">
        <v>69</v>
      </c>
      <c r="E186" s="58">
        <v>67</v>
      </c>
      <c r="F186" s="60">
        <v>4460</v>
      </c>
      <c r="G186" s="58">
        <v>49</v>
      </c>
      <c r="H186" s="57">
        <v>178</v>
      </c>
      <c r="I186" s="57">
        <v>227</v>
      </c>
      <c r="J186" s="57" t="s">
        <v>15</v>
      </c>
      <c r="K186" s="57">
        <v>3</v>
      </c>
      <c r="L186" s="57">
        <v>1.0986547085201795E-2</v>
      </c>
      <c r="M186" s="57">
        <v>0.21585903083700442</v>
      </c>
      <c r="N186" s="261">
        <v>713</v>
      </c>
      <c r="O186" s="261" t="s">
        <v>2507</v>
      </c>
      <c r="P186" s="57" t="s">
        <v>52</v>
      </c>
    </row>
    <row r="187" spans="1:16">
      <c r="A187" s="57">
        <v>186</v>
      </c>
      <c r="B187" s="59">
        <v>43928</v>
      </c>
      <c r="C187" s="57" t="s">
        <v>68</v>
      </c>
      <c r="D187" s="27" t="s">
        <v>69</v>
      </c>
      <c r="E187" s="58">
        <v>63</v>
      </c>
      <c r="F187" s="60">
        <v>3786</v>
      </c>
      <c r="G187" s="58">
        <v>30</v>
      </c>
      <c r="H187" s="57">
        <v>146</v>
      </c>
      <c r="I187" s="57">
        <v>176</v>
      </c>
      <c r="J187" s="57" t="s">
        <v>15</v>
      </c>
      <c r="K187" s="57">
        <v>3</v>
      </c>
      <c r="L187" s="57">
        <v>7.9239302694136295E-3</v>
      </c>
      <c r="M187" s="57">
        <v>0.17045454545454544</v>
      </c>
      <c r="N187" s="261">
        <v>713</v>
      </c>
      <c r="O187" s="261" t="s">
        <v>2507</v>
      </c>
      <c r="P187" s="57" t="s">
        <v>52</v>
      </c>
    </row>
    <row r="188" spans="1:16">
      <c r="A188" s="57">
        <v>187</v>
      </c>
      <c r="B188" s="59">
        <v>43928</v>
      </c>
      <c r="C188" s="57" t="s">
        <v>68</v>
      </c>
      <c r="D188" s="27" t="s">
        <v>69</v>
      </c>
      <c r="E188" s="58">
        <v>68</v>
      </c>
      <c r="F188" s="60">
        <v>5328</v>
      </c>
      <c r="G188" s="58">
        <v>54</v>
      </c>
      <c r="H188" s="57">
        <v>202</v>
      </c>
      <c r="I188" s="57">
        <v>256</v>
      </c>
      <c r="J188" s="57" t="s">
        <v>15</v>
      </c>
      <c r="K188" s="57">
        <v>4</v>
      </c>
      <c r="L188" s="57">
        <v>1.0135135135135136E-2</v>
      </c>
      <c r="M188" s="57">
        <v>0.2109375</v>
      </c>
      <c r="N188" s="261">
        <v>713</v>
      </c>
      <c r="O188" s="261" t="s">
        <v>2507</v>
      </c>
      <c r="P188" s="57" t="s">
        <v>52</v>
      </c>
    </row>
    <row r="189" spans="1:16">
      <c r="A189" s="57">
        <v>188</v>
      </c>
      <c r="B189" s="59">
        <v>43928</v>
      </c>
      <c r="C189" s="57" t="s">
        <v>68</v>
      </c>
      <c r="D189" s="27" t="s">
        <v>69</v>
      </c>
      <c r="E189" s="58">
        <v>58</v>
      </c>
      <c r="F189" s="60">
        <v>3338</v>
      </c>
      <c r="G189" s="58">
        <v>16</v>
      </c>
      <c r="H189" s="57">
        <v>153</v>
      </c>
      <c r="I189" s="57">
        <v>169</v>
      </c>
      <c r="J189" s="57" t="s">
        <v>15</v>
      </c>
      <c r="K189" s="57">
        <v>3</v>
      </c>
      <c r="L189" s="57">
        <v>4.793289394847214E-3</v>
      </c>
      <c r="M189" s="57">
        <v>9.4674556213017749E-2</v>
      </c>
      <c r="N189" s="261">
        <v>713</v>
      </c>
      <c r="O189" s="261" t="s">
        <v>2507</v>
      </c>
      <c r="P189" s="57" t="s">
        <v>52</v>
      </c>
    </row>
    <row r="190" spans="1:16">
      <c r="A190" s="57">
        <v>189</v>
      </c>
      <c r="B190" s="59">
        <v>43928</v>
      </c>
      <c r="C190" s="57" t="s">
        <v>68</v>
      </c>
      <c r="D190" s="27" t="s">
        <v>69</v>
      </c>
      <c r="E190" s="58">
        <v>56</v>
      </c>
      <c r="F190" s="60">
        <v>3081</v>
      </c>
      <c r="G190" s="58">
        <v>6</v>
      </c>
      <c r="H190" s="57">
        <v>243</v>
      </c>
      <c r="I190" s="57">
        <v>249</v>
      </c>
      <c r="J190" s="57" t="s">
        <v>15</v>
      </c>
      <c r="K190" s="57">
        <v>2</v>
      </c>
      <c r="L190" s="57">
        <v>1.9474196689386564E-3</v>
      </c>
      <c r="M190" s="57">
        <v>2.4096385542168676E-2</v>
      </c>
      <c r="N190" s="261">
        <v>713</v>
      </c>
      <c r="O190" s="261" t="s">
        <v>2507</v>
      </c>
      <c r="P190" s="57" t="s">
        <v>52</v>
      </c>
    </row>
    <row r="191" spans="1:16">
      <c r="A191" s="57">
        <v>190</v>
      </c>
      <c r="B191" s="59">
        <v>43928</v>
      </c>
      <c r="C191" s="57" t="s">
        <v>68</v>
      </c>
      <c r="D191" s="27" t="s">
        <v>69</v>
      </c>
      <c r="E191" s="58">
        <v>60</v>
      </c>
      <c r="F191" s="60">
        <v>3907</v>
      </c>
      <c r="G191" s="58">
        <v>5</v>
      </c>
      <c r="H191" s="57">
        <v>185</v>
      </c>
      <c r="I191" s="57">
        <v>190</v>
      </c>
      <c r="J191" s="57" t="s">
        <v>15</v>
      </c>
      <c r="K191" s="57">
        <v>2</v>
      </c>
      <c r="L191" s="57">
        <v>1.2797542871768621E-3</v>
      </c>
      <c r="M191" s="57">
        <v>2.6315789473684209E-2</v>
      </c>
      <c r="N191" s="261">
        <v>713</v>
      </c>
      <c r="O191" s="261" t="s">
        <v>2507</v>
      </c>
      <c r="P191" s="57" t="s">
        <v>52</v>
      </c>
    </row>
    <row r="192" spans="1:16">
      <c r="A192" s="57">
        <v>191</v>
      </c>
      <c r="B192" s="59">
        <v>43932</v>
      </c>
      <c r="C192" s="57" t="s">
        <v>68</v>
      </c>
      <c r="D192" s="27" t="s">
        <v>69</v>
      </c>
      <c r="E192" s="58">
        <v>63</v>
      </c>
      <c r="F192" s="60">
        <v>3951</v>
      </c>
      <c r="G192" s="58">
        <v>62</v>
      </c>
      <c r="H192" s="57">
        <v>136</v>
      </c>
      <c r="I192" s="57">
        <v>198</v>
      </c>
      <c r="J192" s="57" t="s">
        <v>15</v>
      </c>
      <c r="K192" s="57">
        <v>4</v>
      </c>
      <c r="L192" s="57">
        <v>1.5692229815236648E-2</v>
      </c>
      <c r="M192" s="57">
        <v>0.31313131313131315</v>
      </c>
      <c r="N192" s="261">
        <v>713</v>
      </c>
      <c r="O192" s="261" t="s">
        <v>2507</v>
      </c>
      <c r="P192" s="57" t="s">
        <v>52</v>
      </c>
    </row>
    <row r="193" spans="1:16">
      <c r="A193" s="57">
        <v>192</v>
      </c>
      <c r="B193" s="59">
        <v>43932</v>
      </c>
      <c r="C193" s="57" t="s">
        <v>68</v>
      </c>
      <c r="D193" s="27" t="s">
        <v>69</v>
      </c>
      <c r="E193" s="58">
        <v>75</v>
      </c>
      <c r="F193" s="60">
        <v>6728</v>
      </c>
      <c r="G193" s="58">
        <v>7</v>
      </c>
      <c r="H193" s="57">
        <v>161</v>
      </c>
      <c r="I193" s="57">
        <v>168</v>
      </c>
      <c r="J193" s="57" t="s">
        <v>15</v>
      </c>
      <c r="K193" s="57">
        <v>3</v>
      </c>
      <c r="L193" s="57">
        <v>1.0404280618311534E-3</v>
      </c>
      <c r="M193" s="57">
        <v>4.1666666666666664E-2</v>
      </c>
      <c r="N193" s="261">
        <v>713</v>
      </c>
      <c r="O193" s="261" t="s">
        <v>2507</v>
      </c>
      <c r="P193" s="57" t="s">
        <v>52</v>
      </c>
    </row>
    <row r="194" spans="1:16">
      <c r="A194" s="57">
        <v>193</v>
      </c>
      <c r="B194" s="59">
        <v>43934</v>
      </c>
      <c r="C194" s="57" t="s">
        <v>68</v>
      </c>
      <c r="D194" s="27" t="s">
        <v>69</v>
      </c>
      <c r="E194" s="58">
        <v>70</v>
      </c>
      <c r="F194" s="60">
        <v>5838</v>
      </c>
      <c r="G194" s="58">
        <v>136</v>
      </c>
      <c r="H194" s="57">
        <v>257</v>
      </c>
      <c r="I194" s="57">
        <v>393</v>
      </c>
      <c r="J194" s="57" t="s">
        <v>15</v>
      </c>
      <c r="K194" s="57">
        <v>4</v>
      </c>
      <c r="L194" s="57">
        <v>2.3295649194929772E-2</v>
      </c>
      <c r="M194" s="57">
        <v>0.34605597964376589</v>
      </c>
      <c r="N194" s="261">
        <v>713</v>
      </c>
      <c r="O194" s="261" t="s">
        <v>2507</v>
      </c>
      <c r="P194" s="57" t="s">
        <v>52</v>
      </c>
    </row>
    <row r="195" spans="1:16">
      <c r="A195" s="57">
        <v>194</v>
      </c>
      <c r="B195" s="59">
        <v>43934</v>
      </c>
      <c r="C195" s="57" t="s">
        <v>68</v>
      </c>
      <c r="D195" s="27" t="s">
        <v>69</v>
      </c>
      <c r="E195" s="58">
        <v>62</v>
      </c>
      <c r="F195" s="60">
        <v>3846</v>
      </c>
      <c r="G195" s="58">
        <v>126</v>
      </c>
      <c r="H195" s="57">
        <v>124</v>
      </c>
      <c r="I195" s="57">
        <v>250</v>
      </c>
      <c r="J195" s="57" t="s">
        <v>15</v>
      </c>
      <c r="K195" s="57">
        <v>4</v>
      </c>
      <c r="L195" s="57">
        <v>3.2761310452418098E-2</v>
      </c>
      <c r="M195" s="57">
        <v>0.504</v>
      </c>
      <c r="N195" s="261">
        <v>713</v>
      </c>
      <c r="O195" s="261" t="s">
        <v>2507</v>
      </c>
      <c r="P195" s="57" t="s">
        <v>52</v>
      </c>
    </row>
    <row r="196" spans="1:16">
      <c r="A196" s="57">
        <v>195</v>
      </c>
      <c r="B196" s="59">
        <v>43934</v>
      </c>
      <c r="C196" s="57" t="s">
        <v>68</v>
      </c>
      <c r="D196" s="27" t="s">
        <v>69</v>
      </c>
      <c r="E196" s="58">
        <v>59</v>
      </c>
      <c r="F196" s="60">
        <v>3423</v>
      </c>
      <c r="G196" s="58">
        <v>35</v>
      </c>
      <c r="H196" s="57">
        <v>135</v>
      </c>
      <c r="I196" s="57">
        <v>170</v>
      </c>
      <c r="J196" s="57" t="s">
        <v>15</v>
      </c>
      <c r="K196" s="57">
        <v>3</v>
      </c>
      <c r="L196" s="57">
        <v>1.0224948875255624E-2</v>
      </c>
      <c r="M196" s="57">
        <v>0.20588235294117646</v>
      </c>
      <c r="N196" s="261">
        <v>713</v>
      </c>
      <c r="O196" s="261" t="s">
        <v>2507</v>
      </c>
      <c r="P196" s="57" t="s">
        <v>52</v>
      </c>
    </row>
    <row r="197" spans="1:16">
      <c r="A197" s="57">
        <v>196</v>
      </c>
      <c r="B197" s="59">
        <v>43934</v>
      </c>
      <c r="C197" s="57" t="s">
        <v>68</v>
      </c>
      <c r="D197" s="27" t="s">
        <v>69</v>
      </c>
      <c r="E197" s="58">
        <v>68</v>
      </c>
      <c r="F197" s="60">
        <v>6093</v>
      </c>
      <c r="G197" s="58">
        <v>241</v>
      </c>
      <c r="H197" s="57">
        <v>241</v>
      </c>
      <c r="I197" s="57">
        <v>482</v>
      </c>
      <c r="J197" s="57" t="s">
        <v>15</v>
      </c>
      <c r="K197" s="57">
        <v>5</v>
      </c>
      <c r="L197" s="57">
        <v>3.9553586082389625E-2</v>
      </c>
      <c r="M197" s="57">
        <v>0.5</v>
      </c>
      <c r="N197" s="261">
        <v>713</v>
      </c>
      <c r="O197" s="261" t="s">
        <v>2507</v>
      </c>
      <c r="P197" s="57" t="s">
        <v>52</v>
      </c>
    </row>
    <row r="198" spans="1:16">
      <c r="A198" s="57">
        <v>197</v>
      </c>
      <c r="B198" s="59">
        <v>43936</v>
      </c>
      <c r="C198" s="57" t="s">
        <v>68</v>
      </c>
      <c r="D198" s="27" t="s">
        <v>69</v>
      </c>
      <c r="E198" s="58">
        <v>81</v>
      </c>
      <c r="F198" s="60">
        <v>4690</v>
      </c>
      <c r="G198" s="58">
        <v>136</v>
      </c>
      <c r="H198" s="57">
        <v>546</v>
      </c>
      <c r="I198" s="57">
        <v>682</v>
      </c>
      <c r="J198" s="57" t="s">
        <v>15</v>
      </c>
      <c r="K198" s="57">
        <v>5</v>
      </c>
      <c r="L198" s="57">
        <v>2.8997867803837955E-2</v>
      </c>
      <c r="M198" s="57">
        <v>0.19941348973607037</v>
      </c>
      <c r="N198" s="261">
        <v>713</v>
      </c>
      <c r="O198" s="261" t="s">
        <v>2507</v>
      </c>
      <c r="P198" s="57" t="s">
        <v>52</v>
      </c>
    </row>
    <row r="199" spans="1:16">
      <c r="A199" s="57">
        <v>198</v>
      </c>
      <c r="B199" s="59">
        <v>43936</v>
      </c>
      <c r="C199" s="57" t="s">
        <v>68</v>
      </c>
      <c r="D199" s="27" t="s">
        <v>69</v>
      </c>
      <c r="E199" s="58">
        <v>65</v>
      </c>
      <c r="F199" s="60">
        <v>4577</v>
      </c>
      <c r="G199" s="58">
        <v>9</v>
      </c>
      <c r="H199" s="57">
        <v>230</v>
      </c>
      <c r="I199" s="57">
        <v>239</v>
      </c>
      <c r="J199" s="57" t="s">
        <v>15</v>
      </c>
      <c r="K199" s="57">
        <v>3</v>
      </c>
      <c r="L199" s="57">
        <v>1.9663535066637536E-3</v>
      </c>
      <c r="M199" s="57">
        <v>3.7656903765690378E-2</v>
      </c>
      <c r="N199" s="261">
        <v>713</v>
      </c>
      <c r="O199" s="261" t="s">
        <v>2507</v>
      </c>
      <c r="P199" s="57" t="s">
        <v>52</v>
      </c>
    </row>
    <row r="200" spans="1:16">
      <c r="A200" s="57">
        <v>199</v>
      </c>
      <c r="B200" s="59">
        <v>43937</v>
      </c>
      <c r="C200" s="57" t="s">
        <v>68</v>
      </c>
      <c r="D200" s="27" t="s">
        <v>69</v>
      </c>
      <c r="E200" s="58">
        <v>65</v>
      </c>
      <c r="F200" s="60">
        <v>4028</v>
      </c>
      <c r="G200" s="58">
        <v>7.6</v>
      </c>
      <c r="H200" s="57">
        <v>147</v>
      </c>
      <c r="I200" s="57">
        <v>154.6</v>
      </c>
      <c r="J200" s="57" t="s">
        <v>15</v>
      </c>
      <c r="K200" s="57">
        <v>2</v>
      </c>
      <c r="L200" s="57">
        <v>1.8867924528301887E-3</v>
      </c>
      <c r="M200" s="57">
        <v>4.9159120310478657E-2</v>
      </c>
      <c r="N200" s="261">
        <v>713</v>
      </c>
      <c r="O200" s="261" t="s">
        <v>2507</v>
      </c>
      <c r="P200" s="57" t="s">
        <v>52</v>
      </c>
    </row>
    <row r="201" spans="1:16">
      <c r="A201" s="57">
        <v>200</v>
      </c>
      <c r="B201" s="59">
        <v>43937</v>
      </c>
      <c r="C201" s="57" t="s">
        <v>68</v>
      </c>
      <c r="D201" s="27" t="s">
        <v>69</v>
      </c>
      <c r="E201" s="58">
        <v>64</v>
      </c>
      <c r="F201" s="60">
        <v>4414</v>
      </c>
      <c r="G201" s="58">
        <v>30</v>
      </c>
      <c r="H201" s="57">
        <v>196</v>
      </c>
      <c r="I201" s="57">
        <v>226</v>
      </c>
      <c r="J201" s="57" t="s">
        <v>15</v>
      </c>
      <c r="K201" s="57">
        <v>3</v>
      </c>
      <c r="L201" s="57">
        <v>6.7965564114182151E-3</v>
      </c>
      <c r="M201" s="57">
        <v>0.13274336283185842</v>
      </c>
      <c r="N201" s="261">
        <v>713</v>
      </c>
      <c r="O201" s="261" t="s">
        <v>2507</v>
      </c>
      <c r="P201" s="57" t="s">
        <v>52</v>
      </c>
    </row>
    <row r="202" spans="1:16">
      <c r="A202" s="57">
        <v>201</v>
      </c>
      <c r="B202" s="59">
        <v>43937</v>
      </c>
      <c r="C202" s="57" t="s">
        <v>68</v>
      </c>
      <c r="D202" s="27" t="s">
        <v>69</v>
      </c>
      <c r="E202" s="58">
        <v>85</v>
      </c>
      <c r="F202" s="60">
        <v>10690</v>
      </c>
      <c r="G202" s="58">
        <v>10.6</v>
      </c>
      <c r="H202" s="57">
        <v>174</v>
      </c>
      <c r="I202" s="57">
        <v>184.6</v>
      </c>
      <c r="J202" s="57" t="s">
        <v>15</v>
      </c>
      <c r="K202" s="57">
        <v>3</v>
      </c>
      <c r="L202" s="57">
        <v>9.9158091674462112E-4</v>
      </c>
      <c r="M202" s="57">
        <v>5.7421451787648972E-2</v>
      </c>
      <c r="N202" s="261">
        <v>713</v>
      </c>
      <c r="O202" s="261" t="s">
        <v>2507</v>
      </c>
      <c r="P202" s="57" t="s">
        <v>52</v>
      </c>
    </row>
    <row r="203" spans="1:16">
      <c r="A203" s="57">
        <v>202</v>
      </c>
      <c r="B203" s="59">
        <v>43937</v>
      </c>
      <c r="C203" s="57" t="s">
        <v>68</v>
      </c>
      <c r="D203" s="27" t="s">
        <v>69</v>
      </c>
      <c r="E203" s="58">
        <v>59</v>
      </c>
      <c r="F203" s="60">
        <v>3171</v>
      </c>
      <c r="G203" s="58">
        <v>35.299999999999997</v>
      </c>
      <c r="H203" s="57">
        <v>56</v>
      </c>
      <c r="I203" s="57">
        <v>91.3</v>
      </c>
      <c r="J203" s="57" t="s">
        <v>15</v>
      </c>
      <c r="K203" s="57">
        <v>3</v>
      </c>
      <c r="L203" s="57">
        <v>1.1132134973194575E-2</v>
      </c>
      <c r="M203" s="57">
        <v>0.38663745892661555</v>
      </c>
      <c r="N203" s="261">
        <v>713</v>
      </c>
      <c r="O203" s="261" t="s">
        <v>2507</v>
      </c>
      <c r="P203" s="57" t="s">
        <v>52</v>
      </c>
    </row>
    <row r="204" spans="1:16">
      <c r="A204" s="57">
        <v>203</v>
      </c>
      <c r="B204" s="59">
        <v>43937</v>
      </c>
      <c r="C204" s="57" t="s">
        <v>68</v>
      </c>
      <c r="D204" s="27" t="s">
        <v>69</v>
      </c>
      <c r="E204" s="58">
        <v>64</v>
      </c>
      <c r="F204" s="60">
        <v>3923</v>
      </c>
      <c r="G204" s="58">
        <v>48.3</v>
      </c>
      <c r="H204" s="57">
        <v>85</v>
      </c>
      <c r="I204" s="57">
        <v>133.30000000000001</v>
      </c>
      <c r="J204" s="57" t="s">
        <v>15</v>
      </c>
      <c r="K204" s="57">
        <v>3</v>
      </c>
      <c r="L204" s="57">
        <v>1.2312006117767013E-2</v>
      </c>
      <c r="M204" s="57">
        <v>0.36234058514628653</v>
      </c>
      <c r="N204" s="261">
        <v>713</v>
      </c>
      <c r="O204" s="261" t="s">
        <v>2507</v>
      </c>
      <c r="P204" s="57" t="s">
        <v>52</v>
      </c>
    </row>
    <row r="205" spans="1:16">
      <c r="A205" s="57">
        <v>204</v>
      </c>
      <c r="B205" s="59">
        <v>43938</v>
      </c>
      <c r="C205" s="57" t="s">
        <v>68</v>
      </c>
      <c r="D205" s="27" t="s">
        <v>69</v>
      </c>
      <c r="E205" s="58">
        <v>57</v>
      </c>
      <c r="F205" s="60">
        <v>3224</v>
      </c>
      <c r="G205" s="58">
        <v>19.8</v>
      </c>
      <c r="H205" s="57">
        <v>182</v>
      </c>
      <c r="I205" s="57">
        <v>201.8</v>
      </c>
      <c r="J205" s="57" t="s">
        <v>15</v>
      </c>
      <c r="K205" s="57">
        <v>3</v>
      </c>
      <c r="L205" s="57">
        <v>6.1414392059553355E-3</v>
      </c>
      <c r="M205" s="57">
        <v>9.8116947472745297E-2</v>
      </c>
      <c r="N205" s="261">
        <v>713</v>
      </c>
      <c r="O205" s="261" t="s">
        <v>2507</v>
      </c>
      <c r="P205" s="57" t="s">
        <v>52</v>
      </c>
    </row>
    <row r="206" spans="1:16">
      <c r="A206" s="57">
        <v>205</v>
      </c>
      <c r="B206" s="59">
        <v>43938</v>
      </c>
      <c r="C206" s="57" t="s">
        <v>68</v>
      </c>
      <c r="D206" s="27" t="s">
        <v>69</v>
      </c>
      <c r="E206" s="58">
        <v>71</v>
      </c>
      <c r="F206" s="60">
        <v>6543</v>
      </c>
      <c r="G206" s="58">
        <v>259.7</v>
      </c>
      <c r="H206" s="57">
        <v>430</v>
      </c>
      <c r="I206" s="57">
        <v>689.7</v>
      </c>
      <c r="J206" s="57" t="s">
        <v>15</v>
      </c>
      <c r="K206" s="57">
        <v>5</v>
      </c>
      <c r="L206" s="57">
        <v>3.9691273116307504E-2</v>
      </c>
      <c r="M206" s="57">
        <v>0.37654052486588369</v>
      </c>
      <c r="N206" s="261">
        <v>713</v>
      </c>
      <c r="O206" s="261" t="s">
        <v>2507</v>
      </c>
      <c r="P206" s="57" t="s">
        <v>52</v>
      </c>
    </row>
    <row r="207" spans="1:16">
      <c r="A207" s="57">
        <v>206</v>
      </c>
      <c r="B207" s="59">
        <v>43938</v>
      </c>
      <c r="C207" s="57" t="s">
        <v>68</v>
      </c>
      <c r="D207" s="27" t="s">
        <v>69</v>
      </c>
      <c r="E207" s="58">
        <v>56</v>
      </c>
      <c r="F207" s="60">
        <v>2672</v>
      </c>
      <c r="G207" s="58">
        <v>2.2000000000000002</v>
      </c>
      <c r="H207" s="57">
        <v>76</v>
      </c>
      <c r="I207" s="57">
        <v>78.2</v>
      </c>
      <c r="J207" s="57" t="s">
        <v>15</v>
      </c>
      <c r="K207" s="57">
        <v>2</v>
      </c>
      <c r="L207" s="57">
        <v>8.2335329341317372E-4</v>
      </c>
      <c r="M207" s="57">
        <v>2.8132992327365731E-2</v>
      </c>
      <c r="N207" s="261">
        <v>713</v>
      </c>
      <c r="O207" s="261" t="s">
        <v>2507</v>
      </c>
      <c r="P207" s="57" t="s">
        <v>52</v>
      </c>
    </row>
    <row r="208" spans="1:16">
      <c r="A208" s="57">
        <v>207</v>
      </c>
      <c r="B208" s="59">
        <v>43938</v>
      </c>
      <c r="C208" s="57" t="s">
        <v>68</v>
      </c>
      <c r="D208" s="27" t="s">
        <v>69</v>
      </c>
      <c r="E208" s="58">
        <v>65</v>
      </c>
      <c r="F208" s="60">
        <v>4159</v>
      </c>
      <c r="G208" s="58">
        <v>46.9</v>
      </c>
      <c r="H208" s="57">
        <v>111</v>
      </c>
      <c r="I208" s="57">
        <v>157.9</v>
      </c>
      <c r="J208" s="57" t="s">
        <v>15</v>
      </c>
      <c r="K208" s="57">
        <v>3</v>
      </c>
      <c r="L208" s="57">
        <v>1.1276749218562154E-2</v>
      </c>
      <c r="M208" s="57">
        <v>0.29702343255224822</v>
      </c>
      <c r="N208" s="261">
        <v>713</v>
      </c>
      <c r="O208" s="261" t="s">
        <v>2507</v>
      </c>
      <c r="P208" s="57" t="s">
        <v>52</v>
      </c>
    </row>
    <row r="209" spans="1:16">
      <c r="A209" s="57">
        <v>208</v>
      </c>
      <c r="B209" s="59">
        <v>43939</v>
      </c>
      <c r="C209" s="57" t="s">
        <v>68</v>
      </c>
      <c r="D209" s="27" t="s">
        <v>69</v>
      </c>
      <c r="E209" s="58">
        <v>71</v>
      </c>
      <c r="F209" s="60">
        <v>5723</v>
      </c>
      <c r="G209" s="58">
        <v>63.5</v>
      </c>
      <c r="H209" s="57">
        <v>207</v>
      </c>
      <c r="I209" s="57">
        <v>270.5</v>
      </c>
      <c r="J209" s="57" t="s">
        <v>15</v>
      </c>
      <c r="K209" s="57">
        <v>4</v>
      </c>
      <c r="L209" s="57">
        <v>1.1095579241656474E-2</v>
      </c>
      <c r="M209" s="57">
        <v>0.23475046210720887</v>
      </c>
      <c r="N209" s="261">
        <v>713</v>
      </c>
      <c r="O209" s="261" t="s">
        <v>2507</v>
      </c>
      <c r="P209" s="57" t="s">
        <v>52</v>
      </c>
    </row>
    <row r="210" spans="1:16">
      <c r="A210" s="57">
        <v>209</v>
      </c>
      <c r="B210" s="59">
        <v>43939</v>
      </c>
      <c r="C210" s="57" t="s">
        <v>68</v>
      </c>
      <c r="D210" s="27" t="s">
        <v>69</v>
      </c>
      <c r="E210" s="58">
        <v>61</v>
      </c>
      <c r="F210" s="60">
        <v>3436</v>
      </c>
      <c r="G210" s="58">
        <v>10</v>
      </c>
      <c r="H210" s="57">
        <v>94</v>
      </c>
      <c r="I210" s="57">
        <v>104</v>
      </c>
      <c r="J210" s="57" t="s">
        <v>15</v>
      </c>
      <c r="K210" s="57">
        <v>3</v>
      </c>
      <c r="L210" s="57">
        <v>2.9103608847497091E-3</v>
      </c>
      <c r="M210" s="57">
        <v>9.6153846153846159E-2</v>
      </c>
      <c r="N210" s="261">
        <v>713</v>
      </c>
      <c r="O210" s="261" t="s">
        <v>2507</v>
      </c>
      <c r="P210" s="57" t="s">
        <v>52</v>
      </c>
    </row>
    <row r="211" spans="1:16">
      <c r="A211" s="57">
        <v>210</v>
      </c>
      <c r="B211" s="59">
        <v>43939</v>
      </c>
      <c r="C211" s="57" t="s">
        <v>68</v>
      </c>
      <c r="D211" s="27" t="s">
        <v>69</v>
      </c>
      <c r="E211" s="58">
        <v>63</v>
      </c>
      <c r="F211" s="60">
        <v>3846</v>
      </c>
      <c r="G211" s="58">
        <v>56.8</v>
      </c>
      <c r="H211" s="57">
        <v>109</v>
      </c>
      <c r="I211" s="57">
        <v>165.8</v>
      </c>
      <c r="J211" s="57" t="s">
        <v>15</v>
      </c>
      <c r="K211" s="57">
        <v>4</v>
      </c>
      <c r="L211" s="57">
        <v>1.4768590743629744E-2</v>
      </c>
      <c r="M211" s="57">
        <v>0.34258142340168873</v>
      </c>
      <c r="N211" s="261">
        <v>713</v>
      </c>
      <c r="O211" s="261" t="s">
        <v>2507</v>
      </c>
      <c r="P211" s="57" t="s">
        <v>52</v>
      </c>
    </row>
    <row r="212" spans="1:16">
      <c r="A212" s="57">
        <v>211</v>
      </c>
      <c r="B212" s="59">
        <v>43939</v>
      </c>
      <c r="C212" s="57" t="s">
        <v>68</v>
      </c>
      <c r="D212" s="27" t="s">
        <v>69</v>
      </c>
      <c r="E212" s="58">
        <v>52</v>
      </c>
      <c r="F212" s="60">
        <v>2214</v>
      </c>
      <c r="G212" s="58">
        <v>3.4</v>
      </c>
      <c r="H212" s="57">
        <v>95</v>
      </c>
      <c r="I212" s="57">
        <v>98.4</v>
      </c>
      <c r="J212" s="57" t="s">
        <v>15</v>
      </c>
      <c r="K212" s="57">
        <v>2</v>
      </c>
      <c r="L212" s="57">
        <v>1.5356820234869015E-3</v>
      </c>
      <c r="M212" s="57">
        <v>3.4552845528455278E-2</v>
      </c>
      <c r="N212" s="261">
        <v>713</v>
      </c>
      <c r="O212" s="261" t="s">
        <v>2507</v>
      </c>
      <c r="P212" s="57" t="s">
        <v>52</v>
      </c>
    </row>
    <row r="213" spans="1:16">
      <c r="A213" s="57">
        <v>212</v>
      </c>
      <c r="B213" s="59">
        <v>43941</v>
      </c>
      <c r="C213" s="57" t="s">
        <v>68</v>
      </c>
      <c r="D213" s="27" t="s">
        <v>69</v>
      </c>
      <c r="E213" s="58">
        <v>70</v>
      </c>
      <c r="F213" s="60">
        <v>5940</v>
      </c>
      <c r="G213" s="58">
        <v>206.6</v>
      </c>
      <c r="H213" s="57">
        <v>306</v>
      </c>
      <c r="I213" s="57">
        <v>512.6</v>
      </c>
      <c r="J213" s="57" t="s">
        <v>15</v>
      </c>
      <c r="K213" s="57">
        <v>4</v>
      </c>
      <c r="L213" s="57">
        <v>3.4781144781144781E-2</v>
      </c>
      <c r="M213" s="57">
        <v>0.40304330862270771</v>
      </c>
      <c r="N213" s="261">
        <v>713</v>
      </c>
      <c r="O213" s="261" t="s">
        <v>2507</v>
      </c>
      <c r="P213" s="57" t="s">
        <v>52</v>
      </c>
    </row>
    <row r="214" spans="1:16">
      <c r="A214" s="57">
        <v>213</v>
      </c>
      <c r="B214" s="59">
        <v>43941</v>
      </c>
      <c r="C214" s="57" t="s">
        <v>68</v>
      </c>
      <c r="D214" s="27" t="s">
        <v>69</v>
      </c>
      <c r="E214" s="58">
        <v>61</v>
      </c>
      <c r="F214" s="60">
        <v>3718</v>
      </c>
      <c r="G214" s="58">
        <v>33.799999999999997</v>
      </c>
      <c r="H214" s="57">
        <v>114</v>
      </c>
      <c r="I214" s="57">
        <v>147.80000000000001</v>
      </c>
      <c r="J214" s="57" t="s">
        <v>15</v>
      </c>
      <c r="K214" s="57">
        <v>3</v>
      </c>
      <c r="L214" s="57">
        <v>9.0909090909090905E-3</v>
      </c>
      <c r="M214" s="57">
        <v>0.22868741542625165</v>
      </c>
      <c r="N214" s="261">
        <v>713</v>
      </c>
      <c r="O214" s="261" t="s">
        <v>2507</v>
      </c>
      <c r="P214" s="57" t="s">
        <v>52</v>
      </c>
    </row>
    <row r="215" spans="1:16">
      <c r="A215" s="57">
        <v>214</v>
      </c>
      <c r="B215" s="59">
        <v>43941</v>
      </c>
      <c r="C215" s="57" t="s">
        <v>68</v>
      </c>
      <c r="D215" s="27" t="s">
        <v>69</v>
      </c>
      <c r="E215" s="58">
        <v>63</v>
      </c>
      <c r="F215" s="60">
        <v>3576</v>
      </c>
      <c r="G215" s="58">
        <v>8</v>
      </c>
      <c r="H215" s="57">
        <v>97</v>
      </c>
      <c r="I215" s="57">
        <v>105</v>
      </c>
      <c r="J215" s="57" t="s">
        <v>15</v>
      </c>
      <c r="K215" s="57">
        <v>3</v>
      </c>
      <c r="L215" s="57">
        <v>2.2371364653243847E-3</v>
      </c>
      <c r="M215" s="57">
        <v>7.6190476190476197E-2</v>
      </c>
      <c r="N215" s="261">
        <v>713</v>
      </c>
      <c r="O215" s="261" t="s">
        <v>2507</v>
      </c>
      <c r="P215" s="57" t="s">
        <v>52</v>
      </c>
    </row>
    <row r="216" spans="1:16">
      <c r="A216" s="57">
        <v>215</v>
      </c>
      <c r="B216" s="59">
        <v>43945</v>
      </c>
      <c r="C216" s="57" t="s">
        <v>68</v>
      </c>
      <c r="D216" s="27" t="s">
        <v>69</v>
      </c>
      <c r="E216" s="58">
        <v>68</v>
      </c>
      <c r="F216" s="60">
        <v>4641</v>
      </c>
      <c r="G216" s="58">
        <v>113</v>
      </c>
      <c r="H216" s="57">
        <v>130</v>
      </c>
      <c r="I216" s="57">
        <v>243</v>
      </c>
      <c r="J216" s="57" t="s">
        <v>15</v>
      </c>
      <c r="K216" s="57">
        <v>5</v>
      </c>
      <c r="L216" s="57">
        <v>2.4348200818789054E-2</v>
      </c>
      <c r="M216" s="57">
        <v>0.46502057613168724</v>
      </c>
      <c r="N216" s="261">
        <v>713</v>
      </c>
      <c r="O216" s="261" t="s">
        <v>2507</v>
      </c>
      <c r="P216" s="57" t="s">
        <v>52</v>
      </c>
    </row>
    <row r="217" spans="1:16">
      <c r="A217" s="57">
        <v>216</v>
      </c>
      <c r="B217" s="59">
        <v>43945</v>
      </c>
      <c r="C217" s="57" t="s">
        <v>68</v>
      </c>
      <c r="D217" s="27" t="s">
        <v>69</v>
      </c>
      <c r="E217" s="58">
        <v>66</v>
      </c>
      <c r="F217" s="60">
        <v>5209</v>
      </c>
      <c r="G217" s="58">
        <v>259</v>
      </c>
      <c r="H217" s="57">
        <v>190</v>
      </c>
      <c r="I217" s="57">
        <v>449</v>
      </c>
      <c r="J217" s="57" t="s">
        <v>15</v>
      </c>
      <c r="K217" s="57">
        <v>5</v>
      </c>
      <c r="L217" s="57">
        <v>4.9721635630639277E-2</v>
      </c>
      <c r="M217" s="57">
        <v>0.57683741648106901</v>
      </c>
      <c r="N217" s="261">
        <v>713</v>
      </c>
      <c r="O217" s="261" t="s">
        <v>2507</v>
      </c>
      <c r="P217" s="57" t="s">
        <v>52</v>
      </c>
    </row>
    <row r="218" spans="1:16">
      <c r="A218" s="57">
        <v>217</v>
      </c>
      <c r="B218" s="59">
        <v>43945</v>
      </c>
      <c r="C218" s="57" t="s">
        <v>68</v>
      </c>
      <c r="D218" s="27" t="s">
        <v>69</v>
      </c>
      <c r="E218" s="58">
        <v>60</v>
      </c>
      <c r="F218" s="60">
        <v>3401</v>
      </c>
      <c r="G218" s="58">
        <v>57</v>
      </c>
      <c r="H218" s="57">
        <v>140</v>
      </c>
      <c r="I218" s="57">
        <v>197</v>
      </c>
      <c r="J218" s="57" t="s">
        <v>15</v>
      </c>
      <c r="K218" s="57">
        <v>4</v>
      </c>
      <c r="L218" s="57">
        <v>1.6759776536312849E-2</v>
      </c>
      <c r="M218" s="57">
        <v>0.28934010152284262</v>
      </c>
      <c r="N218" s="261">
        <v>713</v>
      </c>
      <c r="O218" s="261" t="s">
        <v>2507</v>
      </c>
      <c r="P218" s="57" t="s">
        <v>52</v>
      </c>
    </row>
    <row r="219" spans="1:16">
      <c r="A219" s="57">
        <v>218</v>
      </c>
      <c r="B219" s="59">
        <v>43945</v>
      </c>
      <c r="C219" s="57" t="s">
        <v>68</v>
      </c>
      <c r="D219" s="27" t="s">
        <v>69</v>
      </c>
      <c r="E219" s="58">
        <v>61</v>
      </c>
      <c r="F219" s="60">
        <v>3188</v>
      </c>
      <c r="G219" s="58">
        <v>8</v>
      </c>
      <c r="H219" s="57">
        <v>130</v>
      </c>
      <c r="I219" s="57">
        <v>138</v>
      </c>
      <c r="J219" s="57" t="s">
        <v>15</v>
      </c>
      <c r="K219" s="57">
        <v>2</v>
      </c>
      <c r="L219" s="57">
        <v>2.509410288582183E-3</v>
      </c>
      <c r="M219" s="57">
        <v>5.7971014492753624E-2</v>
      </c>
      <c r="N219" s="261">
        <v>713</v>
      </c>
      <c r="O219" s="261" t="s">
        <v>2507</v>
      </c>
      <c r="P219" s="57" t="s">
        <v>52</v>
      </c>
    </row>
    <row r="220" spans="1:16">
      <c r="A220" s="57">
        <v>219</v>
      </c>
      <c r="B220" s="59">
        <v>43945</v>
      </c>
      <c r="C220" s="57" t="s">
        <v>68</v>
      </c>
      <c r="D220" s="27" t="s">
        <v>69</v>
      </c>
      <c r="E220" s="58">
        <v>73</v>
      </c>
      <c r="F220" s="60">
        <v>5952</v>
      </c>
      <c r="G220" s="58">
        <v>90</v>
      </c>
      <c r="H220" s="57">
        <v>204</v>
      </c>
      <c r="I220" s="57">
        <v>294</v>
      </c>
      <c r="J220" s="57" t="s">
        <v>15</v>
      </c>
      <c r="K220" s="57">
        <v>4</v>
      </c>
      <c r="L220" s="57">
        <v>1.5120967741935484E-2</v>
      </c>
      <c r="M220" s="57">
        <v>0.30612244897959184</v>
      </c>
      <c r="N220" s="261">
        <v>713</v>
      </c>
      <c r="O220" s="261" t="s">
        <v>2507</v>
      </c>
      <c r="P220" s="57" t="s">
        <v>52</v>
      </c>
    </row>
    <row r="221" spans="1:16">
      <c r="A221" s="57">
        <v>220</v>
      </c>
      <c r="B221" s="59">
        <v>43945</v>
      </c>
      <c r="C221" s="57" t="s">
        <v>68</v>
      </c>
      <c r="D221" s="27" t="s">
        <v>69</v>
      </c>
      <c r="E221" s="58">
        <v>59</v>
      </c>
      <c r="F221" s="60">
        <v>3239</v>
      </c>
      <c r="G221" s="58">
        <v>43</v>
      </c>
      <c r="H221" s="57">
        <v>167</v>
      </c>
      <c r="I221" s="57">
        <v>210</v>
      </c>
      <c r="J221" s="57" t="s">
        <v>15</v>
      </c>
      <c r="K221" s="57">
        <v>3</v>
      </c>
      <c r="L221" s="57">
        <v>1.3275702377276937E-2</v>
      </c>
      <c r="M221" s="57">
        <v>0.20476190476190476</v>
      </c>
      <c r="N221" s="261">
        <v>713</v>
      </c>
      <c r="O221" s="261" t="s">
        <v>2507</v>
      </c>
      <c r="P221" s="57" t="s">
        <v>52</v>
      </c>
    </row>
    <row r="222" spans="1:16">
      <c r="A222" s="57">
        <v>221</v>
      </c>
      <c r="B222" s="59">
        <v>43950</v>
      </c>
      <c r="C222" s="57" t="s">
        <v>68</v>
      </c>
      <c r="D222" s="27" t="s">
        <v>69</v>
      </c>
      <c r="E222" s="58">
        <v>67</v>
      </c>
      <c r="F222" s="60">
        <v>4590</v>
      </c>
      <c r="G222" s="58">
        <v>128.30000000000001</v>
      </c>
      <c r="H222" s="57">
        <v>170</v>
      </c>
      <c r="I222" s="57">
        <v>298.3</v>
      </c>
      <c r="J222" s="57" t="s">
        <v>15</v>
      </c>
      <c r="K222" s="57">
        <v>5</v>
      </c>
      <c r="L222" s="57">
        <v>2.79520697167756E-2</v>
      </c>
      <c r="M222" s="57">
        <v>0.43010392222594707</v>
      </c>
      <c r="N222" s="261">
        <v>713</v>
      </c>
      <c r="O222" s="261" t="s">
        <v>2507</v>
      </c>
      <c r="P222" s="57" t="s">
        <v>52</v>
      </c>
    </row>
    <row r="223" spans="1:16">
      <c r="A223" s="57">
        <v>222</v>
      </c>
      <c r="B223" s="59">
        <v>43950</v>
      </c>
      <c r="C223" s="57" t="s">
        <v>68</v>
      </c>
      <c r="D223" s="27" t="s">
        <v>69</v>
      </c>
      <c r="E223" s="58">
        <v>63</v>
      </c>
      <c r="F223" s="60">
        <v>4540</v>
      </c>
      <c r="G223" s="58">
        <v>285</v>
      </c>
      <c r="H223" s="57">
        <v>230</v>
      </c>
      <c r="I223" s="57">
        <v>515</v>
      </c>
      <c r="J223" s="57" t="s">
        <v>15</v>
      </c>
      <c r="K223" s="57">
        <v>4</v>
      </c>
      <c r="L223" s="57">
        <v>6.2775330396475773E-2</v>
      </c>
      <c r="M223" s="57">
        <v>0.55339805825242716</v>
      </c>
      <c r="N223" s="261">
        <v>713</v>
      </c>
      <c r="O223" s="261" t="s">
        <v>2507</v>
      </c>
      <c r="P223" s="57" t="s">
        <v>52</v>
      </c>
    </row>
    <row r="224" spans="1:16">
      <c r="A224" s="57">
        <v>223</v>
      </c>
      <c r="B224" s="59">
        <v>43950</v>
      </c>
      <c r="C224" s="57" t="s">
        <v>68</v>
      </c>
      <c r="D224" s="27" t="s">
        <v>69</v>
      </c>
      <c r="E224" s="58">
        <v>60</v>
      </c>
      <c r="F224" s="60">
        <v>3675</v>
      </c>
      <c r="G224" s="58">
        <v>68.5</v>
      </c>
      <c r="H224" s="57">
        <v>185</v>
      </c>
      <c r="I224" s="57">
        <v>253.5</v>
      </c>
      <c r="J224" s="57" t="s">
        <v>15</v>
      </c>
      <c r="K224" s="57">
        <v>3</v>
      </c>
      <c r="L224" s="57">
        <v>1.8639455782312925E-2</v>
      </c>
      <c r="M224" s="57">
        <v>0.27021696252465482</v>
      </c>
      <c r="N224" s="261">
        <v>713</v>
      </c>
      <c r="O224" s="261" t="s">
        <v>2507</v>
      </c>
      <c r="P224" s="57" t="s">
        <v>52</v>
      </c>
    </row>
    <row r="225" spans="1:16">
      <c r="A225" s="57">
        <v>224</v>
      </c>
      <c r="B225" s="59">
        <v>43950</v>
      </c>
      <c r="C225" s="57" t="s">
        <v>68</v>
      </c>
      <c r="D225" s="27" t="s">
        <v>69</v>
      </c>
      <c r="E225" s="58">
        <v>60</v>
      </c>
      <c r="F225" s="60">
        <v>3570</v>
      </c>
      <c r="G225" s="58">
        <v>75.8</v>
      </c>
      <c r="H225" s="57">
        <v>165</v>
      </c>
      <c r="I225" s="57">
        <v>240.8</v>
      </c>
      <c r="J225" s="57" t="s">
        <v>15</v>
      </c>
      <c r="K225" s="57">
        <v>3</v>
      </c>
      <c r="L225" s="57">
        <v>2.1232492997198878E-2</v>
      </c>
      <c r="M225" s="57">
        <v>0.31478405315614616</v>
      </c>
      <c r="N225" s="261">
        <v>713</v>
      </c>
      <c r="O225" s="261" t="s">
        <v>2507</v>
      </c>
      <c r="P225" s="57" t="s">
        <v>52</v>
      </c>
    </row>
    <row r="226" spans="1:16">
      <c r="A226" s="57">
        <v>225</v>
      </c>
      <c r="B226" s="59">
        <v>43950</v>
      </c>
      <c r="C226" s="57" t="s">
        <v>68</v>
      </c>
      <c r="D226" s="27" t="s">
        <v>69</v>
      </c>
      <c r="E226" s="58">
        <v>59</v>
      </c>
      <c r="F226" s="60">
        <v>3035</v>
      </c>
      <c r="G226" s="58">
        <v>7</v>
      </c>
      <c r="H226" s="57">
        <v>35</v>
      </c>
      <c r="I226" s="57">
        <v>42</v>
      </c>
      <c r="J226" s="57" t="s">
        <v>15</v>
      </c>
      <c r="K226" s="57">
        <v>2</v>
      </c>
      <c r="L226" s="57">
        <v>2.3064250411861617E-3</v>
      </c>
      <c r="M226" s="57">
        <v>0.16666666666666666</v>
      </c>
      <c r="N226" s="261">
        <v>713</v>
      </c>
      <c r="O226" s="261" t="s">
        <v>2507</v>
      </c>
      <c r="P226" s="57" t="s">
        <v>52</v>
      </c>
    </row>
    <row r="227" spans="1:16">
      <c r="A227" s="57">
        <v>226</v>
      </c>
      <c r="B227" s="59">
        <v>43959</v>
      </c>
      <c r="C227" s="57" t="s">
        <v>68</v>
      </c>
      <c r="D227" s="27" t="s">
        <v>69</v>
      </c>
      <c r="E227" s="58">
        <v>54</v>
      </c>
      <c r="F227" s="60">
        <v>2332</v>
      </c>
      <c r="G227" s="58">
        <v>20</v>
      </c>
      <c r="H227" s="57">
        <v>61</v>
      </c>
      <c r="I227" s="57">
        <v>81</v>
      </c>
      <c r="J227" s="57" t="s">
        <v>15</v>
      </c>
      <c r="K227" s="57">
        <v>3</v>
      </c>
      <c r="L227" s="57">
        <v>8.5763293310463125E-3</v>
      </c>
      <c r="M227" s="57">
        <v>0.24691358024691357</v>
      </c>
      <c r="N227" s="261">
        <v>713</v>
      </c>
      <c r="O227" s="261" t="s">
        <v>2507</v>
      </c>
      <c r="P227" s="57" t="s">
        <v>52</v>
      </c>
    </row>
    <row r="228" spans="1:16">
      <c r="A228" s="57">
        <v>227</v>
      </c>
      <c r="B228" s="59">
        <v>43959</v>
      </c>
      <c r="C228" s="57" t="s">
        <v>68</v>
      </c>
      <c r="D228" s="27" t="s">
        <v>69</v>
      </c>
      <c r="E228" s="58">
        <v>65</v>
      </c>
      <c r="F228" s="60">
        <v>4274</v>
      </c>
      <c r="G228" s="58">
        <v>20</v>
      </c>
      <c r="H228" s="57">
        <v>167</v>
      </c>
      <c r="I228" s="57">
        <v>187</v>
      </c>
      <c r="J228" s="57" t="s">
        <v>15</v>
      </c>
      <c r="K228" s="57">
        <v>3</v>
      </c>
      <c r="L228" s="57">
        <v>4.679457182966776E-3</v>
      </c>
      <c r="M228" s="57">
        <v>0.10695187165775401</v>
      </c>
      <c r="N228" s="261">
        <v>713</v>
      </c>
      <c r="O228" s="261" t="s">
        <v>2507</v>
      </c>
      <c r="P228" s="57" t="s">
        <v>52</v>
      </c>
    </row>
    <row r="229" spans="1:16">
      <c r="A229" s="57">
        <v>228</v>
      </c>
      <c r="B229" s="59">
        <v>43959</v>
      </c>
      <c r="C229" s="57" t="s">
        <v>68</v>
      </c>
      <c r="D229" s="27" t="s">
        <v>69</v>
      </c>
      <c r="E229" s="58">
        <v>58</v>
      </c>
      <c r="F229" s="60">
        <v>2958</v>
      </c>
      <c r="G229" s="58">
        <v>2.5</v>
      </c>
      <c r="H229" s="57">
        <v>86</v>
      </c>
      <c r="I229" s="57">
        <v>88.5</v>
      </c>
      <c r="J229" s="57" t="s">
        <v>15</v>
      </c>
      <c r="K229" s="57">
        <v>2</v>
      </c>
      <c r="L229" s="57">
        <v>8.4516565246788369E-4</v>
      </c>
      <c r="M229" s="57">
        <v>2.8248587570621469E-2</v>
      </c>
      <c r="N229" s="261">
        <v>713</v>
      </c>
      <c r="O229" s="261" t="s">
        <v>2507</v>
      </c>
      <c r="P229" s="57" t="s">
        <v>52</v>
      </c>
    </row>
    <row r="230" spans="1:16">
      <c r="A230" s="57">
        <v>229</v>
      </c>
      <c r="B230" s="59">
        <v>43959</v>
      </c>
      <c r="C230" s="57" t="s">
        <v>68</v>
      </c>
      <c r="D230" s="27" t="s">
        <v>69</v>
      </c>
      <c r="E230" s="58">
        <v>65</v>
      </c>
      <c r="F230" s="60">
        <v>4506</v>
      </c>
      <c r="G230" s="58">
        <v>100.1</v>
      </c>
      <c r="H230" s="57">
        <v>262</v>
      </c>
      <c r="I230" s="57">
        <v>362.1</v>
      </c>
      <c r="J230" s="57" t="s">
        <v>15</v>
      </c>
      <c r="K230" s="57">
        <v>4</v>
      </c>
      <c r="L230" s="57">
        <v>2.2214824678206836E-2</v>
      </c>
      <c r="M230" s="57">
        <v>0.27644297155481906</v>
      </c>
      <c r="N230" s="261">
        <v>713</v>
      </c>
      <c r="O230" s="261" t="s">
        <v>2507</v>
      </c>
      <c r="P230" s="57" t="s">
        <v>52</v>
      </c>
    </row>
    <row r="231" spans="1:16">
      <c r="A231" s="57">
        <v>230</v>
      </c>
      <c r="B231" s="59">
        <v>43963</v>
      </c>
      <c r="C231" s="57" t="s">
        <v>68</v>
      </c>
      <c r="D231" s="27" t="s">
        <v>69</v>
      </c>
      <c r="E231" s="58">
        <v>68</v>
      </c>
      <c r="F231" s="60">
        <v>4404</v>
      </c>
      <c r="G231" s="58">
        <v>13.1</v>
      </c>
      <c r="H231" s="57">
        <v>124</v>
      </c>
      <c r="I231" s="57">
        <v>137.1</v>
      </c>
      <c r="J231" s="57" t="s">
        <v>15</v>
      </c>
      <c r="K231" s="57">
        <v>3</v>
      </c>
      <c r="L231" s="57">
        <v>2.974568574023615E-3</v>
      </c>
      <c r="M231" s="57">
        <v>9.5550692924872352E-2</v>
      </c>
      <c r="N231" s="261">
        <v>713</v>
      </c>
      <c r="O231" s="261" t="s">
        <v>2507</v>
      </c>
      <c r="P231" s="57" t="s">
        <v>52</v>
      </c>
    </row>
    <row r="232" spans="1:16">
      <c r="A232" s="57">
        <v>231</v>
      </c>
      <c r="B232" s="59">
        <v>43963</v>
      </c>
      <c r="C232" s="57" t="s">
        <v>68</v>
      </c>
      <c r="D232" s="27" t="s">
        <v>69</v>
      </c>
      <c r="E232" s="58">
        <v>68</v>
      </c>
      <c r="F232" s="60">
        <v>4660</v>
      </c>
      <c r="G232" s="58">
        <v>13.7</v>
      </c>
      <c r="H232" s="57">
        <v>128</v>
      </c>
      <c r="I232" s="57">
        <v>141.69999999999999</v>
      </c>
      <c r="J232" s="57" t="s">
        <v>15</v>
      </c>
      <c r="K232" s="57">
        <v>3</v>
      </c>
      <c r="L232" s="57">
        <v>2.9399141630901287E-3</v>
      </c>
      <c r="M232" s="57">
        <v>9.6683133380381092E-2</v>
      </c>
      <c r="N232" s="261">
        <v>713</v>
      </c>
      <c r="O232" s="261" t="s">
        <v>2507</v>
      </c>
      <c r="P232" s="57" t="s">
        <v>52</v>
      </c>
    </row>
    <row r="233" spans="1:16">
      <c r="A233" s="57">
        <v>232</v>
      </c>
      <c r="B233" s="59">
        <v>43963</v>
      </c>
      <c r="C233" s="57" t="s">
        <v>68</v>
      </c>
      <c r="D233" s="27" t="s">
        <v>69</v>
      </c>
      <c r="E233" s="58">
        <v>59</v>
      </c>
      <c r="F233" s="60">
        <v>3088</v>
      </c>
      <c r="G233" s="58">
        <v>30</v>
      </c>
      <c r="H233" s="57">
        <v>78</v>
      </c>
      <c r="I233" s="57">
        <v>108</v>
      </c>
      <c r="J233" s="57" t="s">
        <v>15</v>
      </c>
      <c r="K233" s="57">
        <v>3</v>
      </c>
      <c r="L233" s="57">
        <v>9.7150259067357511E-3</v>
      </c>
      <c r="M233" s="57">
        <v>0.27777777777777779</v>
      </c>
      <c r="N233" s="261">
        <v>713</v>
      </c>
      <c r="O233" s="261" t="s">
        <v>2507</v>
      </c>
      <c r="P233" s="57" t="s">
        <v>52</v>
      </c>
    </row>
    <row r="234" spans="1:16">
      <c r="A234" s="57">
        <v>233</v>
      </c>
      <c r="B234" s="59">
        <v>43964</v>
      </c>
      <c r="C234" s="57" t="s">
        <v>68</v>
      </c>
      <c r="D234" s="27" t="s">
        <v>69</v>
      </c>
      <c r="E234" s="58">
        <v>68</v>
      </c>
      <c r="F234" s="60">
        <v>4741</v>
      </c>
      <c r="G234" s="58">
        <v>56.3</v>
      </c>
      <c r="H234" s="57">
        <v>243</v>
      </c>
      <c r="I234" s="57">
        <v>299.3</v>
      </c>
      <c r="J234" s="57" t="s">
        <v>15</v>
      </c>
      <c r="K234" s="57">
        <v>3</v>
      </c>
      <c r="L234" s="57">
        <v>1.1875131828728116E-2</v>
      </c>
      <c r="M234" s="57">
        <v>0.18810557968593383</v>
      </c>
      <c r="N234" s="261">
        <v>713</v>
      </c>
      <c r="O234" s="261" t="s">
        <v>2507</v>
      </c>
      <c r="P234" s="57" t="s">
        <v>52</v>
      </c>
    </row>
    <row r="235" spans="1:16">
      <c r="A235" s="57">
        <v>234</v>
      </c>
      <c r="B235" s="59">
        <v>43964</v>
      </c>
      <c r="C235" s="57" t="s">
        <v>68</v>
      </c>
      <c r="D235" s="27" t="s">
        <v>69</v>
      </c>
      <c r="E235" s="58">
        <v>66</v>
      </c>
      <c r="F235" s="60">
        <v>4639</v>
      </c>
      <c r="G235" s="58">
        <v>92.7</v>
      </c>
      <c r="H235" s="57">
        <v>224</v>
      </c>
      <c r="I235" s="57">
        <v>316.7</v>
      </c>
      <c r="J235" s="57" t="s">
        <v>15</v>
      </c>
      <c r="K235" s="57">
        <v>5</v>
      </c>
      <c r="L235" s="57">
        <v>1.9982754904074154E-2</v>
      </c>
      <c r="M235" s="57">
        <v>0.29270603094411118</v>
      </c>
      <c r="N235" s="261">
        <v>713</v>
      </c>
      <c r="O235" s="261" t="s">
        <v>2507</v>
      </c>
      <c r="P235" s="57" t="s">
        <v>52</v>
      </c>
    </row>
    <row r="236" spans="1:16">
      <c r="A236" s="57">
        <v>235</v>
      </c>
      <c r="B236" s="59">
        <v>43964</v>
      </c>
      <c r="C236" s="57" t="s">
        <v>68</v>
      </c>
      <c r="D236" s="27" t="s">
        <v>69</v>
      </c>
      <c r="E236" s="58">
        <v>60</v>
      </c>
      <c r="F236" s="60">
        <v>3165</v>
      </c>
      <c r="G236" s="58">
        <v>17.8</v>
      </c>
      <c r="H236" s="57">
        <v>85</v>
      </c>
      <c r="I236" s="57">
        <v>102.8</v>
      </c>
      <c r="J236" s="57" t="s">
        <v>15</v>
      </c>
      <c r="K236" s="57">
        <v>3</v>
      </c>
      <c r="L236" s="57">
        <v>5.6240126382306483E-3</v>
      </c>
      <c r="M236" s="57">
        <v>0.17315175097276267</v>
      </c>
      <c r="N236" s="261">
        <v>713</v>
      </c>
      <c r="O236" s="261" t="s">
        <v>2507</v>
      </c>
      <c r="P236" s="57" t="s">
        <v>52</v>
      </c>
    </row>
    <row r="237" spans="1:16">
      <c r="A237" s="57">
        <v>236</v>
      </c>
      <c r="B237" s="59">
        <v>43965</v>
      </c>
      <c r="C237" s="57" t="s">
        <v>68</v>
      </c>
      <c r="D237" s="27" t="s">
        <v>69</v>
      </c>
      <c r="E237" s="58">
        <v>69</v>
      </c>
      <c r="F237" s="60">
        <v>5713</v>
      </c>
      <c r="G237" s="58">
        <v>373</v>
      </c>
      <c r="H237" s="57">
        <v>250</v>
      </c>
      <c r="I237" s="57">
        <v>623</v>
      </c>
      <c r="J237" s="57" t="s">
        <v>15</v>
      </c>
      <c r="K237" s="57">
        <v>5</v>
      </c>
      <c r="L237" s="57">
        <v>6.5289690180290572E-2</v>
      </c>
      <c r="M237" s="57">
        <v>0.5987158908507223</v>
      </c>
      <c r="N237" s="261">
        <v>713</v>
      </c>
      <c r="O237" s="261" t="s">
        <v>2507</v>
      </c>
      <c r="P237" s="57" t="s">
        <v>52</v>
      </c>
    </row>
    <row r="238" spans="1:16">
      <c r="A238" s="57">
        <v>237</v>
      </c>
      <c r="B238" s="59">
        <v>43965</v>
      </c>
      <c r="C238" s="57" t="s">
        <v>68</v>
      </c>
      <c r="D238" s="27" t="s">
        <v>69</v>
      </c>
      <c r="E238" s="58">
        <v>67</v>
      </c>
      <c r="F238" s="60">
        <v>4573</v>
      </c>
      <c r="G238" s="58">
        <v>119</v>
      </c>
      <c r="H238" s="57">
        <v>175</v>
      </c>
      <c r="I238" s="57">
        <v>294</v>
      </c>
      <c r="J238" s="57" t="s">
        <v>15</v>
      </c>
      <c r="K238" s="57">
        <v>4</v>
      </c>
      <c r="L238" s="57">
        <v>2.6022304832713755E-2</v>
      </c>
      <c r="M238" s="57">
        <v>0.40476190476190477</v>
      </c>
      <c r="N238" s="261">
        <v>713</v>
      </c>
      <c r="O238" s="261" t="s">
        <v>2507</v>
      </c>
      <c r="P238" s="57" t="s">
        <v>52</v>
      </c>
    </row>
    <row r="239" spans="1:16">
      <c r="A239" s="57">
        <v>238</v>
      </c>
      <c r="B239" s="59">
        <v>43965</v>
      </c>
      <c r="C239" s="57" t="s">
        <v>68</v>
      </c>
      <c r="D239" s="27" t="s">
        <v>69</v>
      </c>
      <c r="E239" s="58">
        <v>64</v>
      </c>
      <c r="F239" s="60">
        <v>4268</v>
      </c>
      <c r="G239" s="58">
        <v>98</v>
      </c>
      <c r="H239" s="57">
        <v>252</v>
      </c>
      <c r="I239" s="57">
        <v>350</v>
      </c>
      <c r="J239" s="57" t="s">
        <v>15</v>
      </c>
      <c r="K239" s="57">
        <v>4</v>
      </c>
      <c r="L239" s="57">
        <v>2.2961574507966261E-2</v>
      </c>
      <c r="M239" s="57">
        <v>0.28000000000000003</v>
      </c>
      <c r="N239" s="261">
        <v>713</v>
      </c>
      <c r="O239" s="261" t="s">
        <v>2507</v>
      </c>
      <c r="P239" s="57" t="s">
        <v>52</v>
      </c>
    </row>
    <row r="240" spans="1:16">
      <c r="A240" s="57">
        <v>239</v>
      </c>
      <c r="B240" s="59">
        <v>43965</v>
      </c>
      <c r="C240" s="57" t="s">
        <v>68</v>
      </c>
      <c r="D240" s="27" t="s">
        <v>69</v>
      </c>
      <c r="E240" s="58">
        <v>68</v>
      </c>
      <c r="F240" s="60">
        <v>4969</v>
      </c>
      <c r="G240" s="58">
        <v>31</v>
      </c>
      <c r="H240" s="57">
        <v>159</v>
      </c>
      <c r="I240" s="57">
        <v>190</v>
      </c>
      <c r="J240" s="57" t="s">
        <v>15</v>
      </c>
      <c r="K240" s="57">
        <v>3</v>
      </c>
      <c r="L240" s="57">
        <v>6.238679814852083E-3</v>
      </c>
      <c r="M240" s="57">
        <v>0.16315789473684211</v>
      </c>
      <c r="N240" s="261">
        <v>713</v>
      </c>
      <c r="O240" s="261" t="s">
        <v>2507</v>
      </c>
      <c r="P240" s="57" t="s">
        <v>52</v>
      </c>
    </row>
    <row r="241" spans="1:16">
      <c r="A241" s="57">
        <v>240</v>
      </c>
      <c r="B241" s="59">
        <v>43970</v>
      </c>
      <c r="C241" s="57" t="s">
        <v>68</v>
      </c>
      <c r="D241" s="27" t="s">
        <v>69</v>
      </c>
      <c r="E241" s="58">
        <v>71</v>
      </c>
      <c r="F241" s="60">
        <v>5661</v>
      </c>
      <c r="G241" s="58">
        <v>81</v>
      </c>
      <c r="H241" s="57">
        <v>547</v>
      </c>
      <c r="I241" s="57">
        <v>628</v>
      </c>
      <c r="J241" s="57" t="s">
        <v>15</v>
      </c>
      <c r="K241" s="57">
        <v>5</v>
      </c>
      <c r="L241" s="57">
        <v>1.4308426073131956E-2</v>
      </c>
      <c r="M241" s="57">
        <v>0.12898089171974522</v>
      </c>
      <c r="N241" s="261">
        <v>713</v>
      </c>
      <c r="O241" s="261" t="s">
        <v>2507</v>
      </c>
      <c r="P241" s="57" t="s">
        <v>52</v>
      </c>
    </row>
    <row r="242" spans="1:16">
      <c r="A242" s="57">
        <v>241</v>
      </c>
      <c r="B242" s="59">
        <v>43970</v>
      </c>
      <c r="C242" s="57" t="s">
        <v>68</v>
      </c>
      <c r="D242" s="27" t="s">
        <v>69</v>
      </c>
      <c r="E242" s="58">
        <v>55</v>
      </c>
      <c r="F242" s="60">
        <v>2639</v>
      </c>
      <c r="G242" s="58">
        <v>1.3</v>
      </c>
      <c r="H242" s="57">
        <v>227</v>
      </c>
      <c r="I242" s="57">
        <v>228.3</v>
      </c>
      <c r="J242" s="57" t="s">
        <v>15</v>
      </c>
      <c r="K242" s="57">
        <v>2</v>
      </c>
      <c r="L242" s="57">
        <v>4.9261083743842372E-4</v>
      </c>
      <c r="M242" s="57">
        <v>5.6942619360490585E-3</v>
      </c>
      <c r="N242" s="261">
        <v>713</v>
      </c>
      <c r="O242" s="261" t="s">
        <v>2507</v>
      </c>
      <c r="P242" s="57" t="s">
        <v>52</v>
      </c>
    </row>
    <row r="243" spans="1:16">
      <c r="A243" s="57">
        <v>242</v>
      </c>
      <c r="B243" s="59">
        <v>43971</v>
      </c>
      <c r="C243" s="57" t="s">
        <v>68</v>
      </c>
      <c r="D243" s="27" t="s">
        <v>69</v>
      </c>
      <c r="E243" s="58">
        <v>60</v>
      </c>
      <c r="F243" s="60">
        <v>3355</v>
      </c>
      <c r="G243" s="58">
        <v>30</v>
      </c>
      <c r="H243" s="57">
        <v>140</v>
      </c>
      <c r="I243" s="57">
        <v>170</v>
      </c>
      <c r="J243" s="57" t="s">
        <v>15</v>
      </c>
      <c r="K243" s="57">
        <v>3</v>
      </c>
      <c r="L243" s="57">
        <v>8.9418777943368107E-3</v>
      </c>
      <c r="M243" s="57">
        <v>0.17647058823529413</v>
      </c>
      <c r="N243" s="261">
        <v>713</v>
      </c>
      <c r="O243" s="261" t="s">
        <v>2507</v>
      </c>
      <c r="P243" s="57" t="s">
        <v>52</v>
      </c>
    </row>
    <row r="244" spans="1:16">
      <c r="A244" s="57">
        <v>243</v>
      </c>
      <c r="B244" s="59">
        <v>43971</v>
      </c>
      <c r="C244" s="57" t="s">
        <v>68</v>
      </c>
      <c r="D244" s="27" t="s">
        <v>69</v>
      </c>
      <c r="E244" s="58">
        <v>64</v>
      </c>
      <c r="F244" s="60">
        <v>4055</v>
      </c>
      <c r="G244" s="58">
        <v>140</v>
      </c>
      <c r="H244" s="57">
        <v>135</v>
      </c>
      <c r="I244" s="57">
        <v>275</v>
      </c>
      <c r="J244" s="57" t="s">
        <v>15</v>
      </c>
      <c r="K244" s="57">
        <v>5</v>
      </c>
      <c r="L244" s="57">
        <v>3.4525277435265102E-2</v>
      </c>
      <c r="M244" s="57">
        <v>0.50909090909090904</v>
      </c>
      <c r="N244" s="261">
        <v>713</v>
      </c>
      <c r="O244" s="261" t="s">
        <v>2507</v>
      </c>
      <c r="P244" s="57" t="s">
        <v>52</v>
      </c>
    </row>
    <row r="245" spans="1:16">
      <c r="A245" s="57">
        <v>244</v>
      </c>
      <c r="B245" s="59">
        <v>43971</v>
      </c>
      <c r="C245" s="57" t="s">
        <v>68</v>
      </c>
      <c r="D245" s="27" t="s">
        <v>69</v>
      </c>
      <c r="E245" s="58">
        <v>62</v>
      </c>
      <c r="F245" s="60">
        <v>3950</v>
      </c>
      <c r="G245" s="58">
        <v>220</v>
      </c>
      <c r="H245" s="57">
        <v>175</v>
      </c>
      <c r="I245" s="57">
        <v>395</v>
      </c>
      <c r="J245" s="57" t="s">
        <v>15</v>
      </c>
      <c r="K245" s="57">
        <v>5</v>
      </c>
      <c r="L245" s="57">
        <v>5.5696202531645568E-2</v>
      </c>
      <c r="M245" s="57">
        <v>0.55696202531645567</v>
      </c>
      <c r="N245" s="261">
        <v>713</v>
      </c>
      <c r="O245" s="261" t="s">
        <v>2507</v>
      </c>
      <c r="P245" s="57" t="s">
        <v>52</v>
      </c>
    </row>
    <row r="246" spans="1:16">
      <c r="A246" s="57">
        <v>245</v>
      </c>
      <c r="B246" s="59">
        <v>43971</v>
      </c>
      <c r="C246" s="57" t="s">
        <v>68</v>
      </c>
      <c r="D246" s="27" t="s">
        <v>69</v>
      </c>
      <c r="E246" s="58">
        <v>54</v>
      </c>
      <c r="F246" s="60">
        <v>2355</v>
      </c>
      <c r="G246" s="58">
        <v>1.6</v>
      </c>
      <c r="H246" s="57">
        <v>80</v>
      </c>
      <c r="I246" s="57">
        <v>81.599999999999994</v>
      </c>
      <c r="J246" s="57" t="s">
        <v>15</v>
      </c>
      <c r="K246" s="57">
        <v>2</v>
      </c>
      <c r="L246" s="57">
        <v>6.7940552016985142E-4</v>
      </c>
      <c r="M246" s="57">
        <v>1.9607843137254905E-2</v>
      </c>
      <c r="N246" s="261">
        <v>713</v>
      </c>
      <c r="O246" s="261" t="s">
        <v>2507</v>
      </c>
      <c r="P246" s="57" t="s">
        <v>52</v>
      </c>
    </row>
    <row r="247" spans="1:16">
      <c r="A247" s="57">
        <v>246</v>
      </c>
      <c r="B247" s="59">
        <v>43971</v>
      </c>
      <c r="C247" s="57" t="s">
        <v>68</v>
      </c>
      <c r="D247" s="27" t="s">
        <v>69</v>
      </c>
      <c r="E247" s="58">
        <v>60</v>
      </c>
      <c r="F247" s="60">
        <v>3610</v>
      </c>
      <c r="G247" s="58">
        <v>6.5</v>
      </c>
      <c r="H247" s="57">
        <v>215</v>
      </c>
      <c r="I247" s="57">
        <v>221.5</v>
      </c>
      <c r="J247" s="57" t="s">
        <v>15</v>
      </c>
      <c r="K247" s="57">
        <v>4</v>
      </c>
      <c r="L247" s="57">
        <v>1.8005540166204986E-3</v>
      </c>
      <c r="M247" s="57">
        <v>2.9345372460496615E-2</v>
      </c>
      <c r="N247" s="261">
        <v>713</v>
      </c>
      <c r="O247" s="261" t="s">
        <v>2507</v>
      </c>
      <c r="P247" s="57" t="s">
        <v>52</v>
      </c>
    </row>
    <row r="248" spans="1:16">
      <c r="A248" s="57">
        <v>247</v>
      </c>
      <c r="B248" s="59">
        <v>43971</v>
      </c>
      <c r="C248" s="57" t="s">
        <v>68</v>
      </c>
      <c r="D248" s="27" t="s">
        <v>69</v>
      </c>
      <c r="E248" s="58">
        <v>56</v>
      </c>
      <c r="F248" s="60">
        <v>2365</v>
      </c>
      <c r="G248" s="58">
        <v>1.4</v>
      </c>
      <c r="H248" s="57">
        <v>70</v>
      </c>
      <c r="I248" s="57">
        <v>71.400000000000006</v>
      </c>
      <c r="J248" s="57" t="s">
        <v>15</v>
      </c>
      <c r="K248" s="57">
        <v>2</v>
      </c>
      <c r="L248" s="57">
        <v>5.9196617336152216E-4</v>
      </c>
      <c r="M248" s="57">
        <v>1.9607843137254898E-2</v>
      </c>
      <c r="N248" s="261">
        <v>713</v>
      </c>
      <c r="O248" s="261" t="s">
        <v>2507</v>
      </c>
      <c r="P248" s="57" t="s">
        <v>52</v>
      </c>
    </row>
    <row r="249" spans="1:16">
      <c r="A249" s="57">
        <v>248</v>
      </c>
      <c r="B249" s="59">
        <v>43971</v>
      </c>
      <c r="C249" s="57" t="s">
        <v>68</v>
      </c>
      <c r="D249" s="27" t="s">
        <v>69</v>
      </c>
      <c r="E249" s="58">
        <v>65</v>
      </c>
      <c r="F249" s="60">
        <v>3445</v>
      </c>
      <c r="G249" s="58">
        <v>12.2</v>
      </c>
      <c r="H249" s="57">
        <v>15</v>
      </c>
      <c r="I249" s="57">
        <v>27.2</v>
      </c>
      <c r="J249" s="57" t="s">
        <v>15</v>
      </c>
      <c r="K249" s="57">
        <v>3</v>
      </c>
      <c r="L249" s="57">
        <v>3.5413642960812771E-3</v>
      </c>
      <c r="M249" s="57">
        <v>0.44852941176470584</v>
      </c>
      <c r="N249" s="261">
        <v>713</v>
      </c>
      <c r="O249" s="261" t="s">
        <v>2507</v>
      </c>
      <c r="P249" s="57" t="s">
        <v>52</v>
      </c>
    </row>
    <row r="250" spans="1:16">
      <c r="A250" s="57">
        <v>249</v>
      </c>
      <c r="B250" s="59">
        <v>43971</v>
      </c>
      <c r="C250" s="57" t="s">
        <v>68</v>
      </c>
      <c r="D250" s="27" t="s">
        <v>69</v>
      </c>
      <c r="E250" s="58">
        <v>66</v>
      </c>
      <c r="F250" s="60">
        <v>4451</v>
      </c>
      <c r="G250" s="58">
        <v>18.2</v>
      </c>
      <c r="H250" s="57">
        <v>226</v>
      </c>
      <c r="I250" s="57">
        <v>244.2</v>
      </c>
      <c r="J250" s="57" t="s">
        <v>15</v>
      </c>
      <c r="K250" s="57">
        <v>3</v>
      </c>
      <c r="L250" s="57">
        <v>4.0889687710626826E-3</v>
      </c>
      <c r="M250" s="57">
        <v>7.4529074529074535E-2</v>
      </c>
      <c r="N250" s="261">
        <v>713</v>
      </c>
      <c r="O250" s="261" t="s">
        <v>2507</v>
      </c>
      <c r="P250" s="57" t="s">
        <v>52</v>
      </c>
    </row>
    <row r="251" spans="1:16">
      <c r="A251" s="57">
        <v>250</v>
      </c>
      <c r="B251" s="59">
        <v>43971</v>
      </c>
      <c r="C251" s="57" t="s">
        <v>68</v>
      </c>
      <c r="D251" s="27" t="s">
        <v>69</v>
      </c>
      <c r="E251" s="58">
        <v>61</v>
      </c>
      <c r="F251" s="60">
        <v>3132</v>
      </c>
      <c r="G251" s="58">
        <v>3.9</v>
      </c>
      <c r="H251" s="57">
        <v>119</v>
      </c>
      <c r="I251" s="57">
        <v>122.9</v>
      </c>
      <c r="J251" s="57" t="s">
        <v>15</v>
      </c>
      <c r="K251" s="57">
        <v>2</v>
      </c>
      <c r="L251" s="57">
        <v>1.2452107279693487E-3</v>
      </c>
      <c r="M251" s="57">
        <v>3.1733116354759963E-2</v>
      </c>
      <c r="N251" s="261">
        <v>713</v>
      </c>
      <c r="O251" s="261" t="s">
        <v>2507</v>
      </c>
      <c r="P251" s="57" t="s">
        <v>52</v>
      </c>
    </row>
    <row r="252" spans="1:16">
      <c r="A252" s="57">
        <v>251</v>
      </c>
      <c r="B252" s="59">
        <v>43971</v>
      </c>
      <c r="C252" s="57" t="s">
        <v>68</v>
      </c>
      <c r="D252" s="27" t="s">
        <v>69</v>
      </c>
      <c r="E252" s="58">
        <v>56</v>
      </c>
      <c r="F252" s="60">
        <v>2346</v>
      </c>
      <c r="G252" s="58">
        <v>30.4</v>
      </c>
      <c r="H252" s="57">
        <v>77</v>
      </c>
      <c r="I252" s="57">
        <v>107.4</v>
      </c>
      <c r="J252" s="57" t="s">
        <v>15</v>
      </c>
      <c r="K252" s="57">
        <v>4</v>
      </c>
      <c r="L252" s="57">
        <v>1.2958226768968456E-2</v>
      </c>
      <c r="M252" s="57">
        <v>0.28305400372439476</v>
      </c>
      <c r="N252" s="261">
        <v>713</v>
      </c>
      <c r="O252" s="261" t="s">
        <v>2507</v>
      </c>
      <c r="P252" s="57" t="s">
        <v>52</v>
      </c>
    </row>
    <row r="253" spans="1:16">
      <c r="A253" s="57">
        <v>252</v>
      </c>
      <c r="B253" s="59">
        <v>43971</v>
      </c>
      <c r="C253" s="57" t="s">
        <v>68</v>
      </c>
      <c r="D253" s="27" t="s">
        <v>69</v>
      </c>
      <c r="E253" s="58">
        <v>59</v>
      </c>
      <c r="F253" s="60">
        <v>3530</v>
      </c>
      <c r="G253" s="58">
        <v>58.2</v>
      </c>
      <c r="H253" s="57">
        <v>191</v>
      </c>
      <c r="I253" s="57">
        <v>249.2</v>
      </c>
      <c r="J253" s="57" t="s">
        <v>15</v>
      </c>
      <c r="K253" s="57">
        <v>4</v>
      </c>
      <c r="L253" s="57">
        <v>1.6487252124645892E-2</v>
      </c>
      <c r="M253" s="57">
        <v>0.23354735152487963</v>
      </c>
      <c r="N253" s="261">
        <v>713</v>
      </c>
      <c r="O253" s="261" t="s">
        <v>2507</v>
      </c>
      <c r="P253" s="57" t="s">
        <v>52</v>
      </c>
    </row>
    <row r="254" spans="1:16">
      <c r="A254" s="57">
        <v>253</v>
      </c>
      <c r="B254" s="59">
        <v>43971</v>
      </c>
      <c r="C254" s="57" t="s">
        <v>68</v>
      </c>
      <c r="D254" s="27" t="s">
        <v>69</v>
      </c>
      <c r="E254" s="58">
        <v>60</v>
      </c>
      <c r="F254" s="60">
        <v>3126</v>
      </c>
      <c r="G254" s="58">
        <v>7.8</v>
      </c>
      <c r="H254" s="57">
        <v>100</v>
      </c>
      <c r="I254" s="57">
        <v>107.8</v>
      </c>
      <c r="J254" s="57" t="s">
        <v>15</v>
      </c>
      <c r="K254" s="57">
        <v>2</v>
      </c>
      <c r="L254" s="57">
        <v>2.4952015355086373E-3</v>
      </c>
      <c r="M254" s="57">
        <v>7.2356215213358069E-2</v>
      </c>
      <c r="N254" s="261">
        <v>713</v>
      </c>
      <c r="O254" s="261" t="s">
        <v>2507</v>
      </c>
      <c r="P254" s="57" t="s">
        <v>52</v>
      </c>
    </row>
    <row r="255" spans="1:16">
      <c r="A255" s="57">
        <v>254</v>
      </c>
      <c r="B255" s="59">
        <v>43971</v>
      </c>
      <c r="C255" s="57" t="s">
        <v>68</v>
      </c>
      <c r="D255" s="27" t="s">
        <v>69</v>
      </c>
      <c r="E255" s="58">
        <v>61</v>
      </c>
      <c r="F255" s="60">
        <v>3727</v>
      </c>
      <c r="G255" s="58">
        <v>77.099999999999994</v>
      </c>
      <c r="H255" s="57">
        <v>118</v>
      </c>
      <c r="I255" s="57">
        <v>195.1</v>
      </c>
      <c r="J255" s="57" t="s">
        <v>15</v>
      </c>
      <c r="K255" s="57">
        <v>4</v>
      </c>
      <c r="L255" s="57">
        <v>2.0686879527770322E-2</v>
      </c>
      <c r="M255" s="57">
        <v>0.39518195797027161</v>
      </c>
      <c r="N255" s="261">
        <v>713</v>
      </c>
      <c r="O255" s="261" t="s">
        <v>2507</v>
      </c>
      <c r="P255" s="57" t="s">
        <v>52</v>
      </c>
    </row>
    <row r="256" spans="1:16">
      <c r="A256" s="57">
        <v>255</v>
      </c>
      <c r="B256" s="59">
        <v>43971</v>
      </c>
      <c r="C256" s="57" t="s">
        <v>68</v>
      </c>
      <c r="D256" s="27" t="s">
        <v>69</v>
      </c>
      <c r="E256" s="58">
        <v>73</v>
      </c>
      <c r="F256" s="60">
        <v>5724</v>
      </c>
      <c r="G256" s="58">
        <v>13.9</v>
      </c>
      <c r="H256" s="57">
        <v>185</v>
      </c>
      <c r="I256" s="57">
        <v>198.9</v>
      </c>
      <c r="J256" s="57" t="s">
        <v>15</v>
      </c>
      <c r="K256" s="57">
        <v>2</v>
      </c>
      <c r="L256" s="57">
        <v>2.4283717679944097E-3</v>
      </c>
      <c r="M256" s="57">
        <v>6.9884364002011062E-2</v>
      </c>
      <c r="N256" s="261">
        <v>713</v>
      </c>
      <c r="O256" s="261" t="s">
        <v>2507</v>
      </c>
      <c r="P256" s="57" t="s">
        <v>52</v>
      </c>
    </row>
    <row r="257" spans="1:16">
      <c r="A257" s="57">
        <v>256</v>
      </c>
      <c r="B257" s="59">
        <v>43971</v>
      </c>
      <c r="C257" s="57" t="s">
        <v>68</v>
      </c>
      <c r="D257" s="27" t="s">
        <v>69</v>
      </c>
      <c r="E257" s="58">
        <v>69</v>
      </c>
      <c r="F257" s="60">
        <v>5049</v>
      </c>
      <c r="G257" s="58">
        <v>65.2</v>
      </c>
      <c r="H257" s="57">
        <v>135</v>
      </c>
      <c r="I257" s="57">
        <v>200.2</v>
      </c>
      <c r="J257" s="57" t="s">
        <v>15</v>
      </c>
      <c r="K257" s="57">
        <v>4</v>
      </c>
      <c r="L257" s="57">
        <v>1.2913448207565854E-2</v>
      </c>
      <c r="M257" s="57">
        <v>0.32567432567432569</v>
      </c>
      <c r="N257" s="261">
        <v>713</v>
      </c>
      <c r="O257" s="261" t="s">
        <v>2507</v>
      </c>
      <c r="P257" s="57" t="s">
        <v>52</v>
      </c>
    </row>
    <row r="258" spans="1:16">
      <c r="A258" s="57">
        <v>257</v>
      </c>
      <c r="B258" s="59">
        <v>43971</v>
      </c>
      <c r="C258" s="57" t="s">
        <v>68</v>
      </c>
      <c r="D258" s="27" t="s">
        <v>69</v>
      </c>
      <c r="E258" s="58">
        <v>66</v>
      </c>
      <c r="F258" s="60">
        <v>4473</v>
      </c>
      <c r="G258" s="58">
        <v>9.9</v>
      </c>
      <c r="H258" s="57">
        <v>188</v>
      </c>
      <c r="I258" s="57">
        <v>197.9</v>
      </c>
      <c r="J258" s="57" t="s">
        <v>15</v>
      </c>
      <c r="K258" s="57">
        <v>2</v>
      </c>
      <c r="L258" s="57">
        <v>2.2132796780684107E-3</v>
      </c>
      <c r="M258" s="57">
        <v>5.0025265285497729E-2</v>
      </c>
      <c r="N258" s="261">
        <v>713</v>
      </c>
      <c r="O258" s="261" t="s">
        <v>2507</v>
      </c>
      <c r="P258" s="57" t="s">
        <v>52</v>
      </c>
    </row>
    <row r="259" spans="1:16">
      <c r="A259" s="57">
        <v>258</v>
      </c>
      <c r="B259" s="59">
        <v>43971</v>
      </c>
      <c r="C259" s="57" t="s">
        <v>68</v>
      </c>
      <c r="D259" s="27" t="s">
        <v>69</v>
      </c>
      <c r="E259" s="58">
        <v>75</v>
      </c>
      <c r="F259" s="60">
        <v>6992</v>
      </c>
      <c r="G259" s="58">
        <v>3.6</v>
      </c>
      <c r="H259" s="57">
        <v>191</v>
      </c>
      <c r="I259" s="57">
        <v>194.6</v>
      </c>
      <c r="J259" s="57" t="s">
        <v>15</v>
      </c>
      <c r="K259" s="57">
        <v>2</v>
      </c>
      <c r="L259" s="57">
        <v>5.1487414187643022E-4</v>
      </c>
      <c r="M259" s="57">
        <v>1.8499486125385406E-2</v>
      </c>
      <c r="N259" s="261">
        <v>713</v>
      </c>
      <c r="O259" s="261" t="s">
        <v>2507</v>
      </c>
      <c r="P259" s="57" t="s">
        <v>52</v>
      </c>
    </row>
    <row r="260" spans="1:16">
      <c r="A260" s="57">
        <v>259</v>
      </c>
      <c r="B260" s="59">
        <v>43971</v>
      </c>
      <c r="C260" s="57" t="s">
        <v>68</v>
      </c>
      <c r="D260" s="27" t="s">
        <v>69</v>
      </c>
      <c r="E260" s="58">
        <v>67</v>
      </c>
      <c r="F260" s="60">
        <v>4667</v>
      </c>
      <c r="G260" s="58">
        <v>14</v>
      </c>
      <c r="H260" s="57">
        <v>123</v>
      </c>
      <c r="I260" s="57">
        <v>137</v>
      </c>
      <c r="J260" s="57" t="s">
        <v>15</v>
      </c>
      <c r="K260" s="57">
        <v>2</v>
      </c>
      <c r="L260" s="57">
        <v>2.9997857295907433E-3</v>
      </c>
      <c r="M260" s="57">
        <v>0.10218978102189781</v>
      </c>
      <c r="N260" s="261">
        <v>713</v>
      </c>
      <c r="O260" s="261" t="s">
        <v>2507</v>
      </c>
      <c r="P260" s="57" t="s">
        <v>52</v>
      </c>
    </row>
    <row r="261" spans="1:16">
      <c r="A261" s="57">
        <v>260</v>
      </c>
      <c r="B261" s="59">
        <v>43971</v>
      </c>
      <c r="C261" s="57" t="s">
        <v>68</v>
      </c>
      <c r="D261" s="27" t="s">
        <v>69</v>
      </c>
      <c r="E261" s="58">
        <v>63</v>
      </c>
      <c r="F261" s="60">
        <v>3412</v>
      </c>
      <c r="G261" s="58">
        <v>50.6</v>
      </c>
      <c r="H261" s="57">
        <v>30</v>
      </c>
      <c r="I261" s="57">
        <v>80.599999999999994</v>
      </c>
      <c r="J261" s="57" t="s">
        <v>15</v>
      </c>
      <c r="K261" s="57">
        <v>3</v>
      </c>
      <c r="L261" s="57">
        <v>1.4830011723329426E-2</v>
      </c>
      <c r="M261" s="57">
        <v>0.62779156327543428</v>
      </c>
      <c r="N261" s="261">
        <v>713</v>
      </c>
      <c r="O261" s="261" t="s">
        <v>2507</v>
      </c>
      <c r="P261" s="57" t="s">
        <v>52</v>
      </c>
    </row>
    <row r="262" spans="1:16">
      <c r="A262" s="57">
        <v>261</v>
      </c>
      <c r="B262" s="59">
        <v>43971</v>
      </c>
      <c r="C262" s="57" t="s">
        <v>68</v>
      </c>
      <c r="D262" s="27" t="s">
        <v>69</v>
      </c>
      <c r="E262" s="58">
        <v>55</v>
      </c>
      <c r="F262" s="60">
        <v>2566</v>
      </c>
      <c r="G262" s="58">
        <v>1.5</v>
      </c>
      <c r="H262" s="57">
        <v>104</v>
      </c>
      <c r="I262" s="57">
        <v>105.5</v>
      </c>
      <c r="J262" s="57" t="s">
        <v>15</v>
      </c>
      <c r="K262" s="57">
        <v>2</v>
      </c>
      <c r="L262" s="57">
        <v>5.8456742010911929E-4</v>
      </c>
      <c r="M262" s="57">
        <v>1.4218009478672985E-2</v>
      </c>
      <c r="N262" s="261">
        <v>713</v>
      </c>
      <c r="O262" s="261" t="s">
        <v>2507</v>
      </c>
      <c r="P262" s="57" t="s">
        <v>52</v>
      </c>
    </row>
    <row r="263" spans="1:16">
      <c r="A263" s="57">
        <v>262</v>
      </c>
      <c r="B263" s="59">
        <v>43971</v>
      </c>
      <c r="C263" s="57" t="s">
        <v>68</v>
      </c>
      <c r="D263" s="27" t="s">
        <v>69</v>
      </c>
      <c r="E263" s="58">
        <v>54</v>
      </c>
      <c r="F263" s="60">
        <v>2469</v>
      </c>
      <c r="G263" s="58">
        <v>2.4</v>
      </c>
      <c r="H263" s="57">
        <v>132</v>
      </c>
      <c r="I263" s="57">
        <v>134.4</v>
      </c>
      <c r="J263" s="57" t="s">
        <v>15</v>
      </c>
      <c r="K263" s="57">
        <v>2</v>
      </c>
      <c r="L263" s="57">
        <v>9.7205346294046164E-4</v>
      </c>
      <c r="M263" s="57">
        <v>1.7857142857142856E-2</v>
      </c>
      <c r="N263" s="261">
        <v>713</v>
      </c>
      <c r="O263" s="261" t="s">
        <v>2507</v>
      </c>
      <c r="P263" s="57" t="s">
        <v>52</v>
      </c>
    </row>
    <row r="264" spans="1:16">
      <c r="A264" s="57">
        <v>263</v>
      </c>
      <c r="B264" s="59">
        <v>43971</v>
      </c>
      <c r="C264" s="57" t="s">
        <v>68</v>
      </c>
      <c r="D264" s="27" t="s">
        <v>69</v>
      </c>
      <c r="E264" s="58">
        <v>58</v>
      </c>
      <c r="F264" s="60">
        <v>2870</v>
      </c>
      <c r="G264" s="58">
        <v>5.6</v>
      </c>
      <c r="H264" s="57">
        <v>98</v>
      </c>
      <c r="I264" s="57">
        <v>103.6</v>
      </c>
      <c r="J264" s="57" t="s">
        <v>15</v>
      </c>
      <c r="K264" s="57">
        <v>2</v>
      </c>
      <c r="L264" s="57">
        <v>1.9512195121951217E-3</v>
      </c>
      <c r="M264" s="57">
        <v>5.4054054054054057E-2</v>
      </c>
      <c r="N264" s="261">
        <v>713</v>
      </c>
      <c r="O264" s="261" t="s">
        <v>2507</v>
      </c>
      <c r="P264" s="57" t="s">
        <v>52</v>
      </c>
    </row>
    <row r="265" spans="1:16">
      <c r="A265" s="57">
        <v>264</v>
      </c>
      <c r="B265" s="59">
        <v>43971</v>
      </c>
      <c r="C265" s="57" t="s">
        <v>68</v>
      </c>
      <c r="D265" s="27" t="s">
        <v>69</v>
      </c>
      <c r="E265" s="58">
        <v>64</v>
      </c>
      <c r="F265" s="60">
        <v>3764</v>
      </c>
      <c r="G265" s="58">
        <v>50</v>
      </c>
      <c r="H265" s="57">
        <v>163</v>
      </c>
      <c r="I265" s="57">
        <v>213</v>
      </c>
      <c r="J265" s="57" t="s">
        <v>15</v>
      </c>
      <c r="K265" s="57">
        <v>4</v>
      </c>
      <c r="L265" s="57">
        <v>1.3283740701381509E-2</v>
      </c>
      <c r="M265" s="57">
        <v>0.23474178403755869</v>
      </c>
      <c r="N265" s="261">
        <v>713</v>
      </c>
      <c r="O265" s="261" t="s">
        <v>2507</v>
      </c>
      <c r="P265" s="57" t="s">
        <v>52</v>
      </c>
    </row>
    <row r="266" spans="1:16">
      <c r="A266" s="57">
        <v>265</v>
      </c>
      <c r="B266" s="59">
        <v>43971</v>
      </c>
      <c r="C266" s="57" t="s">
        <v>68</v>
      </c>
      <c r="D266" s="27" t="s">
        <v>69</v>
      </c>
      <c r="E266" s="58">
        <v>65</v>
      </c>
      <c r="F266" s="60">
        <v>3818</v>
      </c>
      <c r="G266" s="58">
        <v>33.4</v>
      </c>
      <c r="H266" s="57">
        <v>97</v>
      </c>
      <c r="I266" s="57">
        <v>130.4</v>
      </c>
      <c r="J266" s="57" t="s">
        <v>15</v>
      </c>
      <c r="K266" s="57">
        <v>3</v>
      </c>
      <c r="L266" s="57">
        <v>8.7480356207438447E-3</v>
      </c>
      <c r="M266" s="57">
        <v>0.25613496932515334</v>
      </c>
      <c r="N266" s="261">
        <v>713</v>
      </c>
      <c r="O266" s="261" t="s">
        <v>2507</v>
      </c>
      <c r="P266" s="57" t="s">
        <v>52</v>
      </c>
    </row>
    <row r="267" spans="1:16">
      <c r="A267" s="57">
        <v>266</v>
      </c>
      <c r="B267" s="59">
        <v>43971</v>
      </c>
      <c r="C267" s="57" t="s">
        <v>68</v>
      </c>
      <c r="D267" s="27" t="s">
        <v>69</v>
      </c>
      <c r="E267" s="58">
        <v>65</v>
      </c>
      <c r="F267" s="60">
        <v>4491</v>
      </c>
      <c r="G267" s="58">
        <v>26.2</v>
      </c>
      <c r="H267" s="57">
        <v>114</v>
      </c>
      <c r="I267" s="57">
        <v>140.19999999999999</v>
      </c>
      <c r="J267" s="57" t="s">
        <v>15</v>
      </c>
      <c r="K267" s="57">
        <v>5</v>
      </c>
      <c r="L267" s="57">
        <v>5.833890002226675E-3</v>
      </c>
      <c r="M267" s="57">
        <v>0.18687589158345222</v>
      </c>
      <c r="N267" s="261">
        <v>713</v>
      </c>
      <c r="O267" s="261" t="s">
        <v>2507</v>
      </c>
      <c r="P267" s="57" t="s">
        <v>52</v>
      </c>
    </row>
    <row r="268" spans="1:16">
      <c r="A268" s="57">
        <v>267</v>
      </c>
      <c r="B268" s="59">
        <v>43971</v>
      </c>
      <c r="C268" s="57" t="s">
        <v>68</v>
      </c>
      <c r="D268" s="27" t="s">
        <v>69</v>
      </c>
      <c r="E268" s="58">
        <v>63</v>
      </c>
      <c r="F268" s="60">
        <v>3673</v>
      </c>
      <c r="G268" s="58">
        <v>52.3</v>
      </c>
      <c r="H268" s="57">
        <v>35</v>
      </c>
      <c r="I268" s="57">
        <v>87.3</v>
      </c>
      <c r="J268" s="57" t="s">
        <v>15</v>
      </c>
      <c r="K268" s="57">
        <v>4</v>
      </c>
      <c r="L268" s="57">
        <v>1.4239041655322623E-2</v>
      </c>
      <c r="M268" s="57">
        <v>0.59908361970217638</v>
      </c>
      <c r="N268" s="261">
        <v>713</v>
      </c>
      <c r="O268" s="261" t="s">
        <v>2507</v>
      </c>
      <c r="P268" s="57" t="s">
        <v>52</v>
      </c>
    </row>
    <row r="269" spans="1:16">
      <c r="A269" s="57">
        <v>268</v>
      </c>
      <c r="B269" s="59">
        <v>43971</v>
      </c>
      <c r="C269" s="57" t="s">
        <v>68</v>
      </c>
      <c r="D269" s="27" t="s">
        <v>69</v>
      </c>
      <c r="E269" s="58">
        <v>68</v>
      </c>
      <c r="F269" s="60">
        <v>4926</v>
      </c>
      <c r="G269" s="58">
        <v>66.400000000000006</v>
      </c>
      <c r="H269" s="57">
        <v>192</v>
      </c>
      <c r="I269" s="57">
        <v>258.39999999999998</v>
      </c>
      <c r="J269" s="57" t="s">
        <v>15</v>
      </c>
      <c r="K269" s="57">
        <v>4</v>
      </c>
      <c r="L269" s="57">
        <v>1.3479496548924077E-2</v>
      </c>
      <c r="M269" s="57">
        <v>0.25696594427244585</v>
      </c>
      <c r="N269" s="261">
        <v>713</v>
      </c>
      <c r="O269" s="261" t="s">
        <v>2507</v>
      </c>
      <c r="P269" s="57" t="s">
        <v>52</v>
      </c>
    </row>
    <row r="270" spans="1:16">
      <c r="A270" s="57">
        <v>269</v>
      </c>
      <c r="B270" s="59">
        <v>43971</v>
      </c>
      <c r="C270" s="57" t="s">
        <v>68</v>
      </c>
      <c r="D270" s="27" t="s">
        <v>69</v>
      </c>
      <c r="E270" s="58">
        <v>80</v>
      </c>
      <c r="F270" s="60">
        <v>8070</v>
      </c>
      <c r="G270" s="58">
        <v>6.6</v>
      </c>
      <c r="H270" s="57">
        <v>206</v>
      </c>
      <c r="I270" s="57">
        <v>212.6</v>
      </c>
      <c r="J270" s="57" t="s">
        <v>15</v>
      </c>
      <c r="K270" s="57">
        <v>3</v>
      </c>
      <c r="L270" s="57">
        <v>8.1784386617100369E-4</v>
      </c>
      <c r="M270" s="57">
        <v>3.1044214487300093E-2</v>
      </c>
      <c r="N270" s="261">
        <v>713</v>
      </c>
      <c r="O270" s="261" t="s">
        <v>2507</v>
      </c>
      <c r="P270" s="57" t="s">
        <v>52</v>
      </c>
    </row>
    <row r="271" spans="1:16">
      <c r="A271" s="57">
        <v>270</v>
      </c>
      <c r="B271" s="59">
        <v>43971</v>
      </c>
      <c r="C271" s="57" t="s">
        <v>68</v>
      </c>
      <c r="D271" s="27" t="s">
        <v>69</v>
      </c>
      <c r="E271" s="58">
        <v>68</v>
      </c>
      <c r="F271" s="60">
        <v>5169</v>
      </c>
      <c r="G271" s="58">
        <v>67</v>
      </c>
      <c r="H271" s="57">
        <v>256</v>
      </c>
      <c r="I271" s="57">
        <v>323</v>
      </c>
      <c r="J271" s="57" t="s">
        <v>15</v>
      </c>
      <c r="K271" s="57">
        <v>4</v>
      </c>
      <c r="L271" s="57">
        <v>1.2961888179531825E-2</v>
      </c>
      <c r="M271" s="57">
        <v>0.20743034055727555</v>
      </c>
      <c r="N271" s="261">
        <v>713</v>
      </c>
      <c r="O271" s="261" t="s">
        <v>2507</v>
      </c>
      <c r="P271" s="57" t="s">
        <v>52</v>
      </c>
    </row>
    <row r="272" spans="1:16">
      <c r="A272" s="57">
        <v>271</v>
      </c>
      <c r="B272" s="59">
        <v>43971</v>
      </c>
      <c r="C272" s="57" t="s">
        <v>68</v>
      </c>
      <c r="D272" s="27" t="s">
        <v>69</v>
      </c>
      <c r="E272" s="58">
        <v>74</v>
      </c>
      <c r="F272" s="60">
        <v>6332</v>
      </c>
      <c r="G272" s="58">
        <v>60</v>
      </c>
      <c r="H272" s="57">
        <v>220</v>
      </c>
      <c r="I272" s="57">
        <v>280</v>
      </c>
      <c r="J272" s="57" t="s">
        <v>15</v>
      </c>
      <c r="K272" s="57">
        <v>4</v>
      </c>
      <c r="L272" s="57">
        <v>9.4756790903348081E-3</v>
      </c>
      <c r="M272" s="57">
        <v>0.21428571428571427</v>
      </c>
      <c r="N272" s="261">
        <v>713</v>
      </c>
      <c r="O272" s="261" t="s">
        <v>2507</v>
      </c>
      <c r="P272" s="57" t="s">
        <v>52</v>
      </c>
    </row>
    <row r="273" spans="1:16">
      <c r="A273" s="57">
        <v>272</v>
      </c>
      <c r="B273" s="59">
        <v>43971</v>
      </c>
      <c r="C273" s="57" t="s">
        <v>68</v>
      </c>
      <c r="D273" s="27" t="s">
        <v>69</v>
      </c>
      <c r="E273" s="58">
        <v>54</v>
      </c>
      <c r="F273" s="60">
        <v>2422</v>
      </c>
      <c r="G273" s="58">
        <v>20</v>
      </c>
      <c r="H273" s="57">
        <v>198</v>
      </c>
      <c r="I273" s="57">
        <v>218</v>
      </c>
      <c r="J273" s="57" t="s">
        <v>15</v>
      </c>
      <c r="K273" s="57">
        <v>3</v>
      </c>
      <c r="L273" s="57">
        <v>8.2576383154417832E-3</v>
      </c>
      <c r="M273" s="57">
        <v>9.1743119266055051E-2</v>
      </c>
      <c r="N273" s="261">
        <v>713</v>
      </c>
      <c r="O273" s="261" t="s">
        <v>2507</v>
      </c>
      <c r="P273" s="57" t="s">
        <v>52</v>
      </c>
    </row>
    <row r="274" spans="1:16">
      <c r="A274" s="57">
        <v>273</v>
      </c>
      <c r="B274" s="59">
        <v>43971</v>
      </c>
      <c r="C274" s="57" t="s">
        <v>68</v>
      </c>
      <c r="D274" s="27" t="s">
        <v>69</v>
      </c>
      <c r="E274" s="58">
        <v>59</v>
      </c>
      <c r="F274" s="60">
        <v>3365</v>
      </c>
      <c r="G274" s="58">
        <v>10</v>
      </c>
      <c r="H274" s="57">
        <v>79</v>
      </c>
      <c r="I274" s="57">
        <v>89</v>
      </c>
      <c r="J274" s="57" t="s">
        <v>15</v>
      </c>
      <c r="K274" s="57">
        <v>2</v>
      </c>
      <c r="L274" s="57">
        <v>2.9717682020802376E-3</v>
      </c>
      <c r="M274" s="57">
        <v>0.11235955056179775</v>
      </c>
      <c r="N274" s="261">
        <v>713</v>
      </c>
      <c r="O274" s="261" t="s">
        <v>2507</v>
      </c>
      <c r="P274" s="57" t="s">
        <v>52</v>
      </c>
    </row>
    <row r="275" spans="1:16">
      <c r="A275" s="57">
        <v>274</v>
      </c>
      <c r="B275" s="59">
        <v>43971</v>
      </c>
      <c r="C275" s="57" t="s">
        <v>68</v>
      </c>
      <c r="D275" s="27" t="s">
        <v>69</v>
      </c>
      <c r="E275" s="58">
        <v>63</v>
      </c>
      <c r="F275" s="60">
        <v>3827</v>
      </c>
      <c r="G275" s="58">
        <v>31.7</v>
      </c>
      <c r="H275" s="57">
        <v>149</v>
      </c>
      <c r="I275" s="57">
        <v>180.7</v>
      </c>
      <c r="J275" s="57" t="s">
        <v>15</v>
      </c>
      <c r="K275" s="57">
        <v>4</v>
      </c>
      <c r="L275" s="57">
        <v>8.2832505879278807E-3</v>
      </c>
      <c r="M275" s="57">
        <v>0.1754288876591035</v>
      </c>
      <c r="N275" s="261">
        <v>713</v>
      </c>
      <c r="O275" s="261" t="s">
        <v>2507</v>
      </c>
      <c r="P275" s="57" t="s">
        <v>52</v>
      </c>
    </row>
    <row r="276" spans="1:16">
      <c r="A276" s="57">
        <v>275</v>
      </c>
      <c r="B276" s="59">
        <v>43971</v>
      </c>
      <c r="C276" s="57" t="s">
        <v>68</v>
      </c>
      <c r="D276" s="27" t="s">
        <v>69</v>
      </c>
      <c r="E276" s="58">
        <v>54</v>
      </c>
      <c r="F276" s="60">
        <v>2151</v>
      </c>
      <c r="G276" s="58">
        <v>1.5</v>
      </c>
      <c r="H276" s="57">
        <v>70</v>
      </c>
      <c r="I276" s="57">
        <v>71.5</v>
      </c>
      <c r="J276" s="57" t="s">
        <v>15</v>
      </c>
      <c r="K276" s="57">
        <v>2</v>
      </c>
      <c r="L276" s="57">
        <v>6.9735006973500695E-4</v>
      </c>
      <c r="M276" s="57">
        <v>2.097902097902098E-2</v>
      </c>
      <c r="N276" s="261">
        <v>713</v>
      </c>
      <c r="O276" s="261" t="s">
        <v>2507</v>
      </c>
      <c r="P276" s="57" t="s">
        <v>52</v>
      </c>
    </row>
    <row r="277" spans="1:16">
      <c r="A277" s="57">
        <v>276</v>
      </c>
      <c r="B277" s="59">
        <v>43971</v>
      </c>
      <c r="C277" s="57" t="s">
        <v>68</v>
      </c>
      <c r="D277" s="27" t="s">
        <v>69</v>
      </c>
      <c r="E277" s="58">
        <v>60</v>
      </c>
      <c r="F277" s="60">
        <v>3256</v>
      </c>
      <c r="G277" s="58">
        <v>5.6</v>
      </c>
      <c r="H277" s="57">
        <v>140</v>
      </c>
      <c r="I277" s="57">
        <v>145.6</v>
      </c>
      <c r="J277" s="57" t="s">
        <v>15</v>
      </c>
      <c r="K277" s="57">
        <v>2</v>
      </c>
      <c r="L277" s="57">
        <v>1.7199017199017199E-3</v>
      </c>
      <c r="M277" s="57">
        <v>3.8461538461538464E-2</v>
      </c>
      <c r="N277" s="261">
        <v>713</v>
      </c>
      <c r="O277" s="261" t="s">
        <v>2507</v>
      </c>
      <c r="P277" s="57" t="s">
        <v>52</v>
      </c>
    </row>
    <row r="278" spans="1:16">
      <c r="A278" s="57">
        <v>277</v>
      </c>
      <c r="B278" s="59">
        <v>43971</v>
      </c>
      <c r="C278" s="57" t="s">
        <v>68</v>
      </c>
      <c r="D278" s="27" t="s">
        <v>69</v>
      </c>
      <c r="E278" s="58">
        <v>60</v>
      </c>
      <c r="F278" s="60">
        <v>2815</v>
      </c>
      <c r="G278" s="58">
        <v>21.3</v>
      </c>
      <c r="H278" s="57">
        <v>35</v>
      </c>
      <c r="I278" s="57">
        <v>56.3</v>
      </c>
      <c r="J278" s="57" t="s">
        <v>15</v>
      </c>
      <c r="K278" s="57">
        <v>4</v>
      </c>
      <c r="L278" s="57">
        <v>7.5666074600355239E-3</v>
      </c>
      <c r="M278" s="57">
        <v>0.37833037300177624</v>
      </c>
      <c r="N278" s="261">
        <v>713</v>
      </c>
      <c r="O278" s="261" t="s">
        <v>2507</v>
      </c>
      <c r="P278" s="57" t="s">
        <v>52</v>
      </c>
    </row>
    <row r="279" spans="1:16">
      <c r="A279" s="57">
        <v>278</v>
      </c>
      <c r="B279" s="59">
        <v>43971</v>
      </c>
      <c r="C279" s="57" t="s">
        <v>68</v>
      </c>
      <c r="D279" s="27" t="s">
        <v>69</v>
      </c>
      <c r="E279" s="58">
        <v>56</v>
      </c>
      <c r="F279" s="60">
        <v>2473</v>
      </c>
      <c r="G279" s="58">
        <v>3.6</v>
      </c>
      <c r="H279" s="57">
        <v>26</v>
      </c>
      <c r="I279" s="57">
        <v>29.6</v>
      </c>
      <c r="J279" s="57" t="s">
        <v>15</v>
      </c>
      <c r="K279" s="57">
        <v>2</v>
      </c>
      <c r="L279" s="57">
        <v>1.4557217953902143E-3</v>
      </c>
      <c r="M279" s="57">
        <v>0.12162162162162161</v>
      </c>
      <c r="N279" s="261">
        <v>713</v>
      </c>
      <c r="O279" s="261" t="s">
        <v>2507</v>
      </c>
      <c r="P279" s="57" t="s">
        <v>52</v>
      </c>
    </row>
    <row r="280" spans="1:16">
      <c r="A280" s="57">
        <v>279</v>
      </c>
      <c r="B280" s="59">
        <v>43971</v>
      </c>
      <c r="C280" s="57" t="s">
        <v>68</v>
      </c>
      <c r="D280" s="27" t="s">
        <v>69</v>
      </c>
      <c r="E280" s="58">
        <v>61</v>
      </c>
      <c r="F280" s="60">
        <v>3363</v>
      </c>
      <c r="G280" s="58">
        <v>26.7</v>
      </c>
      <c r="H280" s="57">
        <v>143</v>
      </c>
      <c r="I280" s="57">
        <v>169.7</v>
      </c>
      <c r="J280" s="57" t="s">
        <v>15</v>
      </c>
      <c r="K280" s="57">
        <v>3</v>
      </c>
      <c r="L280" s="57">
        <v>7.9393398751115077E-3</v>
      </c>
      <c r="M280" s="57">
        <v>0.15733647613435475</v>
      </c>
      <c r="N280" s="261">
        <v>713</v>
      </c>
      <c r="O280" s="261" t="s">
        <v>2507</v>
      </c>
      <c r="P280" s="57" t="s">
        <v>52</v>
      </c>
    </row>
    <row r="281" spans="1:16">
      <c r="A281" s="57">
        <v>280</v>
      </c>
      <c r="B281" s="59">
        <v>43971</v>
      </c>
      <c r="C281" s="57" t="s">
        <v>68</v>
      </c>
      <c r="D281" s="27" t="s">
        <v>69</v>
      </c>
      <c r="E281" s="58">
        <v>63</v>
      </c>
      <c r="F281" s="60">
        <v>3572</v>
      </c>
      <c r="G281" s="58">
        <v>37.5</v>
      </c>
      <c r="H281" s="57">
        <v>122</v>
      </c>
      <c r="I281" s="57">
        <v>159.5</v>
      </c>
      <c r="J281" s="57" t="s">
        <v>15</v>
      </c>
      <c r="K281" s="57">
        <v>4</v>
      </c>
      <c r="L281" s="57">
        <v>1.0498320268757E-2</v>
      </c>
      <c r="M281" s="57">
        <v>0.23510971786833856</v>
      </c>
      <c r="N281" s="261">
        <v>713</v>
      </c>
      <c r="O281" s="261" t="s">
        <v>2507</v>
      </c>
      <c r="P281" s="57" t="s">
        <v>52</v>
      </c>
    </row>
    <row r="282" spans="1:16">
      <c r="A282" s="57">
        <v>281</v>
      </c>
      <c r="B282" s="59">
        <v>43971</v>
      </c>
      <c r="C282" s="57" t="s">
        <v>68</v>
      </c>
      <c r="D282" s="27" t="s">
        <v>69</v>
      </c>
      <c r="E282" s="58">
        <v>78</v>
      </c>
      <c r="F282" s="60">
        <v>7681</v>
      </c>
      <c r="G282" s="58">
        <v>3.6</v>
      </c>
      <c r="H282" s="57">
        <v>201</v>
      </c>
      <c r="I282" s="57">
        <v>204.6</v>
      </c>
      <c r="J282" s="57" t="s">
        <v>15</v>
      </c>
      <c r="K282" s="57">
        <v>2</v>
      </c>
      <c r="L282" s="57">
        <v>4.6868897279000131E-4</v>
      </c>
      <c r="M282" s="57">
        <v>1.7595307917888565E-2</v>
      </c>
      <c r="N282" s="261">
        <v>713</v>
      </c>
      <c r="O282" s="261" t="s">
        <v>2507</v>
      </c>
      <c r="P282" s="57" t="s">
        <v>52</v>
      </c>
    </row>
    <row r="283" spans="1:16">
      <c r="A283" s="57">
        <v>282</v>
      </c>
      <c r="B283" s="59">
        <v>43971</v>
      </c>
      <c r="C283" s="57" t="s">
        <v>68</v>
      </c>
      <c r="D283" s="27" t="s">
        <v>69</v>
      </c>
      <c r="E283" s="58">
        <v>86</v>
      </c>
      <c r="F283" s="60">
        <v>10479</v>
      </c>
      <c r="G283" s="58">
        <v>8.5</v>
      </c>
      <c r="H283" s="57">
        <v>295</v>
      </c>
      <c r="I283" s="57">
        <v>303.5</v>
      </c>
      <c r="J283" s="57" t="s">
        <v>15</v>
      </c>
      <c r="K283" s="57">
        <v>2</v>
      </c>
      <c r="L283" s="57">
        <v>8.1114610172726409E-4</v>
      </c>
      <c r="M283" s="57">
        <v>2.800658978583196E-2</v>
      </c>
      <c r="N283" s="261">
        <v>713</v>
      </c>
      <c r="O283" s="261" t="s">
        <v>2507</v>
      </c>
      <c r="P283" s="57" t="s">
        <v>52</v>
      </c>
    </row>
    <row r="284" spans="1:16">
      <c r="A284" s="57">
        <v>283</v>
      </c>
      <c r="B284" s="59">
        <v>43971</v>
      </c>
      <c r="C284" s="57" t="s">
        <v>68</v>
      </c>
      <c r="D284" s="27" t="s">
        <v>69</v>
      </c>
      <c r="E284" s="58">
        <v>63</v>
      </c>
      <c r="F284" s="60">
        <v>3734</v>
      </c>
      <c r="G284" s="58">
        <v>6.4</v>
      </c>
      <c r="H284" s="57">
        <v>163</v>
      </c>
      <c r="I284" s="57">
        <v>169.4</v>
      </c>
      <c r="J284" s="57" t="s">
        <v>15</v>
      </c>
      <c r="K284" s="57">
        <v>2</v>
      </c>
      <c r="L284" s="57">
        <v>1.7139796464916981E-3</v>
      </c>
      <c r="M284" s="57">
        <v>3.7780401416765051E-2</v>
      </c>
      <c r="N284" s="261">
        <v>713</v>
      </c>
      <c r="O284" s="261" t="s">
        <v>2507</v>
      </c>
      <c r="P284" s="57" t="s">
        <v>52</v>
      </c>
    </row>
    <row r="285" spans="1:16">
      <c r="A285" s="57">
        <v>284</v>
      </c>
      <c r="B285" s="59">
        <v>43971</v>
      </c>
      <c r="C285" s="57" t="s">
        <v>68</v>
      </c>
      <c r="D285" s="27" t="s">
        <v>69</v>
      </c>
      <c r="E285" s="58">
        <v>61</v>
      </c>
      <c r="F285" s="60">
        <v>3645</v>
      </c>
      <c r="G285" s="58">
        <v>86.9</v>
      </c>
      <c r="H285" s="57">
        <v>129</v>
      </c>
      <c r="I285" s="57">
        <v>215.9</v>
      </c>
      <c r="J285" s="57" t="s">
        <v>15</v>
      </c>
      <c r="K285" s="57">
        <v>4</v>
      </c>
      <c r="L285" s="57">
        <v>2.3840877914951989E-2</v>
      </c>
      <c r="M285" s="57">
        <v>0.40250115794349239</v>
      </c>
      <c r="N285" s="261">
        <v>713</v>
      </c>
      <c r="O285" s="261" t="s">
        <v>2507</v>
      </c>
      <c r="P285" s="57" t="s">
        <v>52</v>
      </c>
    </row>
    <row r="286" spans="1:16">
      <c r="A286" s="57">
        <v>285</v>
      </c>
      <c r="B286" s="59">
        <v>43971</v>
      </c>
      <c r="C286" s="57" t="s">
        <v>68</v>
      </c>
      <c r="D286" s="27" t="s">
        <v>69</v>
      </c>
      <c r="E286" s="58">
        <v>59</v>
      </c>
      <c r="F286" s="60">
        <v>3034</v>
      </c>
      <c r="G286" s="58">
        <v>1.1000000000000001</v>
      </c>
      <c r="H286" s="57">
        <v>155</v>
      </c>
      <c r="I286" s="57">
        <v>156.1</v>
      </c>
      <c r="J286" s="57" t="s">
        <v>15</v>
      </c>
      <c r="K286" s="57">
        <v>2</v>
      </c>
      <c r="L286" s="57">
        <v>3.6255767963085041E-4</v>
      </c>
      <c r="M286" s="57">
        <v>7.0467648942985272E-3</v>
      </c>
      <c r="N286" s="261">
        <v>713</v>
      </c>
      <c r="O286" s="261" t="s">
        <v>2507</v>
      </c>
      <c r="P286" s="57" t="s">
        <v>52</v>
      </c>
    </row>
    <row r="287" spans="1:16">
      <c r="A287" s="57">
        <v>286</v>
      </c>
      <c r="B287" s="59">
        <v>43971</v>
      </c>
      <c r="C287" s="57" t="s">
        <v>68</v>
      </c>
      <c r="D287" s="27" t="s">
        <v>69</v>
      </c>
      <c r="E287" s="58">
        <v>59</v>
      </c>
      <c r="F287" s="60">
        <v>2757</v>
      </c>
      <c r="G287" s="58">
        <v>1.6</v>
      </c>
      <c r="H287" s="57">
        <v>120</v>
      </c>
      <c r="I287" s="57">
        <v>121.6</v>
      </c>
      <c r="J287" s="57" t="s">
        <v>15</v>
      </c>
      <c r="K287" s="57">
        <v>2</v>
      </c>
      <c r="L287" s="57">
        <v>5.8034095030830616E-4</v>
      </c>
      <c r="M287" s="57">
        <v>1.3157894736842106E-2</v>
      </c>
      <c r="N287" s="261">
        <v>713</v>
      </c>
      <c r="O287" s="261" t="s">
        <v>2507</v>
      </c>
      <c r="P287" s="57" t="s">
        <v>52</v>
      </c>
    </row>
    <row r="288" spans="1:16">
      <c r="A288" s="57">
        <v>287</v>
      </c>
      <c r="B288" s="59">
        <v>43971</v>
      </c>
      <c r="C288" s="57" t="s">
        <v>68</v>
      </c>
      <c r="D288" s="27" t="s">
        <v>69</v>
      </c>
      <c r="E288" s="58">
        <v>66</v>
      </c>
      <c r="F288" s="60">
        <v>4543</v>
      </c>
      <c r="G288" s="58">
        <v>9.8000000000000007</v>
      </c>
      <c r="H288" s="57">
        <v>74</v>
      </c>
      <c r="I288" s="57">
        <v>83.8</v>
      </c>
      <c r="J288" s="57" t="s">
        <v>15</v>
      </c>
      <c r="K288" s="57">
        <v>3</v>
      </c>
      <c r="L288" s="57">
        <v>2.1571648690292761E-3</v>
      </c>
      <c r="M288" s="57">
        <v>0.11694510739856803</v>
      </c>
      <c r="N288" s="261">
        <v>713</v>
      </c>
      <c r="O288" s="261" t="s">
        <v>2507</v>
      </c>
      <c r="P288" s="57" t="s">
        <v>52</v>
      </c>
    </row>
    <row r="289" spans="1:16">
      <c r="A289" s="57">
        <v>288</v>
      </c>
      <c r="B289" s="59">
        <v>43971</v>
      </c>
      <c r="C289" s="57" t="s">
        <v>68</v>
      </c>
      <c r="D289" s="27" t="s">
        <v>69</v>
      </c>
      <c r="E289" s="58">
        <v>56</v>
      </c>
      <c r="F289" s="60">
        <v>2938</v>
      </c>
      <c r="G289" s="58">
        <v>20</v>
      </c>
      <c r="H289" s="57">
        <v>193</v>
      </c>
      <c r="I289" s="57">
        <v>213</v>
      </c>
      <c r="J289" s="57" t="s">
        <v>15</v>
      </c>
      <c r="K289" s="57">
        <v>3</v>
      </c>
      <c r="L289" s="57">
        <v>6.8073519400953025E-3</v>
      </c>
      <c r="M289" s="57">
        <v>9.3896713615023469E-2</v>
      </c>
      <c r="N289" s="261">
        <v>713</v>
      </c>
      <c r="O289" s="261" t="s">
        <v>2507</v>
      </c>
      <c r="P289" s="57" t="s">
        <v>52</v>
      </c>
    </row>
    <row r="290" spans="1:16">
      <c r="A290" s="57">
        <v>289</v>
      </c>
      <c r="B290" s="59">
        <v>43971</v>
      </c>
      <c r="C290" s="57" t="s">
        <v>68</v>
      </c>
      <c r="D290" s="27" t="s">
        <v>69</v>
      </c>
      <c r="E290" s="58">
        <v>76</v>
      </c>
      <c r="F290" s="60">
        <v>7341</v>
      </c>
      <c r="G290" s="58">
        <v>3.8</v>
      </c>
      <c r="H290" s="57">
        <v>317</v>
      </c>
      <c r="I290" s="57">
        <v>320.8</v>
      </c>
      <c r="J290" s="57" t="s">
        <v>15</v>
      </c>
      <c r="K290" s="57">
        <v>2</v>
      </c>
      <c r="L290" s="57">
        <v>5.1764064841302269E-4</v>
      </c>
      <c r="M290" s="57">
        <v>1.1845386533665835E-2</v>
      </c>
      <c r="N290" s="261">
        <v>713</v>
      </c>
      <c r="O290" s="261" t="s">
        <v>2507</v>
      </c>
      <c r="P290" s="57" t="s">
        <v>52</v>
      </c>
    </row>
    <row r="291" spans="1:16">
      <c r="A291" s="57">
        <v>290</v>
      </c>
      <c r="B291" s="59">
        <v>43971</v>
      </c>
      <c r="C291" s="57" t="s">
        <v>68</v>
      </c>
      <c r="D291" s="27" t="s">
        <v>69</v>
      </c>
      <c r="E291" s="58">
        <v>77</v>
      </c>
      <c r="F291" s="60">
        <v>7278</v>
      </c>
      <c r="G291" s="58">
        <v>6.9</v>
      </c>
      <c r="H291" s="57">
        <v>420</v>
      </c>
      <c r="I291" s="57">
        <v>426.9</v>
      </c>
      <c r="J291" s="57" t="s">
        <v>15</v>
      </c>
      <c r="K291" s="57">
        <v>2</v>
      </c>
      <c r="L291" s="57">
        <v>9.4806265457543287E-4</v>
      </c>
      <c r="M291" s="57">
        <v>1.6163035839775124E-2</v>
      </c>
      <c r="N291" s="261">
        <v>713</v>
      </c>
      <c r="O291" s="261" t="s">
        <v>2507</v>
      </c>
      <c r="P291" s="57" t="s">
        <v>52</v>
      </c>
    </row>
    <row r="292" spans="1:16">
      <c r="A292" s="57">
        <v>291</v>
      </c>
      <c r="B292" s="59">
        <v>43971</v>
      </c>
      <c r="C292" s="57" t="s">
        <v>68</v>
      </c>
      <c r="D292" s="27" t="s">
        <v>69</v>
      </c>
      <c r="E292" s="58">
        <v>73</v>
      </c>
      <c r="F292" s="60">
        <v>5707</v>
      </c>
      <c r="G292" s="58">
        <v>58.6</v>
      </c>
      <c r="H292" s="57">
        <v>262</v>
      </c>
      <c r="I292" s="57">
        <v>320.60000000000002</v>
      </c>
      <c r="J292" s="57" t="s">
        <v>15</v>
      </c>
      <c r="K292" s="57">
        <v>4</v>
      </c>
      <c r="L292" s="57">
        <v>1.026809181706676E-2</v>
      </c>
      <c r="M292" s="57">
        <v>0.18278228321896442</v>
      </c>
      <c r="N292" s="261">
        <v>713</v>
      </c>
      <c r="O292" s="261" t="s">
        <v>2507</v>
      </c>
      <c r="P292" s="57" t="s">
        <v>52</v>
      </c>
    </row>
    <row r="293" spans="1:16">
      <c r="A293" s="57">
        <v>292</v>
      </c>
      <c r="B293" s="59">
        <v>43971</v>
      </c>
      <c r="C293" s="57" t="s">
        <v>68</v>
      </c>
      <c r="D293" s="27" t="s">
        <v>69</v>
      </c>
      <c r="E293" s="58">
        <v>75</v>
      </c>
      <c r="F293" s="60">
        <v>6114</v>
      </c>
      <c r="G293" s="58">
        <v>81.3</v>
      </c>
      <c r="H293" s="57">
        <v>143</v>
      </c>
      <c r="I293" s="57">
        <v>224.3</v>
      </c>
      <c r="J293" s="57" t="s">
        <v>15</v>
      </c>
      <c r="K293" s="57">
        <v>5</v>
      </c>
      <c r="L293" s="57">
        <v>1.3297350343473993E-2</v>
      </c>
      <c r="M293" s="57">
        <v>0.36246098974587604</v>
      </c>
      <c r="N293" s="261">
        <v>713</v>
      </c>
      <c r="O293" s="261" t="s">
        <v>2507</v>
      </c>
      <c r="P293" s="57" t="s">
        <v>52</v>
      </c>
    </row>
    <row r="294" spans="1:16">
      <c r="A294" s="57">
        <v>293</v>
      </c>
      <c r="B294" s="59">
        <v>43971</v>
      </c>
      <c r="C294" s="57" t="s">
        <v>68</v>
      </c>
      <c r="D294" s="27" t="s">
        <v>69</v>
      </c>
      <c r="E294" s="58">
        <v>60</v>
      </c>
      <c r="F294" s="60">
        <v>3497</v>
      </c>
      <c r="G294" s="58">
        <v>7.4</v>
      </c>
      <c r="H294" s="57">
        <v>163</v>
      </c>
      <c r="I294" s="57">
        <v>170.4</v>
      </c>
      <c r="J294" s="57" t="s">
        <v>15</v>
      </c>
      <c r="K294" s="57">
        <v>2</v>
      </c>
      <c r="L294" s="57">
        <v>2.1160995138690309E-3</v>
      </c>
      <c r="M294" s="57">
        <v>4.3427230046948359E-2</v>
      </c>
      <c r="N294" s="261">
        <v>713</v>
      </c>
      <c r="O294" s="261" t="s">
        <v>2507</v>
      </c>
      <c r="P294" s="57" t="s">
        <v>52</v>
      </c>
    </row>
    <row r="295" spans="1:16">
      <c r="A295" s="57">
        <v>294</v>
      </c>
      <c r="B295" s="59">
        <v>43971</v>
      </c>
      <c r="C295" s="57" t="s">
        <v>68</v>
      </c>
      <c r="D295" s="27" t="s">
        <v>69</v>
      </c>
      <c r="E295" s="58">
        <v>55</v>
      </c>
      <c r="F295" s="60">
        <v>2581</v>
      </c>
      <c r="G295" s="58">
        <v>0.4</v>
      </c>
      <c r="H295" s="57">
        <v>101</v>
      </c>
      <c r="I295" s="57">
        <v>101.4</v>
      </c>
      <c r="J295" s="57" t="s">
        <v>15</v>
      </c>
      <c r="K295" s="57">
        <v>2</v>
      </c>
      <c r="L295" s="57">
        <v>1.5497869043006588E-4</v>
      </c>
      <c r="M295" s="57">
        <v>3.9447731755424065E-3</v>
      </c>
      <c r="N295" s="261">
        <v>713</v>
      </c>
      <c r="O295" s="261" t="s">
        <v>2507</v>
      </c>
      <c r="P295" s="57" t="s">
        <v>52</v>
      </c>
    </row>
    <row r="296" spans="1:16">
      <c r="A296" s="57">
        <v>295</v>
      </c>
      <c r="B296" s="59">
        <v>43971</v>
      </c>
      <c r="C296" s="57" t="s">
        <v>68</v>
      </c>
      <c r="D296" s="27" t="s">
        <v>69</v>
      </c>
      <c r="E296" s="58">
        <v>67</v>
      </c>
      <c r="F296" s="60">
        <v>5773</v>
      </c>
      <c r="G296" s="58">
        <v>11.6</v>
      </c>
      <c r="H296" s="57">
        <v>453</v>
      </c>
      <c r="I296" s="57">
        <v>464.6</v>
      </c>
      <c r="J296" s="57" t="s">
        <v>15</v>
      </c>
      <c r="K296" s="57">
        <v>3</v>
      </c>
      <c r="L296" s="57">
        <v>2.0093538887926555E-3</v>
      </c>
      <c r="M296" s="57">
        <v>2.4967714162720617E-2</v>
      </c>
      <c r="N296" s="261">
        <v>713</v>
      </c>
      <c r="O296" s="261" t="s">
        <v>2507</v>
      </c>
      <c r="P296" s="57" t="s">
        <v>52</v>
      </c>
    </row>
    <row r="297" spans="1:16">
      <c r="A297" s="57">
        <v>296</v>
      </c>
      <c r="B297" s="59">
        <v>43971</v>
      </c>
      <c r="C297" s="57" t="s">
        <v>68</v>
      </c>
      <c r="D297" s="27" t="s">
        <v>69</v>
      </c>
      <c r="E297" s="58">
        <v>60</v>
      </c>
      <c r="F297" s="60">
        <v>3596</v>
      </c>
      <c r="G297" s="58">
        <v>1.6</v>
      </c>
      <c r="H297" s="57">
        <v>199</v>
      </c>
      <c r="I297" s="57">
        <v>200.6</v>
      </c>
      <c r="J297" s="57" t="s">
        <v>15</v>
      </c>
      <c r="K297" s="57">
        <v>2</v>
      </c>
      <c r="L297" s="57">
        <v>4.449388209121246E-4</v>
      </c>
      <c r="M297" s="57">
        <v>7.9760717846460629E-3</v>
      </c>
      <c r="N297" s="261">
        <v>713</v>
      </c>
      <c r="O297" s="261" t="s">
        <v>2507</v>
      </c>
      <c r="P297" s="57" t="s">
        <v>52</v>
      </c>
    </row>
    <row r="298" spans="1:16">
      <c r="A298" s="57">
        <v>297</v>
      </c>
      <c r="B298" s="59">
        <v>43971</v>
      </c>
      <c r="C298" s="57" t="s">
        <v>68</v>
      </c>
      <c r="D298" s="27" t="s">
        <v>69</v>
      </c>
      <c r="E298" s="58">
        <v>60</v>
      </c>
      <c r="F298" s="60">
        <v>3261</v>
      </c>
      <c r="G298" s="58">
        <v>21.4</v>
      </c>
      <c r="H298" s="57">
        <v>124</v>
      </c>
      <c r="I298" s="57">
        <v>145.4</v>
      </c>
      <c r="J298" s="57" t="s">
        <v>15</v>
      </c>
      <c r="K298" s="57">
        <v>4</v>
      </c>
      <c r="L298" s="57">
        <v>6.562404170499846E-3</v>
      </c>
      <c r="M298" s="57">
        <v>0.14718019257221457</v>
      </c>
      <c r="N298" s="261">
        <v>713</v>
      </c>
      <c r="O298" s="261" t="s">
        <v>2507</v>
      </c>
      <c r="P298" s="57" t="s">
        <v>52</v>
      </c>
    </row>
    <row r="299" spans="1:16">
      <c r="A299" s="57">
        <v>298</v>
      </c>
      <c r="B299" s="59">
        <v>43971</v>
      </c>
      <c r="C299" s="57" t="s">
        <v>68</v>
      </c>
      <c r="D299" s="27" t="s">
        <v>69</v>
      </c>
      <c r="E299" s="58">
        <v>66</v>
      </c>
      <c r="F299" s="60">
        <v>4276</v>
      </c>
      <c r="G299" s="58">
        <v>51.2</v>
      </c>
      <c r="H299" s="57">
        <v>170</v>
      </c>
      <c r="I299" s="57">
        <v>221.2</v>
      </c>
      <c r="J299" s="57" t="s">
        <v>15</v>
      </c>
      <c r="K299" s="57">
        <v>4</v>
      </c>
      <c r="L299" s="57">
        <v>1.1973807296538823E-2</v>
      </c>
      <c r="M299" s="57">
        <v>0.23146473779385174</v>
      </c>
      <c r="N299" s="261">
        <v>713</v>
      </c>
      <c r="O299" s="261" t="s">
        <v>2507</v>
      </c>
      <c r="P299" s="57" t="s">
        <v>52</v>
      </c>
    </row>
    <row r="300" spans="1:16">
      <c r="A300" s="57">
        <v>299</v>
      </c>
      <c r="B300" s="59">
        <v>43971</v>
      </c>
      <c r="C300" s="57" t="s">
        <v>68</v>
      </c>
      <c r="D300" s="27" t="s">
        <v>69</v>
      </c>
      <c r="E300" s="58">
        <v>60</v>
      </c>
      <c r="F300" s="60">
        <v>3155</v>
      </c>
      <c r="G300" s="58">
        <v>14</v>
      </c>
      <c r="H300" s="57">
        <v>130</v>
      </c>
      <c r="I300" s="57">
        <v>144</v>
      </c>
      <c r="J300" s="57" t="s">
        <v>15</v>
      </c>
      <c r="K300" s="57">
        <v>3</v>
      </c>
      <c r="L300" s="57">
        <v>4.4374009508716325E-3</v>
      </c>
      <c r="M300" s="57">
        <v>9.7222222222222224E-2</v>
      </c>
      <c r="N300" s="261">
        <v>713</v>
      </c>
      <c r="O300" s="261" t="s">
        <v>2507</v>
      </c>
      <c r="P300" s="57" t="s">
        <v>52</v>
      </c>
    </row>
    <row r="301" spans="1:16">
      <c r="A301" s="57">
        <v>300</v>
      </c>
      <c r="B301" s="59">
        <v>43971</v>
      </c>
      <c r="C301" s="57" t="s">
        <v>68</v>
      </c>
      <c r="D301" s="27" t="s">
        <v>69</v>
      </c>
      <c r="E301" s="58">
        <v>52</v>
      </c>
      <c r="F301" s="60">
        <v>1965</v>
      </c>
      <c r="G301" s="58">
        <v>6.8</v>
      </c>
      <c r="H301" s="57">
        <v>35</v>
      </c>
      <c r="I301" s="57">
        <v>41.8</v>
      </c>
      <c r="J301" s="57" t="s">
        <v>15</v>
      </c>
      <c r="K301" s="57">
        <v>3</v>
      </c>
      <c r="L301" s="57">
        <v>3.4605597964376591E-3</v>
      </c>
      <c r="M301" s="57">
        <v>0.16267942583732059</v>
      </c>
      <c r="N301" s="261">
        <v>713</v>
      </c>
      <c r="O301" s="261" t="s">
        <v>2507</v>
      </c>
      <c r="P301" s="57" t="s">
        <v>52</v>
      </c>
    </row>
    <row r="302" spans="1:16">
      <c r="A302" s="57">
        <v>301</v>
      </c>
      <c r="B302" s="59">
        <v>43971</v>
      </c>
      <c r="C302" s="57" t="s">
        <v>68</v>
      </c>
      <c r="D302" s="27" t="s">
        <v>69</v>
      </c>
      <c r="E302" s="58">
        <v>70</v>
      </c>
      <c r="F302" s="60">
        <v>5565</v>
      </c>
      <c r="G302" s="58">
        <v>135</v>
      </c>
      <c r="H302" s="57">
        <v>235</v>
      </c>
      <c r="I302" s="57">
        <v>370</v>
      </c>
      <c r="J302" s="57" t="s">
        <v>15</v>
      </c>
      <c r="K302" s="57">
        <v>5</v>
      </c>
      <c r="L302" s="57">
        <v>2.4258760107816711E-2</v>
      </c>
      <c r="M302" s="57">
        <v>0.36486486486486486</v>
      </c>
      <c r="N302" s="261">
        <v>713</v>
      </c>
      <c r="O302" s="261" t="s">
        <v>2507</v>
      </c>
      <c r="P302" s="57" t="s">
        <v>52</v>
      </c>
    </row>
    <row r="303" spans="1:16">
      <c r="A303" s="57">
        <v>302</v>
      </c>
      <c r="B303" s="59">
        <v>43971</v>
      </c>
      <c r="C303" s="57" t="s">
        <v>68</v>
      </c>
      <c r="D303" s="27" t="s">
        <v>69</v>
      </c>
      <c r="E303" s="58">
        <v>57</v>
      </c>
      <c r="F303" s="60">
        <v>2685</v>
      </c>
      <c r="G303" s="58">
        <v>16</v>
      </c>
      <c r="H303" s="57">
        <v>80</v>
      </c>
      <c r="I303" s="57">
        <v>96</v>
      </c>
      <c r="J303" s="57" t="s">
        <v>15</v>
      </c>
      <c r="K303" s="57">
        <v>3</v>
      </c>
      <c r="L303" s="57">
        <v>5.9590316573556795E-3</v>
      </c>
      <c r="M303" s="57">
        <v>0.16666666666666666</v>
      </c>
      <c r="N303" s="261">
        <v>713</v>
      </c>
      <c r="O303" s="261" t="s">
        <v>2507</v>
      </c>
      <c r="P303" s="57" t="s">
        <v>52</v>
      </c>
    </row>
    <row r="304" spans="1:16">
      <c r="A304" s="57">
        <v>303</v>
      </c>
      <c r="B304" s="59">
        <v>44026</v>
      </c>
      <c r="C304" s="57" t="s">
        <v>68</v>
      </c>
      <c r="D304" s="27" t="s">
        <v>69</v>
      </c>
      <c r="E304" s="58">
        <v>56</v>
      </c>
      <c r="F304" s="60">
        <v>2754</v>
      </c>
      <c r="G304" s="58">
        <v>6.5</v>
      </c>
      <c r="H304" s="57">
        <v>162</v>
      </c>
      <c r="I304" s="57">
        <v>168.5</v>
      </c>
      <c r="J304" s="57" t="s">
        <v>15</v>
      </c>
      <c r="K304" s="57">
        <v>2</v>
      </c>
      <c r="L304" s="57">
        <v>2.3602033405954975E-3</v>
      </c>
      <c r="M304" s="57">
        <v>3.857566765578635E-2</v>
      </c>
      <c r="N304" s="261">
        <v>713</v>
      </c>
      <c r="O304" s="261" t="s">
        <v>2507</v>
      </c>
      <c r="P304" s="57" t="s">
        <v>52</v>
      </c>
    </row>
    <row r="305" spans="1:16">
      <c r="A305" s="57">
        <v>304</v>
      </c>
      <c r="B305" s="59">
        <v>44026</v>
      </c>
      <c r="C305" s="57" t="s">
        <v>68</v>
      </c>
      <c r="D305" s="27" t="s">
        <v>69</v>
      </c>
      <c r="E305" s="58">
        <v>60</v>
      </c>
      <c r="F305" s="60">
        <v>3340</v>
      </c>
      <c r="G305" s="58">
        <v>64.2</v>
      </c>
      <c r="H305" s="57">
        <v>116</v>
      </c>
      <c r="I305" s="57">
        <v>180.2</v>
      </c>
      <c r="J305" s="57" t="s">
        <v>15</v>
      </c>
      <c r="K305" s="57">
        <v>3</v>
      </c>
      <c r="L305" s="57">
        <v>1.9221556886227547E-2</v>
      </c>
      <c r="M305" s="57">
        <v>0.35627081021087686</v>
      </c>
      <c r="N305" s="261">
        <v>713</v>
      </c>
      <c r="O305" s="261" t="s">
        <v>2507</v>
      </c>
      <c r="P305" s="57" t="s">
        <v>52</v>
      </c>
    </row>
    <row r="306" spans="1:16">
      <c r="A306" s="57">
        <v>305</v>
      </c>
      <c r="B306" s="59">
        <v>44026</v>
      </c>
      <c r="C306" s="57" t="s">
        <v>68</v>
      </c>
      <c r="D306" s="27" t="s">
        <v>69</v>
      </c>
      <c r="E306" s="58">
        <v>61</v>
      </c>
      <c r="F306" s="60">
        <v>3310</v>
      </c>
      <c r="G306" s="58">
        <v>3.5</v>
      </c>
      <c r="H306" s="57">
        <v>93</v>
      </c>
      <c r="I306" s="57">
        <v>96.5</v>
      </c>
      <c r="J306" s="57" t="s">
        <v>15</v>
      </c>
      <c r="K306" s="57">
        <v>2</v>
      </c>
      <c r="L306" s="57">
        <v>1.0574018126888218E-3</v>
      </c>
      <c r="M306" s="57">
        <v>3.6269430051813469E-2</v>
      </c>
      <c r="N306" s="261">
        <v>713</v>
      </c>
      <c r="O306" s="261" t="s">
        <v>2507</v>
      </c>
      <c r="P306" s="57" t="s">
        <v>52</v>
      </c>
    </row>
    <row r="307" spans="1:16">
      <c r="A307" s="57">
        <v>306</v>
      </c>
      <c r="B307" s="59">
        <v>44026</v>
      </c>
      <c r="C307" s="57" t="s">
        <v>68</v>
      </c>
      <c r="D307" s="27" t="s">
        <v>69</v>
      </c>
      <c r="E307" s="58">
        <v>58</v>
      </c>
      <c r="F307" s="60">
        <v>3496</v>
      </c>
      <c r="G307" s="58">
        <v>92.3</v>
      </c>
      <c r="H307" s="57">
        <v>208</v>
      </c>
      <c r="I307" s="57">
        <v>300.3</v>
      </c>
      <c r="J307" s="57" t="s">
        <v>15</v>
      </c>
      <c r="K307" s="57">
        <v>4</v>
      </c>
      <c r="L307" s="57">
        <v>2.6401601830663615E-2</v>
      </c>
      <c r="M307" s="57">
        <v>0.30735930735930733</v>
      </c>
      <c r="N307" s="261">
        <v>713</v>
      </c>
      <c r="O307" s="261" t="s">
        <v>2507</v>
      </c>
      <c r="P307" s="57" t="s">
        <v>52</v>
      </c>
    </row>
    <row r="308" spans="1:16">
      <c r="A308" s="57">
        <v>307</v>
      </c>
      <c r="B308" s="59">
        <v>44026</v>
      </c>
      <c r="C308" s="57" t="s">
        <v>68</v>
      </c>
      <c r="D308" s="27" t="s">
        <v>69</v>
      </c>
      <c r="E308" s="58">
        <v>53</v>
      </c>
      <c r="F308" s="60">
        <v>2216</v>
      </c>
      <c r="G308" s="58">
        <v>11.4</v>
      </c>
      <c r="H308" s="57">
        <v>54</v>
      </c>
      <c r="I308" s="57">
        <v>65.400000000000006</v>
      </c>
      <c r="J308" s="57" t="s">
        <v>15</v>
      </c>
      <c r="K308" s="57">
        <v>2</v>
      </c>
      <c r="L308" s="57">
        <v>5.1444043321299641E-3</v>
      </c>
      <c r="M308" s="57">
        <v>0.17431192660550457</v>
      </c>
      <c r="N308" s="261">
        <v>713</v>
      </c>
      <c r="O308" s="261" t="s">
        <v>2507</v>
      </c>
      <c r="P308" s="57" t="s">
        <v>52</v>
      </c>
    </row>
    <row r="309" spans="1:16">
      <c r="A309" s="57">
        <v>308</v>
      </c>
      <c r="B309" s="59">
        <v>44026</v>
      </c>
      <c r="C309" s="57" t="s">
        <v>68</v>
      </c>
      <c r="D309" s="27" t="s">
        <v>69</v>
      </c>
      <c r="E309" s="58">
        <v>58</v>
      </c>
      <c r="F309" s="60">
        <v>2818</v>
      </c>
      <c r="G309" s="58">
        <v>4</v>
      </c>
      <c r="H309" s="57">
        <v>62</v>
      </c>
      <c r="I309" s="57">
        <v>66</v>
      </c>
      <c r="J309" s="57" t="s">
        <v>15</v>
      </c>
      <c r="K309" s="57">
        <v>2</v>
      </c>
      <c r="L309" s="57">
        <v>1.4194464158977999E-3</v>
      </c>
      <c r="M309" s="57">
        <v>6.0606060606060608E-2</v>
      </c>
      <c r="N309" s="261">
        <v>713</v>
      </c>
      <c r="O309" s="261" t="s">
        <v>2507</v>
      </c>
      <c r="P309" s="57" t="s">
        <v>52</v>
      </c>
    </row>
    <row r="310" spans="1:16">
      <c r="A310" s="57">
        <v>309</v>
      </c>
      <c r="B310" s="59">
        <v>44026</v>
      </c>
      <c r="C310" s="57" t="s">
        <v>68</v>
      </c>
      <c r="D310" s="27" t="s">
        <v>69</v>
      </c>
      <c r="E310" s="58">
        <v>54</v>
      </c>
      <c r="F310" s="60">
        <v>3684</v>
      </c>
      <c r="G310" s="58">
        <v>11</v>
      </c>
      <c r="H310" s="57">
        <v>88</v>
      </c>
      <c r="I310" s="57">
        <v>99</v>
      </c>
      <c r="J310" s="57" t="s">
        <v>15</v>
      </c>
      <c r="K310" s="57">
        <v>2</v>
      </c>
      <c r="L310" s="57">
        <v>2.985884907709012E-3</v>
      </c>
      <c r="M310" s="57">
        <v>0.1111111111111111</v>
      </c>
      <c r="N310" s="261">
        <v>713</v>
      </c>
      <c r="O310" s="261" t="s">
        <v>2507</v>
      </c>
      <c r="P310" s="57" t="s">
        <v>52</v>
      </c>
    </row>
    <row r="311" spans="1:16">
      <c r="A311" s="57">
        <v>310</v>
      </c>
      <c r="B311" s="59">
        <v>44026</v>
      </c>
      <c r="C311" s="57" t="s">
        <v>68</v>
      </c>
      <c r="D311" s="27" t="s">
        <v>69</v>
      </c>
      <c r="E311" s="58">
        <v>94</v>
      </c>
      <c r="F311" s="60">
        <v>12690</v>
      </c>
      <c r="H311" s="57">
        <v>509</v>
      </c>
      <c r="I311" s="57">
        <v>509</v>
      </c>
      <c r="J311" s="57" t="s">
        <v>15</v>
      </c>
      <c r="L311" s="57">
        <v>0</v>
      </c>
      <c r="M311" s="57">
        <v>0</v>
      </c>
      <c r="N311" s="261">
        <v>713</v>
      </c>
      <c r="O311" s="261" t="s">
        <v>2507</v>
      </c>
      <c r="P311" s="57" t="s">
        <v>52</v>
      </c>
    </row>
    <row r="312" spans="1:16">
      <c r="A312" s="57">
        <v>311</v>
      </c>
      <c r="B312" s="59">
        <v>44026</v>
      </c>
      <c r="C312" s="57" t="s">
        <v>68</v>
      </c>
      <c r="D312" s="27" t="s">
        <v>69</v>
      </c>
      <c r="E312" s="58">
        <v>80</v>
      </c>
      <c r="F312" s="60">
        <v>7654</v>
      </c>
      <c r="G312" s="58">
        <v>13</v>
      </c>
      <c r="H312" s="57">
        <v>173</v>
      </c>
      <c r="I312" s="57">
        <v>186</v>
      </c>
      <c r="J312" s="57" t="s">
        <v>15</v>
      </c>
      <c r="K312" s="57">
        <v>3</v>
      </c>
      <c r="L312" s="57">
        <v>1.6984583224457801E-3</v>
      </c>
      <c r="M312" s="57">
        <v>6.9892473118279563E-2</v>
      </c>
      <c r="N312" s="261">
        <v>713</v>
      </c>
      <c r="O312" s="261" t="s">
        <v>2507</v>
      </c>
      <c r="P312" s="57" t="s">
        <v>52</v>
      </c>
    </row>
    <row r="313" spans="1:16">
      <c r="A313" s="57">
        <v>312</v>
      </c>
      <c r="B313" s="59">
        <v>44032</v>
      </c>
      <c r="C313" s="57" t="s">
        <v>68</v>
      </c>
      <c r="D313" s="27" t="s">
        <v>69</v>
      </c>
      <c r="E313" s="58">
        <v>53</v>
      </c>
      <c r="F313" s="60">
        <v>2495</v>
      </c>
      <c r="G313" s="58">
        <v>16.100000000000001</v>
      </c>
      <c r="H313" s="57">
        <v>46</v>
      </c>
      <c r="I313" s="57">
        <v>62.1</v>
      </c>
      <c r="J313" s="57" t="s">
        <v>15</v>
      </c>
      <c r="K313" s="57">
        <v>3</v>
      </c>
      <c r="L313" s="57">
        <v>6.452905811623247E-3</v>
      </c>
      <c r="M313" s="57">
        <v>0.2592592592592593</v>
      </c>
      <c r="N313" s="261">
        <v>713</v>
      </c>
      <c r="O313" s="261" t="s">
        <v>2507</v>
      </c>
      <c r="P313" s="57" t="s">
        <v>52</v>
      </c>
    </row>
    <row r="314" spans="1:16">
      <c r="A314" s="57">
        <v>313</v>
      </c>
      <c r="B314" s="59">
        <v>44032</v>
      </c>
      <c r="C314" s="57" t="s">
        <v>68</v>
      </c>
      <c r="D314" s="27" t="s">
        <v>69</v>
      </c>
      <c r="E314" s="58">
        <v>60</v>
      </c>
      <c r="F314" s="60">
        <v>3367</v>
      </c>
      <c r="G314" s="58">
        <v>150</v>
      </c>
      <c r="H314" s="57">
        <v>113</v>
      </c>
      <c r="I314" s="57">
        <v>263</v>
      </c>
      <c r="J314" s="57" t="s">
        <v>15</v>
      </c>
      <c r="K314" s="57">
        <v>4</v>
      </c>
      <c r="L314" s="57">
        <v>4.4550044550044549E-2</v>
      </c>
      <c r="M314" s="57">
        <v>0.57034220532319391</v>
      </c>
      <c r="N314" s="261">
        <v>713</v>
      </c>
      <c r="O314" s="261" t="s">
        <v>2507</v>
      </c>
      <c r="P314" s="57" t="s">
        <v>52</v>
      </c>
    </row>
    <row r="315" spans="1:16">
      <c r="A315" s="57">
        <v>314</v>
      </c>
      <c r="B315" s="59">
        <v>44032</v>
      </c>
      <c r="C315" s="57" t="s">
        <v>68</v>
      </c>
      <c r="D315" s="27" t="s">
        <v>69</v>
      </c>
      <c r="E315" s="58">
        <v>51</v>
      </c>
      <c r="F315" s="60">
        <v>2088</v>
      </c>
      <c r="G315" s="58">
        <v>9.1</v>
      </c>
      <c r="H315" s="57">
        <v>62</v>
      </c>
      <c r="I315" s="57">
        <v>71.099999999999994</v>
      </c>
      <c r="J315" s="57" t="s">
        <v>15</v>
      </c>
      <c r="K315" s="57">
        <v>3</v>
      </c>
      <c r="L315" s="57">
        <v>4.35823754789272E-3</v>
      </c>
      <c r="M315" s="57">
        <v>0.12798874824191281</v>
      </c>
      <c r="N315" s="261">
        <v>713</v>
      </c>
      <c r="O315" s="261" t="s">
        <v>2507</v>
      </c>
      <c r="P315" s="57" t="s">
        <v>52</v>
      </c>
    </row>
    <row r="316" spans="1:16">
      <c r="A316" s="57">
        <v>315</v>
      </c>
      <c r="B316" s="59">
        <v>44032</v>
      </c>
      <c r="C316" s="57" t="s">
        <v>68</v>
      </c>
      <c r="D316" s="27" t="s">
        <v>69</v>
      </c>
      <c r="E316" s="58">
        <v>55</v>
      </c>
      <c r="F316" s="60">
        <v>2660</v>
      </c>
      <c r="G316" s="58">
        <v>1.5</v>
      </c>
      <c r="H316" s="57">
        <v>71</v>
      </c>
      <c r="I316" s="57">
        <v>72.5</v>
      </c>
      <c r="J316" s="57" t="s">
        <v>15</v>
      </c>
      <c r="K316" s="57">
        <v>2</v>
      </c>
      <c r="L316" s="57">
        <v>5.6390977443609026E-4</v>
      </c>
      <c r="M316" s="57">
        <v>2.0689655172413793E-2</v>
      </c>
      <c r="N316" s="261">
        <v>713</v>
      </c>
      <c r="O316" s="261" t="s">
        <v>2507</v>
      </c>
      <c r="P316" s="57" t="s">
        <v>52</v>
      </c>
    </row>
    <row r="317" spans="1:16">
      <c r="A317" s="57">
        <v>316</v>
      </c>
      <c r="B317" s="59">
        <v>44032</v>
      </c>
      <c r="C317" s="57" t="s">
        <v>68</v>
      </c>
      <c r="D317" s="27" t="s">
        <v>69</v>
      </c>
      <c r="E317" s="58">
        <v>51</v>
      </c>
      <c r="F317" s="60">
        <v>2013</v>
      </c>
      <c r="G317" s="58">
        <v>10</v>
      </c>
      <c r="H317" s="57">
        <v>70</v>
      </c>
      <c r="I317" s="57">
        <v>80</v>
      </c>
      <c r="J317" s="57" t="s">
        <v>15</v>
      </c>
      <c r="K317" s="57">
        <v>3</v>
      </c>
      <c r="L317" s="57">
        <v>4.9677098857426726E-3</v>
      </c>
      <c r="M317" s="57">
        <v>0.125</v>
      </c>
      <c r="N317" s="261">
        <v>713</v>
      </c>
      <c r="O317" s="261" t="s">
        <v>2507</v>
      </c>
      <c r="P317" s="57" t="s">
        <v>52</v>
      </c>
    </row>
    <row r="318" spans="1:16">
      <c r="A318" s="57">
        <v>317</v>
      </c>
      <c r="B318" s="59">
        <v>44032</v>
      </c>
      <c r="C318" s="57" t="s">
        <v>68</v>
      </c>
      <c r="D318" s="27" t="s">
        <v>69</v>
      </c>
      <c r="E318" s="58">
        <v>56</v>
      </c>
      <c r="F318" s="60">
        <v>2833</v>
      </c>
      <c r="G318" s="58">
        <v>53.9</v>
      </c>
      <c r="H318" s="57">
        <v>58</v>
      </c>
      <c r="I318" s="57">
        <v>111.9</v>
      </c>
      <c r="J318" s="57" t="s">
        <v>15</v>
      </c>
      <c r="K318" s="57">
        <v>4</v>
      </c>
      <c r="L318" s="57">
        <v>1.9025767737380867E-2</v>
      </c>
      <c r="M318" s="57">
        <v>0.48168007149240388</v>
      </c>
      <c r="N318" s="261">
        <v>713</v>
      </c>
      <c r="O318" s="261" t="s">
        <v>2507</v>
      </c>
      <c r="P318" s="57" t="s">
        <v>52</v>
      </c>
    </row>
    <row r="319" spans="1:16">
      <c r="A319" s="57">
        <v>318</v>
      </c>
      <c r="B319" s="59">
        <v>44032</v>
      </c>
      <c r="C319" s="57" t="s">
        <v>68</v>
      </c>
      <c r="D319" s="27" t="s">
        <v>69</v>
      </c>
      <c r="E319" s="58">
        <v>54</v>
      </c>
      <c r="F319" s="60">
        <v>2392</v>
      </c>
      <c r="G319" s="58">
        <v>75.3</v>
      </c>
      <c r="H319" s="57">
        <v>70</v>
      </c>
      <c r="I319" s="57">
        <v>145.30000000000001</v>
      </c>
      <c r="J319" s="57" t="s">
        <v>15</v>
      </c>
      <c r="K319" s="57">
        <v>4</v>
      </c>
      <c r="L319" s="57">
        <v>3.147993311036789E-2</v>
      </c>
      <c r="M319" s="57">
        <v>0.51823812801101166</v>
      </c>
      <c r="N319" s="261">
        <v>713</v>
      </c>
      <c r="O319" s="261" t="s">
        <v>2507</v>
      </c>
      <c r="P319" s="57" t="s">
        <v>52</v>
      </c>
    </row>
    <row r="320" spans="1:16">
      <c r="A320" s="57">
        <v>319</v>
      </c>
      <c r="B320" s="59">
        <v>44032</v>
      </c>
      <c r="C320" s="57" t="s">
        <v>68</v>
      </c>
      <c r="D320" s="27" t="s">
        <v>69</v>
      </c>
      <c r="E320" s="58">
        <v>55</v>
      </c>
      <c r="F320" s="60">
        <v>2536</v>
      </c>
      <c r="G320" s="58">
        <v>59.9</v>
      </c>
      <c r="H320" s="57">
        <v>70</v>
      </c>
      <c r="I320" s="57">
        <v>129.9</v>
      </c>
      <c r="J320" s="57" t="s">
        <v>15</v>
      </c>
      <c r="K320" s="57">
        <v>3</v>
      </c>
      <c r="L320" s="57">
        <v>2.36198738170347E-2</v>
      </c>
      <c r="M320" s="57">
        <v>0.46112394149345648</v>
      </c>
      <c r="N320" s="261">
        <v>713</v>
      </c>
      <c r="O320" s="261" t="s">
        <v>2507</v>
      </c>
      <c r="P320" s="57" t="s">
        <v>52</v>
      </c>
    </row>
    <row r="321" spans="1:16">
      <c r="A321" s="57">
        <v>320</v>
      </c>
      <c r="B321" s="59">
        <v>44036</v>
      </c>
      <c r="C321" s="57" t="s">
        <v>68</v>
      </c>
      <c r="D321" s="27" t="s">
        <v>69</v>
      </c>
      <c r="E321" s="58">
        <v>63</v>
      </c>
      <c r="F321" s="60">
        <v>3223</v>
      </c>
      <c r="G321" s="58">
        <v>6.6</v>
      </c>
      <c r="H321" s="57">
        <v>57</v>
      </c>
      <c r="I321" s="57">
        <v>63.6</v>
      </c>
      <c r="J321" s="57" t="s">
        <v>15</v>
      </c>
      <c r="K321" s="57">
        <v>2</v>
      </c>
      <c r="L321" s="57">
        <v>2.0477815699658703E-3</v>
      </c>
      <c r="M321" s="57">
        <v>0.10377358490566037</v>
      </c>
      <c r="N321" s="261">
        <v>713</v>
      </c>
      <c r="O321" s="261" t="s">
        <v>2507</v>
      </c>
      <c r="P321" s="57" t="s">
        <v>52</v>
      </c>
    </row>
    <row r="322" spans="1:16">
      <c r="A322" s="57">
        <v>321</v>
      </c>
      <c r="B322" s="59">
        <v>44036</v>
      </c>
      <c r="C322" s="57" t="s">
        <v>68</v>
      </c>
      <c r="D322" s="27" t="s">
        <v>69</v>
      </c>
      <c r="E322" s="58">
        <v>55</v>
      </c>
      <c r="F322" s="60">
        <v>2164</v>
      </c>
      <c r="G322" s="58">
        <v>40</v>
      </c>
      <c r="H322" s="57">
        <v>71</v>
      </c>
      <c r="I322" s="57">
        <v>111</v>
      </c>
      <c r="J322" s="57" t="s">
        <v>15</v>
      </c>
      <c r="K322" s="57">
        <v>3</v>
      </c>
      <c r="L322" s="57">
        <v>1.8484288354898338E-2</v>
      </c>
      <c r="M322" s="57">
        <v>0.36036036036036034</v>
      </c>
      <c r="N322" s="261">
        <v>713</v>
      </c>
      <c r="O322" s="261" t="s">
        <v>2507</v>
      </c>
      <c r="P322" s="57" t="s">
        <v>52</v>
      </c>
    </row>
    <row r="323" spans="1:16">
      <c r="A323" s="57">
        <v>322</v>
      </c>
      <c r="B323" s="59">
        <v>44036</v>
      </c>
      <c r="C323" s="57" t="s">
        <v>68</v>
      </c>
      <c r="D323" s="27" t="s">
        <v>69</v>
      </c>
      <c r="E323" s="58">
        <v>56</v>
      </c>
      <c r="F323" s="60">
        <v>2309</v>
      </c>
      <c r="G323" s="58">
        <v>56.1</v>
      </c>
      <c r="H323" s="57">
        <v>22</v>
      </c>
      <c r="I323" s="57">
        <v>78.099999999999994</v>
      </c>
      <c r="J323" s="57" t="s">
        <v>15</v>
      </c>
      <c r="K323" s="57">
        <v>3</v>
      </c>
      <c r="L323" s="57">
        <v>2.4296232135123431E-2</v>
      </c>
      <c r="M323" s="57">
        <v>0.71830985915492962</v>
      </c>
      <c r="N323" s="261">
        <v>713</v>
      </c>
      <c r="O323" s="261" t="s">
        <v>2507</v>
      </c>
      <c r="P323" s="57" t="s">
        <v>52</v>
      </c>
    </row>
    <row r="324" spans="1:16">
      <c r="A324" s="57">
        <v>323</v>
      </c>
      <c r="B324" s="59">
        <v>44051</v>
      </c>
      <c r="C324" s="57" t="s">
        <v>68</v>
      </c>
      <c r="D324" s="27" t="s">
        <v>69</v>
      </c>
      <c r="E324" s="58">
        <v>65</v>
      </c>
      <c r="F324" s="60">
        <v>4244</v>
      </c>
      <c r="G324" s="58">
        <v>4.4000000000000004</v>
      </c>
      <c r="H324" s="57">
        <v>133</v>
      </c>
      <c r="I324" s="57">
        <v>137.4</v>
      </c>
      <c r="J324" s="57" t="s">
        <v>15</v>
      </c>
      <c r="K324" s="57">
        <v>2</v>
      </c>
      <c r="L324" s="57">
        <v>1.0367577756833176E-3</v>
      </c>
      <c r="M324" s="57">
        <v>3.2023289665211063E-2</v>
      </c>
      <c r="N324" s="261">
        <v>713</v>
      </c>
      <c r="O324" s="261" t="s">
        <v>2507</v>
      </c>
      <c r="P324" s="57" t="s">
        <v>52</v>
      </c>
    </row>
    <row r="325" spans="1:16">
      <c r="A325" s="57">
        <v>324</v>
      </c>
      <c r="B325" s="59">
        <v>44051</v>
      </c>
      <c r="C325" s="57" t="s">
        <v>68</v>
      </c>
      <c r="D325" s="27" t="s">
        <v>69</v>
      </c>
      <c r="E325" s="58">
        <v>70</v>
      </c>
      <c r="F325" s="60">
        <v>5241</v>
      </c>
      <c r="G325" s="58">
        <v>80</v>
      </c>
      <c r="H325" s="57">
        <v>235</v>
      </c>
      <c r="I325" s="57">
        <v>315</v>
      </c>
      <c r="J325" s="57" t="s">
        <v>15</v>
      </c>
      <c r="K325" s="57">
        <v>5</v>
      </c>
      <c r="L325" s="57">
        <v>1.5264262545315779E-2</v>
      </c>
      <c r="M325" s="57">
        <v>0.25396825396825395</v>
      </c>
      <c r="N325" s="261">
        <v>713</v>
      </c>
      <c r="O325" s="261" t="s">
        <v>2507</v>
      </c>
      <c r="P325" s="57" t="s">
        <v>52</v>
      </c>
    </row>
    <row r="326" spans="1:16">
      <c r="A326" s="57">
        <v>325</v>
      </c>
      <c r="B326" s="59">
        <v>44051</v>
      </c>
      <c r="C326" s="57" t="s">
        <v>68</v>
      </c>
      <c r="D326" s="27" t="s">
        <v>69</v>
      </c>
      <c r="E326" s="58">
        <v>69</v>
      </c>
      <c r="F326" s="60">
        <v>5242</v>
      </c>
      <c r="G326" s="58">
        <v>74</v>
      </c>
      <c r="H326" s="57">
        <v>157</v>
      </c>
      <c r="I326" s="57">
        <v>231</v>
      </c>
      <c r="J326" s="57" t="s">
        <v>15</v>
      </c>
      <c r="K326" s="57">
        <v>4</v>
      </c>
      <c r="L326" s="57">
        <v>1.4116749332315911E-2</v>
      </c>
      <c r="M326" s="57">
        <v>0.32034632034632032</v>
      </c>
      <c r="N326" s="261">
        <v>713</v>
      </c>
      <c r="O326" s="261" t="s">
        <v>2507</v>
      </c>
      <c r="P326" s="57" t="s">
        <v>52</v>
      </c>
    </row>
    <row r="327" spans="1:16">
      <c r="A327" s="57">
        <v>326</v>
      </c>
      <c r="B327" s="59">
        <v>44051</v>
      </c>
      <c r="C327" s="57" t="s">
        <v>68</v>
      </c>
      <c r="D327" s="27" t="s">
        <v>69</v>
      </c>
      <c r="E327" s="58">
        <v>66</v>
      </c>
      <c r="F327" s="60">
        <v>4160</v>
      </c>
      <c r="G327" s="58">
        <v>51</v>
      </c>
      <c r="H327" s="57">
        <v>30</v>
      </c>
      <c r="I327" s="57">
        <v>81</v>
      </c>
      <c r="J327" s="57" t="s">
        <v>15</v>
      </c>
      <c r="K327" s="57">
        <v>4</v>
      </c>
      <c r="L327" s="57">
        <v>1.2259615384615384E-2</v>
      </c>
      <c r="M327" s="57">
        <v>0.62962962962962965</v>
      </c>
      <c r="N327" s="261">
        <v>713</v>
      </c>
      <c r="O327" s="261" t="s">
        <v>2507</v>
      </c>
      <c r="P327" s="57" t="s">
        <v>52</v>
      </c>
    </row>
    <row r="328" spans="1:16">
      <c r="A328" s="57">
        <v>327</v>
      </c>
      <c r="B328" s="59">
        <v>44051</v>
      </c>
      <c r="C328" s="57" t="s">
        <v>68</v>
      </c>
      <c r="D328" s="27" t="s">
        <v>69</v>
      </c>
      <c r="E328" s="58">
        <v>58</v>
      </c>
      <c r="F328" s="60">
        <v>2966</v>
      </c>
      <c r="G328" s="58">
        <v>23</v>
      </c>
      <c r="H328" s="57">
        <v>58</v>
      </c>
      <c r="I328" s="57">
        <v>81</v>
      </c>
      <c r="J328" s="57" t="s">
        <v>15</v>
      </c>
      <c r="K328" s="57">
        <v>4</v>
      </c>
      <c r="L328" s="57">
        <v>7.7545515846257585E-3</v>
      </c>
      <c r="M328" s="57">
        <v>0.2839506172839506</v>
      </c>
      <c r="N328" s="261">
        <v>713</v>
      </c>
      <c r="O328" s="261" t="s">
        <v>2507</v>
      </c>
      <c r="P328" s="57" t="s">
        <v>52</v>
      </c>
    </row>
    <row r="329" spans="1:16">
      <c r="A329" s="57">
        <v>328</v>
      </c>
      <c r="B329" s="59">
        <v>44051</v>
      </c>
      <c r="C329" s="57" t="s">
        <v>68</v>
      </c>
      <c r="D329" s="27" t="s">
        <v>69</v>
      </c>
      <c r="E329" s="58">
        <v>71</v>
      </c>
      <c r="F329" s="60">
        <v>5875</v>
      </c>
      <c r="G329" s="58">
        <v>111</v>
      </c>
      <c r="H329" s="57">
        <v>210</v>
      </c>
      <c r="I329" s="57">
        <v>321</v>
      </c>
      <c r="J329" s="57" t="s">
        <v>15</v>
      </c>
      <c r="K329" s="57">
        <v>5</v>
      </c>
      <c r="L329" s="57">
        <v>1.8893617021276597E-2</v>
      </c>
      <c r="M329" s="57">
        <v>0.34579439252336447</v>
      </c>
      <c r="N329" s="261">
        <v>713</v>
      </c>
      <c r="O329" s="261" t="s">
        <v>2507</v>
      </c>
      <c r="P329" s="57" t="s">
        <v>52</v>
      </c>
    </row>
    <row r="330" spans="1:16">
      <c r="A330" s="57">
        <v>329</v>
      </c>
      <c r="B330" s="59">
        <v>44051</v>
      </c>
      <c r="C330" s="57" t="s">
        <v>68</v>
      </c>
      <c r="D330" s="27" t="s">
        <v>69</v>
      </c>
      <c r="E330" s="58">
        <v>68</v>
      </c>
      <c r="F330" s="60">
        <v>4713</v>
      </c>
      <c r="G330" s="58">
        <v>116</v>
      </c>
      <c r="H330" s="57">
        <v>93</v>
      </c>
      <c r="I330" s="57">
        <v>209</v>
      </c>
      <c r="J330" s="57" t="s">
        <v>15</v>
      </c>
      <c r="K330" s="57">
        <v>5</v>
      </c>
      <c r="L330" s="57">
        <v>2.4612773180564398E-2</v>
      </c>
      <c r="M330" s="57">
        <v>0.55502392344497609</v>
      </c>
      <c r="N330" s="261">
        <v>713</v>
      </c>
      <c r="O330" s="261" t="s">
        <v>2507</v>
      </c>
      <c r="P330" s="57" t="s">
        <v>52</v>
      </c>
    </row>
    <row r="331" spans="1:16">
      <c r="A331" s="57">
        <v>330</v>
      </c>
      <c r="B331" s="59">
        <v>44051</v>
      </c>
      <c r="C331" s="57" t="s">
        <v>68</v>
      </c>
      <c r="D331" s="27" t="s">
        <v>69</v>
      </c>
      <c r="E331" s="58">
        <v>67</v>
      </c>
      <c r="F331" s="60">
        <v>4311</v>
      </c>
      <c r="G331" s="58">
        <v>99</v>
      </c>
      <c r="H331" s="57">
        <v>123</v>
      </c>
      <c r="I331" s="57">
        <v>222</v>
      </c>
      <c r="J331" s="57" t="s">
        <v>15</v>
      </c>
      <c r="K331" s="57">
        <v>5</v>
      </c>
      <c r="L331" s="57">
        <v>2.2964509394572025E-2</v>
      </c>
      <c r="M331" s="57">
        <v>0.44594594594594594</v>
      </c>
      <c r="N331" s="261">
        <v>713</v>
      </c>
      <c r="O331" s="261" t="s">
        <v>2507</v>
      </c>
      <c r="P331" s="57" t="s">
        <v>52</v>
      </c>
    </row>
    <row r="332" spans="1:16">
      <c r="A332" s="57">
        <v>331</v>
      </c>
      <c r="B332" s="59">
        <v>44051</v>
      </c>
      <c r="C332" s="57" t="s">
        <v>68</v>
      </c>
      <c r="D332" s="27" t="s">
        <v>69</v>
      </c>
      <c r="E332" s="58">
        <v>65</v>
      </c>
      <c r="F332" s="60">
        <v>4070</v>
      </c>
      <c r="G332" s="58">
        <v>10</v>
      </c>
      <c r="H332" s="57">
        <v>31</v>
      </c>
      <c r="I332" s="57">
        <v>41</v>
      </c>
      <c r="J332" s="57" t="s">
        <v>15</v>
      </c>
      <c r="K332" s="57">
        <v>3</v>
      </c>
      <c r="L332" s="57">
        <v>2.4570024570024569E-3</v>
      </c>
      <c r="M332" s="57">
        <v>0.24390243902439024</v>
      </c>
      <c r="N332" s="261">
        <v>713</v>
      </c>
      <c r="O332" s="261" t="s">
        <v>2507</v>
      </c>
      <c r="P332" s="57" t="s">
        <v>52</v>
      </c>
    </row>
    <row r="333" spans="1:16">
      <c r="A333" s="57">
        <v>332</v>
      </c>
      <c r="B333" s="59">
        <v>44051</v>
      </c>
      <c r="C333" s="57" t="s">
        <v>68</v>
      </c>
      <c r="D333" s="27" t="s">
        <v>69</v>
      </c>
      <c r="E333" s="58">
        <v>65</v>
      </c>
      <c r="F333" s="60">
        <v>3974</v>
      </c>
      <c r="G333" s="58">
        <v>31</v>
      </c>
      <c r="H333" s="57">
        <v>121</v>
      </c>
      <c r="I333" s="57">
        <v>152</v>
      </c>
      <c r="J333" s="57" t="s">
        <v>15</v>
      </c>
      <c r="K333" s="57">
        <v>4</v>
      </c>
      <c r="L333" s="57">
        <v>7.8007045797684948E-3</v>
      </c>
      <c r="M333" s="57">
        <v>0.20394736842105263</v>
      </c>
      <c r="N333" s="261">
        <v>713</v>
      </c>
      <c r="O333" s="261" t="s">
        <v>2507</v>
      </c>
      <c r="P333" s="57" t="s">
        <v>52</v>
      </c>
    </row>
    <row r="334" spans="1:16">
      <c r="A334" s="57">
        <v>333</v>
      </c>
      <c r="B334" s="59">
        <v>44051</v>
      </c>
      <c r="C334" s="57" t="s">
        <v>68</v>
      </c>
      <c r="D334" s="27" t="s">
        <v>69</v>
      </c>
      <c r="E334" s="58">
        <v>63</v>
      </c>
      <c r="F334" s="60">
        <v>3787</v>
      </c>
      <c r="G334" s="58">
        <v>183</v>
      </c>
      <c r="H334" s="57">
        <v>158</v>
      </c>
      <c r="I334" s="57">
        <v>341</v>
      </c>
      <c r="J334" s="57" t="s">
        <v>15</v>
      </c>
      <c r="K334" s="57">
        <v>5</v>
      </c>
      <c r="L334" s="57">
        <v>4.832321098494851E-2</v>
      </c>
      <c r="M334" s="57">
        <v>0.53665689149560114</v>
      </c>
      <c r="N334" s="261">
        <v>713</v>
      </c>
      <c r="O334" s="261" t="s">
        <v>2507</v>
      </c>
      <c r="P334" s="57" t="s">
        <v>52</v>
      </c>
    </row>
    <row r="335" spans="1:16">
      <c r="A335" s="57">
        <v>334</v>
      </c>
      <c r="B335" s="59">
        <v>44051</v>
      </c>
      <c r="C335" s="57" t="s">
        <v>68</v>
      </c>
      <c r="D335" s="27" t="s">
        <v>69</v>
      </c>
      <c r="E335" s="58">
        <v>61</v>
      </c>
      <c r="F335" s="60">
        <v>3316</v>
      </c>
      <c r="G335" s="58">
        <v>31</v>
      </c>
      <c r="H335" s="57">
        <v>128</v>
      </c>
      <c r="I335" s="57">
        <v>159</v>
      </c>
      <c r="J335" s="57" t="s">
        <v>15</v>
      </c>
      <c r="K335" s="57">
        <v>4</v>
      </c>
      <c r="L335" s="57">
        <v>9.3486127864897475E-3</v>
      </c>
      <c r="M335" s="57">
        <v>0.19496855345911951</v>
      </c>
      <c r="N335" s="261">
        <v>713</v>
      </c>
      <c r="O335" s="261" t="s">
        <v>2507</v>
      </c>
      <c r="P335" s="57" t="s">
        <v>52</v>
      </c>
    </row>
    <row r="336" spans="1:16">
      <c r="A336" s="57">
        <v>335</v>
      </c>
      <c r="B336" s="59">
        <v>44051</v>
      </c>
      <c r="C336" s="57" t="s">
        <v>68</v>
      </c>
      <c r="D336" s="27" t="s">
        <v>69</v>
      </c>
      <c r="E336" s="58">
        <v>70</v>
      </c>
      <c r="F336" s="60">
        <v>4765</v>
      </c>
      <c r="G336" s="58">
        <v>24</v>
      </c>
      <c r="H336" s="57">
        <v>138</v>
      </c>
      <c r="I336" s="57">
        <v>162</v>
      </c>
      <c r="J336" s="57" t="s">
        <v>15</v>
      </c>
      <c r="K336" s="57">
        <v>3</v>
      </c>
      <c r="L336" s="57">
        <v>5.0367261280167891E-3</v>
      </c>
      <c r="M336" s="57">
        <v>0.14814814814814814</v>
      </c>
      <c r="N336" s="261">
        <v>713</v>
      </c>
      <c r="O336" s="261" t="s">
        <v>2507</v>
      </c>
      <c r="P336" s="57" t="s">
        <v>52</v>
      </c>
    </row>
    <row r="337" spans="1:16">
      <c r="A337" s="57">
        <v>336</v>
      </c>
      <c r="B337" s="59">
        <v>44051</v>
      </c>
      <c r="C337" s="57" t="s">
        <v>68</v>
      </c>
      <c r="D337" s="27" t="s">
        <v>69</v>
      </c>
      <c r="E337" s="58">
        <v>76</v>
      </c>
      <c r="F337" s="60">
        <v>7074</v>
      </c>
      <c r="G337" s="58">
        <v>20</v>
      </c>
      <c r="H337" s="57">
        <v>106</v>
      </c>
      <c r="I337" s="57">
        <v>126</v>
      </c>
      <c r="J337" s="57" t="s">
        <v>15</v>
      </c>
      <c r="K337" s="57">
        <v>3</v>
      </c>
      <c r="L337" s="57">
        <v>2.8272547356516823E-3</v>
      </c>
      <c r="M337" s="57">
        <v>0.15873015873015872</v>
      </c>
      <c r="N337" s="261">
        <v>713</v>
      </c>
      <c r="O337" s="261" t="s">
        <v>2507</v>
      </c>
      <c r="P337" s="57" t="s">
        <v>52</v>
      </c>
    </row>
    <row r="338" spans="1:16">
      <c r="A338" s="57">
        <v>337</v>
      </c>
      <c r="B338" s="59">
        <v>44051</v>
      </c>
      <c r="C338" s="57" t="s">
        <v>68</v>
      </c>
      <c r="D338" s="27" t="s">
        <v>69</v>
      </c>
      <c r="E338" s="58">
        <v>66</v>
      </c>
      <c r="F338" s="60">
        <v>4452</v>
      </c>
      <c r="G338" s="58">
        <v>64</v>
      </c>
      <c r="H338" s="57">
        <v>186</v>
      </c>
      <c r="I338" s="57">
        <v>250</v>
      </c>
      <c r="J338" s="57" t="s">
        <v>15</v>
      </c>
      <c r="K338" s="57">
        <v>5</v>
      </c>
      <c r="L338" s="57">
        <v>1.4375561545372867E-2</v>
      </c>
      <c r="M338" s="57">
        <v>0.25600000000000001</v>
      </c>
      <c r="N338" s="261">
        <v>713</v>
      </c>
      <c r="O338" s="261" t="s">
        <v>2507</v>
      </c>
      <c r="P338" s="57" t="s">
        <v>52</v>
      </c>
    </row>
    <row r="339" spans="1:16">
      <c r="A339" s="57">
        <v>338</v>
      </c>
      <c r="B339" s="59">
        <v>44051</v>
      </c>
      <c r="C339" s="57" t="s">
        <v>68</v>
      </c>
      <c r="D339" s="27" t="s">
        <v>69</v>
      </c>
      <c r="E339" s="58">
        <v>67</v>
      </c>
      <c r="F339" s="60">
        <v>4720</v>
      </c>
      <c r="G339" s="58">
        <v>20</v>
      </c>
      <c r="H339" s="57">
        <v>200</v>
      </c>
      <c r="I339" s="57">
        <v>220</v>
      </c>
      <c r="J339" s="57" t="s">
        <v>15</v>
      </c>
      <c r="K339" s="57">
        <v>3</v>
      </c>
      <c r="L339" s="57">
        <v>4.2372881355932203E-3</v>
      </c>
      <c r="M339" s="57">
        <v>9.0909090909090912E-2</v>
      </c>
      <c r="N339" s="261">
        <v>713</v>
      </c>
      <c r="O339" s="261" t="s">
        <v>2507</v>
      </c>
      <c r="P339" s="57" t="s">
        <v>52</v>
      </c>
    </row>
    <row r="340" spans="1:16">
      <c r="A340" s="57">
        <v>339</v>
      </c>
      <c r="B340" s="59">
        <v>44051</v>
      </c>
      <c r="C340" s="57" t="s">
        <v>68</v>
      </c>
      <c r="D340" s="27" t="s">
        <v>69</v>
      </c>
      <c r="E340" s="58">
        <v>58</v>
      </c>
      <c r="F340" s="60">
        <v>3172</v>
      </c>
      <c r="G340" s="58">
        <v>8</v>
      </c>
      <c r="H340" s="57">
        <v>104</v>
      </c>
      <c r="I340" s="57">
        <v>112</v>
      </c>
      <c r="J340" s="57" t="s">
        <v>15</v>
      </c>
      <c r="K340" s="57">
        <v>2</v>
      </c>
      <c r="L340" s="57">
        <v>2.5220680958385876E-3</v>
      </c>
      <c r="M340" s="57">
        <v>7.1428571428571425E-2</v>
      </c>
      <c r="N340" s="261">
        <v>713</v>
      </c>
      <c r="O340" s="261" t="s">
        <v>2507</v>
      </c>
      <c r="P340" s="57" t="s">
        <v>52</v>
      </c>
    </row>
    <row r="341" spans="1:16">
      <c r="A341" s="57">
        <v>340</v>
      </c>
      <c r="B341" s="59">
        <v>44051</v>
      </c>
      <c r="C341" s="57" t="s">
        <v>68</v>
      </c>
      <c r="D341" s="27" t="s">
        <v>69</v>
      </c>
      <c r="E341" s="58">
        <v>80</v>
      </c>
      <c r="F341" s="60">
        <v>7244</v>
      </c>
      <c r="G341" s="58">
        <v>8</v>
      </c>
      <c r="H341" s="57">
        <v>214</v>
      </c>
      <c r="I341" s="57">
        <v>222</v>
      </c>
      <c r="J341" s="57" t="s">
        <v>15</v>
      </c>
      <c r="K341" s="57">
        <v>2</v>
      </c>
      <c r="L341" s="57">
        <v>1.1043622308117063E-3</v>
      </c>
      <c r="M341" s="57">
        <v>3.6036036036036036E-2</v>
      </c>
      <c r="N341" s="261">
        <v>713</v>
      </c>
      <c r="O341" s="261" t="s">
        <v>2507</v>
      </c>
      <c r="P341" s="57" t="s">
        <v>52</v>
      </c>
    </row>
    <row r="342" spans="1:16">
      <c r="A342" s="57">
        <v>341</v>
      </c>
      <c r="B342" s="59">
        <v>44051</v>
      </c>
      <c r="C342" s="57" t="s">
        <v>68</v>
      </c>
      <c r="D342" s="27" t="s">
        <v>69</v>
      </c>
      <c r="E342" s="58">
        <v>60</v>
      </c>
      <c r="F342" s="60">
        <v>3360</v>
      </c>
      <c r="G342" s="58">
        <v>42</v>
      </c>
      <c r="H342" s="57">
        <v>110</v>
      </c>
      <c r="I342" s="57">
        <v>152</v>
      </c>
      <c r="J342" s="57" t="s">
        <v>15</v>
      </c>
      <c r="K342" s="57">
        <v>4</v>
      </c>
      <c r="L342" s="57">
        <v>1.2500000000000001E-2</v>
      </c>
      <c r="M342" s="57">
        <v>0.27631578947368424</v>
      </c>
      <c r="N342" s="261">
        <v>713</v>
      </c>
      <c r="O342" s="261" t="s">
        <v>2507</v>
      </c>
      <c r="P342" s="57" t="s">
        <v>52</v>
      </c>
    </row>
    <row r="343" spans="1:16">
      <c r="A343" s="57">
        <v>342</v>
      </c>
      <c r="B343" s="59">
        <v>44051</v>
      </c>
      <c r="C343" s="57" t="s">
        <v>68</v>
      </c>
      <c r="D343" s="27" t="s">
        <v>69</v>
      </c>
      <c r="E343" s="58">
        <v>62</v>
      </c>
      <c r="F343" s="60">
        <v>3458</v>
      </c>
      <c r="G343" s="58">
        <v>8</v>
      </c>
      <c r="H343" s="57">
        <v>40</v>
      </c>
      <c r="I343" s="57">
        <v>48</v>
      </c>
      <c r="J343" s="57" t="s">
        <v>15</v>
      </c>
      <c r="K343" s="57">
        <v>2</v>
      </c>
      <c r="L343" s="57">
        <v>2.3134759976865238E-3</v>
      </c>
      <c r="M343" s="57">
        <v>0.16666666666666666</v>
      </c>
      <c r="N343" s="261">
        <v>713</v>
      </c>
      <c r="O343" s="261" t="s">
        <v>2507</v>
      </c>
      <c r="P343" s="57" t="s">
        <v>52</v>
      </c>
    </row>
    <row r="344" spans="1:16">
      <c r="A344" s="57">
        <v>343</v>
      </c>
      <c r="B344" s="59">
        <v>44051</v>
      </c>
      <c r="C344" s="57" t="s">
        <v>68</v>
      </c>
      <c r="D344" s="27" t="s">
        <v>69</v>
      </c>
      <c r="E344" s="58">
        <v>53</v>
      </c>
      <c r="F344" s="60">
        <v>2249</v>
      </c>
      <c r="G344" s="58">
        <v>21.4</v>
      </c>
      <c r="H344" s="57">
        <v>177</v>
      </c>
      <c r="I344" s="57">
        <v>198.4</v>
      </c>
      <c r="J344" s="57" t="s">
        <v>15</v>
      </c>
      <c r="K344" s="57">
        <v>3</v>
      </c>
      <c r="L344" s="57">
        <v>9.5153401511783014E-3</v>
      </c>
      <c r="M344" s="57">
        <v>0.10786290322580644</v>
      </c>
      <c r="N344" s="261">
        <v>713</v>
      </c>
      <c r="O344" s="261" t="s">
        <v>2507</v>
      </c>
      <c r="P344" s="57" t="s">
        <v>52</v>
      </c>
    </row>
    <row r="345" spans="1:16">
      <c r="A345" s="57">
        <v>344</v>
      </c>
      <c r="B345" s="59">
        <v>44051</v>
      </c>
      <c r="C345" s="57" t="s">
        <v>68</v>
      </c>
      <c r="D345" s="27" t="s">
        <v>69</v>
      </c>
      <c r="E345" s="58">
        <v>51</v>
      </c>
      <c r="F345" s="60">
        <v>1841</v>
      </c>
      <c r="G345" s="58">
        <v>3.4</v>
      </c>
      <c r="H345" s="57">
        <v>27</v>
      </c>
      <c r="I345" s="57">
        <v>30.4</v>
      </c>
      <c r="J345" s="57" t="s">
        <v>15</v>
      </c>
      <c r="K345" s="57">
        <v>2</v>
      </c>
      <c r="L345" s="57">
        <v>1.8468223791417706E-3</v>
      </c>
      <c r="M345" s="57">
        <v>0.1118421052631579</v>
      </c>
      <c r="N345" s="261">
        <v>713</v>
      </c>
      <c r="O345" s="261" t="s">
        <v>2507</v>
      </c>
      <c r="P345" s="57" t="s">
        <v>52</v>
      </c>
    </row>
    <row r="346" spans="1:16">
      <c r="A346" s="57">
        <v>345</v>
      </c>
      <c r="B346" s="59">
        <v>44051</v>
      </c>
      <c r="C346" s="57" t="s">
        <v>68</v>
      </c>
      <c r="D346" s="27" t="s">
        <v>69</v>
      </c>
      <c r="E346" s="58">
        <v>50</v>
      </c>
      <c r="F346" s="60">
        <v>1724</v>
      </c>
      <c r="G346" s="58">
        <v>0.7</v>
      </c>
      <c r="H346" s="57">
        <v>66</v>
      </c>
      <c r="I346" s="57">
        <v>66.7</v>
      </c>
      <c r="J346" s="57" t="s">
        <v>15</v>
      </c>
      <c r="K346" s="57">
        <v>2</v>
      </c>
      <c r="L346" s="57">
        <v>4.0603248259860785E-4</v>
      </c>
      <c r="M346" s="57">
        <v>1.0494752623688154E-2</v>
      </c>
      <c r="N346" s="261">
        <v>713</v>
      </c>
      <c r="O346" s="261" t="s">
        <v>2507</v>
      </c>
      <c r="P346" s="57" t="s">
        <v>52</v>
      </c>
    </row>
    <row r="347" spans="1:16">
      <c r="A347" s="57">
        <v>346</v>
      </c>
      <c r="B347" s="59">
        <v>44051</v>
      </c>
      <c r="C347" s="57" t="s">
        <v>68</v>
      </c>
      <c r="D347" s="27" t="s">
        <v>69</v>
      </c>
      <c r="E347" s="58">
        <v>49</v>
      </c>
      <c r="F347" s="60">
        <v>1515</v>
      </c>
      <c r="G347" s="58">
        <v>4.3</v>
      </c>
      <c r="H347" s="57">
        <v>57</v>
      </c>
      <c r="I347" s="57">
        <v>61.3</v>
      </c>
      <c r="J347" s="57" t="s">
        <v>15</v>
      </c>
      <c r="K347" s="57">
        <v>2</v>
      </c>
      <c r="L347" s="57">
        <v>2.8382838283828381E-3</v>
      </c>
      <c r="M347" s="57">
        <v>7.01468189233279E-2</v>
      </c>
      <c r="N347" s="261">
        <v>713</v>
      </c>
      <c r="O347" s="261" t="s">
        <v>2507</v>
      </c>
      <c r="P347" s="57" t="s">
        <v>52</v>
      </c>
    </row>
    <row r="348" spans="1:16">
      <c r="A348" s="57">
        <v>347</v>
      </c>
      <c r="B348" s="59">
        <v>44051</v>
      </c>
      <c r="C348" s="57" t="s">
        <v>68</v>
      </c>
      <c r="D348" s="27" t="s">
        <v>69</v>
      </c>
      <c r="E348" s="58">
        <v>52</v>
      </c>
      <c r="F348" s="60">
        <v>1914</v>
      </c>
      <c r="G348" s="58">
        <v>1.8</v>
      </c>
      <c r="H348" s="57">
        <v>43</v>
      </c>
      <c r="I348" s="57">
        <v>44.8</v>
      </c>
      <c r="J348" s="57" t="s">
        <v>15</v>
      </c>
      <c r="K348" s="57">
        <v>2</v>
      </c>
      <c r="L348" s="57">
        <v>9.4043887147335424E-4</v>
      </c>
      <c r="M348" s="57">
        <v>4.0178571428571432E-2</v>
      </c>
      <c r="N348" s="261">
        <v>713</v>
      </c>
      <c r="O348" s="261" t="s">
        <v>2507</v>
      </c>
      <c r="P348" s="57" t="s">
        <v>52</v>
      </c>
    </row>
    <row r="349" spans="1:16">
      <c r="A349" s="57">
        <v>348</v>
      </c>
      <c r="B349" s="59">
        <v>44051</v>
      </c>
      <c r="C349" s="57" t="s">
        <v>68</v>
      </c>
      <c r="D349" s="27" t="s">
        <v>69</v>
      </c>
      <c r="E349" s="58">
        <v>61</v>
      </c>
      <c r="F349" s="60">
        <v>2917</v>
      </c>
      <c r="G349" s="58">
        <v>55.2</v>
      </c>
      <c r="H349" s="57">
        <v>15</v>
      </c>
      <c r="I349" s="57">
        <v>70.2</v>
      </c>
      <c r="J349" s="57" t="s">
        <v>15</v>
      </c>
      <c r="K349" s="57">
        <v>4</v>
      </c>
      <c r="L349" s="57">
        <v>1.8923551594103531E-2</v>
      </c>
      <c r="M349" s="57">
        <v>0.78632478632478631</v>
      </c>
      <c r="N349" s="261">
        <v>713</v>
      </c>
      <c r="O349" s="261" t="s">
        <v>2507</v>
      </c>
      <c r="P349" s="57" t="s">
        <v>52</v>
      </c>
    </row>
    <row r="350" spans="1:16">
      <c r="A350" s="57">
        <v>349</v>
      </c>
      <c r="B350" s="59">
        <v>44051</v>
      </c>
      <c r="C350" s="57" t="s">
        <v>68</v>
      </c>
      <c r="D350" s="27" t="s">
        <v>69</v>
      </c>
      <c r="E350" s="58">
        <v>52</v>
      </c>
      <c r="F350" s="60">
        <v>1959</v>
      </c>
      <c r="G350" s="58">
        <v>3.5</v>
      </c>
      <c r="H350" s="57">
        <v>42</v>
      </c>
      <c r="I350" s="57">
        <v>45.5</v>
      </c>
      <c r="J350" s="57" t="s">
        <v>15</v>
      </c>
      <c r="K350" s="57">
        <v>2</v>
      </c>
      <c r="L350" s="57">
        <v>1.7866258295048494E-3</v>
      </c>
      <c r="M350" s="57">
        <v>7.6923076923076927E-2</v>
      </c>
      <c r="N350" s="261">
        <v>713</v>
      </c>
      <c r="O350" s="261" t="s">
        <v>2507</v>
      </c>
      <c r="P350" s="57" t="s">
        <v>52</v>
      </c>
    </row>
    <row r="351" spans="1:16">
      <c r="A351" s="57">
        <v>350</v>
      </c>
      <c r="B351" s="59">
        <v>44051</v>
      </c>
      <c r="C351" s="57" t="s">
        <v>68</v>
      </c>
      <c r="D351" s="27" t="s">
        <v>69</v>
      </c>
      <c r="E351" s="58">
        <v>61</v>
      </c>
      <c r="F351" s="60">
        <v>3558</v>
      </c>
      <c r="G351" s="58">
        <v>51.3</v>
      </c>
      <c r="H351" s="57">
        <v>128</v>
      </c>
      <c r="I351" s="57">
        <v>179.3</v>
      </c>
      <c r="J351" s="57" t="s">
        <v>15</v>
      </c>
      <c r="K351" s="57">
        <v>4</v>
      </c>
      <c r="L351" s="57">
        <v>1.4418212478920741E-2</v>
      </c>
      <c r="M351" s="57">
        <v>0.28611266034578914</v>
      </c>
      <c r="N351" s="261">
        <v>713</v>
      </c>
      <c r="O351" s="261" t="s">
        <v>2507</v>
      </c>
      <c r="P351" s="57" t="s">
        <v>52</v>
      </c>
    </row>
    <row r="352" spans="1:16">
      <c r="A352" s="57">
        <v>351</v>
      </c>
      <c r="B352" s="59">
        <v>44051</v>
      </c>
      <c r="C352" s="57" t="s">
        <v>68</v>
      </c>
      <c r="D352" s="27" t="s">
        <v>69</v>
      </c>
      <c r="E352" s="58">
        <v>54</v>
      </c>
      <c r="F352" s="60">
        <v>2189</v>
      </c>
      <c r="G352" s="58">
        <v>6.7</v>
      </c>
      <c r="H352" s="57">
        <v>24</v>
      </c>
      <c r="I352" s="57">
        <v>30.7</v>
      </c>
      <c r="J352" s="57" t="s">
        <v>15</v>
      </c>
      <c r="K352" s="57">
        <v>3</v>
      </c>
      <c r="L352" s="57">
        <v>3.0607583371402469E-3</v>
      </c>
      <c r="M352" s="57">
        <v>0.21824104234527689</v>
      </c>
      <c r="N352" s="261">
        <v>713</v>
      </c>
      <c r="O352" s="261" t="s">
        <v>2507</v>
      </c>
      <c r="P352" s="57" t="s">
        <v>52</v>
      </c>
    </row>
    <row r="353" spans="1:16">
      <c r="A353" s="57">
        <v>352</v>
      </c>
      <c r="B353" s="59">
        <v>44051</v>
      </c>
      <c r="C353" s="57" t="s">
        <v>68</v>
      </c>
      <c r="D353" s="27" t="s">
        <v>69</v>
      </c>
      <c r="E353" s="58">
        <v>61</v>
      </c>
      <c r="F353" s="60">
        <v>3482</v>
      </c>
      <c r="G353" s="58">
        <v>60.4</v>
      </c>
      <c r="H353" s="57">
        <v>83</v>
      </c>
      <c r="I353" s="57">
        <v>143.4</v>
      </c>
      <c r="J353" s="57" t="s">
        <v>15</v>
      </c>
      <c r="K353" s="57">
        <v>5</v>
      </c>
      <c r="L353" s="57">
        <v>1.7346352670878806E-2</v>
      </c>
      <c r="M353" s="57">
        <v>0.4211994421199442</v>
      </c>
      <c r="N353" s="261">
        <v>713</v>
      </c>
      <c r="O353" s="261" t="s">
        <v>2507</v>
      </c>
      <c r="P353" s="57" t="s">
        <v>52</v>
      </c>
    </row>
    <row r="354" spans="1:16">
      <c r="A354" s="57">
        <v>353</v>
      </c>
      <c r="B354" s="59">
        <v>44051</v>
      </c>
      <c r="C354" s="57" t="s">
        <v>68</v>
      </c>
      <c r="D354" s="27" t="s">
        <v>69</v>
      </c>
      <c r="E354" s="58">
        <v>70</v>
      </c>
      <c r="F354" s="60">
        <v>5064</v>
      </c>
      <c r="G354" s="58">
        <v>84</v>
      </c>
      <c r="H354" s="57">
        <v>168</v>
      </c>
      <c r="I354" s="57">
        <v>252</v>
      </c>
      <c r="J354" s="57" t="s">
        <v>15</v>
      </c>
      <c r="K354" s="57">
        <v>5</v>
      </c>
      <c r="L354" s="57">
        <v>1.6587677725118485E-2</v>
      </c>
      <c r="M354" s="57">
        <v>0.33333333333333331</v>
      </c>
      <c r="N354" s="261">
        <v>713</v>
      </c>
      <c r="O354" s="261" t="s">
        <v>2507</v>
      </c>
      <c r="P354" s="57" t="s">
        <v>52</v>
      </c>
    </row>
    <row r="355" spans="1:16">
      <c r="A355" s="57">
        <v>354</v>
      </c>
      <c r="B355" s="59">
        <v>44051</v>
      </c>
      <c r="C355" s="57" t="s">
        <v>68</v>
      </c>
      <c r="D355" s="27" t="s">
        <v>69</v>
      </c>
      <c r="E355" s="58">
        <v>64</v>
      </c>
      <c r="F355" s="60">
        <v>3920</v>
      </c>
      <c r="G355" s="58">
        <v>8</v>
      </c>
      <c r="H355" s="57">
        <v>65</v>
      </c>
      <c r="I355" s="57">
        <v>73</v>
      </c>
      <c r="J355" s="57" t="s">
        <v>15</v>
      </c>
      <c r="K355" s="57">
        <v>3</v>
      </c>
      <c r="L355" s="57">
        <v>2.0408163265306124E-3</v>
      </c>
      <c r="M355" s="57">
        <v>0.1095890410958904</v>
      </c>
      <c r="N355" s="261">
        <v>713</v>
      </c>
      <c r="O355" s="261" t="s">
        <v>2507</v>
      </c>
      <c r="P355" s="57" t="s">
        <v>52</v>
      </c>
    </row>
    <row r="356" spans="1:16">
      <c r="A356" s="57">
        <v>355</v>
      </c>
      <c r="B356" s="59">
        <v>44051</v>
      </c>
      <c r="C356" s="57" t="s">
        <v>68</v>
      </c>
      <c r="D356" s="27" t="s">
        <v>69</v>
      </c>
      <c r="E356" s="58">
        <v>55</v>
      </c>
      <c r="F356" s="60">
        <v>2603</v>
      </c>
      <c r="G356" s="58">
        <v>33</v>
      </c>
      <c r="H356" s="57">
        <v>57</v>
      </c>
      <c r="I356" s="57">
        <v>90</v>
      </c>
      <c r="J356" s="57" t="s">
        <v>15</v>
      </c>
      <c r="K356" s="57">
        <v>4</v>
      </c>
      <c r="L356" s="57">
        <v>1.2677679600461006E-2</v>
      </c>
      <c r="M356" s="57">
        <v>0.36666666666666664</v>
      </c>
      <c r="N356" s="261">
        <v>713</v>
      </c>
      <c r="O356" s="261" t="s">
        <v>2507</v>
      </c>
      <c r="P356" s="57" t="s">
        <v>52</v>
      </c>
    </row>
    <row r="357" spans="1:16">
      <c r="A357" s="57">
        <v>356</v>
      </c>
      <c r="B357" s="59">
        <v>44051</v>
      </c>
      <c r="C357" s="57" t="s">
        <v>68</v>
      </c>
      <c r="D357" s="27" t="s">
        <v>69</v>
      </c>
      <c r="E357" s="58">
        <v>60</v>
      </c>
      <c r="F357" s="60">
        <v>3336</v>
      </c>
      <c r="G357" s="58">
        <v>6</v>
      </c>
      <c r="H357" s="57">
        <v>117</v>
      </c>
      <c r="I357" s="57">
        <v>123</v>
      </c>
      <c r="J357" s="57" t="s">
        <v>15</v>
      </c>
      <c r="K357" s="57">
        <v>2</v>
      </c>
      <c r="L357" s="57">
        <v>1.7985611510791368E-3</v>
      </c>
      <c r="M357" s="57">
        <v>4.878048780487805E-2</v>
      </c>
      <c r="N357" s="261">
        <v>713</v>
      </c>
      <c r="O357" s="261" t="s">
        <v>2507</v>
      </c>
      <c r="P357" s="57" t="s">
        <v>52</v>
      </c>
    </row>
    <row r="358" spans="1:16">
      <c r="A358" s="57">
        <v>357</v>
      </c>
      <c r="B358" s="59">
        <v>44051</v>
      </c>
      <c r="C358" s="57" t="s">
        <v>68</v>
      </c>
      <c r="D358" s="27" t="s">
        <v>69</v>
      </c>
      <c r="E358" s="58">
        <v>68</v>
      </c>
      <c r="F358" s="60">
        <v>4871</v>
      </c>
      <c r="G358" s="58">
        <v>165</v>
      </c>
      <c r="H358" s="57">
        <v>159</v>
      </c>
      <c r="I358" s="57">
        <v>324</v>
      </c>
      <c r="J358" s="57" t="s">
        <v>15</v>
      </c>
      <c r="K358" s="57">
        <v>5</v>
      </c>
      <c r="L358" s="57">
        <v>3.387394785464997E-2</v>
      </c>
      <c r="M358" s="57">
        <v>0.5092592592592593</v>
      </c>
      <c r="N358" s="261">
        <v>713</v>
      </c>
      <c r="O358" s="261" t="s">
        <v>2507</v>
      </c>
      <c r="P358" s="57" t="s">
        <v>52</v>
      </c>
    </row>
    <row r="359" spans="1:16">
      <c r="A359" s="57">
        <v>358</v>
      </c>
      <c r="B359" s="59">
        <v>44051</v>
      </c>
      <c r="C359" s="57" t="s">
        <v>68</v>
      </c>
      <c r="D359" s="27" t="s">
        <v>69</v>
      </c>
      <c r="E359" s="58">
        <v>64</v>
      </c>
      <c r="F359" s="60">
        <v>3947</v>
      </c>
      <c r="G359" s="58">
        <v>29</v>
      </c>
      <c r="H359" s="57">
        <v>150</v>
      </c>
      <c r="I359" s="57">
        <v>179</v>
      </c>
      <c r="J359" s="57" t="s">
        <v>15</v>
      </c>
      <c r="K359" s="57">
        <v>4</v>
      </c>
      <c r="L359" s="57">
        <v>7.3473524195591588E-3</v>
      </c>
      <c r="M359" s="57">
        <v>0.16201117318435754</v>
      </c>
      <c r="N359" s="261">
        <v>713</v>
      </c>
      <c r="O359" s="261" t="s">
        <v>2507</v>
      </c>
      <c r="P359" s="57" t="s">
        <v>52</v>
      </c>
    </row>
    <row r="360" spans="1:16">
      <c r="A360" s="57">
        <v>359</v>
      </c>
      <c r="B360" s="59">
        <v>44051</v>
      </c>
      <c r="C360" s="57" t="s">
        <v>68</v>
      </c>
      <c r="D360" s="27" t="s">
        <v>69</v>
      </c>
      <c r="E360" s="58">
        <v>87</v>
      </c>
      <c r="F360" s="60">
        <v>10553</v>
      </c>
      <c r="G360" s="58">
        <v>202</v>
      </c>
      <c r="H360" s="57">
        <v>339</v>
      </c>
      <c r="I360" s="57">
        <v>541</v>
      </c>
      <c r="J360" s="57" t="s">
        <v>15</v>
      </c>
      <c r="K360" s="57">
        <v>5</v>
      </c>
      <c r="L360" s="57">
        <v>1.9141476357433906E-2</v>
      </c>
      <c r="M360" s="57">
        <v>0.3733826247689464</v>
      </c>
      <c r="N360" s="261">
        <v>713</v>
      </c>
      <c r="O360" s="261" t="s">
        <v>2507</v>
      </c>
      <c r="P360" s="57" t="s">
        <v>52</v>
      </c>
    </row>
    <row r="361" spans="1:16">
      <c r="A361" s="57">
        <v>360</v>
      </c>
      <c r="B361" s="59">
        <v>44051</v>
      </c>
      <c r="C361" s="57" t="s">
        <v>68</v>
      </c>
      <c r="D361" s="27" t="s">
        <v>69</v>
      </c>
      <c r="E361" s="58">
        <v>64</v>
      </c>
      <c r="F361" s="60">
        <v>3865</v>
      </c>
      <c r="G361" s="58">
        <v>66</v>
      </c>
      <c r="H361" s="57">
        <v>119</v>
      </c>
      <c r="I361" s="57">
        <v>185</v>
      </c>
      <c r="J361" s="57" t="s">
        <v>15</v>
      </c>
      <c r="K361" s="57">
        <v>4</v>
      </c>
      <c r="L361" s="57">
        <v>1.7076326002587322E-2</v>
      </c>
      <c r="M361" s="57">
        <v>0.35675675675675678</v>
      </c>
      <c r="N361" s="261">
        <v>713</v>
      </c>
      <c r="O361" s="261" t="s">
        <v>2507</v>
      </c>
      <c r="P361" s="57" t="s">
        <v>52</v>
      </c>
    </row>
    <row r="362" spans="1:16">
      <c r="A362" s="57">
        <v>361</v>
      </c>
      <c r="B362" s="59">
        <v>44051</v>
      </c>
      <c r="C362" s="57" t="s">
        <v>68</v>
      </c>
      <c r="D362" s="27" t="s">
        <v>69</v>
      </c>
      <c r="E362" s="58">
        <v>55</v>
      </c>
      <c r="F362" s="60">
        <v>2546</v>
      </c>
      <c r="G362" s="58">
        <v>4</v>
      </c>
      <c r="H362" s="57">
        <v>193</v>
      </c>
      <c r="I362" s="57">
        <v>197</v>
      </c>
      <c r="J362" s="57" t="s">
        <v>15</v>
      </c>
      <c r="K362" s="57">
        <v>2</v>
      </c>
      <c r="L362" s="57">
        <v>1.5710919088766694E-3</v>
      </c>
      <c r="M362" s="57">
        <v>2.030456852791878E-2</v>
      </c>
      <c r="N362" s="261">
        <v>713</v>
      </c>
      <c r="O362" s="261" t="s">
        <v>2507</v>
      </c>
      <c r="P362" s="57" t="s">
        <v>52</v>
      </c>
    </row>
    <row r="363" spans="1:16">
      <c r="A363" s="57">
        <v>362</v>
      </c>
      <c r="B363" s="59">
        <v>44051</v>
      </c>
      <c r="C363" s="57" t="s">
        <v>68</v>
      </c>
      <c r="D363" s="27" t="s">
        <v>69</v>
      </c>
      <c r="E363" s="58">
        <v>75</v>
      </c>
      <c r="F363" s="60">
        <v>5876</v>
      </c>
      <c r="G363" s="58">
        <v>2</v>
      </c>
      <c r="H363" s="57">
        <v>77</v>
      </c>
      <c r="I363" s="57">
        <v>79</v>
      </c>
      <c r="J363" s="57" t="s">
        <v>15</v>
      </c>
      <c r="K363" s="57">
        <v>2</v>
      </c>
      <c r="L363" s="57">
        <v>3.4036759700476512E-4</v>
      </c>
      <c r="M363" s="57">
        <v>2.5316455696202531E-2</v>
      </c>
      <c r="N363" s="261">
        <v>713</v>
      </c>
      <c r="O363" s="261" t="s">
        <v>2507</v>
      </c>
      <c r="P363" s="57" t="s">
        <v>52</v>
      </c>
    </row>
    <row r="364" spans="1:16">
      <c r="A364" s="57">
        <v>363</v>
      </c>
      <c r="B364" s="59">
        <v>44051</v>
      </c>
      <c r="C364" s="57" t="s">
        <v>68</v>
      </c>
      <c r="D364" s="27" t="s">
        <v>69</v>
      </c>
      <c r="E364" s="58">
        <v>60</v>
      </c>
      <c r="F364" s="60">
        <v>3014</v>
      </c>
      <c r="G364" s="58">
        <v>11</v>
      </c>
      <c r="H364" s="57">
        <v>103</v>
      </c>
      <c r="I364" s="57">
        <v>114</v>
      </c>
      <c r="J364" s="57" t="s">
        <v>15</v>
      </c>
      <c r="K364" s="57">
        <v>2</v>
      </c>
      <c r="L364" s="57">
        <v>3.6496350364963502E-3</v>
      </c>
      <c r="M364" s="57">
        <v>9.6491228070175433E-2</v>
      </c>
      <c r="N364" s="261">
        <v>713</v>
      </c>
      <c r="O364" s="261" t="s">
        <v>2507</v>
      </c>
      <c r="P364" s="57" t="s">
        <v>52</v>
      </c>
    </row>
    <row r="365" spans="1:16">
      <c r="A365" s="57">
        <v>364</v>
      </c>
      <c r="B365" s="59">
        <v>44051</v>
      </c>
      <c r="C365" s="57" t="s">
        <v>68</v>
      </c>
      <c r="D365" s="27" t="s">
        <v>69</v>
      </c>
      <c r="E365" s="58">
        <v>58</v>
      </c>
      <c r="F365" s="60">
        <v>2942</v>
      </c>
      <c r="G365" s="58">
        <v>11</v>
      </c>
      <c r="H365" s="57">
        <v>88</v>
      </c>
      <c r="I365" s="57">
        <v>99</v>
      </c>
      <c r="J365" s="57" t="s">
        <v>15</v>
      </c>
      <c r="K365" s="57">
        <v>2</v>
      </c>
      <c r="L365" s="57">
        <v>3.7389530931339226E-3</v>
      </c>
      <c r="M365" s="57">
        <v>0.1111111111111111</v>
      </c>
      <c r="N365" s="261">
        <v>713</v>
      </c>
      <c r="O365" s="261" t="s">
        <v>2507</v>
      </c>
      <c r="P365" s="57" t="s">
        <v>52</v>
      </c>
    </row>
    <row r="366" spans="1:16">
      <c r="A366" s="57">
        <v>365</v>
      </c>
      <c r="B366" s="59">
        <v>44051</v>
      </c>
      <c r="C366" s="57" t="s">
        <v>68</v>
      </c>
      <c r="D366" s="27" t="s">
        <v>69</v>
      </c>
      <c r="E366" s="58">
        <v>60</v>
      </c>
      <c r="F366" s="60">
        <v>3576</v>
      </c>
      <c r="G366" s="58">
        <v>82</v>
      </c>
      <c r="H366" s="57">
        <v>177</v>
      </c>
      <c r="I366" s="57">
        <v>259</v>
      </c>
      <c r="J366" s="57" t="s">
        <v>15</v>
      </c>
      <c r="K366" s="57">
        <v>5</v>
      </c>
      <c r="L366" s="57">
        <v>2.2930648769574943E-2</v>
      </c>
      <c r="M366" s="57">
        <v>0.31660231660231658</v>
      </c>
      <c r="N366" s="261">
        <v>713</v>
      </c>
      <c r="O366" s="261" t="s">
        <v>2507</v>
      </c>
      <c r="P366" s="57" t="s">
        <v>52</v>
      </c>
    </row>
    <row r="367" spans="1:16">
      <c r="A367" s="57">
        <v>366</v>
      </c>
      <c r="B367" s="59">
        <v>44051</v>
      </c>
      <c r="C367" s="57" t="s">
        <v>68</v>
      </c>
      <c r="D367" s="27" t="s">
        <v>69</v>
      </c>
      <c r="E367" s="58">
        <v>65</v>
      </c>
      <c r="F367" s="60">
        <v>4614</v>
      </c>
      <c r="G367" s="58">
        <v>23</v>
      </c>
      <c r="H367" s="57">
        <v>73</v>
      </c>
      <c r="I367" s="57">
        <v>96</v>
      </c>
      <c r="J367" s="57" t="s">
        <v>15</v>
      </c>
      <c r="K367" s="57">
        <v>4</v>
      </c>
      <c r="L367" s="57">
        <v>4.9848287819679237E-3</v>
      </c>
      <c r="M367" s="57">
        <v>0.23958333333333334</v>
      </c>
      <c r="N367" s="261">
        <v>713</v>
      </c>
      <c r="O367" s="261" t="s">
        <v>2507</v>
      </c>
      <c r="P367" s="57" t="s">
        <v>52</v>
      </c>
    </row>
    <row r="368" spans="1:16">
      <c r="A368" s="57">
        <v>367</v>
      </c>
      <c r="B368" s="59">
        <v>44051</v>
      </c>
      <c r="C368" s="57" t="s">
        <v>68</v>
      </c>
      <c r="D368" s="27" t="s">
        <v>69</v>
      </c>
      <c r="E368" s="58">
        <v>69</v>
      </c>
      <c r="F368" s="60">
        <v>5604</v>
      </c>
      <c r="G368" s="58">
        <v>11</v>
      </c>
      <c r="H368" s="57">
        <v>293</v>
      </c>
      <c r="I368" s="57">
        <v>304</v>
      </c>
      <c r="J368" s="57" t="s">
        <v>15</v>
      </c>
      <c r="K368" s="57">
        <v>3</v>
      </c>
      <c r="L368" s="57">
        <v>1.9628836545324767E-3</v>
      </c>
      <c r="M368" s="57">
        <v>3.6184210526315791E-2</v>
      </c>
      <c r="N368" s="261">
        <v>713</v>
      </c>
      <c r="O368" s="261" t="s">
        <v>2507</v>
      </c>
      <c r="P368" s="57" t="s">
        <v>52</v>
      </c>
    </row>
    <row r="369" spans="1:16">
      <c r="A369" s="57">
        <v>368</v>
      </c>
      <c r="B369" s="59">
        <v>44051</v>
      </c>
      <c r="C369" s="57" t="s">
        <v>68</v>
      </c>
      <c r="D369" s="27" t="s">
        <v>69</v>
      </c>
      <c r="E369" s="58">
        <v>78</v>
      </c>
      <c r="F369" s="60">
        <v>8339</v>
      </c>
      <c r="G369" s="58">
        <v>161</v>
      </c>
      <c r="H369" s="57">
        <v>352</v>
      </c>
      <c r="I369" s="57">
        <v>513</v>
      </c>
      <c r="J369" s="57" t="s">
        <v>15</v>
      </c>
      <c r="K369" s="57">
        <v>5</v>
      </c>
      <c r="L369" s="57">
        <v>1.9306871327497303E-2</v>
      </c>
      <c r="M369" s="57">
        <v>0.31384015594541909</v>
      </c>
      <c r="N369" s="261">
        <v>713</v>
      </c>
      <c r="O369" s="261" t="s">
        <v>2507</v>
      </c>
      <c r="P369" s="57" t="s">
        <v>52</v>
      </c>
    </row>
    <row r="370" spans="1:16">
      <c r="A370" s="57">
        <v>369</v>
      </c>
      <c r="B370" s="59">
        <v>44051</v>
      </c>
      <c r="C370" s="57" t="s">
        <v>68</v>
      </c>
      <c r="D370" s="27" t="s">
        <v>69</v>
      </c>
      <c r="E370" s="58">
        <v>68</v>
      </c>
      <c r="F370" s="60">
        <v>4877</v>
      </c>
      <c r="G370" s="58">
        <v>11</v>
      </c>
      <c r="H370" s="57">
        <v>146</v>
      </c>
      <c r="I370" s="57">
        <v>157</v>
      </c>
      <c r="J370" s="57" t="s">
        <v>15</v>
      </c>
      <c r="K370" s="57">
        <v>3</v>
      </c>
      <c r="L370" s="57">
        <v>2.255484929259791E-3</v>
      </c>
      <c r="M370" s="57">
        <v>7.0063694267515922E-2</v>
      </c>
      <c r="N370" s="261">
        <v>713</v>
      </c>
      <c r="O370" s="261" t="s">
        <v>2507</v>
      </c>
      <c r="P370" s="57" t="s">
        <v>52</v>
      </c>
    </row>
    <row r="371" spans="1:16">
      <c r="A371" s="57">
        <v>370</v>
      </c>
      <c r="B371" s="59">
        <v>44051</v>
      </c>
      <c r="C371" s="57" t="s">
        <v>68</v>
      </c>
      <c r="D371" s="27" t="s">
        <v>69</v>
      </c>
      <c r="E371" s="58">
        <v>58</v>
      </c>
      <c r="F371" s="60">
        <v>2958</v>
      </c>
      <c r="G371" s="58">
        <v>14</v>
      </c>
      <c r="H371" s="57">
        <v>61</v>
      </c>
      <c r="I371" s="57">
        <v>75</v>
      </c>
      <c r="J371" s="57" t="s">
        <v>15</v>
      </c>
      <c r="K371" s="57">
        <v>3</v>
      </c>
      <c r="L371" s="57">
        <v>4.7329276538201487E-3</v>
      </c>
      <c r="M371" s="57">
        <v>0.18666666666666668</v>
      </c>
      <c r="N371" s="261">
        <v>713</v>
      </c>
      <c r="O371" s="261" t="s">
        <v>2507</v>
      </c>
      <c r="P371" s="57" t="s">
        <v>52</v>
      </c>
    </row>
    <row r="372" spans="1:16">
      <c r="A372" s="57">
        <v>371</v>
      </c>
      <c r="B372" s="59">
        <v>44051</v>
      </c>
      <c r="C372" s="57" t="s">
        <v>68</v>
      </c>
      <c r="D372" s="27" t="s">
        <v>69</v>
      </c>
      <c r="E372" s="58">
        <v>81</v>
      </c>
      <c r="F372" s="60">
        <v>8611</v>
      </c>
      <c r="G372" s="58">
        <v>8</v>
      </c>
      <c r="H372" s="57">
        <v>327</v>
      </c>
      <c r="I372" s="57">
        <v>335</v>
      </c>
      <c r="J372" s="57" t="s">
        <v>15</v>
      </c>
      <c r="K372" s="57">
        <v>2</v>
      </c>
      <c r="L372" s="57">
        <v>9.29044245732203E-4</v>
      </c>
      <c r="M372" s="57">
        <v>2.3880597014925373E-2</v>
      </c>
      <c r="N372" s="261">
        <v>713</v>
      </c>
      <c r="O372" s="261" t="s">
        <v>2507</v>
      </c>
      <c r="P372" s="57" t="s">
        <v>52</v>
      </c>
    </row>
    <row r="373" spans="1:16">
      <c r="A373" s="57">
        <v>372</v>
      </c>
      <c r="B373" s="59">
        <v>44051</v>
      </c>
      <c r="C373" s="57" t="s">
        <v>68</v>
      </c>
      <c r="D373" s="27" t="s">
        <v>69</v>
      </c>
      <c r="E373" s="58">
        <v>93</v>
      </c>
      <c r="F373" s="60">
        <v>13563</v>
      </c>
      <c r="G373" s="58">
        <v>10</v>
      </c>
      <c r="H373" s="57">
        <v>593</v>
      </c>
      <c r="I373" s="57">
        <v>603</v>
      </c>
      <c r="J373" s="57" t="s">
        <v>15</v>
      </c>
      <c r="K373" s="57">
        <v>3</v>
      </c>
      <c r="L373" s="57">
        <v>7.3730000737300008E-4</v>
      </c>
      <c r="M373" s="57">
        <v>1.658374792703151E-2</v>
      </c>
      <c r="N373" s="261">
        <v>713</v>
      </c>
      <c r="O373" s="261" t="s">
        <v>2507</v>
      </c>
      <c r="P373" s="57" t="s">
        <v>52</v>
      </c>
    </row>
    <row r="374" spans="1:16">
      <c r="A374" s="57">
        <v>373</v>
      </c>
      <c r="B374" s="59">
        <v>44051</v>
      </c>
      <c r="C374" s="57" t="s">
        <v>68</v>
      </c>
      <c r="D374" s="27" t="s">
        <v>69</v>
      </c>
      <c r="E374" s="58">
        <v>60</v>
      </c>
      <c r="F374" s="60">
        <v>3149</v>
      </c>
      <c r="G374" s="58">
        <v>47</v>
      </c>
      <c r="H374" s="57">
        <v>46</v>
      </c>
      <c r="I374" s="57">
        <v>93</v>
      </c>
      <c r="J374" s="57" t="s">
        <v>15</v>
      </c>
      <c r="K374" s="57">
        <v>4</v>
      </c>
      <c r="L374" s="57">
        <v>1.4925373134328358E-2</v>
      </c>
      <c r="M374" s="57">
        <v>0.5053763440860215</v>
      </c>
      <c r="N374" s="261">
        <v>713</v>
      </c>
      <c r="O374" s="261" t="s">
        <v>2507</v>
      </c>
      <c r="P374" s="57" t="s">
        <v>52</v>
      </c>
    </row>
    <row r="375" spans="1:16">
      <c r="A375" s="57">
        <v>374</v>
      </c>
      <c r="B375" s="59">
        <v>44051</v>
      </c>
      <c r="C375" s="57" t="s">
        <v>68</v>
      </c>
      <c r="D375" s="27" t="s">
        <v>69</v>
      </c>
      <c r="E375" s="58">
        <v>60</v>
      </c>
      <c r="F375" s="60">
        <v>3311</v>
      </c>
      <c r="G375" s="58">
        <v>41</v>
      </c>
      <c r="H375" s="57">
        <v>218</v>
      </c>
      <c r="I375" s="57">
        <v>259</v>
      </c>
      <c r="J375" s="57" t="s">
        <v>15</v>
      </c>
      <c r="K375" s="57">
        <v>4</v>
      </c>
      <c r="L375" s="57">
        <v>1.2382965871337965E-2</v>
      </c>
      <c r="M375" s="57">
        <v>0.15830115830115829</v>
      </c>
      <c r="N375" s="261">
        <v>713</v>
      </c>
      <c r="O375" s="261" t="s">
        <v>2507</v>
      </c>
      <c r="P375" s="57" t="s">
        <v>52</v>
      </c>
    </row>
    <row r="376" spans="1:16">
      <c r="A376" s="57">
        <v>375</v>
      </c>
      <c r="B376" s="59">
        <v>44051</v>
      </c>
      <c r="C376" s="57" t="s">
        <v>68</v>
      </c>
      <c r="D376" s="27" t="s">
        <v>69</v>
      </c>
      <c r="E376" s="58">
        <v>54</v>
      </c>
      <c r="F376" s="60">
        <v>2405</v>
      </c>
      <c r="G376" s="58">
        <v>1</v>
      </c>
      <c r="H376" s="57">
        <v>173</v>
      </c>
      <c r="I376" s="57">
        <v>174</v>
      </c>
      <c r="J376" s="57" t="s">
        <v>15</v>
      </c>
      <c r="K376" s="57">
        <v>2</v>
      </c>
      <c r="L376" s="57">
        <v>4.1580041580041582E-4</v>
      </c>
      <c r="M376" s="57">
        <v>5.7471264367816091E-3</v>
      </c>
      <c r="N376" s="261">
        <v>713</v>
      </c>
      <c r="O376" s="261" t="s">
        <v>2507</v>
      </c>
      <c r="P376" s="57" t="s">
        <v>52</v>
      </c>
    </row>
    <row r="377" spans="1:16">
      <c r="A377" s="57">
        <v>376</v>
      </c>
      <c r="B377" s="59">
        <v>44051</v>
      </c>
      <c r="C377" s="57" t="s">
        <v>68</v>
      </c>
      <c r="D377" s="27" t="s">
        <v>69</v>
      </c>
      <c r="E377" s="58">
        <v>56</v>
      </c>
      <c r="F377" s="60">
        <v>2760</v>
      </c>
      <c r="G377" s="58">
        <v>54</v>
      </c>
      <c r="H377" s="57">
        <v>148</v>
      </c>
      <c r="I377" s="57">
        <v>202</v>
      </c>
      <c r="J377" s="57" t="s">
        <v>15</v>
      </c>
      <c r="K377" s="57">
        <v>4</v>
      </c>
      <c r="L377" s="57">
        <v>1.9565217391304349E-2</v>
      </c>
      <c r="M377" s="57">
        <v>0.26732673267326734</v>
      </c>
      <c r="N377" s="261">
        <v>713</v>
      </c>
      <c r="O377" s="261" t="s">
        <v>2507</v>
      </c>
      <c r="P377" s="57" t="s">
        <v>52</v>
      </c>
    </row>
    <row r="378" spans="1:16">
      <c r="A378" s="57">
        <v>377</v>
      </c>
      <c r="B378" s="59">
        <v>44051</v>
      </c>
      <c r="C378" s="57" t="s">
        <v>68</v>
      </c>
      <c r="D378" s="27" t="s">
        <v>69</v>
      </c>
      <c r="E378" s="58">
        <v>53</v>
      </c>
      <c r="F378" s="60">
        <v>2361</v>
      </c>
      <c r="G378" s="58">
        <v>0.6</v>
      </c>
      <c r="H378" s="57">
        <v>112</v>
      </c>
      <c r="I378" s="57">
        <v>112.6</v>
      </c>
      <c r="J378" s="57" t="s">
        <v>15</v>
      </c>
      <c r="K378" s="57">
        <v>2</v>
      </c>
      <c r="L378" s="57">
        <v>2.5412960609911054E-4</v>
      </c>
      <c r="M378" s="57">
        <v>5.3285968028419185E-3</v>
      </c>
      <c r="N378" s="261">
        <v>713</v>
      </c>
      <c r="O378" s="261" t="s">
        <v>2507</v>
      </c>
      <c r="P378" s="57" t="s">
        <v>52</v>
      </c>
    </row>
    <row r="379" spans="1:16">
      <c r="A379" s="57">
        <v>378</v>
      </c>
      <c r="B379" s="59">
        <v>44051</v>
      </c>
      <c r="C379" s="57" t="s">
        <v>68</v>
      </c>
      <c r="D379" s="27" t="s">
        <v>69</v>
      </c>
      <c r="E379" s="58">
        <v>63</v>
      </c>
      <c r="F379" s="60">
        <v>3668</v>
      </c>
      <c r="G379" s="58">
        <v>51.3</v>
      </c>
      <c r="H379" s="57">
        <v>138</v>
      </c>
      <c r="I379" s="57">
        <v>189.3</v>
      </c>
      <c r="J379" s="57" t="s">
        <v>15</v>
      </c>
      <c r="K379" s="57">
        <v>4</v>
      </c>
      <c r="L379" s="57">
        <v>1.3985823336968375E-2</v>
      </c>
      <c r="M379" s="57">
        <v>0.27099841521394608</v>
      </c>
      <c r="N379" s="261">
        <v>713</v>
      </c>
      <c r="O379" s="261" t="s">
        <v>2507</v>
      </c>
      <c r="P379" s="57" t="s">
        <v>52</v>
      </c>
    </row>
    <row r="380" spans="1:16">
      <c r="A380" s="57">
        <v>379</v>
      </c>
      <c r="B380" s="59">
        <v>44051</v>
      </c>
      <c r="C380" s="57" t="s">
        <v>68</v>
      </c>
      <c r="D380" s="27" t="s">
        <v>69</v>
      </c>
      <c r="E380" s="58">
        <v>60</v>
      </c>
      <c r="F380" s="60">
        <v>3560</v>
      </c>
      <c r="G380" s="58">
        <v>65.599999999999994</v>
      </c>
      <c r="H380" s="57">
        <v>125</v>
      </c>
      <c r="I380" s="57">
        <v>190.6</v>
      </c>
      <c r="J380" s="57" t="s">
        <v>15</v>
      </c>
      <c r="K380" s="57">
        <v>4</v>
      </c>
      <c r="L380" s="57">
        <v>1.842696629213483E-2</v>
      </c>
      <c r="M380" s="57">
        <v>0.34417628541448059</v>
      </c>
      <c r="N380" s="261">
        <v>713</v>
      </c>
      <c r="O380" s="261" t="s">
        <v>2507</v>
      </c>
      <c r="P380" s="57" t="s">
        <v>52</v>
      </c>
    </row>
    <row r="381" spans="1:16">
      <c r="A381" s="57">
        <v>380</v>
      </c>
      <c r="B381" s="59">
        <v>44051</v>
      </c>
      <c r="C381" s="57" t="s">
        <v>68</v>
      </c>
      <c r="D381" s="27" t="s">
        <v>69</v>
      </c>
      <c r="E381" s="58">
        <v>70</v>
      </c>
      <c r="F381" s="60">
        <v>5324</v>
      </c>
      <c r="G381" s="58">
        <v>80.3</v>
      </c>
      <c r="H381" s="57">
        <v>217</v>
      </c>
      <c r="I381" s="57">
        <v>297.3</v>
      </c>
      <c r="J381" s="57" t="s">
        <v>15</v>
      </c>
      <c r="K381" s="57">
        <v>4</v>
      </c>
      <c r="L381" s="57">
        <v>1.5082644628099173E-2</v>
      </c>
      <c r="M381" s="57">
        <v>0.27009754456777663</v>
      </c>
      <c r="N381" s="261">
        <v>713</v>
      </c>
      <c r="O381" s="261" t="s">
        <v>2507</v>
      </c>
      <c r="P381" s="57" t="s">
        <v>52</v>
      </c>
    </row>
    <row r="382" spans="1:16">
      <c r="A382" s="57">
        <v>381</v>
      </c>
      <c r="B382" s="59">
        <v>44051</v>
      </c>
      <c r="C382" s="57" t="s">
        <v>68</v>
      </c>
      <c r="D382" s="27" t="s">
        <v>69</v>
      </c>
      <c r="E382" s="58">
        <v>65</v>
      </c>
      <c r="F382" s="60">
        <v>4221</v>
      </c>
      <c r="G382" s="58">
        <v>15.7</v>
      </c>
      <c r="H382" s="57">
        <v>81</v>
      </c>
      <c r="I382" s="57">
        <v>96.7</v>
      </c>
      <c r="J382" s="57" t="s">
        <v>15</v>
      </c>
      <c r="K382" s="57">
        <v>3</v>
      </c>
      <c r="L382" s="57">
        <v>3.7194977493484956E-3</v>
      </c>
      <c r="M382" s="57">
        <v>0.1623578076525336</v>
      </c>
      <c r="N382" s="261">
        <v>713</v>
      </c>
      <c r="O382" s="261" t="s">
        <v>2507</v>
      </c>
      <c r="P382" s="57" t="s">
        <v>52</v>
      </c>
    </row>
    <row r="383" spans="1:16">
      <c r="A383" s="57">
        <v>382</v>
      </c>
      <c r="B383" s="59">
        <v>44051</v>
      </c>
      <c r="C383" s="57" t="s">
        <v>68</v>
      </c>
      <c r="D383" s="27" t="s">
        <v>69</v>
      </c>
      <c r="E383" s="58">
        <v>77</v>
      </c>
      <c r="F383" s="60">
        <v>8287</v>
      </c>
      <c r="G383" s="58">
        <v>43.3</v>
      </c>
      <c r="H383" s="57">
        <v>333</v>
      </c>
      <c r="I383" s="57">
        <v>376.3</v>
      </c>
      <c r="J383" s="57" t="s">
        <v>15</v>
      </c>
      <c r="K383" s="57">
        <v>4</v>
      </c>
      <c r="L383" s="57">
        <v>5.2250512851454078E-3</v>
      </c>
      <c r="M383" s="57">
        <v>0.11506776508105233</v>
      </c>
      <c r="N383" s="261">
        <v>713</v>
      </c>
      <c r="O383" s="261" t="s">
        <v>2507</v>
      </c>
      <c r="P383" s="57" t="s">
        <v>52</v>
      </c>
    </row>
    <row r="384" spans="1:16">
      <c r="A384" s="57">
        <v>383</v>
      </c>
      <c r="B384" s="59">
        <v>44051</v>
      </c>
      <c r="C384" s="57" t="s">
        <v>68</v>
      </c>
      <c r="D384" s="27" t="s">
        <v>69</v>
      </c>
      <c r="E384" s="58">
        <v>59</v>
      </c>
      <c r="F384" s="60">
        <v>3276</v>
      </c>
      <c r="G384" s="58">
        <v>57.4</v>
      </c>
      <c r="H384" s="57">
        <v>97</v>
      </c>
      <c r="I384" s="57">
        <v>154.4</v>
      </c>
      <c r="J384" s="57" t="s">
        <v>15</v>
      </c>
      <c r="K384" s="57">
        <v>4</v>
      </c>
      <c r="L384" s="57">
        <v>1.7521367521367522E-2</v>
      </c>
      <c r="M384" s="57">
        <v>0.37176165803108807</v>
      </c>
      <c r="N384" s="261">
        <v>713</v>
      </c>
      <c r="O384" s="261" t="s">
        <v>2507</v>
      </c>
      <c r="P384" s="57" t="s">
        <v>52</v>
      </c>
    </row>
    <row r="385" spans="1:16">
      <c r="A385" s="57">
        <v>384</v>
      </c>
      <c r="B385" s="59">
        <v>44051</v>
      </c>
      <c r="C385" s="57" t="s">
        <v>68</v>
      </c>
      <c r="D385" s="27" t="s">
        <v>69</v>
      </c>
      <c r="E385" s="58">
        <v>62</v>
      </c>
      <c r="F385" s="60">
        <v>3512</v>
      </c>
      <c r="G385" s="58">
        <v>16</v>
      </c>
      <c r="H385" s="57">
        <v>139</v>
      </c>
      <c r="I385" s="57">
        <v>155</v>
      </c>
      <c r="J385" s="57" t="s">
        <v>15</v>
      </c>
      <c r="K385" s="57">
        <v>3</v>
      </c>
      <c r="L385" s="57">
        <v>4.5558086560364463E-3</v>
      </c>
      <c r="M385" s="57">
        <v>0.1032258064516129</v>
      </c>
      <c r="N385" s="261">
        <v>713</v>
      </c>
      <c r="O385" s="261" t="s">
        <v>2507</v>
      </c>
      <c r="P385" s="57" t="s">
        <v>52</v>
      </c>
    </row>
    <row r="386" spans="1:16">
      <c r="A386" s="57">
        <v>385</v>
      </c>
      <c r="B386" s="59">
        <v>44051</v>
      </c>
      <c r="C386" s="57" t="s">
        <v>68</v>
      </c>
      <c r="D386" s="27" t="s">
        <v>69</v>
      </c>
      <c r="E386" s="58">
        <v>64</v>
      </c>
      <c r="F386" s="60">
        <v>3566</v>
      </c>
      <c r="G386" s="58">
        <v>13</v>
      </c>
      <c r="H386" s="57">
        <v>54</v>
      </c>
      <c r="I386" s="57">
        <v>67</v>
      </c>
      <c r="J386" s="57" t="s">
        <v>15</v>
      </c>
      <c r="K386" s="57">
        <v>3</v>
      </c>
      <c r="L386" s="57">
        <v>3.6455412226584407E-3</v>
      </c>
      <c r="M386" s="57">
        <v>0.19402985074626866</v>
      </c>
      <c r="N386" s="261">
        <v>713</v>
      </c>
      <c r="O386" s="261" t="s">
        <v>2507</v>
      </c>
      <c r="P386" s="57" t="s">
        <v>52</v>
      </c>
    </row>
    <row r="387" spans="1:16">
      <c r="A387" s="57">
        <v>386</v>
      </c>
      <c r="B387" s="59">
        <v>44051</v>
      </c>
      <c r="C387" s="57" t="s">
        <v>68</v>
      </c>
      <c r="D387" s="27" t="s">
        <v>69</v>
      </c>
      <c r="E387" s="58">
        <v>60</v>
      </c>
      <c r="F387" s="60">
        <v>3467</v>
      </c>
      <c r="G387" s="58">
        <v>17</v>
      </c>
      <c r="H387" s="57">
        <v>69</v>
      </c>
      <c r="I387" s="57">
        <v>86</v>
      </c>
      <c r="J387" s="57" t="s">
        <v>15</v>
      </c>
      <c r="K387" s="57">
        <v>3</v>
      </c>
      <c r="L387" s="57">
        <v>4.9033746755119704E-3</v>
      </c>
      <c r="M387" s="57">
        <v>0.19767441860465115</v>
      </c>
      <c r="N387" s="261">
        <v>713</v>
      </c>
      <c r="O387" s="261" t="s">
        <v>2507</v>
      </c>
      <c r="P387" s="57" t="s">
        <v>52</v>
      </c>
    </row>
    <row r="388" spans="1:16">
      <c r="A388" s="57">
        <v>387</v>
      </c>
      <c r="B388" s="59">
        <v>44051</v>
      </c>
      <c r="C388" s="57" t="s">
        <v>68</v>
      </c>
      <c r="D388" s="27" t="s">
        <v>69</v>
      </c>
      <c r="E388" s="58">
        <v>67</v>
      </c>
      <c r="F388" s="60">
        <v>4395</v>
      </c>
      <c r="G388" s="58">
        <v>25</v>
      </c>
      <c r="H388" s="57">
        <v>75</v>
      </c>
      <c r="I388" s="57">
        <v>100</v>
      </c>
      <c r="J388" s="57" t="s">
        <v>15</v>
      </c>
      <c r="K388" s="57">
        <v>4</v>
      </c>
      <c r="L388" s="57">
        <v>5.6882821387940841E-3</v>
      </c>
      <c r="M388" s="57">
        <v>0.25</v>
      </c>
      <c r="N388" s="261">
        <v>713</v>
      </c>
      <c r="O388" s="261" t="s">
        <v>2507</v>
      </c>
      <c r="P388" s="57" t="s">
        <v>52</v>
      </c>
    </row>
    <row r="389" spans="1:16">
      <c r="A389" s="57">
        <v>388</v>
      </c>
      <c r="B389" s="59">
        <v>44051</v>
      </c>
      <c r="C389" s="57" t="s">
        <v>68</v>
      </c>
      <c r="D389" s="27" t="s">
        <v>69</v>
      </c>
      <c r="E389" s="58">
        <v>58</v>
      </c>
      <c r="F389" s="60">
        <v>2880</v>
      </c>
      <c r="G389" s="58">
        <v>35</v>
      </c>
      <c r="H389" s="57">
        <v>110</v>
      </c>
      <c r="I389" s="57">
        <v>145</v>
      </c>
      <c r="J389" s="57" t="s">
        <v>15</v>
      </c>
      <c r="K389" s="57">
        <v>4</v>
      </c>
      <c r="L389" s="57">
        <v>1.2152777777777778E-2</v>
      </c>
      <c r="M389" s="57">
        <v>0.2413793103448276</v>
      </c>
      <c r="N389" s="261">
        <v>713</v>
      </c>
      <c r="O389" s="261" t="s">
        <v>2507</v>
      </c>
      <c r="P389" s="57" t="s">
        <v>52</v>
      </c>
    </row>
    <row r="390" spans="1:16">
      <c r="A390" s="57">
        <v>389</v>
      </c>
      <c r="B390" s="59">
        <v>44051</v>
      </c>
      <c r="C390" s="57" t="s">
        <v>68</v>
      </c>
      <c r="D390" s="27" t="s">
        <v>69</v>
      </c>
      <c r="E390" s="58">
        <v>65</v>
      </c>
      <c r="F390" s="60">
        <v>4097</v>
      </c>
      <c r="G390" s="58">
        <v>11</v>
      </c>
      <c r="H390" s="57">
        <v>46</v>
      </c>
      <c r="I390" s="57">
        <v>57</v>
      </c>
      <c r="J390" s="57" t="s">
        <v>15</v>
      </c>
      <c r="K390" s="57">
        <v>3</v>
      </c>
      <c r="L390" s="57">
        <v>2.6848913839394679E-3</v>
      </c>
      <c r="M390" s="57">
        <v>0.19298245614035087</v>
      </c>
      <c r="N390" s="261">
        <v>713</v>
      </c>
      <c r="O390" s="261" t="s">
        <v>2507</v>
      </c>
      <c r="P390" s="57" t="s">
        <v>52</v>
      </c>
    </row>
    <row r="391" spans="1:16">
      <c r="A391" s="57">
        <v>390</v>
      </c>
      <c r="B391" s="59">
        <v>44051</v>
      </c>
      <c r="C391" s="57" t="s">
        <v>68</v>
      </c>
      <c r="D391" s="27" t="s">
        <v>69</v>
      </c>
      <c r="E391" s="58">
        <v>61</v>
      </c>
      <c r="F391" s="60">
        <v>3216</v>
      </c>
      <c r="G391" s="58">
        <v>16</v>
      </c>
      <c r="H391" s="57">
        <v>84</v>
      </c>
      <c r="I391" s="57">
        <v>100</v>
      </c>
      <c r="J391" s="57" t="s">
        <v>15</v>
      </c>
      <c r="K391" s="57">
        <v>4</v>
      </c>
      <c r="L391" s="57">
        <v>4.9751243781094526E-3</v>
      </c>
      <c r="M391" s="57">
        <v>0.16</v>
      </c>
      <c r="N391" s="261">
        <v>713</v>
      </c>
      <c r="O391" s="261" t="s">
        <v>2507</v>
      </c>
      <c r="P391" s="57" t="s">
        <v>52</v>
      </c>
    </row>
    <row r="392" spans="1:16">
      <c r="A392" s="57">
        <v>391</v>
      </c>
      <c r="B392" s="59">
        <v>44051</v>
      </c>
      <c r="C392" s="57" t="s">
        <v>68</v>
      </c>
      <c r="D392" s="27" t="s">
        <v>69</v>
      </c>
      <c r="E392" s="58">
        <v>66</v>
      </c>
      <c r="F392" s="60">
        <v>4235</v>
      </c>
      <c r="G392" s="58">
        <v>35</v>
      </c>
      <c r="H392" s="57">
        <v>158</v>
      </c>
      <c r="I392" s="57">
        <v>193</v>
      </c>
      <c r="J392" s="57" t="s">
        <v>15</v>
      </c>
      <c r="K392" s="57">
        <v>4</v>
      </c>
      <c r="L392" s="57">
        <v>8.2644628099173556E-3</v>
      </c>
      <c r="M392" s="57">
        <v>0.18134715025906736</v>
      </c>
      <c r="N392" s="261">
        <v>713</v>
      </c>
      <c r="O392" s="261" t="s">
        <v>2507</v>
      </c>
      <c r="P392" s="57" t="s">
        <v>52</v>
      </c>
    </row>
    <row r="393" spans="1:16">
      <c r="A393" s="57">
        <v>392</v>
      </c>
      <c r="B393" s="59">
        <v>44051</v>
      </c>
      <c r="C393" s="57" t="s">
        <v>68</v>
      </c>
      <c r="D393" s="27" t="s">
        <v>69</v>
      </c>
      <c r="E393" s="58">
        <v>60</v>
      </c>
      <c r="F393" s="60">
        <v>3255</v>
      </c>
      <c r="G393" s="58">
        <v>8</v>
      </c>
      <c r="H393" s="57">
        <v>34</v>
      </c>
      <c r="I393" s="57">
        <v>42</v>
      </c>
      <c r="J393" s="57" t="s">
        <v>15</v>
      </c>
      <c r="K393" s="57">
        <v>2</v>
      </c>
      <c r="L393" s="57">
        <v>2.4577572964669739E-3</v>
      </c>
      <c r="M393" s="57">
        <v>0.19047619047619047</v>
      </c>
      <c r="N393" s="261">
        <v>713</v>
      </c>
      <c r="O393" s="261" t="s">
        <v>2507</v>
      </c>
      <c r="P393" s="57" t="s">
        <v>52</v>
      </c>
    </row>
    <row r="394" spans="1:16">
      <c r="A394" s="57">
        <v>393</v>
      </c>
      <c r="B394" s="59">
        <v>44051</v>
      </c>
      <c r="C394" s="57" t="s">
        <v>68</v>
      </c>
      <c r="D394" s="27" t="s">
        <v>69</v>
      </c>
      <c r="E394" s="58">
        <v>74</v>
      </c>
      <c r="F394" s="60">
        <v>6128</v>
      </c>
      <c r="G394" s="58">
        <v>19</v>
      </c>
      <c r="H394" s="57">
        <v>246</v>
      </c>
      <c r="I394" s="57">
        <v>265</v>
      </c>
      <c r="J394" s="57" t="s">
        <v>15</v>
      </c>
      <c r="K394" s="57">
        <v>3</v>
      </c>
      <c r="L394" s="57">
        <v>3.1005221932114881E-3</v>
      </c>
      <c r="M394" s="57">
        <v>7.1698113207547168E-2</v>
      </c>
      <c r="N394" s="261">
        <v>713</v>
      </c>
      <c r="O394" s="261" t="s">
        <v>2507</v>
      </c>
      <c r="P394" s="57" t="s">
        <v>52</v>
      </c>
    </row>
    <row r="395" spans="1:16">
      <c r="A395" s="57">
        <v>394</v>
      </c>
      <c r="B395" s="59">
        <v>44051</v>
      </c>
      <c r="C395" s="57" t="s">
        <v>68</v>
      </c>
      <c r="D395" s="27" t="s">
        <v>69</v>
      </c>
      <c r="E395" s="58">
        <v>62</v>
      </c>
      <c r="F395" s="60">
        <v>3445</v>
      </c>
      <c r="G395" s="58">
        <v>60</v>
      </c>
      <c r="H395" s="57">
        <v>125</v>
      </c>
      <c r="I395" s="57">
        <v>185</v>
      </c>
      <c r="J395" s="57" t="s">
        <v>15</v>
      </c>
      <c r="K395" s="57">
        <v>4</v>
      </c>
      <c r="L395" s="57">
        <v>1.741654571843251E-2</v>
      </c>
      <c r="M395" s="57">
        <v>0.32432432432432434</v>
      </c>
      <c r="N395" s="261">
        <v>713</v>
      </c>
      <c r="O395" s="261" t="s">
        <v>2507</v>
      </c>
      <c r="P395" s="57" t="s">
        <v>52</v>
      </c>
    </row>
    <row r="396" spans="1:16">
      <c r="A396" s="57">
        <v>395</v>
      </c>
      <c r="B396" s="59">
        <v>44051</v>
      </c>
      <c r="C396" s="57" t="s">
        <v>68</v>
      </c>
      <c r="D396" s="27" t="s">
        <v>69</v>
      </c>
      <c r="E396" s="58">
        <v>63</v>
      </c>
      <c r="F396" s="60">
        <v>3625</v>
      </c>
      <c r="G396" s="58">
        <v>10</v>
      </c>
      <c r="H396" s="57">
        <v>135</v>
      </c>
      <c r="I396" s="57">
        <v>145</v>
      </c>
      <c r="J396" s="57" t="s">
        <v>15</v>
      </c>
      <c r="K396" s="57">
        <v>2</v>
      </c>
      <c r="L396" s="57">
        <v>2.7586206896551722E-3</v>
      </c>
      <c r="M396" s="57">
        <v>6.8965517241379309E-2</v>
      </c>
      <c r="N396" s="261">
        <v>713</v>
      </c>
      <c r="O396" s="261" t="s">
        <v>2507</v>
      </c>
      <c r="P396" s="57" t="s">
        <v>52</v>
      </c>
    </row>
    <row r="397" spans="1:16">
      <c r="A397" s="57">
        <v>396</v>
      </c>
      <c r="B397" s="59">
        <v>44051</v>
      </c>
      <c r="C397" s="57" t="s">
        <v>68</v>
      </c>
      <c r="D397" s="27" t="s">
        <v>69</v>
      </c>
      <c r="E397" s="58">
        <v>64</v>
      </c>
      <c r="F397" s="60">
        <v>3780</v>
      </c>
      <c r="G397" s="58">
        <v>50</v>
      </c>
      <c r="H397" s="57">
        <v>85</v>
      </c>
      <c r="I397" s="57">
        <v>135</v>
      </c>
      <c r="J397" s="57" t="s">
        <v>15</v>
      </c>
      <c r="K397" s="57">
        <v>4</v>
      </c>
      <c r="L397" s="57">
        <v>1.3227513227513227E-2</v>
      </c>
      <c r="M397" s="57">
        <v>0.37037037037037035</v>
      </c>
      <c r="N397" s="261">
        <v>713</v>
      </c>
      <c r="O397" s="261" t="s">
        <v>2507</v>
      </c>
      <c r="P397" s="57" t="s">
        <v>52</v>
      </c>
    </row>
    <row r="398" spans="1:16">
      <c r="A398" s="57">
        <v>397</v>
      </c>
      <c r="B398" s="59">
        <v>44051</v>
      </c>
      <c r="C398" s="57" t="s">
        <v>68</v>
      </c>
      <c r="D398" s="27" t="s">
        <v>69</v>
      </c>
      <c r="E398" s="58">
        <v>63</v>
      </c>
      <c r="F398" s="60">
        <v>3705</v>
      </c>
      <c r="G398" s="58">
        <v>10</v>
      </c>
      <c r="H398" s="57">
        <v>120</v>
      </c>
      <c r="I398" s="57">
        <v>130</v>
      </c>
      <c r="J398" s="57" t="s">
        <v>15</v>
      </c>
      <c r="K398" s="57">
        <v>2</v>
      </c>
      <c r="L398" s="57">
        <v>2.6990553306342779E-3</v>
      </c>
      <c r="M398" s="57">
        <v>7.6923076923076927E-2</v>
      </c>
      <c r="N398" s="261">
        <v>713</v>
      </c>
      <c r="O398" s="261" t="s">
        <v>2507</v>
      </c>
      <c r="P398" s="57" t="s">
        <v>52</v>
      </c>
    </row>
    <row r="399" spans="1:16">
      <c r="A399" s="57">
        <v>398</v>
      </c>
      <c r="B399" s="59">
        <v>44051</v>
      </c>
      <c r="C399" s="57" t="s">
        <v>68</v>
      </c>
      <c r="D399" s="27" t="s">
        <v>69</v>
      </c>
      <c r="E399" s="58">
        <v>64</v>
      </c>
      <c r="F399" s="60">
        <v>4000</v>
      </c>
      <c r="G399" s="58">
        <v>10</v>
      </c>
      <c r="H399" s="57">
        <v>215</v>
      </c>
      <c r="I399" s="57">
        <v>225</v>
      </c>
      <c r="J399" s="57" t="s">
        <v>15</v>
      </c>
      <c r="K399" s="57">
        <v>3</v>
      </c>
      <c r="L399" s="57">
        <v>2.5000000000000001E-3</v>
      </c>
      <c r="M399" s="57">
        <v>4.4444444444444446E-2</v>
      </c>
      <c r="N399" s="261">
        <v>713</v>
      </c>
      <c r="O399" s="261" t="s">
        <v>2507</v>
      </c>
      <c r="P399" s="57" t="s">
        <v>52</v>
      </c>
    </row>
    <row r="400" spans="1:16">
      <c r="A400" s="57">
        <v>399</v>
      </c>
      <c r="B400" s="59">
        <v>44051</v>
      </c>
      <c r="C400" s="57" t="s">
        <v>68</v>
      </c>
      <c r="D400" s="27" t="s">
        <v>69</v>
      </c>
      <c r="E400" s="58">
        <v>72</v>
      </c>
      <c r="F400" s="60">
        <v>5780</v>
      </c>
      <c r="G400" s="58">
        <v>85</v>
      </c>
      <c r="H400" s="57">
        <v>215</v>
      </c>
      <c r="I400" s="57">
        <v>300</v>
      </c>
      <c r="J400" s="57" t="s">
        <v>15</v>
      </c>
      <c r="K400" s="57">
        <v>4</v>
      </c>
      <c r="L400" s="57">
        <v>1.4705882352941176E-2</v>
      </c>
      <c r="M400" s="57">
        <v>0.28333333333333333</v>
      </c>
      <c r="N400" s="261">
        <v>713</v>
      </c>
      <c r="O400" s="261" t="s">
        <v>2507</v>
      </c>
      <c r="P400" s="57" t="s">
        <v>52</v>
      </c>
    </row>
    <row r="401" spans="1:16">
      <c r="A401" s="57">
        <v>400</v>
      </c>
      <c r="B401" s="59">
        <v>44051</v>
      </c>
      <c r="C401" s="57" t="s">
        <v>68</v>
      </c>
      <c r="D401" s="27" t="s">
        <v>69</v>
      </c>
      <c r="E401" s="58">
        <v>65</v>
      </c>
      <c r="F401" s="60">
        <v>3870</v>
      </c>
      <c r="G401" s="58">
        <v>10</v>
      </c>
      <c r="H401" s="57">
        <v>105</v>
      </c>
      <c r="I401" s="57">
        <v>115</v>
      </c>
      <c r="J401" s="57" t="s">
        <v>15</v>
      </c>
      <c r="K401" s="57">
        <v>2</v>
      </c>
      <c r="L401" s="57">
        <v>2.5839793281653748E-3</v>
      </c>
      <c r="M401" s="57">
        <v>8.6956521739130432E-2</v>
      </c>
      <c r="N401" s="261">
        <v>713</v>
      </c>
      <c r="O401" s="261" t="s">
        <v>2507</v>
      </c>
      <c r="P401" s="57" t="s">
        <v>52</v>
      </c>
    </row>
    <row r="402" spans="1:16">
      <c r="A402" s="57">
        <v>401</v>
      </c>
      <c r="B402" s="59">
        <v>43741</v>
      </c>
      <c r="C402" s="57" t="s">
        <v>68</v>
      </c>
      <c r="D402" s="27" t="s">
        <v>69</v>
      </c>
      <c r="E402" s="58">
        <v>51</v>
      </c>
      <c r="F402" s="60">
        <v>1830</v>
      </c>
      <c r="G402" s="58">
        <v>5.6</v>
      </c>
      <c r="I402" s="57">
        <v>79</v>
      </c>
      <c r="J402" s="57" t="s">
        <v>15</v>
      </c>
      <c r="K402" s="57">
        <v>2</v>
      </c>
      <c r="L402" s="57">
        <v>3.0601092896174863E-3</v>
      </c>
      <c r="M402" s="57">
        <v>7.0886075949367078E-2</v>
      </c>
      <c r="N402" s="261">
        <v>713</v>
      </c>
      <c r="O402" s="261" t="s">
        <v>2507</v>
      </c>
      <c r="P402" s="57" t="s">
        <v>52</v>
      </c>
    </row>
    <row r="403" spans="1:16">
      <c r="A403" s="57">
        <v>402</v>
      </c>
      <c r="B403" s="59">
        <v>43742</v>
      </c>
      <c r="C403" s="57" t="s">
        <v>68</v>
      </c>
      <c r="D403" s="27" t="s">
        <v>69</v>
      </c>
      <c r="E403" s="58">
        <v>86</v>
      </c>
      <c r="F403" s="60">
        <v>12690</v>
      </c>
      <c r="G403" s="58">
        <v>52</v>
      </c>
      <c r="I403" s="57">
        <v>800</v>
      </c>
      <c r="J403" s="57" t="s">
        <v>15</v>
      </c>
      <c r="K403" s="57">
        <v>4</v>
      </c>
      <c r="L403" s="57">
        <v>4.0977147360126082E-3</v>
      </c>
      <c r="M403" s="57">
        <v>6.5000000000000002E-2</v>
      </c>
      <c r="N403" s="261">
        <v>713</v>
      </c>
      <c r="O403" s="261" t="s">
        <v>2507</v>
      </c>
      <c r="P403" s="57" t="s">
        <v>52</v>
      </c>
    </row>
    <row r="404" spans="1:16">
      <c r="A404" s="57">
        <v>403</v>
      </c>
      <c r="B404" s="59">
        <v>43747</v>
      </c>
      <c r="C404" s="57" t="s">
        <v>68</v>
      </c>
      <c r="D404" s="27" t="s">
        <v>69</v>
      </c>
      <c r="E404" s="58">
        <v>65</v>
      </c>
      <c r="F404" s="60">
        <v>4400</v>
      </c>
      <c r="I404" s="57">
        <v>230</v>
      </c>
      <c r="J404" s="57" t="s">
        <v>15</v>
      </c>
      <c r="K404" s="57">
        <v>1</v>
      </c>
      <c r="L404" s="57">
        <v>0</v>
      </c>
      <c r="M404" s="57">
        <v>0</v>
      </c>
      <c r="N404" s="261">
        <v>713</v>
      </c>
      <c r="O404" s="261" t="s">
        <v>2507</v>
      </c>
      <c r="P404" s="57" t="s">
        <v>52</v>
      </c>
    </row>
    <row r="405" spans="1:16">
      <c r="A405" s="57">
        <v>404</v>
      </c>
      <c r="B405" s="59">
        <v>43752</v>
      </c>
      <c r="C405" s="57" t="s">
        <v>68</v>
      </c>
      <c r="D405" s="27" t="s">
        <v>69</v>
      </c>
      <c r="E405" s="58">
        <v>98</v>
      </c>
      <c r="F405" s="60">
        <v>15538</v>
      </c>
      <c r="G405" s="58">
        <v>14</v>
      </c>
      <c r="I405" s="57">
        <v>522</v>
      </c>
      <c r="J405" s="57" t="s">
        <v>15</v>
      </c>
      <c r="K405" s="57">
        <v>4</v>
      </c>
      <c r="L405" s="57">
        <v>9.0101686188698673E-4</v>
      </c>
      <c r="M405" s="57">
        <v>2.681992337164751E-2</v>
      </c>
      <c r="N405" s="261">
        <v>713</v>
      </c>
      <c r="O405" s="261" t="s">
        <v>2507</v>
      </c>
      <c r="P405" s="57" t="s">
        <v>52</v>
      </c>
    </row>
    <row r="406" spans="1:16">
      <c r="A406" s="57">
        <v>405</v>
      </c>
      <c r="B406" s="59">
        <v>43769</v>
      </c>
      <c r="C406" s="57" t="s">
        <v>68</v>
      </c>
      <c r="D406" s="27" t="s">
        <v>69</v>
      </c>
      <c r="E406" s="58">
        <v>76</v>
      </c>
      <c r="F406" s="60">
        <v>8480</v>
      </c>
      <c r="G406" s="58">
        <v>290</v>
      </c>
      <c r="J406" s="57" t="s">
        <v>15</v>
      </c>
      <c r="K406" s="57">
        <v>5</v>
      </c>
      <c r="L406" s="57">
        <v>3.4198113207547169E-2</v>
      </c>
      <c r="M406" s="57" t="e">
        <v>#DIV/0!</v>
      </c>
      <c r="N406" s="261">
        <v>713</v>
      </c>
      <c r="O406" s="261" t="s">
        <v>2507</v>
      </c>
      <c r="P406" s="57" t="s">
        <v>52</v>
      </c>
    </row>
    <row r="407" spans="1:16">
      <c r="A407" s="57">
        <v>406</v>
      </c>
      <c r="B407" s="59">
        <v>43799</v>
      </c>
      <c r="C407" s="57" t="s">
        <v>68</v>
      </c>
      <c r="D407" s="27" t="s">
        <v>69</v>
      </c>
      <c r="E407" s="58">
        <v>56</v>
      </c>
      <c r="F407" s="60">
        <v>2589</v>
      </c>
      <c r="G407" s="58">
        <v>4.2</v>
      </c>
      <c r="J407" s="57" t="s">
        <v>15</v>
      </c>
      <c r="K407" s="57">
        <v>2</v>
      </c>
      <c r="L407" s="57">
        <v>1.6222479721900349E-3</v>
      </c>
      <c r="M407" s="57" t="e">
        <v>#DIV/0!</v>
      </c>
      <c r="N407" s="261">
        <v>713</v>
      </c>
      <c r="O407" s="261" t="s">
        <v>2507</v>
      </c>
      <c r="P407" s="57" t="s">
        <v>52</v>
      </c>
    </row>
    <row r="408" spans="1:16">
      <c r="A408" s="57">
        <v>407</v>
      </c>
      <c r="B408" s="59">
        <v>43799</v>
      </c>
      <c r="C408" s="57" t="s">
        <v>68</v>
      </c>
      <c r="D408" s="27" t="s">
        <v>69</v>
      </c>
      <c r="E408" s="58">
        <v>61</v>
      </c>
      <c r="F408" s="60">
        <v>3200</v>
      </c>
      <c r="G408" s="58">
        <v>24</v>
      </c>
      <c r="J408" s="57" t="s">
        <v>15</v>
      </c>
      <c r="K408" s="57">
        <v>3</v>
      </c>
      <c r="L408" s="57">
        <v>7.4999999999999997E-3</v>
      </c>
      <c r="M408" s="57" t="e">
        <v>#DIV/0!</v>
      </c>
      <c r="N408" s="261">
        <v>713</v>
      </c>
      <c r="O408" s="261" t="s">
        <v>2507</v>
      </c>
      <c r="P408" s="57" t="s">
        <v>52</v>
      </c>
    </row>
    <row r="409" spans="1:16">
      <c r="A409" s="57">
        <v>408</v>
      </c>
      <c r="B409" s="59">
        <v>43799</v>
      </c>
      <c r="C409" s="57" t="s">
        <v>68</v>
      </c>
      <c r="D409" s="27" t="s">
        <v>69</v>
      </c>
      <c r="E409" s="58">
        <v>67</v>
      </c>
      <c r="F409" s="60">
        <v>4646</v>
      </c>
      <c r="G409" s="58">
        <v>7.7</v>
      </c>
      <c r="J409" s="57" t="s">
        <v>15</v>
      </c>
      <c r="K409" s="57">
        <v>2</v>
      </c>
      <c r="L409" s="57">
        <v>1.6573396470081791E-3</v>
      </c>
      <c r="M409" s="57" t="e">
        <v>#DIV/0!</v>
      </c>
      <c r="N409" s="261">
        <v>713</v>
      </c>
      <c r="O409" s="261" t="s">
        <v>2507</v>
      </c>
      <c r="P409" s="57" t="s">
        <v>52</v>
      </c>
    </row>
    <row r="410" spans="1:16">
      <c r="A410" s="57">
        <v>409</v>
      </c>
      <c r="B410" s="59">
        <v>43799</v>
      </c>
      <c r="C410" s="57" t="s">
        <v>68</v>
      </c>
      <c r="D410" s="27" t="s">
        <v>69</v>
      </c>
      <c r="E410" s="58">
        <v>56</v>
      </c>
      <c r="F410" s="60">
        <v>2500</v>
      </c>
      <c r="G410" s="58">
        <v>8.8000000000000007</v>
      </c>
      <c r="J410" s="57" t="s">
        <v>15</v>
      </c>
      <c r="K410" s="57">
        <v>2</v>
      </c>
      <c r="L410" s="57">
        <v>3.5200000000000001E-3</v>
      </c>
      <c r="M410" s="57" t="e">
        <v>#DIV/0!</v>
      </c>
      <c r="N410" s="261">
        <v>713</v>
      </c>
      <c r="O410" s="261" t="s">
        <v>2507</v>
      </c>
      <c r="P410" s="57" t="s">
        <v>52</v>
      </c>
    </row>
    <row r="411" spans="1:16">
      <c r="A411" s="57">
        <v>410</v>
      </c>
      <c r="B411" s="59">
        <v>43801</v>
      </c>
      <c r="C411" s="57" t="s">
        <v>68</v>
      </c>
      <c r="D411" s="27" t="s">
        <v>69</v>
      </c>
      <c r="E411" s="58">
        <v>62</v>
      </c>
      <c r="F411" s="60">
        <v>3671</v>
      </c>
      <c r="G411" s="58">
        <v>5.2</v>
      </c>
      <c r="J411" s="57" t="s">
        <v>15</v>
      </c>
      <c r="K411" s="57">
        <v>2</v>
      </c>
      <c r="L411" s="57">
        <v>1.4165077635521657E-3</v>
      </c>
      <c r="M411" s="57" t="e">
        <v>#DIV/0!</v>
      </c>
      <c r="N411" s="261">
        <v>713</v>
      </c>
      <c r="O411" s="261" t="s">
        <v>2507</v>
      </c>
      <c r="P411" s="57" t="s">
        <v>52</v>
      </c>
    </row>
    <row r="412" spans="1:16">
      <c r="A412" s="57">
        <v>411</v>
      </c>
      <c r="B412" s="59">
        <v>43801</v>
      </c>
      <c r="C412" s="57" t="s">
        <v>68</v>
      </c>
      <c r="D412" s="27" t="s">
        <v>69</v>
      </c>
      <c r="E412" s="58">
        <v>72</v>
      </c>
      <c r="F412" s="60">
        <v>5673</v>
      </c>
      <c r="G412" s="58">
        <v>20</v>
      </c>
      <c r="J412" s="57" t="s">
        <v>15</v>
      </c>
      <c r="K412" s="57">
        <v>3</v>
      </c>
      <c r="L412" s="57">
        <v>3.5254715318173806E-3</v>
      </c>
      <c r="M412" s="57" t="e">
        <v>#DIV/0!</v>
      </c>
      <c r="N412" s="261">
        <v>713</v>
      </c>
      <c r="O412" s="261" t="s">
        <v>2507</v>
      </c>
      <c r="P412" s="57" t="s">
        <v>52</v>
      </c>
    </row>
    <row r="413" spans="1:16">
      <c r="A413" s="57">
        <v>412</v>
      </c>
      <c r="B413" s="59">
        <v>43801</v>
      </c>
      <c r="C413" s="57" t="s">
        <v>68</v>
      </c>
      <c r="D413" s="27" t="s">
        <v>69</v>
      </c>
      <c r="E413" s="58">
        <v>63</v>
      </c>
      <c r="F413" s="60">
        <v>4188</v>
      </c>
      <c r="G413" s="58">
        <v>85.2</v>
      </c>
      <c r="J413" s="57" t="s">
        <v>15</v>
      </c>
      <c r="K413" s="57">
        <v>5</v>
      </c>
      <c r="L413" s="57">
        <v>2.0343839541547278E-2</v>
      </c>
      <c r="M413" s="57" t="e">
        <v>#DIV/0!</v>
      </c>
      <c r="N413" s="261">
        <v>713</v>
      </c>
      <c r="O413" s="261" t="s">
        <v>2507</v>
      </c>
      <c r="P413" s="57" t="s">
        <v>52</v>
      </c>
    </row>
    <row r="414" spans="1:16">
      <c r="A414" s="57">
        <v>413</v>
      </c>
      <c r="B414" s="59">
        <v>43801</v>
      </c>
      <c r="C414" s="57" t="s">
        <v>68</v>
      </c>
      <c r="D414" s="27" t="s">
        <v>69</v>
      </c>
      <c r="E414" s="58">
        <v>67</v>
      </c>
      <c r="F414" s="60">
        <v>4585</v>
      </c>
      <c r="G414" s="58">
        <v>32.200000000000003</v>
      </c>
      <c r="J414" s="57" t="s">
        <v>15</v>
      </c>
      <c r="K414" s="57">
        <v>3</v>
      </c>
      <c r="L414" s="57">
        <v>7.0229007633587793E-3</v>
      </c>
      <c r="M414" s="57" t="e">
        <v>#DIV/0!</v>
      </c>
      <c r="N414" s="261">
        <v>713</v>
      </c>
      <c r="O414" s="261" t="s">
        <v>2507</v>
      </c>
      <c r="P414" s="57" t="s">
        <v>52</v>
      </c>
    </row>
    <row r="415" spans="1:16">
      <c r="A415" s="57">
        <v>414</v>
      </c>
      <c r="B415" s="59">
        <v>43802</v>
      </c>
      <c r="C415" s="57" t="s">
        <v>68</v>
      </c>
      <c r="D415" s="27" t="s">
        <v>69</v>
      </c>
      <c r="E415" s="58">
        <v>58</v>
      </c>
      <c r="F415" s="60">
        <v>2900</v>
      </c>
      <c r="G415" s="58">
        <v>5.7</v>
      </c>
      <c r="J415" s="57" t="s">
        <v>15</v>
      </c>
      <c r="K415" s="57">
        <v>2</v>
      </c>
      <c r="L415" s="57">
        <v>1.9655172413793106E-3</v>
      </c>
      <c r="M415" s="57" t="e">
        <v>#DIV/0!</v>
      </c>
      <c r="N415" s="261">
        <v>713</v>
      </c>
      <c r="O415" s="261" t="s">
        <v>2507</v>
      </c>
      <c r="P415" s="57" t="s">
        <v>52</v>
      </c>
    </row>
    <row r="416" spans="1:16">
      <c r="A416" s="57">
        <v>415</v>
      </c>
      <c r="B416" s="59">
        <v>43802</v>
      </c>
      <c r="C416" s="57" t="s">
        <v>68</v>
      </c>
      <c r="D416" s="27" t="s">
        <v>69</v>
      </c>
      <c r="E416" s="58">
        <v>52</v>
      </c>
      <c r="F416" s="60">
        <v>1967</v>
      </c>
      <c r="G416" s="58">
        <v>2.7</v>
      </c>
      <c r="J416" s="57" t="s">
        <v>15</v>
      </c>
      <c r="K416" s="57">
        <v>2</v>
      </c>
      <c r="L416" s="57">
        <v>1.3726487036095577E-3</v>
      </c>
      <c r="M416" s="57" t="e">
        <v>#DIV/0!</v>
      </c>
      <c r="N416" s="261">
        <v>713</v>
      </c>
      <c r="O416" s="261" t="s">
        <v>2507</v>
      </c>
      <c r="P416" s="57" t="s">
        <v>52</v>
      </c>
    </row>
    <row r="417" spans="1:16">
      <c r="A417" s="57">
        <v>416</v>
      </c>
      <c r="B417" s="59">
        <v>43802</v>
      </c>
      <c r="C417" s="57" t="s">
        <v>68</v>
      </c>
      <c r="D417" s="27" t="s">
        <v>69</v>
      </c>
      <c r="E417" s="58">
        <v>55</v>
      </c>
      <c r="F417" s="60">
        <v>2860</v>
      </c>
      <c r="G417" s="58">
        <v>7</v>
      </c>
      <c r="J417" s="57" t="s">
        <v>15</v>
      </c>
      <c r="K417" s="57">
        <v>2</v>
      </c>
      <c r="L417" s="57">
        <v>2.4475524475524478E-3</v>
      </c>
      <c r="M417" s="57" t="e">
        <v>#DIV/0!</v>
      </c>
      <c r="N417" s="261">
        <v>713</v>
      </c>
      <c r="O417" s="261" t="s">
        <v>2507</v>
      </c>
      <c r="P417" s="57" t="s">
        <v>52</v>
      </c>
    </row>
    <row r="418" spans="1:16">
      <c r="A418" s="57">
        <v>417</v>
      </c>
      <c r="B418" s="59">
        <v>43805</v>
      </c>
      <c r="C418" s="57" t="s">
        <v>68</v>
      </c>
      <c r="D418" s="27" t="s">
        <v>69</v>
      </c>
      <c r="E418" s="58">
        <v>62</v>
      </c>
      <c r="F418" s="60">
        <v>3301</v>
      </c>
      <c r="G418" s="58">
        <v>18</v>
      </c>
      <c r="I418" s="57">
        <v>125</v>
      </c>
      <c r="J418" s="57" t="s">
        <v>15</v>
      </c>
      <c r="K418" s="57">
        <v>3</v>
      </c>
      <c r="L418" s="57">
        <v>5.4528930627082703E-3</v>
      </c>
      <c r="M418" s="57">
        <v>0.14399999999999999</v>
      </c>
      <c r="N418" s="261">
        <v>713</v>
      </c>
      <c r="O418" s="261" t="s">
        <v>2507</v>
      </c>
      <c r="P418" s="57" t="s">
        <v>52</v>
      </c>
    </row>
    <row r="419" spans="1:16">
      <c r="A419" s="57">
        <v>418</v>
      </c>
      <c r="B419" s="59">
        <v>43815</v>
      </c>
      <c r="C419" s="57" t="s">
        <v>68</v>
      </c>
      <c r="D419" s="27" t="s">
        <v>69</v>
      </c>
      <c r="E419" s="58">
        <v>60</v>
      </c>
      <c r="F419" s="60">
        <v>3291</v>
      </c>
      <c r="G419" s="58">
        <v>6.2</v>
      </c>
      <c r="I419" s="57">
        <v>141</v>
      </c>
      <c r="J419" s="57" t="s">
        <v>15</v>
      </c>
      <c r="K419" s="57">
        <v>2</v>
      </c>
      <c r="L419" s="57">
        <v>1.8839258584017018E-3</v>
      </c>
      <c r="M419" s="57">
        <v>4.397163120567376E-2</v>
      </c>
      <c r="N419" s="261">
        <v>713</v>
      </c>
      <c r="O419" s="261" t="s">
        <v>2507</v>
      </c>
      <c r="P419" s="57" t="s">
        <v>52</v>
      </c>
    </row>
    <row r="420" spans="1:16">
      <c r="A420" s="57">
        <v>419</v>
      </c>
      <c r="B420" s="59">
        <v>43815</v>
      </c>
      <c r="C420" s="57" t="s">
        <v>68</v>
      </c>
      <c r="D420" s="27" t="s">
        <v>69</v>
      </c>
      <c r="E420" s="58">
        <v>56</v>
      </c>
      <c r="F420" s="60">
        <v>2657</v>
      </c>
      <c r="G420" s="58">
        <v>5.4</v>
      </c>
      <c r="I420" s="57">
        <v>125.4</v>
      </c>
      <c r="J420" s="57" t="s">
        <v>15</v>
      </c>
      <c r="K420" s="57">
        <v>2</v>
      </c>
      <c r="L420" s="57">
        <v>2.0323673315769666E-3</v>
      </c>
      <c r="M420" s="57">
        <v>4.3062200956937802E-2</v>
      </c>
      <c r="N420" s="261">
        <v>713</v>
      </c>
      <c r="O420" s="261" t="s">
        <v>2507</v>
      </c>
      <c r="P420" s="57" t="s">
        <v>52</v>
      </c>
    </row>
    <row r="421" spans="1:16">
      <c r="A421" s="57">
        <v>420</v>
      </c>
      <c r="B421" s="59">
        <v>43815</v>
      </c>
      <c r="C421" s="57" t="s">
        <v>68</v>
      </c>
      <c r="D421" s="27" t="s">
        <v>69</v>
      </c>
      <c r="E421" s="58">
        <v>56</v>
      </c>
      <c r="F421" s="60">
        <v>2494</v>
      </c>
      <c r="G421" s="58">
        <v>4.4000000000000004</v>
      </c>
      <c r="I421" s="57">
        <v>156.4</v>
      </c>
      <c r="J421" s="57" t="s">
        <v>15</v>
      </c>
      <c r="K421" s="57">
        <v>2</v>
      </c>
      <c r="L421" s="57">
        <v>1.7642341619887732E-3</v>
      </c>
      <c r="M421" s="57">
        <v>2.8132992327365731E-2</v>
      </c>
      <c r="N421" s="261">
        <v>713</v>
      </c>
      <c r="O421" s="261" t="s">
        <v>2507</v>
      </c>
      <c r="P421" s="57" t="s">
        <v>52</v>
      </c>
    </row>
    <row r="422" spans="1:16">
      <c r="A422" s="57">
        <v>421</v>
      </c>
      <c r="B422" s="59">
        <v>43815</v>
      </c>
      <c r="C422" s="57" t="s">
        <v>68</v>
      </c>
      <c r="D422" s="27" t="s">
        <v>69</v>
      </c>
      <c r="E422" s="58">
        <v>50</v>
      </c>
      <c r="F422" s="60">
        <v>1645</v>
      </c>
      <c r="G422" s="58">
        <v>1.8</v>
      </c>
      <c r="I422" s="57">
        <v>137.80000000000001</v>
      </c>
      <c r="J422" s="57" t="s">
        <v>15</v>
      </c>
      <c r="K422" s="57">
        <v>2</v>
      </c>
      <c r="L422" s="57">
        <v>1.094224924012158E-3</v>
      </c>
      <c r="M422" s="57">
        <v>1.3062409288824382E-2</v>
      </c>
      <c r="N422" s="261">
        <v>713</v>
      </c>
      <c r="O422" s="261" t="s">
        <v>2507</v>
      </c>
      <c r="P422" s="57" t="s">
        <v>52</v>
      </c>
    </row>
    <row r="423" spans="1:16">
      <c r="A423" s="57">
        <v>422</v>
      </c>
      <c r="B423" s="59">
        <v>43815</v>
      </c>
      <c r="C423" s="57" t="s">
        <v>68</v>
      </c>
      <c r="D423" s="27" t="s">
        <v>69</v>
      </c>
      <c r="E423" s="58">
        <v>51</v>
      </c>
      <c r="F423" s="60">
        <v>2071</v>
      </c>
      <c r="G423" s="58">
        <v>2.6</v>
      </c>
      <c r="I423" s="57">
        <v>164.6</v>
      </c>
      <c r="J423" s="57" t="s">
        <v>15</v>
      </c>
      <c r="K423" s="57">
        <v>2</v>
      </c>
      <c r="L423" s="57">
        <v>1.2554321583775954E-3</v>
      </c>
      <c r="M423" s="57">
        <v>1.5795868772782506E-2</v>
      </c>
      <c r="N423" s="261">
        <v>713</v>
      </c>
      <c r="O423" s="261" t="s">
        <v>2507</v>
      </c>
      <c r="P423" s="57" t="s">
        <v>52</v>
      </c>
    </row>
    <row r="424" spans="1:16">
      <c r="A424" s="57">
        <v>423</v>
      </c>
      <c r="B424" s="59">
        <v>43815</v>
      </c>
      <c r="C424" s="57" t="s">
        <v>68</v>
      </c>
      <c r="D424" s="27" t="s">
        <v>69</v>
      </c>
      <c r="E424" s="58">
        <v>55</v>
      </c>
      <c r="F424" s="60">
        <v>2404</v>
      </c>
      <c r="G424" s="58">
        <v>6.6</v>
      </c>
      <c r="I424" s="57">
        <v>98.6</v>
      </c>
      <c r="J424" s="57" t="s">
        <v>15</v>
      </c>
      <c r="K424" s="57">
        <v>2</v>
      </c>
      <c r="L424" s="57">
        <v>2.7454242928452578E-3</v>
      </c>
      <c r="M424" s="57">
        <v>6.6937119675456389E-2</v>
      </c>
      <c r="N424" s="261">
        <v>713</v>
      </c>
      <c r="O424" s="261" t="s">
        <v>2507</v>
      </c>
      <c r="P424" s="57" t="s">
        <v>52</v>
      </c>
    </row>
    <row r="425" spans="1:16">
      <c r="A425" s="57">
        <v>424</v>
      </c>
      <c r="B425" s="59">
        <v>43815</v>
      </c>
      <c r="C425" s="57" t="s">
        <v>68</v>
      </c>
      <c r="D425" s="27" t="s">
        <v>69</v>
      </c>
      <c r="E425" s="58">
        <v>51</v>
      </c>
      <c r="F425" s="60">
        <v>1956</v>
      </c>
      <c r="G425" s="58">
        <v>1.6</v>
      </c>
      <c r="I425" s="57">
        <v>55.6</v>
      </c>
      <c r="J425" s="57" t="s">
        <v>15</v>
      </c>
      <c r="K425" s="57">
        <v>2</v>
      </c>
      <c r="L425" s="57">
        <v>8.1799591002044991E-4</v>
      </c>
      <c r="M425" s="57">
        <v>2.8776978417266189E-2</v>
      </c>
      <c r="N425" s="261">
        <v>713</v>
      </c>
      <c r="O425" s="261" t="s">
        <v>2507</v>
      </c>
      <c r="P425" s="57" t="s">
        <v>52</v>
      </c>
    </row>
    <row r="426" spans="1:16">
      <c r="A426" s="57">
        <v>425</v>
      </c>
      <c r="B426" s="59">
        <v>43841</v>
      </c>
      <c r="C426" s="57" t="s">
        <v>68</v>
      </c>
      <c r="D426" s="27" t="s">
        <v>69</v>
      </c>
      <c r="E426" s="58">
        <v>56</v>
      </c>
      <c r="F426" s="60">
        <v>3000</v>
      </c>
      <c r="G426" s="58">
        <v>3.5</v>
      </c>
      <c r="I426" s="57">
        <v>165.5</v>
      </c>
      <c r="J426" s="57" t="s">
        <v>15</v>
      </c>
      <c r="K426" s="57">
        <v>2</v>
      </c>
      <c r="L426" s="57">
        <v>1.1666666666666668E-3</v>
      </c>
      <c r="M426" s="57">
        <v>2.1148036253776436E-2</v>
      </c>
      <c r="N426" s="261">
        <v>713</v>
      </c>
      <c r="O426" s="261" t="s">
        <v>2507</v>
      </c>
      <c r="P426" s="57" t="s">
        <v>52</v>
      </c>
    </row>
    <row r="427" spans="1:16">
      <c r="A427" s="57">
        <v>426</v>
      </c>
      <c r="B427" s="59">
        <v>43841</v>
      </c>
      <c r="C427" s="57" t="s">
        <v>68</v>
      </c>
      <c r="D427" s="27" t="s">
        <v>69</v>
      </c>
      <c r="E427" s="58">
        <v>74</v>
      </c>
      <c r="F427" s="60">
        <v>7121</v>
      </c>
      <c r="G427" s="58">
        <v>117.8</v>
      </c>
      <c r="I427" s="57">
        <v>662.8</v>
      </c>
      <c r="J427" s="57" t="s">
        <v>15</v>
      </c>
      <c r="K427" s="57">
        <v>5</v>
      </c>
      <c r="L427" s="57">
        <v>1.654262041848055E-2</v>
      </c>
      <c r="M427" s="57">
        <v>0.17773083886541943</v>
      </c>
      <c r="N427" s="261">
        <v>713</v>
      </c>
      <c r="O427" s="261" t="s">
        <v>2507</v>
      </c>
      <c r="P427" s="57" t="s">
        <v>52</v>
      </c>
    </row>
    <row r="428" spans="1:16">
      <c r="A428" s="57">
        <v>427</v>
      </c>
      <c r="B428" s="59">
        <v>43842</v>
      </c>
      <c r="C428" s="57" t="s">
        <v>68</v>
      </c>
      <c r="D428" s="27" t="s">
        <v>69</v>
      </c>
      <c r="E428" s="58">
        <v>93</v>
      </c>
      <c r="F428" s="60">
        <v>12334</v>
      </c>
      <c r="G428" s="58">
        <v>7</v>
      </c>
      <c r="I428" s="57">
        <v>445</v>
      </c>
      <c r="J428" s="57" t="s">
        <v>15</v>
      </c>
      <c r="K428" s="57">
        <v>3</v>
      </c>
      <c r="L428" s="57">
        <v>5.6753688989784334E-4</v>
      </c>
      <c r="M428" s="57">
        <v>1.5730337078651686E-2</v>
      </c>
      <c r="N428" s="261">
        <v>713</v>
      </c>
      <c r="O428" s="261" t="s">
        <v>2507</v>
      </c>
      <c r="P428" s="57" t="s">
        <v>52</v>
      </c>
    </row>
    <row r="429" spans="1:16">
      <c r="A429" s="57">
        <v>428</v>
      </c>
      <c r="B429" s="59">
        <v>43844</v>
      </c>
      <c r="C429" s="57" t="s">
        <v>68</v>
      </c>
      <c r="D429" s="27" t="s">
        <v>69</v>
      </c>
      <c r="E429" s="58">
        <v>67</v>
      </c>
      <c r="F429" s="60">
        <v>4842</v>
      </c>
      <c r="G429" s="58">
        <v>30</v>
      </c>
      <c r="I429" s="57">
        <v>207</v>
      </c>
      <c r="J429" s="57" t="s">
        <v>15</v>
      </c>
      <c r="K429" s="57">
        <v>4</v>
      </c>
      <c r="L429" s="57">
        <v>6.1957868649318466E-3</v>
      </c>
      <c r="M429" s="57">
        <v>0.14492753623188406</v>
      </c>
      <c r="N429" s="261">
        <v>713</v>
      </c>
      <c r="O429" s="261" t="s">
        <v>2507</v>
      </c>
      <c r="P429" s="57" t="s">
        <v>52</v>
      </c>
    </row>
    <row r="430" spans="1:16">
      <c r="A430" s="57">
        <v>429</v>
      </c>
      <c r="B430" s="59">
        <v>43844</v>
      </c>
      <c r="C430" s="57" t="s">
        <v>68</v>
      </c>
      <c r="D430" s="27" t="s">
        <v>69</v>
      </c>
      <c r="E430" s="58">
        <v>71</v>
      </c>
      <c r="F430" s="60">
        <v>5941</v>
      </c>
      <c r="G430" s="58">
        <v>90</v>
      </c>
      <c r="I430" s="57">
        <v>462</v>
      </c>
      <c r="J430" s="57" t="s">
        <v>15</v>
      </c>
      <c r="K430" s="57">
        <v>5</v>
      </c>
      <c r="L430" s="57">
        <v>1.514896482073725E-2</v>
      </c>
      <c r="M430" s="57">
        <v>0.19480519480519481</v>
      </c>
      <c r="N430" s="261">
        <v>713</v>
      </c>
      <c r="O430" s="261" t="s">
        <v>2507</v>
      </c>
      <c r="P430" s="57" t="s">
        <v>52</v>
      </c>
    </row>
    <row r="431" spans="1:16">
      <c r="A431" s="57">
        <v>430</v>
      </c>
      <c r="B431" s="59">
        <v>43844</v>
      </c>
      <c r="C431" s="57" t="s">
        <v>68</v>
      </c>
      <c r="D431" s="27" t="s">
        <v>69</v>
      </c>
      <c r="E431" s="58">
        <v>58</v>
      </c>
      <c r="F431" s="60">
        <v>2900</v>
      </c>
      <c r="G431" s="58">
        <v>0.8</v>
      </c>
      <c r="I431" s="57">
        <v>140.80000000000001</v>
      </c>
      <c r="J431" s="57" t="s">
        <v>15</v>
      </c>
      <c r="K431" s="57">
        <v>2</v>
      </c>
      <c r="L431" s="57">
        <v>2.7586206896551725E-4</v>
      </c>
      <c r="M431" s="57">
        <v>5.681818181818182E-3</v>
      </c>
      <c r="N431" s="261">
        <v>713</v>
      </c>
      <c r="O431" s="261" t="s">
        <v>2507</v>
      </c>
      <c r="P431" s="57" t="s">
        <v>52</v>
      </c>
    </row>
    <row r="432" spans="1:16">
      <c r="A432" s="57">
        <v>431</v>
      </c>
      <c r="B432" s="59">
        <v>43844</v>
      </c>
      <c r="C432" s="57" t="s">
        <v>68</v>
      </c>
      <c r="D432" s="27" t="s">
        <v>69</v>
      </c>
      <c r="E432" s="58">
        <v>67</v>
      </c>
      <c r="F432" s="60">
        <v>4782</v>
      </c>
      <c r="G432" s="58">
        <v>19</v>
      </c>
      <c r="I432" s="57">
        <v>215</v>
      </c>
      <c r="J432" s="57" t="s">
        <v>15</v>
      </c>
      <c r="K432" s="57">
        <v>4</v>
      </c>
      <c r="L432" s="57">
        <v>3.9732329569217902E-3</v>
      </c>
      <c r="M432" s="57">
        <v>8.8372093023255813E-2</v>
      </c>
      <c r="N432" s="261">
        <v>713</v>
      </c>
      <c r="O432" s="261" t="s">
        <v>2507</v>
      </c>
      <c r="P432" s="57" t="s">
        <v>52</v>
      </c>
    </row>
    <row r="433" spans="1:16">
      <c r="A433" s="57">
        <v>432</v>
      </c>
      <c r="B433" s="59">
        <v>43844</v>
      </c>
      <c r="C433" s="57" t="s">
        <v>68</v>
      </c>
      <c r="D433" s="27" t="s">
        <v>69</v>
      </c>
      <c r="E433" s="58">
        <v>66</v>
      </c>
      <c r="F433" s="60">
        <v>4265</v>
      </c>
      <c r="G433" s="58">
        <v>71</v>
      </c>
      <c r="I433" s="57">
        <v>261</v>
      </c>
      <c r="J433" s="57" t="s">
        <v>15</v>
      </c>
      <c r="K433" s="57">
        <v>5</v>
      </c>
      <c r="L433" s="57">
        <v>1.6647127784290738E-2</v>
      </c>
      <c r="M433" s="57">
        <v>0.27203065134099619</v>
      </c>
      <c r="N433" s="261">
        <v>713</v>
      </c>
      <c r="O433" s="261" t="s">
        <v>2507</v>
      </c>
      <c r="P433" s="57" t="s">
        <v>52</v>
      </c>
    </row>
    <row r="434" spans="1:16">
      <c r="A434" s="57">
        <v>433</v>
      </c>
      <c r="B434" s="59">
        <v>43844</v>
      </c>
      <c r="C434" s="57" t="s">
        <v>68</v>
      </c>
      <c r="D434" s="27" t="s">
        <v>69</v>
      </c>
      <c r="E434" s="58">
        <v>55</v>
      </c>
      <c r="F434" s="60">
        <v>2668</v>
      </c>
      <c r="G434" s="58">
        <v>2.4</v>
      </c>
      <c r="I434" s="57">
        <v>155.4</v>
      </c>
      <c r="J434" s="57" t="s">
        <v>15</v>
      </c>
      <c r="K434" s="57">
        <v>2</v>
      </c>
      <c r="L434" s="57">
        <v>8.9955022488755621E-4</v>
      </c>
      <c r="M434" s="57">
        <v>1.5444015444015443E-2</v>
      </c>
      <c r="N434" s="261">
        <v>713</v>
      </c>
      <c r="O434" s="261" t="s">
        <v>2507</v>
      </c>
      <c r="P434" s="57" t="s">
        <v>52</v>
      </c>
    </row>
    <row r="435" spans="1:16">
      <c r="A435" s="57">
        <v>434</v>
      </c>
      <c r="B435" s="59">
        <v>43844</v>
      </c>
      <c r="C435" s="57" t="s">
        <v>68</v>
      </c>
      <c r="D435" s="27" t="s">
        <v>69</v>
      </c>
      <c r="E435" s="58">
        <v>69</v>
      </c>
      <c r="F435" s="60">
        <v>5287</v>
      </c>
      <c r="G435" s="58">
        <v>124</v>
      </c>
      <c r="I435" s="57">
        <v>188</v>
      </c>
      <c r="J435" s="57" t="s">
        <v>15</v>
      </c>
      <c r="K435" s="57">
        <v>5</v>
      </c>
      <c r="L435" s="57">
        <v>2.3453754492150557E-2</v>
      </c>
      <c r="M435" s="57">
        <v>0.65957446808510634</v>
      </c>
      <c r="N435" s="261">
        <v>713</v>
      </c>
      <c r="O435" s="261" t="s">
        <v>2507</v>
      </c>
      <c r="P435" s="57" t="s">
        <v>52</v>
      </c>
    </row>
    <row r="436" spans="1:16">
      <c r="A436" s="57">
        <v>435</v>
      </c>
      <c r="B436" s="59">
        <v>43844</v>
      </c>
      <c r="C436" s="57" t="s">
        <v>68</v>
      </c>
      <c r="D436" s="27" t="s">
        <v>69</v>
      </c>
      <c r="E436" s="58">
        <v>52</v>
      </c>
      <c r="F436" s="60">
        <v>2148</v>
      </c>
      <c r="G436" s="58">
        <v>2.2000000000000002</v>
      </c>
      <c r="I436" s="57">
        <v>113.2</v>
      </c>
      <c r="J436" s="57" t="s">
        <v>15</v>
      </c>
      <c r="K436" s="57">
        <v>2</v>
      </c>
      <c r="L436" s="57">
        <v>1.0242085661080075E-3</v>
      </c>
      <c r="M436" s="57">
        <v>1.943462897526502E-2</v>
      </c>
      <c r="N436" s="261">
        <v>713</v>
      </c>
      <c r="O436" s="261" t="s">
        <v>2507</v>
      </c>
      <c r="P436" s="57" t="s">
        <v>52</v>
      </c>
    </row>
    <row r="437" spans="1:16">
      <c r="A437" s="57">
        <v>436</v>
      </c>
      <c r="B437" s="59">
        <v>43844</v>
      </c>
      <c r="C437" s="57" t="s">
        <v>68</v>
      </c>
      <c r="D437" s="27" t="s">
        <v>69</v>
      </c>
      <c r="E437" s="58">
        <v>63</v>
      </c>
      <c r="F437" s="60">
        <v>3567</v>
      </c>
      <c r="G437" s="58">
        <v>24</v>
      </c>
      <c r="I437" s="57">
        <v>146</v>
      </c>
      <c r="J437" s="57" t="s">
        <v>15</v>
      </c>
      <c r="K437" s="57">
        <v>4</v>
      </c>
      <c r="L437" s="57">
        <v>6.7283431455004202E-3</v>
      </c>
      <c r="M437" s="57">
        <v>0.16438356164383561</v>
      </c>
      <c r="N437" s="261">
        <v>713</v>
      </c>
      <c r="O437" s="261" t="s">
        <v>2507</v>
      </c>
      <c r="P437" s="57" t="s">
        <v>52</v>
      </c>
    </row>
    <row r="438" spans="1:16">
      <c r="A438" s="57">
        <v>437</v>
      </c>
      <c r="B438" s="59">
        <v>43844</v>
      </c>
      <c r="C438" s="57" t="s">
        <v>68</v>
      </c>
      <c r="D438" s="27" t="s">
        <v>69</v>
      </c>
      <c r="E438" s="58">
        <v>56</v>
      </c>
      <c r="F438" s="60">
        <v>2969</v>
      </c>
      <c r="G438" s="58">
        <v>26</v>
      </c>
      <c r="I438" s="57">
        <v>187</v>
      </c>
      <c r="J438" s="57" t="s">
        <v>15</v>
      </c>
      <c r="K438" s="57">
        <v>4</v>
      </c>
      <c r="L438" s="57">
        <v>8.7571572920175141E-3</v>
      </c>
      <c r="M438" s="57">
        <v>0.13903743315508021</v>
      </c>
      <c r="N438" s="261">
        <v>713</v>
      </c>
      <c r="O438" s="261" t="s">
        <v>2507</v>
      </c>
      <c r="P438" s="57" t="s">
        <v>52</v>
      </c>
    </row>
    <row r="439" spans="1:16">
      <c r="A439" s="57">
        <v>438</v>
      </c>
      <c r="B439" s="59">
        <v>43844</v>
      </c>
      <c r="C439" s="57" t="s">
        <v>68</v>
      </c>
      <c r="D439" s="27" t="s">
        <v>69</v>
      </c>
      <c r="E439" s="58">
        <v>55</v>
      </c>
      <c r="F439" s="60">
        <v>2404</v>
      </c>
      <c r="G439" s="58">
        <v>1.8</v>
      </c>
      <c r="I439" s="57">
        <v>72.8</v>
      </c>
      <c r="J439" s="57" t="s">
        <v>15</v>
      </c>
      <c r="K439" s="57">
        <v>2</v>
      </c>
      <c r="L439" s="57">
        <v>7.4875207986688859E-4</v>
      </c>
      <c r="M439" s="57">
        <v>2.4725274725274728E-2</v>
      </c>
      <c r="N439" s="261">
        <v>713</v>
      </c>
      <c r="O439" s="261" t="s">
        <v>2507</v>
      </c>
      <c r="P439" s="57" t="s">
        <v>52</v>
      </c>
    </row>
    <row r="440" spans="1:16">
      <c r="A440" s="57">
        <v>439</v>
      </c>
      <c r="B440" s="59">
        <v>43844</v>
      </c>
      <c r="C440" s="57" t="s">
        <v>68</v>
      </c>
      <c r="D440" s="27" t="s">
        <v>69</v>
      </c>
      <c r="E440" s="58">
        <v>56</v>
      </c>
      <c r="F440" s="60">
        <v>2652</v>
      </c>
      <c r="G440" s="58">
        <v>28</v>
      </c>
      <c r="I440" s="57">
        <v>124</v>
      </c>
      <c r="J440" s="57" t="s">
        <v>15</v>
      </c>
      <c r="K440" s="57">
        <v>4</v>
      </c>
      <c r="L440" s="57">
        <v>1.0558069381598794E-2</v>
      </c>
      <c r="M440" s="57">
        <v>0.22580645161290322</v>
      </c>
      <c r="N440" s="261">
        <v>713</v>
      </c>
      <c r="O440" s="261" t="s">
        <v>2507</v>
      </c>
      <c r="P440" s="57" t="s">
        <v>52</v>
      </c>
    </row>
    <row r="441" spans="1:16">
      <c r="A441" s="57">
        <v>440</v>
      </c>
      <c r="B441" s="59">
        <v>43845</v>
      </c>
      <c r="C441" s="57" t="s">
        <v>68</v>
      </c>
      <c r="D441" s="27" t="s">
        <v>69</v>
      </c>
      <c r="E441" s="58">
        <v>86</v>
      </c>
      <c r="F441" s="60">
        <v>11512</v>
      </c>
      <c r="G441" s="58">
        <v>17.2</v>
      </c>
      <c r="I441" s="57">
        <v>531.20000000000005</v>
      </c>
      <c r="J441" s="57" t="s">
        <v>15</v>
      </c>
      <c r="K441" s="57">
        <v>4</v>
      </c>
      <c r="L441" s="57">
        <v>1.4940931202223765E-3</v>
      </c>
      <c r="M441" s="57">
        <v>3.237951807228915E-2</v>
      </c>
      <c r="N441" s="261">
        <v>713</v>
      </c>
      <c r="O441" s="261" t="s">
        <v>2507</v>
      </c>
      <c r="P441" s="57" t="s">
        <v>52</v>
      </c>
    </row>
    <row r="442" spans="1:16">
      <c r="A442" s="57">
        <v>441</v>
      </c>
      <c r="B442" s="59">
        <v>43845</v>
      </c>
      <c r="C442" s="57" t="s">
        <v>68</v>
      </c>
      <c r="D442" s="27" t="s">
        <v>69</v>
      </c>
      <c r="E442" s="58">
        <v>55</v>
      </c>
      <c r="F442" s="60">
        <v>2440</v>
      </c>
      <c r="G442" s="58">
        <v>1.2</v>
      </c>
      <c r="I442" s="57">
        <v>68.2</v>
      </c>
      <c r="J442" s="57" t="s">
        <v>15</v>
      </c>
      <c r="K442" s="57">
        <v>2</v>
      </c>
      <c r="L442" s="57">
        <v>4.9180327868852459E-4</v>
      </c>
      <c r="M442" s="57">
        <v>1.7595307917888561E-2</v>
      </c>
      <c r="N442" s="261">
        <v>713</v>
      </c>
      <c r="O442" s="261" t="s">
        <v>2507</v>
      </c>
      <c r="P442" s="57" t="s">
        <v>52</v>
      </c>
    </row>
    <row r="443" spans="1:16">
      <c r="A443" s="57">
        <v>442</v>
      </c>
      <c r="B443" s="59">
        <v>43845</v>
      </c>
      <c r="C443" s="57" t="s">
        <v>68</v>
      </c>
      <c r="D443" s="27" t="s">
        <v>69</v>
      </c>
      <c r="E443" s="58">
        <v>52</v>
      </c>
      <c r="F443" s="60">
        <v>2124</v>
      </c>
      <c r="G443" s="58">
        <v>3</v>
      </c>
      <c r="I443" s="57">
        <v>101</v>
      </c>
      <c r="J443" s="57" t="s">
        <v>15</v>
      </c>
      <c r="K443" s="57">
        <v>2</v>
      </c>
      <c r="L443" s="57">
        <v>1.4124293785310734E-3</v>
      </c>
      <c r="M443" s="57">
        <v>2.9702970297029702E-2</v>
      </c>
      <c r="N443" s="261">
        <v>713</v>
      </c>
      <c r="O443" s="261" t="s">
        <v>2507</v>
      </c>
      <c r="P443" s="57" t="s">
        <v>52</v>
      </c>
    </row>
    <row r="444" spans="1:16">
      <c r="A444" s="57">
        <v>443</v>
      </c>
      <c r="B444" s="59">
        <v>43845</v>
      </c>
      <c r="C444" s="57" t="s">
        <v>68</v>
      </c>
      <c r="D444" s="27" t="s">
        <v>69</v>
      </c>
      <c r="E444" s="58">
        <v>55</v>
      </c>
      <c r="F444" s="60">
        <v>2706</v>
      </c>
      <c r="G444" s="58">
        <v>10</v>
      </c>
      <c r="I444" s="57">
        <v>96</v>
      </c>
      <c r="J444" s="57" t="s">
        <v>15</v>
      </c>
      <c r="K444" s="57">
        <v>3</v>
      </c>
      <c r="L444" s="57">
        <v>3.6954915003695491E-3</v>
      </c>
      <c r="M444" s="57">
        <v>0.10416666666666667</v>
      </c>
      <c r="N444" s="261">
        <v>713</v>
      </c>
      <c r="O444" s="261" t="s">
        <v>2507</v>
      </c>
      <c r="P444" s="57" t="s">
        <v>52</v>
      </c>
    </row>
    <row r="445" spans="1:16">
      <c r="A445" s="57">
        <v>444</v>
      </c>
      <c r="B445" s="59">
        <v>43845</v>
      </c>
      <c r="C445" s="57" t="s">
        <v>68</v>
      </c>
      <c r="D445" s="27" t="s">
        <v>69</v>
      </c>
      <c r="E445" s="58">
        <v>88</v>
      </c>
      <c r="F445" s="60">
        <v>12915</v>
      </c>
      <c r="G445" s="58">
        <v>23.1</v>
      </c>
      <c r="I445" s="57">
        <v>698.1</v>
      </c>
      <c r="J445" s="57" t="s">
        <v>15</v>
      </c>
      <c r="K445" s="57">
        <v>4</v>
      </c>
      <c r="L445" s="57">
        <v>1.788617886178862E-3</v>
      </c>
      <c r="M445" s="57">
        <v>3.3089815212720239E-2</v>
      </c>
      <c r="N445" s="261">
        <v>713</v>
      </c>
      <c r="O445" s="261" t="s">
        <v>2507</v>
      </c>
      <c r="P445" s="57" t="s">
        <v>52</v>
      </c>
    </row>
    <row r="446" spans="1:16">
      <c r="A446" s="57">
        <v>445</v>
      </c>
      <c r="B446" s="59">
        <v>43881</v>
      </c>
      <c r="C446" s="57" t="s">
        <v>68</v>
      </c>
      <c r="D446" s="27" t="s">
        <v>69</v>
      </c>
      <c r="E446" s="58">
        <v>66</v>
      </c>
      <c r="F446" s="60">
        <v>5335</v>
      </c>
      <c r="G446" s="58">
        <v>249</v>
      </c>
      <c r="I446" s="57">
        <v>439</v>
      </c>
      <c r="J446" s="57" t="s">
        <v>15</v>
      </c>
      <c r="K446" s="57">
        <v>5</v>
      </c>
      <c r="L446" s="57">
        <v>4.6672914714151831E-2</v>
      </c>
      <c r="M446" s="57">
        <v>0.56719817767653757</v>
      </c>
      <c r="N446" s="261">
        <v>713</v>
      </c>
      <c r="O446" s="261" t="s">
        <v>2507</v>
      </c>
      <c r="P446" s="57" t="s">
        <v>52</v>
      </c>
    </row>
    <row r="447" spans="1:16">
      <c r="A447" s="57">
        <v>446</v>
      </c>
      <c r="B447" s="59">
        <v>43881</v>
      </c>
      <c r="C447" s="57" t="s">
        <v>68</v>
      </c>
      <c r="D447" s="27" t="s">
        <v>69</v>
      </c>
      <c r="E447" s="58">
        <v>67</v>
      </c>
      <c r="F447" s="60">
        <v>4511</v>
      </c>
      <c r="G447" s="58">
        <v>13</v>
      </c>
      <c r="I447" s="57">
        <v>131</v>
      </c>
      <c r="J447" s="57" t="s">
        <v>15</v>
      </c>
      <c r="K447" s="57">
        <v>3</v>
      </c>
      <c r="L447" s="57">
        <v>2.881844380403458E-3</v>
      </c>
      <c r="M447" s="57">
        <v>9.9236641221374045E-2</v>
      </c>
      <c r="N447" s="261">
        <v>713</v>
      </c>
      <c r="O447" s="261" t="s">
        <v>2507</v>
      </c>
      <c r="P447" s="57" t="s">
        <v>52</v>
      </c>
    </row>
    <row r="448" spans="1:16">
      <c r="A448" s="57">
        <v>447</v>
      </c>
      <c r="B448" s="59">
        <v>43881</v>
      </c>
      <c r="C448" s="57" t="s">
        <v>68</v>
      </c>
      <c r="D448" s="27" t="s">
        <v>69</v>
      </c>
      <c r="E448" s="58">
        <v>56</v>
      </c>
      <c r="F448" s="60">
        <v>2358</v>
      </c>
      <c r="G448" s="58">
        <v>1.6</v>
      </c>
      <c r="I448" s="57">
        <v>94.6</v>
      </c>
      <c r="J448" s="57" t="s">
        <v>15</v>
      </c>
      <c r="K448" s="57">
        <v>2</v>
      </c>
      <c r="L448" s="57">
        <v>6.7854113655640372E-4</v>
      </c>
      <c r="M448" s="57">
        <v>1.6913319238900635E-2</v>
      </c>
      <c r="N448" s="261">
        <v>713</v>
      </c>
      <c r="O448" s="261" t="s">
        <v>2507</v>
      </c>
      <c r="P448" s="57" t="s">
        <v>52</v>
      </c>
    </row>
    <row r="449" spans="1:16">
      <c r="A449" s="57">
        <v>448</v>
      </c>
      <c r="B449" s="59">
        <v>43881</v>
      </c>
      <c r="C449" s="57" t="s">
        <v>68</v>
      </c>
      <c r="D449" s="27" t="s">
        <v>69</v>
      </c>
      <c r="E449" s="58">
        <v>79</v>
      </c>
      <c r="F449" s="60">
        <v>9384</v>
      </c>
      <c r="G449" s="58">
        <v>10</v>
      </c>
      <c r="I449" s="57">
        <v>482</v>
      </c>
      <c r="J449" s="57" t="s">
        <v>15</v>
      </c>
      <c r="K449" s="57">
        <v>2</v>
      </c>
      <c r="L449" s="57">
        <v>1.0656436487638534E-3</v>
      </c>
      <c r="M449" s="57">
        <v>2.0746887966804978E-2</v>
      </c>
      <c r="N449" s="261">
        <v>713</v>
      </c>
      <c r="O449" s="261" t="s">
        <v>2507</v>
      </c>
      <c r="P449" s="57" t="s">
        <v>52</v>
      </c>
    </row>
    <row r="450" spans="1:16">
      <c r="A450" s="57">
        <v>449</v>
      </c>
      <c r="B450" s="59">
        <v>43881</v>
      </c>
      <c r="C450" s="57" t="s">
        <v>68</v>
      </c>
      <c r="D450" s="27" t="s">
        <v>69</v>
      </c>
      <c r="E450" s="58">
        <v>57</v>
      </c>
      <c r="F450" s="60">
        <v>2831</v>
      </c>
      <c r="G450" s="58">
        <v>4.5</v>
      </c>
      <c r="I450" s="57">
        <v>117.5</v>
      </c>
      <c r="J450" s="57" t="s">
        <v>15</v>
      </c>
      <c r="K450" s="57">
        <v>2</v>
      </c>
      <c r="L450" s="57">
        <v>1.5895443306252208E-3</v>
      </c>
      <c r="M450" s="57">
        <v>3.8297872340425532E-2</v>
      </c>
      <c r="N450" s="261">
        <v>713</v>
      </c>
      <c r="O450" s="261" t="s">
        <v>2507</v>
      </c>
      <c r="P450" s="57" t="s">
        <v>52</v>
      </c>
    </row>
    <row r="451" spans="1:16">
      <c r="A451" s="57">
        <v>450</v>
      </c>
      <c r="B451" s="59">
        <v>43881</v>
      </c>
      <c r="C451" s="57" t="s">
        <v>68</v>
      </c>
      <c r="D451" s="27" t="s">
        <v>69</v>
      </c>
      <c r="E451" s="58">
        <v>76</v>
      </c>
      <c r="F451" s="60">
        <v>7823</v>
      </c>
      <c r="G451" s="58">
        <v>195</v>
      </c>
      <c r="I451" s="57">
        <v>560</v>
      </c>
      <c r="J451" s="57" t="s">
        <v>15</v>
      </c>
      <c r="K451" s="57">
        <v>5</v>
      </c>
      <c r="L451" s="57">
        <v>2.492649878563211E-2</v>
      </c>
      <c r="M451" s="57">
        <v>0.3482142857142857</v>
      </c>
      <c r="N451" s="261">
        <v>713</v>
      </c>
      <c r="O451" s="261" t="s">
        <v>2507</v>
      </c>
      <c r="P451" s="57" t="s">
        <v>52</v>
      </c>
    </row>
    <row r="452" spans="1:16">
      <c r="A452" s="57">
        <v>451</v>
      </c>
      <c r="B452" s="59">
        <v>43881</v>
      </c>
      <c r="C452" s="57" t="s">
        <v>68</v>
      </c>
      <c r="D452" s="27" t="s">
        <v>69</v>
      </c>
      <c r="E452" s="58">
        <v>62</v>
      </c>
      <c r="F452" s="60">
        <v>4050</v>
      </c>
      <c r="G452" s="58">
        <v>5.4</v>
      </c>
      <c r="I452" s="57">
        <v>369.4</v>
      </c>
      <c r="J452" s="57" t="s">
        <v>15</v>
      </c>
      <c r="K452" s="57">
        <v>2</v>
      </c>
      <c r="L452" s="57">
        <v>1.3333333333333335E-3</v>
      </c>
      <c r="M452" s="57">
        <v>1.461829994585815E-2</v>
      </c>
      <c r="N452" s="261">
        <v>713</v>
      </c>
      <c r="O452" s="261" t="s">
        <v>2507</v>
      </c>
      <c r="P452" s="57" t="s">
        <v>52</v>
      </c>
    </row>
    <row r="453" spans="1:16">
      <c r="A453" s="57">
        <v>452</v>
      </c>
      <c r="B453" s="59">
        <v>43881</v>
      </c>
      <c r="C453" s="57" t="s">
        <v>68</v>
      </c>
      <c r="D453" s="27" t="s">
        <v>69</v>
      </c>
      <c r="E453" s="58">
        <v>64</v>
      </c>
      <c r="F453" s="60">
        <v>3965</v>
      </c>
      <c r="G453" s="58">
        <v>13.3</v>
      </c>
      <c r="I453" s="57">
        <v>228.3</v>
      </c>
      <c r="J453" s="57" t="s">
        <v>15</v>
      </c>
      <c r="K453" s="57">
        <v>2</v>
      </c>
      <c r="L453" s="57">
        <v>3.3543505674653216E-3</v>
      </c>
      <c r="M453" s="57">
        <v>5.8256679807271138E-2</v>
      </c>
      <c r="N453" s="261">
        <v>713</v>
      </c>
      <c r="O453" s="261" t="s">
        <v>2507</v>
      </c>
      <c r="P453" s="57" t="s">
        <v>52</v>
      </c>
    </row>
    <row r="454" spans="1:16">
      <c r="A454" s="57">
        <v>453</v>
      </c>
      <c r="B454" s="59">
        <v>43883</v>
      </c>
      <c r="C454" s="57" t="s">
        <v>68</v>
      </c>
      <c r="D454" s="27" t="s">
        <v>69</v>
      </c>
      <c r="E454" s="58">
        <v>57</v>
      </c>
      <c r="F454" s="60">
        <v>2810</v>
      </c>
      <c r="G454" s="58">
        <v>3.3</v>
      </c>
      <c r="I454" s="57">
        <v>75.3</v>
      </c>
      <c r="J454" s="57" t="s">
        <v>15</v>
      </c>
      <c r="K454" s="57">
        <v>2</v>
      </c>
      <c r="L454" s="57">
        <v>1.1743772241992881E-3</v>
      </c>
      <c r="M454" s="57">
        <v>4.3824701195219126E-2</v>
      </c>
      <c r="N454" s="261">
        <v>713</v>
      </c>
      <c r="O454" s="261" t="s">
        <v>2507</v>
      </c>
      <c r="P454" s="57" t="s">
        <v>52</v>
      </c>
    </row>
    <row r="455" spans="1:16">
      <c r="A455" s="57">
        <v>454</v>
      </c>
      <c r="B455" s="59">
        <v>43883</v>
      </c>
      <c r="C455" s="57" t="s">
        <v>68</v>
      </c>
      <c r="D455" s="27" t="s">
        <v>69</v>
      </c>
      <c r="E455" s="58">
        <v>80</v>
      </c>
      <c r="F455" s="60">
        <v>9166</v>
      </c>
      <c r="G455" s="58">
        <v>9</v>
      </c>
      <c r="I455" s="57">
        <v>512</v>
      </c>
      <c r="J455" s="57" t="s">
        <v>15</v>
      </c>
      <c r="K455" s="57">
        <v>3</v>
      </c>
      <c r="L455" s="57">
        <v>9.8188959197032508E-4</v>
      </c>
      <c r="M455" s="57">
        <v>1.7578125E-2</v>
      </c>
      <c r="N455" s="261">
        <v>713</v>
      </c>
      <c r="O455" s="261" t="s">
        <v>2507</v>
      </c>
      <c r="P455" s="57" t="s">
        <v>52</v>
      </c>
    </row>
    <row r="456" spans="1:16">
      <c r="A456" s="57">
        <v>455</v>
      </c>
      <c r="B456" s="59">
        <v>43883</v>
      </c>
      <c r="C456" s="57" t="s">
        <v>68</v>
      </c>
      <c r="D456" s="27" t="s">
        <v>69</v>
      </c>
      <c r="E456" s="58">
        <v>72</v>
      </c>
      <c r="F456" s="60">
        <v>5968</v>
      </c>
      <c r="G456" s="58">
        <v>206.9</v>
      </c>
      <c r="I456" s="57">
        <v>446.9</v>
      </c>
      <c r="J456" s="57" t="s">
        <v>15</v>
      </c>
      <c r="K456" s="57">
        <v>5</v>
      </c>
      <c r="L456" s="57">
        <v>3.466823056300268E-2</v>
      </c>
      <c r="M456" s="57">
        <v>0.46296710673528757</v>
      </c>
      <c r="N456" s="261">
        <v>713</v>
      </c>
      <c r="O456" s="261" t="s">
        <v>2507</v>
      </c>
      <c r="P456" s="57" t="s">
        <v>52</v>
      </c>
    </row>
    <row r="457" spans="1:16">
      <c r="A457" s="57">
        <v>456</v>
      </c>
      <c r="B457" s="59">
        <v>43883</v>
      </c>
      <c r="C457" s="57" t="s">
        <v>68</v>
      </c>
      <c r="D457" s="27" t="s">
        <v>69</v>
      </c>
      <c r="E457" s="58">
        <v>65</v>
      </c>
      <c r="F457" s="60">
        <v>4455</v>
      </c>
      <c r="G457" s="58">
        <v>15.2</v>
      </c>
      <c r="I457" s="57">
        <v>172.2</v>
      </c>
      <c r="J457" s="57" t="s">
        <v>15</v>
      </c>
      <c r="K457" s="57">
        <v>3</v>
      </c>
      <c r="L457" s="57">
        <v>3.4118967452300784E-3</v>
      </c>
      <c r="M457" s="57">
        <v>8.8269454123112656E-2</v>
      </c>
      <c r="N457" s="261">
        <v>713</v>
      </c>
      <c r="O457" s="261" t="s">
        <v>2507</v>
      </c>
      <c r="P457" s="57" t="s">
        <v>52</v>
      </c>
    </row>
    <row r="458" spans="1:16">
      <c r="A458" s="57">
        <v>457</v>
      </c>
      <c r="B458" s="59">
        <v>43883</v>
      </c>
      <c r="C458" s="57" t="s">
        <v>68</v>
      </c>
      <c r="D458" s="27" t="s">
        <v>69</v>
      </c>
      <c r="E458" s="58">
        <v>73</v>
      </c>
      <c r="F458" s="60">
        <v>6603</v>
      </c>
      <c r="G458" s="58">
        <v>347</v>
      </c>
      <c r="I458" s="57">
        <v>569</v>
      </c>
      <c r="J458" s="57" t="s">
        <v>15</v>
      </c>
      <c r="K458" s="57">
        <v>5</v>
      </c>
      <c r="L458" s="57">
        <v>5.2551870361956687E-2</v>
      </c>
      <c r="M458" s="57">
        <v>0.6098418277680141</v>
      </c>
      <c r="N458" s="261">
        <v>713</v>
      </c>
      <c r="O458" s="261" t="s">
        <v>2507</v>
      </c>
      <c r="P458" s="57" t="s">
        <v>52</v>
      </c>
    </row>
    <row r="459" spans="1:16">
      <c r="A459" s="57">
        <v>458</v>
      </c>
      <c r="B459" s="59">
        <v>43883</v>
      </c>
      <c r="C459" s="57" t="s">
        <v>68</v>
      </c>
      <c r="D459" s="27" t="s">
        <v>69</v>
      </c>
      <c r="E459" s="58">
        <v>52</v>
      </c>
      <c r="F459" s="60">
        <v>2122</v>
      </c>
      <c r="G459" s="58">
        <v>0.6</v>
      </c>
      <c r="I459" s="57">
        <v>46.6</v>
      </c>
      <c r="J459" s="57" t="s">
        <v>15</v>
      </c>
      <c r="K459" s="57">
        <v>2</v>
      </c>
      <c r="L459" s="57">
        <v>2.8275212064090481E-4</v>
      </c>
      <c r="M459" s="57">
        <v>1.2875536480686695E-2</v>
      </c>
      <c r="N459" s="261">
        <v>713</v>
      </c>
      <c r="O459" s="261" t="s">
        <v>2507</v>
      </c>
      <c r="P459" s="57" t="s">
        <v>52</v>
      </c>
    </row>
    <row r="460" spans="1:16">
      <c r="A460" s="57">
        <v>459</v>
      </c>
      <c r="B460" s="59">
        <v>43883</v>
      </c>
      <c r="C460" s="57" t="s">
        <v>68</v>
      </c>
      <c r="D460" s="27" t="s">
        <v>69</v>
      </c>
      <c r="E460" s="58">
        <v>62</v>
      </c>
      <c r="F460" s="60">
        <v>3705</v>
      </c>
      <c r="G460" s="58">
        <v>4.8</v>
      </c>
      <c r="I460" s="57">
        <v>166.8</v>
      </c>
      <c r="J460" s="57" t="s">
        <v>15</v>
      </c>
      <c r="K460" s="57">
        <v>2</v>
      </c>
      <c r="L460" s="57">
        <v>1.2955465587044534E-3</v>
      </c>
      <c r="M460" s="57">
        <v>2.8776978417266185E-2</v>
      </c>
      <c r="N460" s="261">
        <v>713</v>
      </c>
      <c r="O460" s="261" t="s">
        <v>2507</v>
      </c>
      <c r="P460" s="57" t="s">
        <v>52</v>
      </c>
    </row>
    <row r="461" spans="1:16">
      <c r="A461" s="57">
        <v>460</v>
      </c>
      <c r="B461" s="59">
        <v>43883</v>
      </c>
      <c r="C461" s="57" t="s">
        <v>68</v>
      </c>
      <c r="D461" s="27" t="s">
        <v>69</v>
      </c>
      <c r="E461" s="58">
        <v>63</v>
      </c>
      <c r="F461" s="60">
        <v>3793</v>
      </c>
      <c r="G461" s="58">
        <v>10</v>
      </c>
      <c r="I461" s="57">
        <v>172</v>
      </c>
      <c r="J461" s="57" t="s">
        <v>15</v>
      </c>
      <c r="K461" s="57">
        <v>3</v>
      </c>
      <c r="L461" s="57">
        <v>2.6364355391510679E-3</v>
      </c>
      <c r="M461" s="57">
        <v>5.8139534883720929E-2</v>
      </c>
      <c r="N461" s="261">
        <v>713</v>
      </c>
      <c r="O461" s="261" t="s">
        <v>2507</v>
      </c>
      <c r="P461" s="57" t="s">
        <v>52</v>
      </c>
    </row>
    <row r="462" spans="1:16">
      <c r="A462" s="57">
        <v>461</v>
      </c>
      <c r="B462" s="59">
        <v>43883</v>
      </c>
      <c r="C462" s="57" t="s">
        <v>68</v>
      </c>
      <c r="D462" s="27" t="s">
        <v>69</v>
      </c>
      <c r="E462" s="58">
        <v>68</v>
      </c>
      <c r="F462" s="60">
        <v>5399</v>
      </c>
      <c r="G462" s="58">
        <v>6.8</v>
      </c>
      <c r="I462" s="57">
        <v>202.8</v>
      </c>
      <c r="J462" s="57" t="s">
        <v>15</v>
      </c>
      <c r="K462" s="57">
        <v>2</v>
      </c>
      <c r="L462" s="57">
        <v>1.2594924986108539E-3</v>
      </c>
      <c r="M462" s="57">
        <v>3.3530571992110451E-2</v>
      </c>
      <c r="N462" s="261">
        <v>713</v>
      </c>
      <c r="O462" s="261" t="s">
        <v>2507</v>
      </c>
      <c r="P462" s="57" t="s">
        <v>52</v>
      </c>
    </row>
    <row r="463" spans="1:16">
      <c r="A463" s="57">
        <v>462</v>
      </c>
      <c r="B463" s="59">
        <v>43883</v>
      </c>
      <c r="C463" s="57" t="s">
        <v>68</v>
      </c>
      <c r="D463" s="27" t="s">
        <v>69</v>
      </c>
      <c r="E463" s="58">
        <v>54</v>
      </c>
      <c r="F463" s="60">
        <v>2218</v>
      </c>
      <c r="G463" s="58">
        <v>3.4</v>
      </c>
      <c r="I463" s="57">
        <v>32.4</v>
      </c>
      <c r="J463" s="57" t="s">
        <v>15</v>
      </c>
      <c r="K463" s="57">
        <v>2</v>
      </c>
      <c r="L463" s="57">
        <v>1.5329125338142471E-3</v>
      </c>
      <c r="M463" s="57">
        <v>0.10493827160493828</v>
      </c>
      <c r="N463" s="261">
        <v>713</v>
      </c>
      <c r="O463" s="261" t="s">
        <v>2507</v>
      </c>
      <c r="P463" s="57" t="s">
        <v>52</v>
      </c>
    </row>
    <row r="464" spans="1:16">
      <c r="A464" s="57">
        <v>463</v>
      </c>
      <c r="B464" s="59">
        <v>43883</v>
      </c>
      <c r="C464" s="57" t="s">
        <v>68</v>
      </c>
      <c r="D464" s="27" t="s">
        <v>69</v>
      </c>
      <c r="E464" s="58">
        <v>60</v>
      </c>
      <c r="F464" s="60">
        <v>3679</v>
      </c>
      <c r="G464" s="58">
        <v>7.9</v>
      </c>
      <c r="I464" s="57">
        <v>189.9</v>
      </c>
      <c r="J464" s="57" t="s">
        <v>15</v>
      </c>
      <c r="K464" s="57">
        <v>2</v>
      </c>
      <c r="L464" s="57">
        <v>2.1473226420222888E-3</v>
      </c>
      <c r="M464" s="57">
        <v>4.1600842548709847E-2</v>
      </c>
      <c r="N464" s="261">
        <v>713</v>
      </c>
      <c r="O464" s="261" t="s">
        <v>2507</v>
      </c>
      <c r="P464" s="57" t="s">
        <v>52</v>
      </c>
    </row>
    <row r="465" spans="1:16">
      <c r="A465" s="57">
        <v>464</v>
      </c>
      <c r="B465" s="59">
        <v>43883</v>
      </c>
      <c r="C465" s="57" t="s">
        <v>68</v>
      </c>
      <c r="D465" s="27" t="s">
        <v>69</v>
      </c>
      <c r="E465" s="58">
        <v>60</v>
      </c>
      <c r="F465" s="60">
        <v>3692</v>
      </c>
      <c r="G465" s="58">
        <v>10.1</v>
      </c>
      <c r="I465" s="57">
        <v>167.1</v>
      </c>
      <c r="J465" s="57" t="s">
        <v>15</v>
      </c>
      <c r="K465" s="57">
        <v>3</v>
      </c>
      <c r="L465" s="57">
        <v>2.7356446370530875E-3</v>
      </c>
      <c r="M465" s="57">
        <v>6.0442848593656492E-2</v>
      </c>
      <c r="N465" s="261">
        <v>713</v>
      </c>
      <c r="O465" s="261" t="s">
        <v>2507</v>
      </c>
      <c r="P465" s="57" t="s">
        <v>52</v>
      </c>
    </row>
    <row r="466" spans="1:16">
      <c r="A466" s="57">
        <v>465</v>
      </c>
      <c r="B466" s="59">
        <v>43883</v>
      </c>
      <c r="C466" s="57" t="s">
        <v>68</v>
      </c>
      <c r="D466" s="27" t="s">
        <v>69</v>
      </c>
      <c r="E466" s="58">
        <v>62</v>
      </c>
      <c r="F466" s="60">
        <v>3632</v>
      </c>
      <c r="G466" s="58">
        <v>117.4</v>
      </c>
      <c r="I466" s="57">
        <v>243.4</v>
      </c>
      <c r="J466" s="57" t="s">
        <v>15</v>
      </c>
      <c r="K466" s="57">
        <v>5</v>
      </c>
      <c r="L466" s="57">
        <v>3.2323788546255505E-2</v>
      </c>
      <c r="M466" s="57">
        <v>0.48233360723089563</v>
      </c>
      <c r="N466" s="261">
        <v>713</v>
      </c>
      <c r="O466" s="261" t="s">
        <v>2507</v>
      </c>
      <c r="P466" s="57" t="s">
        <v>52</v>
      </c>
    </row>
    <row r="467" spans="1:16">
      <c r="A467" s="57">
        <v>466</v>
      </c>
      <c r="B467" s="59">
        <v>43883</v>
      </c>
      <c r="C467" s="57" t="s">
        <v>68</v>
      </c>
      <c r="D467" s="27" t="s">
        <v>69</v>
      </c>
      <c r="E467" s="58">
        <v>66</v>
      </c>
      <c r="F467" s="60">
        <v>4762</v>
      </c>
      <c r="G467" s="58">
        <v>76.400000000000006</v>
      </c>
      <c r="I467" s="57">
        <v>320.39999999999998</v>
      </c>
      <c r="J467" s="57" t="s">
        <v>15</v>
      </c>
      <c r="K467" s="57">
        <v>5</v>
      </c>
      <c r="L467" s="57">
        <v>1.6043679126417472E-2</v>
      </c>
      <c r="M467" s="57">
        <v>0.23845193508114859</v>
      </c>
      <c r="N467" s="261">
        <v>713</v>
      </c>
      <c r="O467" s="261" t="s">
        <v>2507</v>
      </c>
      <c r="P467" s="57" t="s">
        <v>52</v>
      </c>
    </row>
    <row r="468" spans="1:16">
      <c r="A468" s="57">
        <v>467</v>
      </c>
      <c r="B468" s="59">
        <v>43886</v>
      </c>
      <c r="C468" s="57" t="s">
        <v>68</v>
      </c>
      <c r="D468" s="27" t="s">
        <v>69</v>
      </c>
      <c r="E468" s="58">
        <v>69</v>
      </c>
      <c r="F468" s="60">
        <v>4562</v>
      </c>
      <c r="G468" s="58">
        <v>8</v>
      </c>
      <c r="I468" s="57">
        <v>211</v>
      </c>
      <c r="J468" s="57" t="s">
        <v>15</v>
      </c>
      <c r="K468" s="57">
        <v>3</v>
      </c>
      <c r="L468" s="57">
        <v>1.7536168347216134E-3</v>
      </c>
      <c r="M468" s="57">
        <v>3.7914691943127965E-2</v>
      </c>
      <c r="N468" s="261">
        <v>713</v>
      </c>
      <c r="O468" s="261" t="s">
        <v>2507</v>
      </c>
      <c r="P468" s="57" t="s">
        <v>52</v>
      </c>
    </row>
    <row r="469" spans="1:16">
      <c r="A469" s="57">
        <v>468</v>
      </c>
      <c r="B469" s="59">
        <v>43886</v>
      </c>
      <c r="C469" s="57" t="s">
        <v>68</v>
      </c>
      <c r="D469" s="27" t="s">
        <v>69</v>
      </c>
      <c r="E469" s="58">
        <v>57</v>
      </c>
      <c r="F469" s="60">
        <v>3023</v>
      </c>
      <c r="G469" s="58">
        <v>46</v>
      </c>
      <c r="I469" s="57">
        <v>91</v>
      </c>
      <c r="J469" s="57" t="s">
        <v>15</v>
      </c>
      <c r="K469" s="57">
        <v>3</v>
      </c>
      <c r="L469" s="57">
        <v>1.5216672179953688E-2</v>
      </c>
      <c r="M469" s="57">
        <v>0.50549450549450547</v>
      </c>
      <c r="N469" s="261">
        <v>713</v>
      </c>
      <c r="O469" s="261" t="s">
        <v>2507</v>
      </c>
      <c r="P469" s="57" t="s">
        <v>52</v>
      </c>
    </row>
    <row r="470" spans="1:16">
      <c r="A470" s="57">
        <v>469</v>
      </c>
      <c r="B470" s="59">
        <v>43886</v>
      </c>
      <c r="C470" s="57" t="s">
        <v>68</v>
      </c>
      <c r="D470" s="27" t="s">
        <v>69</v>
      </c>
      <c r="E470" s="58">
        <v>64</v>
      </c>
      <c r="F470" s="60">
        <v>4052</v>
      </c>
      <c r="G470" s="58">
        <v>90</v>
      </c>
      <c r="I470" s="57">
        <v>268</v>
      </c>
      <c r="J470" s="57" t="s">
        <v>15</v>
      </c>
      <c r="K470" s="57">
        <v>3</v>
      </c>
      <c r="L470" s="57">
        <v>2.2211253701875617E-2</v>
      </c>
      <c r="M470" s="57">
        <v>0.33582089552238809</v>
      </c>
      <c r="N470" s="261">
        <v>713</v>
      </c>
      <c r="O470" s="261" t="s">
        <v>2507</v>
      </c>
      <c r="P470" s="57" t="s">
        <v>52</v>
      </c>
    </row>
    <row r="471" spans="1:16">
      <c r="A471" s="57">
        <v>470</v>
      </c>
      <c r="B471" s="59">
        <v>43886</v>
      </c>
      <c r="C471" s="57" t="s">
        <v>68</v>
      </c>
      <c r="D471" s="27" t="s">
        <v>69</v>
      </c>
      <c r="E471" s="58">
        <v>81</v>
      </c>
      <c r="F471" s="60">
        <v>9747</v>
      </c>
      <c r="G471" s="58">
        <v>12.1</v>
      </c>
      <c r="I471" s="57">
        <v>414.1</v>
      </c>
      <c r="J471" s="57" t="s">
        <v>15</v>
      </c>
      <c r="K471" s="57">
        <v>4</v>
      </c>
      <c r="L471" s="57">
        <v>1.2414076125987483E-3</v>
      </c>
      <c r="M471" s="57">
        <v>2.921999517024873E-2</v>
      </c>
      <c r="N471" s="261">
        <v>713</v>
      </c>
      <c r="O471" s="261" t="s">
        <v>2507</v>
      </c>
      <c r="P471" s="57" t="s">
        <v>52</v>
      </c>
    </row>
    <row r="472" spans="1:16">
      <c r="A472" s="57">
        <v>471</v>
      </c>
      <c r="B472" s="59">
        <v>43886</v>
      </c>
      <c r="C472" s="57" t="s">
        <v>68</v>
      </c>
      <c r="D472" s="27" t="s">
        <v>69</v>
      </c>
      <c r="E472" s="58">
        <v>76</v>
      </c>
      <c r="F472" s="60">
        <v>7545</v>
      </c>
      <c r="G472" s="58">
        <v>280</v>
      </c>
      <c r="I472" s="57">
        <v>663</v>
      </c>
      <c r="J472" s="57" t="s">
        <v>15</v>
      </c>
      <c r="K472" s="57">
        <v>4</v>
      </c>
      <c r="L472" s="57">
        <v>3.7110669317428763E-2</v>
      </c>
      <c r="M472" s="57">
        <v>0.42232277526395173</v>
      </c>
      <c r="N472" s="261">
        <v>713</v>
      </c>
      <c r="O472" s="261" t="s">
        <v>2507</v>
      </c>
      <c r="P472" s="57" t="s">
        <v>52</v>
      </c>
    </row>
    <row r="473" spans="1:16">
      <c r="A473" s="57">
        <v>472</v>
      </c>
      <c r="B473" s="59">
        <v>43886</v>
      </c>
      <c r="C473" s="57" t="s">
        <v>68</v>
      </c>
      <c r="D473" s="27" t="s">
        <v>69</v>
      </c>
      <c r="E473" s="58">
        <v>66</v>
      </c>
      <c r="F473" s="60">
        <v>4697</v>
      </c>
      <c r="G473" s="58">
        <v>55.8</v>
      </c>
      <c r="I473" s="57">
        <v>239.8</v>
      </c>
      <c r="J473" s="57" t="s">
        <v>15</v>
      </c>
      <c r="K473" s="57">
        <v>3</v>
      </c>
      <c r="L473" s="57">
        <v>1.1879923355333191E-2</v>
      </c>
      <c r="M473" s="57">
        <v>0.23269391159299413</v>
      </c>
      <c r="N473" s="261">
        <v>713</v>
      </c>
      <c r="O473" s="261" t="s">
        <v>2507</v>
      </c>
      <c r="P473" s="57" t="s">
        <v>52</v>
      </c>
    </row>
    <row r="474" spans="1:16">
      <c r="A474" s="57">
        <v>473</v>
      </c>
      <c r="B474" s="59">
        <v>43886</v>
      </c>
      <c r="C474" s="57" t="s">
        <v>68</v>
      </c>
      <c r="D474" s="27" t="s">
        <v>69</v>
      </c>
      <c r="E474" s="58">
        <v>71</v>
      </c>
      <c r="F474" s="60">
        <v>5787</v>
      </c>
      <c r="G474" s="58">
        <v>10</v>
      </c>
      <c r="I474" s="57">
        <v>276</v>
      </c>
      <c r="J474" s="57" t="s">
        <v>15</v>
      </c>
      <c r="K474" s="57">
        <v>3</v>
      </c>
      <c r="L474" s="57">
        <v>1.7280110592707793E-3</v>
      </c>
      <c r="M474" s="57">
        <v>3.6231884057971016E-2</v>
      </c>
      <c r="N474" s="261">
        <v>713</v>
      </c>
      <c r="O474" s="261" t="s">
        <v>2507</v>
      </c>
      <c r="P474" s="57" t="s">
        <v>52</v>
      </c>
    </row>
    <row r="475" spans="1:16">
      <c r="A475" s="57">
        <v>474</v>
      </c>
      <c r="B475" s="59">
        <v>43889</v>
      </c>
      <c r="C475" s="57" t="s">
        <v>68</v>
      </c>
      <c r="D475" s="27" t="s">
        <v>69</v>
      </c>
      <c r="E475" s="58">
        <v>63</v>
      </c>
      <c r="F475" s="60">
        <v>4038</v>
      </c>
      <c r="G475" s="58">
        <v>3.4</v>
      </c>
      <c r="H475" s="57">
        <v>121</v>
      </c>
      <c r="I475" s="57">
        <v>124.4</v>
      </c>
      <c r="J475" s="57" t="s">
        <v>15</v>
      </c>
      <c r="K475" s="57">
        <v>3</v>
      </c>
      <c r="L475" s="57">
        <v>8.4200099058940063E-4</v>
      </c>
      <c r="M475" s="57">
        <v>2.733118971061093E-2</v>
      </c>
      <c r="N475" s="261">
        <v>713</v>
      </c>
      <c r="O475" s="261" t="s">
        <v>2507</v>
      </c>
      <c r="P475" s="57" t="s">
        <v>52</v>
      </c>
    </row>
    <row r="476" spans="1:16">
      <c r="A476" s="57">
        <v>475</v>
      </c>
      <c r="B476" s="59">
        <v>43889</v>
      </c>
      <c r="C476" s="57" t="s">
        <v>68</v>
      </c>
      <c r="D476" s="27" t="s">
        <v>69</v>
      </c>
      <c r="E476" s="58">
        <v>54</v>
      </c>
      <c r="F476" s="60">
        <v>2125</v>
      </c>
      <c r="G476" s="58">
        <v>3.6</v>
      </c>
      <c r="H476" s="57">
        <v>73</v>
      </c>
      <c r="I476" s="57">
        <v>76.599999999999994</v>
      </c>
      <c r="J476" s="57" t="s">
        <v>15</v>
      </c>
      <c r="K476" s="57">
        <v>2</v>
      </c>
      <c r="L476" s="57">
        <v>1.6941176470588236E-3</v>
      </c>
      <c r="M476" s="57">
        <v>4.6997389033942565E-2</v>
      </c>
      <c r="N476" s="261">
        <v>713</v>
      </c>
      <c r="O476" s="261" t="s">
        <v>2507</v>
      </c>
      <c r="P476" s="57" t="s">
        <v>52</v>
      </c>
    </row>
    <row r="477" spans="1:16">
      <c r="A477" s="57">
        <v>476</v>
      </c>
      <c r="B477" s="59">
        <v>43889</v>
      </c>
      <c r="C477" s="57" t="s">
        <v>68</v>
      </c>
      <c r="D477" s="27" t="s">
        <v>69</v>
      </c>
      <c r="E477" s="58">
        <v>64</v>
      </c>
      <c r="F477" s="60">
        <v>4366</v>
      </c>
      <c r="G477" s="58">
        <v>84.5</v>
      </c>
      <c r="H477" s="57">
        <v>176</v>
      </c>
      <c r="I477" s="57">
        <v>260.5</v>
      </c>
      <c r="J477" s="57" t="s">
        <v>15</v>
      </c>
      <c r="K477" s="57">
        <v>4</v>
      </c>
      <c r="L477" s="57">
        <v>1.9354099862574439E-2</v>
      </c>
      <c r="M477" s="57">
        <v>0.32437619961612285</v>
      </c>
      <c r="N477" s="261">
        <v>713</v>
      </c>
      <c r="O477" s="261" t="s">
        <v>2507</v>
      </c>
      <c r="P477" s="57" t="s">
        <v>52</v>
      </c>
    </row>
    <row r="478" spans="1:16">
      <c r="A478" s="57">
        <v>477</v>
      </c>
      <c r="B478" s="59">
        <v>43889</v>
      </c>
      <c r="C478" s="57" t="s">
        <v>68</v>
      </c>
      <c r="D478" s="27" t="s">
        <v>69</v>
      </c>
      <c r="E478" s="58">
        <v>76</v>
      </c>
      <c r="F478" s="60">
        <v>7718</v>
      </c>
      <c r="G478" s="58">
        <v>60</v>
      </c>
      <c r="H478" s="57">
        <v>401</v>
      </c>
      <c r="I478" s="57">
        <v>461</v>
      </c>
      <c r="J478" s="57" t="s">
        <v>15</v>
      </c>
      <c r="K478" s="57">
        <v>3</v>
      </c>
      <c r="L478" s="57">
        <v>7.774034724021767E-3</v>
      </c>
      <c r="M478" s="57">
        <v>0.13015184381778741</v>
      </c>
      <c r="N478" s="261">
        <v>713</v>
      </c>
      <c r="O478" s="261" t="s">
        <v>2507</v>
      </c>
      <c r="P478" s="57" t="s">
        <v>52</v>
      </c>
    </row>
    <row r="479" spans="1:16">
      <c r="A479" s="57">
        <v>478</v>
      </c>
      <c r="B479" s="59">
        <v>43890</v>
      </c>
      <c r="C479" s="57" t="s">
        <v>68</v>
      </c>
      <c r="D479" s="27" t="s">
        <v>69</v>
      </c>
      <c r="E479" s="58">
        <v>55</v>
      </c>
      <c r="F479" s="60">
        <v>2766</v>
      </c>
      <c r="G479" s="58">
        <v>73</v>
      </c>
      <c r="H479" s="57">
        <v>190</v>
      </c>
      <c r="I479" s="57">
        <v>263</v>
      </c>
      <c r="J479" s="57" t="s">
        <v>15</v>
      </c>
      <c r="K479" s="57">
        <v>3</v>
      </c>
      <c r="L479" s="57">
        <v>2.6391901663051338E-2</v>
      </c>
      <c r="M479" s="57">
        <v>0.27756653992395436</v>
      </c>
      <c r="N479" s="261">
        <v>713</v>
      </c>
      <c r="O479" s="261" t="s">
        <v>2507</v>
      </c>
      <c r="P479" s="57" t="s">
        <v>52</v>
      </c>
    </row>
    <row r="480" spans="1:16">
      <c r="A480" s="57">
        <v>479</v>
      </c>
      <c r="B480" s="59">
        <v>43890</v>
      </c>
      <c r="C480" s="57" t="s">
        <v>68</v>
      </c>
      <c r="D480" s="27" t="s">
        <v>69</v>
      </c>
      <c r="E480" s="58">
        <v>62</v>
      </c>
      <c r="F480" s="60">
        <v>3647</v>
      </c>
      <c r="G480" s="58">
        <v>30</v>
      </c>
      <c r="H480" s="57">
        <v>216</v>
      </c>
      <c r="I480" s="57">
        <v>246</v>
      </c>
      <c r="J480" s="57" t="s">
        <v>15</v>
      </c>
      <c r="K480" s="57">
        <v>3</v>
      </c>
      <c r="L480" s="57">
        <v>8.225939128050452E-3</v>
      </c>
      <c r="M480" s="57">
        <v>0.12195121951219512</v>
      </c>
      <c r="N480" s="261">
        <v>713</v>
      </c>
      <c r="O480" s="261" t="s">
        <v>2507</v>
      </c>
      <c r="P480" s="57" t="s">
        <v>52</v>
      </c>
    </row>
    <row r="481" spans="1:16">
      <c r="A481" s="57">
        <v>480</v>
      </c>
      <c r="B481" s="59">
        <v>43893</v>
      </c>
      <c r="C481" s="57" t="s">
        <v>68</v>
      </c>
      <c r="D481" s="27" t="s">
        <v>69</v>
      </c>
      <c r="E481" s="58">
        <v>60</v>
      </c>
      <c r="F481" s="60">
        <v>3707</v>
      </c>
      <c r="G481" s="58">
        <v>13.9</v>
      </c>
      <c r="H481" s="57">
        <v>186</v>
      </c>
      <c r="I481" s="57">
        <v>199.9</v>
      </c>
      <c r="J481" s="57" t="s">
        <v>15</v>
      </c>
      <c r="K481" s="57">
        <v>3</v>
      </c>
      <c r="L481" s="57">
        <v>3.7496628001079039E-3</v>
      </c>
      <c r="M481" s="57">
        <v>6.953476738369184E-2</v>
      </c>
      <c r="N481" s="261">
        <v>713</v>
      </c>
      <c r="O481" s="261" t="s">
        <v>2507</v>
      </c>
      <c r="P481" s="57" t="s">
        <v>52</v>
      </c>
    </row>
    <row r="482" spans="1:16">
      <c r="A482" s="57">
        <v>481</v>
      </c>
      <c r="B482" s="59">
        <v>43893</v>
      </c>
      <c r="C482" s="57" t="s">
        <v>68</v>
      </c>
      <c r="D482" s="27" t="s">
        <v>69</v>
      </c>
      <c r="E482" s="58">
        <v>55</v>
      </c>
      <c r="F482" s="60">
        <v>2493</v>
      </c>
      <c r="G482" s="58">
        <v>21.6</v>
      </c>
      <c r="H482" s="57">
        <v>78</v>
      </c>
      <c r="I482" s="57">
        <v>99.6</v>
      </c>
      <c r="J482" s="57" t="s">
        <v>15</v>
      </c>
      <c r="K482" s="57">
        <v>3</v>
      </c>
      <c r="L482" s="57">
        <v>8.6642599277978339E-3</v>
      </c>
      <c r="M482" s="57">
        <v>0.2168674698795181</v>
      </c>
      <c r="N482" s="261">
        <v>713</v>
      </c>
      <c r="O482" s="261" t="s">
        <v>2507</v>
      </c>
      <c r="P482" s="57" t="s">
        <v>52</v>
      </c>
    </row>
    <row r="483" spans="1:16">
      <c r="A483" s="57">
        <v>482</v>
      </c>
      <c r="B483" s="59">
        <v>43893</v>
      </c>
      <c r="C483" s="57" t="s">
        <v>68</v>
      </c>
      <c r="D483" s="27" t="s">
        <v>69</v>
      </c>
      <c r="E483" s="58">
        <v>58</v>
      </c>
      <c r="F483" s="60">
        <v>2853</v>
      </c>
      <c r="G483" s="58">
        <v>4.5</v>
      </c>
      <c r="H483" s="57">
        <v>119</v>
      </c>
      <c r="I483" s="57">
        <v>123.5</v>
      </c>
      <c r="J483" s="57" t="s">
        <v>15</v>
      </c>
      <c r="K483" s="57">
        <v>2</v>
      </c>
      <c r="L483" s="57">
        <v>1.5772870662460567E-3</v>
      </c>
      <c r="M483" s="57">
        <v>3.643724696356275E-2</v>
      </c>
      <c r="N483" s="261">
        <v>713</v>
      </c>
      <c r="O483" s="261" t="s">
        <v>2507</v>
      </c>
      <c r="P483" s="57" t="s">
        <v>52</v>
      </c>
    </row>
    <row r="484" spans="1:16">
      <c r="A484" s="57">
        <v>483</v>
      </c>
      <c r="B484" s="59">
        <v>43893</v>
      </c>
      <c r="C484" s="57" t="s">
        <v>68</v>
      </c>
      <c r="D484" s="27" t="s">
        <v>69</v>
      </c>
      <c r="E484" s="58">
        <v>57</v>
      </c>
      <c r="F484" s="60">
        <v>2599</v>
      </c>
      <c r="G484" s="58">
        <v>32.1</v>
      </c>
      <c r="H484" s="57">
        <v>11</v>
      </c>
      <c r="I484" s="57">
        <v>43.1</v>
      </c>
      <c r="J484" s="57" t="s">
        <v>15</v>
      </c>
      <c r="K484" s="57">
        <v>4</v>
      </c>
      <c r="L484" s="57">
        <v>1.235090419392074E-2</v>
      </c>
      <c r="M484" s="57">
        <v>0.74477958236658937</v>
      </c>
      <c r="N484" s="261">
        <v>713</v>
      </c>
      <c r="O484" s="261" t="s">
        <v>2507</v>
      </c>
      <c r="P484" s="57" t="s">
        <v>52</v>
      </c>
    </row>
    <row r="485" spans="1:16">
      <c r="A485" s="57">
        <v>484</v>
      </c>
      <c r="B485" s="59">
        <v>43893</v>
      </c>
      <c r="C485" s="57" t="s">
        <v>68</v>
      </c>
      <c r="D485" s="27" t="s">
        <v>69</v>
      </c>
      <c r="E485" s="58">
        <v>55</v>
      </c>
      <c r="F485" s="60">
        <v>2473</v>
      </c>
      <c r="G485" s="58">
        <v>6</v>
      </c>
      <c r="H485" s="57">
        <v>110</v>
      </c>
      <c r="I485" s="57">
        <v>116</v>
      </c>
      <c r="J485" s="57" t="s">
        <v>15</v>
      </c>
      <c r="K485" s="57">
        <v>2</v>
      </c>
      <c r="L485" s="57">
        <v>2.4262029923170238E-3</v>
      </c>
      <c r="M485" s="57">
        <v>5.1724137931034482E-2</v>
      </c>
      <c r="N485" s="261">
        <v>713</v>
      </c>
      <c r="O485" s="261" t="s">
        <v>2507</v>
      </c>
      <c r="P485" s="57" t="s">
        <v>52</v>
      </c>
    </row>
    <row r="486" spans="1:16">
      <c r="A486" s="57">
        <v>485</v>
      </c>
      <c r="B486" s="59">
        <v>43893</v>
      </c>
      <c r="C486" s="57" t="s">
        <v>68</v>
      </c>
      <c r="D486" s="27" t="s">
        <v>69</v>
      </c>
      <c r="E486" s="58">
        <v>56</v>
      </c>
      <c r="F486" s="60">
        <v>2576</v>
      </c>
      <c r="G486" s="58">
        <v>37.5</v>
      </c>
      <c r="H486" s="57">
        <v>57</v>
      </c>
      <c r="I486" s="57">
        <v>94.5</v>
      </c>
      <c r="J486" s="57" t="s">
        <v>15</v>
      </c>
      <c r="K486" s="57">
        <v>4</v>
      </c>
      <c r="L486" s="57">
        <v>1.4557453416149068E-2</v>
      </c>
      <c r="M486" s="57">
        <v>0.3968253968253968</v>
      </c>
      <c r="N486" s="261">
        <v>713</v>
      </c>
      <c r="O486" s="261" t="s">
        <v>2507</v>
      </c>
      <c r="P486" s="57" t="s">
        <v>52</v>
      </c>
    </row>
    <row r="487" spans="1:16">
      <c r="A487" s="57">
        <v>486</v>
      </c>
      <c r="B487" s="59">
        <v>43893</v>
      </c>
      <c r="C487" s="57" t="s">
        <v>68</v>
      </c>
      <c r="D487" s="27" t="s">
        <v>69</v>
      </c>
      <c r="E487" s="58">
        <v>65</v>
      </c>
      <c r="F487" s="60">
        <v>2655</v>
      </c>
      <c r="G487" s="58">
        <v>8</v>
      </c>
      <c r="H487" s="57">
        <v>82</v>
      </c>
      <c r="I487" s="57">
        <v>90</v>
      </c>
      <c r="J487" s="57" t="s">
        <v>15</v>
      </c>
      <c r="K487" s="57">
        <v>2</v>
      </c>
      <c r="L487" s="57">
        <v>3.0131826741996233E-3</v>
      </c>
      <c r="M487" s="57">
        <v>8.8888888888888892E-2</v>
      </c>
      <c r="N487" s="261">
        <v>713</v>
      </c>
      <c r="O487" s="261" t="s">
        <v>2507</v>
      </c>
      <c r="P487" s="57" t="s">
        <v>52</v>
      </c>
    </row>
    <row r="488" spans="1:16">
      <c r="A488" s="57">
        <v>487</v>
      </c>
      <c r="B488" s="59">
        <v>43893</v>
      </c>
      <c r="C488" s="57" t="s">
        <v>68</v>
      </c>
      <c r="D488" s="27" t="s">
        <v>69</v>
      </c>
      <c r="E488" s="58">
        <v>65</v>
      </c>
      <c r="F488" s="60">
        <v>4065</v>
      </c>
      <c r="G488" s="58">
        <v>12.5</v>
      </c>
      <c r="H488" s="57">
        <v>139</v>
      </c>
      <c r="I488" s="57">
        <v>151.5</v>
      </c>
      <c r="J488" s="57" t="s">
        <v>15</v>
      </c>
      <c r="K488" s="57">
        <v>3</v>
      </c>
      <c r="L488" s="57">
        <v>3.0750307503075031E-3</v>
      </c>
      <c r="M488" s="57">
        <v>8.2508250825082508E-2</v>
      </c>
      <c r="N488" s="261">
        <v>713</v>
      </c>
      <c r="O488" s="261" t="s">
        <v>2507</v>
      </c>
      <c r="P488" s="57" t="s">
        <v>52</v>
      </c>
    </row>
    <row r="489" spans="1:16">
      <c r="A489" s="57">
        <v>488</v>
      </c>
      <c r="B489" s="59">
        <v>43893</v>
      </c>
      <c r="C489" s="57" t="s">
        <v>68</v>
      </c>
      <c r="D489" s="27" t="s">
        <v>69</v>
      </c>
      <c r="E489" s="58">
        <v>61</v>
      </c>
      <c r="F489" s="60">
        <v>3868</v>
      </c>
      <c r="G489" s="58">
        <v>29.3</v>
      </c>
      <c r="H489" s="57">
        <v>124</v>
      </c>
      <c r="I489" s="57">
        <v>153.30000000000001</v>
      </c>
      <c r="J489" s="57" t="s">
        <v>15</v>
      </c>
      <c r="K489" s="57">
        <v>5</v>
      </c>
      <c r="L489" s="57">
        <v>7.5749741468459156E-3</v>
      </c>
      <c r="M489" s="57">
        <v>0.19112850619699934</v>
      </c>
      <c r="N489" s="261">
        <v>713</v>
      </c>
      <c r="O489" s="261" t="s">
        <v>2507</v>
      </c>
      <c r="P489" s="57" t="s">
        <v>52</v>
      </c>
    </row>
    <row r="490" spans="1:16">
      <c r="A490" s="57">
        <v>489</v>
      </c>
      <c r="B490" s="59">
        <v>43893</v>
      </c>
      <c r="C490" s="57" t="s">
        <v>68</v>
      </c>
      <c r="D490" s="27" t="s">
        <v>69</v>
      </c>
      <c r="E490" s="58">
        <v>58</v>
      </c>
      <c r="F490" s="60">
        <v>3191</v>
      </c>
      <c r="G490" s="58">
        <v>5.3</v>
      </c>
      <c r="H490" s="57">
        <v>158</v>
      </c>
      <c r="I490" s="57">
        <v>163.30000000000001</v>
      </c>
      <c r="J490" s="57" t="s">
        <v>15</v>
      </c>
      <c r="K490" s="57">
        <v>3</v>
      </c>
      <c r="L490" s="57">
        <v>1.6609213412723284E-3</v>
      </c>
      <c r="M490" s="57">
        <v>3.2455603184323327E-2</v>
      </c>
      <c r="N490" s="261">
        <v>713</v>
      </c>
      <c r="O490" s="261" t="s">
        <v>2507</v>
      </c>
      <c r="P490" s="57" t="s">
        <v>52</v>
      </c>
    </row>
    <row r="491" spans="1:16">
      <c r="A491" s="57">
        <v>490</v>
      </c>
      <c r="B491" s="59">
        <v>43895</v>
      </c>
      <c r="C491" s="57" t="s">
        <v>68</v>
      </c>
      <c r="D491" s="27" t="s">
        <v>69</v>
      </c>
      <c r="E491" s="58">
        <v>65</v>
      </c>
      <c r="F491" s="60">
        <v>3657</v>
      </c>
      <c r="G491" s="58">
        <v>1.1000000000000001</v>
      </c>
      <c r="H491" s="57">
        <v>67</v>
      </c>
      <c r="I491" s="57">
        <v>68.099999999999994</v>
      </c>
      <c r="J491" s="57" t="s">
        <v>15</v>
      </c>
      <c r="K491" s="57">
        <v>2</v>
      </c>
      <c r="L491" s="57">
        <v>3.0079299972655184E-4</v>
      </c>
      <c r="M491" s="57">
        <v>1.6152716593245232E-2</v>
      </c>
      <c r="N491" s="261">
        <v>713</v>
      </c>
      <c r="O491" s="261" t="s">
        <v>2507</v>
      </c>
      <c r="P491" s="57" t="s">
        <v>52</v>
      </c>
    </row>
    <row r="492" spans="1:16">
      <c r="A492" s="57">
        <v>491</v>
      </c>
      <c r="B492" s="59">
        <v>43895</v>
      </c>
      <c r="C492" s="57" t="s">
        <v>68</v>
      </c>
      <c r="D492" s="27" t="s">
        <v>69</v>
      </c>
      <c r="E492" s="58">
        <v>58</v>
      </c>
      <c r="F492" s="60">
        <v>2992</v>
      </c>
      <c r="G492" s="58">
        <v>43.7</v>
      </c>
      <c r="H492" s="57">
        <v>30</v>
      </c>
      <c r="I492" s="57">
        <v>73.7</v>
      </c>
      <c r="J492" s="57" t="s">
        <v>15</v>
      </c>
      <c r="K492" s="57">
        <v>3</v>
      </c>
      <c r="L492" s="57">
        <v>1.4605614973262033E-2</v>
      </c>
      <c r="M492" s="57">
        <v>0.59294436906377201</v>
      </c>
      <c r="N492" s="261">
        <v>713</v>
      </c>
      <c r="O492" s="261" t="s">
        <v>2507</v>
      </c>
      <c r="P492" s="57" t="s">
        <v>52</v>
      </c>
    </row>
    <row r="493" spans="1:16">
      <c r="A493" s="57">
        <v>492</v>
      </c>
      <c r="B493" s="59">
        <v>43895</v>
      </c>
      <c r="C493" s="57" t="s">
        <v>68</v>
      </c>
      <c r="D493" s="27" t="s">
        <v>69</v>
      </c>
      <c r="E493" s="58">
        <v>54</v>
      </c>
      <c r="F493" s="60">
        <v>2585</v>
      </c>
      <c r="G493" s="58">
        <v>10</v>
      </c>
      <c r="H493" s="57">
        <v>55</v>
      </c>
      <c r="I493" s="57">
        <v>65</v>
      </c>
      <c r="J493" s="57" t="s">
        <v>15</v>
      </c>
      <c r="K493" s="57">
        <v>2</v>
      </c>
      <c r="L493" s="57">
        <v>3.8684719535783366E-3</v>
      </c>
      <c r="M493" s="57">
        <v>0.15384615384615385</v>
      </c>
      <c r="N493" s="261">
        <v>713</v>
      </c>
      <c r="O493" s="261" t="s">
        <v>2507</v>
      </c>
      <c r="P493" s="57" t="s">
        <v>52</v>
      </c>
    </row>
    <row r="494" spans="1:16">
      <c r="A494" s="57">
        <v>493</v>
      </c>
      <c r="B494" s="59">
        <v>43900</v>
      </c>
      <c r="C494" s="57" t="s">
        <v>68</v>
      </c>
      <c r="D494" s="27" t="s">
        <v>69</v>
      </c>
      <c r="E494" s="58">
        <v>52</v>
      </c>
      <c r="F494" s="60">
        <v>2052</v>
      </c>
      <c r="G494" s="58">
        <v>1.2</v>
      </c>
      <c r="H494" s="57">
        <v>60</v>
      </c>
      <c r="I494" s="57">
        <v>61.2</v>
      </c>
      <c r="J494" s="57" t="s">
        <v>15</v>
      </c>
      <c r="K494" s="57">
        <v>2</v>
      </c>
      <c r="L494" s="57">
        <v>5.8479532163742691E-4</v>
      </c>
      <c r="M494" s="57">
        <v>1.9607843137254902E-2</v>
      </c>
      <c r="N494" s="261">
        <v>713</v>
      </c>
      <c r="O494" s="261" t="s">
        <v>2507</v>
      </c>
      <c r="P494" s="57" t="s">
        <v>52</v>
      </c>
    </row>
    <row r="495" spans="1:16">
      <c r="A495" s="57">
        <v>494</v>
      </c>
      <c r="B495" s="59">
        <v>43900</v>
      </c>
      <c r="C495" s="57" t="s">
        <v>68</v>
      </c>
      <c r="D495" s="27" t="s">
        <v>69</v>
      </c>
      <c r="E495" s="58">
        <v>76</v>
      </c>
      <c r="F495" s="60">
        <v>7553</v>
      </c>
      <c r="G495" s="58">
        <v>26.9</v>
      </c>
      <c r="H495" s="57">
        <v>428</v>
      </c>
      <c r="I495" s="57">
        <v>454.9</v>
      </c>
      <c r="J495" s="57" t="s">
        <v>15</v>
      </c>
      <c r="K495" s="57">
        <v>3</v>
      </c>
      <c r="L495" s="57">
        <v>3.5614987422216337E-3</v>
      </c>
      <c r="M495" s="57">
        <v>5.9133875577049903E-2</v>
      </c>
      <c r="N495" s="261">
        <v>713</v>
      </c>
      <c r="O495" s="261" t="s">
        <v>2507</v>
      </c>
      <c r="P495" s="57" t="s">
        <v>52</v>
      </c>
    </row>
    <row r="496" spans="1:16">
      <c r="A496" s="57">
        <v>495</v>
      </c>
      <c r="B496" s="59">
        <v>43900</v>
      </c>
      <c r="C496" s="57" t="s">
        <v>68</v>
      </c>
      <c r="D496" s="27" t="s">
        <v>69</v>
      </c>
      <c r="E496" s="58">
        <v>56</v>
      </c>
      <c r="F496" s="60">
        <v>2590</v>
      </c>
      <c r="G496" s="58">
        <v>23.5</v>
      </c>
      <c r="H496" s="57">
        <v>72</v>
      </c>
      <c r="I496" s="57">
        <v>95.5</v>
      </c>
      <c r="J496" s="57" t="s">
        <v>15</v>
      </c>
      <c r="K496" s="57">
        <v>3</v>
      </c>
      <c r="L496" s="57">
        <v>9.0733590733590736E-3</v>
      </c>
      <c r="M496" s="57">
        <v>0.24607329842931938</v>
      </c>
      <c r="N496" s="261">
        <v>713</v>
      </c>
      <c r="O496" s="261" t="s">
        <v>2507</v>
      </c>
      <c r="P496" s="57" t="s">
        <v>52</v>
      </c>
    </row>
    <row r="497" spans="1:16">
      <c r="A497" s="57">
        <v>496</v>
      </c>
      <c r="B497" s="59">
        <v>43900</v>
      </c>
      <c r="C497" s="57" t="s">
        <v>68</v>
      </c>
      <c r="D497" s="27" t="s">
        <v>69</v>
      </c>
      <c r="E497" s="58">
        <v>56</v>
      </c>
      <c r="F497" s="60">
        <v>2884</v>
      </c>
      <c r="G497" s="58">
        <v>2.8</v>
      </c>
      <c r="H497" s="57">
        <v>162</v>
      </c>
      <c r="I497" s="57">
        <v>164.8</v>
      </c>
      <c r="J497" s="57" t="s">
        <v>15</v>
      </c>
      <c r="K497" s="57">
        <v>2</v>
      </c>
      <c r="L497" s="57">
        <v>9.7087378640776695E-4</v>
      </c>
      <c r="M497" s="57">
        <v>1.6990291262135922E-2</v>
      </c>
      <c r="N497" s="261">
        <v>713</v>
      </c>
      <c r="O497" s="261" t="s">
        <v>2507</v>
      </c>
      <c r="P497" s="57" t="s">
        <v>52</v>
      </c>
    </row>
    <row r="498" spans="1:16">
      <c r="A498" s="57">
        <v>497</v>
      </c>
      <c r="B498" s="59">
        <v>43907</v>
      </c>
      <c r="C498" s="57" t="s">
        <v>68</v>
      </c>
      <c r="D498" s="27" t="s">
        <v>69</v>
      </c>
      <c r="E498" s="58">
        <v>72</v>
      </c>
      <c r="F498" s="60">
        <v>5830</v>
      </c>
      <c r="G498" s="58">
        <v>71.599999999999994</v>
      </c>
      <c r="H498" s="57">
        <v>177</v>
      </c>
      <c r="I498" s="57">
        <v>248.6</v>
      </c>
      <c r="J498" s="57" t="s">
        <v>15</v>
      </c>
      <c r="K498" s="57">
        <v>4</v>
      </c>
      <c r="L498" s="57">
        <v>1.2281303602058318E-2</v>
      </c>
      <c r="M498" s="57">
        <v>0.28801287208366855</v>
      </c>
      <c r="N498" s="261">
        <v>713</v>
      </c>
      <c r="O498" s="261" t="s">
        <v>2507</v>
      </c>
      <c r="P498" s="57" t="s">
        <v>52</v>
      </c>
    </row>
    <row r="499" spans="1:16">
      <c r="A499" s="57">
        <v>498</v>
      </c>
      <c r="B499" s="59">
        <v>43907</v>
      </c>
      <c r="C499" s="57" t="s">
        <v>68</v>
      </c>
      <c r="D499" s="27" t="s">
        <v>69</v>
      </c>
      <c r="E499" s="58">
        <v>68</v>
      </c>
      <c r="F499" s="60">
        <v>4860</v>
      </c>
      <c r="G499" s="58">
        <v>82.4</v>
      </c>
      <c r="H499" s="57">
        <v>131</v>
      </c>
      <c r="I499" s="57">
        <v>213.4</v>
      </c>
      <c r="J499" s="57" t="s">
        <v>15</v>
      </c>
      <c r="K499" s="57">
        <v>4</v>
      </c>
      <c r="L499" s="57">
        <v>1.6954732510288065E-2</v>
      </c>
      <c r="M499" s="57">
        <v>0.38612933458294285</v>
      </c>
      <c r="N499" s="261">
        <v>713</v>
      </c>
      <c r="O499" s="261" t="s">
        <v>2507</v>
      </c>
      <c r="P499" s="57" t="s">
        <v>52</v>
      </c>
    </row>
    <row r="500" spans="1:16">
      <c r="A500" s="57">
        <v>499</v>
      </c>
      <c r="B500" s="59">
        <v>43907</v>
      </c>
      <c r="C500" s="57" t="s">
        <v>68</v>
      </c>
      <c r="D500" s="27" t="s">
        <v>69</v>
      </c>
      <c r="E500" s="58">
        <v>68</v>
      </c>
      <c r="F500" s="60">
        <v>4927</v>
      </c>
      <c r="G500" s="58">
        <v>56.8</v>
      </c>
      <c r="H500" s="57">
        <v>54</v>
      </c>
      <c r="I500" s="57">
        <v>110.8</v>
      </c>
      <c r="J500" s="57" t="s">
        <v>15</v>
      </c>
      <c r="K500" s="57">
        <v>3</v>
      </c>
      <c r="L500" s="57">
        <v>1.1528313375279074E-2</v>
      </c>
      <c r="M500" s="57">
        <v>0.5126353790613718</v>
      </c>
      <c r="N500" s="261">
        <v>713</v>
      </c>
      <c r="O500" s="261" t="s">
        <v>2507</v>
      </c>
      <c r="P500" s="57" t="s">
        <v>52</v>
      </c>
    </row>
    <row r="501" spans="1:16">
      <c r="A501" s="57">
        <v>500</v>
      </c>
      <c r="B501" s="59">
        <v>43909</v>
      </c>
      <c r="C501" s="57" t="s">
        <v>68</v>
      </c>
      <c r="D501" s="27" t="s">
        <v>69</v>
      </c>
      <c r="E501" s="58">
        <v>73</v>
      </c>
      <c r="F501" s="60">
        <v>6569</v>
      </c>
      <c r="G501" s="58">
        <v>238.2</v>
      </c>
      <c r="H501" s="57">
        <v>255</v>
      </c>
      <c r="I501" s="57">
        <v>493.2</v>
      </c>
      <c r="J501" s="57" t="s">
        <v>15</v>
      </c>
      <c r="K501" s="57">
        <v>5</v>
      </c>
      <c r="L501" s="57">
        <v>3.6261226975186481E-2</v>
      </c>
      <c r="M501" s="57">
        <v>0.48296836982968366</v>
      </c>
      <c r="N501" s="261">
        <v>713</v>
      </c>
      <c r="O501" s="261" t="s">
        <v>2507</v>
      </c>
      <c r="P501" s="57" t="s">
        <v>52</v>
      </c>
    </row>
    <row r="502" spans="1:16">
      <c r="A502" s="57">
        <v>501</v>
      </c>
      <c r="B502" s="59">
        <v>43909</v>
      </c>
      <c r="C502" s="57" t="s">
        <v>68</v>
      </c>
      <c r="D502" s="27" t="s">
        <v>69</v>
      </c>
      <c r="E502" s="58">
        <v>70</v>
      </c>
      <c r="F502" s="60">
        <v>5162</v>
      </c>
      <c r="G502" s="58">
        <v>12.6</v>
      </c>
      <c r="H502" s="57">
        <v>142</v>
      </c>
      <c r="I502" s="57">
        <v>154.6</v>
      </c>
      <c r="J502" s="57" t="s">
        <v>15</v>
      </c>
      <c r="K502" s="57">
        <v>2</v>
      </c>
      <c r="L502" s="57">
        <v>2.4409143742735373E-3</v>
      </c>
      <c r="M502" s="57">
        <v>8.1500646830530404E-2</v>
      </c>
      <c r="N502" s="261">
        <v>713</v>
      </c>
      <c r="O502" s="261" t="s">
        <v>2507</v>
      </c>
      <c r="P502" s="57" t="s">
        <v>52</v>
      </c>
    </row>
    <row r="503" spans="1:16">
      <c r="A503" s="57">
        <v>502</v>
      </c>
      <c r="B503" s="59">
        <v>43909</v>
      </c>
      <c r="C503" s="57" t="s">
        <v>68</v>
      </c>
      <c r="D503" s="27" t="s">
        <v>69</v>
      </c>
      <c r="E503" s="58">
        <v>71</v>
      </c>
      <c r="F503" s="60">
        <v>5861</v>
      </c>
      <c r="G503" s="58">
        <v>194.8</v>
      </c>
      <c r="H503" s="57">
        <v>152</v>
      </c>
      <c r="I503" s="57">
        <v>346.8</v>
      </c>
      <c r="J503" s="57" t="s">
        <v>15</v>
      </c>
      <c r="K503" s="57">
        <v>4</v>
      </c>
      <c r="L503" s="57">
        <v>3.3236649036000682E-2</v>
      </c>
      <c r="M503" s="57">
        <v>0.56170703575547865</v>
      </c>
      <c r="N503" s="261">
        <v>713</v>
      </c>
      <c r="O503" s="261" t="s">
        <v>2507</v>
      </c>
      <c r="P503" s="57" t="s">
        <v>52</v>
      </c>
    </row>
    <row r="504" spans="1:16">
      <c r="A504" s="57">
        <v>503</v>
      </c>
      <c r="B504" s="59">
        <v>43909</v>
      </c>
      <c r="C504" s="57" t="s">
        <v>68</v>
      </c>
      <c r="D504" s="27" t="s">
        <v>69</v>
      </c>
      <c r="E504" s="58">
        <v>58</v>
      </c>
      <c r="F504" s="60">
        <v>2834</v>
      </c>
      <c r="G504" s="58">
        <v>3.1</v>
      </c>
      <c r="H504" s="57">
        <v>72</v>
      </c>
      <c r="I504" s="57">
        <v>75.099999999999994</v>
      </c>
      <c r="J504" s="57" t="s">
        <v>15</v>
      </c>
      <c r="K504" s="57">
        <v>2</v>
      </c>
      <c r="L504" s="57">
        <v>1.0938602681721948E-3</v>
      </c>
      <c r="M504" s="57">
        <v>4.1278295605858856E-2</v>
      </c>
      <c r="N504" s="261">
        <v>713</v>
      </c>
      <c r="O504" s="261" t="s">
        <v>2507</v>
      </c>
      <c r="P504" s="57" t="s">
        <v>52</v>
      </c>
    </row>
    <row r="505" spans="1:16">
      <c r="A505" s="57">
        <v>504</v>
      </c>
      <c r="B505" s="59">
        <v>43909</v>
      </c>
      <c r="C505" s="57" t="s">
        <v>68</v>
      </c>
      <c r="D505" s="27" t="s">
        <v>69</v>
      </c>
      <c r="E505" s="58">
        <v>65</v>
      </c>
      <c r="F505" s="60">
        <v>4422</v>
      </c>
      <c r="G505" s="58">
        <v>93.6</v>
      </c>
      <c r="H505" s="57">
        <v>142</v>
      </c>
      <c r="I505" s="57">
        <v>235.6</v>
      </c>
      <c r="J505" s="57" t="s">
        <v>15</v>
      </c>
      <c r="K505" s="57">
        <v>4</v>
      </c>
      <c r="L505" s="57">
        <v>2.1166892808683852E-2</v>
      </c>
      <c r="M505" s="57">
        <v>0.39728353140916806</v>
      </c>
      <c r="N505" s="261">
        <v>713</v>
      </c>
      <c r="O505" s="261" t="s">
        <v>2507</v>
      </c>
      <c r="P505" s="57" t="s">
        <v>52</v>
      </c>
    </row>
    <row r="506" spans="1:16">
      <c r="A506" s="57">
        <v>505</v>
      </c>
      <c r="B506" s="59">
        <v>43909</v>
      </c>
      <c r="C506" s="57" t="s">
        <v>68</v>
      </c>
      <c r="D506" s="27" t="s">
        <v>69</v>
      </c>
      <c r="E506" s="58">
        <v>61</v>
      </c>
      <c r="F506" s="60">
        <v>3238</v>
      </c>
      <c r="G506" s="58">
        <v>40</v>
      </c>
      <c r="H506" s="57">
        <v>80</v>
      </c>
      <c r="I506" s="57">
        <v>120</v>
      </c>
      <c r="J506" s="57" t="s">
        <v>15</v>
      </c>
      <c r="K506" s="57">
        <v>3</v>
      </c>
      <c r="L506" s="57">
        <v>1.2353304508956145E-2</v>
      </c>
      <c r="M506" s="57">
        <v>0.33333333333333331</v>
      </c>
      <c r="N506" s="261">
        <v>713</v>
      </c>
      <c r="O506" s="261" t="s">
        <v>2507</v>
      </c>
      <c r="P506" s="57" t="s">
        <v>52</v>
      </c>
    </row>
    <row r="507" spans="1:16">
      <c r="A507" s="57">
        <v>506</v>
      </c>
      <c r="B507" s="59">
        <v>43910</v>
      </c>
      <c r="C507" s="57" t="s">
        <v>68</v>
      </c>
      <c r="D507" s="27" t="s">
        <v>69</v>
      </c>
      <c r="E507" s="58">
        <v>57</v>
      </c>
      <c r="F507" s="60">
        <v>2960</v>
      </c>
      <c r="G507" s="58">
        <v>32.6</v>
      </c>
      <c r="H507" s="57">
        <v>112</v>
      </c>
      <c r="I507" s="57">
        <v>144.6</v>
      </c>
      <c r="J507" s="57" t="s">
        <v>15</v>
      </c>
      <c r="K507" s="57">
        <v>3</v>
      </c>
      <c r="L507" s="57">
        <v>1.1013513513513514E-2</v>
      </c>
      <c r="M507" s="57">
        <v>0.22544951590594747</v>
      </c>
      <c r="N507" s="261">
        <v>713</v>
      </c>
      <c r="O507" s="261" t="s">
        <v>2507</v>
      </c>
      <c r="P507" s="57" t="s">
        <v>52</v>
      </c>
    </row>
    <row r="508" spans="1:16">
      <c r="A508" s="57">
        <v>507</v>
      </c>
      <c r="B508" s="59">
        <v>43910</v>
      </c>
      <c r="C508" s="57" t="s">
        <v>68</v>
      </c>
      <c r="D508" s="27" t="s">
        <v>69</v>
      </c>
      <c r="E508" s="58">
        <v>64</v>
      </c>
      <c r="F508" s="60">
        <v>3907</v>
      </c>
      <c r="G508" s="58">
        <v>19</v>
      </c>
      <c r="H508" s="57">
        <v>128</v>
      </c>
      <c r="I508" s="57">
        <v>147</v>
      </c>
      <c r="J508" s="57" t="s">
        <v>15</v>
      </c>
      <c r="K508" s="57">
        <v>3</v>
      </c>
      <c r="L508" s="57">
        <v>4.863066291272076E-3</v>
      </c>
      <c r="M508" s="57">
        <v>0.12925170068027211</v>
      </c>
      <c r="N508" s="261">
        <v>713</v>
      </c>
      <c r="O508" s="261" t="s">
        <v>2507</v>
      </c>
      <c r="P508" s="57" t="s">
        <v>52</v>
      </c>
    </row>
    <row r="509" spans="1:16">
      <c r="A509" s="57">
        <v>508</v>
      </c>
      <c r="B509" s="59">
        <v>43910</v>
      </c>
      <c r="C509" s="57" t="s">
        <v>68</v>
      </c>
      <c r="D509" s="27" t="s">
        <v>69</v>
      </c>
      <c r="E509" s="58">
        <v>65</v>
      </c>
      <c r="F509" s="60">
        <v>4587</v>
      </c>
      <c r="G509" s="58">
        <v>54.4</v>
      </c>
      <c r="H509" s="57">
        <v>129</v>
      </c>
      <c r="I509" s="57">
        <v>183.4</v>
      </c>
      <c r="J509" s="57" t="s">
        <v>15</v>
      </c>
      <c r="K509" s="57">
        <v>3</v>
      </c>
      <c r="L509" s="57">
        <v>1.1859603226509701E-2</v>
      </c>
      <c r="M509" s="57">
        <v>0.29661941112322793</v>
      </c>
      <c r="N509" s="261">
        <v>713</v>
      </c>
      <c r="O509" s="261" t="s">
        <v>2507</v>
      </c>
      <c r="P509" s="57" t="s">
        <v>52</v>
      </c>
    </row>
    <row r="510" spans="1:16">
      <c r="A510" s="57">
        <v>509</v>
      </c>
      <c r="B510" s="59">
        <v>43910</v>
      </c>
      <c r="C510" s="57" t="s">
        <v>68</v>
      </c>
      <c r="D510" s="27" t="s">
        <v>69</v>
      </c>
      <c r="E510" s="58">
        <v>66</v>
      </c>
      <c r="F510" s="60">
        <v>4740</v>
      </c>
      <c r="G510" s="58">
        <v>90.2</v>
      </c>
      <c r="H510" s="57">
        <v>229</v>
      </c>
      <c r="I510" s="57">
        <v>319.2</v>
      </c>
      <c r="J510" s="57" t="s">
        <v>15</v>
      </c>
      <c r="K510" s="57">
        <v>3</v>
      </c>
      <c r="L510" s="57">
        <v>1.9029535864978905E-2</v>
      </c>
      <c r="M510" s="57">
        <v>0.28258145363408521</v>
      </c>
      <c r="N510" s="261">
        <v>713</v>
      </c>
      <c r="O510" s="261" t="s">
        <v>2507</v>
      </c>
      <c r="P510" s="57" t="s">
        <v>52</v>
      </c>
    </row>
    <row r="511" spans="1:16">
      <c r="A511" s="57">
        <v>510</v>
      </c>
      <c r="B511" s="59">
        <v>43910</v>
      </c>
      <c r="C511" s="57" t="s">
        <v>68</v>
      </c>
      <c r="D511" s="27" t="s">
        <v>69</v>
      </c>
      <c r="E511" s="58">
        <v>68</v>
      </c>
      <c r="F511" s="60">
        <v>4957</v>
      </c>
      <c r="G511" s="58">
        <v>120.9</v>
      </c>
      <c r="H511" s="57">
        <v>155</v>
      </c>
      <c r="I511" s="57">
        <v>275.89999999999998</v>
      </c>
      <c r="J511" s="57" t="s">
        <v>15</v>
      </c>
      <c r="K511" s="57">
        <v>4</v>
      </c>
      <c r="L511" s="57">
        <v>2.4389751866048016E-2</v>
      </c>
      <c r="M511" s="57">
        <v>0.43820224719101131</v>
      </c>
      <c r="N511" s="261">
        <v>713</v>
      </c>
      <c r="O511" s="261" t="s">
        <v>2507</v>
      </c>
      <c r="P511" s="57" t="s">
        <v>52</v>
      </c>
    </row>
    <row r="512" spans="1:16">
      <c r="A512" s="57">
        <v>511</v>
      </c>
      <c r="B512" s="59">
        <v>43910</v>
      </c>
      <c r="C512" s="57" t="s">
        <v>68</v>
      </c>
      <c r="D512" s="27" t="s">
        <v>69</v>
      </c>
      <c r="E512" s="58">
        <v>72</v>
      </c>
      <c r="F512" s="60">
        <v>5989</v>
      </c>
      <c r="G512" s="58">
        <v>138.69999999999999</v>
      </c>
      <c r="H512" s="57">
        <v>216</v>
      </c>
      <c r="I512" s="57">
        <v>354.7</v>
      </c>
      <c r="J512" s="57" t="s">
        <v>15</v>
      </c>
      <c r="K512" s="57">
        <v>4</v>
      </c>
      <c r="L512" s="57">
        <v>2.3159125062614791E-2</v>
      </c>
      <c r="M512" s="57">
        <v>0.3910346771919932</v>
      </c>
      <c r="N512" s="261">
        <v>713</v>
      </c>
      <c r="O512" s="261" t="s">
        <v>2507</v>
      </c>
      <c r="P512" s="57" t="s">
        <v>52</v>
      </c>
    </row>
    <row r="513" spans="1:16">
      <c r="A513" s="57">
        <v>512</v>
      </c>
      <c r="B513" s="59">
        <v>43910</v>
      </c>
      <c r="C513" s="57" t="s">
        <v>68</v>
      </c>
      <c r="D513" s="27" t="s">
        <v>69</v>
      </c>
      <c r="E513" s="58">
        <v>72</v>
      </c>
      <c r="F513" s="60">
        <v>6278</v>
      </c>
      <c r="G513" s="58">
        <v>85.2</v>
      </c>
      <c r="H513" s="57">
        <v>255</v>
      </c>
      <c r="I513" s="57">
        <v>340.2</v>
      </c>
      <c r="J513" s="57" t="s">
        <v>15</v>
      </c>
      <c r="K513" s="57">
        <v>5</v>
      </c>
      <c r="L513" s="57">
        <v>1.3571201019432941E-2</v>
      </c>
      <c r="M513" s="57">
        <v>0.25044091710758382</v>
      </c>
      <c r="N513" s="261">
        <v>713</v>
      </c>
      <c r="O513" s="261" t="s">
        <v>2507</v>
      </c>
      <c r="P513" s="57" t="s">
        <v>52</v>
      </c>
    </row>
    <row r="514" spans="1:16">
      <c r="A514" s="57">
        <v>513</v>
      </c>
      <c r="B514" s="59">
        <v>43911</v>
      </c>
      <c r="C514" s="57" t="s">
        <v>68</v>
      </c>
      <c r="D514" s="27" t="s">
        <v>69</v>
      </c>
      <c r="E514" s="58">
        <v>78</v>
      </c>
      <c r="F514" s="60">
        <v>7311</v>
      </c>
      <c r="G514" s="58">
        <v>9.6999999999999993</v>
      </c>
      <c r="H514" s="57">
        <v>273</v>
      </c>
      <c r="I514" s="57">
        <v>282.7</v>
      </c>
      <c r="J514" s="57" t="s">
        <v>15</v>
      </c>
      <c r="K514" s="57">
        <v>3</v>
      </c>
      <c r="L514" s="57">
        <v>1.3267678840103952E-3</v>
      </c>
      <c r="M514" s="57">
        <v>3.431199151043509E-2</v>
      </c>
      <c r="N514" s="261">
        <v>713</v>
      </c>
      <c r="O514" s="261" t="s">
        <v>2507</v>
      </c>
      <c r="P514" s="57" t="s">
        <v>52</v>
      </c>
    </row>
    <row r="515" spans="1:16">
      <c r="A515" s="57">
        <v>514</v>
      </c>
      <c r="B515" s="59">
        <v>43911</v>
      </c>
      <c r="C515" s="57" t="s">
        <v>68</v>
      </c>
      <c r="D515" s="27" t="s">
        <v>69</v>
      </c>
      <c r="E515" s="58">
        <v>60</v>
      </c>
      <c r="F515" s="60">
        <v>3409</v>
      </c>
      <c r="G515" s="58">
        <v>7</v>
      </c>
      <c r="H515" s="57">
        <v>100</v>
      </c>
      <c r="I515" s="57">
        <v>107</v>
      </c>
      <c r="J515" s="57" t="s">
        <v>15</v>
      </c>
      <c r="K515" s="57">
        <v>2</v>
      </c>
      <c r="L515" s="57">
        <v>2.0533880903490761E-3</v>
      </c>
      <c r="M515" s="57">
        <v>6.5420560747663545E-2</v>
      </c>
      <c r="N515" s="261">
        <v>713</v>
      </c>
      <c r="O515" s="261" t="s">
        <v>2507</v>
      </c>
      <c r="P515" s="57" t="s">
        <v>52</v>
      </c>
    </row>
    <row r="516" spans="1:16">
      <c r="A516" s="57">
        <v>515</v>
      </c>
      <c r="B516" s="59">
        <v>43911</v>
      </c>
      <c r="C516" s="57" t="s">
        <v>68</v>
      </c>
      <c r="D516" s="27" t="s">
        <v>69</v>
      </c>
      <c r="E516" s="58">
        <v>73</v>
      </c>
      <c r="F516" s="60">
        <v>5892</v>
      </c>
      <c r="G516" s="58">
        <v>73</v>
      </c>
      <c r="H516" s="57">
        <v>183</v>
      </c>
      <c r="I516" s="57">
        <v>256</v>
      </c>
      <c r="J516" s="57" t="s">
        <v>15</v>
      </c>
      <c r="K516" s="57">
        <v>4</v>
      </c>
      <c r="L516" s="57">
        <v>1.2389680923285811E-2</v>
      </c>
      <c r="M516" s="57">
        <v>0.28515625</v>
      </c>
      <c r="N516" s="261">
        <v>713</v>
      </c>
      <c r="O516" s="261" t="s">
        <v>2507</v>
      </c>
      <c r="P516" s="57" t="s">
        <v>52</v>
      </c>
    </row>
    <row r="517" spans="1:16">
      <c r="A517" s="57">
        <v>516</v>
      </c>
      <c r="B517" s="59">
        <v>43911</v>
      </c>
      <c r="C517" s="57" t="s">
        <v>68</v>
      </c>
      <c r="D517" s="27" t="s">
        <v>69</v>
      </c>
      <c r="E517" s="58">
        <v>72</v>
      </c>
      <c r="F517" s="60">
        <v>6277</v>
      </c>
      <c r="G517" s="58">
        <v>55.3</v>
      </c>
      <c r="H517" s="57">
        <v>257</v>
      </c>
      <c r="I517" s="57">
        <v>312.3</v>
      </c>
      <c r="J517" s="57" t="s">
        <v>15</v>
      </c>
      <c r="K517" s="57">
        <v>3</v>
      </c>
      <c r="L517" s="57">
        <v>8.8099410546439369E-3</v>
      </c>
      <c r="M517" s="57">
        <v>0.17707332692923469</v>
      </c>
      <c r="N517" s="261">
        <v>713</v>
      </c>
      <c r="O517" s="261" t="s">
        <v>2507</v>
      </c>
      <c r="P517" s="57" t="s">
        <v>52</v>
      </c>
    </row>
    <row r="518" spans="1:16">
      <c r="A518" s="57">
        <v>517</v>
      </c>
      <c r="B518" s="59">
        <v>43911</v>
      </c>
      <c r="C518" s="57" t="s">
        <v>68</v>
      </c>
      <c r="D518" s="27" t="s">
        <v>69</v>
      </c>
      <c r="E518" s="58">
        <v>69</v>
      </c>
      <c r="F518" s="60">
        <v>5724</v>
      </c>
      <c r="G518" s="58">
        <v>7.4</v>
      </c>
      <c r="H518" s="57">
        <v>217</v>
      </c>
      <c r="I518" s="57">
        <v>224.4</v>
      </c>
      <c r="J518" s="57" t="s">
        <v>15</v>
      </c>
      <c r="K518" s="57">
        <v>3</v>
      </c>
      <c r="L518" s="57">
        <v>1.2928022361984627E-3</v>
      </c>
      <c r="M518" s="57">
        <v>3.2976827094474151E-2</v>
      </c>
      <c r="N518" s="261">
        <v>713</v>
      </c>
      <c r="O518" s="261" t="s">
        <v>2507</v>
      </c>
      <c r="P518" s="57" t="s">
        <v>52</v>
      </c>
    </row>
    <row r="519" spans="1:16">
      <c r="A519" s="57">
        <v>518</v>
      </c>
      <c r="B519" s="59">
        <v>43911</v>
      </c>
      <c r="C519" s="57" t="s">
        <v>68</v>
      </c>
      <c r="D519" s="27" t="s">
        <v>69</v>
      </c>
      <c r="E519" s="58">
        <v>77</v>
      </c>
      <c r="F519" s="60">
        <v>8282</v>
      </c>
      <c r="G519" s="58">
        <v>75.5</v>
      </c>
      <c r="H519" s="57">
        <v>514</v>
      </c>
      <c r="I519" s="57">
        <v>589.5</v>
      </c>
      <c r="J519" s="57" t="s">
        <v>15</v>
      </c>
      <c r="K519" s="57">
        <v>4</v>
      </c>
      <c r="L519" s="57">
        <v>9.1161555179908229E-3</v>
      </c>
      <c r="M519" s="57">
        <v>0.12807463952502121</v>
      </c>
      <c r="N519" s="261">
        <v>713</v>
      </c>
      <c r="O519" s="261" t="s">
        <v>2507</v>
      </c>
      <c r="P519" s="57" t="s">
        <v>52</v>
      </c>
    </row>
    <row r="520" spans="1:16">
      <c r="A520" s="57">
        <v>519</v>
      </c>
      <c r="B520" s="59">
        <v>43911</v>
      </c>
      <c r="C520" s="57" t="s">
        <v>68</v>
      </c>
      <c r="D520" s="27" t="s">
        <v>69</v>
      </c>
      <c r="E520" s="58">
        <v>65</v>
      </c>
      <c r="F520" s="60">
        <v>4713</v>
      </c>
      <c r="G520" s="58">
        <v>160</v>
      </c>
      <c r="H520" s="57">
        <v>192</v>
      </c>
      <c r="I520" s="57">
        <v>352</v>
      </c>
      <c r="J520" s="57" t="s">
        <v>15</v>
      </c>
      <c r="K520" s="57">
        <v>4</v>
      </c>
      <c r="L520" s="57">
        <v>3.3948652662847446E-2</v>
      </c>
      <c r="M520" s="57">
        <v>0.45454545454545453</v>
      </c>
      <c r="N520" s="261">
        <v>713</v>
      </c>
      <c r="O520" s="261" t="s">
        <v>2507</v>
      </c>
      <c r="P520" s="57" t="s">
        <v>52</v>
      </c>
    </row>
    <row r="521" spans="1:16">
      <c r="A521" s="57">
        <v>520</v>
      </c>
      <c r="B521" s="59">
        <v>43911</v>
      </c>
      <c r="C521" s="57" t="s">
        <v>68</v>
      </c>
      <c r="D521" s="27" t="s">
        <v>69</v>
      </c>
      <c r="E521" s="58">
        <v>62</v>
      </c>
      <c r="F521" s="60">
        <v>3487</v>
      </c>
      <c r="G521" s="58">
        <v>24.6</v>
      </c>
      <c r="H521" s="57">
        <v>74</v>
      </c>
      <c r="I521" s="57">
        <v>98.6</v>
      </c>
      <c r="J521" s="57" t="s">
        <v>15</v>
      </c>
      <c r="K521" s="57">
        <v>3</v>
      </c>
      <c r="L521" s="57">
        <v>7.0547748781187268E-3</v>
      </c>
      <c r="M521" s="57">
        <v>0.24949290060851931</v>
      </c>
      <c r="N521" s="261">
        <v>713</v>
      </c>
      <c r="O521" s="261" t="s">
        <v>2507</v>
      </c>
      <c r="P521" s="57" t="s">
        <v>52</v>
      </c>
    </row>
    <row r="522" spans="1:16">
      <c r="A522" s="57">
        <v>521</v>
      </c>
      <c r="B522" s="59">
        <v>43911</v>
      </c>
      <c r="C522" s="57" t="s">
        <v>68</v>
      </c>
      <c r="D522" s="27" t="s">
        <v>69</v>
      </c>
      <c r="E522" s="58">
        <v>62</v>
      </c>
      <c r="F522" s="60">
        <v>4050</v>
      </c>
      <c r="G522" s="58">
        <v>159.80000000000001</v>
      </c>
      <c r="H522" s="57">
        <v>151</v>
      </c>
      <c r="I522" s="57">
        <v>310.8</v>
      </c>
      <c r="J522" s="57" t="s">
        <v>15</v>
      </c>
      <c r="K522" s="57">
        <v>5</v>
      </c>
      <c r="L522" s="57">
        <v>3.9456790123456792E-2</v>
      </c>
      <c r="M522" s="57">
        <v>0.5141570141570142</v>
      </c>
      <c r="N522" s="261">
        <v>713</v>
      </c>
      <c r="O522" s="261" t="s">
        <v>2507</v>
      </c>
      <c r="P522" s="57" t="s">
        <v>52</v>
      </c>
    </row>
    <row r="523" spans="1:16">
      <c r="A523" s="57">
        <v>522</v>
      </c>
      <c r="B523" s="59">
        <v>43911</v>
      </c>
      <c r="C523" s="57" t="s">
        <v>68</v>
      </c>
      <c r="D523" s="27" t="s">
        <v>69</v>
      </c>
      <c r="E523" s="58">
        <v>65</v>
      </c>
      <c r="F523" s="60">
        <v>4522</v>
      </c>
      <c r="G523" s="58">
        <v>121.6</v>
      </c>
      <c r="H523" s="57">
        <v>165</v>
      </c>
      <c r="I523" s="57">
        <v>286.60000000000002</v>
      </c>
      <c r="J523" s="57" t="s">
        <v>15</v>
      </c>
      <c r="K523" s="57">
        <v>4</v>
      </c>
      <c r="L523" s="57">
        <v>2.6890756302521007E-2</v>
      </c>
      <c r="M523" s="57">
        <v>0.42428471737613394</v>
      </c>
      <c r="N523" s="261">
        <v>713</v>
      </c>
      <c r="O523" s="261" t="s">
        <v>2507</v>
      </c>
      <c r="P523" s="57" t="s">
        <v>52</v>
      </c>
    </row>
    <row r="524" spans="1:16">
      <c r="A524" s="57">
        <v>523</v>
      </c>
      <c r="B524" s="59">
        <v>43911</v>
      </c>
      <c r="C524" s="57" t="s">
        <v>68</v>
      </c>
      <c r="D524" s="27" t="s">
        <v>69</v>
      </c>
      <c r="E524" s="58">
        <v>61</v>
      </c>
      <c r="F524" s="60">
        <v>4116</v>
      </c>
      <c r="G524" s="58">
        <v>4.2</v>
      </c>
      <c r="H524" s="57">
        <v>238</v>
      </c>
      <c r="I524" s="57">
        <v>242.2</v>
      </c>
      <c r="J524" s="57" t="s">
        <v>15</v>
      </c>
      <c r="K524" s="57">
        <v>3</v>
      </c>
      <c r="L524" s="57">
        <v>1.0204081632653062E-3</v>
      </c>
      <c r="M524" s="57">
        <v>1.7341040462427747E-2</v>
      </c>
      <c r="N524" s="261">
        <v>713</v>
      </c>
      <c r="O524" s="261" t="s">
        <v>2507</v>
      </c>
      <c r="P524" s="57" t="s">
        <v>52</v>
      </c>
    </row>
    <row r="525" spans="1:16">
      <c r="A525" s="57">
        <v>524</v>
      </c>
      <c r="B525" s="59">
        <v>43915</v>
      </c>
      <c r="C525" s="57" t="s">
        <v>68</v>
      </c>
      <c r="D525" s="27" t="s">
        <v>69</v>
      </c>
      <c r="E525" s="58">
        <v>69</v>
      </c>
      <c r="F525" s="60">
        <v>5392</v>
      </c>
      <c r="G525" s="58">
        <v>220</v>
      </c>
      <c r="H525" s="57">
        <v>221</v>
      </c>
      <c r="I525" s="57">
        <v>441</v>
      </c>
      <c r="J525" s="57" t="s">
        <v>15</v>
      </c>
      <c r="K525" s="57">
        <v>4</v>
      </c>
      <c r="L525" s="57">
        <v>4.0801186943620178E-2</v>
      </c>
      <c r="M525" s="57">
        <v>0.49886621315192742</v>
      </c>
      <c r="N525" s="261">
        <v>713</v>
      </c>
      <c r="O525" s="261" t="s">
        <v>2507</v>
      </c>
      <c r="P525" s="57" t="s">
        <v>52</v>
      </c>
    </row>
    <row r="526" spans="1:16">
      <c r="A526" s="57">
        <v>525</v>
      </c>
      <c r="B526" s="59">
        <v>43915</v>
      </c>
      <c r="C526" s="57" t="s">
        <v>68</v>
      </c>
      <c r="D526" s="27" t="s">
        <v>69</v>
      </c>
      <c r="E526" s="58">
        <v>58</v>
      </c>
      <c r="F526" s="60">
        <v>2980</v>
      </c>
      <c r="G526" s="58">
        <v>6.1</v>
      </c>
      <c r="H526" s="57">
        <v>64</v>
      </c>
      <c r="I526" s="57">
        <v>70.099999999999994</v>
      </c>
      <c r="J526" s="57" t="s">
        <v>15</v>
      </c>
      <c r="K526" s="57">
        <v>2</v>
      </c>
      <c r="L526" s="57">
        <v>2.0469798657718119E-3</v>
      </c>
      <c r="M526" s="57">
        <v>8.7018544935805991E-2</v>
      </c>
      <c r="N526" s="261">
        <v>713</v>
      </c>
      <c r="O526" s="261" t="s">
        <v>2507</v>
      </c>
      <c r="P526" s="57" t="s">
        <v>52</v>
      </c>
    </row>
    <row r="527" spans="1:16">
      <c r="A527" s="57">
        <v>526</v>
      </c>
      <c r="B527" s="59">
        <v>43915</v>
      </c>
      <c r="C527" s="57" t="s">
        <v>68</v>
      </c>
      <c r="D527" s="27" t="s">
        <v>69</v>
      </c>
      <c r="E527" s="58">
        <v>60</v>
      </c>
      <c r="F527" s="60">
        <v>3236</v>
      </c>
      <c r="G527" s="58">
        <v>6.8</v>
      </c>
      <c r="H527" s="57">
        <v>79</v>
      </c>
      <c r="I527" s="57">
        <v>85.8</v>
      </c>
      <c r="J527" s="57" t="s">
        <v>15</v>
      </c>
      <c r="K527" s="57">
        <v>3</v>
      </c>
      <c r="L527" s="57">
        <v>2.1013597033374535E-3</v>
      </c>
      <c r="M527" s="57">
        <v>7.9254079254079249E-2</v>
      </c>
      <c r="N527" s="261">
        <v>713</v>
      </c>
      <c r="O527" s="261" t="s">
        <v>2507</v>
      </c>
      <c r="P527" s="57" t="s">
        <v>52</v>
      </c>
    </row>
    <row r="528" spans="1:16">
      <c r="A528" s="57">
        <v>527</v>
      </c>
      <c r="B528" s="59">
        <v>43918</v>
      </c>
      <c r="C528" s="57" t="s">
        <v>68</v>
      </c>
      <c r="D528" s="27" t="s">
        <v>69</v>
      </c>
      <c r="E528" s="58">
        <v>79</v>
      </c>
      <c r="F528" s="60">
        <v>8613</v>
      </c>
      <c r="G528" s="58">
        <v>12.1</v>
      </c>
      <c r="H528" s="57">
        <v>415</v>
      </c>
      <c r="I528" s="57">
        <v>427.1</v>
      </c>
      <c r="J528" s="57" t="s">
        <v>15</v>
      </c>
      <c r="K528" s="57">
        <v>3</v>
      </c>
      <c r="L528" s="57">
        <v>1.40485312899106E-3</v>
      </c>
      <c r="M528" s="57">
        <v>2.8330601732615309E-2</v>
      </c>
      <c r="N528" s="261">
        <v>713</v>
      </c>
      <c r="O528" s="261" t="s">
        <v>2507</v>
      </c>
      <c r="P528" s="57" t="s">
        <v>52</v>
      </c>
    </row>
    <row r="529" spans="1:16">
      <c r="A529" s="57">
        <v>528</v>
      </c>
      <c r="B529" s="59">
        <v>43918</v>
      </c>
      <c r="C529" s="57" t="s">
        <v>68</v>
      </c>
      <c r="D529" s="27" t="s">
        <v>69</v>
      </c>
      <c r="E529" s="58">
        <v>72</v>
      </c>
      <c r="F529" s="60">
        <v>5589</v>
      </c>
      <c r="G529" s="58">
        <v>177.3</v>
      </c>
      <c r="H529" s="57">
        <v>111</v>
      </c>
      <c r="I529" s="57">
        <v>288.3</v>
      </c>
      <c r="J529" s="57" t="s">
        <v>15</v>
      </c>
      <c r="K529" s="57">
        <v>5</v>
      </c>
      <c r="L529" s="57">
        <v>3.1723027375201288E-2</v>
      </c>
      <c r="M529" s="57">
        <v>0.61498439125910509</v>
      </c>
      <c r="N529" s="261">
        <v>713</v>
      </c>
      <c r="O529" s="261" t="s">
        <v>2507</v>
      </c>
      <c r="P529" s="57" t="s">
        <v>52</v>
      </c>
    </row>
    <row r="530" spans="1:16">
      <c r="A530" s="57">
        <v>529</v>
      </c>
      <c r="B530" s="59">
        <v>43918</v>
      </c>
      <c r="C530" s="57" t="s">
        <v>68</v>
      </c>
      <c r="D530" s="27" t="s">
        <v>69</v>
      </c>
      <c r="E530" s="58">
        <v>61</v>
      </c>
      <c r="F530" s="60">
        <v>4106</v>
      </c>
      <c r="G530" s="58">
        <v>135</v>
      </c>
      <c r="H530" s="57">
        <v>184</v>
      </c>
      <c r="I530" s="57">
        <v>319</v>
      </c>
      <c r="J530" s="57" t="s">
        <v>15</v>
      </c>
      <c r="K530" s="57">
        <v>4</v>
      </c>
      <c r="L530" s="57">
        <v>3.2878714076960545E-2</v>
      </c>
      <c r="M530" s="57">
        <v>0.42319749216300939</v>
      </c>
      <c r="N530" s="261">
        <v>713</v>
      </c>
      <c r="O530" s="261" t="s">
        <v>2507</v>
      </c>
      <c r="P530" s="57" t="s">
        <v>52</v>
      </c>
    </row>
    <row r="531" spans="1:16">
      <c r="A531" s="57">
        <v>530</v>
      </c>
      <c r="B531" s="59">
        <v>43918</v>
      </c>
      <c r="C531" s="57" t="s">
        <v>68</v>
      </c>
      <c r="D531" s="27" t="s">
        <v>69</v>
      </c>
      <c r="E531" s="58">
        <v>66</v>
      </c>
      <c r="F531" s="60">
        <v>4108</v>
      </c>
      <c r="G531" s="58">
        <v>89.8</v>
      </c>
      <c r="H531" s="57">
        <v>124</v>
      </c>
      <c r="I531" s="57">
        <v>213.8</v>
      </c>
      <c r="J531" s="57" t="s">
        <v>15</v>
      </c>
      <c r="K531" s="57">
        <v>4</v>
      </c>
      <c r="L531" s="57">
        <v>2.1859785783836416E-2</v>
      </c>
      <c r="M531" s="57">
        <v>0.42001870907390082</v>
      </c>
      <c r="N531" s="261">
        <v>713</v>
      </c>
      <c r="O531" s="261" t="s">
        <v>2507</v>
      </c>
      <c r="P531" s="57" t="s">
        <v>52</v>
      </c>
    </row>
    <row r="532" spans="1:16">
      <c r="A532" s="57">
        <v>531</v>
      </c>
      <c r="B532" s="59">
        <v>43918</v>
      </c>
      <c r="C532" s="57" t="s">
        <v>68</v>
      </c>
      <c r="D532" s="27" t="s">
        <v>69</v>
      </c>
      <c r="E532" s="58">
        <v>60</v>
      </c>
      <c r="F532" s="60">
        <v>2999</v>
      </c>
      <c r="G532" s="58">
        <v>4.5999999999999996</v>
      </c>
      <c r="H532" s="57">
        <v>28</v>
      </c>
      <c r="I532" s="57">
        <v>32.6</v>
      </c>
      <c r="J532" s="57" t="s">
        <v>15</v>
      </c>
      <c r="K532" s="57">
        <v>2</v>
      </c>
      <c r="L532" s="57">
        <v>1.5338446148716238E-3</v>
      </c>
      <c r="M532" s="57">
        <v>0.1411042944785276</v>
      </c>
      <c r="N532" s="261">
        <v>713</v>
      </c>
      <c r="O532" s="261" t="s">
        <v>2507</v>
      </c>
      <c r="P532" s="57" t="s">
        <v>52</v>
      </c>
    </row>
    <row r="533" spans="1:16">
      <c r="A533" s="57">
        <v>532</v>
      </c>
      <c r="B533" s="59">
        <v>43918</v>
      </c>
      <c r="C533" s="57" t="s">
        <v>68</v>
      </c>
      <c r="D533" s="27" t="s">
        <v>69</v>
      </c>
      <c r="E533" s="58">
        <v>70</v>
      </c>
      <c r="F533" s="60">
        <v>3577</v>
      </c>
      <c r="G533" s="58">
        <v>37</v>
      </c>
      <c r="H533" s="57">
        <v>287</v>
      </c>
      <c r="I533" s="57">
        <v>324</v>
      </c>
      <c r="J533" s="57" t="s">
        <v>15</v>
      </c>
      <c r="K533" s="57">
        <v>3</v>
      </c>
      <c r="L533" s="57">
        <v>1.0343863572826391E-2</v>
      </c>
      <c r="M533" s="57">
        <v>0.11419753086419752</v>
      </c>
      <c r="N533" s="261">
        <v>713</v>
      </c>
      <c r="O533" s="261" t="s">
        <v>2507</v>
      </c>
      <c r="P533" s="57" t="s">
        <v>52</v>
      </c>
    </row>
    <row r="534" spans="1:16">
      <c r="A534" s="57">
        <v>533</v>
      </c>
      <c r="B534" s="59">
        <v>43918</v>
      </c>
      <c r="C534" s="57" t="s">
        <v>68</v>
      </c>
      <c r="D534" s="27" t="s">
        <v>69</v>
      </c>
      <c r="E534" s="58">
        <v>61</v>
      </c>
      <c r="F534" s="60">
        <v>3991</v>
      </c>
      <c r="G534" s="58">
        <v>290</v>
      </c>
      <c r="H534" s="57">
        <v>104</v>
      </c>
      <c r="I534" s="57">
        <v>394</v>
      </c>
      <c r="J534" s="57" t="s">
        <v>15</v>
      </c>
      <c r="K534" s="57">
        <v>5</v>
      </c>
      <c r="L534" s="57">
        <v>7.2663492858932602E-2</v>
      </c>
      <c r="M534" s="57">
        <v>0.73604060913705582</v>
      </c>
      <c r="N534" s="261">
        <v>713</v>
      </c>
      <c r="O534" s="261" t="s">
        <v>2507</v>
      </c>
      <c r="P534" s="57" t="s">
        <v>52</v>
      </c>
    </row>
    <row r="535" spans="1:16">
      <c r="A535" s="57">
        <v>534</v>
      </c>
      <c r="B535" s="59">
        <v>43918</v>
      </c>
      <c r="C535" s="57" t="s">
        <v>68</v>
      </c>
      <c r="D535" s="27" t="s">
        <v>69</v>
      </c>
      <c r="E535" s="58">
        <v>58</v>
      </c>
      <c r="F535" s="60">
        <v>3130</v>
      </c>
      <c r="G535" s="58">
        <v>10.4</v>
      </c>
      <c r="H535" s="57">
        <v>137</v>
      </c>
      <c r="I535" s="57">
        <v>147.4</v>
      </c>
      <c r="J535" s="57" t="s">
        <v>15</v>
      </c>
      <c r="K535" s="57">
        <v>2</v>
      </c>
      <c r="L535" s="57">
        <v>3.3226837060702876E-3</v>
      </c>
      <c r="M535" s="57">
        <v>7.055630936227951E-2</v>
      </c>
      <c r="N535" s="261">
        <v>713</v>
      </c>
      <c r="O535" s="261" t="s">
        <v>2507</v>
      </c>
      <c r="P535" s="57" t="s">
        <v>52</v>
      </c>
    </row>
    <row r="536" spans="1:16">
      <c r="A536" s="57">
        <v>535</v>
      </c>
      <c r="B536" s="59">
        <v>43918</v>
      </c>
      <c r="C536" s="57" t="s">
        <v>68</v>
      </c>
      <c r="D536" s="27" t="s">
        <v>69</v>
      </c>
      <c r="E536" s="58">
        <v>69</v>
      </c>
      <c r="F536" s="60">
        <v>5725</v>
      </c>
      <c r="G536" s="58">
        <v>174</v>
      </c>
      <c r="H536" s="57">
        <v>278</v>
      </c>
      <c r="I536" s="57">
        <v>452</v>
      </c>
      <c r="J536" s="57" t="s">
        <v>15</v>
      </c>
      <c r="K536" s="57">
        <v>4</v>
      </c>
      <c r="L536" s="57">
        <v>3.039301310043668E-2</v>
      </c>
      <c r="M536" s="57">
        <v>0.38495575221238937</v>
      </c>
      <c r="N536" s="261">
        <v>713</v>
      </c>
      <c r="O536" s="261" t="s">
        <v>2507</v>
      </c>
      <c r="P536" s="57" t="s">
        <v>52</v>
      </c>
    </row>
    <row r="537" spans="1:16">
      <c r="A537" s="57">
        <v>536</v>
      </c>
      <c r="B537" s="59">
        <v>43918</v>
      </c>
      <c r="C537" s="57" t="s">
        <v>68</v>
      </c>
      <c r="D537" s="27" t="s">
        <v>69</v>
      </c>
      <c r="E537" s="58">
        <v>61</v>
      </c>
      <c r="F537" s="60">
        <v>3173</v>
      </c>
      <c r="G537" s="58">
        <v>9.1</v>
      </c>
      <c r="H537" s="57">
        <v>24</v>
      </c>
      <c r="I537" s="57">
        <v>33.1</v>
      </c>
      <c r="J537" s="57" t="s">
        <v>15</v>
      </c>
      <c r="K537" s="57">
        <v>3</v>
      </c>
      <c r="L537" s="57">
        <v>2.8679483138985187E-3</v>
      </c>
      <c r="M537" s="57">
        <v>0.27492447129909364</v>
      </c>
      <c r="N537" s="261">
        <v>713</v>
      </c>
      <c r="O537" s="261" t="s">
        <v>2507</v>
      </c>
      <c r="P537" s="57" t="s">
        <v>52</v>
      </c>
    </row>
    <row r="538" spans="1:16">
      <c r="A538" s="57">
        <v>537</v>
      </c>
      <c r="B538" s="59">
        <v>43918</v>
      </c>
      <c r="C538" s="57" t="s">
        <v>68</v>
      </c>
      <c r="D538" s="27" t="s">
        <v>69</v>
      </c>
      <c r="E538" s="58">
        <v>73</v>
      </c>
      <c r="F538" s="60">
        <v>6370</v>
      </c>
      <c r="G538" s="58">
        <v>114.5</v>
      </c>
      <c r="H538" s="57">
        <v>236</v>
      </c>
      <c r="I538" s="57">
        <v>350.5</v>
      </c>
      <c r="J538" s="57" t="s">
        <v>15</v>
      </c>
      <c r="K538" s="57">
        <v>4</v>
      </c>
      <c r="L538" s="57">
        <v>1.7974882260596545E-2</v>
      </c>
      <c r="M538" s="57">
        <v>0.32667617689015693</v>
      </c>
      <c r="N538" s="261">
        <v>713</v>
      </c>
      <c r="O538" s="261" t="s">
        <v>2507</v>
      </c>
      <c r="P538" s="57" t="s">
        <v>52</v>
      </c>
    </row>
    <row r="539" spans="1:16">
      <c r="A539" s="57">
        <v>538</v>
      </c>
      <c r="B539" s="59">
        <v>43920</v>
      </c>
      <c r="C539" s="57" t="s">
        <v>68</v>
      </c>
      <c r="D539" s="27" t="s">
        <v>69</v>
      </c>
      <c r="E539" s="58">
        <v>69</v>
      </c>
      <c r="F539" s="60">
        <v>5764</v>
      </c>
      <c r="G539" s="58">
        <v>160</v>
      </c>
      <c r="H539" s="57">
        <v>313</v>
      </c>
      <c r="I539" s="57">
        <v>473</v>
      </c>
      <c r="J539" s="57" t="s">
        <v>15</v>
      </c>
      <c r="K539" s="57">
        <v>4</v>
      </c>
      <c r="L539" s="57">
        <v>2.7758501040943788E-2</v>
      </c>
      <c r="M539" s="57">
        <v>0.33826638477801269</v>
      </c>
      <c r="N539" s="261">
        <v>713</v>
      </c>
      <c r="O539" s="261" t="s">
        <v>2507</v>
      </c>
      <c r="P539" s="57" t="s">
        <v>52</v>
      </c>
    </row>
    <row r="540" spans="1:16">
      <c r="A540" s="57">
        <v>539</v>
      </c>
      <c r="B540" s="59">
        <v>43920</v>
      </c>
      <c r="C540" s="57" t="s">
        <v>68</v>
      </c>
      <c r="D540" s="27" t="s">
        <v>69</v>
      </c>
      <c r="E540" s="58">
        <v>58</v>
      </c>
      <c r="F540" s="60">
        <v>2940</v>
      </c>
      <c r="G540" s="58">
        <v>10</v>
      </c>
      <c r="H540" s="57">
        <v>99</v>
      </c>
      <c r="I540" s="57">
        <v>109</v>
      </c>
      <c r="J540" s="57" t="s">
        <v>15</v>
      </c>
      <c r="K540" s="57">
        <v>2</v>
      </c>
      <c r="L540" s="57">
        <v>3.4013605442176869E-3</v>
      </c>
      <c r="M540" s="57">
        <v>9.1743119266055051E-2</v>
      </c>
      <c r="N540" s="261">
        <v>713</v>
      </c>
      <c r="O540" s="261" t="s">
        <v>2507</v>
      </c>
      <c r="P540" s="57" t="s">
        <v>52</v>
      </c>
    </row>
    <row r="541" spans="1:16">
      <c r="A541" s="57">
        <v>540</v>
      </c>
      <c r="B541" s="59">
        <v>43920</v>
      </c>
      <c r="C541" s="57" t="s">
        <v>68</v>
      </c>
      <c r="D541" s="27" t="s">
        <v>69</v>
      </c>
      <c r="E541" s="58">
        <v>56</v>
      </c>
      <c r="F541" s="60">
        <v>2546</v>
      </c>
      <c r="G541" s="58">
        <v>8</v>
      </c>
      <c r="H541" s="57">
        <v>103</v>
      </c>
      <c r="I541" s="57">
        <v>111</v>
      </c>
      <c r="J541" s="57" t="s">
        <v>15</v>
      </c>
      <c r="K541" s="57">
        <v>2</v>
      </c>
      <c r="L541" s="57">
        <v>3.1421838177533388E-3</v>
      </c>
      <c r="M541" s="57">
        <v>7.2072072072072071E-2</v>
      </c>
      <c r="N541" s="261">
        <v>713</v>
      </c>
      <c r="O541" s="261" t="s">
        <v>2507</v>
      </c>
      <c r="P541" s="57" t="s">
        <v>52</v>
      </c>
    </row>
    <row r="542" spans="1:16">
      <c r="A542" s="57">
        <v>541</v>
      </c>
      <c r="B542" s="59">
        <v>43920</v>
      </c>
      <c r="C542" s="57" t="s">
        <v>68</v>
      </c>
      <c r="D542" s="27" t="s">
        <v>69</v>
      </c>
      <c r="E542" s="58">
        <v>73</v>
      </c>
      <c r="F542" s="60">
        <v>6213</v>
      </c>
      <c r="G542" s="58">
        <v>184.5</v>
      </c>
      <c r="H542" s="57">
        <v>220</v>
      </c>
      <c r="I542" s="57">
        <v>404.5</v>
      </c>
      <c r="J542" s="57" t="s">
        <v>15</v>
      </c>
      <c r="K542" s="57">
        <v>5</v>
      </c>
      <c r="L542" s="57">
        <v>2.9695799130854659E-2</v>
      </c>
      <c r="M542" s="57">
        <v>0.45611866501854142</v>
      </c>
      <c r="N542" s="261">
        <v>713</v>
      </c>
      <c r="O542" s="261" t="s">
        <v>2507</v>
      </c>
      <c r="P542" s="57" t="s">
        <v>52</v>
      </c>
    </row>
    <row r="543" spans="1:16">
      <c r="A543" s="57">
        <v>542</v>
      </c>
      <c r="B543" s="59">
        <v>43921</v>
      </c>
      <c r="C543" s="57" t="s">
        <v>68</v>
      </c>
      <c r="D543" s="27" t="s">
        <v>69</v>
      </c>
      <c r="E543" s="58">
        <v>65</v>
      </c>
      <c r="F543" s="60">
        <v>4675</v>
      </c>
      <c r="G543" s="58">
        <v>207.8</v>
      </c>
      <c r="H543" s="57">
        <v>225</v>
      </c>
      <c r="I543" s="57">
        <v>432.8</v>
      </c>
      <c r="J543" s="57" t="s">
        <v>15</v>
      </c>
      <c r="K543" s="57">
        <v>4</v>
      </c>
      <c r="L543" s="57">
        <v>4.4449197860962568E-2</v>
      </c>
      <c r="M543" s="57">
        <v>0.48012939001848431</v>
      </c>
      <c r="N543" s="261">
        <v>713</v>
      </c>
      <c r="O543" s="261" t="s">
        <v>2507</v>
      </c>
      <c r="P543" s="57" t="s">
        <v>52</v>
      </c>
    </row>
    <row r="544" spans="1:16">
      <c r="A544" s="57">
        <v>543</v>
      </c>
      <c r="B544" s="59">
        <v>43921</v>
      </c>
      <c r="C544" s="57" t="s">
        <v>68</v>
      </c>
      <c r="D544" s="27" t="s">
        <v>69</v>
      </c>
      <c r="E544" s="58">
        <v>62</v>
      </c>
      <c r="F544" s="60">
        <v>3795</v>
      </c>
      <c r="G544" s="58">
        <v>14.6</v>
      </c>
      <c r="H544" s="57">
        <v>160</v>
      </c>
      <c r="I544" s="57">
        <v>174.6</v>
      </c>
      <c r="J544" s="57" t="s">
        <v>15</v>
      </c>
      <c r="K544" s="57">
        <v>3</v>
      </c>
      <c r="L544" s="57">
        <v>3.8471673254281951E-3</v>
      </c>
      <c r="M544" s="57">
        <v>8.3619702176403202E-2</v>
      </c>
      <c r="N544" s="261">
        <v>713</v>
      </c>
      <c r="O544" s="261" t="s">
        <v>2507</v>
      </c>
      <c r="P544" s="57" t="s">
        <v>52</v>
      </c>
    </row>
    <row r="545" spans="1:16">
      <c r="A545" s="57">
        <v>544</v>
      </c>
      <c r="B545" s="59">
        <v>43921</v>
      </c>
      <c r="C545" s="57" t="s">
        <v>68</v>
      </c>
      <c r="D545" s="27" t="s">
        <v>69</v>
      </c>
      <c r="E545" s="58">
        <v>57</v>
      </c>
      <c r="F545" s="60">
        <v>2700</v>
      </c>
      <c r="G545" s="58">
        <v>14.1</v>
      </c>
      <c r="H545" s="57">
        <v>85</v>
      </c>
      <c r="I545" s="57">
        <v>99.1</v>
      </c>
      <c r="J545" s="57" t="s">
        <v>15</v>
      </c>
      <c r="K545" s="57">
        <v>3</v>
      </c>
      <c r="L545" s="57">
        <v>5.2222222222222218E-3</v>
      </c>
      <c r="M545" s="57">
        <v>0.14228052472250252</v>
      </c>
      <c r="N545" s="261">
        <v>713</v>
      </c>
      <c r="O545" s="261" t="s">
        <v>2507</v>
      </c>
      <c r="P545" s="57" t="s">
        <v>52</v>
      </c>
    </row>
    <row r="546" spans="1:16">
      <c r="A546" s="57">
        <v>545</v>
      </c>
      <c r="B546" s="59">
        <v>43921</v>
      </c>
      <c r="C546" s="57" t="s">
        <v>68</v>
      </c>
      <c r="D546" s="27" t="s">
        <v>69</v>
      </c>
      <c r="E546" s="58">
        <v>56</v>
      </c>
      <c r="F546" s="60">
        <v>2490</v>
      </c>
      <c r="G546" s="58">
        <v>3.8</v>
      </c>
      <c r="H546" s="57">
        <v>75</v>
      </c>
      <c r="I546" s="57">
        <v>78.8</v>
      </c>
      <c r="J546" s="57" t="s">
        <v>15</v>
      </c>
      <c r="K546" s="57">
        <v>3</v>
      </c>
      <c r="L546" s="57">
        <v>1.5261044176706827E-3</v>
      </c>
      <c r="M546" s="57">
        <v>4.8223350253807105E-2</v>
      </c>
      <c r="N546" s="261">
        <v>713</v>
      </c>
      <c r="O546" s="261" t="s">
        <v>2507</v>
      </c>
      <c r="P546" s="57" t="s">
        <v>52</v>
      </c>
    </row>
    <row r="547" spans="1:16">
      <c r="A547" s="57">
        <v>546</v>
      </c>
      <c r="B547" s="59">
        <v>43921</v>
      </c>
      <c r="C547" s="57" t="s">
        <v>68</v>
      </c>
      <c r="D547" s="27" t="s">
        <v>69</v>
      </c>
      <c r="E547" s="58">
        <v>68</v>
      </c>
      <c r="F547" s="60">
        <v>6090</v>
      </c>
      <c r="G547" s="58">
        <v>335</v>
      </c>
      <c r="H547" s="57">
        <v>275</v>
      </c>
      <c r="I547" s="57">
        <v>610</v>
      </c>
      <c r="J547" s="57" t="s">
        <v>15</v>
      </c>
      <c r="K547" s="57">
        <v>5</v>
      </c>
      <c r="L547" s="57">
        <v>5.5008210180623976E-2</v>
      </c>
      <c r="M547" s="57">
        <v>0.54918032786885251</v>
      </c>
      <c r="N547" s="261">
        <v>713</v>
      </c>
      <c r="O547" s="261" t="s">
        <v>2507</v>
      </c>
      <c r="P547" s="57" t="s">
        <v>52</v>
      </c>
    </row>
    <row r="548" spans="1:16">
      <c r="A548" s="57">
        <v>547</v>
      </c>
      <c r="B548" s="59">
        <v>43921</v>
      </c>
      <c r="C548" s="57" t="s">
        <v>68</v>
      </c>
      <c r="D548" s="27" t="s">
        <v>69</v>
      </c>
      <c r="E548" s="58">
        <v>54</v>
      </c>
      <c r="F548" s="60">
        <v>2630</v>
      </c>
      <c r="G548" s="58">
        <v>44.2</v>
      </c>
      <c r="H548" s="57">
        <v>125</v>
      </c>
      <c r="I548" s="57">
        <v>169.2</v>
      </c>
      <c r="J548" s="57" t="s">
        <v>15</v>
      </c>
      <c r="K548" s="57">
        <v>3</v>
      </c>
      <c r="L548" s="57">
        <v>1.6806083650190116E-2</v>
      </c>
      <c r="M548" s="57">
        <v>0.26122931442080383</v>
      </c>
      <c r="N548" s="261">
        <v>713</v>
      </c>
      <c r="O548" s="261" t="s">
        <v>2507</v>
      </c>
      <c r="P548" s="57" t="s">
        <v>52</v>
      </c>
    </row>
    <row r="549" spans="1:16">
      <c r="A549" s="57">
        <v>548</v>
      </c>
      <c r="B549" s="59">
        <v>43921</v>
      </c>
      <c r="C549" s="57" t="s">
        <v>68</v>
      </c>
      <c r="D549" s="27" t="s">
        <v>69</v>
      </c>
      <c r="E549" s="58">
        <v>70</v>
      </c>
      <c r="F549" s="60">
        <v>5590</v>
      </c>
      <c r="G549" s="58">
        <v>135.19999999999999</v>
      </c>
      <c r="H549" s="57">
        <v>370</v>
      </c>
      <c r="I549" s="57">
        <v>505.2</v>
      </c>
      <c r="J549" s="57" t="s">
        <v>15</v>
      </c>
      <c r="K549" s="57">
        <v>4</v>
      </c>
      <c r="L549" s="57">
        <v>2.4186046511627906E-2</v>
      </c>
      <c r="M549" s="57">
        <v>0.26761678543151224</v>
      </c>
      <c r="N549" s="261">
        <v>713</v>
      </c>
      <c r="O549" s="261" t="s">
        <v>2507</v>
      </c>
      <c r="P549" s="57" t="s">
        <v>52</v>
      </c>
    </row>
    <row r="550" spans="1:16">
      <c r="A550" s="57">
        <v>549</v>
      </c>
      <c r="B550" s="59">
        <v>43921</v>
      </c>
      <c r="C550" s="57" t="s">
        <v>68</v>
      </c>
      <c r="D550" s="27" t="s">
        <v>69</v>
      </c>
      <c r="E550" s="58">
        <v>91</v>
      </c>
      <c r="F550" s="60">
        <v>3650</v>
      </c>
      <c r="G550" s="58">
        <v>24.3</v>
      </c>
      <c r="H550" s="57">
        <v>520</v>
      </c>
      <c r="I550" s="57">
        <v>544.29999999999995</v>
      </c>
      <c r="J550" s="57" t="s">
        <v>15</v>
      </c>
      <c r="K550" s="57">
        <v>4</v>
      </c>
      <c r="L550" s="57">
        <v>6.6575342465753423E-3</v>
      </c>
      <c r="M550" s="57">
        <v>4.4644497519750144E-2</v>
      </c>
      <c r="N550" s="261">
        <v>713</v>
      </c>
      <c r="O550" s="261" t="s">
        <v>2507</v>
      </c>
      <c r="P550" s="57" t="s">
        <v>52</v>
      </c>
    </row>
    <row r="551" spans="1:16">
      <c r="A551" s="57">
        <v>550</v>
      </c>
      <c r="B551" s="59">
        <v>43921</v>
      </c>
      <c r="C551" s="57" t="s">
        <v>68</v>
      </c>
      <c r="D551" s="27" t="s">
        <v>69</v>
      </c>
      <c r="E551" s="58">
        <v>69</v>
      </c>
      <c r="F551" s="60">
        <v>4680</v>
      </c>
      <c r="G551" s="58">
        <v>14.9</v>
      </c>
      <c r="H551" s="57">
        <v>75</v>
      </c>
      <c r="I551" s="57">
        <v>89.9</v>
      </c>
      <c r="J551" s="57" t="s">
        <v>15</v>
      </c>
      <c r="K551" s="57">
        <v>3</v>
      </c>
      <c r="L551" s="57">
        <v>3.1837606837606838E-3</v>
      </c>
      <c r="M551" s="57">
        <v>0.1657397107897664</v>
      </c>
      <c r="N551" s="261">
        <v>713</v>
      </c>
      <c r="O551" s="261" t="s">
        <v>2507</v>
      </c>
      <c r="P551" s="57" t="s">
        <v>52</v>
      </c>
    </row>
    <row r="552" spans="1:16">
      <c r="A552" s="57">
        <v>551</v>
      </c>
      <c r="B552" s="59">
        <v>43921</v>
      </c>
      <c r="C552" s="57" t="s">
        <v>68</v>
      </c>
      <c r="D552" s="27" t="s">
        <v>69</v>
      </c>
      <c r="E552" s="58">
        <v>60</v>
      </c>
      <c r="F552" s="60">
        <v>3450</v>
      </c>
      <c r="G552" s="58">
        <v>69.8</v>
      </c>
      <c r="H552" s="57">
        <v>125</v>
      </c>
      <c r="I552" s="57">
        <v>194.8</v>
      </c>
      <c r="J552" s="57" t="s">
        <v>15</v>
      </c>
      <c r="K552" s="57">
        <v>3</v>
      </c>
      <c r="L552" s="57">
        <v>2.0231884057971012E-2</v>
      </c>
      <c r="M552" s="57">
        <v>0.35831622176591371</v>
      </c>
      <c r="N552" s="261">
        <v>713</v>
      </c>
      <c r="O552" s="261" t="s">
        <v>2507</v>
      </c>
      <c r="P552" s="57" t="s">
        <v>52</v>
      </c>
    </row>
    <row r="553" spans="1:16">
      <c r="A553" s="57">
        <v>552</v>
      </c>
      <c r="B553" s="59">
        <v>43924</v>
      </c>
      <c r="C553" s="57" t="s">
        <v>68</v>
      </c>
      <c r="D553" s="27" t="s">
        <v>69</v>
      </c>
      <c r="E553" s="58">
        <v>56</v>
      </c>
      <c r="F553" s="60">
        <v>2484</v>
      </c>
      <c r="G553" s="58">
        <v>4.0999999999999996</v>
      </c>
      <c r="H553" s="57">
        <v>74</v>
      </c>
      <c r="I553" s="57">
        <v>78.099999999999994</v>
      </c>
      <c r="J553" s="57" t="s">
        <v>15</v>
      </c>
      <c r="K553" s="57">
        <v>2</v>
      </c>
      <c r="L553" s="57">
        <v>1.650563607085346E-3</v>
      </c>
      <c r="M553" s="57">
        <v>5.2496798975672214E-2</v>
      </c>
      <c r="N553" s="261">
        <v>713</v>
      </c>
      <c r="O553" s="261" t="s">
        <v>2507</v>
      </c>
      <c r="P553" s="57" t="s">
        <v>52</v>
      </c>
    </row>
    <row r="554" spans="1:16">
      <c r="A554" s="57">
        <v>553</v>
      </c>
      <c r="B554" s="59">
        <v>43924</v>
      </c>
      <c r="C554" s="57" t="s">
        <v>68</v>
      </c>
      <c r="D554" s="27" t="s">
        <v>69</v>
      </c>
      <c r="E554" s="58">
        <v>74</v>
      </c>
      <c r="F554" s="60">
        <v>6087</v>
      </c>
      <c r="G554" s="58">
        <v>13.8</v>
      </c>
      <c r="H554" s="57">
        <v>72</v>
      </c>
      <c r="I554" s="57">
        <v>85.8</v>
      </c>
      <c r="J554" s="57" t="s">
        <v>15</v>
      </c>
      <c r="K554" s="57">
        <v>2</v>
      </c>
      <c r="L554" s="57">
        <v>2.267126663380976E-3</v>
      </c>
      <c r="M554" s="57">
        <v>0.16083916083916086</v>
      </c>
      <c r="N554" s="261">
        <v>713</v>
      </c>
      <c r="O554" s="261" t="s">
        <v>2507</v>
      </c>
      <c r="P554" s="57" t="s">
        <v>52</v>
      </c>
    </row>
    <row r="555" spans="1:16">
      <c r="A555" s="57">
        <v>554</v>
      </c>
      <c r="B555" s="59">
        <v>43924</v>
      </c>
      <c r="C555" s="57" t="s">
        <v>68</v>
      </c>
      <c r="D555" s="27" t="s">
        <v>69</v>
      </c>
      <c r="E555" s="58">
        <v>53</v>
      </c>
      <c r="F555" s="60">
        <v>2123</v>
      </c>
      <c r="G555" s="58">
        <v>3.4</v>
      </c>
      <c r="H555" s="57">
        <v>32</v>
      </c>
      <c r="I555" s="57">
        <v>35.4</v>
      </c>
      <c r="J555" s="57" t="s">
        <v>15</v>
      </c>
      <c r="K555" s="57">
        <v>2</v>
      </c>
      <c r="L555" s="57">
        <v>1.6015073009891662E-3</v>
      </c>
      <c r="M555" s="57">
        <v>9.6045197740112997E-2</v>
      </c>
      <c r="N555" s="261">
        <v>713</v>
      </c>
      <c r="O555" s="261" t="s">
        <v>2507</v>
      </c>
      <c r="P555" s="57" t="s">
        <v>52</v>
      </c>
    </row>
    <row r="556" spans="1:16">
      <c r="A556" s="57">
        <v>555</v>
      </c>
      <c r="B556" s="59">
        <v>43924</v>
      </c>
      <c r="C556" s="57" t="s">
        <v>68</v>
      </c>
      <c r="D556" s="27" t="s">
        <v>69</v>
      </c>
      <c r="E556" s="58">
        <v>92</v>
      </c>
      <c r="F556" s="60">
        <v>12209</v>
      </c>
      <c r="G556" s="58">
        <v>9</v>
      </c>
      <c r="H556" s="57">
        <v>422</v>
      </c>
      <c r="I556" s="57">
        <v>431</v>
      </c>
      <c r="J556" s="57" t="s">
        <v>15</v>
      </c>
      <c r="K556" s="57">
        <v>3</v>
      </c>
      <c r="L556" s="57">
        <v>7.3716111065607335E-4</v>
      </c>
      <c r="M556" s="57">
        <v>2.0881670533642691E-2</v>
      </c>
      <c r="N556" s="261">
        <v>713</v>
      </c>
      <c r="O556" s="261" t="s">
        <v>2507</v>
      </c>
      <c r="P556" s="57" t="s">
        <v>52</v>
      </c>
    </row>
    <row r="557" spans="1:16">
      <c r="A557" s="57">
        <v>556</v>
      </c>
      <c r="B557" s="59">
        <v>43924</v>
      </c>
      <c r="C557" s="57" t="s">
        <v>68</v>
      </c>
      <c r="D557" s="27" t="s">
        <v>69</v>
      </c>
      <c r="E557" s="58">
        <v>67</v>
      </c>
      <c r="F557" s="60">
        <v>4318</v>
      </c>
      <c r="G557" s="58">
        <v>32.9</v>
      </c>
      <c r="H557" s="57">
        <v>141</v>
      </c>
      <c r="I557" s="57">
        <v>173.9</v>
      </c>
      <c r="J557" s="57" t="s">
        <v>15</v>
      </c>
      <c r="K557" s="57">
        <v>3</v>
      </c>
      <c r="L557" s="57">
        <v>7.6192681797128299E-3</v>
      </c>
      <c r="M557" s="57">
        <v>0.18918918918918917</v>
      </c>
      <c r="N557" s="261">
        <v>713</v>
      </c>
      <c r="O557" s="261" t="s">
        <v>2507</v>
      </c>
      <c r="P557" s="57" t="s">
        <v>52</v>
      </c>
    </row>
    <row r="558" spans="1:16">
      <c r="A558" s="57">
        <v>557</v>
      </c>
      <c r="B558" s="59">
        <v>43925</v>
      </c>
      <c r="C558" s="57" t="s">
        <v>68</v>
      </c>
      <c r="D558" s="27" t="s">
        <v>69</v>
      </c>
      <c r="E558" s="58">
        <v>53</v>
      </c>
      <c r="F558" s="60">
        <v>2303</v>
      </c>
      <c r="G558" s="58">
        <v>3</v>
      </c>
      <c r="H558" s="57">
        <v>70</v>
      </c>
      <c r="I558" s="57">
        <v>73</v>
      </c>
      <c r="J558" s="57" t="s">
        <v>15</v>
      </c>
      <c r="K558" s="57">
        <v>2</v>
      </c>
      <c r="L558" s="57">
        <v>1.3026487190620929E-3</v>
      </c>
      <c r="M558" s="57">
        <v>4.1095890410958902E-2</v>
      </c>
      <c r="N558" s="261">
        <v>713</v>
      </c>
      <c r="O558" s="261" t="s">
        <v>2507</v>
      </c>
      <c r="P558" s="57" t="s">
        <v>52</v>
      </c>
    </row>
    <row r="559" spans="1:16">
      <c r="A559" s="57">
        <v>558</v>
      </c>
      <c r="B559" s="59">
        <v>43925</v>
      </c>
      <c r="C559" s="57" t="s">
        <v>68</v>
      </c>
      <c r="D559" s="27" t="s">
        <v>69</v>
      </c>
      <c r="E559" s="58">
        <v>67</v>
      </c>
      <c r="F559" s="60">
        <v>4335</v>
      </c>
      <c r="G559" s="58">
        <v>39.799999999999997</v>
      </c>
      <c r="H559" s="57">
        <v>145</v>
      </c>
      <c r="I559" s="57">
        <v>184.8</v>
      </c>
      <c r="J559" s="57" t="s">
        <v>15</v>
      </c>
      <c r="K559" s="57">
        <v>3</v>
      </c>
      <c r="L559" s="57">
        <v>9.1810841983852361E-3</v>
      </c>
      <c r="M559" s="57">
        <v>0.21536796536796535</v>
      </c>
      <c r="N559" s="261">
        <v>713</v>
      </c>
      <c r="O559" s="261" t="s">
        <v>2507</v>
      </c>
      <c r="P559" s="57" t="s">
        <v>52</v>
      </c>
    </row>
    <row r="560" spans="1:16">
      <c r="A560" s="57">
        <v>559</v>
      </c>
      <c r="B560" s="59">
        <v>43925</v>
      </c>
      <c r="C560" s="57" t="s">
        <v>68</v>
      </c>
      <c r="D560" s="27" t="s">
        <v>69</v>
      </c>
      <c r="E560" s="58">
        <v>56</v>
      </c>
      <c r="F560" s="60">
        <v>2890</v>
      </c>
      <c r="G560" s="58">
        <v>6.9</v>
      </c>
      <c r="H560" s="57">
        <v>134</v>
      </c>
      <c r="I560" s="57">
        <v>140.9</v>
      </c>
      <c r="J560" s="57" t="s">
        <v>15</v>
      </c>
      <c r="K560" s="57">
        <v>3</v>
      </c>
      <c r="L560" s="57">
        <v>2.3875432525951559E-3</v>
      </c>
      <c r="M560" s="57">
        <v>4.8970901348474094E-2</v>
      </c>
      <c r="N560" s="261">
        <v>713</v>
      </c>
      <c r="O560" s="261" t="s">
        <v>2507</v>
      </c>
      <c r="P560" s="57" t="s">
        <v>52</v>
      </c>
    </row>
    <row r="561" spans="1:16">
      <c r="A561" s="57">
        <v>560</v>
      </c>
      <c r="B561" s="59">
        <v>43925</v>
      </c>
      <c r="C561" s="57" t="s">
        <v>68</v>
      </c>
      <c r="D561" s="27" t="s">
        <v>69</v>
      </c>
      <c r="E561" s="58">
        <v>65</v>
      </c>
      <c r="F561" s="60">
        <v>4080</v>
      </c>
      <c r="G561" s="58">
        <v>26.4</v>
      </c>
      <c r="H561" s="57">
        <v>165</v>
      </c>
      <c r="I561" s="57">
        <v>191.4</v>
      </c>
      <c r="J561" s="57" t="s">
        <v>15</v>
      </c>
      <c r="K561" s="57">
        <v>3</v>
      </c>
      <c r="L561" s="57">
        <v>6.4705882352941177E-3</v>
      </c>
      <c r="M561" s="57">
        <v>0.13793103448275862</v>
      </c>
      <c r="N561" s="261">
        <v>713</v>
      </c>
      <c r="O561" s="261" t="s">
        <v>2507</v>
      </c>
      <c r="P561" s="57" t="s">
        <v>52</v>
      </c>
    </row>
    <row r="562" spans="1:16">
      <c r="A562" s="57">
        <v>561</v>
      </c>
      <c r="B562" s="59">
        <v>43925</v>
      </c>
      <c r="C562" s="57" t="s">
        <v>68</v>
      </c>
      <c r="D562" s="27" t="s">
        <v>69</v>
      </c>
      <c r="E562" s="58">
        <v>56</v>
      </c>
      <c r="F562" s="60">
        <v>2772</v>
      </c>
      <c r="G562" s="58">
        <v>5.7</v>
      </c>
      <c r="H562" s="57">
        <v>125</v>
      </c>
      <c r="I562" s="57">
        <v>130.69999999999999</v>
      </c>
      <c r="J562" s="57" t="s">
        <v>15</v>
      </c>
      <c r="K562" s="57">
        <v>2</v>
      </c>
      <c r="L562" s="57">
        <v>2.0562770562770564E-3</v>
      </c>
      <c r="M562" s="57">
        <v>4.3611323641928088E-2</v>
      </c>
      <c r="N562" s="261">
        <v>713</v>
      </c>
      <c r="O562" s="261" t="s">
        <v>2507</v>
      </c>
      <c r="P562" s="57" t="s">
        <v>52</v>
      </c>
    </row>
    <row r="563" spans="1:16">
      <c r="A563" s="57">
        <v>562</v>
      </c>
      <c r="B563" s="59">
        <v>43925</v>
      </c>
      <c r="C563" s="57" t="s">
        <v>68</v>
      </c>
      <c r="D563" s="27" t="s">
        <v>69</v>
      </c>
      <c r="E563" s="58">
        <v>69</v>
      </c>
      <c r="F563" s="60">
        <v>5299</v>
      </c>
      <c r="G563" s="58">
        <v>14.3</v>
      </c>
      <c r="H563" s="57">
        <v>224</v>
      </c>
      <c r="I563" s="57">
        <v>238.3</v>
      </c>
      <c r="J563" s="57" t="s">
        <v>15</v>
      </c>
      <c r="K563" s="57">
        <v>2</v>
      </c>
      <c r="L563" s="57">
        <v>2.6986223815814304E-3</v>
      </c>
      <c r="M563" s="57">
        <v>6.00083927822073E-2</v>
      </c>
      <c r="N563" s="261">
        <v>713</v>
      </c>
      <c r="O563" s="261" t="s">
        <v>2507</v>
      </c>
      <c r="P563" s="57" t="s">
        <v>52</v>
      </c>
    </row>
    <row r="564" spans="1:16">
      <c r="A564" s="57">
        <v>563</v>
      </c>
      <c r="B564" s="59">
        <v>43925</v>
      </c>
      <c r="C564" s="57" t="s">
        <v>68</v>
      </c>
      <c r="D564" s="27" t="s">
        <v>69</v>
      </c>
      <c r="E564" s="58">
        <v>83</v>
      </c>
      <c r="F564" s="60">
        <v>8854</v>
      </c>
      <c r="G564" s="58">
        <v>72.599999999999994</v>
      </c>
      <c r="H564" s="57">
        <v>244</v>
      </c>
      <c r="I564" s="57">
        <v>316.60000000000002</v>
      </c>
      <c r="J564" s="57" t="s">
        <v>15</v>
      </c>
      <c r="K564" s="57">
        <v>4</v>
      </c>
      <c r="L564" s="57">
        <v>8.1996837587531048E-3</v>
      </c>
      <c r="M564" s="57">
        <v>0.22931143398610229</v>
      </c>
      <c r="N564" s="261">
        <v>713</v>
      </c>
      <c r="O564" s="261" t="s">
        <v>2507</v>
      </c>
      <c r="P564" s="57" t="s">
        <v>52</v>
      </c>
    </row>
    <row r="565" spans="1:16">
      <c r="A565" s="57">
        <v>564</v>
      </c>
      <c r="B565" s="59">
        <v>43925</v>
      </c>
      <c r="C565" s="57" t="s">
        <v>68</v>
      </c>
      <c r="D565" s="27" t="s">
        <v>69</v>
      </c>
      <c r="E565" s="58">
        <v>74</v>
      </c>
      <c r="F565" s="60">
        <v>7121</v>
      </c>
      <c r="G565" s="58">
        <v>62.3</v>
      </c>
      <c r="H565" s="57">
        <v>258</v>
      </c>
      <c r="I565" s="57">
        <v>320.3</v>
      </c>
      <c r="J565" s="57" t="s">
        <v>15</v>
      </c>
      <c r="K565" s="57">
        <v>4</v>
      </c>
      <c r="L565" s="57">
        <v>8.7487712399943827E-3</v>
      </c>
      <c r="M565" s="57">
        <v>0.19450515142054323</v>
      </c>
      <c r="N565" s="261">
        <v>713</v>
      </c>
      <c r="O565" s="261" t="s">
        <v>2507</v>
      </c>
      <c r="P565" s="57" t="s">
        <v>52</v>
      </c>
    </row>
    <row r="566" spans="1:16">
      <c r="A566" s="57">
        <v>565</v>
      </c>
      <c r="B566" s="59">
        <v>43925</v>
      </c>
      <c r="C566" s="57" t="s">
        <v>68</v>
      </c>
      <c r="D566" s="27" t="s">
        <v>69</v>
      </c>
      <c r="E566" s="58">
        <v>67</v>
      </c>
      <c r="F566" s="60">
        <v>4492</v>
      </c>
      <c r="G566" s="58">
        <v>25.3</v>
      </c>
      <c r="H566" s="57">
        <v>109</v>
      </c>
      <c r="I566" s="57">
        <v>134.30000000000001</v>
      </c>
      <c r="J566" s="57" t="s">
        <v>15</v>
      </c>
      <c r="K566" s="57">
        <v>3</v>
      </c>
      <c r="L566" s="57">
        <v>5.6322350845948357E-3</v>
      </c>
      <c r="M566" s="57">
        <v>0.18838421444527176</v>
      </c>
      <c r="N566" s="261">
        <v>713</v>
      </c>
      <c r="O566" s="261" t="s">
        <v>2507</v>
      </c>
      <c r="P566" s="57" t="s">
        <v>52</v>
      </c>
    </row>
    <row r="567" spans="1:16">
      <c r="A567" s="57">
        <v>566</v>
      </c>
      <c r="B567" s="59">
        <v>43925</v>
      </c>
      <c r="C567" s="57" t="s">
        <v>68</v>
      </c>
      <c r="D567" s="27" t="s">
        <v>69</v>
      </c>
      <c r="E567" s="58">
        <v>53</v>
      </c>
      <c r="F567" s="60">
        <v>2123</v>
      </c>
      <c r="G567" s="58">
        <v>7</v>
      </c>
      <c r="H567" s="57">
        <v>78</v>
      </c>
      <c r="I567" s="57">
        <v>85</v>
      </c>
      <c r="J567" s="57" t="s">
        <v>15</v>
      </c>
      <c r="K567" s="57">
        <v>2</v>
      </c>
      <c r="L567" s="57">
        <v>3.2972209138012248E-3</v>
      </c>
      <c r="M567" s="57">
        <v>8.2352941176470587E-2</v>
      </c>
      <c r="N567" s="261">
        <v>713</v>
      </c>
      <c r="O567" s="261" t="s">
        <v>2507</v>
      </c>
      <c r="P567" s="57" t="s">
        <v>52</v>
      </c>
    </row>
    <row r="568" spans="1:16">
      <c r="A568" s="57">
        <v>567</v>
      </c>
      <c r="B568" s="59">
        <v>43925</v>
      </c>
      <c r="C568" s="57" t="s">
        <v>68</v>
      </c>
      <c r="D568" s="27" t="s">
        <v>69</v>
      </c>
      <c r="E568" s="58">
        <v>57</v>
      </c>
      <c r="F568" s="60">
        <v>2799</v>
      </c>
      <c r="G568" s="58">
        <v>5.0999999999999996</v>
      </c>
      <c r="H568" s="57">
        <v>80</v>
      </c>
      <c r="I568" s="57">
        <v>85.1</v>
      </c>
      <c r="J568" s="57" t="s">
        <v>15</v>
      </c>
      <c r="K568" s="57">
        <v>2</v>
      </c>
      <c r="L568" s="57">
        <v>1.8220793140407286E-3</v>
      </c>
      <c r="M568" s="57">
        <v>5.9929494712103411E-2</v>
      </c>
      <c r="N568" s="261">
        <v>713</v>
      </c>
      <c r="O568" s="261" t="s">
        <v>2507</v>
      </c>
      <c r="P568" s="57" t="s">
        <v>52</v>
      </c>
    </row>
    <row r="569" spans="1:16">
      <c r="A569" s="57">
        <v>568</v>
      </c>
      <c r="B569" s="59">
        <v>43928</v>
      </c>
      <c r="C569" s="57" t="s">
        <v>68</v>
      </c>
      <c r="D569" s="27" t="s">
        <v>69</v>
      </c>
      <c r="E569" s="58">
        <v>70</v>
      </c>
      <c r="F569" s="60">
        <v>5101</v>
      </c>
      <c r="G569" s="58">
        <v>109</v>
      </c>
      <c r="H569" s="57">
        <v>44</v>
      </c>
      <c r="I569" s="57">
        <v>153</v>
      </c>
      <c r="J569" s="57" t="s">
        <v>15</v>
      </c>
      <c r="K569" s="57">
        <v>4</v>
      </c>
      <c r="L569" s="57">
        <v>2.1368359145265633E-2</v>
      </c>
      <c r="M569" s="57">
        <v>0.71241830065359479</v>
      </c>
      <c r="N569" s="261">
        <v>713</v>
      </c>
      <c r="O569" s="261" t="s">
        <v>2507</v>
      </c>
      <c r="P569" s="57" t="s">
        <v>52</v>
      </c>
    </row>
    <row r="570" spans="1:16">
      <c r="A570" s="57">
        <v>569</v>
      </c>
      <c r="B570" s="59">
        <v>43928</v>
      </c>
      <c r="C570" s="57" t="s">
        <v>68</v>
      </c>
      <c r="D570" s="27" t="s">
        <v>69</v>
      </c>
      <c r="E570" s="58">
        <v>71</v>
      </c>
      <c r="F570" s="60">
        <v>5892</v>
      </c>
      <c r="G570" s="58">
        <v>155.1</v>
      </c>
      <c r="H570" s="57">
        <v>242</v>
      </c>
      <c r="I570" s="57">
        <v>397.1</v>
      </c>
      <c r="J570" s="57" t="s">
        <v>15</v>
      </c>
      <c r="K570" s="57">
        <v>4</v>
      </c>
      <c r="L570" s="57">
        <v>2.6323828920570263E-2</v>
      </c>
      <c r="M570" s="57">
        <v>0.39058171745152354</v>
      </c>
      <c r="N570" s="261">
        <v>713</v>
      </c>
      <c r="O570" s="261" t="s">
        <v>2507</v>
      </c>
      <c r="P570" s="57" t="s">
        <v>52</v>
      </c>
    </row>
    <row r="571" spans="1:16">
      <c r="A571" s="57">
        <v>570</v>
      </c>
      <c r="B571" s="59">
        <v>43928</v>
      </c>
      <c r="C571" s="57" t="s">
        <v>68</v>
      </c>
      <c r="D571" s="27" t="s">
        <v>69</v>
      </c>
      <c r="E571" s="58">
        <v>88</v>
      </c>
      <c r="F571" s="60">
        <v>13344</v>
      </c>
      <c r="G571" s="58">
        <v>144.80000000000001</v>
      </c>
      <c r="H571" s="57">
        <v>817</v>
      </c>
      <c r="I571" s="57">
        <v>961.8</v>
      </c>
      <c r="J571" s="57" t="s">
        <v>15</v>
      </c>
      <c r="K571" s="57">
        <v>5</v>
      </c>
      <c r="L571" s="57">
        <v>1.0851318944844125E-2</v>
      </c>
      <c r="M571" s="57">
        <v>0.15055105011436892</v>
      </c>
      <c r="N571" s="261">
        <v>713</v>
      </c>
      <c r="O571" s="261" t="s">
        <v>2507</v>
      </c>
      <c r="P571" s="57" t="s">
        <v>52</v>
      </c>
    </row>
    <row r="572" spans="1:16">
      <c r="A572" s="57">
        <v>571</v>
      </c>
      <c r="B572" s="59">
        <v>43928</v>
      </c>
      <c r="C572" s="57" t="s">
        <v>68</v>
      </c>
      <c r="D572" s="27" t="s">
        <v>69</v>
      </c>
      <c r="E572" s="58">
        <v>73</v>
      </c>
      <c r="F572" s="60">
        <v>6267</v>
      </c>
      <c r="G572" s="58">
        <v>180</v>
      </c>
      <c r="H572" s="57">
        <v>69</v>
      </c>
      <c r="I572" s="57">
        <v>249</v>
      </c>
      <c r="J572" s="57" t="s">
        <v>15</v>
      </c>
      <c r="K572" s="57">
        <v>5</v>
      </c>
      <c r="L572" s="57">
        <v>2.8721876495931067E-2</v>
      </c>
      <c r="M572" s="57">
        <v>0.72289156626506024</v>
      </c>
      <c r="N572" s="261">
        <v>713</v>
      </c>
      <c r="O572" s="261" t="s">
        <v>2507</v>
      </c>
      <c r="P572" s="57" t="s">
        <v>52</v>
      </c>
    </row>
    <row r="573" spans="1:16">
      <c r="A573" s="57">
        <v>572</v>
      </c>
      <c r="B573" s="59">
        <v>43928</v>
      </c>
      <c r="C573" s="57" t="s">
        <v>68</v>
      </c>
      <c r="D573" s="27" t="s">
        <v>69</v>
      </c>
      <c r="E573" s="58">
        <v>59</v>
      </c>
      <c r="F573" s="60">
        <v>3347</v>
      </c>
      <c r="G573" s="58">
        <v>38.6</v>
      </c>
      <c r="H573" s="57">
        <v>190</v>
      </c>
      <c r="I573" s="57">
        <v>228.6</v>
      </c>
      <c r="J573" s="57" t="s">
        <v>15</v>
      </c>
      <c r="K573" s="57">
        <v>3</v>
      </c>
      <c r="L573" s="57">
        <v>1.1532715864953691E-2</v>
      </c>
      <c r="M573" s="57">
        <v>0.1688538932633421</v>
      </c>
      <c r="N573" s="261">
        <v>713</v>
      </c>
      <c r="O573" s="261" t="s">
        <v>2507</v>
      </c>
      <c r="P573" s="57" t="s">
        <v>52</v>
      </c>
    </row>
    <row r="574" spans="1:16">
      <c r="A574" s="57">
        <v>573</v>
      </c>
      <c r="B574" s="59">
        <v>43928</v>
      </c>
      <c r="C574" s="57" t="s">
        <v>68</v>
      </c>
      <c r="D574" s="27" t="s">
        <v>69</v>
      </c>
      <c r="E574" s="58">
        <v>64</v>
      </c>
      <c r="F574" s="60">
        <v>4194</v>
      </c>
      <c r="G574" s="58">
        <v>62.2</v>
      </c>
      <c r="H574" s="57">
        <v>223</v>
      </c>
      <c r="I574" s="57">
        <v>285.2</v>
      </c>
      <c r="J574" s="57" t="s">
        <v>15</v>
      </c>
      <c r="K574" s="57">
        <v>3</v>
      </c>
      <c r="L574" s="57">
        <v>1.4830710538865047E-2</v>
      </c>
      <c r="M574" s="57">
        <v>0.21809256661991586</v>
      </c>
      <c r="N574" s="261">
        <v>713</v>
      </c>
      <c r="O574" s="261" t="s">
        <v>2507</v>
      </c>
      <c r="P574" s="57" t="s">
        <v>52</v>
      </c>
    </row>
    <row r="575" spans="1:16">
      <c r="A575" s="57">
        <v>574</v>
      </c>
      <c r="B575" s="59">
        <v>43928</v>
      </c>
      <c r="C575" s="57" t="s">
        <v>68</v>
      </c>
      <c r="D575" s="27" t="s">
        <v>69</v>
      </c>
      <c r="E575" s="58">
        <v>67</v>
      </c>
      <c r="F575" s="60">
        <v>4411</v>
      </c>
      <c r="G575" s="58">
        <v>21.4</v>
      </c>
      <c r="H575" s="57">
        <v>146</v>
      </c>
      <c r="I575" s="57">
        <v>167.4</v>
      </c>
      <c r="J575" s="57" t="s">
        <v>15</v>
      </c>
      <c r="K575" s="57">
        <v>3</v>
      </c>
      <c r="L575" s="57">
        <v>4.8515075946497389E-3</v>
      </c>
      <c r="M575" s="57">
        <v>0.1278375149342891</v>
      </c>
      <c r="N575" s="261">
        <v>713</v>
      </c>
      <c r="O575" s="261" t="s">
        <v>2507</v>
      </c>
      <c r="P575" s="57" t="s">
        <v>52</v>
      </c>
    </row>
    <row r="576" spans="1:16">
      <c r="A576" s="57">
        <v>575</v>
      </c>
      <c r="B576" s="59">
        <v>43928</v>
      </c>
      <c r="C576" s="57" t="s">
        <v>68</v>
      </c>
      <c r="D576" s="27" t="s">
        <v>69</v>
      </c>
      <c r="E576" s="58">
        <v>69</v>
      </c>
      <c r="F576" s="60">
        <v>4990</v>
      </c>
      <c r="G576" s="58">
        <v>41.5</v>
      </c>
      <c r="H576" s="57">
        <v>75</v>
      </c>
      <c r="I576" s="57">
        <v>116.5</v>
      </c>
      <c r="J576" s="57" t="s">
        <v>15</v>
      </c>
      <c r="K576" s="57">
        <v>3</v>
      </c>
      <c r="L576" s="57">
        <v>8.3166332665330668E-3</v>
      </c>
      <c r="M576" s="57">
        <v>0.35622317596566522</v>
      </c>
      <c r="N576" s="261">
        <v>713</v>
      </c>
      <c r="O576" s="261" t="s">
        <v>2507</v>
      </c>
      <c r="P576" s="57" t="s">
        <v>52</v>
      </c>
    </row>
    <row r="577" spans="1:16">
      <c r="A577" s="57">
        <v>576</v>
      </c>
      <c r="B577" s="59">
        <v>43928</v>
      </c>
      <c r="C577" s="57" t="s">
        <v>68</v>
      </c>
      <c r="D577" s="27" t="s">
        <v>69</v>
      </c>
      <c r="E577" s="58">
        <v>56</v>
      </c>
      <c r="F577" s="60">
        <v>2680</v>
      </c>
      <c r="G577" s="58">
        <v>53</v>
      </c>
      <c r="H577" s="57">
        <v>55</v>
      </c>
      <c r="I577" s="57">
        <v>108</v>
      </c>
      <c r="J577" s="57" t="s">
        <v>15</v>
      </c>
      <c r="K577" s="57">
        <v>2</v>
      </c>
      <c r="L577" s="57">
        <v>1.9776119402985074E-2</v>
      </c>
      <c r="M577" s="57">
        <v>0.49074074074074076</v>
      </c>
      <c r="N577" s="261">
        <v>713</v>
      </c>
      <c r="O577" s="261" t="s">
        <v>2507</v>
      </c>
      <c r="P577" s="57" t="s">
        <v>52</v>
      </c>
    </row>
    <row r="578" spans="1:16">
      <c r="A578" s="57">
        <v>577</v>
      </c>
      <c r="B578" s="59">
        <v>43928</v>
      </c>
      <c r="C578" s="57" t="s">
        <v>68</v>
      </c>
      <c r="D578" s="27" t="s">
        <v>69</v>
      </c>
      <c r="E578" s="58">
        <v>58</v>
      </c>
      <c r="F578" s="60">
        <v>3055</v>
      </c>
      <c r="G578" s="58">
        <v>45</v>
      </c>
      <c r="H578" s="57">
        <v>135</v>
      </c>
      <c r="I578" s="57">
        <v>180</v>
      </c>
      <c r="J578" s="57" t="s">
        <v>15</v>
      </c>
      <c r="K578" s="57">
        <v>3</v>
      </c>
      <c r="L578" s="57">
        <v>1.4729950900163666E-2</v>
      </c>
      <c r="M578" s="57">
        <v>0.25</v>
      </c>
      <c r="N578" s="261">
        <v>713</v>
      </c>
      <c r="O578" s="261" t="s">
        <v>2507</v>
      </c>
      <c r="P578" s="57" t="s">
        <v>52</v>
      </c>
    </row>
    <row r="579" spans="1:16">
      <c r="A579" s="57">
        <v>578</v>
      </c>
      <c r="B579" s="59">
        <v>43928</v>
      </c>
      <c r="C579" s="57" t="s">
        <v>68</v>
      </c>
      <c r="D579" s="27" t="s">
        <v>69</v>
      </c>
      <c r="E579" s="58">
        <v>63</v>
      </c>
      <c r="F579" s="60">
        <v>4185</v>
      </c>
      <c r="G579" s="58">
        <v>35.6</v>
      </c>
      <c r="H579" s="57">
        <v>160</v>
      </c>
      <c r="I579" s="57">
        <v>195.6</v>
      </c>
      <c r="J579" s="57" t="s">
        <v>15</v>
      </c>
      <c r="K579" s="57">
        <v>3</v>
      </c>
      <c r="L579" s="57">
        <v>8.5065710872162491E-3</v>
      </c>
      <c r="M579" s="57">
        <v>0.18200408997955012</v>
      </c>
      <c r="N579" s="261">
        <v>713</v>
      </c>
      <c r="O579" s="261" t="s">
        <v>2507</v>
      </c>
      <c r="P579" s="57" t="s">
        <v>52</v>
      </c>
    </row>
    <row r="580" spans="1:16">
      <c r="A580" s="57">
        <v>579</v>
      </c>
      <c r="B580" s="59">
        <v>43928</v>
      </c>
      <c r="C580" s="57" t="s">
        <v>68</v>
      </c>
      <c r="D580" s="27" t="s">
        <v>69</v>
      </c>
      <c r="E580" s="58">
        <v>66</v>
      </c>
      <c r="F580" s="60">
        <v>4315</v>
      </c>
      <c r="G580" s="58">
        <v>71.599999999999994</v>
      </c>
      <c r="H580" s="57">
        <v>130</v>
      </c>
      <c r="I580" s="57">
        <v>201.6</v>
      </c>
      <c r="J580" s="57" t="s">
        <v>15</v>
      </c>
      <c r="K580" s="57">
        <v>4</v>
      </c>
      <c r="L580" s="57">
        <v>1.6593279258400925E-2</v>
      </c>
      <c r="M580" s="57">
        <v>0.35515873015873012</v>
      </c>
      <c r="N580" s="261">
        <v>713</v>
      </c>
      <c r="O580" s="261" t="s">
        <v>2507</v>
      </c>
      <c r="P580" s="57" t="s">
        <v>52</v>
      </c>
    </row>
    <row r="581" spans="1:16">
      <c r="A581" s="57">
        <v>580</v>
      </c>
      <c r="B581" s="59">
        <v>43928</v>
      </c>
      <c r="C581" s="57" t="s">
        <v>68</v>
      </c>
      <c r="D581" s="27" t="s">
        <v>69</v>
      </c>
      <c r="E581" s="58">
        <v>58</v>
      </c>
      <c r="F581" s="60">
        <v>2840</v>
      </c>
      <c r="G581" s="58">
        <v>4.5</v>
      </c>
      <c r="H581" s="57">
        <v>90</v>
      </c>
      <c r="I581" s="57">
        <v>94.5</v>
      </c>
      <c r="J581" s="57" t="s">
        <v>15</v>
      </c>
      <c r="K581" s="57">
        <v>2</v>
      </c>
      <c r="L581" s="57">
        <v>1.5845070422535212E-3</v>
      </c>
      <c r="M581" s="57">
        <v>4.7619047619047616E-2</v>
      </c>
      <c r="N581" s="261">
        <v>713</v>
      </c>
      <c r="O581" s="261" t="s">
        <v>2507</v>
      </c>
      <c r="P581" s="57" t="s">
        <v>52</v>
      </c>
    </row>
    <row r="582" spans="1:16">
      <c r="A582" s="57">
        <v>581</v>
      </c>
      <c r="B582" s="59">
        <v>43928</v>
      </c>
      <c r="C582" s="57" t="s">
        <v>68</v>
      </c>
      <c r="D582" s="27" t="s">
        <v>69</v>
      </c>
      <c r="E582" s="58">
        <v>69</v>
      </c>
      <c r="F582" s="60">
        <v>5535</v>
      </c>
      <c r="G582" s="58">
        <v>55.4</v>
      </c>
      <c r="H582" s="57">
        <v>290</v>
      </c>
      <c r="I582" s="57">
        <v>345.4</v>
      </c>
      <c r="J582" s="57" t="s">
        <v>15</v>
      </c>
      <c r="K582" s="57">
        <v>3</v>
      </c>
      <c r="L582" s="57">
        <v>1.000903342366757E-2</v>
      </c>
      <c r="M582" s="57">
        <v>0.16039374638100753</v>
      </c>
      <c r="N582" s="261">
        <v>713</v>
      </c>
      <c r="O582" s="261" t="s">
        <v>2507</v>
      </c>
      <c r="P582" s="57" t="s">
        <v>52</v>
      </c>
    </row>
    <row r="583" spans="1:16">
      <c r="A583" s="57">
        <v>582</v>
      </c>
      <c r="B583" s="59">
        <v>43928</v>
      </c>
      <c r="C583" s="57" t="s">
        <v>68</v>
      </c>
      <c r="D583" s="27" t="s">
        <v>69</v>
      </c>
      <c r="E583" s="58">
        <v>64</v>
      </c>
      <c r="F583" s="60">
        <v>3920</v>
      </c>
      <c r="G583" s="58">
        <v>35</v>
      </c>
      <c r="H583" s="57">
        <v>135</v>
      </c>
      <c r="I583" s="57">
        <v>170</v>
      </c>
      <c r="J583" s="57" t="s">
        <v>15</v>
      </c>
      <c r="K583" s="57">
        <v>3</v>
      </c>
      <c r="L583" s="57">
        <v>8.9285714285714281E-3</v>
      </c>
      <c r="M583" s="57">
        <v>0.20588235294117646</v>
      </c>
      <c r="N583" s="261">
        <v>713</v>
      </c>
      <c r="O583" s="261" t="s">
        <v>2507</v>
      </c>
      <c r="P583" s="57" t="s">
        <v>52</v>
      </c>
    </row>
    <row r="584" spans="1:16">
      <c r="A584" s="57">
        <v>583</v>
      </c>
      <c r="B584" s="59">
        <v>43928</v>
      </c>
      <c r="C584" s="57" t="s">
        <v>68</v>
      </c>
      <c r="D584" s="27" t="s">
        <v>69</v>
      </c>
      <c r="E584" s="58">
        <v>55</v>
      </c>
      <c r="F584" s="60">
        <v>2526</v>
      </c>
      <c r="G584" s="58">
        <v>2.6</v>
      </c>
      <c r="H584" s="57">
        <v>77</v>
      </c>
      <c r="I584" s="57">
        <v>79.599999999999994</v>
      </c>
      <c r="J584" s="57" t="s">
        <v>15</v>
      </c>
      <c r="K584" s="57">
        <v>2</v>
      </c>
      <c r="L584" s="57">
        <v>1.0292953285827395E-3</v>
      </c>
      <c r="M584" s="57">
        <v>3.2663316582914576E-2</v>
      </c>
      <c r="N584" s="261">
        <v>713</v>
      </c>
      <c r="O584" s="261" t="s">
        <v>2507</v>
      </c>
      <c r="P584" s="57" t="s">
        <v>52</v>
      </c>
    </row>
    <row r="585" spans="1:16">
      <c r="A585" s="57">
        <v>584</v>
      </c>
      <c r="B585" s="59">
        <v>43928</v>
      </c>
      <c r="C585" s="57" t="s">
        <v>68</v>
      </c>
      <c r="D585" s="27" t="s">
        <v>69</v>
      </c>
      <c r="E585" s="58">
        <v>56</v>
      </c>
      <c r="F585" s="60">
        <v>2552</v>
      </c>
      <c r="G585" s="58">
        <v>17</v>
      </c>
      <c r="H585" s="57">
        <v>100</v>
      </c>
      <c r="I585" s="57">
        <v>117</v>
      </c>
      <c r="J585" s="57" t="s">
        <v>15</v>
      </c>
      <c r="K585" s="57">
        <v>3</v>
      </c>
      <c r="L585" s="57">
        <v>6.6614420062695925E-3</v>
      </c>
      <c r="M585" s="57">
        <v>0.14529914529914531</v>
      </c>
      <c r="N585" s="261">
        <v>713</v>
      </c>
      <c r="O585" s="261" t="s">
        <v>2507</v>
      </c>
      <c r="P585" s="57" t="s">
        <v>52</v>
      </c>
    </row>
    <row r="586" spans="1:16">
      <c r="A586" s="57">
        <v>585</v>
      </c>
      <c r="B586" s="59">
        <v>43928</v>
      </c>
      <c r="C586" s="57" t="s">
        <v>68</v>
      </c>
      <c r="D586" s="27" t="s">
        <v>69</v>
      </c>
      <c r="E586" s="58">
        <v>67</v>
      </c>
      <c r="F586" s="60">
        <v>4460</v>
      </c>
      <c r="G586" s="58">
        <v>49</v>
      </c>
      <c r="H586" s="57">
        <v>178</v>
      </c>
      <c r="I586" s="57">
        <v>227</v>
      </c>
      <c r="J586" s="57" t="s">
        <v>15</v>
      </c>
      <c r="K586" s="57">
        <v>3</v>
      </c>
      <c r="L586" s="57">
        <v>1.0986547085201795E-2</v>
      </c>
      <c r="M586" s="57">
        <v>0.21585903083700442</v>
      </c>
      <c r="N586" s="261">
        <v>713</v>
      </c>
      <c r="O586" s="261" t="s">
        <v>2507</v>
      </c>
      <c r="P586" s="57" t="s">
        <v>52</v>
      </c>
    </row>
    <row r="587" spans="1:16">
      <c r="A587" s="57">
        <v>586</v>
      </c>
      <c r="B587" s="59">
        <v>43928</v>
      </c>
      <c r="C587" s="57" t="s">
        <v>68</v>
      </c>
      <c r="D587" s="27" t="s">
        <v>69</v>
      </c>
      <c r="E587" s="58">
        <v>63</v>
      </c>
      <c r="F587" s="60">
        <v>3786</v>
      </c>
      <c r="G587" s="58">
        <v>30</v>
      </c>
      <c r="H587" s="57">
        <v>146</v>
      </c>
      <c r="I587" s="57">
        <v>176</v>
      </c>
      <c r="J587" s="57" t="s">
        <v>15</v>
      </c>
      <c r="K587" s="57">
        <v>3</v>
      </c>
      <c r="L587" s="57">
        <v>7.9239302694136295E-3</v>
      </c>
      <c r="M587" s="57">
        <v>0.17045454545454544</v>
      </c>
      <c r="N587" s="261">
        <v>713</v>
      </c>
      <c r="O587" s="261" t="s">
        <v>2507</v>
      </c>
      <c r="P587" s="57" t="s">
        <v>52</v>
      </c>
    </row>
    <row r="588" spans="1:16">
      <c r="A588" s="57">
        <v>587</v>
      </c>
      <c r="B588" s="59">
        <v>43928</v>
      </c>
      <c r="C588" s="57" t="s">
        <v>68</v>
      </c>
      <c r="D588" s="27" t="s">
        <v>69</v>
      </c>
      <c r="E588" s="58">
        <v>68</v>
      </c>
      <c r="F588" s="60">
        <v>5328</v>
      </c>
      <c r="G588" s="58">
        <v>54</v>
      </c>
      <c r="H588" s="57">
        <v>202</v>
      </c>
      <c r="I588" s="57">
        <v>256</v>
      </c>
      <c r="J588" s="57" t="s">
        <v>15</v>
      </c>
      <c r="K588" s="57">
        <v>4</v>
      </c>
      <c r="L588" s="57">
        <v>1.0135135135135136E-2</v>
      </c>
      <c r="M588" s="57">
        <v>0.2109375</v>
      </c>
      <c r="N588" s="261">
        <v>713</v>
      </c>
      <c r="O588" s="261" t="s">
        <v>2507</v>
      </c>
      <c r="P588" s="57" t="s">
        <v>52</v>
      </c>
    </row>
    <row r="589" spans="1:16">
      <c r="A589" s="57">
        <v>588</v>
      </c>
      <c r="B589" s="59">
        <v>43928</v>
      </c>
      <c r="C589" s="57" t="s">
        <v>68</v>
      </c>
      <c r="D589" s="27" t="s">
        <v>69</v>
      </c>
      <c r="E589" s="58">
        <v>58</v>
      </c>
      <c r="F589" s="60">
        <v>3338</v>
      </c>
      <c r="G589" s="58">
        <v>16</v>
      </c>
      <c r="H589" s="57">
        <v>153</v>
      </c>
      <c r="I589" s="57">
        <v>169</v>
      </c>
      <c r="J589" s="57" t="s">
        <v>15</v>
      </c>
      <c r="K589" s="57">
        <v>3</v>
      </c>
      <c r="L589" s="57">
        <v>4.793289394847214E-3</v>
      </c>
      <c r="M589" s="57">
        <v>9.4674556213017749E-2</v>
      </c>
      <c r="N589" s="261">
        <v>713</v>
      </c>
      <c r="O589" s="261" t="s">
        <v>2507</v>
      </c>
      <c r="P589" s="57" t="s">
        <v>52</v>
      </c>
    </row>
    <row r="590" spans="1:16">
      <c r="A590" s="57">
        <v>589</v>
      </c>
      <c r="B590" s="59">
        <v>43928</v>
      </c>
      <c r="C590" s="57" t="s">
        <v>68</v>
      </c>
      <c r="D590" s="27" t="s">
        <v>69</v>
      </c>
      <c r="E590" s="58">
        <v>56</v>
      </c>
      <c r="F590" s="60">
        <v>3081</v>
      </c>
      <c r="G590" s="58">
        <v>6</v>
      </c>
      <c r="H590" s="57">
        <v>243</v>
      </c>
      <c r="I590" s="57">
        <v>249</v>
      </c>
      <c r="J590" s="57" t="s">
        <v>15</v>
      </c>
      <c r="K590" s="57">
        <v>2</v>
      </c>
      <c r="L590" s="57">
        <v>1.9474196689386564E-3</v>
      </c>
      <c r="M590" s="57">
        <v>2.4096385542168676E-2</v>
      </c>
      <c r="N590" s="261">
        <v>713</v>
      </c>
      <c r="O590" s="261" t="s">
        <v>2507</v>
      </c>
      <c r="P590" s="57" t="s">
        <v>52</v>
      </c>
    </row>
    <row r="591" spans="1:16">
      <c r="A591" s="57">
        <v>590</v>
      </c>
      <c r="B591" s="59">
        <v>43928</v>
      </c>
      <c r="C591" s="57" t="s">
        <v>68</v>
      </c>
      <c r="D591" s="27" t="s">
        <v>69</v>
      </c>
      <c r="E591" s="58">
        <v>60</v>
      </c>
      <c r="F591" s="60">
        <v>3907</v>
      </c>
      <c r="G591" s="58">
        <v>5</v>
      </c>
      <c r="H591" s="57">
        <v>185</v>
      </c>
      <c r="I591" s="57">
        <v>190</v>
      </c>
      <c r="J591" s="57" t="s">
        <v>15</v>
      </c>
      <c r="K591" s="57">
        <v>2</v>
      </c>
      <c r="L591" s="57">
        <v>1.2797542871768621E-3</v>
      </c>
      <c r="M591" s="57">
        <v>2.6315789473684209E-2</v>
      </c>
      <c r="N591" s="261">
        <v>713</v>
      </c>
      <c r="O591" s="261" t="s">
        <v>2507</v>
      </c>
      <c r="P591" s="57" t="s">
        <v>52</v>
      </c>
    </row>
    <row r="592" spans="1:16">
      <c r="A592" s="57">
        <v>591</v>
      </c>
      <c r="B592" s="59">
        <v>43932</v>
      </c>
      <c r="C592" s="57" t="s">
        <v>68</v>
      </c>
      <c r="D592" s="27" t="s">
        <v>69</v>
      </c>
      <c r="E592" s="58">
        <v>63</v>
      </c>
      <c r="F592" s="60">
        <v>3951</v>
      </c>
      <c r="G592" s="58">
        <v>62</v>
      </c>
      <c r="H592" s="57">
        <v>136</v>
      </c>
      <c r="I592" s="57">
        <v>198</v>
      </c>
      <c r="J592" s="57" t="s">
        <v>15</v>
      </c>
      <c r="K592" s="57">
        <v>4</v>
      </c>
      <c r="L592" s="57">
        <v>1.5692229815236648E-2</v>
      </c>
      <c r="M592" s="57">
        <v>0.31313131313131315</v>
      </c>
      <c r="N592" s="261">
        <v>713</v>
      </c>
      <c r="O592" s="261" t="s">
        <v>2507</v>
      </c>
      <c r="P592" s="57" t="s">
        <v>52</v>
      </c>
    </row>
    <row r="593" spans="1:16">
      <c r="A593" s="57">
        <v>592</v>
      </c>
      <c r="B593" s="59">
        <v>43932</v>
      </c>
      <c r="C593" s="57" t="s">
        <v>68</v>
      </c>
      <c r="D593" s="27" t="s">
        <v>69</v>
      </c>
      <c r="E593" s="58">
        <v>75</v>
      </c>
      <c r="F593" s="60">
        <v>6728</v>
      </c>
      <c r="G593" s="58">
        <v>7</v>
      </c>
      <c r="H593" s="57">
        <v>161</v>
      </c>
      <c r="I593" s="57">
        <v>168</v>
      </c>
      <c r="J593" s="57" t="s">
        <v>15</v>
      </c>
      <c r="K593" s="57">
        <v>3</v>
      </c>
      <c r="L593" s="57">
        <v>1.0404280618311534E-3</v>
      </c>
      <c r="M593" s="57">
        <v>4.1666666666666664E-2</v>
      </c>
      <c r="N593" s="261">
        <v>713</v>
      </c>
      <c r="O593" s="261" t="s">
        <v>2507</v>
      </c>
      <c r="P593" s="57" t="s">
        <v>52</v>
      </c>
    </row>
    <row r="594" spans="1:16">
      <c r="A594" s="57">
        <v>593</v>
      </c>
      <c r="B594" s="59">
        <v>43934</v>
      </c>
      <c r="C594" s="57" t="s">
        <v>68</v>
      </c>
      <c r="D594" s="27" t="s">
        <v>69</v>
      </c>
      <c r="E594" s="58">
        <v>70</v>
      </c>
      <c r="F594" s="60">
        <v>5838</v>
      </c>
      <c r="G594" s="58">
        <v>136</v>
      </c>
      <c r="H594" s="57">
        <v>257</v>
      </c>
      <c r="I594" s="57">
        <v>393</v>
      </c>
      <c r="J594" s="57" t="s">
        <v>15</v>
      </c>
      <c r="K594" s="57">
        <v>4</v>
      </c>
      <c r="L594" s="57">
        <v>2.3295649194929772E-2</v>
      </c>
      <c r="M594" s="57">
        <v>0.34605597964376589</v>
      </c>
      <c r="N594" s="261">
        <v>713</v>
      </c>
      <c r="O594" s="261" t="s">
        <v>2507</v>
      </c>
      <c r="P594" s="57" t="s">
        <v>52</v>
      </c>
    </row>
    <row r="595" spans="1:16">
      <c r="A595" s="57">
        <v>594</v>
      </c>
      <c r="B595" s="59">
        <v>43934</v>
      </c>
      <c r="C595" s="57" t="s">
        <v>68</v>
      </c>
      <c r="D595" s="27" t="s">
        <v>69</v>
      </c>
      <c r="E595" s="58">
        <v>62</v>
      </c>
      <c r="F595" s="60">
        <v>3846</v>
      </c>
      <c r="G595" s="58">
        <v>126</v>
      </c>
      <c r="H595" s="57">
        <v>124</v>
      </c>
      <c r="I595" s="57">
        <v>250</v>
      </c>
      <c r="J595" s="57" t="s">
        <v>15</v>
      </c>
      <c r="K595" s="57">
        <v>4</v>
      </c>
      <c r="L595" s="57">
        <v>3.2761310452418098E-2</v>
      </c>
      <c r="M595" s="57">
        <v>0.504</v>
      </c>
      <c r="N595" s="261">
        <v>713</v>
      </c>
      <c r="O595" s="261" t="s">
        <v>2507</v>
      </c>
      <c r="P595" s="57" t="s">
        <v>52</v>
      </c>
    </row>
    <row r="596" spans="1:16">
      <c r="A596" s="57">
        <v>595</v>
      </c>
      <c r="B596" s="59">
        <v>43934</v>
      </c>
      <c r="C596" s="57" t="s">
        <v>68</v>
      </c>
      <c r="D596" s="27" t="s">
        <v>69</v>
      </c>
      <c r="E596" s="58">
        <v>59</v>
      </c>
      <c r="F596" s="60">
        <v>3423</v>
      </c>
      <c r="G596" s="58">
        <v>35</v>
      </c>
      <c r="H596" s="57">
        <v>135</v>
      </c>
      <c r="I596" s="57">
        <v>170</v>
      </c>
      <c r="J596" s="57" t="s">
        <v>15</v>
      </c>
      <c r="K596" s="57">
        <v>3</v>
      </c>
      <c r="L596" s="57">
        <v>1.0224948875255624E-2</v>
      </c>
      <c r="M596" s="57">
        <v>0.20588235294117646</v>
      </c>
      <c r="N596" s="261">
        <v>713</v>
      </c>
      <c r="O596" s="261" t="s">
        <v>2507</v>
      </c>
      <c r="P596" s="57" t="s">
        <v>52</v>
      </c>
    </row>
    <row r="597" spans="1:16">
      <c r="A597" s="57">
        <v>596</v>
      </c>
      <c r="B597" s="59">
        <v>43934</v>
      </c>
      <c r="C597" s="57" t="s">
        <v>68</v>
      </c>
      <c r="D597" s="27" t="s">
        <v>69</v>
      </c>
      <c r="E597" s="58">
        <v>68</v>
      </c>
      <c r="F597" s="60">
        <v>6093</v>
      </c>
      <c r="G597" s="58">
        <v>241</v>
      </c>
      <c r="H597" s="57">
        <v>241</v>
      </c>
      <c r="I597" s="57">
        <v>482</v>
      </c>
      <c r="J597" s="57" t="s">
        <v>15</v>
      </c>
      <c r="K597" s="57">
        <v>5</v>
      </c>
      <c r="L597" s="57">
        <v>3.9553586082389625E-2</v>
      </c>
      <c r="M597" s="57">
        <v>0.5</v>
      </c>
      <c r="N597" s="261">
        <v>713</v>
      </c>
      <c r="O597" s="261" t="s">
        <v>2507</v>
      </c>
      <c r="P597" s="57" t="s">
        <v>52</v>
      </c>
    </row>
    <row r="598" spans="1:16">
      <c r="A598" s="57">
        <v>597</v>
      </c>
      <c r="B598" s="59">
        <v>43936</v>
      </c>
      <c r="C598" s="57" t="s">
        <v>68</v>
      </c>
      <c r="D598" s="27" t="s">
        <v>69</v>
      </c>
      <c r="E598" s="58">
        <v>81</v>
      </c>
      <c r="F598" s="60">
        <v>4690</v>
      </c>
      <c r="G598" s="58">
        <v>136</v>
      </c>
      <c r="H598" s="57">
        <v>546</v>
      </c>
      <c r="I598" s="57">
        <v>682</v>
      </c>
      <c r="J598" s="57" t="s">
        <v>15</v>
      </c>
      <c r="K598" s="57">
        <v>5</v>
      </c>
      <c r="L598" s="57">
        <v>2.8997867803837955E-2</v>
      </c>
      <c r="M598" s="57">
        <v>0.19941348973607037</v>
      </c>
      <c r="N598" s="261">
        <v>713</v>
      </c>
      <c r="O598" s="261" t="s">
        <v>2507</v>
      </c>
      <c r="P598" s="57" t="s">
        <v>52</v>
      </c>
    </row>
    <row r="599" spans="1:16">
      <c r="A599" s="57">
        <v>598</v>
      </c>
      <c r="B599" s="59">
        <v>43936</v>
      </c>
      <c r="C599" s="57" t="s">
        <v>68</v>
      </c>
      <c r="D599" s="27" t="s">
        <v>69</v>
      </c>
      <c r="E599" s="58">
        <v>65</v>
      </c>
      <c r="F599" s="60">
        <v>4577</v>
      </c>
      <c r="G599" s="58">
        <v>9</v>
      </c>
      <c r="H599" s="57">
        <v>230</v>
      </c>
      <c r="I599" s="57">
        <v>239</v>
      </c>
      <c r="J599" s="57" t="s">
        <v>15</v>
      </c>
      <c r="K599" s="57">
        <v>3</v>
      </c>
      <c r="L599" s="57">
        <v>1.9663535066637536E-3</v>
      </c>
      <c r="M599" s="57">
        <v>3.7656903765690378E-2</v>
      </c>
      <c r="N599" s="261">
        <v>713</v>
      </c>
      <c r="O599" s="261" t="s">
        <v>2507</v>
      </c>
      <c r="P599" s="57" t="s">
        <v>52</v>
      </c>
    </row>
    <row r="600" spans="1:16">
      <c r="A600" s="57">
        <v>599</v>
      </c>
      <c r="B600" s="59">
        <v>43937</v>
      </c>
      <c r="C600" s="57" t="s">
        <v>68</v>
      </c>
      <c r="D600" s="27" t="s">
        <v>69</v>
      </c>
      <c r="E600" s="58">
        <v>65</v>
      </c>
      <c r="F600" s="60">
        <v>4028</v>
      </c>
      <c r="G600" s="58">
        <v>7.6</v>
      </c>
      <c r="H600" s="57">
        <v>147</v>
      </c>
      <c r="I600" s="57">
        <v>154.6</v>
      </c>
      <c r="J600" s="57" t="s">
        <v>15</v>
      </c>
      <c r="K600" s="57">
        <v>2</v>
      </c>
      <c r="L600" s="57">
        <v>1.8867924528301887E-3</v>
      </c>
      <c r="M600" s="57">
        <v>4.9159120310478657E-2</v>
      </c>
      <c r="N600" s="261">
        <v>713</v>
      </c>
      <c r="O600" s="261" t="s">
        <v>2507</v>
      </c>
      <c r="P600" s="57" t="s">
        <v>52</v>
      </c>
    </row>
    <row r="601" spans="1:16">
      <c r="A601" s="57">
        <v>600</v>
      </c>
      <c r="B601" s="59">
        <v>43937</v>
      </c>
      <c r="C601" s="57" t="s">
        <v>68</v>
      </c>
      <c r="D601" s="27" t="s">
        <v>69</v>
      </c>
      <c r="E601" s="58">
        <v>64</v>
      </c>
      <c r="F601" s="60">
        <v>4414</v>
      </c>
      <c r="G601" s="58">
        <v>30</v>
      </c>
      <c r="H601" s="57">
        <v>196</v>
      </c>
      <c r="I601" s="57">
        <v>226</v>
      </c>
      <c r="J601" s="57" t="s">
        <v>15</v>
      </c>
      <c r="K601" s="57">
        <v>3</v>
      </c>
      <c r="L601" s="57">
        <v>6.7965564114182151E-3</v>
      </c>
      <c r="M601" s="57">
        <v>0.13274336283185842</v>
      </c>
      <c r="N601" s="261">
        <v>713</v>
      </c>
      <c r="O601" s="261" t="s">
        <v>2507</v>
      </c>
      <c r="P601" s="57" t="s">
        <v>52</v>
      </c>
    </row>
    <row r="602" spans="1:16">
      <c r="A602" s="57">
        <v>601</v>
      </c>
      <c r="B602" s="59">
        <v>43937</v>
      </c>
      <c r="C602" s="57" t="s">
        <v>68</v>
      </c>
      <c r="D602" s="27" t="s">
        <v>69</v>
      </c>
      <c r="E602" s="58">
        <v>85</v>
      </c>
      <c r="F602" s="60">
        <v>10690</v>
      </c>
      <c r="G602" s="58">
        <v>10.6</v>
      </c>
      <c r="H602" s="57">
        <v>174</v>
      </c>
      <c r="I602" s="57">
        <v>184.6</v>
      </c>
      <c r="J602" s="57" t="s">
        <v>15</v>
      </c>
      <c r="K602" s="57">
        <v>3</v>
      </c>
      <c r="L602" s="57">
        <v>9.9158091674462112E-4</v>
      </c>
      <c r="M602" s="57">
        <v>5.7421451787648972E-2</v>
      </c>
      <c r="N602" s="261">
        <v>713</v>
      </c>
      <c r="O602" s="261" t="s">
        <v>2507</v>
      </c>
      <c r="P602" s="57" t="s">
        <v>52</v>
      </c>
    </row>
    <row r="603" spans="1:16">
      <c r="A603" s="57">
        <v>602</v>
      </c>
      <c r="B603" s="59">
        <v>43937</v>
      </c>
      <c r="C603" s="57" t="s">
        <v>68</v>
      </c>
      <c r="D603" s="27" t="s">
        <v>69</v>
      </c>
      <c r="E603" s="58">
        <v>59</v>
      </c>
      <c r="F603" s="60">
        <v>3171</v>
      </c>
      <c r="G603" s="58">
        <v>35.299999999999997</v>
      </c>
      <c r="H603" s="57">
        <v>56</v>
      </c>
      <c r="I603" s="57">
        <v>91.3</v>
      </c>
      <c r="J603" s="57" t="s">
        <v>15</v>
      </c>
      <c r="K603" s="57">
        <v>3</v>
      </c>
      <c r="L603" s="57">
        <v>1.1132134973194575E-2</v>
      </c>
      <c r="M603" s="57">
        <v>0.38663745892661555</v>
      </c>
      <c r="N603" s="261">
        <v>713</v>
      </c>
      <c r="O603" s="261" t="s">
        <v>2507</v>
      </c>
      <c r="P603" s="57" t="s">
        <v>52</v>
      </c>
    </row>
    <row r="604" spans="1:16">
      <c r="A604" s="57">
        <v>603</v>
      </c>
      <c r="B604" s="59">
        <v>43937</v>
      </c>
      <c r="C604" s="57" t="s">
        <v>68</v>
      </c>
      <c r="D604" s="27" t="s">
        <v>69</v>
      </c>
      <c r="E604" s="58">
        <v>64</v>
      </c>
      <c r="F604" s="60">
        <v>3923</v>
      </c>
      <c r="G604" s="58">
        <v>48.3</v>
      </c>
      <c r="H604" s="57">
        <v>85</v>
      </c>
      <c r="I604" s="57">
        <v>133.30000000000001</v>
      </c>
      <c r="J604" s="57" t="s">
        <v>15</v>
      </c>
      <c r="K604" s="57">
        <v>3</v>
      </c>
      <c r="L604" s="57">
        <v>1.2312006117767013E-2</v>
      </c>
      <c r="M604" s="57">
        <v>0.36234058514628653</v>
      </c>
      <c r="N604" s="261">
        <v>713</v>
      </c>
      <c r="O604" s="261" t="s">
        <v>2507</v>
      </c>
      <c r="P604" s="57" t="s">
        <v>52</v>
      </c>
    </row>
    <row r="605" spans="1:16">
      <c r="A605" s="57">
        <v>604</v>
      </c>
      <c r="B605" s="59">
        <v>43938</v>
      </c>
      <c r="C605" s="57" t="s">
        <v>68</v>
      </c>
      <c r="D605" s="27" t="s">
        <v>69</v>
      </c>
      <c r="E605" s="58">
        <v>57</v>
      </c>
      <c r="F605" s="60">
        <v>3224</v>
      </c>
      <c r="G605" s="58">
        <v>19.8</v>
      </c>
      <c r="H605" s="57">
        <v>182</v>
      </c>
      <c r="I605" s="57">
        <v>201.8</v>
      </c>
      <c r="J605" s="57" t="s">
        <v>15</v>
      </c>
      <c r="K605" s="57">
        <v>3</v>
      </c>
      <c r="L605" s="57">
        <v>6.1414392059553355E-3</v>
      </c>
      <c r="M605" s="57">
        <v>9.8116947472745297E-2</v>
      </c>
      <c r="N605" s="261">
        <v>713</v>
      </c>
      <c r="O605" s="261" t="s">
        <v>2507</v>
      </c>
      <c r="P605" s="57" t="s">
        <v>52</v>
      </c>
    </row>
    <row r="606" spans="1:16">
      <c r="A606" s="57">
        <v>605</v>
      </c>
      <c r="B606" s="59">
        <v>43938</v>
      </c>
      <c r="C606" s="57" t="s">
        <v>68</v>
      </c>
      <c r="D606" s="27" t="s">
        <v>69</v>
      </c>
      <c r="E606" s="58">
        <v>71</v>
      </c>
      <c r="F606" s="60">
        <v>6543</v>
      </c>
      <c r="G606" s="58">
        <v>259.7</v>
      </c>
      <c r="H606" s="57">
        <v>430</v>
      </c>
      <c r="I606" s="57">
        <v>689.7</v>
      </c>
      <c r="J606" s="57" t="s">
        <v>15</v>
      </c>
      <c r="K606" s="57">
        <v>5</v>
      </c>
      <c r="L606" s="57">
        <v>3.9691273116307504E-2</v>
      </c>
      <c r="M606" s="57">
        <v>0.37654052486588369</v>
      </c>
      <c r="N606" s="261">
        <v>713</v>
      </c>
      <c r="O606" s="261" t="s">
        <v>2507</v>
      </c>
      <c r="P606" s="57" t="s">
        <v>52</v>
      </c>
    </row>
    <row r="607" spans="1:16">
      <c r="A607" s="57">
        <v>606</v>
      </c>
      <c r="B607" s="59">
        <v>43938</v>
      </c>
      <c r="C607" s="57" t="s">
        <v>68</v>
      </c>
      <c r="D607" s="27" t="s">
        <v>69</v>
      </c>
      <c r="E607" s="58">
        <v>56</v>
      </c>
      <c r="F607" s="60">
        <v>2672</v>
      </c>
      <c r="G607" s="58">
        <v>2.2000000000000002</v>
      </c>
      <c r="H607" s="57">
        <v>76</v>
      </c>
      <c r="I607" s="57">
        <v>78.2</v>
      </c>
      <c r="J607" s="57" t="s">
        <v>15</v>
      </c>
      <c r="K607" s="57">
        <v>2</v>
      </c>
      <c r="L607" s="57">
        <v>8.2335329341317372E-4</v>
      </c>
      <c r="M607" s="57">
        <v>2.8132992327365731E-2</v>
      </c>
      <c r="N607" s="261">
        <v>713</v>
      </c>
      <c r="O607" s="261" t="s">
        <v>2507</v>
      </c>
      <c r="P607" s="57" t="s">
        <v>52</v>
      </c>
    </row>
    <row r="608" spans="1:16">
      <c r="A608" s="57">
        <v>607</v>
      </c>
      <c r="B608" s="59">
        <v>43938</v>
      </c>
      <c r="C608" s="57" t="s">
        <v>68</v>
      </c>
      <c r="D608" s="27" t="s">
        <v>69</v>
      </c>
      <c r="E608" s="58">
        <v>65</v>
      </c>
      <c r="F608" s="60">
        <v>4159</v>
      </c>
      <c r="G608" s="58">
        <v>46.9</v>
      </c>
      <c r="H608" s="57">
        <v>111</v>
      </c>
      <c r="I608" s="57">
        <v>157.9</v>
      </c>
      <c r="J608" s="57" t="s">
        <v>15</v>
      </c>
      <c r="K608" s="57">
        <v>3</v>
      </c>
      <c r="L608" s="57">
        <v>1.1276749218562154E-2</v>
      </c>
      <c r="M608" s="57">
        <v>0.29702343255224822</v>
      </c>
      <c r="N608" s="261">
        <v>713</v>
      </c>
      <c r="O608" s="261" t="s">
        <v>2507</v>
      </c>
      <c r="P608" s="57" t="s">
        <v>52</v>
      </c>
    </row>
    <row r="609" spans="1:16">
      <c r="A609" s="57">
        <v>608</v>
      </c>
      <c r="B609" s="59">
        <v>43939</v>
      </c>
      <c r="C609" s="57" t="s">
        <v>68</v>
      </c>
      <c r="D609" s="27" t="s">
        <v>69</v>
      </c>
      <c r="E609" s="58">
        <v>71</v>
      </c>
      <c r="F609" s="60">
        <v>5723</v>
      </c>
      <c r="G609" s="58">
        <v>63.5</v>
      </c>
      <c r="H609" s="57">
        <v>207</v>
      </c>
      <c r="I609" s="57">
        <v>270.5</v>
      </c>
      <c r="J609" s="57" t="s">
        <v>15</v>
      </c>
      <c r="K609" s="57">
        <v>4</v>
      </c>
      <c r="L609" s="57">
        <v>1.1095579241656474E-2</v>
      </c>
      <c r="M609" s="57">
        <v>0.23475046210720887</v>
      </c>
      <c r="N609" s="261">
        <v>713</v>
      </c>
      <c r="O609" s="261" t="s">
        <v>2507</v>
      </c>
      <c r="P609" s="57" t="s">
        <v>52</v>
      </c>
    </row>
    <row r="610" spans="1:16">
      <c r="A610" s="57">
        <v>609</v>
      </c>
      <c r="B610" s="59">
        <v>43939</v>
      </c>
      <c r="C610" s="57" t="s">
        <v>68</v>
      </c>
      <c r="D610" s="27" t="s">
        <v>69</v>
      </c>
      <c r="E610" s="58">
        <v>61</v>
      </c>
      <c r="F610" s="60">
        <v>3436</v>
      </c>
      <c r="G610" s="58">
        <v>10</v>
      </c>
      <c r="H610" s="57">
        <v>94</v>
      </c>
      <c r="I610" s="57">
        <v>104</v>
      </c>
      <c r="J610" s="57" t="s">
        <v>15</v>
      </c>
      <c r="K610" s="57">
        <v>3</v>
      </c>
      <c r="L610" s="57">
        <v>2.9103608847497091E-3</v>
      </c>
      <c r="M610" s="57">
        <v>9.6153846153846159E-2</v>
      </c>
      <c r="N610" s="261">
        <v>713</v>
      </c>
      <c r="O610" s="261" t="s">
        <v>2507</v>
      </c>
      <c r="P610" s="57" t="s">
        <v>52</v>
      </c>
    </row>
    <row r="611" spans="1:16">
      <c r="A611" s="57">
        <v>610</v>
      </c>
      <c r="B611" s="59">
        <v>43939</v>
      </c>
      <c r="C611" s="57" t="s">
        <v>68</v>
      </c>
      <c r="D611" s="27" t="s">
        <v>69</v>
      </c>
      <c r="E611" s="58">
        <v>63</v>
      </c>
      <c r="F611" s="60">
        <v>3846</v>
      </c>
      <c r="G611" s="58">
        <v>56.8</v>
      </c>
      <c r="H611" s="57">
        <v>109</v>
      </c>
      <c r="I611" s="57">
        <v>165.8</v>
      </c>
      <c r="J611" s="57" t="s">
        <v>15</v>
      </c>
      <c r="K611" s="57">
        <v>4</v>
      </c>
      <c r="L611" s="57">
        <v>1.4768590743629744E-2</v>
      </c>
      <c r="M611" s="57">
        <v>0.34258142340168873</v>
      </c>
      <c r="N611" s="261">
        <v>713</v>
      </c>
      <c r="O611" s="261" t="s">
        <v>2507</v>
      </c>
      <c r="P611" s="57" t="s">
        <v>52</v>
      </c>
    </row>
    <row r="612" spans="1:16">
      <c r="A612" s="57">
        <v>611</v>
      </c>
      <c r="B612" s="59">
        <v>43939</v>
      </c>
      <c r="C612" s="57" t="s">
        <v>68</v>
      </c>
      <c r="D612" s="27" t="s">
        <v>69</v>
      </c>
      <c r="E612" s="58">
        <v>52</v>
      </c>
      <c r="F612" s="60">
        <v>2214</v>
      </c>
      <c r="G612" s="58">
        <v>3.4</v>
      </c>
      <c r="H612" s="57">
        <v>95</v>
      </c>
      <c r="I612" s="57">
        <v>98.4</v>
      </c>
      <c r="J612" s="57" t="s">
        <v>15</v>
      </c>
      <c r="K612" s="57">
        <v>2</v>
      </c>
      <c r="L612" s="57">
        <v>1.5356820234869015E-3</v>
      </c>
      <c r="M612" s="57">
        <v>3.4552845528455278E-2</v>
      </c>
      <c r="N612" s="261">
        <v>713</v>
      </c>
      <c r="O612" s="261" t="s">
        <v>2507</v>
      </c>
      <c r="P612" s="57" t="s">
        <v>52</v>
      </c>
    </row>
    <row r="613" spans="1:16">
      <c r="A613" s="57">
        <v>612</v>
      </c>
      <c r="B613" s="59">
        <v>43941</v>
      </c>
      <c r="C613" s="57" t="s">
        <v>68</v>
      </c>
      <c r="D613" s="27" t="s">
        <v>69</v>
      </c>
      <c r="E613" s="58">
        <v>70</v>
      </c>
      <c r="F613" s="60">
        <v>5940</v>
      </c>
      <c r="G613" s="58">
        <v>206.6</v>
      </c>
      <c r="H613" s="57">
        <v>306</v>
      </c>
      <c r="I613" s="57">
        <v>512.6</v>
      </c>
      <c r="J613" s="57" t="s">
        <v>15</v>
      </c>
      <c r="K613" s="57">
        <v>4</v>
      </c>
      <c r="L613" s="57">
        <v>3.4781144781144781E-2</v>
      </c>
      <c r="M613" s="57">
        <v>0.40304330862270771</v>
      </c>
      <c r="N613" s="261">
        <v>713</v>
      </c>
      <c r="O613" s="261" t="s">
        <v>2507</v>
      </c>
      <c r="P613" s="57" t="s">
        <v>52</v>
      </c>
    </row>
    <row r="614" spans="1:16">
      <c r="A614" s="57">
        <v>613</v>
      </c>
      <c r="B614" s="59">
        <v>43941</v>
      </c>
      <c r="C614" s="57" t="s">
        <v>68</v>
      </c>
      <c r="D614" s="27" t="s">
        <v>69</v>
      </c>
      <c r="E614" s="58">
        <v>61</v>
      </c>
      <c r="F614" s="60">
        <v>3718</v>
      </c>
      <c r="G614" s="58">
        <v>33.799999999999997</v>
      </c>
      <c r="H614" s="57">
        <v>114</v>
      </c>
      <c r="I614" s="57">
        <v>147.80000000000001</v>
      </c>
      <c r="J614" s="57" t="s">
        <v>15</v>
      </c>
      <c r="K614" s="57">
        <v>3</v>
      </c>
      <c r="L614" s="57">
        <v>9.0909090909090905E-3</v>
      </c>
      <c r="M614" s="57">
        <v>0.22868741542625165</v>
      </c>
      <c r="N614" s="261">
        <v>713</v>
      </c>
      <c r="O614" s="261" t="s">
        <v>2507</v>
      </c>
      <c r="P614" s="57" t="s">
        <v>52</v>
      </c>
    </row>
    <row r="615" spans="1:16">
      <c r="A615" s="57">
        <v>614</v>
      </c>
      <c r="B615" s="59">
        <v>43941</v>
      </c>
      <c r="C615" s="57" t="s">
        <v>68</v>
      </c>
      <c r="D615" s="27" t="s">
        <v>69</v>
      </c>
      <c r="E615" s="58">
        <v>63</v>
      </c>
      <c r="F615" s="60">
        <v>3576</v>
      </c>
      <c r="G615" s="58">
        <v>8</v>
      </c>
      <c r="H615" s="57">
        <v>97</v>
      </c>
      <c r="I615" s="57">
        <v>105</v>
      </c>
      <c r="J615" s="57" t="s">
        <v>15</v>
      </c>
      <c r="K615" s="57">
        <v>3</v>
      </c>
      <c r="L615" s="57">
        <v>2.2371364653243847E-3</v>
      </c>
      <c r="M615" s="57">
        <v>7.6190476190476197E-2</v>
      </c>
      <c r="N615" s="261">
        <v>713</v>
      </c>
      <c r="O615" s="261" t="s">
        <v>2507</v>
      </c>
      <c r="P615" s="57" t="s">
        <v>52</v>
      </c>
    </row>
    <row r="616" spans="1:16">
      <c r="A616" s="57">
        <v>615</v>
      </c>
      <c r="B616" s="59">
        <v>43945</v>
      </c>
      <c r="C616" s="57" t="s">
        <v>68</v>
      </c>
      <c r="D616" s="27" t="s">
        <v>69</v>
      </c>
      <c r="E616" s="58">
        <v>68</v>
      </c>
      <c r="F616" s="60">
        <v>4641</v>
      </c>
      <c r="G616" s="58">
        <v>113</v>
      </c>
      <c r="H616" s="57">
        <v>130</v>
      </c>
      <c r="I616" s="57">
        <v>243</v>
      </c>
      <c r="J616" s="57" t="s">
        <v>15</v>
      </c>
      <c r="K616" s="57">
        <v>5</v>
      </c>
      <c r="L616" s="57">
        <v>2.4348200818789054E-2</v>
      </c>
      <c r="M616" s="57">
        <v>0.46502057613168724</v>
      </c>
      <c r="N616" s="261">
        <v>713</v>
      </c>
      <c r="O616" s="261" t="s">
        <v>2507</v>
      </c>
      <c r="P616" s="57" t="s">
        <v>52</v>
      </c>
    </row>
    <row r="617" spans="1:16">
      <c r="A617" s="57">
        <v>616</v>
      </c>
      <c r="B617" s="59">
        <v>43945</v>
      </c>
      <c r="C617" s="57" t="s">
        <v>68</v>
      </c>
      <c r="D617" s="27" t="s">
        <v>69</v>
      </c>
      <c r="E617" s="58">
        <v>66</v>
      </c>
      <c r="F617" s="60">
        <v>5209</v>
      </c>
      <c r="G617" s="58">
        <v>259</v>
      </c>
      <c r="H617" s="57">
        <v>190</v>
      </c>
      <c r="I617" s="57">
        <v>449</v>
      </c>
      <c r="J617" s="57" t="s">
        <v>15</v>
      </c>
      <c r="K617" s="57">
        <v>5</v>
      </c>
      <c r="L617" s="57">
        <v>4.9721635630639277E-2</v>
      </c>
      <c r="M617" s="57">
        <v>0.57683741648106901</v>
      </c>
      <c r="N617" s="261">
        <v>713</v>
      </c>
      <c r="O617" s="261" t="s">
        <v>2507</v>
      </c>
      <c r="P617" s="57" t="s">
        <v>52</v>
      </c>
    </row>
    <row r="618" spans="1:16">
      <c r="A618" s="57">
        <v>617</v>
      </c>
      <c r="B618" s="59">
        <v>43945</v>
      </c>
      <c r="C618" s="57" t="s">
        <v>68</v>
      </c>
      <c r="D618" s="27" t="s">
        <v>69</v>
      </c>
      <c r="E618" s="58">
        <v>60</v>
      </c>
      <c r="F618" s="60">
        <v>3401</v>
      </c>
      <c r="G618" s="58">
        <v>57</v>
      </c>
      <c r="H618" s="57">
        <v>140</v>
      </c>
      <c r="I618" s="57">
        <v>197</v>
      </c>
      <c r="J618" s="57" t="s">
        <v>15</v>
      </c>
      <c r="K618" s="57">
        <v>4</v>
      </c>
      <c r="L618" s="57">
        <v>1.6759776536312849E-2</v>
      </c>
      <c r="M618" s="57">
        <v>0.28934010152284262</v>
      </c>
      <c r="N618" s="261">
        <v>713</v>
      </c>
      <c r="O618" s="261" t="s">
        <v>2507</v>
      </c>
      <c r="P618" s="57" t="s">
        <v>52</v>
      </c>
    </row>
    <row r="619" spans="1:16">
      <c r="A619" s="57">
        <v>618</v>
      </c>
      <c r="B619" s="59">
        <v>43945</v>
      </c>
      <c r="C619" s="57" t="s">
        <v>68</v>
      </c>
      <c r="D619" s="27" t="s">
        <v>69</v>
      </c>
      <c r="E619" s="58">
        <v>61</v>
      </c>
      <c r="F619" s="60">
        <v>3188</v>
      </c>
      <c r="G619" s="58">
        <v>8</v>
      </c>
      <c r="H619" s="57">
        <v>130</v>
      </c>
      <c r="I619" s="57">
        <v>138</v>
      </c>
      <c r="J619" s="57" t="s">
        <v>15</v>
      </c>
      <c r="K619" s="57">
        <v>2</v>
      </c>
      <c r="L619" s="57">
        <v>2.509410288582183E-3</v>
      </c>
      <c r="M619" s="57">
        <v>5.7971014492753624E-2</v>
      </c>
      <c r="N619" s="261">
        <v>713</v>
      </c>
      <c r="O619" s="261" t="s">
        <v>2507</v>
      </c>
      <c r="P619" s="57" t="s">
        <v>52</v>
      </c>
    </row>
    <row r="620" spans="1:16">
      <c r="A620" s="57">
        <v>619</v>
      </c>
      <c r="B620" s="59">
        <v>43945</v>
      </c>
      <c r="C620" s="57" t="s">
        <v>68</v>
      </c>
      <c r="D620" s="27" t="s">
        <v>69</v>
      </c>
      <c r="E620" s="58">
        <v>73</v>
      </c>
      <c r="F620" s="60">
        <v>5952</v>
      </c>
      <c r="G620" s="58">
        <v>90</v>
      </c>
      <c r="H620" s="57">
        <v>204</v>
      </c>
      <c r="I620" s="57">
        <v>294</v>
      </c>
      <c r="J620" s="57" t="s">
        <v>15</v>
      </c>
      <c r="K620" s="57">
        <v>4</v>
      </c>
      <c r="L620" s="57">
        <v>1.5120967741935484E-2</v>
      </c>
      <c r="M620" s="57">
        <v>0.30612244897959184</v>
      </c>
      <c r="N620" s="261">
        <v>713</v>
      </c>
      <c r="O620" s="261" t="s">
        <v>2507</v>
      </c>
      <c r="P620" s="57" t="s">
        <v>52</v>
      </c>
    </row>
    <row r="621" spans="1:16">
      <c r="A621" s="57">
        <v>620</v>
      </c>
      <c r="B621" s="59">
        <v>43945</v>
      </c>
      <c r="C621" s="57" t="s">
        <v>68</v>
      </c>
      <c r="D621" s="27" t="s">
        <v>69</v>
      </c>
      <c r="E621" s="58">
        <v>59</v>
      </c>
      <c r="F621" s="60">
        <v>3239</v>
      </c>
      <c r="G621" s="58">
        <v>43</v>
      </c>
      <c r="H621" s="57">
        <v>167</v>
      </c>
      <c r="I621" s="57">
        <v>210</v>
      </c>
      <c r="J621" s="57" t="s">
        <v>15</v>
      </c>
      <c r="K621" s="57">
        <v>3</v>
      </c>
      <c r="L621" s="57">
        <v>1.3275702377276937E-2</v>
      </c>
      <c r="M621" s="57">
        <v>0.20476190476190476</v>
      </c>
      <c r="N621" s="261">
        <v>713</v>
      </c>
      <c r="O621" s="261" t="s">
        <v>2507</v>
      </c>
      <c r="P621" s="57" t="s">
        <v>52</v>
      </c>
    </row>
    <row r="622" spans="1:16">
      <c r="A622" s="57">
        <v>621</v>
      </c>
      <c r="B622" s="59">
        <v>43950</v>
      </c>
      <c r="C622" s="57" t="s">
        <v>68</v>
      </c>
      <c r="D622" s="27" t="s">
        <v>69</v>
      </c>
      <c r="E622" s="58">
        <v>67</v>
      </c>
      <c r="F622" s="60">
        <v>4590</v>
      </c>
      <c r="G622" s="58">
        <v>128.30000000000001</v>
      </c>
      <c r="H622" s="57">
        <v>170</v>
      </c>
      <c r="I622" s="57">
        <v>298.3</v>
      </c>
      <c r="J622" s="57" t="s">
        <v>15</v>
      </c>
      <c r="K622" s="57">
        <v>5</v>
      </c>
      <c r="L622" s="57">
        <v>2.79520697167756E-2</v>
      </c>
      <c r="M622" s="57">
        <v>0.43010392222594707</v>
      </c>
      <c r="N622" s="261">
        <v>713</v>
      </c>
      <c r="O622" s="261" t="s">
        <v>2507</v>
      </c>
      <c r="P622" s="57" t="s">
        <v>52</v>
      </c>
    </row>
    <row r="623" spans="1:16">
      <c r="A623" s="57">
        <v>622</v>
      </c>
      <c r="B623" s="59">
        <v>43950</v>
      </c>
      <c r="C623" s="57" t="s">
        <v>68</v>
      </c>
      <c r="D623" s="27" t="s">
        <v>69</v>
      </c>
      <c r="E623" s="58">
        <v>63</v>
      </c>
      <c r="F623" s="60">
        <v>4540</v>
      </c>
      <c r="G623" s="58">
        <v>285</v>
      </c>
      <c r="H623" s="57">
        <v>230</v>
      </c>
      <c r="I623" s="57">
        <v>515</v>
      </c>
      <c r="J623" s="57" t="s">
        <v>15</v>
      </c>
      <c r="K623" s="57">
        <v>4</v>
      </c>
      <c r="L623" s="57">
        <v>6.2775330396475773E-2</v>
      </c>
      <c r="M623" s="57">
        <v>0.55339805825242716</v>
      </c>
      <c r="N623" s="261">
        <v>713</v>
      </c>
      <c r="O623" s="261" t="s">
        <v>2507</v>
      </c>
      <c r="P623" s="57" t="s">
        <v>52</v>
      </c>
    </row>
    <row r="624" spans="1:16">
      <c r="A624" s="57">
        <v>623</v>
      </c>
      <c r="B624" s="59">
        <v>43950</v>
      </c>
      <c r="C624" s="57" t="s">
        <v>68</v>
      </c>
      <c r="D624" s="27" t="s">
        <v>69</v>
      </c>
      <c r="E624" s="58">
        <v>60</v>
      </c>
      <c r="F624" s="60">
        <v>3675</v>
      </c>
      <c r="G624" s="58">
        <v>68.5</v>
      </c>
      <c r="H624" s="57">
        <v>185</v>
      </c>
      <c r="I624" s="57">
        <v>253.5</v>
      </c>
      <c r="J624" s="57" t="s">
        <v>15</v>
      </c>
      <c r="K624" s="57">
        <v>3</v>
      </c>
      <c r="L624" s="57">
        <v>1.8639455782312925E-2</v>
      </c>
      <c r="M624" s="57">
        <v>0.27021696252465482</v>
      </c>
      <c r="N624" s="261">
        <v>713</v>
      </c>
      <c r="O624" s="261" t="s">
        <v>2507</v>
      </c>
      <c r="P624" s="57" t="s">
        <v>52</v>
      </c>
    </row>
    <row r="625" spans="1:16">
      <c r="A625" s="57">
        <v>624</v>
      </c>
      <c r="B625" s="59">
        <v>43950</v>
      </c>
      <c r="C625" s="57" t="s">
        <v>68</v>
      </c>
      <c r="D625" s="27" t="s">
        <v>69</v>
      </c>
      <c r="E625" s="58">
        <v>60</v>
      </c>
      <c r="F625" s="60">
        <v>3570</v>
      </c>
      <c r="G625" s="58">
        <v>75.8</v>
      </c>
      <c r="H625" s="57">
        <v>165</v>
      </c>
      <c r="I625" s="57">
        <v>240.8</v>
      </c>
      <c r="J625" s="57" t="s">
        <v>15</v>
      </c>
      <c r="K625" s="57">
        <v>3</v>
      </c>
      <c r="L625" s="57">
        <v>2.1232492997198878E-2</v>
      </c>
      <c r="M625" s="57">
        <v>0.31478405315614616</v>
      </c>
      <c r="N625" s="261">
        <v>713</v>
      </c>
      <c r="O625" s="261" t="s">
        <v>2507</v>
      </c>
      <c r="P625" s="57" t="s">
        <v>52</v>
      </c>
    </row>
    <row r="626" spans="1:16">
      <c r="A626" s="57">
        <v>625</v>
      </c>
      <c r="B626" s="59">
        <v>43950</v>
      </c>
      <c r="C626" s="57" t="s">
        <v>68</v>
      </c>
      <c r="D626" s="27" t="s">
        <v>69</v>
      </c>
      <c r="E626" s="58">
        <v>59</v>
      </c>
      <c r="F626" s="60">
        <v>3035</v>
      </c>
      <c r="G626" s="58">
        <v>7</v>
      </c>
      <c r="H626" s="57">
        <v>35</v>
      </c>
      <c r="I626" s="57">
        <v>42</v>
      </c>
      <c r="J626" s="57" t="s">
        <v>15</v>
      </c>
      <c r="K626" s="57">
        <v>2</v>
      </c>
      <c r="L626" s="57">
        <v>2.3064250411861617E-3</v>
      </c>
      <c r="M626" s="57">
        <v>0.16666666666666666</v>
      </c>
      <c r="N626" s="261">
        <v>713</v>
      </c>
      <c r="O626" s="261" t="s">
        <v>2507</v>
      </c>
      <c r="P626" s="57" t="s">
        <v>52</v>
      </c>
    </row>
    <row r="627" spans="1:16">
      <c r="A627" s="57">
        <v>626</v>
      </c>
      <c r="B627" s="59">
        <v>43959</v>
      </c>
      <c r="C627" s="57" t="s">
        <v>68</v>
      </c>
      <c r="D627" s="27" t="s">
        <v>69</v>
      </c>
      <c r="E627" s="58">
        <v>54</v>
      </c>
      <c r="F627" s="60">
        <v>2332</v>
      </c>
      <c r="G627" s="58">
        <v>20</v>
      </c>
      <c r="H627" s="57">
        <v>61</v>
      </c>
      <c r="I627" s="57">
        <v>81</v>
      </c>
      <c r="J627" s="57" t="s">
        <v>15</v>
      </c>
      <c r="K627" s="57">
        <v>3</v>
      </c>
      <c r="L627" s="57">
        <v>8.5763293310463125E-3</v>
      </c>
      <c r="M627" s="57">
        <v>0.24691358024691357</v>
      </c>
      <c r="N627" s="261">
        <v>713</v>
      </c>
      <c r="O627" s="261" t="s">
        <v>2507</v>
      </c>
      <c r="P627" s="57" t="s">
        <v>52</v>
      </c>
    </row>
    <row r="628" spans="1:16">
      <c r="A628" s="57">
        <v>627</v>
      </c>
      <c r="B628" s="59">
        <v>43959</v>
      </c>
      <c r="C628" s="57" t="s">
        <v>68</v>
      </c>
      <c r="D628" s="27" t="s">
        <v>69</v>
      </c>
      <c r="E628" s="58">
        <v>65</v>
      </c>
      <c r="F628" s="60">
        <v>4274</v>
      </c>
      <c r="G628" s="58">
        <v>20</v>
      </c>
      <c r="H628" s="57">
        <v>167</v>
      </c>
      <c r="I628" s="57">
        <v>187</v>
      </c>
      <c r="J628" s="57" t="s">
        <v>15</v>
      </c>
      <c r="K628" s="57">
        <v>3</v>
      </c>
      <c r="L628" s="57">
        <v>4.679457182966776E-3</v>
      </c>
      <c r="M628" s="57">
        <v>0.10695187165775401</v>
      </c>
      <c r="N628" s="261">
        <v>713</v>
      </c>
      <c r="O628" s="261" t="s">
        <v>2507</v>
      </c>
      <c r="P628" s="57" t="s">
        <v>52</v>
      </c>
    </row>
    <row r="629" spans="1:16">
      <c r="A629" s="57">
        <v>628</v>
      </c>
      <c r="B629" s="59">
        <v>43959</v>
      </c>
      <c r="C629" s="57" t="s">
        <v>68</v>
      </c>
      <c r="D629" s="27" t="s">
        <v>69</v>
      </c>
      <c r="E629" s="58">
        <v>58</v>
      </c>
      <c r="F629" s="60">
        <v>2958</v>
      </c>
      <c r="G629" s="58">
        <v>2.5</v>
      </c>
      <c r="H629" s="57">
        <v>86</v>
      </c>
      <c r="I629" s="57">
        <v>88.5</v>
      </c>
      <c r="J629" s="57" t="s">
        <v>15</v>
      </c>
      <c r="K629" s="57">
        <v>2</v>
      </c>
      <c r="L629" s="57">
        <v>8.4516565246788369E-4</v>
      </c>
      <c r="M629" s="57">
        <v>2.8248587570621469E-2</v>
      </c>
      <c r="N629" s="261">
        <v>713</v>
      </c>
      <c r="O629" s="261" t="s">
        <v>2507</v>
      </c>
      <c r="P629" s="57" t="s">
        <v>52</v>
      </c>
    </row>
    <row r="630" spans="1:16">
      <c r="A630" s="57">
        <v>629</v>
      </c>
      <c r="B630" s="59">
        <v>43959</v>
      </c>
      <c r="C630" s="57" t="s">
        <v>68</v>
      </c>
      <c r="D630" s="27" t="s">
        <v>69</v>
      </c>
      <c r="E630" s="58">
        <v>65</v>
      </c>
      <c r="F630" s="60">
        <v>4506</v>
      </c>
      <c r="G630" s="58">
        <v>100.1</v>
      </c>
      <c r="H630" s="57">
        <v>262</v>
      </c>
      <c r="I630" s="57">
        <v>362.1</v>
      </c>
      <c r="J630" s="57" t="s">
        <v>15</v>
      </c>
      <c r="K630" s="57">
        <v>4</v>
      </c>
      <c r="L630" s="57">
        <v>2.2214824678206836E-2</v>
      </c>
      <c r="M630" s="57">
        <v>0.27644297155481906</v>
      </c>
      <c r="N630" s="261">
        <v>713</v>
      </c>
      <c r="O630" s="261" t="s">
        <v>2507</v>
      </c>
      <c r="P630" s="57" t="s">
        <v>52</v>
      </c>
    </row>
    <row r="631" spans="1:16">
      <c r="A631" s="57">
        <v>630</v>
      </c>
      <c r="B631" s="59">
        <v>43963</v>
      </c>
      <c r="C631" s="57" t="s">
        <v>68</v>
      </c>
      <c r="D631" s="27" t="s">
        <v>69</v>
      </c>
      <c r="E631" s="58">
        <v>68</v>
      </c>
      <c r="F631" s="60">
        <v>4404</v>
      </c>
      <c r="G631" s="58">
        <v>13.1</v>
      </c>
      <c r="H631" s="57">
        <v>124</v>
      </c>
      <c r="I631" s="57">
        <v>137.1</v>
      </c>
      <c r="J631" s="57" t="s">
        <v>15</v>
      </c>
      <c r="K631" s="57">
        <v>3</v>
      </c>
      <c r="L631" s="57">
        <v>2.974568574023615E-3</v>
      </c>
      <c r="M631" s="57">
        <v>9.5550692924872352E-2</v>
      </c>
      <c r="N631" s="261">
        <v>713</v>
      </c>
      <c r="O631" s="261" t="s">
        <v>2507</v>
      </c>
      <c r="P631" s="57" t="s">
        <v>52</v>
      </c>
    </row>
    <row r="632" spans="1:16">
      <c r="A632" s="57">
        <v>631</v>
      </c>
      <c r="B632" s="59">
        <v>43963</v>
      </c>
      <c r="C632" s="57" t="s">
        <v>68</v>
      </c>
      <c r="D632" s="27" t="s">
        <v>69</v>
      </c>
      <c r="E632" s="58">
        <v>68</v>
      </c>
      <c r="F632" s="60">
        <v>4660</v>
      </c>
      <c r="G632" s="58">
        <v>13.7</v>
      </c>
      <c r="H632" s="57">
        <v>128</v>
      </c>
      <c r="I632" s="57">
        <v>141.69999999999999</v>
      </c>
      <c r="J632" s="57" t="s">
        <v>15</v>
      </c>
      <c r="K632" s="57">
        <v>3</v>
      </c>
      <c r="L632" s="57">
        <v>2.9399141630901287E-3</v>
      </c>
      <c r="M632" s="57">
        <v>9.6683133380381092E-2</v>
      </c>
      <c r="N632" s="261">
        <v>713</v>
      </c>
      <c r="O632" s="261" t="s">
        <v>2507</v>
      </c>
      <c r="P632" s="57" t="s">
        <v>52</v>
      </c>
    </row>
    <row r="633" spans="1:16">
      <c r="A633" s="57">
        <v>632</v>
      </c>
      <c r="B633" s="59">
        <v>43963</v>
      </c>
      <c r="C633" s="57" t="s">
        <v>68</v>
      </c>
      <c r="D633" s="27" t="s">
        <v>69</v>
      </c>
      <c r="E633" s="58">
        <v>59</v>
      </c>
      <c r="F633" s="60">
        <v>3088</v>
      </c>
      <c r="G633" s="58">
        <v>30</v>
      </c>
      <c r="H633" s="57">
        <v>78</v>
      </c>
      <c r="I633" s="57">
        <v>108</v>
      </c>
      <c r="J633" s="57" t="s">
        <v>15</v>
      </c>
      <c r="K633" s="57">
        <v>3</v>
      </c>
      <c r="L633" s="57">
        <v>9.7150259067357511E-3</v>
      </c>
      <c r="M633" s="57">
        <v>0.27777777777777779</v>
      </c>
      <c r="N633" s="261">
        <v>713</v>
      </c>
      <c r="O633" s="261" t="s">
        <v>2507</v>
      </c>
      <c r="P633" s="57" t="s">
        <v>52</v>
      </c>
    </row>
    <row r="634" spans="1:16">
      <c r="A634" s="57">
        <v>633</v>
      </c>
      <c r="B634" s="59">
        <v>43964</v>
      </c>
      <c r="C634" s="57" t="s">
        <v>68</v>
      </c>
      <c r="D634" s="27" t="s">
        <v>69</v>
      </c>
      <c r="E634" s="58">
        <v>68</v>
      </c>
      <c r="F634" s="60">
        <v>4741</v>
      </c>
      <c r="G634" s="58">
        <v>56.3</v>
      </c>
      <c r="H634" s="57">
        <v>243</v>
      </c>
      <c r="I634" s="57">
        <v>299.3</v>
      </c>
      <c r="J634" s="57" t="s">
        <v>15</v>
      </c>
      <c r="K634" s="57">
        <v>3</v>
      </c>
      <c r="L634" s="57">
        <v>1.1875131828728116E-2</v>
      </c>
      <c r="M634" s="57">
        <v>0.18810557968593383</v>
      </c>
      <c r="N634" s="261">
        <v>713</v>
      </c>
      <c r="O634" s="261" t="s">
        <v>2507</v>
      </c>
      <c r="P634" s="57" t="s">
        <v>52</v>
      </c>
    </row>
    <row r="635" spans="1:16">
      <c r="A635" s="57">
        <v>634</v>
      </c>
      <c r="B635" s="59">
        <v>43964</v>
      </c>
      <c r="C635" s="57" t="s">
        <v>68</v>
      </c>
      <c r="D635" s="27" t="s">
        <v>69</v>
      </c>
      <c r="E635" s="58">
        <v>66</v>
      </c>
      <c r="F635" s="60">
        <v>4639</v>
      </c>
      <c r="G635" s="58">
        <v>92.7</v>
      </c>
      <c r="H635" s="57">
        <v>224</v>
      </c>
      <c r="I635" s="57">
        <v>316.7</v>
      </c>
      <c r="J635" s="57" t="s">
        <v>15</v>
      </c>
      <c r="K635" s="57">
        <v>5</v>
      </c>
      <c r="L635" s="57">
        <v>1.9982754904074154E-2</v>
      </c>
      <c r="M635" s="57">
        <v>0.29270603094411118</v>
      </c>
      <c r="N635" s="261">
        <v>713</v>
      </c>
      <c r="O635" s="261" t="s">
        <v>2507</v>
      </c>
      <c r="P635" s="57" t="s">
        <v>52</v>
      </c>
    </row>
    <row r="636" spans="1:16">
      <c r="A636" s="57">
        <v>635</v>
      </c>
      <c r="B636" s="59">
        <v>43964</v>
      </c>
      <c r="C636" s="57" t="s">
        <v>68</v>
      </c>
      <c r="D636" s="27" t="s">
        <v>69</v>
      </c>
      <c r="E636" s="58">
        <v>60</v>
      </c>
      <c r="F636" s="60">
        <v>3165</v>
      </c>
      <c r="G636" s="58">
        <v>17.8</v>
      </c>
      <c r="H636" s="57">
        <v>85</v>
      </c>
      <c r="I636" s="57">
        <v>102.8</v>
      </c>
      <c r="J636" s="57" t="s">
        <v>15</v>
      </c>
      <c r="K636" s="57">
        <v>3</v>
      </c>
      <c r="L636" s="57">
        <v>5.6240126382306483E-3</v>
      </c>
      <c r="M636" s="57">
        <v>0.17315175097276267</v>
      </c>
      <c r="N636" s="261">
        <v>713</v>
      </c>
      <c r="O636" s="261" t="s">
        <v>2507</v>
      </c>
      <c r="P636" s="57" t="s">
        <v>52</v>
      </c>
    </row>
    <row r="637" spans="1:16">
      <c r="A637" s="57">
        <v>636</v>
      </c>
      <c r="B637" s="59">
        <v>43965</v>
      </c>
      <c r="C637" s="57" t="s">
        <v>68</v>
      </c>
      <c r="D637" s="27" t="s">
        <v>69</v>
      </c>
      <c r="E637" s="58">
        <v>69</v>
      </c>
      <c r="F637" s="60">
        <v>5713</v>
      </c>
      <c r="G637" s="58">
        <v>373</v>
      </c>
      <c r="H637" s="57">
        <v>250</v>
      </c>
      <c r="I637" s="57">
        <v>623</v>
      </c>
      <c r="J637" s="57" t="s">
        <v>15</v>
      </c>
      <c r="K637" s="57">
        <v>5</v>
      </c>
      <c r="L637" s="57">
        <v>6.5289690180290572E-2</v>
      </c>
      <c r="M637" s="57">
        <v>0.5987158908507223</v>
      </c>
      <c r="N637" s="261">
        <v>713</v>
      </c>
      <c r="O637" s="261" t="s">
        <v>2507</v>
      </c>
      <c r="P637" s="57" t="s">
        <v>52</v>
      </c>
    </row>
    <row r="638" spans="1:16">
      <c r="A638" s="57">
        <v>637</v>
      </c>
      <c r="B638" s="59">
        <v>43965</v>
      </c>
      <c r="C638" s="57" t="s">
        <v>68</v>
      </c>
      <c r="D638" s="27" t="s">
        <v>69</v>
      </c>
      <c r="E638" s="58">
        <v>67</v>
      </c>
      <c r="F638" s="60">
        <v>4573</v>
      </c>
      <c r="G638" s="58">
        <v>119</v>
      </c>
      <c r="H638" s="57">
        <v>175</v>
      </c>
      <c r="I638" s="57">
        <v>294</v>
      </c>
      <c r="J638" s="57" t="s">
        <v>15</v>
      </c>
      <c r="K638" s="57">
        <v>4</v>
      </c>
      <c r="L638" s="57">
        <v>2.6022304832713755E-2</v>
      </c>
      <c r="M638" s="57">
        <v>0.40476190476190477</v>
      </c>
      <c r="N638" s="261">
        <v>713</v>
      </c>
      <c r="O638" s="261" t="s">
        <v>2507</v>
      </c>
      <c r="P638" s="57" t="s">
        <v>52</v>
      </c>
    </row>
    <row r="639" spans="1:16">
      <c r="A639" s="57">
        <v>638</v>
      </c>
      <c r="B639" s="59">
        <v>43965</v>
      </c>
      <c r="C639" s="57" t="s">
        <v>68</v>
      </c>
      <c r="D639" s="27" t="s">
        <v>69</v>
      </c>
      <c r="E639" s="58">
        <v>64</v>
      </c>
      <c r="F639" s="60">
        <v>4268</v>
      </c>
      <c r="G639" s="58">
        <v>98</v>
      </c>
      <c r="H639" s="57">
        <v>252</v>
      </c>
      <c r="I639" s="57">
        <v>350</v>
      </c>
      <c r="J639" s="57" t="s">
        <v>15</v>
      </c>
      <c r="K639" s="57">
        <v>4</v>
      </c>
      <c r="L639" s="57">
        <v>2.2961574507966261E-2</v>
      </c>
      <c r="M639" s="57">
        <v>0.28000000000000003</v>
      </c>
      <c r="N639" s="261">
        <v>713</v>
      </c>
      <c r="O639" s="261" t="s">
        <v>2507</v>
      </c>
      <c r="P639" s="57" t="s">
        <v>52</v>
      </c>
    </row>
    <row r="640" spans="1:16">
      <c r="A640" s="57">
        <v>639</v>
      </c>
      <c r="B640" s="59">
        <v>43965</v>
      </c>
      <c r="C640" s="57" t="s">
        <v>68</v>
      </c>
      <c r="D640" s="27" t="s">
        <v>69</v>
      </c>
      <c r="E640" s="58">
        <v>68</v>
      </c>
      <c r="F640" s="60">
        <v>4969</v>
      </c>
      <c r="G640" s="58">
        <v>31</v>
      </c>
      <c r="H640" s="57">
        <v>159</v>
      </c>
      <c r="I640" s="57">
        <v>190</v>
      </c>
      <c r="J640" s="57" t="s">
        <v>15</v>
      </c>
      <c r="K640" s="57">
        <v>3</v>
      </c>
      <c r="L640" s="57">
        <v>6.238679814852083E-3</v>
      </c>
      <c r="M640" s="57">
        <v>0.16315789473684211</v>
      </c>
      <c r="N640" s="261">
        <v>713</v>
      </c>
      <c r="O640" s="261" t="s">
        <v>2507</v>
      </c>
      <c r="P640" s="57" t="s">
        <v>52</v>
      </c>
    </row>
    <row r="641" spans="1:16">
      <c r="A641" s="57">
        <v>640</v>
      </c>
      <c r="B641" s="59">
        <v>43970</v>
      </c>
      <c r="C641" s="57" t="s">
        <v>68</v>
      </c>
      <c r="D641" s="27" t="s">
        <v>69</v>
      </c>
      <c r="E641" s="58">
        <v>71</v>
      </c>
      <c r="F641" s="60">
        <v>5661</v>
      </c>
      <c r="G641" s="58">
        <v>81</v>
      </c>
      <c r="H641" s="57">
        <v>547</v>
      </c>
      <c r="I641" s="57">
        <v>628</v>
      </c>
      <c r="J641" s="57" t="s">
        <v>15</v>
      </c>
      <c r="K641" s="57">
        <v>5</v>
      </c>
      <c r="L641" s="57">
        <v>1.4308426073131956E-2</v>
      </c>
      <c r="M641" s="57">
        <v>0.12898089171974522</v>
      </c>
      <c r="N641" s="261">
        <v>713</v>
      </c>
      <c r="O641" s="261" t="s">
        <v>2507</v>
      </c>
      <c r="P641" s="57" t="s">
        <v>52</v>
      </c>
    </row>
    <row r="642" spans="1:16">
      <c r="A642" s="57">
        <v>641</v>
      </c>
      <c r="B642" s="59">
        <v>43970</v>
      </c>
      <c r="C642" s="57" t="s">
        <v>68</v>
      </c>
      <c r="D642" s="27" t="s">
        <v>69</v>
      </c>
      <c r="E642" s="58">
        <v>55</v>
      </c>
      <c r="F642" s="60">
        <v>2639</v>
      </c>
      <c r="G642" s="58">
        <v>1.3</v>
      </c>
      <c r="H642" s="57">
        <v>227</v>
      </c>
      <c r="I642" s="57">
        <v>228.3</v>
      </c>
      <c r="J642" s="57" t="s">
        <v>15</v>
      </c>
      <c r="K642" s="57">
        <v>2</v>
      </c>
      <c r="L642" s="57">
        <v>4.9261083743842372E-4</v>
      </c>
      <c r="M642" s="57">
        <v>5.6942619360490585E-3</v>
      </c>
      <c r="N642" s="261">
        <v>713</v>
      </c>
      <c r="O642" s="261" t="s">
        <v>2507</v>
      </c>
      <c r="P642" s="57" t="s">
        <v>52</v>
      </c>
    </row>
    <row r="643" spans="1:16">
      <c r="A643" s="57">
        <v>642</v>
      </c>
      <c r="B643" s="59">
        <v>43971</v>
      </c>
      <c r="C643" s="57" t="s">
        <v>68</v>
      </c>
      <c r="D643" s="27" t="s">
        <v>69</v>
      </c>
      <c r="E643" s="58">
        <v>60</v>
      </c>
      <c r="F643" s="60">
        <v>3355</v>
      </c>
      <c r="G643" s="58">
        <v>30</v>
      </c>
      <c r="H643" s="57">
        <v>140</v>
      </c>
      <c r="I643" s="57">
        <v>170</v>
      </c>
      <c r="J643" s="57" t="s">
        <v>15</v>
      </c>
      <c r="K643" s="57">
        <v>3</v>
      </c>
      <c r="L643" s="57">
        <v>8.9418777943368107E-3</v>
      </c>
      <c r="M643" s="57">
        <v>0.17647058823529413</v>
      </c>
      <c r="N643" s="261">
        <v>713</v>
      </c>
      <c r="O643" s="261" t="s">
        <v>2507</v>
      </c>
      <c r="P643" s="57" t="s">
        <v>52</v>
      </c>
    </row>
    <row r="644" spans="1:16">
      <c r="A644" s="57">
        <v>643</v>
      </c>
      <c r="B644" s="59">
        <v>43971</v>
      </c>
      <c r="C644" s="57" t="s">
        <v>68</v>
      </c>
      <c r="D644" s="27" t="s">
        <v>69</v>
      </c>
      <c r="E644" s="58">
        <v>64</v>
      </c>
      <c r="F644" s="60">
        <v>4055</v>
      </c>
      <c r="G644" s="58">
        <v>140</v>
      </c>
      <c r="H644" s="57">
        <v>135</v>
      </c>
      <c r="I644" s="57">
        <v>275</v>
      </c>
      <c r="J644" s="57" t="s">
        <v>15</v>
      </c>
      <c r="K644" s="57">
        <v>5</v>
      </c>
      <c r="L644" s="57">
        <v>3.4525277435265102E-2</v>
      </c>
      <c r="M644" s="57">
        <v>0.50909090909090904</v>
      </c>
      <c r="N644" s="261">
        <v>713</v>
      </c>
      <c r="O644" s="261" t="s">
        <v>2507</v>
      </c>
      <c r="P644" s="57" t="s">
        <v>52</v>
      </c>
    </row>
    <row r="645" spans="1:16">
      <c r="A645" s="57">
        <v>644</v>
      </c>
      <c r="B645" s="59">
        <v>43971</v>
      </c>
      <c r="C645" s="57" t="s">
        <v>68</v>
      </c>
      <c r="D645" s="27" t="s">
        <v>69</v>
      </c>
      <c r="E645" s="58">
        <v>62</v>
      </c>
      <c r="F645" s="60">
        <v>3950</v>
      </c>
      <c r="G645" s="58">
        <v>220</v>
      </c>
      <c r="H645" s="57">
        <v>175</v>
      </c>
      <c r="I645" s="57">
        <v>395</v>
      </c>
      <c r="J645" s="57" t="s">
        <v>15</v>
      </c>
      <c r="K645" s="57">
        <v>5</v>
      </c>
      <c r="L645" s="57">
        <v>5.5696202531645568E-2</v>
      </c>
      <c r="M645" s="57">
        <v>0.55696202531645567</v>
      </c>
      <c r="N645" s="261">
        <v>713</v>
      </c>
      <c r="O645" s="261" t="s">
        <v>2507</v>
      </c>
      <c r="P645" s="57" t="s">
        <v>52</v>
      </c>
    </row>
    <row r="646" spans="1:16">
      <c r="A646" s="57">
        <v>645</v>
      </c>
      <c r="B646" s="59">
        <v>43971</v>
      </c>
      <c r="C646" s="57" t="s">
        <v>68</v>
      </c>
      <c r="D646" s="27" t="s">
        <v>69</v>
      </c>
      <c r="E646" s="58">
        <v>54</v>
      </c>
      <c r="F646" s="60">
        <v>2355</v>
      </c>
      <c r="G646" s="58">
        <v>1.6</v>
      </c>
      <c r="H646" s="57">
        <v>80</v>
      </c>
      <c r="I646" s="57">
        <v>81.599999999999994</v>
      </c>
      <c r="J646" s="57" t="s">
        <v>15</v>
      </c>
      <c r="K646" s="57">
        <v>2</v>
      </c>
      <c r="L646" s="57">
        <v>6.7940552016985142E-4</v>
      </c>
      <c r="M646" s="57">
        <v>1.9607843137254905E-2</v>
      </c>
      <c r="N646" s="261">
        <v>713</v>
      </c>
      <c r="O646" s="261" t="s">
        <v>2507</v>
      </c>
      <c r="P646" s="57" t="s">
        <v>52</v>
      </c>
    </row>
    <row r="647" spans="1:16">
      <c r="A647" s="57">
        <v>646</v>
      </c>
      <c r="B647" s="59">
        <v>43971</v>
      </c>
      <c r="C647" s="57" t="s">
        <v>68</v>
      </c>
      <c r="D647" s="27" t="s">
        <v>69</v>
      </c>
      <c r="E647" s="58">
        <v>60</v>
      </c>
      <c r="F647" s="60">
        <v>3610</v>
      </c>
      <c r="G647" s="58">
        <v>6.5</v>
      </c>
      <c r="H647" s="57">
        <v>215</v>
      </c>
      <c r="I647" s="57">
        <v>221.5</v>
      </c>
      <c r="J647" s="57" t="s">
        <v>15</v>
      </c>
      <c r="K647" s="57">
        <v>4</v>
      </c>
      <c r="L647" s="57">
        <v>1.8005540166204986E-3</v>
      </c>
      <c r="M647" s="57">
        <v>2.9345372460496615E-2</v>
      </c>
      <c r="N647" s="261">
        <v>713</v>
      </c>
      <c r="O647" s="261" t="s">
        <v>2507</v>
      </c>
      <c r="P647" s="57" t="s">
        <v>52</v>
      </c>
    </row>
    <row r="648" spans="1:16">
      <c r="A648" s="57">
        <v>647</v>
      </c>
      <c r="B648" s="59">
        <v>43971</v>
      </c>
      <c r="C648" s="57" t="s">
        <v>68</v>
      </c>
      <c r="D648" s="27" t="s">
        <v>69</v>
      </c>
      <c r="E648" s="58">
        <v>56</v>
      </c>
      <c r="F648" s="60">
        <v>2365</v>
      </c>
      <c r="G648" s="58">
        <v>1.4</v>
      </c>
      <c r="H648" s="57">
        <v>70</v>
      </c>
      <c r="I648" s="57">
        <v>71.400000000000006</v>
      </c>
      <c r="J648" s="57" t="s">
        <v>15</v>
      </c>
      <c r="K648" s="57">
        <v>2</v>
      </c>
      <c r="L648" s="57">
        <v>5.9196617336152216E-4</v>
      </c>
      <c r="M648" s="57">
        <v>1.9607843137254898E-2</v>
      </c>
      <c r="N648" s="261">
        <v>713</v>
      </c>
      <c r="O648" s="261" t="s">
        <v>2507</v>
      </c>
      <c r="P648" s="57" t="s">
        <v>52</v>
      </c>
    </row>
    <row r="649" spans="1:16">
      <c r="A649" s="57">
        <v>648</v>
      </c>
      <c r="B649" s="59">
        <v>43971</v>
      </c>
      <c r="C649" s="57" t="s">
        <v>68</v>
      </c>
      <c r="D649" s="27" t="s">
        <v>69</v>
      </c>
      <c r="E649" s="58">
        <v>65</v>
      </c>
      <c r="F649" s="60">
        <v>3445</v>
      </c>
      <c r="G649" s="58">
        <v>12.2</v>
      </c>
      <c r="H649" s="57">
        <v>15</v>
      </c>
      <c r="I649" s="57">
        <v>27.2</v>
      </c>
      <c r="J649" s="57" t="s">
        <v>15</v>
      </c>
      <c r="K649" s="57">
        <v>3</v>
      </c>
      <c r="L649" s="57">
        <v>3.5413642960812771E-3</v>
      </c>
      <c r="M649" s="57">
        <v>0.44852941176470584</v>
      </c>
      <c r="N649" s="261">
        <v>713</v>
      </c>
      <c r="O649" s="261" t="s">
        <v>2507</v>
      </c>
      <c r="P649" s="57" t="s">
        <v>52</v>
      </c>
    </row>
    <row r="650" spans="1:16">
      <c r="A650" s="57">
        <v>649</v>
      </c>
      <c r="B650" s="59">
        <v>43971</v>
      </c>
      <c r="C650" s="57" t="s">
        <v>68</v>
      </c>
      <c r="D650" s="27" t="s">
        <v>69</v>
      </c>
      <c r="E650" s="58">
        <v>66</v>
      </c>
      <c r="F650" s="60">
        <v>4451</v>
      </c>
      <c r="G650" s="58">
        <v>18.2</v>
      </c>
      <c r="H650" s="57">
        <v>226</v>
      </c>
      <c r="I650" s="57">
        <v>244.2</v>
      </c>
      <c r="J650" s="57" t="s">
        <v>15</v>
      </c>
      <c r="K650" s="57">
        <v>3</v>
      </c>
      <c r="L650" s="57">
        <v>4.0889687710626826E-3</v>
      </c>
      <c r="M650" s="57">
        <v>7.4529074529074535E-2</v>
      </c>
      <c r="N650" s="261">
        <v>713</v>
      </c>
      <c r="O650" s="261" t="s">
        <v>2507</v>
      </c>
      <c r="P650" s="57" t="s">
        <v>52</v>
      </c>
    </row>
    <row r="651" spans="1:16">
      <c r="A651" s="57">
        <v>650</v>
      </c>
      <c r="B651" s="59">
        <v>43971</v>
      </c>
      <c r="C651" s="57" t="s">
        <v>68</v>
      </c>
      <c r="D651" s="27" t="s">
        <v>69</v>
      </c>
      <c r="E651" s="58">
        <v>61</v>
      </c>
      <c r="F651" s="60">
        <v>3132</v>
      </c>
      <c r="G651" s="58">
        <v>3.9</v>
      </c>
      <c r="H651" s="57">
        <v>119</v>
      </c>
      <c r="I651" s="57">
        <v>122.9</v>
      </c>
      <c r="J651" s="57" t="s">
        <v>15</v>
      </c>
      <c r="K651" s="57">
        <v>2</v>
      </c>
      <c r="L651" s="57">
        <v>1.2452107279693487E-3</v>
      </c>
      <c r="M651" s="57">
        <v>3.1733116354759963E-2</v>
      </c>
      <c r="N651" s="261">
        <v>713</v>
      </c>
      <c r="O651" s="261" t="s">
        <v>2507</v>
      </c>
      <c r="P651" s="57" t="s">
        <v>52</v>
      </c>
    </row>
    <row r="652" spans="1:16">
      <c r="A652" s="57">
        <v>651</v>
      </c>
      <c r="B652" s="59">
        <v>43971</v>
      </c>
      <c r="C652" s="57" t="s">
        <v>68</v>
      </c>
      <c r="D652" s="27" t="s">
        <v>69</v>
      </c>
      <c r="E652" s="58">
        <v>56</v>
      </c>
      <c r="F652" s="60">
        <v>2346</v>
      </c>
      <c r="G652" s="58">
        <v>30.4</v>
      </c>
      <c r="H652" s="57">
        <v>77</v>
      </c>
      <c r="I652" s="57">
        <v>107.4</v>
      </c>
      <c r="J652" s="57" t="s">
        <v>15</v>
      </c>
      <c r="K652" s="57">
        <v>4</v>
      </c>
      <c r="L652" s="57">
        <v>1.2958226768968456E-2</v>
      </c>
      <c r="M652" s="57">
        <v>0.28305400372439476</v>
      </c>
      <c r="N652" s="261">
        <v>713</v>
      </c>
      <c r="O652" s="261" t="s">
        <v>2507</v>
      </c>
      <c r="P652" s="57" t="s">
        <v>52</v>
      </c>
    </row>
    <row r="653" spans="1:16">
      <c r="A653" s="57">
        <v>652</v>
      </c>
      <c r="B653" s="59">
        <v>43971</v>
      </c>
      <c r="C653" s="57" t="s">
        <v>68</v>
      </c>
      <c r="D653" s="27" t="s">
        <v>69</v>
      </c>
      <c r="E653" s="58">
        <v>59</v>
      </c>
      <c r="F653" s="60">
        <v>3530</v>
      </c>
      <c r="G653" s="58">
        <v>58.2</v>
      </c>
      <c r="H653" s="57">
        <v>191</v>
      </c>
      <c r="I653" s="57">
        <v>249.2</v>
      </c>
      <c r="J653" s="57" t="s">
        <v>15</v>
      </c>
      <c r="K653" s="57">
        <v>4</v>
      </c>
      <c r="L653" s="57">
        <v>1.6487252124645892E-2</v>
      </c>
      <c r="M653" s="57">
        <v>0.23354735152487963</v>
      </c>
      <c r="N653" s="261">
        <v>713</v>
      </c>
      <c r="O653" s="261" t="s">
        <v>2507</v>
      </c>
      <c r="P653" s="57" t="s">
        <v>52</v>
      </c>
    </row>
    <row r="654" spans="1:16">
      <c r="A654" s="57">
        <v>653</v>
      </c>
      <c r="B654" s="59">
        <v>43971</v>
      </c>
      <c r="C654" s="57" t="s">
        <v>68</v>
      </c>
      <c r="D654" s="27" t="s">
        <v>69</v>
      </c>
      <c r="E654" s="58">
        <v>60</v>
      </c>
      <c r="F654" s="60">
        <v>3126</v>
      </c>
      <c r="G654" s="58">
        <v>7.8</v>
      </c>
      <c r="H654" s="57">
        <v>100</v>
      </c>
      <c r="I654" s="57">
        <v>107.8</v>
      </c>
      <c r="J654" s="57" t="s">
        <v>15</v>
      </c>
      <c r="K654" s="57">
        <v>2</v>
      </c>
      <c r="L654" s="57">
        <v>2.4952015355086373E-3</v>
      </c>
      <c r="M654" s="57">
        <v>7.2356215213358069E-2</v>
      </c>
      <c r="N654" s="261">
        <v>713</v>
      </c>
      <c r="O654" s="261" t="s">
        <v>2507</v>
      </c>
      <c r="P654" s="57" t="s">
        <v>52</v>
      </c>
    </row>
    <row r="655" spans="1:16">
      <c r="A655" s="57">
        <v>654</v>
      </c>
      <c r="B655" s="59">
        <v>43971</v>
      </c>
      <c r="C655" s="57" t="s">
        <v>68</v>
      </c>
      <c r="D655" s="27" t="s">
        <v>69</v>
      </c>
      <c r="E655" s="58">
        <v>61</v>
      </c>
      <c r="F655" s="60">
        <v>3727</v>
      </c>
      <c r="G655" s="58">
        <v>77.099999999999994</v>
      </c>
      <c r="H655" s="57">
        <v>118</v>
      </c>
      <c r="I655" s="57">
        <v>195.1</v>
      </c>
      <c r="J655" s="57" t="s">
        <v>15</v>
      </c>
      <c r="K655" s="57">
        <v>4</v>
      </c>
      <c r="L655" s="57">
        <v>2.0686879527770322E-2</v>
      </c>
      <c r="M655" s="57">
        <v>0.39518195797027161</v>
      </c>
      <c r="N655" s="261">
        <v>713</v>
      </c>
      <c r="O655" s="261" t="s">
        <v>2507</v>
      </c>
      <c r="P655" s="57" t="s">
        <v>52</v>
      </c>
    </row>
    <row r="656" spans="1:16">
      <c r="A656" s="57">
        <v>655</v>
      </c>
      <c r="B656" s="59">
        <v>43971</v>
      </c>
      <c r="C656" s="57" t="s">
        <v>68</v>
      </c>
      <c r="D656" s="27" t="s">
        <v>69</v>
      </c>
      <c r="E656" s="58">
        <v>73</v>
      </c>
      <c r="F656" s="60">
        <v>5724</v>
      </c>
      <c r="G656" s="58">
        <v>13.9</v>
      </c>
      <c r="H656" s="57">
        <v>185</v>
      </c>
      <c r="I656" s="57">
        <v>198.9</v>
      </c>
      <c r="J656" s="57" t="s">
        <v>15</v>
      </c>
      <c r="K656" s="57">
        <v>2</v>
      </c>
      <c r="L656" s="57">
        <v>2.4283717679944097E-3</v>
      </c>
      <c r="M656" s="57">
        <v>6.9884364002011062E-2</v>
      </c>
      <c r="N656" s="261">
        <v>713</v>
      </c>
      <c r="O656" s="261" t="s">
        <v>2507</v>
      </c>
      <c r="P656" s="57" t="s">
        <v>52</v>
      </c>
    </row>
    <row r="657" spans="1:16">
      <c r="A657" s="57">
        <v>656</v>
      </c>
      <c r="B657" s="59">
        <v>43971</v>
      </c>
      <c r="C657" s="57" t="s">
        <v>68</v>
      </c>
      <c r="D657" s="27" t="s">
        <v>69</v>
      </c>
      <c r="E657" s="58">
        <v>69</v>
      </c>
      <c r="F657" s="60">
        <v>5049</v>
      </c>
      <c r="G657" s="58">
        <v>65.2</v>
      </c>
      <c r="H657" s="57">
        <v>135</v>
      </c>
      <c r="I657" s="57">
        <v>200.2</v>
      </c>
      <c r="J657" s="57" t="s">
        <v>15</v>
      </c>
      <c r="K657" s="57">
        <v>4</v>
      </c>
      <c r="L657" s="57">
        <v>1.2913448207565854E-2</v>
      </c>
      <c r="M657" s="57">
        <v>0.32567432567432569</v>
      </c>
      <c r="N657" s="261">
        <v>713</v>
      </c>
      <c r="O657" s="261" t="s">
        <v>2507</v>
      </c>
      <c r="P657" s="57" t="s">
        <v>52</v>
      </c>
    </row>
    <row r="658" spans="1:16">
      <c r="A658" s="57">
        <v>657</v>
      </c>
      <c r="B658" s="59">
        <v>43971</v>
      </c>
      <c r="C658" s="57" t="s">
        <v>68</v>
      </c>
      <c r="D658" s="27" t="s">
        <v>69</v>
      </c>
      <c r="E658" s="58">
        <v>66</v>
      </c>
      <c r="F658" s="60">
        <v>4473</v>
      </c>
      <c r="G658" s="58">
        <v>9.9</v>
      </c>
      <c r="H658" s="57">
        <v>188</v>
      </c>
      <c r="I658" s="57">
        <v>197.9</v>
      </c>
      <c r="J658" s="57" t="s">
        <v>15</v>
      </c>
      <c r="K658" s="57">
        <v>2</v>
      </c>
      <c r="L658" s="57">
        <v>2.2132796780684107E-3</v>
      </c>
      <c r="M658" s="57">
        <v>5.0025265285497729E-2</v>
      </c>
      <c r="N658" s="261">
        <v>713</v>
      </c>
      <c r="O658" s="261" t="s">
        <v>2507</v>
      </c>
      <c r="P658" s="57" t="s">
        <v>52</v>
      </c>
    </row>
    <row r="659" spans="1:16">
      <c r="A659" s="57">
        <v>658</v>
      </c>
      <c r="B659" s="59">
        <v>43971</v>
      </c>
      <c r="C659" s="57" t="s">
        <v>68</v>
      </c>
      <c r="D659" s="27" t="s">
        <v>69</v>
      </c>
      <c r="E659" s="58">
        <v>75</v>
      </c>
      <c r="F659" s="60">
        <v>6992</v>
      </c>
      <c r="G659" s="58">
        <v>3.6</v>
      </c>
      <c r="H659" s="57">
        <v>191</v>
      </c>
      <c r="I659" s="57">
        <v>194.6</v>
      </c>
      <c r="J659" s="57" t="s">
        <v>15</v>
      </c>
      <c r="K659" s="57">
        <v>2</v>
      </c>
      <c r="L659" s="57">
        <v>5.1487414187643022E-4</v>
      </c>
      <c r="M659" s="57">
        <v>1.8499486125385406E-2</v>
      </c>
      <c r="N659" s="261">
        <v>713</v>
      </c>
      <c r="O659" s="261" t="s">
        <v>2507</v>
      </c>
      <c r="P659" s="57" t="s">
        <v>52</v>
      </c>
    </row>
    <row r="660" spans="1:16">
      <c r="A660" s="57">
        <v>659</v>
      </c>
      <c r="B660" s="59">
        <v>43971</v>
      </c>
      <c r="C660" s="57" t="s">
        <v>68</v>
      </c>
      <c r="D660" s="27" t="s">
        <v>69</v>
      </c>
      <c r="E660" s="58">
        <v>67</v>
      </c>
      <c r="F660" s="60">
        <v>4667</v>
      </c>
      <c r="G660" s="58">
        <v>14</v>
      </c>
      <c r="H660" s="57">
        <v>123</v>
      </c>
      <c r="I660" s="57">
        <v>137</v>
      </c>
      <c r="J660" s="57" t="s">
        <v>15</v>
      </c>
      <c r="K660" s="57">
        <v>2</v>
      </c>
      <c r="L660" s="57">
        <v>2.9997857295907433E-3</v>
      </c>
      <c r="M660" s="57">
        <v>0.10218978102189781</v>
      </c>
      <c r="N660" s="261">
        <v>713</v>
      </c>
      <c r="O660" s="261" t="s">
        <v>2507</v>
      </c>
      <c r="P660" s="57" t="s">
        <v>52</v>
      </c>
    </row>
    <row r="661" spans="1:16">
      <c r="A661" s="57">
        <v>660</v>
      </c>
      <c r="B661" s="59">
        <v>43971</v>
      </c>
      <c r="C661" s="57" t="s">
        <v>68</v>
      </c>
      <c r="D661" s="27" t="s">
        <v>69</v>
      </c>
      <c r="E661" s="58">
        <v>63</v>
      </c>
      <c r="F661" s="60">
        <v>3412</v>
      </c>
      <c r="G661" s="58">
        <v>50.6</v>
      </c>
      <c r="H661" s="57">
        <v>30</v>
      </c>
      <c r="I661" s="57">
        <v>80.599999999999994</v>
      </c>
      <c r="J661" s="57" t="s">
        <v>15</v>
      </c>
      <c r="K661" s="57">
        <v>3</v>
      </c>
      <c r="L661" s="57">
        <v>1.4830011723329426E-2</v>
      </c>
      <c r="M661" s="57">
        <v>0.62779156327543428</v>
      </c>
      <c r="N661" s="261">
        <v>713</v>
      </c>
      <c r="O661" s="261" t="s">
        <v>2507</v>
      </c>
      <c r="P661" s="57" t="s">
        <v>52</v>
      </c>
    </row>
    <row r="662" spans="1:16">
      <c r="A662" s="57">
        <v>661</v>
      </c>
      <c r="B662" s="59">
        <v>43971</v>
      </c>
      <c r="C662" s="57" t="s">
        <v>68</v>
      </c>
      <c r="D662" s="27" t="s">
        <v>69</v>
      </c>
      <c r="E662" s="58">
        <v>55</v>
      </c>
      <c r="F662" s="60">
        <v>2566</v>
      </c>
      <c r="G662" s="58">
        <v>1.5</v>
      </c>
      <c r="H662" s="57">
        <v>104</v>
      </c>
      <c r="I662" s="57">
        <v>105.5</v>
      </c>
      <c r="J662" s="57" t="s">
        <v>15</v>
      </c>
      <c r="K662" s="57">
        <v>2</v>
      </c>
      <c r="L662" s="57">
        <v>5.8456742010911929E-4</v>
      </c>
      <c r="M662" s="57">
        <v>1.4218009478672985E-2</v>
      </c>
      <c r="N662" s="261">
        <v>713</v>
      </c>
      <c r="O662" s="261" t="s">
        <v>2507</v>
      </c>
      <c r="P662" s="57" t="s">
        <v>52</v>
      </c>
    </row>
    <row r="663" spans="1:16">
      <c r="A663" s="57">
        <v>662</v>
      </c>
      <c r="B663" s="59">
        <v>43971</v>
      </c>
      <c r="C663" s="57" t="s">
        <v>68</v>
      </c>
      <c r="D663" s="27" t="s">
        <v>69</v>
      </c>
      <c r="E663" s="58">
        <v>54</v>
      </c>
      <c r="F663" s="60">
        <v>2469</v>
      </c>
      <c r="G663" s="58">
        <v>2.4</v>
      </c>
      <c r="H663" s="57">
        <v>132</v>
      </c>
      <c r="I663" s="57">
        <v>134.4</v>
      </c>
      <c r="J663" s="57" t="s">
        <v>15</v>
      </c>
      <c r="K663" s="57">
        <v>2</v>
      </c>
      <c r="L663" s="57">
        <v>9.7205346294046164E-4</v>
      </c>
      <c r="M663" s="57">
        <v>1.7857142857142856E-2</v>
      </c>
      <c r="N663" s="261">
        <v>713</v>
      </c>
      <c r="O663" s="261" t="s">
        <v>2507</v>
      </c>
      <c r="P663" s="57" t="s">
        <v>52</v>
      </c>
    </row>
    <row r="664" spans="1:16">
      <c r="A664" s="57">
        <v>663</v>
      </c>
      <c r="B664" s="59">
        <v>43971</v>
      </c>
      <c r="C664" s="57" t="s">
        <v>68</v>
      </c>
      <c r="D664" s="27" t="s">
        <v>69</v>
      </c>
      <c r="E664" s="58">
        <v>58</v>
      </c>
      <c r="F664" s="60">
        <v>2870</v>
      </c>
      <c r="G664" s="58">
        <v>5.6</v>
      </c>
      <c r="H664" s="57">
        <v>98</v>
      </c>
      <c r="I664" s="57">
        <v>103.6</v>
      </c>
      <c r="J664" s="57" t="s">
        <v>15</v>
      </c>
      <c r="K664" s="57">
        <v>2</v>
      </c>
      <c r="L664" s="57">
        <v>1.9512195121951217E-3</v>
      </c>
      <c r="M664" s="57">
        <v>5.4054054054054057E-2</v>
      </c>
      <c r="N664" s="261">
        <v>713</v>
      </c>
      <c r="O664" s="261" t="s">
        <v>2507</v>
      </c>
      <c r="P664" s="57" t="s">
        <v>52</v>
      </c>
    </row>
    <row r="665" spans="1:16">
      <c r="A665" s="57">
        <v>664</v>
      </c>
      <c r="B665" s="59">
        <v>43971</v>
      </c>
      <c r="C665" s="57" t="s">
        <v>68</v>
      </c>
      <c r="D665" s="27" t="s">
        <v>69</v>
      </c>
      <c r="E665" s="58">
        <v>64</v>
      </c>
      <c r="F665" s="60">
        <v>3764</v>
      </c>
      <c r="G665" s="58">
        <v>50</v>
      </c>
      <c r="H665" s="57">
        <v>163</v>
      </c>
      <c r="I665" s="57">
        <v>213</v>
      </c>
      <c r="J665" s="57" t="s">
        <v>15</v>
      </c>
      <c r="K665" s="57">
        <v>4</v>
      </c>
      <c r="L665" s="57">
        <v>1.3283740701381509E-2</v>
      </c>
      <c r="M665" s="57">
        <v>0.23474178403755869</v>
      </c>
      <c r="N665" s="261">
        <v>713</v>
      </c>
      <c r="O665" s="261" t="s">
        <v>2507</v>
      </c>
      <c r="P665" s="57" t="s">
        <v>52</v>
      </c>
    </row>
    <row r="666" spans="1:16">
      <c r="A666" s="57">
        <v>665</v>
      </c>
      <c r="B666" s="59">
        <v>43971</v>
      </c>
      <c r="C666" s="57" t="s">
        <v>68</v>
      </c>
      <c r="D666" s="27" t="s">
        <v>69</v>
      </c>
      <c r="E666" s="58">
        <v>65</v>
      </c>
      <c r="F666" s="60">
        <v>3818</v>
      </c>
      <c r="G666" s="58">
        <v>33.4</v>
      </c>
      <c r="H666" s="57">
        <v>97</v>
      </c>
      <c r="I666" s="57">
        <v>130.4</v>
      </c>
      <c r="J666" s="57" t="s">
        <v>15</v>
      </c>
      <c r="K666" s="57">
        <v>3</v>
      </c>
      <c r="L666" s="57">
        <v>8.7480356207438447E-3</v>
      </c>
      <c r="M666" s="57">
        <v>0.25613496932515334</v>
      </c>
      <c r="N666" s="261">
        <v>713</v>
      </c>
      <c r="O666" s="261" t="s">
        <v>2507</v>
      </c>
      <c r="P666" s="57" t="s">
        <v>52</v>
      </c>
    </row>
    <row r="667" spans="1:16">
      <c r="A667" s="57">
        <v>666</v>
      </c>
      <c r="B667" s="59">
        <v>43971</v>
      </c>
      <c r="C667" s="57" t="s">
        <v>68</v>
      </c>
      <c r="D667" s="27" t="s">
        <v>69</v>
      </c>
      <c r="E667" s="58">
        <v>65</v>
      </c>
      <c r="F667" s="60">
        <v>4491</v>
      </c>
      <c r="G667" s="58">
        <v>26.2</v>
      </c>
      <c r="H667" s="57">
        <v>114</v>
      </c>
      <c r="I667" s="57">
        <v>140.19999999999999</v>
      </c>
      <c r="J667" s="57" t="s">
        <v>15</v>
      </c>
      <c r="K667" s="57">
        <v>5</v>
      </c>
      <c r="L667" s="57">
        <v>5.833890002226675E-3</v>
      </c>
      <c r="M667" s="57">
        <v>0.18687589158345222</v>
      </c>
      <c r="N667" s="261">
        <v>713</v>
      </c>
      <c r="O667" s="261" t="s">
        <v>2507</v>
      </c>
      <c r="P667" s="57" t="s">
        <v>52</v>
      </c>
    </row>
    <row r="668" spans="1:16">
      <c r="A668" s="57">
        <v>667</v>
      </c>
      <c r="B668" s="59">
        <v>43971</v>
      </c>
      <c r="C668" s="57" t="s">
        <v>68</v>
      </c>
      <c r="D668" s="27" t="s">
        <v>69</v>
      </c>
      <c r="E668" s="58">
        <v>63</v>
      </c>
      <c r="F668" s="60">
        <v>3673</v>
      </c>
      <c r="G668" s="58">
        <v>52.3</v>
      </c>
      <c r="H668" s="57">
        <v>35</v>
      </c>
      <c r="I668" s="57">
        <v>87.3</v>
      </c>
      <c r="J668" s="57" t="s">
        <v>15</v>
      </c>
      <c r="K668" s="57">
        <v>4</v>
      </c>
      <c r="L668" s="57">
        <v>1.4239041655322623E-2</v>
      </c>
      <c r="M668" s="57">
        <v>0.59908361970217638</v>
      </c>
      <c r="N668" s="261">
        <v>713</v>
      </c>
      <c r="O668" s="261" t="s">
        <v>2507</v>
      </c>
      <c r="P668" s="57" t="s">
        <v>52</v>
      </c>
    </row>
    <row r="669" spans="1:16">
      <c r="A669" s="57">
        <v>668</v>
      </c>
      <c r="B669" s="59">
        <v>43971</v>
      </c>
      <c r="C669" s="57" t="s">
        <v>68</v>
      </c>
      <c r="D669" s="27" t="s">
        <v>69</v>
      </c>
      <c r="E669" s="58">
        <v>68</v>
      </c>
      <c r="F669" s="60">
        <v>4926</v>
      </c>
      <c r="G669" s="58">
        <v>66.400000000000006</v>
      </c>
      <c r="H669" s="57">
        <v>192</v>
      </c>
      <c r="I669" s="57">
        <v>258.39999999999998</v>
      </c>
      <c r="J669" s="57" t="s">
        <v>15</v>
      </c>
      <c r="K669" s="57">
        <v>4</v>
      </c>
      <c r="L669" s="57">
        <v>1.3479496548924077E-2</v>
      </c>
      <c r="M669" s="57">
        <v>0.25696594427244585</v>
      </c>
      <c r="N669" s="261">
        <v>713</v>
      </c>
      <c r="O669" s="261" t="s">
        <v>2507</v>
      </c>
      <c r="P669" s="57" t="s">
        <v>52</v>
      </c>
    </row>
    <row r="670" spans="1:16">
      <c r="A670" s="57">
        <v>669</v>
      </c>
      <c r="B670" s="59">
        <v>43971</v>
      </c>
      <c r="C670" s="57" t="s">
        <v>68</v>
      </c>
      <c r="D670" s="27" t="s">
        <v>69</v>
      </c>
      <c r="E670" s="58">
        <v>80</v>
      </c>
      <c r="F670" s="60">
        <v>8070</v>
      </c>
      <c r="G670" s="58">
        <v>6.6</v>
      </c>
      <c r="H670" s="57">
        <v>206</v>
      </c>
      <c r="I670" s="57">
        <v>212.6</v>
      </c>
      <c r="J670" s="57" t="s">
        <v>15</v>
      </c>
      <c r="K670" s="57">
        <v>3</v>
      </c>
      <c r="L670" s="57">
        <v>8.1784386617100369E-4</v>
      </c>
      <c r="M670" s="57">
        <v>3.1044214487300093E-2</v>
      </c>
      <c r="N670" s="261">
        <v>713</v>
      </c>
      <c r="O670" s="261" t="s">
        <v>2507</v>
      </c>
      <c r="P670" s="57" t="s">
        <v>52</v>
      </c>
    </row>
    <row r="671" spans="1:16">
      <c r="A671" s="57">
        <v>670</v>
      </c>
      <c r="B671" s="59">
        <v>43971</v>
      </c>
      <c r="C671" s="57" t="s">
        <v>68</v>
      </c>
      <c r="D671" s="27" t="s">
        <v>69</v>
      </c>
      <c r="E671" s="58">
        <v>68</v>
      </c>
      <c r="F671" s="60">
        <v>5169</v>
      </c>
      <c r="G671" s="58">
        <v>67</v>
      </c>
      <c r="H671" s="57">
        <v>256</v>
      </c>
      <c r="I671" s="57">
        <v>323</v>
      </c>
      <c r="J671" s="57" t="s">
        <v>15</v>
      </c>
      <c r="K671" s="57">
        <v>4</v>
      </c>
      <c r="L671" s="57">
        <v>1.2961888179531825E-2</v>
      </c>
      <c r="M671" s="57">
        <v>0.20743034055727555</v>
      </c>
      <c r="N671" s="261">
        <v>713</v>
      </c>
      <c r="O671" s="261" t="s">
        <v>2507</v>
      </c>
      <c r="P671" s="57" t="s">
        <v>52</v>
      </c>
    </row>
    <row r="672" spans="1:16">
      <c r="A672" s="57">
        <v>671</v>
      </c>
      <c r="B672" s="59">
        <v>43971</v>
      </c>
      <c r="C672" s="57" t="s">
        <v>68</v>
      </c>
      <c r="D672" s="27" t="s">
        <v>69</v>
      </c>
      <c r="E672" s="58">
        <v>74</v>
      </c>
      <c r="F672" s="60">
        <v>6332</v>
      </c>
      <c r="G672" s="58">
        <v>60</v>
      </c>
      <c r="H672" s="57">
        <v>220</v>
      </c>
      <c r="I672" s="57">
        <v>280</v>
      </c>
      <c r="J672" s="57" t="s">
        <v>15</v>
      </c>
      <c r="K672" s="57">
        <v>4</v>
      </c>
      <c r="L672" s="57">
        <v>9.4756790903348081E-3</v>
      </c>
      <c r="M672" s="57">
        <v>0.21428571428571427</v>
      </c>
      <c r="N672" s="261">
        <v>713</v>
      </c>
      <c r="O672" s="261" t="s">
        <v>2507</v>
      </c>
      <c r="P672" s="57" t="s">
        <v>52</v>
      </c>
    </row>
    <row r="673" spans="1:16">
      <c r="A673" s="57">
        <v>672</v>
      </c>
      <c r="B673" s="59">
        <v>43971</v>
      </c>
      <c r="C673" s="57" t="s">
        <v>68</v>
      </c>
      <c r="D673" s="27" t="s">
        <v>69</v>
      </c>
      <c r="E673" s="58">
        <v>54</v>
      </c>
      <c r="F673" s="60">
        <v>2422</v>
      </c>
      <c r="G673" s="58">
        <v>20</v>
      </c>
      <c r="H673" s="57">
        <v>198</v>
      </c>
      <c r="I673" s="57">
        <v>218</v>
      </c>
      <c r="J673" s="57" t="s">
        <v>15</v>
      </c>
      <c r="K673" s="57">
        <v>3</v>
      </c>
      <c r="L673" s="57">
        <v>8.2576383154417832E-3</v>
      </c>
      <c r="M673" s="57">
        <v>9.1743119266055051E-2</v>
      </c>
      <c r="N673" s="261">
        <v>713</v>
      </c>
      <c r="O673" s="261" t="s">
        <v>2507</v>
      </c>
      <c r="P673" s="57" t="s">
        <v>52</v>
      </c>
    </row>
    <row r="674" spans="1:16">
      <c r="A674" s="57">
        <v>673</v>
      </c>
      <c r="B674" s="59">
        <v>43971</v>
      </c>
      <c r="C674" s="57" t="s">
        <v>68</v>
      </c>
      <c r="D674" s="27" t="s">
        <v>69</v>
      </c>
      <c r="E674" s="58">
        <v>59</v>
      </c>
      <c r="F674" s="60">
        <v>3365</v>
      </c>
      <c r="G674" s="58">
        <v>10</v>
      </c>
      <c r="H674" s="57">
        <v>79</v>
      </c>
      <c r="I674" s="57">
        <v>89</v>
      </c>
      <c r="J674" s="57" t="s">
        <v>15</v>
      </c>
      <c r="K674" s="57">
        <v>2</v>
      </c>
      <c r="L674" s="57">
        <v>2.9717682020802376E-3</v>
      </c>
      <c r="M674" s="57">
        <v>0.11235955056179775</v>
      </c>
      <c r="N674" s="261">
        <v>713</v>
      </c>
      <c r="O674" s="261" t="s">
        <v>2507</v>
      </c>
      <c r="P674" s="57" t="s">
        <v>52</v>
      </c>
    </row>
    <row r="675" spans="1:16">
      <c r="A675" s="57">
        <v>674</v>
      </c>
      <c r="B675" s="59">
        <v>43971</v>
      </c>
      <c r="C675" s="57" t="s">
        <v>68</v>
      </c>
      <c r="D675" s="27" t="s">
        <v>69</v>
      </c>
      <c r="E675" s="58">
        <v>63</v>
      </c>
      <c r="F675" s="60">
        <v>3827</v>
      </c>
      <c r="G675" s="58">
        <v>31.7</v>
      </c>
      <c r="H675" s="57">
        <v>149</v>
      </c>
      <c r="I675" s="57">
        <v>180.7</v>
      </c>
      <c r="J675" s="57" t="s">
        <v>15</v>
      </c>
      <c r="K675" s="57">
        <v>4</v>
      </c>
      <c r="L675" s="57">
        <v>8.2832505879278807E-3</v>
      </c>
      <c r="M675" s="57">
        <v>0.1754288876591035</v>
      </c>
      <c r="N675" s="261">
        <v>713</v>
      </c>
      <c r="O675" s="261" t="s">
        <v>2507</v>
      </c>
      <c r="P675" s="57" t="s">
        <v>52</v>
      </c>
    </row>
    <row r="676" spans="1:16">
      <c r="A676" s="57">
        <v>675</v>
      </c>
      <c r="B676" s="59">
        <v>43971</v>
      </c>
      <c r="C676" s="57" t="s">
        <v>68</v>
      </c>
      <c r="D676" s="27" t="s">
        <v>69</v>
      </c>
      <c r="E676" s="58">
        <v>54</v>
      </c>
      <c r="F676" s="60">
        <v>2151</v>
      </c>
      <c r="G676" s="58">
        <v>1.5</v>
      </c>
      <c r="H676" s="57">
        <v>70</v>
      </c>
      <c r="I676" s="57">
        <v>71.5</v>
      </c>
      <c r="J676" s="57" t="s">
        <v>15</v>
      </c>
      <c r="K676" s="57">
        <v>2</v>
      </c>
      <c r="L676" s="57">
        <v>6.9735006973500695E-4</v>
      </c>
      <c r="M676" s="57">
        <v>2.097902097902098E-2</v>
      </c>
      <c r="N676" s="261">
        <v>713</v>
      </c>
      <c r="O676" s="261" t="s">
        <v>2507</v>
      </c>
      <c r="P676" s="57" t="s">
        <v>52</v>
      </c>
    </row>
    <row r="677" spans="1:16">
      <c r="A677" s="57">
        <v>676</v>
      </c>
      <c r="B677" s="59">
        <v>43971</v>
      </c>
      <c r="C677" s="57" t="s">
        <v>68</v>
      </c>
      <c r="D677" s="27" t="s">
        <v>69</v>
      </c>
      <c r="E677" s="58">
        <v>60</v>
      </c>
      <c r="F677" s="60">
        <v>3256</v>
      </c>
      <c r="G677" s="58">
        <v>5.6</v>
      </c>
      <c r="H677" s="57">
        <v>140</v>
      </c>
      <c r="I677" s="57">
        <v>145.6</v>
      </c>
      <c r="J677" s="57" t="s">
        <v>15</v>
      </c>
      <c r="K677" s="57">
        <v>2</v>
      </c>
      <c r="L677" s="57">
        <v>1.7199017199017199E-3</v>
      </c>
      <c r="M677" s="57">
        <v>3.8461538461538464E-2</v>
      </c>
      <c r="N677" s="261">
        <v>713</v>
      </c>
      <c r="O677" s="261" t="s">
        <v>2507</v>
      </c>
      <c r="P677" s="57" t="s">
        <v>52</v>
      </c>
    </row>
    <row r="678" spans="1:16">
      <c r="A678" s="57">
        <v>677</v>
      </c>
      <c r="B678" s="59">
        <v>43971</v>
      </c>
      <c r="C678" s="57" t="s">
        <v>68</v>
      </c>
      <c r="D678" s="27" t="s">
        <v>69</v>
      </c>
      <c r="E678" s="58">
        <v>60</v>
      </c>
      <c r="F678" s="60">
        <v>2815</v>
      </c>
      <c r="G678" s="58">
        <v>21.3</v>
      </c>
      <c r="H678" s="57">
        <v>35</v>
      </c>
      <c r="I678" s="57">
        <v>56.3</v>
      </c>
      <c r="J678" s="57" t="s">
        <v>15</v>
      </c>
      <c r="K678" s="57">
        <v>4</v>
      </c>
      <c r="L678" s="57">
        <v>7.5666074600355239E-3</v>
      </c>
      <c r="M678" s="57">
        <v>0.37833037300177624</v>
      </c>
      <c r="N678" s="261">
        <v>713</v>
      </c>
      <c r="O678" s="261" t="s">
        <v>2507</v>
      </c>
      <c r="P678" s="57" t="s">
        <v>52</v>
      </c>
    </row>
    <row r="679" spans="1:16">
      <c r="A679" s="57">
        <v>678</v>
      </c>
      <c r="B679" s="59">
        <v>43971</v>
      </c>
      <c r="C679" s="57" t="s">
        <v>68</v>
      </c>
      <c r="D679" s="27" t="s">
        <v>69</v>
      </c>
      <c r="E679" s="58">
        <v>56</v>
      </c>
      <c r="F679" s="60">
        <v>2473</v>
      </c>
      <c r="G679" s="58">
        <v>3.6</v>
      </c>
      <c r="H679" s="57">
        <v>26</v>
      </c>
      <c r="I679" s="57">
        <v>29.6</v>
      </c>
      <c r="J679" s="57" t="s">
        <v>15</v>
      </c>
      <c r="K679" s="57">
        <v>2</v>
      </c>
      <c r="L679" s="57">
        <v>1.4557217953902143E-3</v>
      </c>
      <c r="M679" s="57">
        <v>0.12162162162162161</v>
      </c>
      <c r="N679" s="261">
        <v>713</v>
      </c>
      <c r="O679" s="261" t="s">
        <v>2507</v>
      </c>
      <c r="P679" s="57" t="s">
        <v>52</v>
      </c>
    </row>
    <row r="680" spans="1:16">
      <c r="A680" s="57">
        <v>679</v>
      </c>
      <c r="B680" s="59">
        <v>43971</v>
      </c>
      <c r="C680" s="57" t="s">
        <v>68</v>
      </c>
      <c r="D680" s="27" t="s">
        <v>69</v>
      </c>
      <c r="E680" s="58">
        <v>61</v>
      </c>
      <c r="F680" s="60">
        <v>3363</v>
      </c>
      <c r="G680" s="58">
        <v>26.7</v>
      </c>
      <c r="H680" s="57">
        <v>143</v>
      </c>
      <c r="I680" s="57">
        <v>169.7</v>
      </c>
      <c r="J680" s="57" t="s">
        <v>15</v>
      </c>
      <c r="K680" s="57">
        <v>3</v>
      </c>
      <c r="L680" s="57">
        <v>7.9393398751115077E-3</v>
      </c>
      <c r="M680" s="57">
        <v>0.15733647613435475</v>
      </c>
      <c r="N680" s="261">
        <v>713</v>
      </c>
      <c r="O680" s="261" t="s">
        <v>2507</v>
      </c>
      <c r="P680" s="57" t="s">
        <v>52</v>
      </c>
    </row>
    <row r="681" spans="1:16">
      <c r="A681" s="57">
        <v>680</v>
      </c>
      <c r="B681" s="59">
        <v>43971</v>
      </c>
      <c r="C681" s="57" t="s">
        <v>68</v>
      </c>
      <c r="D681" s="27" t="s">
        <v>69</v>
      </c>
      <c r="E681" s="58">
        <v>63</v>
      </c>
      <c r="F681" s="60">
        <v>3572</v>
      </c>
      <c r="G681" s="58">
        <v>37.5</v>
      </c>
      <c r="H681" s="57">
        <v>122</v>
      </c>
      <c r="I681" s="57">
        <v>159.5</v>
      </c>
      <c r="J681" s="57" t="s">
        <v>15</v>
      </c>
      <c r="K681" s="57">
        <v>4</v>
      </c>
      <c r="L681" s="57">
        <v>1.0498320268757E-2</v>
      </c>
      <c r="M681" s="57">
        <v>0.23510971786833856</v>
      </c>
      <c r="N681" s="261">
        <v>713</v>
      </c>
      <c r="O681" s="261" t="s">
        <v>2507</v>
      </c>
      <c r="P681" s="57" t="s">
        <v>52</v>
      </c>
    </row>
    <row r="682" spans="1:16">
      <c r="A682" s="57">
        <v>681</v>
      </c>
      <c r="B682" s="59">
        <v>43971</v>
      </c>
      <c r="C682" s="57" t="s">
        <v>68</v>
      </c>
      <c r="D682" s="27" t="s">
        <v>69</v>
      </c>
      <c r="E682" s="58">
        <v>78</v>
      </c>
      <c r="F682" s="60">
        <v>7681</v>
      </c>
      <c r="G682" s="58">
        <v>3.6</v>
      </c>
      <c r="H682" s="57">
        <v>201</v>
      </c>
      <c r="I682" s="57">
        <v>204.6</v>
      </c>
      <c r="J682" s="57" t="s">
        <v>15</v>
      </c>
      <c r="K682" s="57">
        <v>2</v>
      </c>
      <c r="L682" s="57">
        <v>4.6868897279000131E-4</v>
      </c>
      <c r="M682" s="57">
        <v>1.7595307917888565E-2</v>
      </c>
      <c r="N682" s="261">
        <v>713</v>
      </c>
      <c r="O682" s="261" t="s">
        <v>2507</v>
      </c>
      <c r="P682" s="57" t="s">
        <v>52</v>
      </c>
    </row>
    <row r="683" spans="1:16">
      <c r="A683" s="57">
        <v>682</v>
      </c>
      <c r="B683" s="59">
        <v>43971</v>
      </c>
      <c r="C683" s="57" t="s">
        <v>68</v>
      </c>
      <c r="D683" s="27" t="s">
        <v>69</v>
      </c>
      <c r="E683" s="58">
        <v>86</v>
      </c>
      <c r="F683" s="60">
        <v>10479</v>
      </c>
      <c r="G683" s="58">
        <v>8.5</v>
      </c>
      <c r="H683" s="57">
        <v>295</v>
      </c>
      <c r="I683" s="57">
        <v>303.5</v>
      </c>
      <c r="J683" s="57" t="s">
        <v>15</v>
      </c>
      <c r="K683" s="57">
        <v>2</v>
      </c>
      <c r="L683" s="57">
        <v>8.1114610172726409E-4</v>
      </c>
      <c r="M683" s="57">
        <v>2.800658978583196E-2</v>
      </c>
      <c r="N683" s="261">
        <v>713</v>
      </c>
      <c r="O683" s="261" t="s">
        <v>2507</v>
      </c>
      <c r="P683" s="57" t="s">
        <v>52</v>
      </c>
    </row>
    <row r="684" spans="1:16">
      <c r="A684" s="57">
        <v>683</v>
      </c>
      <c r="B684" s="59">
        <v>43971</v>
      </c>
      <c r="C684" s="57" t="s">
        <v>68</v>
      </c>
      <c r="D684" s="27" t="s">
        <v>69</v>
      </c>
      <c r="E684" s="58">
        <v>63</v>
      </c>
      <c r="F684" s="60">
        <v>3734</v>
      </c>
      <c r="G684" s="58">
        <v>6.4</v>
      </c>
      <c r="H684" s="57">
        <v>163</v>
      </c>
      <c r="I684" s="57">
        <v>169.4</v>
      </c>
      <c r="J684" s="57" t="s">
        <v>15</v>
      </c>
      <c r="K684" s="57">
        <v>2</v>
      </c>
      <c r="L684" s="57">
        <v>1.7139796464916981E-3</v>
      </c>
      <c r="M684" s="57">
        <v>3.7780401416765051E-2</v>
      </c>
      <c r="N684" s="261">
        <v>713</v>
      </c>
      <c r="O684" s="261" t="s">
        <v>2507</v>
      </c>
      <c r="P684" s="57" t="s">
        <v>52</v>
      </c>
    </row>
    <row r="685" spans="1:16">
      <c r="A685" s="57">
        <v>684</v>
      </c>
      <c r="B685" s="59">
        <v>43971</v>
      </c>
      <c r="C685" s="57" t="s">
        <v>68</v>
      </c>
      <c r="D685" s="27" t="s">
        <v>69</v>
      </c>
      <c r="E685" s="58">
        <v>61</v>
      </c>
      <c r="F685" s="60">
        <v>3645</v>
      </c>
      <c r="G685" s="58">
        <v>86.9</v>
      </c>
      <c r="H685" s="57">
        <v>129</v>
      </c>
      <c r="I685" s="57">
        <v>215.9</v>
      </c>
      <c r="J685" s="57" t="s">
        <v>15</v>
      </c>
      <c r="K685" s="57">
        <v>4</v>
      </c>
      <c r="L685" s="57">
        <v>2.3840877914951989E-2</v>
      </c>
      <c r="M685" s="57">
        <v>0.40250115794349239</v>
      </c>
      <c r="N685" s="261">
        <v>713</v>
      </c>
      <c r="O685" s="261" t="s">
        <v>2507</v>
      </c>
      <c r="P685" s="57" t="s">
        <v>52</v>
      </c>
    </row>
    <row r="686" spans="1:16">
      <c r="A686" s="57">
        <v>685</v>
      </c>
      <c r="B686" s="59">
        <v>43971</v>
      </c>
      <c r="C686" s="57" t="s">
        <v>68</v>
      </c>
      <c r="D686" s="27" t="s">
        <v>69</v>
      </c>
      <c r="E686" s="58">
        <v>59</v>
      </c>
      <c r="F686" s="60">
        <v>3034</v>
      </c>
      <c r="G686" s="58">
        <v>1.1000000000000001</v>
      </c>
      <c r="H686" s="57">
        <v>155</v>
      </c>
      <c r="I686" s="57">
        <v>156.1</v>
      </c>
      <c r="J686" s="57" t="s">
        <v>15</v>
      </c>
      <c r="K686" s="57">
        <v>2</v>
      </c>
      <c r="L686" s="57">
        <v>3.6255767963085041E-4</v>
      </c>
      <c r="M686" s="57">
        <v>7.0467648942985272E-3</v>
      </c>
      <c r="N686" s="261">
        <v>713</v>
      </c>
      <c r="O686" s="261" t="s">
        <v>2507</v>
      </c>
      <c r="P686" s="57" t="s">
        <v>52</v>
      </c>
    </row>
    <row r="687" spans="1:16">
      <c r="A687" s="57">
        <v>686</v>
      </c>
      <c r="B687" s="59">
        <v>43971</v>
      </c>
      <c r="C687" s="57" t="s">
        <v>68</v>
      </c>
      <c r="D687" s="27" t="s">
        <v>69</v>
      </c>
      <c r="E687" s="58">
        <v>59</v>
      </c>
      <c r="F687" s="60">
        <v>2757</v>
      </c>
      <c r="G687" s="58">
        <v>1.6</v>
      </c>
      <c r="H687" s="57">
        <v>120</v>
      </c>
      <c r="I687" s="57">
        <v>121.6</v>
      </c>
      <c r="J687" s="57" t="s">
        <v>15</v>
      </c>
      <c r="K687" s="57">
        <v>2</v>
      </c>
      <c r="L687" s="57">
        <v>5.8034095030830616E-4</v>
      </c>
      <c r="M687" s="57">
        <v>1.3157894736842106E-2</v>
      </c>
      <c r="N687" s="261">
        <v>713</v>
      </c>
      <c r="O687" s="261" t="s">
        <v>2507</v>
      </c>
      <c r="P687" s="57" t="s">
        <v>52</v>
      </c>
    </row>
    <row r="688" spans="1:16">
      <c r="A688" s="57">
        <v>687</v>
      </c>
      <c r="B688" s="59">
        <v>43971</v>
      </c>
      <c r="C688" s="57" t="s">
        <v>68</v>
      </c>
      <c r="D688" s="27" t="s">
        <v>69</v>
      </c>
      <c r="E688" s="58">
        <v>66</v>
      </c>
      <c r="F688" s="60">
        <v>4543</v>
      </c>
      <c r="G688" s="58">
        <v>9.8000000000000007</v>
      </c>
      <c r="H688" s="57">
        <v>74</v>
      </c>
      <c r="I688" s="57">
        <v>83.8</v>
      </c>
      <c r="J688" s="57" t="s">
        <v>15</v>
      </c>
      <c r="K688" s="57">
        <v>3</v>
      </c>
      <c r="L688" s="57">
        <v>2.1571648690292761E-3</v>
      </c>
      <c r="M688" s="57">
        <v>0.11694510739856803</v>
      </c>
      <c r="N688" s="261">
        <v>713</v>
      </c>
      <c r="O688" s="261" t="s">
        <v>2507</v>
      </c>
      <c r="P688" s="57" t="s">
        <v>52</v>
      </c>
    </row>
    <row r="689" spans="1:16">
      <c r="A689" s="57">
        <v>688</v>
      </c>
      <c r="B689" s="59">
        <v>43971</v>
      </c>
      <c r="C689" s="57" t="s">
        <v>68</v>
      </c>
      <c r="D689" s="27" t="s">
        <v>69</v>
      </c>
      <c r="E689" s="58">
        <v>56</v>
      </c>
      <c r="F689" s="60">
        <v>2938</v>
      </c>
      <c r="G689" s="58">
        <v>20</v>
      </c>
      <c r="H689" s="57">
        <v>193</v>
      </c>
      <c r="I689" s="57">
        <v>213</v>
      </c>
      <c r="J689" s="57" t="s">
        <v>15</v>
      </c>
      <c r="K689" s="57">
        <v>3</v>
      </c>
      <c r="L689" s="57">
        <v>6.8073519400953025E-3</v>
      </c>
      <c r="M689" s="57">
        <v>9.3896713615023469E-2</v>
      </c>
      <c r="N689" s="261">
        <v>713</v>
      </c>
      <c r="O689" s="261" t="s">
        <v>2507</v>
      </c>
      <c r="P689" s="57" t="s">
        <v>52</v>
      </c>
    </row>
    <row r="690" spans="1:16">
      <c r="A690" s="57">
        <v>689</v>
      </c>
      <c r="B690" s="59">
        <v>43971</v>
      </c>
      <c r="C690" s="57" t="s">
        <v>68</v>
      </c>
      <c r="D690" s="27" t="s">
        <v>69</v>
      </c>
      <c r="E690" s="58">
        <v>76</v>
      </c>
      <c r="F690" s="60">
        <v>7341</v>
      </c>
      <c r="G690" s="58">
        <v>3.8</v>
      </c>
      <c r="H690" s="57">
        <v>317</v>
      </c>
      <c r="I690" s="57">
        <v>320.8</v>
      </c>
      <c r="J690" s="57" t="s">
        <v>15</v>
      </c>
      <c r="K690" s="57">
        <v>2</v>
      </c>
      <c r="L690" s="57">
        <v>5.1764064841302269E-4</v>
      </c>
      <c r="M690" s="57">
        <v>1.1845386533665835E-2</v>
      </c>
      <c r="N690" s="261">
        <v>713</v>
      </c>
      <c r="O690" s="261" t="s">
        <v>2507</v>
      </c>
      <c r="P690" s="57" t="s">
        <v>52</v>
      </c>
    </row>
    <row r="691" spans="1:16">
      <c r="A691" s="57">
        <v>690</v>
      </c>
      <c r="B691" s="59">
        <v>43971</v>
      </c>
      <c r="C691" s="57" t="s">
        <v>68</v>
      </c>
      <c r="D691" s="27" t="s">
        <v>69</v>
      </c>
      <c r="E691" s="58">
        <v>77</v>
      </c>
      <c r="F691" s="60">
        <v>7278</v>
      </c>
      <c r="G691" s="58">
        <v>6.9</v>
      </c>
      <c r="H691" s="57">
        <v>420</v>
      </c>
      <c r="I691" s="57">
        <v>426.9</v>
      </c>
      <c r="J691" s="57" t="s">
        <v>15</v>
      </c>
      <c r="K691" s="57">
        <v>2</v>
      </c>
      <c r="L691" s="57">
        <v>9.4806265457543287E-4</v>
      </c>
      <c r="M691" s="57">
        <v>1.6163035839775124E-2</v>
      </c>
      <c r="N691" s="261">
        <v>713</v>
      </c>
      <c r="O691" s="261" t="s">
        <v>2507</v>
      </c>
      <c r="P691" s="57" t="s">
        <v>52</v>
      </c>
    </row>
    <row r="692" spans="1:16">
      <c r="A692" s="57">
        <v>691</v>
      </c>
      <c r="B692" s="59">
        <v>43971</v>
      </c>
      <c r="C692" s="57" t="s">
        <v>68</v>
      </c>
      <c r="D692" s="27" t="s">
        <v>69</v>
      </c>
      <c r="E692" s="58">
        <v>73</v>
      </c>
      <c r="F692" s="60">
        <v>5707</v>
      </c>
      <c r="G692" s="58">
        <v>58.6</v>
      </c>
      <c r="H692" s="57">
        <v>262</v>
      </c>
      <c r="I692" s="57">
        <v>320.60000000000002</v>
      </c>
      <c r="J692" s="57" t="s">
        <v>15</v>
      </c>
      <c r="K692" s="57">
        <v>4</v>
      </c>
      <c r="L692" s="57">
        <v>1.026809181706676E-2</v>
      </c>
      <c r="M692" s="57">
        <v>0.18278228321896442</v>
      </c>
      <c r="N692" s="261">
        <v>713</v>
      </c>
      <c r="O692" s="261" t="s">
        <v>2507</v>
      </c>
      <c r="P692" s="57" t="s">
        <v>52</v>
      </c>
    </row>
    <row r="693" spans="1:16">
      <c r="A693" s="57">
        <v>692</v>
      </c>
      <c r="B693" s="59">
        <v>43971</v>
      </c>
      <c r="C693" s="57" t="s">
        <v>68</v>
      </c>
      <c r="D693" s="27" t="s">
        <v>69</v>
      </c>
      <c r="E693" s="58">
        <v>75</v>
      </c>
      <c r="F693" s="60">
        <v>6114</v>
      </c>
      <c r="G693" s="58">
        <v>81.3</v>
      </c>
      <c r="H693" s="57">
        <v>143</v>
      </c>
      <c r="I693" s="57">
        <v>224.3</v>
      </c>
      <c r="J693" s="57" t="s">
        <v>15</v>
      </c>
      <c r="K693" s="57">
        <v>5</v>
      </c>
      <c r="L693" s="57">
        <v>1.3297350343473993E-2</v>
      </c>
      <c r="M693" s="57">
        <v>0.36246098974587604</v>
      </c>
      <c r="N693" s="261">
        <v>713</v>
      </c>
      <c r="O693" s="261" t="s">
        <v>2507</v>
      </c>
      <c r="P693" s="57" t="s">
        <v>52</v>
      </c>
    </row>
    <row r="694" spans="1:16">
      <c r="A694" s="57">
        <v>693</v>
      </c>
      <c r="B694" s="59">
        <v>43971</v>
      </c>
      <c r="C694" s="57" t="s">
        <v>68</v>
      </c>
      <c r="D694" s="27" t="s">
        <v>69</v>
      </c>
      <c r="E694" s="58">
        <v>60</v>
      </c>
      <c r="F694" s="60">
        <v>3497</v>
      </c>
      <c r="G694" s="58">
        <v>7.4</v>
      </c>
      <c r="H694" s="57">
        <v>163</v>
      </c>
      <c r="I694" s="57">
        <v>170.4</v>
      </c>
      <c r="J694" s="57" t="s">
        <v>15</v>
      </c>
      <c r="K694" s="57">
        <v>2</v>
      </c>
      <c r="L694" s="57">
        <v>2.1160995138690309E-3</v>
      </c>
      <c r="M694" s="57">
        <v>4.3427230046948359E-2</v>
      </c>
      <c r="N694" s="261">
        <v>713</v>
      </c>
      <c r="O694" s="261" t="s">
        <v>2507</v>
      </c>
      <c r="P694" s="57" t="s">
        <v>52</v>
      </c>
    </row>
    <row r="695" spans="1:16">
      <c r="A695" s="57">
        <v>694</v>
      </c>
      <c r="B695" s="59">
        <v>43971</v>
      </c>
      <c r="C695" s="57" t="s">
        <v>68</v>
      </c>
      <c r="D695" s="27" t="s">
        <v>69</v>
      </c>
      <c r="E695" s="58">
        <v>55</v>
      </c>
      <c r="F695" s="60">
        <v>2581</v>
      </c>
      <c r="G695" s="58">
        <v>0.4</v>
      </c>
      <c r="H695" s="57">
        <v>101</v>
      </c>
      <c r="I695" s="57">
        <v>101.4</v>
      </c>
      <c r="J695" s="57" t="s">
        <v>15</v>
      </c>
      <c r="K695" s="57">
        <v>2</v>
      </c>
      <c r="L695" s="57">
        <v>1.5497869043006588E-4</v>
      </c>
      <c r="M695" s="57">
        <v>3.9447731755424065E-3</v>
      </c>
      <c r="N695" s="261">
        <v>713</v>
      </c>
      <c r="O695" s="261" t="s">
        <v>2507</v>
      </c>
      <c r="P695" s="57" t="s">
        <v>52</v>
      </c>
    </row>
    <row r="696" spans="1:16">
      <c r="A696" s="57">
        <v>695</v>
      </c>
      <c r="B696" s="59">
        <v>43971</v>
      </c>
      <c r="C696" s="57" t="s">
        <v>68</v>
      </c>
      <c r="D696" s="27" t="s">
        <v>69</v>
      </c>
      <c r="E696" s="58">
        <v>67</v>
      </c>
      <c r="F696" s="60">
        <v>5773</v>
      </c>
      <c r="G696" s="58">
        <v>11.6</v>
      </c>
      <c r="H696" s="57">
        <v>453</v>
      </c>
      <c r="I696" s="57">
        <v>464.6</v>
      </c>
      <c r="J696" s="57" t="s">
        <v>15</v>
      </c>
      <c r="K696" s="57">
        <v>3</v>
      </c>
      <c r="L696" s="57">
        <v>2.0093538887926555E-3</v>
      </c>
      <c r="M696" s="57">
        <v>2.4967714162720617E-2</v>
      </c>
      <c r="N696" s="261">
        <v>713</v>
      </c>
      <c r="O696" s="261" t="s">
        <v>2507</v>
      </c>
      <c r="P696" s="57" t="s">
        <v>52</v>
      </c>
    </row>
    <row r="697" spans="1:16">
      <c r="A697" s="57">
        <v>696</v>
      </c>
      <c r="B697" s="59">
        <v>43971</v>
      </c>
      <c r="C697" s="57" t="s">
        <v>68</v>
      </c>
      <c r="D697" s="27" t="s">
        <v>69</v>
      </c>
      <c r="E697" s="58">
        <v>60</v>
      </c>
      <c r="F697" s="60">
        <v>3596</v>
      </c>
      <c r="G697" s="58">
        <v>1.6</v>
      </c>
      <c r="H697" s="57">
        <v>199</v>
      </c>
      <c r="I697" s="57">
        <v>200.6</v>
      </c>
      <c r="J697" s="57" t="s">
        <v>15</v>
      </c>
      <c r="K697" s="57">
        <v>2</v>
      </c>
      <c r="L697" s="57">
        <v>4.449388209121246E-4</v>
      </c>
      <c r="M697" s="57">
        <v>7.9760717846460629E-3</v>
      </c>
      <c r="N697" s="261">
        <v>713</v>
      </c>
      <c r="O697" s="261" t="s">
        <v>2507</v>
      </c>
      <c r="P697" s="57" t="s">
        <v>52</v>
      </c>
    </row>
    <row r="698" spans="1:16">
      <c r="A698" s="57">
        <v>697</v>
      </c>
      <c r="B698" s="59">
        <v>43971</v>
      </c>
      <c r="C698" s="57" t="s">
        <v>68</v>
      </c>
      <c r="D698" s="27" t="s">
        <v>69</v>
      </c>
      <c r="E698" s="58">
        <v>60</v>
      </c>
      <c r="F698" s="60">
        <v>3261</v>
      </c>
      <c r="G698" s="58">
        <v>21.4</v>
      </c>
      <c r="H698" s="57">
        <v>124</v>
      </c>
      <c r="I698" s="57">
        <v>145.4</v>
      </c>
      <c r="J698" s="57" t="s">
        <v>15</v>
      </c>
      <c r="K698" s="57">
        <v>4</v>
      </c>
      <c r="L698" s="57">
        <v>6.562404170499846E-3</v>
      </c>
      <c r="M698" s="57">
        <v>0.14718019257221457</v>
      </c>
      <c r="N698" s="261">
        <v>713</v>
      </c>
      <c r="O698" s="261" t="s">
        <v>2507</v>
      </c>
      <c r="P698" s="57" t="s">
        <v>52</v>
      </c>
    </row>
    <row r="699" spans="1:16">
      <c r="A699" s="57">
        <v>698</v>
      </c>
      <c r="B699" s="59">
        <v>43971</v>
      </c>
      <c r="C699" s="57" t="s">
        <v>68</v>
      </c>
      <c r="D699" s="27" t="s">
        <v>69</v>
      </c>
      <c r="E699" s="58">
        <v>66</v>
      </c>
      <c r="F699" s="60">
        <v>4276</v>
      </c>
      <c r="G699" s="58">
        <v>51.2</v>
      </c>
      <c r="H699" s="57">
        <v>170</v>
      </c>
      <c r="I699" s="57">
        <v>221.2</v>
      </c>
      <c r="J699" s="57" t="s">
        <v>15</v>
      </c>
      <c r="K699" s="57">
        <v>4</v>
      </c>
      <c r="L699" s="57">
        <v>1.1973807296538823E-2</v>
      </c>
      <c r="M699" s="57">
        <v>0.23146473779385174</v>
      </c>
      <c r="N699" s="261">
        <v>713</v>
      </c>
      <c r="O699" s="261" t="s">
        <v>2507</v>
      </c>
      <c r="P699" s="57" t="s">
        <v>52</v>
      </c>
    </row>
    <row r="700" spans="1:16">
      <c r="A700" s="57">
        <v>699</v>
      </c>
      <c r="B700" s="59">
        <v>43971</v>
      </c>
      <c r="C700" s="57" t="s">
        <v>68</v>
      </c>
      <c r="D700" s="27" t="s">
        <v>69</v>
      </c>
      <c r="E700" s="58">
        <v>60</v>
      </c>
      <c r="F700" s="60">
        <v>3155</v>
      </c>
      <c r="G700" s="58">
        <v>14</v>
      </c>
      <c r="H700" s="57">
        <v>130</v>
      </c>
      <c r="I700" s="57">
        <v>144</v>
      </c>
      <c r="J700" s="57" t="s">
        <v>15</v>
      </c>
      <c r="K700" s="57">
        <v>3</v>
      </c>
      <c r="L700" s="57">
        <v>4.4374009508716325E-3</v>
      </c>
      <c r="M700" s="57">
        <v>9.7222222222222224E-2</v>
      </c>
      <c r="N700" s="261">
        <v>713</v>
      </c>
      <c r="O700" s="261" t="s">
        <v>2507</v>
      </c>
      <c r="P700" s="57" t="s">
        <v>52</v>
      </c>
    </row>
    <row r="701" spans="1:16">
      <c r="A701" s="57">
        <v>700</v>
      </c>
      <c r="B701" s="59">
        <v>43971</v>
      </c>
      <c r="C701" s="57" t="s">
        <v>68</v>
      </c>
      <c r="D701" s="27" t="s">
        <v>69</v>
      </c>
      <c r="E701" s="58">
        <v>52</v>
      </c>
      <c r="F701" s="60">
        <v>1965</v>
      </c>
      <c r="G701" s="58">
        <v>6.8</v>
      </c>
      <c r="H701" s="57">
        <v>35</v>
      </c>
      <c r="I701" s="57">
        <v>41.8</v>
      </c>
      <c r="J701" s="57" t="s">
        <v>15</v>
      </c>
      <c r="K701" s="57">
        <v>3</v>
      </c>
      <c r="L701" s="57">
        <v>3.4605597964376591E-3</v>
      </c>
      <c r="M701" s="57">
        <v>0.16267942583732059</v>
      </c>
      <c r="N701" s="261">
        <v>713</v>
      </c>
      <c r="O701" s="261" t="s">
        <v>2507</v>
      </c>
      <c r="P701" s="57" t="s">
        <v>52</v>
      </c>
    </row>
    <row r="702" spans="1:16">
      <c r="A702" s="57">
        <v>701</v>
      </c>
      <c r="B702" s="59">
        <v>43971</v>
      </c>
      <c r="C702" s="57" t="s">
        <v>68</v>
      </c>
      <c r="D702" s="27" t="s">
        <v>69</v>
      </c>
      <c r="E702" s="58">
        <v>70</v>
      </c>
      <c r="F702" s="60">
        <v>5565</v>
      </c>
      <c r="G702" s="58">
        <v>135</v>
      </c>
      <c r="H702" s="57">
        <v>235</v>
      </c>
      <c r="I702" s="57">
        <v>370</v>
      </c>
      <c r="J702" s="57" t="s">
        <v>15</v>
      </c>
      <c r="K702" s="57">
        <v>5</v>
      </c>
      <c r="L702" s="57">
        <v>2.4258760107816711E-2</v>
      </c>
      <c r="M702" s="57">
        <v>0.36486486486486486</v>
      </c>
      <c r="N702" s="261">
        <v>713</v>
      </c>
      <c r="O702" s="261" t="s">
        <v>2507</v>
      </c>
      <c r="P702" s="57" t="s">
        <v>52</v>
      </c>
    </row>
    <row r="703" spans="1:16">
      <c r="A703" s="57">
        <v>702</v>
      </c>
      <c r="B703" s="59">
        <v>43971</v>
      </c>
      <c r="C703" s="57" t="s">
        <v>68</v>
      </c>
      <c r="D703" s="27" t="s">
        <v>69</v>
      </c>
      <c r="E703" s="58">
        <v>57</v>
      </c>
      <c r="F703" s="60">
        <v>2685</v>
      </c>
      <c r="G703" s="58">
        <v>16</v>
      </c>
      <c r="H703" s="57">
        <v>80</v>
      </c>
      <c r="I703" s="57">
        <v>96</v>
      </c>
      <c r="J703" s="57" t="s">
        <v>15</v>
      </c>
      <c r="K703" s="57">
        <v>3</v>
      </c>
      <c r="L703" s="57">
        <v>5.9590316573556795E-3</v>
      </c>
      <c r="M703" s="57">
        <v>0.16666666666666666</v>
      </c>
      <c r="N703" s="261">
        <v>713</v>
      </c>
      <c r="O703" s="261" t="s">
        <v>2507</v>
      </c>
      <c r="P703" s="57" t="s">
        <v>52</v>
      </c>
    </row>
    <row r="704" spans="1:16">
      <c r="A704" s="57">
        <v>703</v>
      </c>
      <c r="B704" s="59">
        <v>44026</v>
      </c>
      <c r="C704" s="57" t="s">
        <v>68</v>
      </c>
      <c r="D704" s="27" t="s">
        <v>69</v>
      </c>
      <c r="E704" s="58">
        <v>56</v>
      </c>
      <c r="F704" s="60">
        <v>2754</v>
      </c>
      <c r="G704" s="58">
        <v>6.5</v>
      </c>
      <c r="H704" s="57">
        <v>162</v>
      </c>
      <c r="I704" s="57">
        <v>168.5</v>
      </c>
      <c r="J704" s="57" t="s">
        <v>15</v>
      </c>
      <c r="K704" s="57">
        <v>2</v>
      </c>
      <c r="L704" s="57">
        <v>2.3602033405954975E-3</v>
      </c>
      <c r="M704" s="57">
        <v>3.857566765578635E-2</v>
      </c>
      <c r="N704" s="261">
        <v>713</v>
      </c>
      <c r="O704" s="261" t="s">
        <v>2507</v>
      </c>
      <c r="P704" s="57" t="s">
        <v>52</v>
      </c>
    </row>
    <row r="705" spans="1:16">
      <c r="A705" s="57">
        <v>704</v>
      </c>
      <c r="B705" s="59">
        <v>44026</v>
      </c>
      <c r="C705" s="57" t="s">
        <v>68</v>
      </c>
      <c r="D705" s="27" t="s">
        <v>69</v>
      </c>
      <c r="E705" s="58">
        <v>60</v>
      </c>
      <c r="F705" s="60">
        <v>3340</v>
      </c>
      <c r="G705" s="58">
        <v>64.2</v>
      </c>
      <c r="H705" s="57">
        <v>116</v>
      </c>
      <c r="I705" s="57">
        <v>180.2</v>
      </c>
      <c r="J705" s="57" t="s">
        <v>15</v>
      </c>
      <c r="K705" s="57">
        <v>3</v>
      </c>
      <c r="L705" s="57">
        <v>1.9221556886227547E-2</v>
      </c>
      <c r="M705" s="57">
        <v>0.35627081021087686</v>
      </c>
      <c r="N705" s="261">
        <v>713</v>
      </c>
      <c r="O705" s="261" t="s">
        <v>2507</v>
      </c>
      <c r="P705" s="57" t="s">
        <v>52</v>
      </c>
    </row>
    <row r="706" spans="1:16">
      <c r="A706" s="57">
        <v>705</v>
      </c>
      <c r="B706" s="59">
        <v>44026</v>
      </c>
      <c r="C706" s="57" t="s">
        <v>68</v>
      </c>
      <c r="D706" s="27" t="s">
        <v>69</v>
      </c>
      <c r="E706" s="58">
        <v>61</v>
      </c>
      <c r="F706" s="60">
        <v>3310</v>
      </c>
      <c r="G706" s="58">
        <v>3.5</v>
      </c>
      <c r="H706" s="57">
        <v>93</v>
      </c>
      <c r="I706" s="57">
        <v>96.5</v>
      </c>
      <c r="J706" s="57" t="s">
        <v>15</v>
      </c>
      <c r="K706" s="57">
        <v>2</v>
      </c>
      <c r="L706" s="57">
        <v>1.0574018126888218E-3</v>
      </c>
      <c r="M706" s="57">
        <v>3.6269430051813469E-2</v>
      </c>
      <c r="N706" s="261">
        <v>713</v>
      </c>
      <c r="O706" s="261" t="s">
        <v>2507</v>
      </c>
      <c r="P706" s="57" t="s">
        <v>52</v>
      </c>
    </row>
    <row r="707" spans="1:16">
      <c r="A707" s="57">
        <v>706</v>
      </c>
      <c r="B707" s="59">
        <v>44026</v>
      </c>
      <c r="C707" s="57" t="s">
        <v>68</v>
      </c>
      <c r="D707" s="27" t="s">
        <v>69</v>
      </c>
      <c r="E707" s="58">
        <v>58</v>
      </c>
      <c r="F707" s="60">
        <v>3496</v>
      </c>
      <c r="G707" s="58">
        <v>92.3</v>
      </c>
      <c r="H707" s="57">
        <v>208</v>
      </c>
      <c r="I707" s="57">
        <v>300.3</v>
      </c>
      <c r="J707" s="57" t="s">
        <v>15</v>
      </c>
      <c r="K707" s="57">
        <v>4</v>
      </c>
      <c r="L707" s="57">
        <v>2.6401601830663615E-2</v>
      </c>
      <c r="M707" s="57">
        <v>0.30735930735930733</v>
      </c>
      <c r="N707" s="261">
        <v>713</v>
      </c>
      <c r="O707" s="261" t="s">
        <v>2507</v>
      </c>
      <c r="P707" s="57" t="s">
        <v>52</v>
      </c>
    </row>
    <row r="708" spans="1:16">
      <c r="A708" s="57">
        <v>707</v>
      </c>
      <c r="B708" s="59">
        <v>44026</v>
      </c>
      <c r="C708" s="57" t="s">
        <v>68</v>
      </c>
      <c r="D708" s="27" t="s">
        <v>69</v>
      </c>
      <c r="E708" s="58">
        <v>53</v>
      </c>
      <c r="F708" s="60">
        <v>2216</v>
      </c>
      <c r="G708" s="58">
        <v>11.4</v>
      </c>
      <c r="H708" s="57">
        <v>54</v>
      </c>
      <c r="I708" s="57">
        <v>65.400000000000006</v>
      </c>
      <c r="J708" s="57" t="s">
        <v>15</v>
      </c>
      <c r="K708" s="57">
        <v>2</v>
      </c>
      <c r="L708" s="57">
        <v>5.1444043321299641E-3</v>
      </c>
      <c r="M708" s="57">
        <v>0.17431192660550457</v>
      </c>
      <c r="N708" s="261">
        <v>713</v>
      </c>
      <c r="O708" s="261" t="s">
        <v>2507</v>
      </c>
      <c r="P708" s="57" t="s">
        <v>52</v>
      </c>
    </row>
    <row r="709" spans="1:16">
      <c r="A709" s="57">
        <v>708</v>
      </c>
      <c r="B709" s="59">
        <v>44026</v>
      </c>
      <c r="C709" s="57" t="s">
        <v>68</v>
      </c>
      <c r="D709" s="27" t="s">
        <v>69</v>
      </c>
      <c r="E709" s="58">
        <v>58</v>
      </c>
      <c r="F709" s="60">
        <v>2818</v>
      </c>
      <c r="G709" s="58">
        <v>4</v>
      </c>
      <c r="H709" s="57">
        <v>62</v>
      </c>
      <c r="I709" s="57">
        <v>66</v>
      </c>
      <c r="J709" s="57" t="s">
        <v>15</v>
      </c>
      <c r="K709" s="57">
        <v>2</v>
      </c>
      <c r="L709" s="57">
        <v>1.4194464158977999E-3</v>
      </c>
      <c r="M709" s="57">
        <v>6.0606060606060608E-2</v>
      </c>
      <c r="N709" s="261">
        <v>713</v>
      </c>
      <c r="O709" s="261" t="s">
        <v>2507</v>
      </c>
      <c r="P709" s="57" t="s">
        <v>52</v>
      </c>
    </row>
    <row r="710" spans="1:16">
      <c r="A710" s="57">
        <v>709</v>
      </c>
      <c r="B710" s="59">
        <v>44026</v>
      </c>
      <c r="C710" s="57" t="s">
        <v>68</v>
      </c>
      <c r="D710" s="27" t="s">
        <v>69</v>
      </c>
      <c r="E710" s="58">
        <v>54</v>
      </c>
      <c r="F710" s="60">
        <v>3684</v>
      </c>
      <c r="G710" s="58">
        <v>11</v>
      </c>
      <c r="H710" s="57">
        <v>88</v>
      </c>
      <c r="I710" s="57">
        <v>99</v>
      </c>
      <c r="J710" s="57" t="s">
        <v>15</v>
      </c>
      <c r="K710" s="57">
        <v>2</v>
      </c>
      <c r="L710" s="57">
        <v>2.985884907709012E-3</v>
      </c>
      <c r="M710" s="57">
        <v>0.1111111111111111</v>
      </c>
      <c r="N710" s="261">
        <v>713</v>
      </c>
      <c r="O710" s="261" t="s">
        <v>2507</v>
      </c>
      <c r="P710" s="57" t="s">
        <v>52</v>
      </c>
    </row>
    <row r="711" spans="1:16">
      <c r="A711" s="57">
        <v>710</v>
      </c>
      <c r="B711" s="59">
        <v>44026</v>
      </c>
      <c r="C711" s="57" t="s">
        <v>68</v>
      </c>
      <c r="D711" s="27" t="s">
        <v>69</v>
      </c>
      <c r="E711" s="58">
        <v>94</v>
      </c>
      <c r="F711" s="60">
        <v>12690</v>
      </c>
      <c r="H711" s="57">
        <v>509</v>
      </c>
      <c r="I711" s="57">
        <v>509</v>
      </c>
      <c r="J711" s="57" t="s">
        <v>15</v>
      </c>
      <c r="L711" s="57">
        <v>0</v>
      </c>
      <c r="M711" s="57">
        <v>0</v>
      </c>
      <c r="N711" s="261">
        <v>713</v>
      </c>
      <c r="O711" s="261" t="s">
        <v>2507</v>
      </c>
      <c r="P711" s="57" t="s">
        <v>52</v>
      </c>
    </row>
    <row r="712" spans="1:16">
      <c r="A712" s="57">
        <v>711</v>
      </c>
      <c r="B712" s="59">
        <v>44026</v>
      </c>
      <c r="C712" s="57" t="s">
        <v>68</v>
      </c>
      <c r="D712" s="27" t="s">
        <v>69</v>
      </c>
      <c r="E712" s="58">
        <v>80</v>
      </c>
      <c r="F712" s="60">
        <v>7654</v>
      </c>
      <c r="G712" s="58">
        <v>13</v>
      </c>
      <c r="H712" s="57">
        <v>173</v>
      </c>
      <c r="I712" s="57">
        <v>186</v>
      </c>
      <c r="J712" s="57" t="s">
        <v>15</v>
      </c>
      <c r="K712" s="57">
        <v>3</v>
      </c>
      <c r="L712" s="57">
        <v>1.6984583224457801E-3</v>
      </c>
      <c r="M712" s="57">
        <v>6.9892473118279563E-2</v>
      </c>
      <c r="N712" s="261">
        <v>713</v>
      </c>
      <c r="O712" s="261" t="s">
        <v>2507</v>
      </c>
      <c r="P712" s="57" t="s">
        <v>52</v>
      </c>
    </row>
    <row r="713" spans="1:16">
      <c r="A713" s="57">
        <v>712</v>
      </c>
      <c r="B713" s="59">
        <v>44032</v>
      </c>
      <c r="C713" s="57" t="s">
        <v>68</v>
      </c>
      <c r="D713" s="27" t="s">
        <v>69</v>
      </c>
      <c r="E713" s="58">
        <v>53</v>
      </c>
      <c r="F713" s="60">
        <v>2495</v>
      </c>
      <c r="G713" s="58">
        <v>16.100000000000001</v>
      </c>
      <c r="H713" s="57">
        <v>46</v>
      </c>
      <c r="I713" s="57">
        <v>62.1</v>
      </c>
      <c r="J713" s="57" t="s">
        <v>15</v>
      </c>
      <c r="K713" s="57">
        <v>3</v>
      </c>
      <c r="L713" s="57">
        <v>6.452905811623247E-3</v>
      </c>
      <c r="M713" s="57">
        <v>0.2592592592592593</v>
      </c>
      <c r="N713" s="261">
        <v>713</v>
      </c>
      <c r="O713" s="261" t="s">
        <v>2507</v>
      </c>
      <c r="P713" s="57" t="s">
        <v>52</v>
      </c>
    </row>
    <row r="714" spans="1:16">
      <c r="A714" s="57">
        <v>713</v>
      </c>
      <c r="B714" s="59">
        <v>44032</v>
      </c>
      <c r="C714" s="57" t="s">
        <v>68</v>
      </c>
      <c r="D714" s="27" t="s">
        <v>69</v>
      </c>
      <c r="E714" s="58">
        <v>60</v>
      </c>
      <c r="F714" s="60">
        <v>3367</v>
      </c>
      <c r="G714" s="58">
        <v>150</v>
      </c>
      <c r="H714" s="57">
        <v>113</v>
      </c>
      <c r="I714" s="57">
        <v>263</v>
      </c>
      <c r="J714" s="57" t="s">
        <v>15</v>
      </c>
      <c r="K714" s="57">
        <v>4</v>
      </c>
      <c r="L714" s="57">
        <v>4.4550044550044549E-2</v>
      </c>
      <c r="M714" s="57">
        <v>0.57034220532319391</v>
      </c>
      <c r="N714" s="261">
        <v>713</v>
      </c>
      <c r="O714" s="261" t="s">
        <v>2507</v>
      </c>
      <c r="P714" s="57" t="s">
        <v>52</v>
      </c>
    </row>
    <row r="715" spans="1:16">
      <c r="A715" s="57">
        <v>714</v>
      </c>
      <c r="B715" s="59">
        <v>44032</v>
      </c>
      <c r="C715" s="57" t="s">
        <v>68</v>
      </c>
      <c r="D715" s="27" t="s">
        <v>69</v>
      </c>
      <c r="E715" s="58">
        <v>51</v>
      </c>
      <c r="F715" s="60">
        <v>2088</v>
      </c>
      <c r="G715" s="58">
        <v>9.1</v>
      </c>
      <c r="H715" s="57">
        <v>62</v>
      </c>
      <c r="I715" s="57">
        <v>71.099999999999994</v>
      </c>
      <c r="J715" s="57" t="s">
        <v>15</v>
      </c>
      <c r="K715" s="57">
        <v>3</v>
      </c>
      <c r="L715" s="57">
        <v>4.35823754789272E-3</v>
      </c>
      <c r="M715" s="57">
        <v>0.12798874824191281</v>
      </c>
      <c r="N715" s="261">
        <v>713</v>
      </c>
      <c r="O715" s="261" t="s">
        <v>2507</v>
      </c>
      <c r="P715" s="57" t="s">
        <v>52</v>
      </c>
    </row>
    <row r="716" spans="1:16">
      <c r="A716" s="57">
        <v>715</v>
      </c>
      <c r="B716" s="59">
        <v>44032</v>
      </c>
      <c r="C716" s="57" t="s">
        <v>68</v>
      </c>
      <c r="D716" s="27" t="s">
        <v>69</v>
      </c>
      <c r="E716" s="58">
        <v>55</v>
      </c>
      <c r="F716" s="60">
        <v>2660</v>
      </c>
      <c r="G716" s="58">
        <v>1.5</v>
      </c>
      <c r="H716" s="57">
        <v>71</v>
      </c>
      <c r="I716" s="57">
        <v>72.5</v>
      </c>
      <c r="J716" s="57" t="s">
        <v>15</v>
      </c>
      <c r="K716" s="57">
        <v>2</v>
      </c>
      <c r="L716" s="57">
        <v>5.6390977443609026E-4</v>
      </c>
      <c r="M716" s="57">
        <v>2.0689655172413793E-2</v>
      </c>
      <c r="N716" s="261">
        <v>713</v>
      </c>
      <c r="O716" s="261" t="s">
        <v>2507</v>
      </c>
      <c r="P716" s="57" t="s">
        <v>52</v>
      </c>
    </row>
    <row r="717" spans="1:16">
      <c r="A717" s="57">
        <v>716</v>
      </c>
      <c r="B717" s="59">
        <v>44032</v>
      </c>
      <c r="C717" s="57" t="s">
        <v>68</v>
      </c>
      <c r="D717" s="27" t="s">
        <v>69</v>
      </c>
      <c r="E717" s="58">
        <v>51</v>
      </c>
      <c r="F717" s="60">
        <v>2013</v>
      </c>
      <c r="G717" s="58">
        <v>10</v>
      </c>
      <c r="H717" s="57">
        <v>70</v>
      </c>
      <c r="I717" s="57">
        <v>80</v>
      </c>
      <c r="J717" s="57" t="s">
        <v>15</v>
      </c>
      <c r="K717" s="57">
        <v>3</v>
      </c>
      <c r="L717" s="57">
        <v>4.9677098857426726E-3</v>
      </c>
      <c r="M717" s="57">
        <v>0.125</v>
      </c>
      <c r="N717" s="261">
        <v>713</v>
      </c>
      <c r="O717" s="261" t="s">
        <v>2507</v>
      </c>
      <c r="P717" s="57" t="s">
        <v>52</v>
      </c>
    </row>
    <row r="718" spans="1:16">
      <c r="A718" s="57">
        <v>717</v>
      </c>
      <c r="B718" s="59">
        <v>44032</v>
      </c>
      <c r="C718" s="57" t="s">
        <v>68</v>
      </c>
      <c r="D718" s="27" t="s">
        <v>69</v>
      </c>
      <c r="E718" s="58">
        <v>56</v>
      </c>
      <c r="F718" s="60">
        <v>2833</v>
      </c>
      <c r="G718" s="58">
        <v>53.9</v>
      </c>
      <c r="H718" s="57">
        <v>58</v>
      </c>
      <c r="I718" s="57">
        <v>111.9</v>
      </c>
      <c r="J718" s="57" t="s">
        <v>15</v>
      </c>
      <c r="K718" s="57">
        <v>4</v>
      </c>
      <c r="L718" s="57">
        <v>1.9025767737380867E-2</v>
      </c>
      <c r="M718" s="57">
        <v>0.48168007149240388</v>
      </c>
      <c r="N718" s="261">
        <v>713</v>
      </c>
      <c r="O718" s="261" t="s">
        <v>2507</v>
      </c>
      <c r="P718" s="57" t="s">
        <v>52</v>
      </c>
    </row>
    <row r="719" spans="1:16">
      <c r="A719" s="57">
        <v>718</v>
      </c>
      <c r="B719" s="59">
        <v>44032</v>
      </c>
      <c r="C719" s="57" t="s">
        <v>68</v>
      </c>
      <c r="D719" s="27" t="s">
        <v>69</v>
      </c>
      <c r="E719" s="58">
        <v>54</v>
      </c>
      <c r="F719" s="60">
        <v>2392</v>
      </c>
      <c r="G719" s="58">
        <v>75.3</v>
      </c>
      <c r="H719" s="57">
        <v>70</v>
      </c>
      <c r="I719" s="57">
        <v>145.30000000000001</v>
      </c>
      <c r="J719" s="57" t="s">
        <v>15</v>
      </c>
      <c r="K719" s="57">
        <v>4</v>
      </c>
      <c r="L719" s="57">
        <v>3.147993311036789E-2</v>
      </c>
      <c r="M719" s="57">
        <v>0.51823812801101166</v>
      </c>
      <c r="N719" s="261">
        <v>713</v>
      </c>
      <c r="O719" s="261" t="s">
        <v>2507</v>
      </c>
      <c r="P719" s="57" t="s">
        <v>52</v>
      </c>
    </row>
    <row r="720" spans="1:16">
      <c r="A720" s="57">
        <v>719</v>
      </c>
      <c r="B720" s="59">
        <v>44032</v>
      </c>
      <c r="C720" s="57" t="s">
        <v>68</v>
      </c>
      <c r="D720" s="27" t="s">
        <v>69</v>
      </c>
      <c r="E720" s="58">
        <v>55</v>
      </c>
      <c r="F720" s="60">
        <v>2536</v>
      </c>
      <c r="G720" s="58">
        <v>59.9</v>
      </c>
      <c r="H720" s="57">
        <v>70</v>
      </c>
      <c r="I720" s="57">
        <v>129.9</v>
      </c>
      <c r="J720" s="57" t="s">
        <v>15</v>
      </c>
      <c r="K720" s="57">
        <v>3</v>
      </c>
      <c r="L720" s="57">
        <v>2.36198738170347E-2</v>
      </c>
      <c r="M720" s="57">
        <v>0.46112394149345648</v>
      </c>
      <c r="N720" s="261">
        <v>713</v>
      </c>
      <c r="O720" s="261" t="s">
        <v>2507</v>
      </c>
      <c r="P720" s="57" t="s">
        <v>52</v>
      </c>
    </row>
    <row r="721" spans="1:16">
      <c r="A721" s="57">
        <v>720</v>
      </c>
      <c r="B721" s="59">
        <v>44036</v>
      </c>
      <c r="C721" s="57" t="s">
        <v>68</v>
      </c>
      <c r="D721" s="27" t="s">
        <v>69</v>
      </c>
      <c r="E721" s="58">
        <v>63</v>
      </c>
      <c r="F721" s="60">
        <v>3223</v>
      </c>
      <c r="G721" s="58">
        <v>6.6</v>
      </c>
      <c r="H721" s="57">
        <v>57</v>
      </c>
      <c r="I721" s="57">
        <v>63.6</v>
      </c>
      <c r="J721" s="57" t="s">
        <v>15</v>
      </c>
      <c r="K721" s="57">
        <v>2</v>
      </c>
      <c r="L721" s="57">
        <v>2.0477815699658703E-3</v>
      </c>
      <c r="M721" s="57">
        <v>0.10377358490566037</v>
      </c>
      <c r="N721" s="261">
        <v>713</v>
      </c>
      <c r="O721" s="261" t="s">
        <v>2507</v>
      </c>
      <c r="P721" s="57" t="s">
        <v>52</v>
      </c>
    </row>
    <row r="722" spans="1:16">
      <c r="A722" s="57">
        <v>721</v>
      </c>
      <c r="B722" s="59">
        <v>44036</v>
      </c>
      <c r="C722" s="57" t="s">
        <v>68</v>
      </c>
      <c r="D722" s="27" t="s">
        <v>69</v>
      </c>
      <c r="E722" s="58">
        <v>55</v>
      </c>
      <c r="F722" s="60">
        <v>2164</v>
      </c>
      <c r="G722" s="58">
        <v>40</v>
      </c>
      <c r="H722" s="57">
        <v>71</v>
      </c>
      <c r="I722" s="57">
        <v>111</v>
      </c>
      <c r="J722" s="57" t="s">
        <v>15</v>
      </c>
      <c r="K722" s="57">
        <v>3</v>
      </c>
      <c r="L722" s="57">
        <v>1.8484288354898338E-2</v>
      </c>
      <c r="M722" s="57">
        <v>0.36036036036036034</v>
      </c>
      <c r="N722" s="261">
        <v>713</v>
      </c>
      <c r="O722" s="261" t="s">
        <v>2507</v>
      </c>
      <c r="P722" s="57" t="s">
        <v>52</v>
      </c>
    </row>
    <row r="723" spans="1:16">
      <c r="A723" s="57">
        <v>722</v>
      </c>
      <c r="B723" s="59">
        <v>44036</v>
      </c>
      <c r="C723" s="57" t="s">
        <v>68</v>
      </c>
      <c r="D723" s="27" t="s">
        <v>69</v>
      </c>
      <c r="E723" s="58">
        <v>56</v>
      </c>
      <c r="F723" s="60">
        <v>2309</v>
      </c>
      <c r="G723" s="58">
        <v>56.1</v>
      </c>
      <c r="H723" s="57">
        <v>22</v>
      </c>
      <c r="I723" s="57">
        <v>78.099999999999994</v>
      </c>
      <c r="J723" s="57" t="s">
        <v>15</v>
      </c>
      <c r="K723" s="57">
        <v>3</v>
      </c>
      <c r="L723" s="57">
        <v>2.4296232135123431E-2</v>
      </c>
      <c r="M723" s="57">
        <v>0.71830985915492962</v>
      </c>
      <c r="N723" s="261">
        <v>713</v>
      </c>
      <c r="O723" s="261" t="s">
        <v>2507</v>
      </c>
      <c r="P723" s="57" t="s">
        <v>52</v>
      </c>
    </row>
    <row r="724" spans="1:16">
      <c r="A724" s="57">
        <v>723</v>
      </c>
      <c r="B724" s="59">
        <v>44051</v>
      </c>
      <c r="C724" s="57" t="s">
        <v>68</v>
      </c>
      <c r="D724" s="27" t="s">
        <v>69</v>
      </c>
      <c r="E724" s="58">
        <v>65</v>
      </c>
      <c r="F724" s="60">
        <v>4244</v>
      </c>
      <c r="G724" s="58">
        <v>4.4000000000000004</v>
      </c>
      <c r="H724" s="57">
        <v>133</v>
      </c>
      <c r="I724" s="57">
        <v>137.4</v>
      </c>
      <c r="J724" s="57" t="s">
        <v>15</v>
      </c>
      <c r="K724" s="57">
        <v>2</v>
      </c>
      <c r="L724" s="57">
        <v>1.0367577756833176E-3</v>
      </c>
      <c r="M724" s="57">
        <v>3.2023289665211063E-2</v>
      </c>
      <c r="N724" s="261">
        <v>713</v>
      </c>
      <c r="O724" s="261" t="s">
        <v>2507</v>
      </c>
      <c r="P724" s="57" t="s">
        <v>52</v>
      </c>
    </row>
    <row r="725" spans="1:16">
      <c r="A725" s="57">
        <v>724</v>
      </c>
      <c r="B725" s="59">
        <v>44051</v>
      </c>
      <c r="C725" s="57" t="s">
        <v>68</v>
      </c>
      <c r="D725" s="27" t="s">
        <v>69</v>
      </c>
      <c r="E725" s="58">
        <v>70</v>
      </c>
      <c r="F725" s="60">
        <v>5241</v>
      </c>
      <c r="G725" s="58">
        <v>80</v>
      </c>
      <c r="H725" s="57">
        <v>235</v>
      </c>
      <c r="I725" s="57">
        <v>315</v>
      </c>
      <c r="J725" s="57" t="s">
        <v>15</v>
      </c>
      <c r="K725" s="57">
        <v>5</v>
      </c>
      <c r="L725" s="57">
        <v>1.5264262545315779E-2</v>
      </c>
      <c r="M725" s="57">
        <v>0.25396825396825395</v>
      </c>
      <c r="N725" s="261">
        <v>713</v>
      </c>
      <c r="O725" s="261" t="s">
        <v>2507</v>
      </c>
      <c r="P725" s="57" t="s">
        <v>52</v>
      </c>
    </row>
    <row r="726" spans="1:16">
      <c r="A726" s="57">
        <v>725</v>
      </c>
      <c r="B726" s="59">
        <v>44051</v>
      </c>
      <c r="C726" s="57" t="s">
        <v>68</v>
      </c>
      <c r="D726" s="27" t="s">
        <v>69</v>
      </c>
      <c r="E726" s="58">
        <v>69</v>
      </c>
      <c r="F726" s="60">
        <v>5242</v>
      </c>
      <c r="G726" s="58">
        <v>74</v>
      </c>
      <c r="H726" s="57">
        <v>157</v>
      </c>
      <c r="I726" s="57">
        <v>231</v>
      </c>
      <c r="J726" s="57" t="s">
        <v>15</v>
      </c>
      <c r="K726" s="57">
        <v>4</v>
      </c>
      <c r="L726" s="57">
        <v>1.4116749332315911E-2</v>
      </c>
      <c r="M726" s="57">
        <v>0.32034632034632032</v>
      </c>
      <c r="N726" s="261">
        <v>713</v>
      </c>
      <c r="O726" s="261" t="s">
        <v>2507</v>
      </c>
      <c r="P726" s="57" t="s">
        <v>52</v>
      </c>
    </row>
    <row r="727" spans="1:16">
      <c r="A727" s="57">
        <v>726</v>
      </c>
      <c r="B727" s="59">
        <v>44051</v>
      </c>
      <c r="C727" s="57" t="s">
        <v>68</v>
      </c>
      <c r="D727" s="27" t="s">
        <v>69</v>
      </c>
      <c r="E727" s="58">
        <v>66</v>
      </c>
      <c r="F727" s="60">
        <v>4160</v>
      </c>
      <c r="G727" s="58">
        <v>51</v>
      </c>
      <c r="H727" s="57">
        <v>30</v>
      </c>
      <c r="I727" s="57">
        <v>81</v>
      </c>
      <c r="J727" s="57" t="s">
        <v>15</v>
      </c>
      <c r="K727" s="57">
        <v>4</v>
      </c>
      <c r="L727" s="57">
        <v>1.2259615384615384E-2</v>
      </c>
      <c r="M727" s="57">
        <v>0.62962962962962965</v>
      </c>
      <c r="N727" s="261">
        <v>713</v>
      </c>
      <c r="O727" s="261" t="s">
        <v>2507</v>
      </c>
      <c r="P727" s="57" t="s">
        <v>52</v>
      </c>
    </row>
    <row r="728" spans="1:16">
      <c r="A728" s="57">
        <v>727</v>
      </c>
      <c r="B728" s="59">
        <v>44051</v>
      </c>
      <c r="C728" s="57" t="s">
        <v>68</v>
      </c>
      <c r="D728" s="27" t="s">
        <v>69</v>
      </c>
      <c r="E728" s="58">
        <v>58</v>
      </c>
      <c r="F728" s="60">
        <v>2966</v>
      </c>
      <c r="G728" s="58">
        <v>23</v>
      </c>
      <c r="H728" s="57">
        <v>58</v>
      </c>
      <c r="I728" s="57">
        <v>81</v>
      </c>
      <c r="J728" s="57" t="s">
        <v>15</v>
      </c>
      <c r="K728" s="57">
        <v>4</v>
      </c>
      <c r="L728" s="57">
        <v>7.7545515846257585E-3</v>
      </c>
      <c r="M728" s="57">
        <v>0.2839506172839506</v>
      </c>
      <c r="N728" s="261">
        <v>713</v>
      </c>
      <c r="O728" s="261" t="s">
        <v>2507</v>
      </c>
      <c r="P728" s="57" t="s">
        <v>52</v>
      </c>
    </row>
    <row r="729" spans="1:16">
      <c r="A729" s="57">
        <v>728</v>
      </c>
      <c r="B729" s="59">
        <v>44051</v>
      </c>
      <c r="C729" s="57" t="s">
        <v>68</v>
      </c>
      <c r="D729" s="27" t="s">
        <v>69</v>
      </c>
      <c r="E729" s="58">
        <v>71</v>
      </c>
      <c r="F729" s="60">
        <v>5875</v>
      </c>
      <c r="G729" s="58">
        <v>111</v>
      </c>
      <c r="H729" s="57">
        <v>210</v>
      </c>
      <c r="I729" s="57">
        <v>321</v>
      </c>
      <c r="J729" s="57" t="s">
        <v>15</v>
      </c>
      <c r="K729" s="57">
        <v>5</v>
      </c>
      <c r="L729" s="57">
        <v>1.8893617021276597E-2</v>
      </c>
      <c r="M729" s="57">
        <v>0.34579439252336447</v>
      </c>
      <c r="N729" s="261">
        <v>713</v>
      </c>
      <c r="O729" s="261" t="s">
        <v>2507</v>
      </c>
      <c r="P729" s="57" t="s">
        <v>52</v>
      </c>
    </row>
    <row r="730" spans="1:16">
      <c r="A730" s="57">
        <v>729</v>
      </c>
      <c r="B730" s="59">
        <v>44051</v>
      </c>
      <c r="C730" s="57" t="s">
        <v>68</v>
      </c>
      <c r="D730" s="27" t="s">
        <v>69</v>
      </c>
      <c r="E730" s="58">
        <v>68</v>
      </c>
      <c r="F730" s="60">
        <v>4713</v>
      </c>
      <c r="G730" s="58">
        <v>116</v>
      </c>
      <c r="H730" s="57">
        <v>93</v>
      </c>
      <c r="I730" s="57">
        <v>209</v>
      </c>
      <c r="J730" s="57" t="s">
        <v>15</v>
      </c>
      <c r="K730" s="57">
        <v>5</v>
      </c>
      <c r="L730" s="57">
        <v>2.4612773180564398E-2</v>
      </c>
      <c r="M730" s="57">
        <v>0.55502392344497609</v>
      </c>
      <c r="N730" s="261">
        <v>713</v>
      </c>
      <c r="O730" s="261" t="s">
        <v>2507</v>
      </c>
      <c r="P730" s="57" t="s">
        <v>52</v>
      </c>
    </row>
    <row r="731" spans="1:16">
      <c r="A731" s="57">
        <v>730</v>
      </c>
      <c r="B731" s="59">
        <v>44051</v>
      </c>
      <c r="C731" s="57" t="s">
        <v>68</v>
      </c>
      <c r="D731" s="27" t="s">
        <v>69</v>
      </c>
      <c r="E731" s="58">
        <v>67</v>
      </c>
      <c r="F731" s="60">
        <v>4311</v>
      </c>
      <c r="G731" s="58">
        <v>99</v>
      </c>
      <c r="H731" s="57">
        <v>123</v>
      </c>
      <c r="I731" s="57">
        <v>222</v>
      </c>
      <c r="J731" s="57" t="s">
        <v>15</v>
      </c>
      <c r="K731" s="57">
        <v>5</v>
      </c>
      <c r="L731" s="57">
        <v>2.2964509394572025E-2</v>
      </c>
      <c r="M731" s="57">
        <v>0.44594594594594594</v>
      </c>
      <c r="N731" s="261">
        <v>713</v>
      </c>
      <c r="O731" s="261" t="s">
        <v>2507</v>
      </c>
      <c r="P731" s="57" t="s">
        <v>52</v>
      </c>
    </row>
    <row r="732" spans="1:16">
      <c r="A732" s="57">
        <v>731</v>
      </c>
      <c r="B732" s="59">
        <v>44051</v>
      </c>
      <c r="C732" s="57" t="s">
        <v>68</v>
      </c>
      <c r="D732" s="27" t="s">
        <v>69</v>
      </c>
      <c r="E732" s="58">
        <v>65</v>
      </c>
      <c r="F732" s="60">
        <v>4070</v>
      </c>
      <c r="G732" s="58">
        <v>10</v>
      </c>
      <c r="H732" s="57">
        <v>31</v>
      </c>
      <c r="I732" s="57">
        <v>41</v>
      </c>
      <c r="J732" s="57" t="s">
        <v>15</v>
      </c>
      <c r="K732" s="57">
        <v>3</v>
      </c>
      <c r="L732" s="57">
        <v>2.4570024570024569E-3</v>
      </c>
      <c r="M732" s="57">
        <v>0.24390243902439024</v>
      </c>
      <c r="N732" s="261">
        <v>713</v>
      </c>
      <c r="O732" s="261" t="s">
        <v>2507</v>
      </c>
      <c r="P732" s="57" t="s">
        <v>52</v>
      </c>
    </row>
    <row r="733" spans="1:16">
      <c r="A733" s="57">
        <v>732</v>
      </c>
      <c r="B733" s="59">
        <v>44051</v>
      </c>
      <c r="C733" s="57" t="s">
        <v>68</v>
      </c>
      <c r="D733" s="27" t="s">
        <v>69</v>
      </c>
      <c r="E733" s="58">
        <v>65</v>
      </c>
      <c r="F733" s="60">
        <v>3974</v>
      </c>
      <c r="G733" s="58">
        <v>31</v>
      </c>
      <c r="H733" s="57">
        <v>121</v>
      </c>
      <c r="I733" s="57">
        <v>152</v>
      </c>
      <c r="J733" s="57" t="s">
        <v>15</v>
      </c>
      <c r="K733" s="57">
        <v>4</v>
      </c>
      <c r="L733" s="57">
        <v>7.8007045797684948E-3</v>
      </c>
      <c r="M733" s="57">
        <v>0.20394736842105263</v>
      </c>
      <c r="N733" s="261">
        <v>713</v>
      </c>
      <c r="O733" s="261" t="s">
        <v>2507</v>
      </c>
      <c r="P733" s="57" t="s">
        <v>52</v>
      </c>
    </row>
    <row r="734" spans="1:16">
      <c r="A734" s="57">
        <v>733</v>
      </c>
      <c r="B734" s="59">
        <v>44051</v>
      </c>
      <c r="C734" s="57" t="s">
        <v>68</v>
      </c>
      <c r="D734" s="27" t="s">
        <v>69</v>
      </c>
      <c r="E734" s="58">
        <v>63</v>
      </c>
      <c r="F734" s="60">
        <v>3787</v>
      </c>
      <c r="G734" s="58">
        <v>183</v>
      </c>
      <c r="H734" s="57">
        <v>158</v>
      </c>
      <c r="I734" s="57">
        <v>341</v>
      </c>
      <c r="J734" s="57" t="s">
        <v>15</v>
      </c>
      <c r="K734" s="57">
        <v>5</v>
      </c>
      <c r="L734" s="57">
        <v>4.832321098494851E-2</v>
      </c>
      <c r="M734" s="57">
        <v>0.53665689149560114</v>
      </c>
      <c r="N734" s="261">
        <v>713</v>
      </c>
      <c r="O734" s="261" t="s">
        <v>2507</v>
      </c>
      <c r="P734" s="57" t="s">
        <v>52</v>
      </c>
    </row>
    <row r="735" spans="1:16">
      <c r="A735" s="57">
        <v>734</v>
      </c>
      <c r="B735" s="59">
        <v>44051</v>
      </c>
      <c r="C735" s="57" t="s">
        <v>68</v>
      </c>
      <c r="D735" s="27" t="s">
        <v>69</v>
      </c>
      <c r="E735" s="58">
        <v>61</v>
      </c>
      <c r="F735" s="60">
        <v>3316</v>
      </c>
      <c r="G735" s="58">
        <v>31</v>
      </c>
      <c r="H735" s="57">
        <v>128</v>
      </c>
      <c r="I735" s="57">
        <v>159</v>
      </c>
      <c r="J735" s="57" t="s">
        <v>15</v>
      </c>
      <c r="K735" s="57">
        <v>4</v>
      </c>
      <c r="L735" s="57">
        <v>9.3486127864897475E-3</v>
      </c>
      <c r="M735" s="57">
        <v>0.19496855345911951</v>
      </c>
      <c r="N735" s="261">
        <v>713</v>
      </c>
      <c r="O735" s="261" t="s">
        <v>2507</v>
      </c>
      <c r="P735" s="57" t="s">
        <v>52</v>
      </c>
    </row>
    <row r="736" spans="1:16">
      <c r="A736" s="57">
        <v>735</v>
      </c>
      <c r="B736" s="59">
        <v>44051</v>
      </c>
      <c r="C736" s="57" t="s">
        <v>68</v>
      </c>
      <c r="D736" s="27" t="s">
        <v>69</v>
      </c>
      <c r="E736" s="58">
        <v>70</v>
      </c>
      <c r="F736" s="60">
        <v>4765</v>
      </c>
      <c r="G736" s="58">
        <v>24</v>
      </c>
      <c r="H736" s="57">
        <v>138</v>
      </c>
      <c r="I736" s="57">
        <v>162</v>
      </c>
      <c r="J736" s="57" t="s">
        <v>15</v>
      </c>
      <c r="K736" s="57">
        <v>3</v>
      </c>
      <c r="L736" s="57">
        <v>5.0367261280167891E-3</v>
      </c>
      <c r="M736" s="57">
        <v>0.14814814814814814</v>
      </c>
      <c r="N736" s="261">
        <v>713</v>
      </c>
      <c r="O736" s="261" t="s">
        <v>2507</v>
      </c>
      <c r="P736" s="57" t="s">
        <v>52</v>
      </c>
    </row>
    <row r="737" spans="1:16">
      <c r="A737" s="57">
        <v>736</v>
      </c>
      <c r="B737" s="59">
        <v>44051</v>
      </c>
      <c r="C737" s="57" t="s">
        <v>68</v>
      </c>
      <c r="D737" s="27" t="s">
        <v>69</v>
      </c>
      <c r="E737" s="58">
        <v>76</v>
      </c>
      <c r="F737" s="60">
        <v>7074</v>
      </c>
      <c r="G737" s="58">
        <v>20</v>
      </c>
      <c r="H737" s="57">
        <v>106</v>
      </c>
      <c r="I737" s="57">
        <v>126</v>
      </c>
      <c r="J737" s="57" t="s">
        <v>15</v>
      </c>
      <c r="K737" s="57">
        <v>3</v>
      </c>
      <c r="L737" s="57">
        <v>2.8272547356516823E-3</v>
      </c>
      <c r="M737" s="57">
        <v>0.15873015873015872</v>
      </c>
      <c r="N737" s="261">
        <v>713</v>
      </c>
      <c r="O737" s="261" t="s">
        <v>2507</v>
      </c>
      <c r="P737" s="57" t="s">
        <v>52</v>
      </c>
    </row>
    <row r="738" spans="1:16">
      <c r="A738" s="57">
        <v>737</v>
      </c>
      <c r="B738" s="59">
        <v>44051</v>
      </c>
      <c r="C738" s="57" t="s">
        <v>68</v>
      </c>
      <c r="D738" s="27" t="s">
        <v>69</v>
      </c>
      <c r="E738" s="58">
        <v>66</v>
      </c>
      <c r="F738" s="60">
        <v>4452</v>
      </c>
      <c r="G738" s="58">
        <v>64</v>
      </c>
      <c r="H738" s="57">
        <v>186</v>
      </c>
      <c r="I738" s="57">
        <v>250</v>
      </c>
      <c r="J738" s="57" t="s">
        <v>15</v>
      </c>
      <c r="K738" s="57">
        <v>5</v>
      </c>
      <c r="L738" s="57">
        <v>1.4375561545372867E-2</v>
      </c>
      <c r="M738" s="57">
        <v>0.25600000000000001</v>
      </c>
      <c r="N738" s="261">
        <v>713</v>
      </c>
      <c r="O738" s="261" t="s">
        <v>2507</v>
      </c>
      <c r="P738" s="57" t="s">
        <v>52</v>
      </c>
    </row>
    <row r="739" spans="1:16">
      <c r="A739" s="57">
        <v>738</v>
      </c>
      <c r="B739" s="59">
        <v>44051</v>
      </c>
      <c r="C739" s="57" t="s">
        <v>68</v>
      </c>
      <c r="D739" s="27" t="s">
        <v>69</v>
      </c>
      <c r="E739" s="58">
        <v>67</v>
      </c>
      <c r="F739" s="60">
        <v>4720</v>
      </c>
      <c r="G739" s="58">
        <v>20</v>
      </c>
      <c r="H739" s="57">
        <v>200</v>
      </c>
      <c r="I739" s="57">
        <v>220</v>
      </c>
      <c r="J739" s="57" t="s">
        <v>15</v>
      </c>
      <c r="K739" s="57">
        <v>3</v>
      </c>
      <c r="L739" s="57">
        <v>4.2372881355932203E-3</v>
      </c>
      <c r="M739" s="57">
        <v>9.0909090909090912E-2</v>
      </c>
      <c r="N739" s="261">
        <v>713</v>
      </c>
      <c r="O739" s="261" t="s">
        <v>2507</v>
      </c>
      <c r="P739" s="57" t="s">
        <v>52</v>
      </c>
    </row>
    <row r="740" spans="1:16">
      <c r="A740" s="57">
        <v>739</v>
      </c>
      <c r="B740" s="59">
        <v>44051</v>
      </c>
      <c r="C740" s="57" t="s">
        <v>68</v>
      </c>
      <c r="D740" s="27" t="s">
        <v>69</v>
      </c>
      <c r="E740" s="58">
        <v>58</v>
      </c>
      <c r="F740" s="60">
        <v>3172</v>
      </c>
      <c r="G740" s="58">
        <v>8</v>
      </c>
      <c r="H740" s="57">
        <v>104</v>
      </c>
      <c r="I740" s="57">
        <v>112</v>
      </c>
      <c r="J740" s="57" t="s">
        <v>15</v>
      </c>
      <c r="K740" s="57">
        <v>2</v>
      </c>
      <c r="L740" s="57">
        <v>2.5220680958385876E-3</v>
      </c>
      <c r="M740" s="57">
        <v>7.1428571428571425E-2</v>
      </c>
      <c r="N740" s="261">
        <v>713</v>
      </c>
      <c r="O740" s="261" t="s">
        <v>2507</v>
      </c>
      <c r="P740" s="57" t="s">
        <v>52</v>
      </c>
    </row>
    <row r="741" spans="1:16">
      <c r="A741" s="57">
        <v>740</v>
      </c>
      <c r="B741" s="59">
        <v>44051</v>
      </c>
      <c r="C741" s="57" t="s">
        <v>68</v>
      </c>
      <c r="D741" s="27" t="s">
        <v>69</v>
      </c>
      <c r="E741" s="58">
        <v>80</v>
      </c>
      <c r="F741" s="60">
        <v>7244</v>
      </c>
      <c r="G741" s="58">
        <v>8</v>
      </c>
      <c r="H741" s="57">
        <v>214</v>
      </c>
      <c r="I741" s="57">
        <v>222</v>
      </c>
      <c r="J741" s="57" t="s">
        <v>15</v>
      </c>
      <c r="K741" s="57">
        <v>2</v>
      </c>
      <c r="L741" s="57">
        <v>1.1043622308117063E-3</v>
      </c>
      <c r="M741" s="57">
        <v>3.6036036036036036E-2</v>
      </c>
      <c r="N741" s="261">
        <v>713</v>
      </c>
      <c r="O741" s="261" t="s">
        <v>2507</v>
      </c>
      <c r="P741" s="57" t="s">
        <v>52</v>
      </c>
    </row>
    <row r="742" spans="1:16">
      <c r="A742" s="57">
        <v>741</v>
      </c>
      <c r="B742" s="59">
        <v>44051</v>
      </c>
      <c r="C742" s="57" t="s">
        <v>68</v>
      </c>
      <c r="D742" s="27" t="s">
        <v>69</v>
      </c>
      <c r="E742" s="58">
        <v>60</v>
      </c>
      <c r="F742" s="60">
        <v>3360</v>
      </c>
      <c r="G742" s="58">
        <v>42</v>
      </c>
      <c r="H742" s="57">
        <v>110</v>
      </c>
      <c r="I742" s="57">
        <v>152</v>
      </c>
      <c r="J742" s="57" t="s">
        <v>15</v>
      </c>
      <c r="K742" s="57">
        <v>4</v>
      </c>
      <c r="L742" s="57">
        <v>1.2500000000000001E-2</v>
      </c>
      <c r="M742" s="57">
        <v>0.27631578947368424</v>
      </c>
      <c r="N742" s="261">
        <v>713</v>
      </c>
      <c r="O742" s="261" t="s">
        <v>2507</v>
      </c>
      <c r="P742" s="57" t="s">
        <v>52</v>
      </c>
    </row>
    <row r="743" spans="1:16">
      <c r="A743" s="57">
        <v>742</v>
      </c>
      <c r="B743" s="59">
        <v>44051</v>
      </c>
      <c r="C743" s="57" t="s">
        <v>68</v>
      </c>
      <c r="D743" s="27" t="s">
        <v>69</v>
      </c>
      <c r="E743" s="58">
        <v>62</v>
      </c>
      <c r="F743" s="60">
        <v>3458</v>
      </c>
      <c r="G743" s="58">
        <v>8</v>
      </c>
      <c r="H743" s="57">
        <v>40</v>
      </c>
      <c r="I743" s="57">
        <v>48</v>
      </c>
      <c r="J743" s="57" t="s">
        <v>15</v>
      </c>
      <c r="K743" s="57">
        <v>2</v>
      </c>
      <c r="L743" s="57">
        <v>2.3134759976865238E-3</v>
      </c>
      <c r="M743" s="57">
        <v>0.16666666666666666</v>
      </c>
      <c r="N743" s="261">
        <v>713</v>
      </c>
      <c r="O743" s="261" t="s">
        <v>2507</v>
      </c>
      <c r="P743" s="57" t="s">
        <v>52</v>
      </c>
    </row>
    <row r="744" spans="1:16">
      <c r="A744" s="57">
        <v>743</v>
      </c>
      <c r="B744" s="59">
        <v>44051</v>
      </c>
      <c r="C744" s="57" t="s">
        <v>68</v>
      </c>
      <c r="D744" s="27" t="s">
        <v>69</v>
      </c>
      <c r="E744" s="58">
        <v>53</v>
      </c>
      <c r="F744" s="60">
        <v>2249</v>
      </c>
      <c r="G744" s="58">
        <v>21.4</v>
      </c>
      <c r="H744" s="57">
        <v>177</v>
      </c>
      <c r="I744" s="57">
        <v>198.4</v>
      </c>
      <c r="J744" s="57" t="s">
        <v>15</v>
      </c>
      <c r="K744" s="57">
        <v>3</v>
      </c>
      <c r="L744" s="57">
        <v>9.5153401511783014E-3</v>
      </c>
      <c r="M744" s="57">
        <v>0.10786290322580644</v>
      </c>
      <c r="N744" s="261">
        <v>713</v>
      </c>
      <c r="O744" s="261" t="s">
        <v>2507</v>
      </c>
      <c r="P744" s="57" t="s">
        <v>52</v>
      </c>
    </row>
    <row r="745" spans="1:16">
      <c r="A745" s="57">
        <v>744</v>
      </c>
      <c r="B745" s="59">
        <v>44051</v>
      </c>
      <c r="C745" s="57" t="s">
        <v>68</v>
      </c>
      <c r="D745" s="27" t="s">
        <v>69</v>
      </c>
      <c r="E745" s="58">
        <v>51</v>
      </c>
      <c r="F745" s="60">
        <v>1841</v>
      </c>
      <c r="G745" s="58">
        <v>3.4</v>
      </c>
      <c r="H745" s="57">
        <v>27</v>
      </c>
      <c r="I745" s="57">
        <v>30.4</v>
      </c>
      <c r="J745" s="57" t="s">
        <v>15</v>
      </c>
      <c r="K745" s="57">
        <v>2</v>
      </c>
      <c r="L745" s="57">
        <v>1.8468223791417706E-3</v>
      </c>
      <c r="M745" s="57">
        <v>0.1118421052631579</v>
      </c>
      <c r="N745" s="261">
        <v>713</v>
      </c>
      <c r="O745" s="261" t="s">
        <v>2507</v>
      </c>
      <c r="P745" s="57" t="s">
        <v>52</v>
      </c>
    </row>
    <row r="746" spans="1:16">
      <c r="A746" s="57">
        <v>745</v>
      </c>
      <c r="B746" s="59">
        <v>44051</v>
      </c>
      <c r="C746" s="57" t="s">
        <v>68</v>
      </c>
      <c r="D746" s="27" t="s">
        <v>69</v>
      </c>
      <c r="E746" s="58">
        <v>50</v>
      </c>
      <c r="F746" s="60">
        <v>1724</v>
      </c>
      <c r="G746" s="58">
        <v>0.7</v>
      </c>
      <c r="H746" s="57">
        <v>66</v>
      </c>
      <c r="I746" s="57">
        <v>66.7</v>
      </c>
      <c r="J746" s="57" t="s">
        <v>15</v>
      </c>
      <c r="K746" s="57">
        <v>2</v>
      </c>
      <c r="L746" s="57">
        <v>4.0603248259860785E-4</v>
      </c>
      <c r="M746" s="57">
        <v>1.0494752623688154E-2</v>
      </c>
      <c r="N746" s="261">
        <v>713</v>
      </c>
      <c r="O746" s="261" t="s">
        <v>2507</v>
      </c>
      <c r="P746" s="57" t="s">
        <v>52</v>
      </c>
    </row>
    <row r="747" spans="1:16">
      <c r="A747" s="57">
        <v>746</v>
      </c>
      <c r="B747" s="59">
        <v>44051</v>
      </c>
      <c r="C747" s="57" t="s">
        <v>68</v>
      </c>
      <c r="D747" s="27" t="s">
        <v>69</v>
      </c>
      <c r="E747" s="58">
        <v>49</v>
      </c>
      <c r="F747" s="60">
        <v>1515</v>
      </c>
      <c r="G747" s="58">
        <v>4.3</v>
      </c>
      <c r="H747" s="57">
        <v>57</v>
      </c>
      <c r="I747" s="57">
        <v>61.3</v>
      </c>
      <c r="J747" s="57" t="s">
        <v>15</v>
      </c>
      <c r="K747" s="57">
        <v>2</v>
      </c>
      <c r="L747" s="57">
        <v>2.8382838283828381E-3</v>
      </c>
      <c r="M747" s="57">
        <v>7.01468189233279E-2</v>
      </c>
      <c r="N747" s="261">
        <v>713</v>
      </c>
      <c r="O747" s="261" t="s">
        <v>2507</v>
      </c>
      <c r="P747" s="57" t="s">
        <v>52</v>
      </c>
    </row>
    <row r="748" spans="1:16">
      <c r="A748" s="57">
        <v>747</v>
      </c>
      <c r="B748" s="59">
        <v>44051</v>
      </c>
      <c r="C748" s="57" t="s">
        <v>68</v>
      </c>
      <c r="D748" s="27" t="s">
        <v>69</v>
      </c>
      <c r="E748" s="58">
        <v>52</v>
      </c>
      <c r="F748" s="60">
        <v>1914</v>
      </c>
      <c r="G748" s="58">
        <v>1.8</v>
      </c>
      <c r="H748" s="57">
        <v>43</v>
      </c>
      <c r="I748" s="57">
        <v>44.8</v>
      </c>
      <c r="J748" s="57" t="s">
        <v>15</v>
      </c>
      <c r="K748" s="57">
        <v>2</v>
      </c>
      <c r="L748" s="57">
        <v>9.4043887147335424E-4</v>
      </c>
      <c r="M748" s="57">
        <v>4.0178571428571432E-2</v>
      </c>
      <c r="N748" s="261">
        <v>713</v>
      </c>
      <c r="O748" s="261" t="s">
        <v>2507</v>
      </c>
      <c r="P748" s="57" t="s">
        <v>52</v>
      </c>
    </row>
    <row r="749" spans="1:16">
      <c r="A749" s="57">
        <v>748</v>
      </c>
      <c r="B749" s="59">
        <v>44051</v>
      </c>
      <c r="C749" s="57" t="s">
        <v>68</v>
      </c>
      <c r="D749" s="27" t="s">
        <v>69</v>
      </c>
      <c r="E749" s="58">
        <v>61</v>
      </c>
      <c r="F749" s="60">
        <v>2917</v>
      </c>
      <c r="G749" s="58">
        <v>55.2</v>
      </c>
      <c r="H749" s="57">
        <v>15</v>
      </c>
      <c r="I749" s="57">
        <v>70.2</v>
      </c>
      <c r="J749" s="57" t="s">
        <v>15</v>
      </c>
      <c r="K749" s="57">
        <v>4</v>
      </c>
      <c r="L749" s="57">
        <v>1.8923551594103531E-2</v>
      </c>
      <c r="M749" s="57">
        <v>0.78632478632478631</v>
      </c>
      <c r="N749" s="261">
        <v>713</v>
      </c>
      <c r="O749" s="261" t="s">
        <v>2507</v>
      </c>
      <c r="P749" s="57" t="s">
        <v>52</v>
      </c>
    </row>
    <row r="750" spans="1:16">
      <c r="A750" s="57">
        <v>749</v>
      </c>
      <c r="B750" s="59">
        <v>44051</v>
      </c>
      <c r="C750" s="57" t="s">
        <v>68</v>
      </c>
      <c r="D750" s="27" t="s">
        <v>69</v>
      </c>
      <c r="E750" s="58">
        <v>52</v>
      </c>
      <c r="F750" s="60">
        <v>1959</v>
      </c>
      <c r="G750" s="58">
        <v>3.5</v>
      </c>
      <c r="H750" s="57">
        <v>42</v>
      </c>
      <c r="I750" s="57">
        <v>45.5</v>
      </c>
      <c r="J750" s="57" t="s">
        <v>15</v>
      </c>
      <c r="K750" s="57">
        <v>2</v>
      </c>
      <c r="L750" s="57">
        <v>1.7866258295048494E-3</v>
      </c>
      <c r="M750" s="57">
        <v>7.6923076923076927E-2</v>
      </c>
      <c r="N750" s="261">
        <v>713</v>
      </c>
      <c r="O750" s="261" t="s">
        <v>2507</v>
      </c>
      <c r="P750" s="57" t="s">
        <v>52</v>
      </c>
    </row>
    <row r="751" spans="1:16">
      <c r="A751" s="57">
        <v>750</v>
      </c>
      <c r="B751" s="59">
        <v>44051</v>
      </c>
      <c r="C751" s="57" t="s">
        <v>68</v>
      </c>
      <c r="D751" s="27" t="s">
        <v>69</v>
      </c>
      <c r="E751" s="58">
        <v>61</v>
      </c>
      <c r="F751" s="60">
        <v>3558</v>
      </c>
      <c r="G751" s="58">
        <v>51.3</v>
      </c>
      <c r="H751" s="57">
        <v>128</v>
      </c>
      <c r="I751" s="57">
        <v>179.3</v>
      </c>
      <c r="J751" s="57" t="s">
        <v>15</v>
      </c>
      <c r="K751" s="57">
        <v>4</v>
      </c>
      <c r="L751" s="57">
        <v>1.4418212478920741E-2</v>
      </c>
      <c r="M751" s="57">
        <v>0.28611266034578914</v>
      </c>
      <c r="N751" s="261">
        <v>713</v>
      </c>
      <c r="O751" s="261" t="s">
        <v>2507</v>
      </c>
      <c r="P751" s="57" t="s">
        <v>52</v>
      </c>
    </row>
    <row r="752" spans="1:16">
      <c r="A752" s="57">
        <v>751</v>
      </c>
      <c r="B752" s="59">
        <v>44051</v>
      </c>
      <c r="C752" s="57" t="s">
        <v>68</v>
      </c>
      <c r="D752" s="27" t="s">
        <v>69</v>
      </c>
      <c r="E752" s="58">
        <v>54</v>
      </c>
      <c r="F752" s="60">
        <v>2189</v>
      </c>
      <c r="G752" s="58">
        <v>6.7</v>
      </c>
      <c r="H752" s="57">
        <v>24</v>
      </c>
      <c r="I752" s="57">
        <v>30.7</v>
      </c>
      <c r="J752" s="57" t="s">
        <v>15</v>
      </c>
      <c r="K752" s="57">
        <v>3</v>
      </c>
      <c r="L752" s="57">
        <v>3.0607583371402469E-3</v>
      </c>
      <c r="M752" s="57">
        <v>0.21824104234527689</v>
      </c>
      <c r="N752" s="261">
        <v>713</v>
      </c>
      <c r="O752" s="261" t="s">
        <v>2507</v>
      </c>
      <c r="P752" s="57" t="s">
        <v>52</v>
      </c>
    </row>
    <row r="753" spans="1:16">
      <c r="A753" s="57">
        <v>752</v>
      </c>
      <c r="B753" s="59">
        <v>44051</v>
      </c>
      <c r="C753" s="57" t="s">
        <v>68</v>
      </c>
      <c r="D753" s="27" t="s">
        <v>69</v>
      </c>
      <c r="E753" s="58">
        <v>61</v>
      </c>
      <c r="F753" s="60">
        <v>3482</v>
      </c>
      <c r="G753" s="58">
        <v>60.4</v>
      </c>
      <c r="H753" s="57">
        <v>83</v>
      </c>
      <c r="I753" s="57">
        <v>143.4</v>
      </c>
      <c r="J753" s="57" t="s">
        <v>15</v>
      </c>
      <c r="K753" s="57">
        <v>5</v>
      </c>
      <c r="L753" s="57">
        <v>1.7346352670878806E-2</v>
      </c>
      <c r="M753" s="57">
        <v>0.4211994421199442</v>
      </c>
      <c r="N753" s="261">
        <v>713</v>
      </c>
      <c r="O753" s="261" t="s">
        <v>2507</v>
      </c>
      <c r="P753" s="57" t="s">
        <v>52</v>
      </c>
    </row>
    <row r="754" spans="1:16">
      <c r="A754" s="57">
        <v>753</v>
      </c>
      <c r="B754" s="59">
        <v>44051</v>
      </c>
      <c r="C754" s="57" t="s">
        <v>68</v>
      </c>
      <c r="D754" s="27" t="s">
        <v>69</v>
      </c>
      <c r="E754" s="58">
        <v>70</v>
      </c>
      <c r="F754" s="60">
        <v>5064</v>
      </c>
      <c r="G754" s="58">
        <v>84</v>
      </c>
      <c r="H754" s="57">
        <v>168</v>
      </c>
      <c r="I754" s="57">
        <v>252</v>
      </c>
      <c r="J754" s="57" t="s">
        <v>15</v>
      </c>
      <c r="K754" s="57">
        <v>5</v>
      </c>
      <c r="L754" s="57">
        <v>1.6587677725118485E-2</v>
      </c>
      <c r="M754" s="57">
        <v>0.33333333333333331</v>
      </c>
      <c r="N754" s="261">
        <v>713</v>
      </c>
      <c r="O754" s="261" t="s">
        <v>2507</v>
      </c>
      <c r="P754" s="57" t="s">
        <v>52</v>
      </c>
    </row>
    <row r="755" spans="1:16">
      <c r="A755" s="57">
        <v>754</v>
      </c>
      <c r="B755" s="59">
        <v>44051</v>
      </c>
      <c r="C755" s="57" t="s">
        <v>68</v>
      </c>
      <c r="D755" s="27" t="s">
        <v>69</v>
      </c>
      <c r="E755" s="58">
        <v>64</v>
      </c>
      <c r="F755" s="60">
        <v>3920</v>
      </c>
      <c r="G755" s="58">
        <v>8</v>
      </c>
      <c r="H755" s="57">
        <v>65</v>
      </c>
      <c r="I755" s="57">
        <v>73</v>
      </c>
      <c r="J755" s="57" t="s">
        <v>15</v>
      </c>
      <c r="K755" s="57">
        <v>3</v>
      </c>
      <c r="L755" s="57">
        <v>2.0408163265306124E-3</v>
      </c>
      <c r="M755" s="57">
        <v>0.1095890410958904</v>
      </c>
      <c r="N755" s="261">
        <v>713</v>
      </c>
      <c r="O755" s="261" t="s">
        <v>2507</v>
      </c>
      <c r="P755" s="57" t="s">
        <v>52</v>
      </c>
    </row>
    <row r="756" spans="1:16">
      <c r="A756" s="57">
        <v>755</v>
      </c>
      <c r="B756" s="59">
        <v>44051</v>
      </c>
      <c r="C756" s="57" t="s">
        <v>68</v>
      </c>
      <c r="D756" s="27" t="s">
        <v>69</v>
      </c>
      <c r="E756" s="58">
        <v>55</v>
      </c>
      <c r="F756" s="60">
        <v>2603</v>
      </c>
      <c r="G756" s="58">
        <v>33</v>
      </c>
      <c r="H756" s="57">
        <v>57</v>
      </c>
      <c r="I756" s="57">
        <v>90</v>
      </c>
      <c r="J756" s="57" t="s">
        <v>15</v>
      </c>
      <c r="K756" s="57">
        <v>4</v>
      </c>
      <c r="L756" s="57">
        <v>1.2677679600461006E-2</v>
      </c>
      <c r="M756" s="57">
        <v>0.36666666666666664</v>
      </c>
      <c r="N756" s="261">
        <v>713</v>
      </c>
      <c r="O756" s="261" t="s">
        <v>2507</v>
      </c>
      <c r="P756" s="57" t="s">
        <v>52</v>
      </c>
    </row>
    <row r="757" spans="1:16">
      <c r="A757" s="57">
        <v>756</v>
      </c>
      <c r="B757" s="59">
        <v>44051</v>
      </c>
      <c r="C757" s="57" t="s">
        <v>68</v>
      </c>
      <c r="D757" s="27" t="s">
        <v>69</v>
      </c>
      <c r="E757" s="58">
        <v>60</v>
      </c>
      <c r="F757" s="60">
        <v>3336</v>
      </c>
      <c r="G757" s="58">
        <v>6</v>
      </c>
      <c r="H757" s="57">
        <v>117</v>
      </c>
      <c r="I757" s="57">
        <v>123</v>
      </c>
      <c r="J757" s="57" t="s">
        <v>15</v>
      </c>
      <c r="K757" s="57">
        <v>2</v>
      </c>
      <c r="L757" s="57">
        <v>1.7985611510791368E-3</v>
      </c>
      <c r="M757" s="57">
        <v>4.878048780487805E-2</v>
      </c>
      <c r="N757" s="261">
        <v>713</v>
      </c>
      <c r="O757" s="261" t="s">
        <v>2507</v>
      </c>
      <c r="P757" s="57" t="s">
        <v>52</v>
      </c>
    </row>
    <row r="758" spans="1:16">
      <c r="A758" s="57">
        <v>757</v>
      </c>
      <c r="B758" s="59">
        <v>44051</v>
      </c>
      <c r="C758" s="57" t="s">
        <v>68</v>
      </c>
      <c r="D758" s="27" t="s">
        <v>69</v>
      </c>
      <c r="E758" s="58">
        <v>68</v>
      </c>
      <c r="F758" s="60">
        <v>4871</v>
      </c>
      <c r="G758" s="58">
        <v>165</v>
      </c>
      <c r="H758" s="57">
        <v>159</v>
      </c>
      <c r="I758" s="57">
        <v>324</v>
      </c>
      <c r="J758" s="57" t="s">
        <v>15</v>
      </c>
      <c r="K758" s="57">
        <v>5</v>
      </c>
      <c r="L758" s="57">
        <v>3.387394785464997E-2</v>
      </c>
      <c r="M758" s="57">
        <v>0.5092592592592593</v>
      </c>
      <c r="N758" s="261">
        <v>713</v>
      </c>
      <c r="O758" s="261" t="s">
        <v>2507</v>
      </c>
      <c r="P758" s="57" t="s">
        <v>52</v>
      </c>
    </row>
    <row r="759" spans="1:16">
      <c r="A759" s="57">
        <v>758</v>
      </c>
      <c r="B759" s="59">
        <v>44051</v>
      </c>
      <c r="C759" s="57" t="s">
        <v>68</v>
      </c>
      <c r="D759" s="27" t="s">
        <v>69</v>
      </c>
      <c r="E759" s="58">
        <v>64</v>
      </c>
      <c r="F759" s="60">
        <v>3947</v>
      </c>
      <c r="G759" s="58">
        <v>29</v>
      </c>
      <c r="H759" s="57">
        <v>150</v>
      </c>
      <c r="I759" s="57">
        <v>179</v>
      </c>
      <c r="J759" s="57" t="s">
        <v>15</v>
      </c>
      <c r="K759" s="57">
        <v>4</v>
      </c>
      <c r="L759" s="57">
        <v>7.3473524195591588E-3</v>
      </c>
      <c r="M759" s="57">
        <v>0.16201117318435754</v>
      </c>
      <c r="N759" s="261">
        <v>713</v>
      </c>
      <c r="O759" s="261" t="s">
        <v>2507</v>
      </c>
      <c r="P759" s="57" t="s">
        <v>52</v>
      </c>
    </row>
    <row r="760" spans="1:16">
      <c r="A760" s="57">
        <v>759</v>
      </c>
      <c r="B760" s="59">
        <v>44051</v>
      </c>
      <c r="C760" s="57" t="s">
        <v>68</v>
      </c>
      <c r="D760" s="27" t="s">
        <v>69</v>
      </c>
      <c r="E760" s="58">
        <v>87</v>
      </c>
      <c r="F760" s="60">
        <v>10553</v>
      </c>
      <c r="G760" s="58">
        <v>202</v>
      </c>
      <c r="H760" s="57">
        <v>339</v>
      </c>
      <c r="I760" s="57">
        <v>541</v>
      </c>
      <c r="J760" s="57" t="s">
        <v>15</v>
      </c>
      <c r="K760" s="57">
        <v>5</v>
      </c>
      <c r="L760" s="57">
        <v>1.9141476357433906E-2</v>
      </c>
      <c r="M760" s="57">
        <v>0.3733826247689464</v>
      </c>
      <c r="N760" s="261">
        <v>713</v>
      </c>
      <c r="O760" s="261" t="s">
        <v>2507</v>
      </c>
      <c r="P760" s="57" t="s">
        <v>52</v>
      </c>
    </row>
    <row r="761" spans="1:16">
      <c r="A761" s="57">
        <v>760</v>
      </c>
      <c r="B761" s="59">
        <v>44051</v>
      </c>
      <c r="C761" s="57" t="s">
        <v>68</v>
      </c>
      <c r="D761" s="27" t="s">
        <v>69</v>
      </c>
      <c r="E761" s="58">
        <v>64</v>
      </c>
      <c r="F761" s="60">
        <v>3865</v>
      </c>
      <c r="G761" s="58">
        <v>66</v>
      </c>
      <c r="H761" s="57">
        <v>119</v>
      </c>
      <c r="I761" s="57">
        <v>185</v>
      </c>
      <c r="J761" s="57" t="s">
        <v>15</v>
      </c>
      <c r="K761" s="57">
        <v>4</v>
      </c>
      <c r="L761" s="57">
        <v>1.7076326002587322E-2</v>
      </c>
      <c r="M761" s="57">
        <v>0.35675675675675678</v>
      </c>
      <c r="N761" s="261">
        <v>713</v>
      </c>
      <c r="O761" s="261" t="s">
        <v>2507</v>
      </c>
      <c r="P761" s="57" t="s">
        <v>52</v>
      </c>
    </row>
    <row r="762" spans="1:16">
      <c r="A762" s="57">
        <v>761</v>
      </c>
      <c r="B762" s="59">
        <v>44051</v>
      </c>
      <c r="C762" s="57" t="s">
        <v>68</v>
      </c>
      <c r="D762" s="27" t="s">
        <v>69</v>
      </c>
      <c r="E762" s="58">
        <v>55</v>
      </c>
      <c r="F762" s="60">
        <v>2546</v>
      </c>
      <c r="G762" s="58">
        <v>4</v>
      </c>
      <c r="H762" s="57">
        <v>193</v>
      </c>
      <c r="I762" s="57">
        <v>197</v>
      </c>
      <c r="J762" s="57" t="s">
        <v>15</v>
      </c>
      <c r="K762" s="57">
        <v>2</v>
      </c>
      <c r="L762" s="57">
        <v>1.5710919088766694E-3</v>
      </c>
      <c r="M762" s="57">
        <v>2.030456852791878E-2</v>
      </c>
      <c r="N762" s="261">
        <v>713</v>
      </c>
      <c r="O762" s="261" t="s">
        <v>2507</v>
      </c>
      <c r="P762" s="57" t="s">
        <v>52</v>
      </c>
    </row>
    <row r="763" spans="1:16">
      <c r="A763" s="57">
        <v>762</v>
      </c>
      <c r="B763" s="59">
        <v>44051</v>
      </c>
      <c r="C763" s="57" t="s">
        <v>68</v>
      </c>
      <c r="D763" s="27" t="s">
        <v>69</v>
      </c>
      <c r="E763" s="58">
        <v>75</v>
      </c>
      <c r="F763" s="60">
        <v>5876</v>
      </c>
      <c r="G763" s="58">
        <v>2</v>
      </c>
      <c r="H763" s="57">
        <v>77</v>
      </c>
      <c r="I763" s="57">
        <v>79</v>
      </c>
      <c r="J763" s="57" t="s">
        <v>15</v>
      </c>
      <c r="K763" s="57">
        <v>2</v>
      </c>
      <c r="L763" s="57">
        <v>3.4036759700476512E-4</v>
      </c>
      <c r="M763" s="57">
        <v>2.5316455696202531E-2</v>
      </c>
      <c r="N763" s="261">
        <v>713</v>
      </c>
      <c r="O763" s="261" t="s">
        <v>2507</v>
      </c>
      <c r="P763" s="57" t="s">
        <v>52</v>
      </c>
    </row>
    <row r="764" spans="1:16">
      <c r="A764" s="57">
        <v>763</v>
      </c>
      <c r="B764" s="59">
        <v>44051</v>
      </c>
      <c r="C764" s="57" t="s">
        <v>68</v>
      </c>
      <c r="D764" s="27" t="s">
        <v>69</v>
      </c>
      <c r="E764" s="58">
        <v>60</v>
      </c>
      <c r="F764" s="60">
        <v>3014</v>
      </c>
      <c r="G764" s="58">
        <v>11</v>
      </c>
      <c r="H764" s="57">
        <v>103</v>
      </c>
      <c r="I764" s="57">
        <v>114</v>
      </c>
      <c r="J764" s="57" t="s">
        <v>15</v>
      </c>
      <c r="K764" s="57">
        <v>2</v>
      </c>
      <c r="L764" s="57">
        <v>3.6496350364963502E-3</v>
      </c>
      <c r="M764" s="57">
        <v>9.6491228070175433E-2</v>
      </c>
      <c r="N764" s="261">
        <v>713</v>
      </c>
      <c r="O764" s="261" t="s">
        <v>2507</v>
      </c>
      <c r="P764" s="57" t="s">
        <v>52</v>
      </c>
    </row>
    <row r="765" spans="1:16">
      <c r="A765" s="57">
        <v>764</v>
      </c>
      <c r="B765" s="59">
        <v>44051</v>
      </c>
      <c r="C765" s="57" t="s">
        <v>68</v>
      </c>
      <c r="D765" s="27" t="s">
        <v>69</v>
      </c>
      <c r="E765" s="58">
        <v>58</v>
      </c>
      <c r="F765" s="60">
        <v>2942</v>
      </c>
      <c r="G765" s="58">
        <v>11</v>
      </c>
      <c r="H765" s="57">
        <v>88</v>
      </c>
      <c r="I765" s="57">
        <v>99</v>
      </c>
      <c r="J765" s="57" t="s">
        <v>15</v>
      </c>
      <c r="K765" s="57">
        <v>2</v>
      </c>
      <c r="L765" s="57">
        <v>3.7389530931339226E-3</v>
      </c>
      <c r="M765" s="57">
        <v>0.1111111111111111</v>
      </c>
      <c r="N765" s="261">
        <v>713</v>
      </c>
      <c r="O765" s="261" t="s">
        <v>2507</v>
      </c>
      <c r="P765" s="57" t="s">
        <v>52</v>
      </c>
    </row>
    <row r="766" spans="1:16">
      <c r="A766" s="57">
        <v>765</v>
      </c>
      <c r="B766" s="59">
        <v>44051</v>
      </c>
      <c r="C766" s="57" t="s">
        <v>68</v>
      </c>
      <c r="D766" s="27" t="s">
        <v>69</v>
      </c>
      <c r="E766" s="58">
        <v>60</v>
      </c>
      <c r="F766" s="60">
        <v>3576</v>
      </c>
      <c r="G766" s="58">
        <v>82</v>
      </c>
      <c r="H766" s="57">
        <v>177</v>
      </c>
      <c r="I766" s="57">
        <v>259</v>
      </c>
      <c r="J766" s="57" t="s">
        <v>15</v>
      </c>
      <c r="K766" s="57">
        <v>5</v>
      </c>
      <c r="L766" s="57">
        <v>2.2930648769574943E-2</v>
      </c>
      <c r="M766" s="57">
        <v>0.31660231660231658</v>
      </c>
      <c r="N766" s="261">
        <v>713</v>
      </c>
      <c r="O766" s="261" t="s">
        <v>2507</v>
      </c>
      <c r="P766" s="57" t="s">
        <v>52</v>
      </c>
    </row>
    <row r="767" spans="1:16">
      <c r="A767" s="57">
        <v>766</v>
      </c>
      <c r="B767" s="59">
        <v>44051</v>
      </c>
      <c r="C767" s="57" t="s">
        <v>68</v>
      </c>
      <c r="D767" s="27" t="s">
        <v>69</v>
      </c>
      <c r="E767" s="58">
        <v>65</v>
      </c>
      <c r="F767" s="60">
        <v>4614</v>
      </c>
      <c r="G767" s="58">
        <v>23</v>
      </c>
      <c r="H767" s="57">
        <v>73</v>
      </c>
      <c r="I767" s="57">
        <v>96</v>
      </c>
      <c r="J767" s="57" t="s">
        <v>15</v>
      </c>
      <c r="K767" s="57">
        <v>4</v>
      </c>
      <c r="L767" s="57">
        <v>4.9848287819679237E-3</v>
      </c>
      <c r="M767" s="57">
        <v>0.23958333333333334</v>
      </c>
      <c r="N767" s="261">
        <v>713</v>
      </c>
      <c r="O767" s="261" t="s">
        <v>2507</v>
      </c>
      <c r="P767" s="57" t="s">
        <v>52</v>
      </c>
    </row>
    <row r="768" spans="1:16">
      <c r="A768" s="57">
        <v>767</v>
      </c>
      <c r="B768" s="59">
        <v>44051</v>
      </c>
      <c r="C768" s="57" t="s">
        <v>68</v>
      </c>
      <c r="D768" s="27" t="s">
        <v>69</v>
      </c>
      <c r="E768" s="58">
        <v>69</v>
      </c>
      <c r="F768" s="60">
        <v>5604</v>
      </c>
      <c r="G768" s="58">
        <v>11</v>
      </c>
      <c r="H768" s="57">
        <v>293</v>
      </c>
      <c r="I768" s="57">
        <v>304</v>
      </c>
      <c r="J768" s="57" t="s">
        <v>15</v>
      </c>
      <c r="K768" s="57">
        <v>3</v>
      </c>
      <c r="L768" s="57">
        <v>1.9628836545324767E-3</v>
      </c>
      <c r="M768" s="57">
        <v>3.6184210526315791E-2</v>
      </c>
      <c r="N768" s="261">
        <v>713</v>
      </c>
      <c r="O768" s="261" t="s">
        <v>2507</v>
      </c>
      <c r="P768" s="57" t="s">
        <v>52</v>
      </c>
    </row>
    <row r="769" spans="1:16">
      <c r="A769" s="57">
        <v>768</v>
      </c>
      <c r="B769" s="59">
        <v>44051</v>
      </c>
      <c r="C769" s="57" t="s">
        <v>68</v>
      </c>
      <c r="D769" s="27" t="s">
        <v>69</v>
      </c>
      <c r="E769" s="58">
        <v>78</v>
      </c>
      <c r="F769" s="60">
        <v>8339</v>
      </c>
      <c r="G769" s="58">
        <v>161</v>
      </c>
      <c r="H769" s="57">
        <v>352</v>
      </c>
      <c r="I769" s="57">
        <v>513</v>
      </c>
      <c r="J769" s="57" t="s">
        <v>15</v>
      </c>
      <c r="K769" s="57">
        <v>5</v>
      </c>
      <c r="L769" s="57">
        <v>1.9306871327497303E-2</v>
      </c>
      <c r="M769" s="57">
        <v>0.31384015594541909</v>
      </c>
      <c r="N769" s="261">
        <v>713</v>
      </c>
      <c r="O769" s="261" t="s">
        <v>2507</v>
      </c>
      <c r="P769" s="57" t="s">
        <v>52</v>
      </c>
    </row>
    <row r="770" spans="1:16">
      <c r="A770" s="57">
        <v>769</v>
      </c>
      <c r="B770" s="59">
        <v>44051</v>
      </c>
      <c r="C770" s="57" t="s">
        <v>68</v>
      </c>
      <c r="D770" s="27" t="s">
        <v>69</v>
      </c>
      <c r="E770" s="58">
        <v>68</v>
      </c>
      <c r="F770" s="60">
        <v>4877</v>
      </c>
      <c r="G770" s="58">
        <v>11</v>
      </c>
      <c r="H770" s="57">
        <v>146</v>
      </c>
      <c r="I770" s="57">
        <v>157</v>
      </c>
      <c r="J770" s="57" t="s">
        <v>15</v>
      </c>
      <c r="K770" s="57">
        <v>3</v>
      </c>
      <c r="L770" s="57">
        <v>2.255484929259791E-3</v>
      </c>
      <c r="M770" s="57">
        <v>7.0063694267515922E-2</v>
      </c>
      <c r="N770" s="261">
        <v>713</v>
      </c>
      <c r="O770" s="261" t="s">
        <v>2507</v>
      </c>
      <c r="P770" s="57" t="s">
        <v>52</v>
      </c>
    </row>
    <row r="771" spans="1:16">
      <c r="A771" s="57">
        <v>770</v>
      </c>
      <c r="B771" s="59">
        <v>44051</v>
      </c>
      <c r="C771" s="57" t="s">
        <v>68</v>
      </c>
      <c r="D771" s="27" t="s">
        <v>69</v>
      </c>
      <c r="E771" s="58">
        <v>58</v>
      </c>
      <c r="F771" s="60">
        <v>2958</v>
      </c>
      <c r="G771" s="58">
        <v>14</v>
      </c>
      <c r="H771" s="57">
        <v>61</v>
      </c>
      <c r="I771" s="57">
        <v>75</v>
      </c>
      <c r="J771" s="57" t="s">
        <v>15</v>
      </c>
      <c r="K771" s="57">
        <v>3</v>
      </c>
      <c r="L771" s="57">
        <v>4.7329276538201487E-3</v>
      </c>
      <c r="M771" s="57">
        <v>0.18666666666666668</v>
      </c>
      <c r="N771" s="261">
        <v>713</v>
      </c>
      <c r="O771" s="261" t="s">
        <v>2507</v>
      </c>
      <c r="P771" s="57" t="s">
        <v>52</v>
      </c>
    </row>
    <row r="772" spans="1:16">
      <c r="A772" s="57">
        <v>771</v>
      </c>
      <c r="B772" s="59">
        <v>44051</v>
      </c>
      <c r="C772" s="57" t="s">
        <v>68</v>
      </c>
      <c r="D772" s="27" t="s">
        <v>69</v>
      </c>
      <c r="E772" s="58">
        <v>81</v>
      </c>
      <c r="F772" s="60">
        <v>8611</v>
      </c>
      <c r="G772" s="58">
        <v>8</v>
      </c>
      <c r="H772" s="57">
        <v>327</v>
      </c>
      <c r="I772" s="57">
        <v>335</v>
      </c>
      <c r="J772" s="57" t="s">
        <v>15</v>
      </c>
      <c r="K772" s="57">
        <v>2</v>
      </c>
      <c r="L772" s="57">
        <v>9.29044245732203E-4</v>
      </c>
      <c r="M772" s="57">
        <v>2.3880597014925373E-2</v>
      </c>
      <c r="N772" s="261">
        <v>713</v>
      </c>
      <c r="O772" s="261" t="s">
        <v>2507</v>
      </c>
      <c r="P772" s="57" t="s">
        <v>52</v>
      </c>
    </row>
    <row r="773" spans="1:16">
      <c r="A773" s="57">
        <v>772</v>
      </c>
      <c r="B773" s="59">
        <v>44051</v>
      </c>
      <c r="C773" s="57" t="s">
        <v>68</v>
      </c>
      <c r="D773" s="27" t="s">
        <v>69</v>
      </c>
      <c r="E773" s="58">
        <v>93</v>
      </c>
      <c r="F773" s="60">
        <v>13563</v>
      </c>
      <c r="G773" s="58">
        <v>10</v>
      </c>
      <c r="H773" s="57">
        <v>593</v>
      </c>
      <c r="I773" s="57">
        <v>603</v>
      </c>
      <c r="J773" s="57" t="s">
        <v>15</v>
      </c>
      <c r="K773" s="57">
        <v>3</v>
      </c>
      <c r="L773" s="57">
        <v>7.3730000737300008E-4</v>
      </c>
      <c r="M773" s="57">
        <v>1.658374792703151E-2</v>
      </c>
      <c r="N773" s="261">
        <v>713</v>
      </c>
      <c r="O773" s="261" t="s">
        <v>2507</v>
      </c>
      <c r="P773" s="57" t="s">
        <v>52</v>
      </c>
    </row>
    <row r="774" spans="1:16">
      <c r="A774" s="57">
        <v>773</v>
      </c>
      <c r="B774" s="59">
        <v>44051</v>
      </c>
      <c r="C774" s="57" t="s">
        <v>68</v>
      </c>
      <c r="D774" s="27" t="s">
        <v>69</v>
      </c>
      <c r="E774" s="58">
        <v>60</v>
      </c>
      <c r="F774" s="60">
        <v>3149</v>
      </c>
      <c r="G774" s="58">
        <v>47</v>
      </c>
      <c r="H774" s="57">
        <v>46</v>
      </c>
      <c r="I774" s="57">
        <v>93</v>
      </c>
      <c r="J774" s="57" t="s">
        <v>15</v>
      </c>
      <c r="K774" s="57">
        <v>4</v>
      </c>
      <c r="L774" s="57">
        <v>1.4925373134328358E-2</v>
      </c>
      <c r="M774" s="57">
        <v>0.5053763440860215</v>
      </c>
      <c r="N774" s="261">
        <v>713</v>
      </c>
      <c r="O774" s="261" t="s">
        <v>2507</v>
      </c>
      <c r="P774" s="57" t="s">
        <v>52</v>
      </c>
    </row>
    <row r="775" spans="1:16">
      <c r="A775" s="57">
        <v>774</v>
      </c>
      <c r="B775" s="59">
        <v>44051</v>
      </c>
      <c r="C775" s="57" t="s">
        <v>68</v>
      </c>
      <c r="D775" s="27" t="s">
        <v>69</v>
      </c>
      <c r="E775" s="58">
        <v>60</v>
      </c>
      <c r="F775" s="60">
        <v>3311</v>
      </c>
      <c r="G775" s="58">
        <v>41</v>
      </c>
      <c r="H775" s="57">
        <v>218</v>
      </c>
      <c r="I775" s="57">
        <v>259</v>
      </c>
      <c r="J775" s="57" t="s">
        <v>15</v>
      </c>
      <c r="K775" s="57">
        <v>4</v>
      </c>
      <c r="L775" s="57">
        <v>1.2382965871337965E-2</v>
      </c>
      <c r="M775" s="57">
        <v>0.15830115830115829</v>
      </c>
      <c r="N775" s="261">
        <v>713</v>
      </c>
      <c r="O775" s="261" t="s">
        <v>2507</v>
      </c>
      <c r="P775" s="57" t="s">
        <v>52</v>
      </c>
    </row>
    <row r="776" spans="1:16">
      <c r="A776" s="57">
        <v>775</v>
      </c>
      <c r="B776" s="59">
        <v>44051</v>
      </c>
      <c r="C776" s="57" t="s">
        <v>68</v>
      </c>
      <c r="D776" s="27" t="s">
        <v>69</v>
      </c>
      <c r="E776" s="58">
        <v>54</v>
      </c>
      <c r="F776" s="60">
        <v>2405</v>
      </c>
      <c r="G776" s="58">
        <v>1</v>
      </c>
      <c r="H776" s="57">
        <v>173</v>
      </c>
      <c r="I776" s="57">
        <v>174</v>
      </c>
      <c r="J776" s="57" t="s">
        <v>15</v>
      </c>
      <c r="K776" s="57">
        <v>2</v>
      </c>
      <c r="L776" s="57">
        <v>4.1580041580041582E-4</v>
      </c>
      <c r="M776" s="57">
        <v>5.7471264367816091E-3</v>
      </c>
      <c r="N776" s="261">
        <v>713</v>
      </c>
      <c r="O776" s="261" t="s">
        <v>2507</v>
      </c>
      <c r="P776" s="57" t="s">
        <v>52</v>
      </c>
    </row>
    <row r="777" spans="1:16">
      <c r="A777" s="57">
        <v>776</v>
      </c>
      <c r="B777" s="59">
        <v>44051</v>
      </c>
      <c r="C777" s="57" t="s">
        <v>68</v>
      </c>
      <c r="D777" s="27" t="s">
        <v>69</v>
      </c>
      <c r="E777" s="58">
        <v>56</v>
      </c>
      <c r="F777" s="60">
        <v>2760</v>
      </c>
      <c r="G777" s="58">
        <v>54</v>
      </c>
      <c r="H777" s="57">
        <v>148</v>
      </c>
      <c r="I777" s="57">
        <v>202</v>
      </c>
      <c r="J777" s="57" t="s">
        <v>15</v>
      </c>
      <c r="K777" s="57">
        <v>4</v>
      </c>
      <c r="L777" s="57">
        <v>1.9565217391304349E-2</v>
      </c>
      <c r="M777" s="57">
        <v>0.26732673267326734</v>
      </c>
      <c r="N777" s="261">
        <v>713</v>
      </c>
      <c r="O777" s="261" t="s">
        <v>2507</v>
      </c>
      <c r="P777" s="57" t="s">
        <v>52</v>
      </c>
    </row>
    <row r="778" spans="1:16">
      <c r="A778" s="57">
        <v>777</v>
      </c>
      <c r="B778" s="59">
        <v>44051</v>
      </c>
      <c r="C778" s="57" t="s">
        <v>68</v>
      </c>
      <c r="D778" s="27" t="s">
        <v>69</v>
      </c>
      <c r="E778" s="58">
        <v>53</v>
      </c>
      <c r="F778" s="60">
        <v>2361</v>
      </c>
      <c r="G778" s="58">
        <v>0.6</v>
      </c>
      <c r="H778" s="57">
        <v>112</v>
      </c>
      <c r="I778" s="57">
        <v>112.6</v>
      </c>
      <c r="J778" s="57" t="s">
        <v>15</v>
      </c>
      <c r="K778" s="57">
        <v>2</v>
      </c>
      <c r="L778" s="57">
        <v>2.5412960609911054E-4</v>
      </c>
      <c r="M778" s="57">
        <v>5.3285968028419185E-3</v>
      </c>
      <c r="N778" s="261">
        <v>713</v>
      </c>
      <c r="O778" s="261" t="s">
        <v>2507</v>
      </c>
      <c r="P778" s="57" t="s">
        <v>52</v>
      </c>
    </row>
    <row r="779" spans="1:16">
      <c r="A779" s="57">
        <v>778</v>
      </c>
      <c r="B779" s="59">
        <v>44051</v>
      </c>
      <c r="C779" s="57" t="s">
        <v>68</v>
      </c>
      <c r="D779" s="27" t="s">
        <v>69</v>
      </c>
      <c r="E779" s="58">
        <v>63</v>
      </c>
      <c r="F779" s="60">
        <v>3668</v>
      </c>
      <c r="G779" s="58">
        <v>51.3</v>
      </c>
      <c r="H779" s="57">
        <v>138</v>
      </c>
      <c r="I779" s="57">
        <v>189.3</v>
      </c>
      <c r="J779" s="57" t="s">
        <v>15</v>
      </c>
      <c r="K779" s="57">
        <v>4</v>
      </c>
      <c r="L779" s="57">
        <v>1.3985823336968375E-2</v>
      </c>
      <c r="M779" s="57">
        <v>0.27099841521394608</v>
      </c>
      <c r="N779" s="261">
        <v>713</v>
      </c>
      <c r="O779" s="261" t="s">
        <v>2507</v>
      </c>
      <c r="P779" s="57" t="s">
        <v>52</v>
      </c>
    </row>
    <row r="780" spans="1:16">
      <c r="A780" s="57">
        <v>779</v>
      </c>
      <c r="B780" s="59">
        <v>44051</v>
      </c>
      <c r="C780" s="57" t="s">
        <v>68</v>
      </c>
      <c r="D780" s="27" t="s">
        <v>69</v>
      </c>
      <c r="E780" s="58">
        <v>60</v>
      </c>
      <c r="F780" s="60">
        <v>3560</v>
      </c>
      <c r="G780" s="58">
        <v>65.599999999999994</v>
      </c>
      <c r="H780" s="57">
        <v>125</v>
      </c>
      <c r="I780" s="57">
        <v>190.6</v>
      </c>
      <c r="J780" s="57" t="s">
        <v>15</v>
      </c>
      <c r="K780" s="57">
        <v>4</v>
      </c>
      <c r="L780" s="57">
        <v>1.842696629213483E-2</v>
      </c>
      <c r="M780" s="57">
        <v>0.34417628541448059</v>
      </c>
      <c r="N780" s="261">
        <v>713</v>
      </c>
      <c r="O780" s="261" t="s">
        <v>2507</v>
      </c>
      <c r="P780" s="57" t="s">
        <v>52</v>
      </c>
    </row>
    <row r="781" spans="1:16">
      <c r="A781" s="57">
        <v>780</v>
      </c>
      <c r="B781" s="59">
        <v>44051</v>
      </c>
      <c r="C781" s="57" t="s">
        <v>68</v>
      </c>
      <c r="D781" s="27" t="s">
        <v>69</v>
      </c>
      <c r="E781" s="58">
        <v>70</v>
      </c>
      <c r="F781" s="60">
        <v>5324</v>
      </c>
      <c r="G781" s="58">
        <v>80.3</v>
      </c>
      <c r="H781" s="57">
        <v>217</v>
      </c>
      <c r="I781" s="57">
        <v>297.3</v>
      </c>
      <c r="J781" s="57" t="s">
        <v>15</v>
      </c>
      <c r="K781" s="57">
        <v>4</v>
      </c>
      <c r="L781" s="57">
        <v>1.5082644628099173E-2</v>
      </c>
      <c r="M781" s="57">
        <v>0.27009754456777663</v>
      </c>
      <c r="N781" s="261">
        <v>713</v>
      </c>
      <c r="O781" s="261" t="s">
        <v>2507</v>
      </c>
      <c r="P781" s="57" t="s">
        <v>52</v>
      </c>
    </row>
    <row r="782" spans="1:16">
      <c r="A782" s="57">
        <v>781</v>
      </c>
      <c r="B782" s="59">
        <v>44051</v>
      </c>
      <c r="C782" s="57" t="s">
        <v>68</v>
      </c>
      <c r="D782" s="27" t="s">
        <v>69</v>
      </c>
      <c r="E782" s="58">
        <v>65</v>
      </c>
      <c r="F782" s="60">
        <v>4221</v>
      </c>
      <c r="G782" s="58">
        <v>15.7</v>
      </c>
      <c r="H782" s="57">
        <v>81</v>
      </c>
      <c r="I782" s="57">
        <v>96.7</v>
      </c>
      <c r="J782" s="57" t="s">
        <v>15</v>
      </c>
      <c r="K782" s="57">
        <v>3</v>
      </c>
      <c r="L782" s="57">
        <v>3.7194977493484956E-3</v>
      </c>
      <c r="M782" s="57">
        <v>0.1623578076525336</v>
      </c>
      <c r="N782" s="261">
        <v>713</v>
      </c>
      <c r="O782" s="261" t="s">
        <v>2507</v>
      </c>
      <c r="P782" s="57" t="s">
        <v>52</v>
      </c>
    </row>
    <row r="783" spans="1:16">
      <c r="A783" s="57">
        <v>782</v>
      </c>
      <c r="B783" s="59">
        <v>44051</v>
      </c>
      <c r="C783" s="57" t="s">
        <v>68</v>
      </c>
      <c r="D783" s="27" t="s">
        <v>69</v>
      </c>
      <c r="E783" s="58">
        <v>77</v>
      </c>
      <c r="F783" s="60">
        <v>8287</v>
      </c>
      <c r="G783" s="58">
        <v>43.3</v>
      </c>
      <c r="H783" s="57">
        <v>333</v>
      </c>
      <c r="I783" s="57">
        <v>376.3</v>
      </c>
      <c r="J783" s="57" t="s">
        <v>15</v>
      </c>
      <c r="K783" s="57">
        <v>4</v>
      </c>
      <c r="L783" s="57">
        <v>5.2250512851454078E-3</v>
      </c>
      <c r="M783" s="57">
        <v>0.11506776508105233</v>
      </c>
      <c r="N783" s="261">
        <v>713</v>
      </c>
      <c r="O783" s="261" t="s">
        <v>2507</v>
      </c>
      <c r="P783" s="57" t="s">
        <v>52</v>
      </c>
    </row>
    <row r="784" spans="1:16">
      <c r="A784" s="57">
        <v>783</v>
      </c>
      <c r="B784" s="59">
        <v>44051</v>
      </c>
      <c r="C784" s="57" t="s">
        <v>68</v>
      </c>
      <c r="D784" s="27" t="s">
        <v>69</v>
      </c>
      <c r="E784" s="58">
        <v>59</v>
      </c>
      <c r="F784" s="60">
        <v>3276</v>
      </c>
      <c r="G784" s="58">
        <v>57.4</v>
      </c>
      <c r="H784" s="57">
        <v>97</v>
      </c>
      <c r="I784" s="57">
        <v>154.4</v>
      </c>
      <c r="J784" s="57" t="s">
        <v>15</v>
      </c>
      <c r="K784" s="57">
        <v>4</v>
      </c>
      <c r="L784" s="57">
        <v>1.7521367521367522E-2</v>
      </c>
      <c r="M784" s="57">
        <v>0.37176165803108807</v>
      </c>
      <c r="N784" s="261">
        <v>713</v>
      </c>
      <c r="O784" s="261" t="s">
        <v>2507</v>
      </c>
      <c r="P784" s="57" t="s">
        <v>52</v>
      </c>
    </row>
    <row r="785" spans="1:16">
      <c r="A785" s="57">
        <v>784</v>
      </c>
      <c r="B785" s="59">
        <v>44051</v>
      </c>
      <c r="C785" s="57" t="s">
        <v>68</v>
      </c>
      <c r="D785" s="27" t="s">
        <v>69</v>
      </c>
      <c r="E785" s="58">
        <v>62</v>
      </c>
      <c r="F785" s="60">
        <v>3512</v>
      </c>
      <c r="G785" s="58">
        <v>16</v>
      </c>
      <c r="H785" s="57">
        <v>139</v>
      </c>
      <c r="I785" s="57">
        <v>155</v>
      </c>
      <c r="J785" s="57" t="s">
        <v>15</v>
      </c>
      <c r="K785" s="57">
        <v>3</v>
      </c>
      <c r="L785" s="57">
        <v>4.5558086560364463E-3</v>
      </c>
      <c r="M785" s="57">
        <v>0.1032258064516129</v>
      </c>
      <c r="N785" s="261">
        <v>713</v>
      </c>
      <c r="O785" s="261" t="s">
        <v>2507</v>
      </c>
      <c r="P785" s="57" t="s">
        <v>52</v>
      </c>
    </row>
    <row r="786" spans="1:16">
      <c r="A786" s="57">
        <v>785</v>
      </c>
      <c r="B786" s="59">
        <v>44051</v>
      </c>
      <c r="C786" s="57" t="s">
        <v>68</v>
      </c>
      <c r="D786" s="27" t="s">
        <v>69</v>
      </c>
      <c r="E786" s="58">
        <v>64</v>
      </c>
      <c r="F786" s="60">
        <v>3566</v>
      </c>
      <c r="G786" s="58">
        <v>13</v>
      </c>
      <c r="H786" s="57">
        <v>54</v>
      </c>
      <c r="I786" s="57">
        <v>67</v>
      </c>
      <c r="J786" s="57" t="s">
        <v>15</v>
      </c>
      <c r="K786" s="57">
        <v>3</v>
      </c>
      <c r="L786" s="57">
        <v>3.6455412226584407E-3</v>
      </c>
      <c r="M786" s="57">
        <v>0.19402985074626866</v>
      </c>
      <c r="N786" s="261">
        <v>713</v>
      </c>
      <c r="O786" s="261" t="s">
        <v>2507</v>
      </c>
      <c r="P786" s="57" t="s">
        <v>52</v>
      </c>
    </row>
    <row r="787" spans="1:16">
      <c r="A787" s="57">
        <v>786</v>
      </c>
      <c r="B787" s="59">
        <v>44051</v>
      </c>
      <c r="C787" s="57" t="s">
        <v>68</v>
      </c>
      <c r="D787" s="27" t="s">
        <v>69</v>
      </c>
      <c r="E787" s="58">
        <v>60</v>
      </c>
      <c r="F787" s="60">
        <v>3467</v>
      </c>
      <c r="G787" s="58">
        <v>17</v>
      </c>
      <c r="H787" s="57">
        <v>69</v>
      </c>
      <c r="I787" s="57">
        <v>86</v>
      </c>
      <c r="J787" s="57" t="s">
        <v>15</v>
      </c>
      <c r="K787" s="57">
        <v>3</v>
      </c>
      <c r="L787" s="57">
        <v>4.9033746755119704E-3</v>
      </c>
      <c r="M787" s="57">
        <v>0.19767441860465115</v>
      </c>
      <c r="N787" s="261">
        <v>713</v>
      </c>
      <c r="O787" s="261" t="s">
        <v>2507</v>
      </c>
      <c r="P787" s="57" t="s">
        <v>52</v>
      </c>
    </row>
    <row r="788" spans="1:16">
      <c r="A788" s="57">
        <v>787</v>
      </c>
      <c r="B788" s="59">
        <v>44051</v>
      </c>
      <c r="C788" s="57" t="s">
        <v>68</v>
      </c>
      <c r="D788" s="27" t="s">
        <v>69</v>
      </c>
      <c r="E788" s="58">
        <v>67</v>
      </c>
      <c r="F788" s="60">
        <v>4395</v>
      </c>
      <c r="G788" s="58">
        <v>25</v>
      </c>
      <c r="H788" s="57">
        <v>75</v>
      </c>
      <c r="I788" s="57">
        <v>100</v>
      </c>
      <c r="J788" s="57" t="s">
        <v>15</v>
      </c>
      <c r="K788" s="57">
        <v>4</v>
      </c>
      <c r="L788" s="57">
        <v>5.6882821387940841E-3</v>
      </c>
      <c r="M788" s="57">
        <v>0.25</v>
      </c>
      <c r="N788" s="261">
        <v>713</v>
      </c>
      <c r="O788" s="261" t="s">
        <v>2507</v>
      </c>
      <c r="P788" s="57" t="s">
        <v>52</v>
      </c>
    </row>
    <row r="789" spans="1:16">
      <c r="A789" s="57">
        <v>788</v>
      </c>
      <c r="B789" s="59">
        <v>44051</v>
      </c>
      <c r="C789" s="57" t="s">
        <v>68</v>
      </c>
      <c r="D789" s="27" t="s">
        <v>69</v>
      </c>
      <c r="E789" s="58">
        <v>58</v>
      </c>
      <c r="F789" s="60">
        <v>2880</v>
      </c>
      <c r="G789" s="58">
        <v>35</v>
      </c>
      <c r="H789" s="57">
        <v>110</v>
      </c>
      <c r="I789" s="57">
        <v>145</v>
      </c>
      <c r="J789" s="57" t="s">
        <v>15</v>
      </c>
      <c r="K789" s="57">
        <v>4</v>
      </c>
      <c r="L789" s="57">
        <v>1.2152777777777778E-2</v>
      </c>
      <c r="M789" s="57">
        <v>0.2413793103448276</v>
      </c>
      <c r="N789" s="261">
        <v>713</v>
      </c>
      <c r="O789" s="261" t="s">
        <v>2507</v>
      </c>
      <c r="P789" s="57" t="s">
        <v>52</v>
      </c>
    </row>
    <row r="790" spans="1:16">
      <c r="A790" s="57">
        <v>789</v>
      </c>
      <c r="B790" s="59">
        <v>44051</v>
      </c>
      <c r="C790" s="57" t="s">
        <v>68</v>
      </c>
      <c r="D790" s="27" t="s">
        <v>69</v>
      </c>
      <c r="E790" s="58">
        <v>65</v>
      </c>
      <c r="F790" s="60">
        <v>4097</v>
      </c>
      <c r="G790" s="58">
        <v>11</v>
      </c>
      <c r="H790" s="57">
        <v>46</v>
      </c>
      <c r="I790" s="57">
        <v>57</v>
      </c>
      <c r="J790" s="57" t="s">
        <v>15</v>
      </c>
      <c r="K790" s="57">
        <v>3</v>
      </c>
      <c r="L790" s="57">
        <v>2.6848913839394679E-3</v>
      </c>
      <c r="M790" s="57">
        <v>0.19298245614035087</v>
      </c>
      <c r="N790" s="261">
        <v>713</v>
      </c>
      <c r="O790" s="261" t="s">
        <v>2507</v>
      </c>
      <c r="P790" s="57" t="s">
        <v>52</v>
      </c>
    </row>
    <row r="791" spans="1:16">
      <c r="A791" s="57">
        <v>790</v>
      </c>
      <c r="B791" s="59">
        <v>44051</v>
      </c>
      <c r="C791" s="57" t="s">
        <v>68</v>
      </c>
      <c r="D791" s="27" t="s">
        <v>69</v>
      </c>
      <c r="E791" s="58">
        <v>61</v>
      </c>
      <c r="F791" s="60">
        <v>3216</v>
      </c>
      <c r="G791" s="58">
        <v>16</v>
      </c>
      <c r="H791" s="57">
        <v>84</v>
      </c>
      <c r="I791" s="57">
        <v>100</v>
      </c>
      <c r="J791" s="57" t="s">
        <v>15</v>
      </c>
      <c r="K791" s="57">
        <v>4</v>
      </c>
      <c r="L791" s="57">
        <v>4.9751243781094526E-3</v>
      </c>
      <c r="M791" s="57">
        <v>0.16</v>
      </c>
      <c r="N791" s="261">
        <v>713</v>
      </c>
      <c r="O791" s="261" t="s">
        <v>2507</v>
      </c>
      <c r="P791" s="57" t="s">
        <v>52</v>
      </c>
    </row>
    <row r="792" spans="1:16">
      <c r="A792" s="57">
        <v>791</v>
      </c>
      <c r="B792" s="59">
        <v>44051</v>
      </c>
      <c r="C792" s="57" t="s">
        <v>68</v>
      </c>
      <c r="D792" s="27" t="s">
        <v>69</v>
      </c>
      <c r="E792" s="58">
        <v>66</v>
      </c>
      <c r="F792" s="60">
        <v>4235</v>
      </c>
      <c r="G792" s="58">
        <v>35</v>
      </c>
      <c r="H792" s="57">
        <v>158</v>
      </c>
      <c r="I792" s="57">
        <v>193</v>
      </c>
      <c r="J792" s="57" t="s">
        <v>15</v>
      </c>
      <c r="K792" s="57">
        <v>4</v>
      </c>
      <c r="L792" s="57">
        <v>8.2644628099173556E-3</v>
      </c>
      <c r="M792" s="57">
        <v>0.18134715025906736</v>
      </c>
      <c r="N792" s="261">
        <v>713</v>
      </c>
      <c r="O792" s="261" t="s">
        <v>2507</v>
      </c>
      <c r="P792" s="57" t="s">
        <v>52</v>
      </c>
    </row>
    <row r="793" spans="1:16">
      <c r="A793" s="57">
        <v>792</v>
      </c>
      <c r="B793" s="59">
        <v>44051</v>
      </c>
      <c r="C793" s="57" t="s">
        <v>68</v>
      </c>
      <c r="D793" s="27" t="s">
        <v>69</v>
      </c>
      <c r="E793" s="58">
        <v>60</v>
      </c>
      <c r="F793" s="60">
        <v>3255</v>
      </c>
      <c r="G793" s="58">
        <v>8</v>
      </c>
      <c r="H793" s="57">
        <v>34</v>
      </c>
      <c r="I793" s="57">
        <v>42</v>
      </c>
      <c r="J793" s="57" t="s">
        <v>15</v>
      </c>
      <c r="K793" s="57">
        <v>2</v>
      </c>
      <c r="L793" s="57">
        <v>2.4577572964669739E-3</v>
      </c>
      <c r="M793" s="57">
        <v>0.19047619047619047</v>
      </c>
      <c r="N793" s="261">
        <v>713</v>
      </c>
      <c r="O793" s="261" t="s">
        <v>2507</v>
      </c>
      <c r="P793" s="57" t="s">
        <v>52</v>
      </c>
    </row>
    <row r="794" spans="1:16">
      <c r="A794" s="57">
        <v>793</v>
      </c>
      <c r="B794" s="59">
        <v>44051</v>
      </c>
      <c r="C794" s="57" t="s">
        <v>68</v>
      </c>
      <c r="D794" s="27" t="s">
        <v>69</v>
      </c>
      <c r="E794" s="58">
        <v>74</v>
      </c>
      <c r="F794" s="60">
        <v>6128</v>
      </c>
      <c r="G794" s="58">
        <v>19</v>
      </c>
      <c r="H794" s="57">
        <v>246</v>
      </c>
      <c r="I794" s="57">
        <v>265</v>
      </c>
      <c r="J794" s="57" t="s">
        <v>15</v>
      </c>
      <c r="K794" s="57">
        <v>3</v>
      </c>
      <c r="L794" s="57">
        <v>3.1005221932114881E-3</v>
      </c>
      <c r="M794" s="57">
        <v>7.1698113207547168E-2</v>
      </c>
      <c r="N794" s="261">
        <v>713</v>
      </c>
      <c r="O794" s="261" t="s">
        <v>2507</v>
      </c>
      <c r="P794" s="57" t="s">
        <v>52</v>
      </c>
    </row>
    <row r="795" spans="1:16">
      <c r="A795" s="57">
        <v>794</v>
      </c>
      <c r="B795" s="59">
        <v>44051</v>
      </c>
      <c r="C795" s="57" t="s">
        <v>68</v>
      </c>
      <c r="D795" s="27" t="s">
        <v>69</v>
      </c>
      <c r="E795" s="58">
        <v>62</v>
      </c>
      <c r="F795" s="60">
        <v>3445</v>
      </c>
      <c r="G795" s="58">
        <v>60</v>
      </c>
      <c r="H795" s="57">
        <v>125</v>
      </c>
      <c r="I795" s="57">
        <v>185</v>
      </c>
      <c r="J795" s="57" t="s">
        <v>15</v>
      </c>
      <c r="K795" s="57">
        <v>4</v>
      </c>
      <c r="L795" s="57">
        <v>1.741654571843251E-2</v>
      </c>
      <c r="M795" s="57">
        <v>0.32432432432432434</v>
      </c>
      <c r="N795" s="261">
        <v>713</v>
      </c>
      <c r="O795" s="261" t="s">
        <v>2507</v>
      </c>
      <c r="P795" s="57" t="s">
        <v>52</v>
      </c>
    </row>
    <row r="796" spans="1:16">
      <c r="A796" s="57">
        <v>795</v>
      </c>
      <c r="B796" s="59">
        <v>44051</v>
      </c>
      <c r="C796" s="57" t="s">
        <v>68</v>
      </c>
      <c r="D796" s="27" t="s">
        <v>69</v>
      </c>
      <c r="E796" s="58">
        <v>63</v>
      </c>
      <c r="F796" s="60">
        <v>3625</v>
      </c>
      <c r="G796" s="58">
        <v>10</v>
      </c>
      <c r="H796" s="57">
        <v>135</v>
      </c>
      <c r="I796" s="57">
        <v>145</v>
      </c>
      <c r="J796" s="57" t="s">
        <v>15</v>
      </c>
      <c r="K796" s="57">
        <v>2</v>
      </c>
      <c r="L796" s="57">
        <v>2.7586206896551722E-3</v>
      </c>
      <c r="M796" s="57">
        <v>6.8965517241379309E-2</v>
      </c>
      <c r="N796" s="261">
        <v>713</v>
      </c>
      <c r="O796" s="261" t="s">
        <v>2507</v>
      </c>
      <c r="P796" s="57" t="s">
        <v>52</v>
      </c>
    </row>
    <row r="797" spans="1:16">
      <c r="A797" s="57">
        <v>796</v>
      </c>
      <c r="B797" s="59">
        <v>44051</v>
      </c>
      <c r="C797" s="57" t="s">
        <v>68</v>
      </c>
      <c r="D797" s="27" t="s">
        <v>69</v>
      </c>
      <c r="E797" s="58">
        <v>64</v>
      </c>
      <c r="F797" s="60">
        <v>3780</v>
      </c>
      <c r="G797" s="58">
        <v>50</v>
      </c>
      <c r="H797" s="57">
        <v>85</v>
      </c>
      <c r="I797" s="57">
        <v>135</v>
      </c>
      <c r="J797" s="57" t="s">
        <v>15</v>
      </c>
      <c r="K797" s="57">
        <v>4</v>
      </c>
      <c r="L797" s="57">
        <v>1.3227513227513227E-2</v>
      </c>
      <c r="M797" s="57">
        <v>0.37037037037037035</v>
      </c>
      <c r="N797" s="261">
        <v>713</v>
      </c>
      <c r="O797" s="261" t="s">
        <v>2507</v>
      </c>
      <c r="P797" s="57" t="s">
        <v>52</v>
      </c>
    </row>
    <row r="798" spans="1:16">
      <c r="A798" s="57">
        <v>797</v>
      </c>
      <c r="B798" s="59">
        <v>44051</v>
      </c>
      <c r="C798" s="57" t="s">
        <v>68</v>
      </c>
      <c r="D798" s="27" t="s">
        <v>69</v>
      </c>
      <c r="E798" s="58">
        <v>63</v>
      </c>
      <c r="F798" s="60">
        <v>3705</v>
      </c>
      <c r="G798" s="58">
        <v>10</v>
      </c>
      <c r="H798" s="57">
        <v>120</v>
      </c>
      <c r="I798" s="57">
        <v>130</v>
      </c>
      <c r="J798" s="57" t="s">
        <v>15</v>
      </c>
      <c r="K798" s="57">
        <v>2</v>
      </c>
      <c r="L798" s="57">
        <v>2.6990553306342779E-3</v>
      </c>
      <c r="M798" s="57">
        <v>7.6923076923076927E-2</v>
      </c>
      <c r="N798" s="261">
        <v>713</v>
      </c>
      <c r="O798" s="261" t="s">
        <v>2507</v>
      </c>
      <c r="P798" s="57" t="s">
        <v>52</v>
      </c>
    </row>
    <row r="799" spans="1:16">
      <c r="A799" s="57">
        <v>798</v>
      </c>
      <c r="B799" s="59">
        <v>44051</v>
      </c>
      <c r="C799" s="57" t="s">
        <v>68</v>
      </c>
      <c r="D799" s="27" t="s">
        <v>69</v>
      </c>
      <c r="E799" s="58">
        <v>64</v>
      </c>
      <c r="F799" s="60">
        <v>4000</v>
      </c>
      <c r="G799" s="58">
        <v>10</v>
      </c>
      <c r="H799" s="57">
        <v>215</v>
      </c>
      <c r="I799" s="57">
        <v>225</v>
      </c>
      <c r="J799" s="57" t="s">
        <v>15</v>
      </c>
      <c r="K799" s="57">
        <v>3</v>
      </c>
      <c r="L799" s="57">
        <v>2.5000000000000001E-3</v>
      </c>
      <c r="M799" s="57">
        <v>4.4444444444444446E-2</v>
      </c>
      <c r="N799" s="261">
        <v>713</v>
      </c>
      <c r="O799" s="261" t="s">
        <v>2507</v>
      </c>
      <c r="P799" s="57" t="s">
        <v>52</v>
      </c>
    </row>
    <row r="800" spans="1:16">
      <c r="A800" s="57">
        <v>799</v>
      </c>
      <c r="B800" s="59">
        <v>44051</v>
      </c>
      <c r="C800" s="57" t="s">
        <v>68</v>
      </c>
      <c r="D800" s="27" t="s">
        <v>69</v>
      </c>
      <c r="E800" s="58">
        <v>72</v>
      </c>
      <c r="F800" s="60">
        <v>5780</v>
      </c>
      <c r="G800" s="58">
        <v>85</v>
      </c>
      <c r="H800" s="57">
        <v>215</v>
      </c>
      <c r="I800" s="57">
        <v>300</v>
      </c>
      <c r="J800" s="57" t="s">
        <v>15</v>
      </c>
      <c r="K800" s="57">
        <v>4</v>
      </c>
      <c r="L800" s="57">
        <v>1.4705882352941176E-2</v>
      </c>
      <c r="M800" s="57">
        <v>0.28333333333333333</v>
      </c>
      <c r="N800" s="261">
        <v>713</v>
      </c>
      <c r="O800" s="261" t="s">
        <v>2507</v>
      </c>
      <c r="P800" s="57" t="s">
        <v>52</v>
      </c>
    </row>
    <row r="801" spans="1:16">
      <c r="A801" s="57">
        <v>800</v>
      </c>
      <c r="B801" s="59">
        <v>44051</v>
      </c>
      <c r="C801" s="57" t="s">
        <v>68</v>
      </c>
      <c r="D801" s="27" t="s">
        <v>69</v>
      </c>
      <c r="E801" s="58">
        <v>65</v>
      </c>
      <c r="F801" s="60">
        <v>3870</v>
      </c>
      <c r="G801" s="58">
        <v>10</v>
      </c>
      <c r="H801" s="57">
        <v>105</v>
      </c>
      <c r="I801" s="57">
        <v>115</v>
      </c>
      <c r="J801" s="57" t="s">
        <v>15</v>
      </c>
      <c r="K801" s="57">
        <v>2</v>
      </c>
      <c r="L801" s="57">
        <v>2.5839793281653748E-3</v>
      </c>
      <c r="M801" s="57">
        <v>8.6956521739130432E-2</v>
      </c>
      <c r="N801" s="261">
        <v>713</v>
      </c>
      <c r="O801" s="261" t="s">
        <v>2507</v>
      </c>
      <c r="P801" s="57" t="s">
        <v>52</v>
      </c>
    </row>
    <row r="802" spans="1:16">
      <c r="A802" s="57">
        <v>801</v>
      </c>
      <c r="B802" s="59">
        <v>44051</v>
      </c>
      <c r="C802" s="57" t="s">
        <v>68</v>
      </c>
      <c r="D802" s="27" t="s">
        <v>69</v>
      </c>
      <c r="E802" s="58">
        <v>61</v>
      </c>
      <c r="F802" s="60">
        <v>3941</v>
      </c>
      <c r="G802" s="58">
        <v>40</v>
      </c>
      <c r="H802" s="57">
        <v>207</v>
      </c>
      <c r="I802" s="57">
        <v>247</v>
      </c>
      <c r="J802" s="57" t="s">
        <v>15</v>
      </c>
      <c r="K802" s="57">
        <v>4</v>
      </c>
      <c r="L802" s="57">
        <v>1.0149708195889368E-2</v>
      </c>
      <c r="M802" s="57">
        <v>0.16194331983805668</v>
      </c>
      <c r="N802" s="261">
        <v>713</v>
      </c>
      <c r="O802" s="261" t="s">
        <v>2507</v>
      </c>
      <c r="P802" s="57" t="s">
        <v>52</v>
      </c>
    </row>
    <row r="803" spans="1:16">
      <c r="A803" s="57">
        <v>802</v>
      </c>
      <c r="B803" s="59">
        <v>44051</v>
      </c>
      <c r="C803" s="57" t="s">
        <v>68</v>
      </c>
      <c r="D803" s="27" t="s">
        <v>69</v>
      </c>
      <c r="E803" s="58">
        <v>64</v>
      </c>
      <c r="F803" s="60">
        <v>3314</v>
      </c>
      <c r="G803" s="58">
        <v>9</v>
      </c>
      <c r="H803" s="57">
        <v>33</v>
      </c>
      <c r="I803" s="57">
        <v>42</v>
      </c>
      <c r="J803" s="57" t="s">
        <v>15</v>
      </c>
      <c r="K803" s="57">
        <v>2</v>
      </c>
      <c r="L803" s="57">
        <v>2.7157513578756789E-3</v>
      </c>
      <c r="M803" s="57">
        <v>0.21428571428571427</v>
      </c>
      <c r="N803" s="261">
        <v>713</v>
      </c>
      <c r="O803" s="261" t="s">
        <v>2507</v>
      </c>
      <c r="P803" s="57" t="s">
        <v>52</v>
      </c>
    </row>
    <row r="804" spans="1:16">
      <c r="A804" s="57">
        <v>803</v>
      </c>
      <c r="B804" s="59">
        <v>44051</v>
      </c>
      <c r="C804" s="57" t="s">
        <v>68</v>
      </c>
      <c r="D804" s="27" t="s">
        <v>69</v>
      </c>
      <c r="E804" s="58">
        <v>66</v>
      </c>
      <c r="F804" s="60">
        <v>4456</v>
      </c>
      <c r="G804" s="58">
        <v>27</v>
      </c>
      <c r="H804" s="57">
        <v>191</v>
      </c>
      <c r="I804" s="57">
        <v>218</v>
      </c>
      <c r="J804" s="57" t="s">
        <v>15</v>
      </c>
      <c r="K804" s="57">
        <v>4</v>
      </c>
      <c r="L804" s="57">
        <v>6.0592459605026926E-3</v>
      </c>
      <c r="M804" s="57">
        <v>0.12385321100917432</v>
      </c>
      <c r="N804" s="261">
        <v>713</v>
      </c>
      <c r="O804" s="261" t="s">
        <v>2507</v>
      </c>
      <c r="P804" s="57" t="s">
        <v>52</v>
      </c>
    </row>
    <row r="805" spans="1:16">
      <c r="A805" s="57">
        <v>804</v>
      </c>
      <c r="B805" s="59">
        <v>44051</v>
      </c>
      <c r="C805" s="57" t="s">
        <v>68</v>
      </c>
      <c r="D805" s="27" t="s">
        <v>69</v>
      </c>
      <c r="E805" s="58">
        <v>73</v>
      </c>
      <c r="F805" s="60">
        <v>5367</v>
      </c>
      <c r="G805" s="58">
        <v>8</v>
      </c>
      <c r="H805" s="57">
        <v>99</v>
      </c>
      <c r="I805" s="57">
        <v>107</v>
      </c>
      <c r="J805" s="57" t="s">
        <v>15</v>
      </c>
      <c r="K805" s="57">
        <v>4</v>
      </c>
      <c r="L805" s="57">
        <v>1.4905906465436929E-3</v>
      </c>
      <c r="M805" s="57">
        <v>7.476635514018691E-2</v>
      </c>
      <c r="N805" s="261">
        <v>713</v>
      </c>
      <c r="O805" s="261" t="s">
        <v>2507</v>
      </c>
      <c r="P805" s="57" t="s">
        <v>52</v>
      </c>
    </row>
    <row r="806" spans="1:16">
      <c r="A806" s="57">
        <v>805</v>
      </c>
      <c r="B806" s="59">
        <v>44051</v>
      </c>
      <c r="C806" s="57" t="s">
        <v>68</v>
      </c>
      <c r="D806" s="27" t="s">
        <v>69</v>
      </c>
      <c r="E806" s="58">
        <v>64</v>
      </c>
      <c r="F806" s="60">
        <v>3657</v>
      </c>
      <c r="G806" s="58">
        <v>12</v>
      </c>
      <c r="H806" s="57">
        <v>132</v>
      </c>
      <c r="I806" s="57">
        <v>144</v>
      </c>
      <c r="J806" s="57" t="s">
        <v>15</v>
      </c>
      <c r="K806" s="57">
        <v>3</v>
      </c>
      <c r="L806" s="57">
        <v>3.2813781788351109E-3</v>
      </c>
      <c r="M806" s="57">
        <v>8.3333333333333329E-2</v>
      </c>
      <c r="N806" s="261">
        <v>713</v>
      </c>
      <c r="O806" s="261" t="s">
        <v>2507</v>
      </c>
      <c r="P806" s="57" t="s">
        <v>52</v>
      </c>
    </row>
    <row r="807" spans="1:16">
      <c r="A807" s="57">
        <v>806</v>
      </c>
      <c r="B807" s="59">
        <v>44051</v>
      </c>
      <c r="C807" s="57" t="s">
        <v>68</v>
      </c>
      <c r="D807" s="27" t="s">
        <v>69</v>
      </c>
      <c r="E807" s="58">
        <v>62</v>
      </c>
      <c r="F807" s="60">
        <v>3246</v>
      </c>
      <c r="G807" s="58">
        <v>19</v>
      </c>
      <c r="H807" s="57">
        <v>112</v>
      </c>
      <c r="I807" s="57">
        <v>131</v>
      </c>
      <c r="J807" s="57" t="s">
        <v>15</v>
      </c>
      <c r="K807" s="57">
        <v>3</v>
      </c>
      <c r="L807" s="57">
        <v>5.8533579790511396E-3</v>
      </c>
      <c r="M807" s="57">
        <v>0.14503816793893129</v>
      </c>
      <c r="N807" s="261">
        <v>713</v>
      </c>
      <c r="O807" s="261" t="s">
        <v>2507</v>
      </c>
      <c r="P807" s="57" t="s">
        <v>52</v>
      </c>
    </row>
    <row r="808" spans="1:16">
      <c r="A808" s="57">
        <v>807</v>
      </c>
      <c r="B808" s="59">
        <v>44051</v>
      </c>
      <c r="C808" s="57" t="s">
        <v>68</v>
      </c>
      <c r="D808" s="27" t="s">
        <v>69</v>
      </c>
      <c r="E808" s="58">
        <v>60</v>
      </c>
      <c r="F808" s="60">
        <v>3034</v>
      </c>
      <c r="G808" s="58">
        <v>7</v>
      </c>
      <c r="H808" s="57">
        <v>75</v>
      </c>
      <c r="I808" s="57">
        <v>82</v>
      </c>
      <c r="J808" s="57" t="s">
        <v>15</v>
      </c>
      <c r="K808" s="57">
        <v>2</v>
      </c>
      <c r="L808" s="57">
        <v>2.3071852340145024E-3</v>
      </c>
      <c r="M808" s="57">
        <v>8.5365853658536592E-2</v>
      </c>
      <c r="N808" s="261">
        <v>713</v>
      </c>
      <c r="O808" s="261" t="s">
        <v>2507</v>
      </c>
      <c r="P808" s="57" t="s">
        <v>52</v>
      </c>
    </row>
    <row r="809" spans="1:16">
      <c r="A809" s="57">
        <v>808</v>
      </c>
      <c r="B809" s="59">
        <v>44051</v>
      </c>
      <c r="C809" s="57" t="s">
        <v>68</v>
      </c>
      <c r="D809" s="27" t="s">
        <v>69</v>
      </c>
      <c r="E809" s="58">
        <v>60</v>
      </c>
      <c r="F809" s="60">
        <v>3310</v>
      </c>
      <c r="G809" s="58">
        <v>6</v>
      </c>
      <c r="H809" s="57">
        <v>161</v>
      </c>
      <c r="I809" s="57">
        <v>167</v>
      </c>
      <c r="J809" s="57" t="s">
        <v>15</v>
      </c>
      <c r="K809" s="57">
        <v>2</v>
      </c>
      <c r="L809" s="57">
        <v>1.8126888217522659E-3</v>
      </c>
      <c r="M809" s="57">
        <v>3.5928143712574849E-2</v>
      </c>
      <c r="N809" s="261">
        <v>713</v>
      </c>
      <c r="O809" s="261" t="s">
        <v>2507</v>
      </c>
      <c r="P809" s="57" t="s">
        <v>52</v>
      </c>
    </row>
    <row r="810" spans="1:16">
      <c r="A810" s="57">
        <v>809</v>
      </c>
      <c r="B810" s="59">
        <v>44051</v>
      </c>
      <c r="C810" s="57" t="s">
        <v>68</v>
      </c>
      <c r="D810" s="27" t="s">
        <v>69</v>
      </c>
      <c r="E810" s="58">
        <v>65</v>
      </c>
      <c r="F810" s="60">
        <v>4144</v>
      </c>
      <c r="G810" s="58">
        <v>33</v>
      </c>
      <c r="H810" s="57">
        <v>217</v>
      </c>
      <c r="I810" s="57">
        <v>250</v>
      </c>
      <c r="J810" s="57" t="s">
        <v>15</v>
      </c>
      <c r="K810" s="57">
        <v>4</v>
      </c>
      <c r="L810" s="57">
        <v>7.963320463320463E-3</v>
      </c>
      <c r="M810" s="57">
        <v>0.13200000000000001</v>
      </c>
      <c r="N810" s="261">
        <v>713</v>
      </c>
      <c r="O810" s="261" t="s">
        <v>2507</v>
      </c>
      <c r="P810" s="57" t="s">
        <v>52</v>
      </c>
    </row>
    <row r="811" spans="1:16">
      <c r="A811" s="57">
        <v>810</v>
      </c>
      <c r="B811" s="59">
        <v>44051</v>
      </c>
      <c r="C811" s="57" t="s">
        <v>68</v>
      </c>
      <c r="D811" s="27" t="s">
        <v>69</v>
      </c>
      <c r="E811" s="58">
        <v>73</v>
      </c>
      <c r="F811" s="60">
        <v>6625</v>
      </c>
      <c r="G811" s="58">
        <v>155</v>
      </c>
      <c r="H811" s="57">
        <v>274</v>
      </c>
      <c r="I811" s="57">
        <v>429</v>
      </c>
      <c r="J811" s="57" t="s">
        <v>15</v>
      </c>
      <c r="K811" s="57">
        <v>5</v>
      </c>
      <c r="L811" s="57">
        <v>2.339622641509434E-2</v>
      </c>
      <c r="M811" s="57">
        <v>0.36130536130536128</v>
      </c>
      <c r="N811" s="261">
        <v>713</v>
      </c>
      <c r="O811" s="261" t="s">
        <v>2507</v>
      </c>
      <c r="P811" s="57" t="s">
        <v>52</v>
      </c>
    </row>
    <row r="812" spans="1:16">
      <c r="A812" s="57">
        <v>811</v>
      </c>
      <c r="B812" s="59">
        <v>44051</v>
      </c>
      <c r="C812" s="57" t="s">
        <v>68</v>
      </c>
      <c r="D812" s="27" t="s">
        <v>69</v>
      </c>
      <c r="E812" s="58">
        <v>78</v>
      </c>
      <c r="F812" s="60">
        <v>7177</v>
      </c>
      <c r="G812" s="58">
        <v>24</v>
      </c>
      <c r="H812" s="57">
        <v>407</v>
      </c>
      <c r="I812" s="57">
        <v>431</v>
      </c>
      <c r="J812" s="57" t="s">
        <v>15</v>
      </c>
      <c r="K812" s="57">
        <v>3</v>
      </c>
      <c r="L812" s="57">
        <v>3.3440156054061585E-3</v>
      </c>
      <c r="M812" s="57">
        <v>5.5684454756380508E-2</v>
      </c>
      <c r="N812" s="261">
        <v>713</v>
      </c>
      <c r="O812" s="261" t="s">
        <v>2507</v>
      </c>
      <c r="P812" s="57" t="s">
        <v>52</v>
      </c>
    </row>
    <row r="813" spans="1:16">
      <c r="A813" s="57">
        <v>812</v>
      </c>
      <c r="B813" s="59">
        <v>44051</v>
      </c>
      <c r="C813" s="57" t="s">
        <v>68</v>
      </c>
      <c r="D813" s="27" t="s">
        <v>69</v>
      </c>
      <c r="E813" s="58">
        <v>65</v>
      </c>
      <c r="F813" s="60">
        <v>4360</v>
      </c>
      <c r="G813" s="58">
        <v>53</v>
      </c>
      <c r="H813" s="57">
        <v>200</v>
      </c>
      <c r="I813" s="57">
        <v>253</v>
      </c>
      <c r="J813" s="57" t="s">
        <v>15</v>
      </c>
      <c r="K813" s="57">
        <v>5</v>
      </c>
      <c r="L813" s="57">
        <v>1.2155963302752294E-2</v>
      </c>
      <c r="M813" s="57">
        <v>0.20948616600790515</v>
      </c>
      <c r="N813" s="261">
        <v>713</v>
      </c>
      <c r="O813" s="261" t="s">
        <v>2507</v>
      </c>
      <c r="P813" s="57" t="s">
        <v>52</v>
      </c>
    </row>
    <row r="814" spans="1:16">
      <c r="A814" s="57">
        <v>813</v>
      </c>
      <c r="B814" s="59">
        <v>44051</v>
      </c>
      <c r="C814" s="57" t="s">
        <v>68</v>
      </c>
      <c r="D814" s="27" t="s">
        <v>69</v>
      </c>
      <c r="E814" s="58">
        <v>61</v>
      </c>
      <c r="F814" s="60">
        <v>3516</v>
      </c>
      <c r="G814" s="58">
        <v>50</v>
      </c>
      <c r="H814" s="57">
        <v>125</v>
      </c>
      <c r="I814" s="57">
        <v>175</v>
      </c>
      <c r="J814" s="57" t="s">
        <v>15</v>
      </c>
      <c r="K814" s="57">
        <v>5</v>
      </c>
      <c r="L814" s="57">
        <v>1.422070534698521E-2</v>
      </c>
      <c r="M814" s="57">
        <v>0.2857142857142857</v>
      </c>
      <c r="N814" s="261">
        <v>713</v>
      </c>
      <c r="O814" s="261" t="s">
        <v>2507</v>
      </c>
      <c r="P814" s="57" t="s">
        <v>52</v>
      </c>
    </row>
    <row r="815" spans="1:16">
      <c r="A815" s="57">
        <v>814</v>
      </c>
      <c r="B815" s="59">
        <v>44051</v>
      </c>
      <c r="C815" s="57" t="s">
        <v>68</v>
      </c>
      <c r="D815" s="27" t="s">
        <v>69</v>
      </c>
      <c r="E815" s="58">
        <v>58</v>
      </c>
      <c r="F815" s="60">
        <v>2919</v>
      </c>
      <c r="G815" s="58">
        <v>10</v>
      </c>
      <c r="H815" s="57">
        <v>101</v>
      </c>
      <c r="I815" s="57">
        <v>111</v>
      </c>
      <c r="J815" s="57" t="s">
        <v>15</v>
      </c>
      <c r="K815" s="57">
        <v>3</v>
      </c>
      <c r="L815" s="57">
        <v>3.4258307639602604E-3</v>
      </c>
      <c r="M815" s="57">
        <v>9.0090090090090086E-2</v>
      </c>
      <c r="N815" s="261">
        <v>713</v>
      </c>
      <c r="O815" s="261" t="s">
        <v>2507</v>
      </c>
      <c r="P815" s="57" t="s">
        <v>52</v>
      </c>
    </row>
    <row r="816" spans="1:16">
      <c r="A816" s="57">
        <v>815</v>
      </c>
      <c r="B816" s="59">
        <v>44051</v>
      </c>
      <c r="C816" s="57" t="s">
        <v>68</v>
      </c>
      <c r="D816" s="27" t="s">
        <v>69</v>
      </c>
      <c r="E816" s="58">
        <v>60</v>
      </c>
      <c r="F816" s="60">
        <v>3148</v>
      </c>
      <c r="G816" s="58">
        <v>8</v>
      </c>
      <c r="H816" s="57">
        <v>74</v>
      </c>
      <c r="I816" s="57">
        <v>82</v>
      </c>
      <c r="J816" s="57" t="s">
        <v>15</v>
      </c>
      <c r="K816" s="57">
        <v>2</v>
      </c>
      <c r="L816" s="57">
        <v>2.5412960609911056E-3</v>
      </c>
      <c r="M816" s="57">
        <v>9.7560975609756101E-2</v>
      </c>
      <c r="N816" s="261">
        <v>713</v>
      </c>
      <c r="O816" s="261" t="s">
        <v>2507</v>
      </c>
      <c r="P816" s="57" t="s">
        <v>52</v>
      </c>
    </row>
    <row r="817" spans="1:16">
      <c r="A817" s="57">
        <v>816</v>
      </c>
      <c r="B817" s="59">
        <v>44051</v>
      </c>
      <c r="C817" s="57" t="s">
        <v>68</v>
      </c>
      <c r="D817" s="27" t="s">
        <v>69</v>
      </c>
      <c r="E817" s="58">
        <v>62</v>
      </c>
      <c r="F817" s="60">
        <v>3104</v>
      </c>
      <c r="G817" s="58">
        <v>15</v>
      </c>
      <c r="H817" s="57">
        <v>66</v>
      </c>
      <c r="I817" s="57">
        <v>81</v>
      </c>
      <c r="J817" s="57" t="s">
        <v>15</v>
      </c>
      <c r="K817" s="57">
        <v>3</v>
      </c>
      <c r="L817" s="57">
        <v>4.8324742268041239E-3</v>
      </c>
      <c r="M817" s="57">
        <v>0.18518518518518517</v>
      </c>
      <c r="N817" s="261">
        <v>713</v>
      </c>
      <c r="O817" s="261" t="s">
        <v>2507</v>
      </c>
      <c r="P817" s="57" t="s">
        <v>52</v>
      </c>
    </row>
    <row r="818" spans="1:16">
      <c r="A818" s="57">
        <v>817</v>
      </c>
      <c r="B818" s="59">
        <v>44051</v>
      </c>
      <c r="C818" s="57" t="s">
        <v>68</v>
      </c>
      <c r="D818" s="27" t="s">
        <v>69</v>
      </c>
      <c r="E818" s="58">
        <v>58</v>
      </c>
      <c r="F818" s="60">
        <v>2902</v>
      </c>
      <c r="G818" s="58">
        <v>38</v>
      </c>
      <c r="H818" s="57">
        <v>87</v>
      </c>
      <c r="I818" s="57">
        <v>125</v>
      </c>
      <c r="J818" s="57" t="s">
        <v>15</v>
      </c>
      <c r="K818" s="57">
        <v>5</v>
      </c>
      <c r="L818" s="57">
        <v>1.3094417643004824E-2</v>
      </c>
      <c r="M818" s="57">
        <v>0.30399999999999999</v>
      </c>
      <c r="N818" s="261">
        <v>713</v>
      </c>
      <c r="O818" s="261" t="s">
        <v>2507</v>
      </c>
      <c r="P818" s="57" t="s">
        <v>52</v>
      </c>
    </row>
    <row r="819" spans="1:16">
      <c r="A819" s="57">
        <v>818</v>
      </c>
      <c r="B819" s="59">
        <v>44051</v>
      </c>
      <c r="C819" s="57" t="s">
        <v>68</v>
      </c>
      <c r="D819" s="27" t="s">
        <v>69</v>
      </c>
      <c r="E819" s="58">
        <v>59</v>
      </c>
      <c r="F819" s="60">
        <v>3114</v>
      </c>
      <c r="G819" s="58">
        <v>14</v>
      </c>
      <c r="H819" s="57">
        <v>176</v>
      </c>
      <c r="I819" s="57">
        <v>190</v>
      </c>
      <c r="J819" s="57" t="s">
        <v>15</v>
      </c>
      <c r="K819" s="57">
        <v>3</v>
      </c>
      <c r="L819" s="57">
        <v>4.4958253050738596E-3</v>
      </c>
      <c r="M819" s="57" t="s">
        <v>70</v>
      </c>
      <c r="N819" s="261">
        <v>713</v>
      </c>
      <c r="O819" s="261" t="s">
        <v>2507</v>
      </c>
      <c r="P819" s="57" t="s">
        <v>52</v>
      </c>
    </row>
    <row r="820" spans="1:16">
      <c r="A820" s="57">
        <v>819</v>
      </c>
      <c r="B820" s="59">
        <v>44051</v>
      </c>
      <c r="C820" s="57" t="s">
        <v>68</v>
      </c>
      <c r="D820" s="27" t="s">
        <v>69</v>
      </c>
      <c r="E820" s="58">
        <v>64</v>
      </c>
      <c r="F820" s="60">
        <v>3474</v>
      </c>
      <c r="G820" s="58">
        <v>8</v>
      </c>
      <c r="H820" s="57">
        <v>116</v>
      </c>
      <c r="I820" s="57">
        <v>124</v>
      </c>
      <c r="J820" s="57" t="s">
        <v>15</v>
      </c>
      <c r="K820" s="57">
        <v>2</v>
      </c>
      <c r="L820" s="57">
        <v>2.3028209556706968E-3</v>
      </c>
      <c r="M820" s="57">
        <v>6.4516129032258063E-2</v>
      </c>
      <c r="N820" s="261">
        <v>713</v>
      </c>
      <c r="O820" s="261" t="s">
        <v>2507</v>
      </c>
      <c r="P820" s="57" t="s">
        <v>52</v>
      </c>
    </row>
    <row r="821" spans="1:16">
      <c r="A821" s="57">
        <v>820</v>
      </c>
      <c r="B821" s="59">
        <v>44051</v>
      </c>
      <c r="C821" s="57" t="s">
        <v>68</v>
      </c>
      <c r="D821" s="27" t="s">
        <v>69</v>
      </c>
      <c r="E821" s="58">
        <v>64</v>
      </c>
      <c r="F821" s="60">
        <v>4214</v>
      </c>
      <c r="G821" s="58">
        <v>36</v>
      </c>
      <c r="H821" s="57">
        <v>142</v>
      </c>
      <c r="I821" s="57">
        <v>178</v>
      </c>
      <c r="J821" s="57" t="s">
        <v>15</v>
      </c>
      <c r="K821" s="57">
        <v>4</v>
      </c>
      <c r="L821" s="57">
        <v>8.5429520645467494E-3</v>
      </c>
      <c r="M821" s="57">
        <v>0.20224719101123595</v>
      </c>
      <c r="N821" s="261">
        <v>713</v>
      </c>
      <c r="O821" s="261" t="s">
        <v>2507</v>
      </c>
      <c r="P821" s="57" t="s">
        <v>52</v>
      </c>
    </row>
    <row r="822" spans="1:16">
      <c r="A822" s="57">
        <v>821</v>
      </c>
      <c r="B822" s="59">
        <v>44051</v>
      </c>
      <c r="C822" s="57" t="s">
        <v>68</v>
      </c>
      <c r="D822" s="27" t="s">
        <v>69</v>
      </c>
      <c r="E822" s="58">
        <v>59</v>
      </c>
      <c r="F822" s="60">
        <v>3022</v>
      </c>
      <c r="G822" s="58">
        <v>6</v>
      </c>
      <c r="H822" s="57">
        <v>110</v>
      </c>
      <c r="I822" s="57">
        <v>116</v>
      </c>
      <c r="J822" s="57" t="s">
        <v>15</v>
      </c>
      <c r="K822" s="57">
        <v>2</v>
      </c>
      <c r="L822" s="57">
        <v>1.9854401058901389E-3</v>
      </c>
      <c r="M822" s="57">
        <v>5.1724137931034482E-2</v>
      </c>
      <c r="N822" s="261">
        <v>713</v>
      </c>
      <c r="O822" s="261" t="s">
        <v>2507</v>
      </c>
      <c r="P822" s="57" t="s">
        <v>52</v>
      </c>
    </row>
    <row r="823" spans="1:16">
      <c r="A823" s="57">
        <v>822</v>
      </c>
      <c r="B823" s="59">
        <v>44051</v>
      </c>
      <c r="C823" s="57" t="s">
        <v>68</v>
      </c>
      <c r="D823" s="27" t="s">
        <v>69</v>
      </c>
      <c r="E823" s="58">
        <v>69</v>
      </c>
      <c r="F823" s="60">
        <v>5318</v>
      </c>
      <c r="G823" s="58">
        <v>12</v>
      </c>
      <c r="H823" s="57">
        <v>278</v>
      </c>
      <c r="I823" s="57">
        <v>290</v>
      </c>
      <c r="J823" s="57" t="s">
        <v>15</v>
      </c>
      <c r="K823" s="57">
        <v>3</v>
      </c>
      <c r="L823" s="57">
        <v>2.2564874012786762E-3</v>
      </c>
      <c r="M823" s="57">
        <v>4.1379310344827586E-2</v>
      </c>
      <c r="N823" s="261">
        <v>713</v>
      </c>
      <c r="O823" s="261" t="s">
        <v>2507</v>
      </c>
      <c r="P823" s="57" t="s">
        <v>52</v>
      </c>
    </row>
    <row r="824" spans="1:16">
      <c r="A824" s="57">
        <v>823</v>
      </c>
      <c r="B824" s="59">
        <v>44051</v>
      </c>
      <c r="C824" s="57" t="s">
        <v>68</v>
      </c>
      <c r="D824" s="27" t="s">
        <v>69</v>
      </c>
      <c r="E824" s="58">
        <v>73</v>
      </c>
      <c r="F824" s="60">
        <v>6102</v>
      </c>
      <c r="G824" s="58">
        <v>14</v>
      </c>
      <c r="H824" s="57">
        <v>188</v>
      </c>
      <c r="I824" s="57">
        <v>202</v>
      </c>
      <c r="J824" s="57" t="s">
        <v>15</v>
      </c>
      <c r="K824" s="57">
        <v>3</v>
      </c>
      <c r="L824" s="57">
        <v>2.2943297279580466E-3</v>
      </c>
      <c r="M824" s="57">
        <v>6.9306930693069313E-2</v>
      </c>
      <c r="N824" s="261">
        <v>713</v>
      </c>
      <c r="O824" s="261" t="s">
        <v>2507</v>
      </c>
      <c r="P824" s="57" t="s">
        <v>52</v>
      </c>
    </row>
    <row r="825" spans="1:16">
      <c r="A825" s="57">
        <v>824</v>
      </c>
      <c r="B825" s="59">
        <v>44051</v>
      </c>
      <c r="C825" s="57" t="s">
        <v>68</v>
      </c>
      <c r="D825" s="27" t="s">
        <v>69</v>
      </c>
      <c r="E825" s="58">
        <v>59</v>
      </c>
      <c r="F825" s="60">
        <v>3114</v>
      </c>
      <c r="G825" s="58">
        <v>14</v>
      </c>
      <c r="H825" s="57">
        <v>176</v>
      </c>
      <c r="I825" s="57">
        <v>190</v>
      </c>
      <c r="J825" s="57" t="s">
        <v>15</v>
      </c>
      <c r="K825" s="57">
        <v>3</v>
      </c>
      <c r="L825" s="57">
        <v>4.4958253050738596E-3</v>
      </c>
      <c r="M825" s="57">
        <v>7.3684210526315783E-2</v>
      </c>
      <c r="N825" s="261">
        <v>713</v>
      </c>
      <c r="O825" s="261" t="s">
        <v>2507</v>
      </c>
      <c r="P825" s="57" t="s">
        <v>52</v>
      </c>
    </row>
    <row r="826" spans="1:16">
      <c r="A826" s="57">
        <v>825</v>
      </c>
      <c r="B826" s="59">
        <v>44051</v>
      </c>
      <c r="C826" s="57" t="s">
        <v>68</v>
      </c>
      <c r="D826" s="27" t="s">
        <v>69</v>
      </c>
      <c r="E826" s="58">
        <v>72</v>
      </c>
      <c r="F826" s="60">
        <v>5670</v>
      </c>
      <c r="G826" s="58">
        <v>106</v>
      </c>
      <c r="H826" s="57">
        <v>264</v>
      </c>
      <c r="I826" s="57">
        <v>370</v>
      </c>
      <c r="J826" s="57" t="s">
        <v>15</v>
      </c>
      <c r="K826" s="57">
        <v>5</v>
      </c>
      <c r="L826" s="57">
        <v>1.8694885361552029E-2</v>
      </c>
      <c r="M826" s="57">
        <v>0.2864864864864865</v>
      </c>
      <c r="N826" s="261">
        <v>713</v>
      </c>
      <c r="O826" s="261" t="s">
        <v>2507</v>
      </c>
      <c r="P826" s="57" t="s">
        <v>52</v>
      </c>
    </row>
    <row r="827" spans="1:16">
      <c r="A827" s="57">
        <v>826</v>
      </c>
      <c r="B827" s="59">
        <v>44051</v>
      </c>
      <c r="C827" s="57" t="s">
        <v>68</v>
      </c>
      <c r="D827" s="27" t="s">
        <v>69</v>
      </c>
      <c r="E827" s="58">
        <v>71</v>
      </c>
      <c r="F827" s="60">
        <v>5088</v>
      </c>
      <c r="G827" s="58">
        <v>54</v>
      </c>
      <c r="H827" s="57">
        <v>120</v>
      </c>
      <c r="I827" s="57">
        <v>174</v>
      </c>
      <c r="J827" s="57" t="s">
        <v>15</v>
      </c>
      <c r="K827" s="57">
        <v>5</v>
      </c>
      <c r="L827" s="57">
        <v>1.0613207547169811E-2</v>
      </c>
      <c r="M827" s="57">
        <v>0.31034482758620691</v>
      </c>
      <c r="N827" s="261">
        <v>713</v>
      </c>
      <c r="O827" s="261" t="s">
        <v>2507</v>
      </c>
      <c r="P827" s="57" t="s">
        <v>52</v>
      </c>
    </row>
    <row r="828" spans="1:16">
      <c r="A828" s="57">
        <v>827</v>
      </c>
      <c r="B828" s="59">
        <v>44051</v>
      </c>
      <c r="C828" s="57" t="s">
        <v>68</v>
      </c>
      <c r="D828" s="27" t="s">
        <v>69</v>
      </c>
      <c r="E828" s="58">
        <v>68</v>
      </c>
      <c r="F828" s="60">
        <v>4408</v>
      </c>
      <c r="G828" s="58">
        <v>18</v>
      </c>
      <c r="H828" s="57">
        <v>42</v>
      </c>
      <c r="I828" s="57">
        <v>60</v>
      </c>
      <c r="J828" s="57" t="s">
        <v>15</v>
      </c>
      <c r="K828" s="57">
        <v>3</v>
      </c>
      <c r="L828" s="57">
        <v>4.0834845735027219E-3</v>
      </c>
      <c r="M828" s="57">
        <v>0.3</v>
      </c>
      <c r="N828" s="261">
        <v>713</v>
      </c>
      <c r="O828" s="261" t="s">
        <v>2507</v>
      </c>
      <c r="P828" s="57" t="s">
        <v>52</v>
      </c>
    </row>
    <row r="829" spans="1:16">
      <c r="A829" s="57">
        <v>828</v>
      </c>
      <c r="B829" s="59">
        <v>44051</v>
      </c>
      <c r="C829" s="57" t="s">
        <v>68</v>
      </c>
      <c r="D829" s="27" t="s">
        <v>69</v>
      </c>
      <c r="E829" s="58">
        <v>67</v>
      </c>
      <c r="F829" s="60">
        <v>4640</v>
      </c>
      <c r="G829" s="58">
        <v>100</v>
      </c>
      <c r="H829" s="57">
        <v>270</v>
      </c>
      <c r="I829" s="57">
        <v>370</v>
      </c>
      <c r="J829" s="57" t="s">
        <v>15</v>
      </c>
      <c r="K829" s="57">
        <v>5</v>
      </c>
      <c r="L829" s="57">
        <v>2.1551724137931036E-2</v>
      </c>
      <c r="M829" s="57">
        <v>0.27027027027027029</v>
      </c>
      <c r="N829" s="261">
        <v>713</v>
      </c>
      <c r="O829" s="261" t="s">
        <v>2507</v>
      </c>
      <c r="P829" s="57" t="s">
        <v>52</v>
      </c>
    </row>
    <row r="830" spans="1:16">
      <c r="A830" s="57">
        <v>829</v>
      </c>
      <c r="B830" s="59">
        <v>44051</v>
      </c>
      <c r="C830" s="57" t="s">
        <v>68</v>
      </c>
      <c r="D830" s="27" t="s">
        <v>69</v>
      </c>
      <c r="E830" s="58">
        <v>74</v>
      </c>
      <c r="F830" s="60">
        <v>6455</v>
      </c>
      <c r="G830" s="58">
        <v>3.2</v>
      </c>
      <c r="H830" s="57">
        <v>60</v>
      </c>
      <c r="I830" s="57">
        <v>63.2</v>
      </c>
      <c r="J830" s="57" t="s">
        <v>15</v>
      </c>
      <c r="K830" s="57">
        <v>3</v>
      </c>
      <c r="L830" s="57">
        <v>4.9573973663826496E-4</v>
      </c>
      <c r="M830" s="57">
        <v>5.0632911392405063E-2</v>
      </c>
      <c r="N830" s="261">
        <v>713</v>
      </c>
      <c r="O830" s="261" t="s">
        <v>2507</v>
      </c>
      <c r="P830" s="57" t="s">
        <v>52</v>
      </c>
    </row>
    <row r="831" spans="1:16">
      <c r="A831" s="57">
        <v>830</v>
      </c>
      <c r="B831" s="59">
        <v>44051</v>
      </c>
      <c r="C831" s="57" t="s">
        <v>68</v>
      </c>
      <c r="D831" s="27" t="s">
        <v>69</v>
      </c>
      <c r="E831" s="58">
        <v>56</v>
      </c>
      <c r="F831" s="60">
        <v>2895</v>
      </c>
      <c r="G831" s="58">
        <v>3.9</v>
      </c>
      <c r="H831" s="57">
        <v>60</v>
      </c>
      <c r="I831" s="57">
        <v>63.9</v>
      </c>
      <c r="J831" s="57" t="s">
        <v>15</v>
      </c>
      <c r="K831" s="57">
        <v>3</v>
      </c>
      <c r="L831" s="57">
        <v>1.3471502590673575E-3</v>
      </c>
      <c r="M831" s="57">
        <v>6.1032863849765258E-2</v>
      </c>
      <c r="N831" s="261">
        <v>713</v>
      </c>
      <c r="O831" s="261" t="s">
        <v>2507</v>
      </c>
      <c r="P831" s="57" t="s">
        <v>52</v>
      </c>
    </row>
    <row r="832" spans="1:16">
      <c r="A832" s="57">
        <v>831</v>
      </c>
      <c r="B832" s="59">
        <v>44051</v>
      </c>
      <c r="C832" s="57" t="s">
        <v>68</v>
      </c>
      <c r="D832" s="27" t="s">
        <v>69</v>
      </c>
      <c r="E832" s="58">
        <v>60</v>
      </c>
      <c r="F832" s="60">
        <v>2850</v>
      </c>
      <c r="G832" s="58">
        <v>12.8</v>
      </c>
      <c r="H832" s="57">
        <v>30</v>
      </c>
      <c r="I832" s="57">
        <v>42.8</v>
      </c>
      <c r="J832" s="57" t="s">
        <v>15</v>
      </c>
      <c r="K832" s="57">
        <v>3</v>
      </c>
      <c r="L832" s="57">
        <v>4.491228070175439E-2</v>
      </c>
      <c r="M832" s="57">
        <v>0.2990654205607477</v>
      </c>
      <c r="N832" s="261">
        <v>713</v>
      </c>
      <c r="O832" s="261" t="s">
        <v>2507</v>
      </c>
      <c r="P832" s="57" t="s">
        <v>52</v>
      </c>
    </row>
    <row r="833" spans="1:16">
      <c r="A833" s="57">
        <v>832</v>
      </c>
      <c r="B833" s="59">
        <v>44051</v>
      </c>
      <c r="C833" s="57" t="s">
        <v>68</v>
      </c>
      <c r="D833" s="27" t="s">
        <v>69</v>
      </c>
      <c r="E833" s="58">
        <v>62</v>
      </c>
      <c r="F833" s="60">
        <v>3800</v>
      </c>
      <c r="G833" s="58">
        <v>10</v>
      </c>
      <c r="H833" s="57">
        <v>185</v>
      </c>
      <c r="I833" s="57">
        <v>195</v>
      </c>
      <c r="J833" s="57" t="s">
        <v>15</v>
      </c>
      <c r="K833" s="57">
        <v>3</v>
      </c>
      <c r="L833" s="57">
        <v>2.631578947368421E-3</v>
      </c>
      <c r="M833" s="57">
        <v>5.128205128205128E-2</v>
      </c>
      <c r="N833" s="261">
        <v>713</v>
      </c>
      <c r="O833" s="261" t="s">
        <v>2507</v>
      </c>
      <c r="P833" s="57" t="s">
        <v>52</v>
      </c>
    </row>
    <row r="834" spans="1:16">
      <c r="A834" s="57">
        <v>833</v>
      </c>
      <c r="B834" s="59">
        <v>44051</v>
      </c>
      <c r="C834" s="57" t="s">
        <v>68</v>
      </c>
      <c r="D834" s="27" t="s">
        <v>69</v>
      </c>
      <c r="E834" s="58">
        <v>67</v>
      </c>
      <c r="F834" s="60">
        <v>5086</v>
      </c>
      <c r="G834" s="58">
        <v>35</v>
      </c>
      <c r="H834" s="57">
        <v>292</v>
      </c>
      <c r="I834" s="57">
        <v>327</v>
      </c>
      <c r="J834" s="57" t="s">
        <v>15</v>
      </c>
      <c r="K834" s="57">
        <v>4</v>
      </c>
      <c r="L834" s="57">
        <v>6.8816358631537556E-3</v>
      </c>
      <c r="M834" s="57">
        <v>0.10703363914373089</v>
      </c>
      <c r="N834" s="261">
        <v>713</v>
      </c>
      <c r="O834" s="261" t="s">
        <v>2507</v>
      </c>
      <c r="P834" s="57" t="s">
        <v>52</v>
      </c>
    </row>
    <row r="835" spans="1:16">
      <c r="A835" s="57">
        <v>834</v>
      </c>
      <c r="B835" s="59">
        <v>44051</v>
      </c>
      <c r="C835" s="57" t="s">
        <v>68</v>
      </c>
      <c r="D835" s="27" t="s">
        <v>69</v>
      </c>
      <c r="E835" s="58">
        <v>70</v>
      </c>
      <c r="F835" s="60">
        <v>5968</v>
      </c>
      <c r="G835" s="58">
        <v>12</v>
      </c>
      <c r="H835" s="57">
        <v>119</v>
      </c>
      <c r="I835" s="57">
        <v>131</v>
      </c>
      <c r="J835" s="57" t="s">
        <v>15</v>
      </c>
      <c r="K835" s="57">
        <v>2</v>
      </c>
      <c r="L835" s="57">
        <v>2.0107238605898124E-3</v>
      </c>
      <c r="M835" s="57">
        <v>9.1603053435114504E-2</v>
      </c>
      <c r="N835" s="261">
        <v>713</v>
      </c>
      <c r="O835" s="261" t="s">
        <v>2507</v>
      </c>
      <c r="P835" s="57" t="s">
        <v>52</v>
      </c>
    </row>
    <row r="836" spans="1:16">
      <c r="A836" s="57">
        <v>835</v>
      </c>
      <c r="B836" s="59">
        <v>44051</v>
      </c>
      <c r="C836" s="57" t="s">
        <v>68</v>
      </c>
      <c r="D836" s="27" t="s">
        <v>69</v>
      </c>
      <c r="E836" s="58">
        <v>69</v>
      </c>
      <c r="F836" s="60">
        <v>4666</v>
      </c>
      <c r="G836" s="58">
        <v>34</v>
      </c>
      <c r="H836" s="57">
        <v>133</v>
      </c>
      <c r="I836" s="57">
        <v>167</v>
      </c>
      <c r="J836" s="57" t="s">
        <v>15</v>
      </c>
      <c r="K836" s="57">
        <v>4</v>
      </c>
      <c r="L836" s="57">
        <v>7.2867552507501071E-3</v>
      </c>
      <c r="M836" s="57">
        <v>0.20359281437125748</v>
      </c>
      <c r="N836" s="261">
        <v>713</v>
      </c>
      <c r="O836" s="261" t="s">
        <v>2507</v>
      </c>
      <c r="P836" s="57" t="s">
        <v>52</v>
      </c>
    </row>
    <row r="837" spans="1:16">
      <c r="A837" s="57">
        <v>836</v>
      </c>
      <c r="B837" s="59">
        <v>44051</v>
      </c>
      <c r="C837" s="57" t="s">
        <v>68</v>
      </c>
      <c r="D837" s="27" t="s">
        <v>69</v>
      </c>
      <c r="E837" s="58">
        <v>66</v>
      </c>
      <c r="F837" s="60">
        <v>4646</v>
      </c>
      <c r="G837" s="58">
        <v>13</v>
      </c>
      <c r="H837" s="57">
        <v>39</v>
      </c>
      <c r="I837" s="57">
        <v>52</v>
      </c>
      <c r="J837" s="57" t="s">
        <v>15</v>
      </c>
      <c r="K837" s="57">
        <v>3</v>
      </c>
      <c r="L837" s="57">
        <v>2.7981058975462764E-3</v>
      </c>
      <c r="M837" s="57">
        <v>0.25</v>
      </c>
      <c r="N837" s="261">
        <v>713</v>
      </c>
      <c r="O837" s="261" t="s">
        <v>2507</v>
      </c>
      <c r="P837" s="57" t="s">
        <v>52</v>
      </c>
    </row>
    <row r="838" spans="1:16">
      <c r="A838" s="57">
        <v>837</v>
      </c>
      <c r="B838" s="59">
        <v>44051</v>
      </c>
      <c r="C838" s="57" t="s">
        <v>68</v>
      </c>
      <c r="D838" s="27" t="s">
        <v>69</v>
      </c>
      <c r="E838" s="58">
        <v>68</v>
      </c>
      <c r="F838" s="60">
        <v>5270</v>
      </c>
      <c r="G838" s="58">
        <v>20</v>
      </c>
      <c r="H838" s="57">
        <v>147</v>
      </c>
      <c r="I838" s="57">
        <v>167</v>
      </c>
      <c r="J838" s="57" t="s">
        <v>15</v>
      </c>
      <c r="K838" s="57">
        <v>3</v>
      </c>
      <c r="L838" s="57">
        <v>3.7950664136622392E-3</v>
      </c>
      <c r="M838" s="57">
        <v>0.11976047904191617</v>
      </c>
      <c r="N838" s="261">
        <v>713</v>
      </c>
      <c r="O838" s="261" t="s">
        <v>2507</v>
      </c>
      <c r="P838" s="57" t="s">
        <v>52</v>
      </c>
    </row>
    <row r="839" spans="1:16">
      <c r="A839" s="57">
        <v>838</v>
      </c>
      <c r="B839" s="59">
        <v>44051</v>
      </c>
      <c r="C839" s="57" t="s">
        <v>68</v>
      </c>
      <c r="D839" s="27" t="s">
        <v>69</v>
      </c>
      <c r="E839" s="58">
        <v>67</v>
      </c>
      <c r="F839" s="60">
        <v>4294</v>
      </c>
      <c r="G839" s="58">
        <v>14</v>
      </c>
      <c r="H839" s="57">
        <v>99</v>
      </c>
      <c r="I839" s="57">
        <v>113</v>
      </c>
      <c r="J839" s="57" t="s">
        <v>15</v>
      </c>
      <c r="K839" s="57">
        <v>3</v>
      </c>
      <c r="L839" s="57">
        <v>3.2603632976245926E-3</v>
      </c>
      <c r="M839" s="57">
        <v>0.12389380530973451</v>
      </c>
      <c r="N839" s="261">
        <v>713</v>
      </c>
      <c r="O839" s="261" t="s">
        <v>2507</v>
      </c>
      <c r="P839" s="57" t="s">
        <v>52</v>
      </c>
    </row>
    <row r="840" spans="1:16">
      <c r="A840" s="57">
        <v>839</v>
      </c>
      <c r="B840" s="59">
        <v>44051</v>
      </c>
      <c r="C840" s="57" t="s">
        <v>68</v>
      </c>
      <c r="D840" s="27" t="s">
        <v>69</v>
      </c>
      <c r="E840" s="58">
        <v>65</v>
      </c>
      <c r="F840" s="60">
        <v>4037</v>
      </c>
      <c r="G840" s="58">
        <v>15</v>
      </c>
      <c r="H840" s="57">
        <v>85</v>
      </c>
      <c r="I840" s="57">
        <v>100</v>
      </c>
      <c r="J840" s="57" t="s">
        <v>15</v>
      </c>
      <c r="K840" s="57">
        <v>3</v>
      </c>
      <c r="L840" s="57">
        <v>3.7156304186276939E-3</v>
      </c>
      <c r="M840" s="57">
        <v>0.15</v>
      </c>
      <c r="N840" s="261">
        <v>713</v>
      </c>
      <c r="O840" s="261" t="s">
        <v>2507</v>
      </c>
      <c r="P840" s="57" t="s">
        <v>52</v>
      </c>
    </row>
    <row r="841" spans="1:16">
      <c r="A841" s="57">
        <v>840</v>
      </c>
      <c r="B841" s="59">
        <v>44051</v>
      </c>
      <c r="C841" s="57" t="s">
        <v>68</v>
      </c>
      <c r="D841" s="27" t="s">
        <v>69</v>
      </c>
      <c r="E841" s="58">
        <v>58</v>
      </c>
      <c r="F841" s="60">
        <v>3232</v>
      </c>
      <c r="G841" s="58">
        <v>118</v>
      </c>
      <c r="H841" s="57">
        <v>119</v>
      </c>
      <c r="I841" s="57">
        <v>237</v>
      </c>
      <c r="J841" s="57" t="s">
        <v>15</v>
      </c>
      <c r="K841" s="57">
        <v>5</v>
      </c>
      <c r="L841" s="57">
        <v>3.6509900990099008E-2</v>
      </c>
      <c r="M841" s="57">
        <v>0.49789029535864981</v>
      </c>
      <c r="N841" s="261">
        <v>713</v>
      </c>
      <c r="O841" s="261" t="s">
        <v>2507</v>
      </c>
      <c r="P841" s="57" t="s">
        <v>52</v>
      </c>
    </row>
    <row r="842" spans="1:16">
      <c r="A842" s="57">
        <v>841</v>
      </c>
      <c r="B842" s="59">
        <v>44085</v>
      </c>
      <c r="C842" s="57" t="s">
        <v>68</v>
      </c>
      <c r="D842" s="27" t="s">
        <v>69</v>
      </c>
      <c r="E842" s="58">
        <v>59</v>
      </c>
      <c r="F842" s="60">
        <v>3518</v>
      </c>
      <c r="G842" s="58">
        <v>119</v>
      </c>
      <c r="H842" s="57">
        <v>149</v>
      </c>
      <c r="I842" s="57">
        <v>268</v>
      </c>
      <c r="J842" s="57" t="s">
        <v>15</v>
      </c>
      <c r="K842" s="57">
        <v>5</v>
      </c>
      <c r="L842" s="57">
        <v>3.3826037521318929E-2</v>
      </c>
      <c r="M842" s="57">
        <v>0.44402985074626866</v>
      </c>
      <c r="N842" s="261">
        <v>713</v>
      </c>
      <c r="O842" s="261" t="s">
        <v>2507</v>
      </c>
      <c r="P842" s="57" t="s">
        <v>52</v>
      </c>
    </row>
    <row r="843" spans="1:16">
      <c r="A843" s="57">
        <v>842</v>
      </c>
      <c r="B843" s="59">
        <v>44085</v>
      </c>
      <c r="C843" s="57" t="s">
        <v>68</v>
      </c>
      <c r="D843" s="27" t="s">
        <v>69</v>
      </c>
      <c r="E843" s="58">
        <v>62</v>
      </c>
      <c r="F843" s="60">
        <v>3328</v>
      </c>
      <c r="G843" s="58">
        <v>14</v>
      </c>
      <c r="H843" s="57">
        <v>64</v>
      </c>
      <c r="I843" s="57">
        <v>78</v>
      </c>
      <c r="J843" s="57" t="s">
        <v>15</v>
      </c>
      <c r="K843" s="57">
        <v>3</v>
      </c>
      <c r="L843" s="57">
        <v>4.206730769230769E-3</v>
      </c>
      <c r="M843" s="57">
        <v>0.17948717948717949</v>
      </c>
      <c r="N843" s="261">
        <v>713</v>
      </c>
      <c r="O843" s="261" t="s">
        <v>2507</v>
      </c>
      <c r="P843" s="57" t="s">
        <v>52</v>
      </c>
    </row>
    <row r="844" spans="1:16">
      <c r="A844" s="57">
        <v>843</v>
      </c>
      <c r="B844" s="59">
        <v>44085</v>
      </c>
      <c r="C844" s="57" t="s">
        <v>68</v>
      </c>
      <c r="D844" s="27" t="s">
        <v>69</v>
      </c>
      <c r="E844" s="58">
        <v>76</v>
      </c>
      <c r="F844" s="60">
        <v>7264</v>
      </c>
      <c r="G844" s="58">
        <v>31</v>
      </c>
      <c r="H844" s="57">
        <v>234</v>
      </c>
      <c r="I844" s="57">
        <v>265</v>
      </c>
      <c r="J844" s="57" t="s">
        <v>15</v>
      </c>
      <c r="K844" s="57">
        <v>3</v>
      </c>
      <c r="L844" s="57">
        <v>4.2676211453744495E-3</v>
      </c>
      <c r="M844" s="57">
        <v>0.1169811320754717</v>
      </c>
      <c r="N844" s="261">
        <v>713</v>
      </c>
      <c r="O844" s="261" t="s">
        <v>2507</v>
      </c>
      <c r="P844" s="57" t="s">
        <v>52</v>
      </c>
    </row>
    <row r="845" spans="1:16">
      <c r="A845" s="57">
        <v>844</v>
      </c>
      <c r="B845" s="59">
        <v>44085</v>
      </c>
      <c r="C845" s="57" t="s">
        <v>68</v>
      </c>
      <c r="D845" s="27" t="s">
        <v>69</v>
      </c>
      <c r="E845" s="58">
        <v>73</v>
      </c>
      <c r="F845" s="60">
        <v>6581</v>
      </c>
      <c r="G845" s="58">
        <v>27</v>
      </c>
      <c r="H845" s="57">
        <v>92</v>
      </c>
      <c r="I845" s="57">
        <v>119</v>
      </c>
      <c r="J845" s="57" t="s">
        <v>15</v>
      </c>
      <c r="K845" s="57">
        <v>3</v>
      </c>
      <c r="L845" s="57">
        <v>4.1027199513751708E-3</v>
      </c>
      <c r="M845" s="57">
        <v>0.22689075630252101</v>
      </c>
      <c r="N845" s="261">
        <v>713</v>
      </c>
      <c r="O845" s="261" t="s">
        <v>2507</v>
      </c>
      <c r="P845" s="57" t="s">
        <v>52</v>
      </c>
    </row>
    <row r="846" spans="1:16">
      <c r="A846" s="57">
        <v>845</v>
      </c>
      <c r="B846" s="59">
        <v>44085</v>
      </c>
      <c r="C846" s="57" t="s">
        <v>68</v>
      </c>
      <c r="D846" s="27" t="s">
        <v>69</v>
      </c>
      <c r="E846" s="58">
        <v>68</v>
      </c>
      <c r="F846" s="60">
        <v>4694</v>
      </c>
      <c r="G846" s="58">
        <v>52</v>
      </c>
      <c r="H846" s="57">
        <v>103</v>
      </c>
      <c r="I846" s="57">
        <v>155</v>
      </c>
      <c r="J846" s="57" t="s">
        <v>15</v>
      </c>
      <c r="K846" s="57">
        <v>4</v>
      </c>
      <c r="L846" s="57">
        <v>1.1077971878994461E-2</v>
      </c>
      <c r="M846" s="57">
        <v>0.33548387096774196</v>
      </c>
      <c r="N846" s="261">
        <v>713</v>
      </c>
      <c r="O846" s="261" t="s">
        <v>2507</v>
      </c>
      <c r="P846" s="57" t="s">
        <v>52</v>
      </c>
    </row>
    <row r="847" spans="1:16">
      <c r="A847" s="57">
        <v>846</v>
      </c>
      <c r="B847" s="59">
        <v>44085</v>
      </c>
      <c r="C847" s="57" t="s">
        <v>68</v>
      </c>
      <c r="D847" s="27" t="s">
        <v>69</v>
      </c>
      <c r="E847" s="58">
        <v>90</v>
      </c>
      <c r="F847" s="60">
        <v>11832</v>
      </c>
      <c r="G847" s="58">
        <v>23</v>
      </c>
      <c r="H847" s="57">
        <v>113</v>
      </c>
      <c r="I847" s="57">
        <v>136</v>
      </c>
      <c r="J847" s="57" t="s">
        <v>15</v>
      </c>
      <c r="K847" s="57">
        <v>3</v>
      </c>
      <c r="L847" s="57">
        <v>1.9438810006761325E-3</v>
      </c>
      <c r="M847" s="57">
        <v>0.16911764705882354</v>
      </c>
      <c r="N847" s="261">
        <v>713</v>
      </c>
      <c r="O847" s="261" t="s">
        <v>2507</v>
      </c>
      <c r="P847" s="57" t="s">
        <v>52</v>
      </c>
    </row>
    <row r="848" spans="1:16">
      <c r="A848" s="57">
        <v>847</v>
      </c>
      <c r="B848" s="59">
        <v>44085</v>
      </c>
      <c r="C848" s="57" t="s">
        <v>68</v>
      </c>
      <c r="D848" s="27" t="s">
        <v>69</v>
      </c>
      <c r="E848" s="58">
        <v>66</v>
      </c>
      <c r="F848" s="60">
        <v>4226</v>
      </c>
      <c r="G848" s="58">
        <v>128</v>
      </c>
      <c r="H848" s="57">
        <v>134</v>
      </c>
      <c r="I848" s="57">
        <v>262</v>
      </c>
      <c r="J848" s="57" t="s">
        <v>15</v>
      </c>
      <c r="K848" s="57">
        <v>5</v>
      </c>
      <c r="L848" s="57">
        <v>3.0288689067676289E-2</v>
      </c>
      <c r="M848" s="57">
        <v>0.48854961832061067</v>
      </c>
      <c r="N848" s="261">
        <v>713</v>
      </c>
      <c r="O848" s="261" t="s">
        <v>2507</v>
      </c>
      <c r="P848" s="57" t="s">
        <v>52</v>
      </c>
    </row>
    <row r="849" spans="1:16">
      <c r="A849" s="57">
        <v>848</v>
      </c>
      <c r="B849" s="59">
        <v>44085</v>
      </c>
      <c r="C849" s="57" t="s">
        <v>68</v>
      </c>
      <c r="D849" s="27" t="s">
        <v>69</v>
      </c>
      <c r="E849" s="58">
        <v>58</v>
      </c>
      <c r="F849" s="60">
        <v>2911</v>
      </c>
      <c r="G849" s="58">
        <v>108</v>
      </c>
      <c r="H849" s="57">
        <v>103</v>
      </c>
      <c r="I849" s="57">
        <v>211</v>
      </c>
      <c r="J849" s="57" t="s">
        <v>15</v>
      </c>
      <c r="K849" s="57">
        <v>5</v>
      </c>
      <c r="L849" s="57">
        <v>3.7100652696667812E-2</v>
      </c>
      <c r="M849" s="57">
        <v>0.51184834123222744</v>
      </c>
      <c r="N849" s="261">
        <v>713</v>
      </c>
      <c r="O849" s="261" t="s">
        <v>2507</v>
      </c>
      <c r="P849" s="57" t="s">
        <v>52</v>
      </c>
    </row>
    <row r="850" spans="1:16">
      <c r="A850" s="57">
        <v>849</v>
      </c>
      <c r="B850" s="59">
        <v>44085</v>
      </c>
      <c r="C850" s="57" t="s">
        <v>68</v>
      </c>
      <c r="D850" s="27" t="s">
        <v>69</v>
      </c>
      <c r="E850" s="58">
        <v>59</v>
      </c>
      <c r="F850" s="60">
        <v>3125</v>
      </c>
      <c r="G850" s="58">
        <v>3</v>
      </c>
      <c r="H850" s="57">
        <v>118</v>
      </c>
      <c r="I850" s="57">
        <v>121</v>
      </c>
      <c r="J850" s="57" t="s">
        <v>15</v>
      </c>
      <c r="K850" s="57">
        <v>3</v>
      </c>
      <c r="L850" s="57">
        <v>9.6000000000000002E-4</v>
      </c>
      <c r="M850" s="57">
        <v>2.4793388429752067E-2</v>
      </c>
      <c r="N850" s="261">
        <v>713</v>
      </c>
      <c r="O850" s="261" t="s">
        <v>2507</v>
      </c>
      <c r="P850" s="57" t="s">
        <v>52</v>
      </c>
    </row>
    <row r="851" spans="1:16">
      <c r="A851" s="57">
        <v>850</v>
      </c>
      <c r="B851" s="59">
        <v>44118</v>
      </c>
      <c r="C851" s="57" t="s">
        <v>68</v>
      </c>
      <c r="D851" s="27" t="s">
        <v>69</v>
      </c>
      <c r="E851" s="58">
        <v>56</v>
      </c>
      <c r="F851" s="60">
        <v>2663</v>
      </c>
      <c r="G851" s="58">
        <v>4</v>
      </c>
      <c r="H851" s="57">
        <v>91</v>
      </c>
      <c r="I851" s="57">
        <v>95</v>
      </c>
      <c r="J851" s="57" t="s">
        <v>15</v>
      </c>
      <c r="K851" s="57">
        <v>2</v>
      </c>
      <c r="L851" s="57">
        <v>1.5020653398422831E-3</v>
      </c>
      <c r="M851" s="57">
        <v>4.2105263157894736E-2</v>
      </c>
      <c r="N851" s="261">
        <v>713</v>
      </c>
      <c r="O851" s="261" t="s">
        <v>2507</v>
      </c>
      <c r="P851" s="57" t="s">
        <v>52</v>
      </c>
    </row>
    <row r="852" spans="1:16">
      <c r="A852" s="57">
        <v>851</v>
      </c>
      <c r="B852" s="59">
        <v>44118</v>
      </c>
      <c r="C852" s="57" t="s">
        <v>68</v>
      </c>
      <c r="D852" s="27" t="s">
        <v>69</v>
      </c>
      <c r="E852" s="58">
        <v>64</v>
      </c>
      <c r="F852" s="60">
        <v>3679</v>
      </c>
      <c r="G852" s="58">
        <v>6</v>
      </c>
      <c r="H852" s="57">
        <v>61</v>
      </c>
      <c r="I852" s="57">
        <v>67</v>
      </c>
      <c r="J852" s="57" t="s">
        <v>15</v>
      </c>
      <c r="K852" s="57">
        <v>3</v>
      </c>
      <c r="L852" s="57">
        <v>1.6308779559662953E-3</v>
      </c>
      <c r="M852" s="57">
        <v>8.9552238805970144E-2</v>
      </c>
      <c r="N852" s="261">
        <v>713</v>
      </c>
      <c r="O852" s="261" t="s">
        <v>2507</v>
      </c>
      <c r="P852" s="57" t="s">
        <v>52</v>
      </c>
    </row>
    <row r="853" spans="1:16">
      <c r="A853" s="57">
        <v>852</v>
      </c>
      <c r="B853" s="59">
        <v>44118</v>
      </c>
      <c r="C853" s="57" t="s">
        <v>68</v>
      </c>
      <c r="D853" s="27" t="s">
        <v>69</v>
      </c>
      <c r="E853" s="58">
        <v>58</v>
      </c>
      <c r="F853" s="60">
        <v>2819</v>
      </c>
      <c r="G853" s="58">
        <v>5</v>
      </c>
      <c r="H853" s="57">
        <v>83</v>
      </c>
      <c r="I853" s="57">
        <v>88</v>
      </c>
      <c r="J853" s="57" t="s">
        <v>15</v>
      </c>
      <c r="K853" s="57">
        <v>2</v>
      </c>
      <c r="L853" s="57">
        <v>1.7736786094359701E-3</v>
      </c>
      <c r="M853" s="57">
        <v>5.6818181818181816E-2</v>
      </c>
      <c r="N853" s="261">
        <v>713</v>
      </c>
      <c r="O853" s="261" t="s">
        <v>2507</v>
      </c>
      <c r="P853" s="57" t="s">
        <v>52</v>
      </c>
    </row>
    <row r="854" spans="1:16">
      <c r="A854" s="57">
        <v>853</v>
      </c>
      <c r="B854" s="59">
        <v>44118</v>
      </c>
      <c r="C854" s="57" t="s">
        <v>68</v>
      </c>
      <c r="D854" s="27" t="s">
        <v>69</v>
      </c>
      <c r="E854" s="58">
        <v>69</v>
      </c>
      <c r="F854" s="60">
        <v>4459</v>
      </c>
      <c r="G854" s="58">
        <v>67</v>
      </c>
      <c r="H854" s="57">
        <v>167</v>
      </c>
      <c r="I854" s="57">
        <v>234</v>
      </c>
      <c r="J854" s="57" t="s">
        <v>15</v>
      </c>
      <c r="K854" s="57">
        <v>5</v>
      </c>
      <c r="L854" s="57">
        <v>1.5025790535994617E-2</v>
      </c>
      <c r="M854" s="57">
        <v>0.28632478632478631</v>
      </c>
      <c r="N854" s="261">
        <v>713</v>
      </c>
      <c r="O854" s="261" t="s">
        <v>2507</v>
      </c>
      <c r="P854" s="57" t="s">
        <v>52</v>
      </c>
    </row>
    <row r="855" spans="1:16">
      <c r="A855" s="57">
        <v>854</v>
      </c>
      <c r="B855" s="59">
        <v>44118</v>
      </c>
      <c r="C855" s="57" t="s">
        <v>68</v>
      </c>
      <c r="D855" s="27" t="s">
        <v>69</v>
      </c>
      <c r="E855" s="58">
        <v>62</v>
      </c>
      <c r="F855" s="60">
        <v>3217</v>
      </c>
      <c r="G855" s="58">
        <v>6</v>
      </c>
      <c r="H855" s="57">
        <v>44</v>
      </c>
      <c r="I855" s="57">
        <v>50</v>
      </c>
      <c r="J855" s="57" t="s">
        <v>15</v>
      </c>
      <c r="K855" s="57">
        <v>2</v>
      </c>
      <c r="L855" s="57">
        <v>1.8650917003419335E-3</v>
      </c>
      <c r="M855" s="57">
        <v>0.12</v>
      </c>
      <c r="N855" s="261">
        <v>713</v>
      </c>
      <c r="O855" s="261" t="s">
        <v>2507</v>
      </c>
      <c r="P855" s="57" t="s">
        <v>52</v>
      </c>
    </row>
    <row r="856" spans="1:16">
      <c r="A856" s="57">
        <v>855</v>
      </c>
      <c r="B856" s="59">
        <v>44118</v>
      </c>
      <c r="C856" s="57" t="s">
        <v>68</v>
      </c>
      <c r="D856" s="27" t="s">
        <v>69</v>
      </c>
      <c r="E856" s="58">
        <v>67</v>
      </c>
      <c r="F856" s="60">
        <v>4787</v>
      </c>
      <c r="G856" s="58">
        <v>161</v>
      </c>
      <c r="H856" s="57">
        <v>179</v>
      </c>
      <c r="I856" s="57">
        <v>340</v>
      </c>
      <c r="J856" s="57" t="s">
        <v>15</v>
      </c>
      <c r="K856" s="57">
        <v>5</v>
      </c>
      <c r="L856" s="57">
        <v>3.363275537915187E-2</v>
      </c>
      <c r="M856" s="57">
        <v>0.47352941176470587</v>
      </c>
      <c r="N856" s="261">
        <v>713</v>
      </c>
      <c r="O856" s="261" t="s">
        <v>2507</v>
      </c>
      <c r="P856" s="57" t="s">
        <v>52</v>
      </c>
    </row>
    <row r="857" spans="1:16">
      <c r="A857" s="57">
        <v>856</v>
      </c>
      <c r="B857" s="59">
        <v>44118</v>
      </c>
      <c r="C857" s="57" t="s">
        <v>68</v>
      </c>
      <c r="D857" s="27" t="s">
        <v>69</v>
      </c>
      <c r="E857" s="58">
        <v>60</v>
      </c>
      <c r="F857" s="60">
        <v>3162</v>
      </c>
      <c r="G857" s="58">
        <v>46</v>
      </c>
      <c r="H857" s="57">
        <v>99</v>
      </c>
      <c r="I857" s="57">
        <v>145</v>
      </c>
      <c r="J857" s="57" t="s">
        <v>15</v>
      </c>
      <c r="K857" s="57">
        <v>4</v>
      </c>
      <c r="L857" s="57">
        <v>1.4547754585705249E-2</v>
      </c>
      <c r="M857" s="57">
        <v>0.31724137931034485</v>
      </c>
      <c r="N857" s="261">
        <v>713</v>
      </c>
      <c r="O857" s="261" t="s">
        <v>2507</v>
      </c>
      <c r="P857" s="57" t="s">
        <v>52</v>
      </c>
    </row>
    <row r="858" spans="1:16">
      <c r="A858" s="57">
        <v>857</v>
      </c>
      <c r="B858" s="59">
        <v>44118</v>
      </c>
      <c r="C858" s="57" t="s">
        <v>68</v>
      </c>
      <c r="D858" s="27" t="s">
        <v>69</v>
      </c>
      <c r="E858" s="58">
        <v>61</v>
      </c>
      <c r="F858" s="60">
        <v>3395</v>
      </c>
      <c r="G858" s="58">
        <v>67</v>
      </c>
      <c r="H858" s="57">
        <v>78</v>
      </c>
      <c r="I858" s="57">
        <v>145</v>
      </c>
      <c r="J858" s="57" t="s">
        <v>15</v>
      </c>
      <c r="K858" s="57">
        <v>5</v>
      </c>
      <c r="L858" s="57">
        <v>1.9734904270986744E-2</v>
      </c>
      <c r="M858" s="57">
        <v>0.46206896551724136</v>
      </c>
      <c r="N858" s="261">
        <v>713</v>
      </c>
      <c r="O858" s="261" t="s">
        <v>2507</v>
      </c>
      <c r="P858" s="57" t="s">
        <v>52</v>
      </c>
    </row>
    <row r="859" spans="1:16">
      <c r="A859" s="57">
        <v>858</v>
      </c>
      <c r="B859" s="59">
        <v>44118</v>
      </c>
      <c r="C859" s="57" t="s">
        <v>68</v>
      </c>
      <c r="D859" s="27" t="s">
        <v>69</v>
      </c>
      <c r="E859" s="58">
        <v>63</v>
      </c>
      <c r="F859" s="60">
        <v>4150</v>
      </c>
      <c r="G859" s="58">
        <v>223</v>
      </c>
      <c r="H859" s="57">
        <v>134</v>
      </c>
      <c r="I859" s="57">
        <v>357</v>
      </c>
      <c r="J859" s="57" t="s">
        <v>15</v>
      </c>
      <c r="K859" s="57">
        <v>5</v>
      </c>
      <c r="L859" s="57">
        <v>5.3734939759036142E-2</v>
      </c>
      <c r="M859" s="57">
        <v>0.62464985994397759</v>
      </c>
      <c r="N859" s="261">
        <v>713</v>
      </c>
      <c r="O859" s="261" t="s">
        <v>2507</v>
      </c>
      <c r="P859" s="57" t="s">
        <v>52</v>
      </c>
    </row>
    <row r="860" spans="1:16">
      <c r="A860" s="57">
        <v>859</v>
      </c>
      <c r="B860" s="59">
        <v>44118</v>
      </c>
      <c r="C860" s="57" t="s">
        <v>68</v>
      </c>
      <c r="D860" s="27" t="s">
        <v>69</v>
      </c>
      <c r="E860" s="58">
        <v>58</v>
      </c>
      <c r="F860" s="60">
        <v>3036</v>
      </c>
      <c r="G860" s="58">
        <v>85</v>
      </c>
      <c r="H860" s="57">
        <v>94</v>
      </c>
      <c r="I860" s="57">
        <v>179</v>
      </c>
      <c r="J860" s="57" t="s">
        <v>15</v>
      </c>
      <c r="K860" s="57">
        <v>5</v>
      </c>
      <c r="L860" s="57">
        <v>2.7997364953886692E-2</v>
      </c>
      <c r="M860" s="57">
        <v>0.47486033519553073</v>
      </c>
      <c r="N860" s="261">
        <v>713</v>
      </c>
      <c r="O860" s="261" t="s">
        <v>2507</v>
      </c>
      <c r="P860" s="57" t="s">
        <v>52</v>
      </c>
    </row>
    <row r="861" spans="1:16">
      <c r="A861" s="57">
        <v>860</v>
      </c>
      <c r="B861" s="59">
        <v>44118</v>
      </c>
      <c r="C861" s="57" t="s">
        <v>68</v>
      </c>
      <c r="D861" s="27" t="s">
        <v>69</v>
      </c>
      <c r="E861" s="58">
        <v>55</v>
      </c>
      <c r="F861" s="60">
        <v>2581</v>
      </c>
      <c r="G861" s="58">
        <v>122</v>
      </c>
      <c r="H861" s="57">
        <v>96</v>
      </c>
      <c r="I861" s="57">
        <v>218</v>
      </c>
      <c r="J861" s="57" t="s">
        <v>15</v>
      </c>
      <c r="K861" s="57">
        <v>5</v>
      </c>
      <c r="L861" s="57">
        <v>4.7268500581170089E-2</v>
      </c>
      <c r="M861" s="57">
        <v>0.55963302752293576</v>
      </c>
      <c r="N861" s="261">
        <v>713</v>
      </c>
      <c r="O861" s="261" t="s">
        <v>2507</v>
      </c>
      <c r="P861" s="57" t="s">
        <v>52</v>
      </c>
    </row>
    <row r="862" spans="1:16">
      <c r="A862" s="57">
        <v>861</v>
      </c>
      <c r="B862" s="59">
        <v>44152</v>
      </c>
      <c r="C862" s="57" t="s">
        <v>68</v>
      </c>
      <c r="D862" s="27" t="s">
        <v>69</v>
      </c>
      <c r="E862" s="58">
        <v>62</v>
      </c>
      <c r="F862" s="60">
        <v>3423</v>
      </c>
      <c r="G862" s="58">
        <v>92</v>
      </c>
      <c r="H862" s="57">
        <v>110</v>
      </c>
      <c r="I862" s="57">
        <v>202</v>
      </c>
      <c r="J862" s="57" t="s">
        <v>15</v>
      </c>
      <c r="K862" s="57">
        <v>5</v>
      </c>
      <c r="L862" s="57">
        <v>2.6877008472100495E-2</v>
      </c>
      <c r="M862" s="57">
        <v>0.45544554455445546</v>
      </c>
      <c r="N862" s="261">
        <v>713</v>
      </c>
      <c r="O862" s="261" t="s">
        <v>2507</v>
      </c>
      <c r="P862" s="57" t="s">
        <v>52</v>
      </c>
    </row>
    <row r="863" spans="1:16">
      <c r="A863" s="57">
        <v>862</v>
      </c>
      <c r="B863" s="59">
        <v>44152</v>
      </c>
      <c r="C863" s="57" t="s">
        <v>68</v>
      </c>
      <c r="D863" s="27" t="s">
        <v>69</v>
      </c>
      <c r="E863" s="58">
        <v>60</v>
      </c>
      <c r="F863" s="60">
        <v>3448</v>
      </c>
      <c r="G863" s="58">
        <v>32</v>
      </c>
      <c r="H863" s="57">
        <v>184</v>
      </c>
      <c r="I863" s="57">
        <v>216</v>
      </c>
      <c r="J863" s="57" t="s">
        <v>15</v>
      </c>
      <c r="K863" s="57">
        <v>4</v>
      </c>
      <c r="L863" s="57">
        <v>9.2807424593967514E-3</v>
      </c>
      <c r="M863" s="57">
        <v>0.14814814814814814</v>
      </c>
      <c r="N863" s="261">
        <v>713</v>
      </c>
      <c r="O863" s="261" t="s">
        <v>2507</v>
      </c>
      <c r="P863" s="57" t="s">
        <v>52</v>
      </c>
    </row>
    <row r="864" spans="1:16">
      <c r="A864" s="57">
        <v>863</v>
      </c>
      <c r="B864" s="59">
        <v>44152</v>
      </c>
      <c r="C864" s="57" t="s">
        <v>68</v>
      </c>
      <c r="D864" s="27" t="s">
        <v>69</v>
      </c>
      <c r="E864" s="58">
        <v>62</v>
      </c>
      <c r="F864" s="60">
        <v>3681</v>
      </c>
      <c r="G864" s="58">
        <v>20</v>
      </c>
      <c r="H864" s="57">
        <v>142</v>
      </c>
      <c r="I864" s="57">
        <v>162</v>
      </c>
      <c r="J864" s="57" t="s">
        <v>15</v>
      </c>
      <c r="K864" s="57">
        <v>4</v>
      </c>
      <c r="L864" s="57">
        <v>5.4333061668024995E-3</v>
      </c>
      <c r="M864" s="57">
        <v>0.12345679012345678</v>
      </c>
      <c r="N864" s="261">
        <v>713</v>
      </c>
      <c r="O864" s="261" t="s">
        <v>2507</v>
      </c>
      <c r="P864" s="57" t="s">
        <v>52</v>
      </c>
    </row>
    <row r="865" spans="1:16">
      <c r="A865" s="57">
        <v>864</v>
      </c>
      <c r="B865" s="59">
        <v>44152</v>
      </c>
      <c r="C865" s="57" t="s">
        <v>68</v>
      </c>
      <c r="D865" s="27" t="s">
        <v>69</v>
      </c>
      <c r="E865" s="58">
        <v>63</v>
      </c>
      <c r="F865" s="60">
        <v>3628</v>
      </c>
      <c r="G865" s="58">
        <v>96</v>
      </c>
      <c r="H865" s="57">
        <v>206</v>
      </c>
      <c r="I865" s="57">
        <v>302</v>
      </c>
      <c r="J865" s="57" t="s">
        <v>15</v>
      </c>
      <c r="K865" s="57">
        <v>5</v>
      </c>
      <c r="L865" s="57">
        <v>2.6460859977949284E-2</v>
      </c>
      <c r="M865" s="57">
        <v>0.31788079470198677</v>
      </c>
      <c r="N865" s="261">
        <v>713</v>
      </c>
      <c r="O865" s="261" t="s">
        <v>2507</v>
      </c>
      <c r="P865" s="57" t="s">
        <v>52</v>
      </c>
    </row>
    <row r="866" spans="1:16">
      <c r="A866" s="57">
        <v>865</v>
      </c>
      <c r="B866" s="59">
        <v>44152</v>
      </c>
      <c r="C866" s="57" t="s">
        <v>68</v>
      </c>
      <c r="D866" s="27" t="s">
        <v>69</v>
      </c>
      <c r="E866" s="58">
        <v>55</v>
      </c>
      <c r="F866" s="60">
        <v>2256</v>
      </c>
      <c r="G866" s="58">
        <v>10</v>
      </c>
      <c r="H866" s="57">
        <v>59</v>
      </c>
      <c r="I866" s="57">
        <v>69</v>
      </c>
      <c r="J866" s="57" t="s">
        <v>15</v>
      </c>
      <c r="K866" s="57">
        <v>3</v>
      </c>
      <c r="L866" s="57">
        <v>4.4326241134751776E-3</v>
      </c>
      <c r="M866" s="57">
        <v>0.14492753623188406</v>
      </c>
      <c r="N866" s="261">
        <v>713</v>
      </c>
      <c r="O866" s="261" t="s">
        <v>2507</v>
      </c>
      <c r="P866" s="57" t="s">
        <v>52</v>
      </c>
    </row>
    <row r="867" spans="1:16">
      <c r="A867" s="57">
        <v>866</v>
      </c>
      <c r="B867" s="59">
        <v>44152</v>
      </c>
      <c r="C867" s="57" t="s">
        <v>68</v>
      </c>
      <c r="D867" s="27" t="s">
        <v>69</v>
      </c>
      <c r="E867" s="58">
        <v>60</v>
      </c>
      <c r="F867" s="60">
        <v>3040</v>
      </c>
      <c r="G867" s="58">
        <v>48</v>
      </c>
      <c r="H867" s="57">
        <v>81</v>
      </c>
      <c r="I867" s="57">
        <v>129</v>
      </c>
      <c r="J867" s="57" t="s">
        <v>15</v>
      </c>
      <c r="K867" s="57">
        <v>4</v>
      </c>
      <c r="L867" s="57">
        <v>1.5789473684210527E-2</v>
      </c>
      <c r="M867" s="57">
        <v>0.37209302325581395</v>
      </c>
      <c r="N867" s="261">
        <v>713</v>
      </c>
      <c r="O867" s="261" t="s">
        <v>2507</v>
      </c>
      <c r="P867" s="57" t="s">
        <v>52</v>
      </c>
    </row>
    <row r="868" spans="1:16">
      <c r="A868" s="57">
        <v>867</v>
      </c>
      <c r="B868" s="59">
        <v>44152</v>
      </c>
      <c r="C868" s="57" t="s">
        <v>68</v>
      </c>
      <c r="D868" s="27" t="s">
        <v>69</v>
      </c>
      <c r="E868" s="58">
        <v>69</v>
      </c>
      <c r="F868" s="60">
        <v>5158</v>
      </c>
      <c r="G868" s="58">
        <v>122</v>
      </c>
      <c r="H868" s="57">
        <v>157</v>
      </c>
      <c r="I868" s="57">
        <v>279</v>
      </c>
      <c r="J868" s="57" t="s">
        <v>15</v>
      </c>
      <c r="K868" s="57">
        <v>5</v>
      </c>
      <c r="L868" s="57">
        <v>2.3652578518805738E-2</v>
      </c>
      <c r="M868" s="57">
        <v>0.43727598566308246</v>
      </c>
      <c r="N868" s="261">
        <v>713</v>
      </c>
      <c r="O868" s="261" t="s">
        <v>2507</v>
      </c>
      <c r="P868" s="57" t="s">
        <v>52</v>
      </c>
    </row>
    <row r="869" spans="1:16">
      <c r="A869" s="57">
        <v>868</v>
      </c>
      <c r="B869" s="59">
        <v>44152</v>
      </c>
      <c r="C869" s="57" t="s">
        <v>68</v>
      </c>
      <c r="D869" s="27" t="s">
        <v>69</v>
      </c>
      <c r="E869" s="58">
        <v>61</v>
      </c>
      <c r="F869" s="60">
        <v>3451</v>
      </c>
      <c r="G869" s="58">
        <v>54</v>
      </c>
      <c r="H869" s="57">
        <v>71</v>
      </c>
      <c r="I869" s="57">
        <v>125</v>
      </c>
      <c r="J869" s="57" t="s">
        <v>15</v>
      </c>
      <c r="K869" s="57">
        <v>4</v>
      </c>
      <c r="L869" s="57">
        <v>1.5647638365691104E-2</v>
      </c>
      <c r="M869" s="57">
        <v>0.432</v>
      </c>
      <c r="N869" s="261">
        <v>713</v>
      </c>
      <c r="O869" s="261" t="s">
        <v>2507</v>
      </c>
      <c r="P869" s="57" t="s">
        <v>52</v>
      </c>
    </row>
    <row r="870" spans="1:16">
      <c r="A870" s="57">
        <v>869</v>
      </c>
      <c r="B870" s="59">
        <v>44152</v>
      </c>
      <c r="C870" s="57" t="s">
        <v>68</v>
      </c>
      <c r="D870" s="27" t="s">
        <v>69</v>
      </c>
      <c r="E870" s="58">
        <v>65</v>
      </c>
      <c r="F870" s="60">
        <v>4619</v>
      </c>
      <c r="G870" s="58">
        <v>219</v>
      </c>
      <c r="H870" s="57">
        <v>232</v>
      </c>
      <c r="I870" s="57">
        <v>451</v>
      </c>
      <c r="J870" s="57" t="s">
        <v>15</v>
      </c>
      <c r="K870" s="57">
        <v>5</v>
      </c>
      <c r="L870" s="57">
        <v>4.7412859926390993E-2</v>
      </c>
      <c r="M870" s="57">
        <v>0.48558758314855877</v>
      </c>
      <c r="N870" s="261">
        <v>713</v>
      </c>
      <c r="O870" s="261" t="s">
        <v>2507</v>
      </c>
      <c r="P870" s="57" t="s">
        <v>52</v>
      </c>
    </row>
    <row r="871" spans="1:16">
      <c r="A871" s="57">
        <v>870</v>
      </c>
      <c r="B871" s="59">
        <v>44152</v>
      </c>
      <c r="C871" s="57" t="s">
        <v>68</v>
      </c>
      <c r="D871" s="27" t="s">
        <v>69</v>
      </c>
      <c r="E871" s="58">
        <v>57</v>
      </c>
      <c r="F871" s="60">
        <v>2604</v>
      </c>
      <c r="G871" s="58">
        <v>34</v>
      </c>
      <c r="H871" s="57">
        <v>82</v>
      </c>
      <c r="I871" s="57">
        <v>116</v>
      </c>
      <c r="J871" s="57" t="s">
        <v>15</v>
      </c>
      <c r="K871" s="57">
        <v>4</v>
      </c>
      <c r="L871" s="57">
        <v>1.3056835637480798E-2</v>
      </c>
      <c r="M871" s="57">
        <v>0.29310344827586204</v>
      </c>
      <c r="N871" s="261">
        <v>713</v>
      </c>
      <c r="O871" s="261" t="s">
        <v>2507</v>
      </c>
      <c r="P871" s="57" t="s">
        <v>52</v>
      </c>
    </row>
    <row r="872" spans="1:16">
      <c r="A872" s="57">
        <v>871</v>
      </c>
      <c r="B872" s="59">
        <v>44152</v>
      </c>
      <c r="C872" s="57" t="s">
        <v>68</v>
      </c>
      <c r="D872" s="27" t="s">
        <v>69</v>
      </c>
      <c r="E872" s="58">
        <v>58</v>
      </c>
      <c r="F872" s="60">
        <v>2696</v>
      </c>
      <c r="G872" s="58">
        <v>4</v>
      </c>
      <c r="H872" s="57">
        <v>72</v>
      </c>
      <c r="I872" s="57">
        <v>76</v>
      </c>
      <c r="J872" s="57" t="s">
        <v>15</v>
      </c>
      <c r="K872" s="57">
        <v>2</v>
      </c>
      <c r="L872" s="57">
        <v>1.483679525222552E-3</v>
      </c>
      <c r="M872" s="57">
        <v>5.2631578947368418E-2</v>
      </c>
      <c r="N872" s="261">
        <v>713</v>
      </c>
      <c r="O872" s="261" t="s">
        <v>2507</v>
      </c>
      <c r="P872" s="57" t="s">
        <v>52</v>
      </c>
    </row>
    <row r="873" spans="1:16">
      <c r="A873" s="57">
        <v>872</v>
      </c>
      <c r="B873" s="59">
        <v>44186</v>
      </c>
      <c r="C873" s="57" t="s">
        <v>68</v>
      </c>
      <c r="D873" s="27" t="s">
        <v>69</v>
      </c>
      <c r="E873" s="58">
        <v>69</v>
      </c>
      <c r="F873" s="60">
        <v>5528</v>
      </c>
      <c r="G873" s="58">
        <v>68</v>
      </c>
      <c r="H873" s="57">
        <v>239</v>
      </c>
      <c r="I873" s="57">
        <v>307</v>
      </c>
      <c r="J873" s="57" t="s">
        <v>15</v>
      </c>
      <c r="K873" s="57">
        <v>4</v>
      </c>
      <c r="L873" s="57">
        <v>1.2301013024602027E-2</v>
      </c>
      <c r="M873" s="57">
        <v>0.22149837133550487</v>
      </c>
      <c r="N873" s="261">
        <v>713</v>
      </c>
      <c r="O873" s="261" t="s">
        <v>2507</v>
      </c>
      <c r="P873" s="57" t="s">
        <v>52</v>
      </c>
    </row>
    <row r="874" spans="1:16">
      <c r="A874" s="57">
        <v>873</v>
      </c>
      <c r="B874" s="59">
        <v>44186</v>
      </c>
      <c r="C874" s="57" t="s">
        <v>68</v>
      </c>
      <c r="D874" s="27" t="s">
        <v>69</v>
      </c>
      <c r="E874" s="58">
        <v>58</v>
      </c>
      <c r="F874" s="60">
        <v>3263</v>
      </c>
      <c r="G874" s="58">
        <v>48</v>
      </c>
      <c r="H874" s="57">
        <v>84</v>
      </c>
      <c r="I874" s="57">
        <v>132</v>
      </c>
      <c r="J874" s="57" t="s">
        <v>15</v>
      </c>
      <c r="K874" s="57">
        <v>4</v>
      </c>
      <c r="L874" s="57">
        <v>1.4710389212381244E-2</v>
      </c>
      <c r="M874" s="57">
        <v>0.36363636363636365</v>
      </c>
      <c r="N874" s="261">
        <v>713</v>
      </c>
      <c r="O874" s="261" t="s">
        <v>2507</v>
      </c>
      <c r="P874" s="57" t="s">
        <v>52</v>
      </c>
    </row>
    <row r="875" spans="1:16">
      <c r="A875" s="57">
        <v>874</v>
      </c>
      <c r="B875" s="59">
        <v>44186</v>
      </c>
      <c r="C875" s="57" t="s">
        <v>68</v>
      </c>
      <c r="D875" s="27" t="s">
        <v>69</v>
      </c>
      <c r="E875" s="58">
        <v>64</v>
      </c>
      <c r="F875" s="60">
        <v>3875</v>
      </c>
      <c r="G875" s="58">
        <v>50</v>
      </c>
      <c r="H875" s="57">
        <v>126</v>
      </c>
      <c r="I875" s="57">
        <v>176</v>
      </c>
      <c r="J875" s="57" t="s">
        <v>15</v>
      </c>
      <c r="K875" s="57">
        <v>4</v>
      </c>
      <c r="L875" s="57">
        <v>1.2903225806451613E-2</v>
      </c>
      <c r="M875" s="57">
        <v>0.28409090909090912</v>
      </c>
      <c r="N875" s="261">
        <v>713</v>
      </c>
      <c r="O875" s="261" t="s">
        <v>2507</v>
      </c>
      <c r="P875" s="57" t="s">
        <v>52</v>
      </c>
    </row>
    <row r="876" spans="1:16">
      <c r="A876" s="57">
        <v>875</v>
      </c>
      <c r="B876" s="59">
        <v>44186</v>
      </c>
      <c r="C876" s="57" t="s">
        <v>68</v>
      </c>
      <c r="D876" s="27" t="s">
        <v>69</v>
      </c>
      <c r="E876" s="58">
        <v>66</v>
      </c>
      <c r="F876" s="60">
        <v>4189</v>
      </c>
      <c r="G876" s="58">
        <v>41</v>
      </c>
      <c r="H876" s="57">
        <v>133</v>
      </c>
      <c r="I876" s="57">
        <v>174</v>
      </c>
      <c r="J876" s="57" t="s">
        <v>15</v>
      </c>
      <c r="K876" s="57">
        <v>4</v>
      </c>
      <c r="L876" s="57">
        <v>9.7875387920744808E-3</v>
      </c>
      <c r="M876" s="57">
        <v>0.23563218390804597</v>
      </c>
      <c r="N876" s="261">
        <v>713</v>
      </c>
      <c r="O876" s="261" t="s">
        <v>2507</v>
      </c>
      <c r="P876" s="57" t="s">
        <v>52</v>
      </c>
    </row>
    <row r="877" spans="1:16">
      <c r="A877" s="57">
        <v>876</v>
      </c>
      <c r="B877" s="59">
        <v>44186</v>
      </c>
      <c r="C877" s="57" t="s">
        <v>68</v>
      </c>
      <c r="D877" s="27" t="s">
        <v>69</v>
      </c>
      <c r="E877" s="58">
        <v>74</v>
      </c>
      <c r="F877" s="60">
        <v>7136</v>
      </c>
      <c r="G877" s="58">
        <v>4</v>
      </c>
      <c r="H877" s="57">
        <v>200</v>
      </c>
      <c r="I877" s="57">
        <v>204</v>
      </c>
      <c r="J877" s="57" t="s">
        <v>15</v>
      </c>
      <c r="K877" s="57">
        <v>2</v>
      </c>
      <c r="L877" s="57">
        <v>5.6053811659192824E-4</v>
      </c>
      <c r="M877" s="57">
        <v>1.9607843137254902E-2</v>
      </c>
      <c r="N877" s="261">
        <v>713</v>
      </c>
      <c r="O877" s="261" t="s">
        <v>2507</v>
      </c>
      <c r="P877" s="57" t="s">
        <v>52</v>
      </c>
    </row>
    <row r="878" spans="1:16">
      <c r="A878" s="57">
        <v>877</v>
      </c>
      <c r="B878" s="59">
        <v>44186</v>
      </c>
      <c r="C878" s="57" t="s">
        <v>68</v>
      </c>
      <c r="D878" s="27" t="s">
        <v>69</v>
      </c>
      <c r="E878" s="58">
        <v>55</v>
      </c>
      <c r="F878" s="60">
        <v>2167</v>
      </c>
      <c r="G878" s="58">
        <v>14</v>
      </c>
      <c r="H878" s="57">
        <v>64</v>
      </c>
      <c r="I878" s="57">
        <v>78</v>
      </c>
      <c r="J878" s="57" t="s">
        <v>15</v>
      </c>
      <c r="K878" s="57">
        <v>3</v>
      </c>
      <c r="L878" s="57">
        <v>6.4605445316105216E-3</v>
      </c>
      <c r="M878" s="57">
        <v>0.17948717948717949</v>
      </c>
      <c r="N878" s="261">
        <v>713</v>
      </c>
      <c r="O878" s="261" t="s">
        <v>2507</v>
      </c>
      <c r="P878" s="57" t="s">
        <v>52</v>
      </c>
    </row>
    <row r="879" spans="1:16">
      <c r="A879" s="57">
        <v>878</v>
      </c>
      <c r="B879" s="59">
        <v>44186</v>
      </c>
      <c r="C879" s="57" t="s">
        <v>68</v>
      </c>
      <c r="D879" s="27" t="s">
        <v>69</v>
      </c>
      <c r="E879" s="58">
        <v>56</v>
      </c>
      <c r="F879" s="60">
        <v>2515</v>
      </c>
      <c r="G879" s="58">
        <v>2.7</v>
      </c>
      <c r="H879" s="57">
        <v>41</v>
      </c>
      <c r="I879" s="57">
        <v>43.7</v>
      </c>
      <c r="J879" s="57" t="s">
        <v>15</v>
      </c>
      <c r="K879" s="57">
        <v>2</v>
      </c>
      <c r="L879" s="57">
        <v>1.073558648111332E-3</v>
      </c>
      <c r="M879" s="57">
        <v>6.1784897025171627E-2</v>
      </c>
      <c r="N879" s="261">
        <v>713</v>
      </c>
      <c r="O879" s="261" t="s">
        <v>2507</v>
      </c>
      <c r="P879" s="57" t="s">
        <v>52</v>
      </c>
    </row>
    <row r="880" spans="1:16">
      <c r="A880" s="57">
        <v>879</v>
      </c>
      <c r="B880" s="59">
        <v>44186</v>
      </c>
      <c r="C880" s="57" t="s">
        <v>68</v>
      </c>
      <c r="D880" s="27" t="s">
        <v>69</v>
      </c>
      <c r="E880" s="58">
        <v>57</v>
      </c>
      <c r="F880" s="60">
        <v>2717</v>
      </c>
      <c r="G880" s="58">
        <v>4</v>
      </c>
      <c r="H880" s="57">
        <v>82</v>
      </c>
      <c r="I880" s="57">
        <v>86</v>
      </c>
      <c r="J880" s="57" t="s">
        <v>15</v>
      </c>
      <c r="K880" s="57">
        <v>2</v>
      </c>
      <c r="L880" s="57">
        <v>1.472211998527788E-3</v>
      </c>
      <c r="M880" s="57">
        <v>4.6511627906976744E-2</v>
      </c>
      <c r="N880" s="261">
        <v>713</v>
      </c>
      <c r="O880" s="261" t="s">
        <v>2507</v>
      </c>
      <c r="P880" s="57" t="s">
        <v>52</v>
      </c>
    </row>
    <row r="881" spans="1:16">
      <c r="A881" s="57">
        <v>880</v>
      </c>
      <c r="B881" s="59">
        <v>44186</v>
      </c>
      <c r="C881" s="57" t="s">
        <v>68</v>
      </c>
      <c r="D881" s="27" t="s">
        <v>69</v>
      </c>
      <c r="E881" s="58">
        <v>62</v>
      </c>
      <c r="F881" s="60">
        <v>3422</v>
      </c>
      <c r="G881" s="58">
        <v>24</v>
      </c>
      <c r="H881" s="57">
        <v>111</v>
      </c>
      <c r="I881" s="57">
        <v>135</v>
      </c>
      <c r="J881" s="57" t="s">
        <v>15</v>
      </c>
      <c r="K881" s="57">
        <v>4</v>
      </c>
      <c r="L881" s="57">
        <v>7.0134424313267095E-3</v>
      </c>
      <c r="M881" s="57">
        <v>0.17777777777777778</v>
      </c>
      <c r="N881" s="261">
        <v>713</v>
      </c>
      <c r="O881" s="261" t="s">
        <v>2507</v>
      </c>
      <c r="P881" s="57" t="s">
        <v>52</v>
      </c>
    </row>
    <row r="882" spans="1:16">
      <c r="A882" s="57">
        <v>881</v>
      </c>
      <c r="B882" s="59">
        <v>44214</v>
      </c>
      <c r="C882" s="57" t="s">
        <v>68</v>
      </c>
      <c r="D882" s="27" t="s">
        <v>69</v>
      </c>
      <c r="E882" s="58">
        <v>57</v>
      </c>
      <c r="F882" s="60">
        <v>3053</v>
      </c>
      <c r="G882" s="58">
        <v>3.4</v>
      </c>
      <c r="H882" s="57">
        <v>264</v>
      </c>
      <c r="I882" s="57">
        <v>267.39999999999998</v>
      </c>
      <c r="J882" s="57" t="s">
        <v>15</v>
      </c>
      <c r="K882" s="57">
        <v>2</v>
      </c>
      <c r="L882" s="57">
        <v>1.1136586963642319E-3</v>
      </c>
      <c r="M882" s="57">
        <v>1.2715033657442035E-2</v>
      </c>
      <c r="N882" s="261">
        <v>713</v>
      </c>
      <c r="O882" s="261" t="s">
        <v>2507</v>
      </c>
      <c r="P882" s="57" t="s">
        <v>52</v>
      </c>
    </row>
    <row r="883" spans="1:16">
      <c r="A883" s="57">
        <v>882</v>
      </c>
      <c r="B883" s="59">
        <v>44214</v>
      </c>
      <c r="C883" s="57" t="s">
        <v>68</v>
      </c>
      <c r="D883" s="27" t="s">
        <v>69</v>
      </c>
      <c r="E883" s="58">
        <v>56</v>
      </c>
      <c r="F883" s="60">
        <v>2924</v>
      </c>
      <c r="G883" s="58">
        <v>67</v>
      </c>
      <c r="H883" s="57">
        <v>62</v>
      </c>
      <c r="I883" s="57">
        <v>129</v>
      </c>
      <c r="J883" s="57" t="s">
        <v>15</v>
      </c>
      <c r="K883" s="57">
        <v>4</v>
      </c>
      <c r="L883" s="57">
        <v>2.2913816689466484E-2</v>
      </c>
      <c r="M883" s="57">
        <v>0.51937984496124034</v>
      </c>
      <c r="N883" s="261">
        <v>713</v>
      </c>
      <c r="O883" s="261" t="s">
        <v>2507</v>
      </c>
      <c r="P883" s="57" t="s">
        <v>52</v>
      </c>
    </row>
    <row r="884" spans="1:16">
      <c r="A884" s="57">
        <v>883</v>
      </c>
      <c r="B884" s="59">
        <v>44214</v>
      </c>
      <c r="C884" s="57" t="s">
        <v>68</v>
      </c>
      <c r="D884" s="27" t="s">
        <v>69</v>
      </c>
      <c r="E884" s="58">
        <v>62</v>
      </c>
      <c r="F884" s="60">
        <v>3954</v>
      </c>
      <c r="G884" s="58">
        <v>94</v>
      </c>
      <c r="H884" s="57">
        <v>166</v>
      </c>
      <c r="I884" s="57">
        <v>260</v>
      </c>
      <c r="J884" s="57" t="s">
        <v>15</v>
      </c>
      <c r="K884" s="57">
        <v>5</v>
      </c>
      <c r="L884" s="57">
        <v>2.3773394031360646E-2</v>
      </c>
      <c r="M884" s="57">
        <v>0.36153846153846153</v>
      </c>
      <c r="N884" s="261">
        <v>713</v>
      </c>
      <c r="O884" s="261" t="s">
        <v>2507</v>
      </c>
      <c r="P884" s="57" t="s">
        <v>52</v>
      </c>
    </row>
    <row r="885" spans="1:16">
      <c r="A885" s="57">
        <v>884</v>
      </c>
      <c r="B885" s="59">
        <v>44214</v>
      </c>
      <c r="C885" s="57" t="s">
        <v>68</v>
      </c>
      <c r="D885" s="27" t="s">
        <v>69</v>
      </c>
      <c r="E885" s="58">
        <v>69</v>
      </c>
      <c r="F885" s="60">
        <v>4970</v>
      </c>
      <c r="G885" s="58">
        <v>50</v>
      </c>
      <c r="H885" s="57">
        <v>145</v>
      </c>
      <c r="I885" s="57">
        <v>195</v>
      </c>
      <c r="J885" s="57" t="s">
        <v>15</v>
      </c>
      <c r="K885" s="57">
        <v>4</v>
      </c>
      <c r="L885" s="57">
        <v>1.0060362173038229E-2</v>
      </c>
      <c r="M885" s="57">
        <v>0.25641025641025639</v>
      </c>
      <c r="N885" s="261">
        <v>713</v>
      </c>
      <c r="O885" s="261" t="s">
        <v>2507</v>
      </c>
      <c r="P885" s="57" t="s">
        <v>52</v>
      </c>
    </row>
    <row r="886" spans="1:16">
      <c r="A886" s="57">
        <v>885</v>
      </c>
      <c r="B886" s="59">
        <v>44214</v>
      </c>
      <c r="C886" s="57" t="s">
        <v>68</v>
      </c>
      <c r="D886" s="27" t="s">
        <v>69</v>
      </c>
      <c r="E886" s="58">
        <v>57</v>
      </c>
      <c r="F886" s="60">
        <v>2587</v>
      </c>
      <c r="G886" s="58">
        <v>2.2000000000000002</v>
      </c>
      <c r="H886" s="57">
        <v>39</v>
      </c>
      <c r="I886" s="57">
        <v>41.2</v>
      </c>
      <c r="J886" s="57" t="s">
        <v>15</v>
      </c>
      <c r="K886" s="57">
        <v>2</v>
      </c>
      <c r="L886" s="57">
        <v>8.5040587553150378E-4</v>
      </c>
      <c r="M886" s="57">
        <v>5.3398058252427189E-2</v>
      </c>
      <c r="N886" s="261">
        <v>713</v>
      </c>
      <c r="O886" s="261" t="s">
        <v>2507</v>
      </c>
      <c r="P886" s="57" t="s">
        <v>52</v>
      </c>
    </row>
    <row r="887" spans="1:16">
      <c r="A887" s="57">
        <v>886</v>
      </c>
      <c r="B887" s="59">
        <v>44214</v>
      </c>
      <c r="C887" s="57" t="s">
        <v>68</v>
      </c>
      <c r="D887" s="27" t="s">
        <v>69</v>
      </c>
      <c r="E887" s="58">
        <v>51</v>
      </c>
      <c r="F887" s="60">
        <v>1914</v>
      </c>
      <c r="G887" s="58">
        <v>5.0999999999999996</v>
      </c>
      <c r="H887" s="57">
        <v>33</v>
      </c>
      <c r="I887" s="57">
        <v>38.1</v>
      </c>
      <c r="J887" s="57" t="s">
        <v>15</v>
      </c>
      <c r="K887" s="57">
        <v>2</v>
      </c>
      <c r="L887" s="57">
        <v>2.6645768025078368E-3</v>
      </c>
      <c r="M887" s="57">
        <v>0.13385826771653542</v>
      </c>
      <c r="N887" s="261">
        <v>713</v>
      </c>
      <c r="O887" s="261" t="s">
        <v>2507</v>
      </c>
      <c r="P887" s="57" t="s">
        <v>52</v>
      </c>
    </row>
    <row r="888" spans="1:16">
      <c r="A888" s="57">
        <v>887</v>
      </c>
      <c r="B888" s="59">
        <v>44214</v>
      </c>
      <c r="C888" s="57" t="s">
        <v>68</v>
      </c>
      <c r="D888" s="27" t="s">
        <v>69</v>
      </c>
      <c r="E888" s="58">
        <v>51</v>
      </c>
      <c r="F888" s="60">
        <v>1880</v>
      </c>
      <c r="G888" s="58">
        <v>1.8</v>
      </c>
      <c r="H888" s="57">
        <v>62</v>
      </c>
      <c r="I888" s="57">
        <v>63.8</v>
      </c>
      <c r="J888" s="57" t="s">
        <v>15</v>
      </c>
      <c r="K888" s="57">
        <v>2</v>
      </c>
      <c r="L888" s="57">
        <v>9.5744680851063836E-4</v>
      </c>
      <c r="M888" s="57">
        <v>2.8213166144200628E-2</v>
      </c>
      <c r="N888" s="261">
        <v>713</v>
      </c>
      <c r="O888" s="261" t="s">
        <v>2507</v>
      </c>
      <c r="P888" s="57" t="s">
        <v>52</v>
      </c>
    </row>
    <row r="889" spans="1:16">
      <c r="A889" s="57">
        <v>888</v>
      </c>
      <c r="B889" s="59">
        <v>44214</v>
      </c>
      <c r="C889" s="57" t="s">
        <v>68</v>
      </c>
      <c r="D889" s="27" t="s">
        <v>69</v>
      </c>
      <c r="E889" s="58">
        <v>69</v>
      </c>
      <c r="F889" s="60">
        <v>5323</v>
      </c>
      <c r="G889" s="58">
        <v>56</v>
      </c>
      <c r="H889" s="57">
        <v>166</v>
      </c>
      <c r="I889" s="57">
        <v>222</v>
      </c>
      <c r="J889" s="57" t="s">
        <v>15</v>
      </c>
      <c r="K889" s="57">
        <v>4</v>
      </c>
      <c r="L889" s="57">
        <v>1.0520383242532407E-2</v>
      </c>
      <c r="M889" s="57">
        <v>0.25225225225225223</v>
      </c>
      <c r="N889" s="261">
        <v>713</v>
      </c>
      <c r="O889" s="261" t="s">
        <v>2507</v>
      </c>
      <c r="P889" s="57" t="s">
        <v>52</v>
      </c>
    </row>
    <row r="890" spans="1:16">
      <c r="A890" s="57">
        <v>889</v>
      </c>
      <c r="B890" s="59">
        <v>44214</v>
      </c>
      <c r="C890" s="57" t="s">
        <v>68</v>
      </c>
      <c r="D890" s="27" t="s">
        <v>69</v>
      </c>
      <c r="E890" s="58">
        <v>58</v>
      </c>
      <c r="F890" s="60">
        <v>2873</v>
      </c>
      <c r="G890" s="58">
        <v>6.8</v>
      </c>
      <c r="H890" s="57">
        <v>40</v>
      </c>
      <c r="I890" s="57">
        <v>46.8</v>
      </c>
      <c r="J890" s="57" t="s">
        <v>15</v>
      </c>
      <c r="K890" s="57">
        <v>3</v>
      </c>
      <c r="L890" s="57">
        <v>2.3668639053254438E-3</v>
      </c>
      <c r="M890" s="57">
        <v>0.14529914529914531</v>
      </c>
      <c r="N890" s="261">
        <v>713</v>
      </c>
      <c r="O890" s="261" t="s">
        <v>2507</v>
      </c>
      <c r="P890" s="57" t="s">
        <v>52</v>
      </c>
    </row>
    <row r="891" spans="1:16">
      <c r="A891" s="57">
        <v>890</v>
      </c>
      <c r="B891" s="59">
        <v>44241</v>
      </c>
      <c r="C891" s="57" t="s">
        <v>68</v>
      </c>
      <c r="D891" s="27" t="s">
        <v>69</v>
      </c>
      <c r="E891" s="58">
        <v>87</v>
      </c>
      <c r="F891" s="60">
        <v>9569</v>
      </c>
      <c r="G891" s="58">
        <v>51</v>
      </c>
      <c r="H891" s="57">
        <v>72</v>
      </c>
      <c r="I891" s="57">
        <v>123</v>
      </c>
      <c r="J891" s="57" t="s">
        <v>15</v>
      </c>
      <c r="K891" s="57">
        <v>5</v>
      </c>
      <c r="L891" s="57">
        <v>5.3297105235656809E-3</v>
      </c>
      <c r="M891" s="57">
        <v>0.41463414634146339</v>
      </c>
      <c r="N891" s="261">
        <v>713</v>
      </c>
      <c r="O891" s="261" t="s">
        <v>2507</v>
      </c>
      <c r="P891" s="57" t="s">
        <v>52</v>
      </c>
    </row>
    <row r="892" spans="1:16">
      <c r="A892" s="57">
        <v>891</v>
      </c>
      <c r="B892" s="59">
        <v>44241</v>
      </c>
      <c r="C892" s="57" t="s">
        <v>68</v>
      </c>
      <c r="D892" s="27" t="s">
        <v>69</v>
      </c>
      <c r="E892" s="58">
        <v>68</v>
      </c>
      <c r="F892" s="60">
        <v>4523</v>
      </c>
      <c r="G892" s="58">
        <v>23</v>
      </c>
      <c r="H892" s="57">
        <v>139</v>
      </c>
      <c r="I892" s="57">
        <v>162</v>
      </c>
      <c r="J892" s="57" t="s">
        <v>15</v>
      </c>
      <c r="K892" s="57">
        <v>4</v>
      </c>
      <c r="L892" s="57">
        <v>5.0851204952465177E-3</v>
      </c>
      <c r="M892" s="57">
        <v>0.1419753086419753</v>
      </c>
      <c r="N892" s="261">
        <v>713</v>
      </c>
      <c r="O892" s="261" t="s">
        <v>2507</v>
      </c>
      <c r="P892" s="57" t="s">
        <v>52</v>
      </c>
    </row>
    <row r="893" spans="1:16">
      <c r="A893" s="57">
        <v>892</v>
      </c>
      <c r="B893" s="59">
        <v>44241</v>
      </c>
      <c r="C893" s="57" t="s">
        <v>68</v>
      </c>
      <c r="D893" s="27" t="s">
        <v>69</v>
      </c>
      <c r="E893" s="58">
        <v>66</v>
      </c>
      <c r="F893" s="60">
        <v>4108</v>
      </c>
      <c r="G893" s="58">
        <v>20</v>
      </c>
      <c r="H893" s="57">
        <v>111</v>
      </c>
      <c r="I893" s="57">
        <v>131</v>
      </c>
      <c r="J893" s="57" t="s">
        <v>15</v>
      </c>
      <c r="K893" s="57">
        <v>3</v>
      </c>
      <c r="L893" s="57">
        <v>4.8685491723466411E-3</v>
      </c>
      <c r="M893" s="57">
        <v>0.15267175572519084</v>
      </c>
      <c r="N893" s="261">
        <v>713</v>
      </c>
      <c r="O893" s="261" t="s">
        <v>2507</v>
      </c>
      <c r="P893" s="57" t="s">
        <v>52</v>
      </c>
    </row>
    <row r="894" spans="1:16">
      <c r="A894" s="57">
        <v>893</v>
      </c>
      <c r="B894" s="59">
        <v>44241</v>
      </c>
      <c r="C894" s="57" t="s">
        <v>68</v>
      </c>
      <c r="D894" s="27" t="s">
        <v>69</v>
      </c>
      <c r="E894" s="58">
        <v>64</v>
      </c>
      <c r="F894" s="60">
        <v>4129</v>
      </c>
      <c r="G894" s="58">
        <v>21</v>
      </c>
      <c r="H894" s="57">
        <v>88</v>
      </c>
      <c r="I894" s="57">
        <v>109</v>
      </c>
      <c r="J894" s="57" t="s">
        <v>15</v>
      </c>
      <c r="K894" s="57">
        <v>3</v>
      </c>
      <c r="L894" s="57">
        <v>5.0859772341971419E-3</v>
      </c>
      <c r="M894" s="57">
        <v>0.19266055045871561</v>
      </c>
      <c r="N894" s="261">
        <v>713</v>
      </c>
      <c r="O894" s="261" t="s">
        <v>2507</v>
      </c>
      <c r="P894" s="57" t="s">
        <v>52</v>
      </c>
    </row>
    <row r="895" spans="1:16">
      <c r="A895" s="57">
        <v>894</v>
      </c>
      <c r="B895" s="59">
        <v>44241</v>
      </c>
      <c r="C895" s="57" t="s">
        <v>68</v>
      </c>
      <c r="D895" s="27" t="s">
        <v>69</v>
      </c>
      <c r="E895" s="58">
        <v>62</v>
      </c>
      <c r="F895" s="60">
        <v>3648</v>
      </c>
      <c r="G895" s="58">
        <v>25</v>
      </c>
      <c r="H895" s="57">
        <v>95</v>
      </c>
      <c r="I895" s="57">
        <v>120</v>
      </c>
      <c r="J895" s="57" t="s">
        <v>15</v>
      </c>
      <c r="K895" s="57">
        <v>4</v>
      </c>
      <c r="L895" s="57">
        <v>6.8530701754385961E-3</v>
      </c>
      <c r="M895" s="57">
        <v>0.20833333333333334</v>
      </c>
      <c r="N895" s="261">
        <v>713</v>
      </c>
      <c r="O895" s="261" t="s">
        <v>2507</v>
      </c>
      <c r="P895" s="57" t="s">
        <v>52</v>
      </c>
    </row>
    <row r="896" spans="1:16">
      <c r="A896" s="57">
        <v>895</v>
      </c>
      <c r="B896" s="59">
        <v>44241</v>
      </c>
      <c r="C896" s="57" t="s">
        <v>68</v>
      </c>
      <c r="D896" s="27" t="s">
        <v>69</v>
      </c>
      <c r="E896" s="58">
        <v>68</v>
      </c>
      <c r="F896" s="60">
        <v>4661</v>
      </c>
      <c r="G896" s="58">
        <v>12</v>
      </c>
      <c r="H896" s="57">
        <v>50</v>
      </c>
      <c r="I896" s="57">
        <v>62</v>
      </c>
      <c r="J896" s="57" t="s">
        <v>15</v>
      </c>
      <c r="K896" s="57">
        <v>3</v>
      </c>
      <c r="L896" s="57">
        <v>2.5745548165629693E-3</v>
      </c>
      <c r="M896" s="57">
        <v>0.19354838709677419</v>
      </c>
      <c r="N896" s="261">
        <v>713</v>
      </c>
      <c r="O896" s="261" t="s">
        <v>2507</v>
      </c>
      <c r="P896" s="57" t="s">
        <v>52</v>
      </c>
    </row>
    <row r="897" spans="1:16">
      <c r="A897" s="57">
        <v>896</v>
      </c>
      <c r="B897" s="59">
        <v>44241</v>
      </c>
      <c r="C897" s="57" t="s">
        <v>68</v>
      </c>
      <c r="D897" s="27" t="s">
        <v>69</v>
      </c>
      <c r="E897" s="58">
        <v>60</v>
      </c>
      <c r="F897" s="60">
        <v>2890</v>
      </c>
      <c r="G897" s="58">
        <v>8</v>
      </c>
      <c r="H897" s="57">
        <v>54</v>
      </c>
      <c r="I897" s="57">
        <v>62</v>
      </c>
      <c r="J897" s="57" t="s">
        <v>15</v>
      </c>
      <c r="K897" s="57">
        <v>3</v>
      </c>
      <c r="L897" s="57">
        <v>2.7681660899653978E-3</v>
      </c>
      <c r="M897" s="57">
        <v>0.12903225806451613</v>
      </c>
      <c r="N897" s="261">
        <v>713</v>
      </c>
      <c r="O897" s="261" t="s">
        <v>2507</v>
      </c>
      <c r="P897" s="57" t="s">
        <v>52</v>
      </c>
    </row>
    <row r="898" spans="1:16">
      <c r="A898" s="57">
        <v>897</v>
      </c>
      <c r="B898" s="59">
        <v>44241</v>
      </c>
      <c r="C898" s="57" t="s">
        <v>68</v>
      </c>
      <c r="D898" s="27" t="s">
        <v>69</v>
      </c>
      <c r="E898" s="58">
        <v>59</v>
      </c>
      <c r="F898" s="60">
        <v>2347</v>
      </c>
      <c r="G898" s="58">
        <v>1.1000000000000001</v>
      </c>
      <c r="H898" s="57">
        <v>32</v>
      </c>
      <c r="I898" s="57">
        <v>33.1</v>
      </c>
      <c r="J898" s="57" t="s">
        <v>15</v>
      </c>
      <c r="K898" s="57">
        <v>2</v>
      </c>
      <c r="L898" s="57">
        <v>4.6868342564976572E-4</v>
      </c>
      <c r="M898" s="57">
        <v>3.3232628398791542E-2</v>
      </c>
      <c r="N898" s="261">
        <v>713</v>
      </c>
      <c r="O898" s="261" t="s">
        <v>2507</v>
      </c>
      <c r="P898" s="57" t="s">
        <v>52</v>
      </c>
    </row>
    <row r="899" spans="1:16">
      <c r="A899" s="57">
        <v>898</v>
      </c>
      <c r="B899" s="59">
        <v>44241</v>
      </c>
      <c r="C899" s="57" t="s">
        <v>68</v>
      </c>
      <c r="D899" s="27" t="s">
        <v>69</v>
      </c>
      <c r="E899" s="58">
        <v>55</v>
      </c>
      <c r="F899" s="60">
        <v>2547</v>
      </c>
      <c r="G899" s="58">
        <v>18</v>
      </c>
      <c r="H899" s="57">
        <v>95</v>
      </c>
      <c r="I899" s="57">
        <v>113</v>
      </c>
      <c r="J899" s="57" t="s">
        <v>15</v>
      </c>
      <c r="K899" s="57">
        <v>3</v>
      </c>
      <c r="L899" s="57">
        <v>7.0671378091872791E-3</v>
      </c>
      <c r="M899" s="57">
        <v>0.15929203539823009</v>
      </c>
      <c r="N899" s="261">
        <v>713</v>
      </c>
      <c r="O899" s="261" t="s">
        <v>2507</v>
      </c>
      <c r="P899" s="57" t="s">
        <v>52</v>
      </c>
    </row>
    <row r="900" spans="1:16">
      <c r="A900" s="57">
        <v>899</v>
      </c>
      <c r="B900" s="59">
        <v>44241</v>
      </c>
      <c r="C900" s="57" t="s">
        <v>68</v>
      </c>
      <c r="D900" s="27" t="s">
        <v>69</v>
      </c>
      <c r="E900" s="58">
        <v>51</v>
      </c>
      <c r="F900" s="60">
        <v>1901</v>
      </c>
      <c r="G900" s="58">
        <v>0.6</v>
      </c>
      <c r="H900" s="57">
        <v>121</v>
      </c>
      <c r="I900" s="57">
        <v>121.6</v>
      </c>
      <c r="J900" s="57" t="s">
        <v>15</v>
      </c>
      <c r="K900" s="57">
        <v>2</v>
      </c>
      <c r="L900" s="57">
        <v>3.1562335612835349E-4</v>
      </c>
      <c r="M900" s="57">
        <v>4.9342105263157892E-3</v>
      </c>
      <c r="N900" s="261">
        <v>713</v>
      </c>
      <c r="O900" s="261" t="s">
        <v>2507</v>
      </c>
      <c r="P900" s="57" t="s">
        <v>52</v>
      </c>
    </row>
    <row r="901" spans="1:16">
      <c r="A901" s="57">
        <v>900</v>
      </c>
      <c r="B901" s="59">
        <v>44267</v>
      </c>
      <c r="C901" s="57" t="s">
        <v>68</v>
      </c>
      <c r="D901" s="27" t="s">
        <v>69</v>
      </c>
      <c r="E901" s="58">
        <v>64</v>
      </c>
      <c r="F901" s="60">
        <v>3909</v>
      </c>
      <c r="G901" s="58">
        <v>24</v>
      </c>
      <c r="H901" s="57">
        <v>148</v>
      </c>
      <c r="I901" s="57">
        <v>172</v>
      </c>
      <c r="J901" s="57" t="s">
        <v>15</v>
      </c>
      <c r="K901" s="57">
        <v>3</v>
      </c>
      <c r="L901" s="57">
        <v>6.1396776669224865E-3</v>
      </c>
      <c r="M901" s="57">
        <v>0.13953488372093023</v>
      </c>
      <c r="N901" s="261">
        <v>713</v>
      </c>
      <c r="O901" s="261" t="s">
        <v>2507</v>
      </c>
      <c r="P901" s="57" t="s">
        <v>52</v>
      </c>
    </row>
    <row r="902" spans="1:16">
      <c r="A902" s="57">
        <v>901</v>
      </c>
      <c r="B902" s="59">
        <v>44267</v>
      </c>
      <c r="C902" s="57" t="s">
        <v>68</v>
      </c>
      <c r="D902" s="27" t="s">
        <v>69</v>
      </c>
      <c r="E902" s="58">
        <v>74</v>
      </c>
      <c r="F902" s="60">
        <v>2911</v>
      </c>
      <c r="G902" s="58">
        <v>21</v>
      </c>
      <c r="H902" s="57">
        <v>265</v>
      </c>
      <c r="I902" s="57">
        <v>286</v>
      </c>
      <c r="J902" s="57" t="s">
        <v>15</v>
      </c>
      <c r="K902" s="57">
        <v>4</v>
      </c>
      <c r="L902" s="57">
        <v>7.214015802129852E-3</v>
      </c>
      <c r="M902" s="57">
        <v>7.3426573426573424E-2</v>
      </c>
      <c r="N902" s="261">
        <v>713</v>
      </c>
      <c r="O902" s="261" t="s">
        <v>2507</v>
      </c>
      <c r="P902" s="57" t="s">
        <v>52</v>
      </c>
    </row>
    <row r="903" spans="1:16">
      <c r="A903" s="57">
        <v>902</v>
      </c>
      <c r="B903" s="59">
        <v>44267</v>
      </c>
      <c r="C903" s="57" t="s">
        <v>68</v>
      </c>
      <c r="D903" s="27" t="s">
        <v>69</v>
      </c>
      <c r="E903" s="58">
        <v>60</v>
      </c>
      <c r="F903" s="60">
        <v>3638</v>
      </c>
      <c r="G903" s="58">
        <v>1</v>
      </c>
      <c r="H903" s="57">
        <v>266</v>
      </c>
      <c r="I903" s="57">
        <v>267</v>
      </c>
      <c r="J903" s="57" t="s">
        <v>15</v>
      </c>
      <c r="K903" s="57">
        <v>3</v>
      </c>
      <c r="L903" s="57">
        <v>2.7487630566245191E-4</v>
      </c>
      <c r="M903" s="57">
        <v>3.7453183520599251E-3</v>
      </c>
      <c r="N903" s="261">
        <v>713</v>
      </c>
      <c r="O903" s="261" t="s">
        <v>2507</v>
      </c>
      <c r="P903" s="57" t="s">
        <v>52</v>
      </c>
    </row>
    <row r="904" spans="1:16">
      <c r="A904" s="57">
        <v>903</v>
      </c>
      <c r="B904" s="59">
        <v>44267</v>
      </c>
      <c r="C904" s="57" t="s">
        <v>68</v>
      </c>
      <c r="D904" s="27" t="s">
        <v>69</v>
      </c>
      <c r="E904" s="58">
        <v>55</v>
      </c>
      <c r="F904" s="60">
        <v>2679</v>
      </c>
      <c r="G904" s="58">
        <v>40</v>
      </c>
      <c r="H904" s="57">
        <v>97</v>
      </c>
      <c r="I904" s="57">
        <v>137</v>
      </c>
      <c r="J904" s="57" t="s">
        <v>15</v>
      </c>
      <c r="K904" s="57">
        <v>4</v>
      </c>
      <c r="L904" s="57">
        <v>1.4930944382232176E-2</v>
      </c>
      <c r="M904" s="57">
        <v>0.29197080291970801</v>
      </c>
      <c r="N904" s="261">
        <v>713</v>
      </c>
      <c r="O904" s="261" t="s">
        <v>2507</v>
      </c>
      <c r="P904" s="57" t="s">
        <v>52</v>
      </c>
    </row>
    <row r="905" spans="1:16">
      <c r="A905" s="57">
        <v>904</v>
      </c>
      <c r="B905" s="59">
        <v>44267</v>
      </c>
      <c r="C905" s="57" t="s">
        <v>68</v>
      </c>
      <c r="D905" s="27" t="s">
        <v>69</v>
      </c>
      <c r="E905" s="58">
        <v>63</v>
      </c>
      <c r="F905" s="60">
        <v>4341</v>
      </c>
      <c r="G905" s="58">
        <v>85</v>
      </c>
      <c r="H905" s="57">
        <v>277</v>
      </c>
      <c r="I905" s="57">
        <v>362</v>
      </c>
      <c r="J905" s="57" t="s">
        <v>15</v>
      </c>
      <c r="K905" s="57">
        <v>5</v>
      </c>
      <c r="L905" s="57">
        <v>1.9580741764570374E-2</v>
      </c>
      <c r="M905" s="57">
        <v>0.23480662983425415</v>
      </c>
      <c r="N905" s="261">
        <v>713</v>
      </c>
      <c r="O905" s="261" t="s">
        <v>2507</v>
      </c>
      <c r="P905" s="57" t="s">
        <v>52</v>
      </c>
    </row>
    <row r="906" spans="1:16">
      <c r="A906" s="57">
        <v>905</v>
      </c>
      <c r="B906" s="59">
        <v>44267</v>
      </c>
      <c r="C906" s="57" t="s">
        <v>68</v>
      </c>
      <c r="D906" s="27" t="s">
        <v>69</v>
      </c>
      <c r="E906" s="58">
        <v>63</v>
      </c>
      <c r="F906" s="60">
        <v>3810</v>
      </c>
      <c r="G906" s="58">
        <v>71</v>
      </c>
      <c r="H906" s="57">
        <v>139</v>
      </c>
      <c r="I906" s="57">
        <v>210</v>
      </c>
      <c r="J906" s="57" t="s">
        <v>15</v>
      </c>
      <c r="K906" s="57">
        <v>4</v>
      </c>
      <c r="L906" s="57">
        <v>1.863517060367454E-2</v>
      </c>
      <c r="M906" s="57">
        <v>0.33809523809523812</v>
      </c>
      <c r="N906" s="261">
        <v>713</v>
      </c>
      <c r="O906" s="261" t="s">
        <v>2507</v>
      </c>
      <c r="P906" s="57" t="s">
        <v>52</v>
      </c>
    </row>
    <row r="907" spans="1:16">
      <c r="A907" s="57">
        <v>906</v>
      </c>
      <c r="B907" s="59">
        <v>44267</v>
      </c>
      <c r="C907" s="57" t="s">
        <v>68</v>
      </c>
      <c r="D907" s="27" t="s">
        <v>69</v>
      </c>
      <c r="E907" s="58">
        <v>57</v>
      </c>
      <c r="F907" s="60">
        <v>2854</v>
      </c>
      <c r="G907" s="58">
        <v>48</v>
      </c>
      <c r="H907" s="57">
        <v>155</v>
      </c>
      <c r="I907" s="57">
        <v>203</v>
      </c>
      <c r="J907" s="57" t="s">
        <v>15</v>
      </c>
      <c r="K907" s="57">
        <v>4</v>
      </c>
      <c r="L907" s="57">
        <v>1.6818500350385426E-2</v>
      </c>
      <c r="M907" s="57">
        <v>0.23645320197044334</v>
      </c>
      <c r="N907" s="261">
        <v>713</v>
      </c>
      <c r="O907" s="261" t="s">
        <v>2507</v>
      </c>
      <c r="P907" s="57" t="s">
        <v>52</v>
      </c>
    </row>
    <row r="908" spans="1:16">
      <c r="A908" s="57">
        <v>907</v>
      </c>
      <c r="B908" s="59">
        <v>44267</v>
      </c>
      <c r="C908" s="57" t="s">
        <v>68</v>
      </c>
      <c r="D908" s="27" t="s">
        <v>69</v>
      </c>
      <c r="E908" s="58">
        <v>59</v>
      </c>
      <c r="F908" s="60">
        <v>3587</v>
      </c>
      <c r="G908" s="58">
        <v>10</v>
      </c>
      <c r="H908" s="57">
        <v>221</v>
      </c>
      <c r="I908" s="57">
        <v>231</v>
      </c>
      <c r="J908" s="57" t="s">
        <v>15</v>
      </c>
      <c r="K908" s="57">
        <v>2</v>
      </c>
      <c r="L908" s="57">
        <v>2.7878449958182324E-3</v>
      </c>
      <c r="M908" s="57">
        <v>4.3290043290043288E-2</v>
      </c>
      <c r="N908" s="261">
        <v>713</v>
      </c>
      <c r="O908" s="261" t="s">
        <v>2507</v>
      </c>
      <c r="P908" s="57" t="s">
        <v>52</v>
      </c>
    </row>
    <row r="909" spans="1:16">
      <c r="A909" s="57">
        <v>908</v>
      </c>
      <c r="B909" s="59">
        <v>44267</v>
      </c>
      <c r="C909" s="57" t="s">
        <v>68</v>
      </c>
      <c r="D909" s="27" t="s">
        <v>69</v>
      </c>
      <c r="E909" s="58">
        <v>72</v>
      </c>
      <c r="F909" s="60">
        <v>5399</v>
      </c>
      <c r="G909" s="58">
        <v>19</v>
      </c>
      <c r="I909" s="57">
        <v>19</v>
      </c>
      <c r="J909" s="57" t="s">
        <v>15</v>
      </c>
      <c r="K909" s="57">
        <v>2</v>
      </c>
      <c r="L909" s="57">
        <v>3.5191702167067978E-3</v>
      </c>
      <c r="M909" s="57">
        <v>1</v>
      </c>
      <c r="N909" s="261">
        <v>713</v>
      </c>
      <c r="O909" s="261" t="s">
        <v>2507</v>
      </c>
      <c r="P909" s="57" t="s">
        <v>52</v>
      </c>
    </row>
    <row r="910" spans="1:16">
      <c r="A910" s="57">
        <v>909</v>
      </c>
      <c r="B910" s="59">
        <v>44267</v>
      </c>
      <c r="C910" s="57" t="s">
        <v>68</v>
      </c>
      <c r="D910" s="27" t="s">
        <v>69</v>
      </c>
      <c r="E910" s="58">
        <v>66</v>
      </c>
      <c r="F910" s="60">
        <v>4861</v>
      </c>
      <c r="G910" s="58">
        <v>196</v>
      </c>
      <c r="H910" s="57">
        <v>187</v>
      </c>
      <c r="I910" s="57">
        <v>383</v>
      </c>
      <c r="J910" s="57" t="s">
        <v>15</v>
      </c>
      <c r="K910" s="57">
        <v>5</v>
      </c>
      <c r="L910" s="57">
        <v>4.0320921621065625E-2</v>
      </c>
      <c r="M910" s="57">
        <v>0.51174934725848564</v>
      </c>
      <c r="N910" s="261">
        <v>713</v>
      </c>
      <c r="O910" s="261" t="s">
        <v>2507</v>
      </c>
      <c r="P910" s="57" t="s">
        <v>52</v>
      </c>
    </row>
    <row r="911" spans="1:16">
      <c r="A911" s="57">
        <v>910</v>
      </c>
      <c r="B911" s="59">
        <v>44267</v>
      </c>
      <c r="C911" s="57" t="s">
        <v>68</v>
      </c>
      <c r="D911" s="27" t="s">
        <v>69</v>
      </c>
      <c r="E911" s="58">
        <v>71</v>
      </c>
      <c r="F911" s="60">
        <v>5143</v>
      </c>
      <c r="G911" s="58">
        <v>17</v>
      </c>
      <c r="H911" s="57">
        <v>58</v>
      </c>
      <c r="I911" s="57">
        <v>75</v>
      </c>
      <c r="J911" s="57" t="s">
        <v>15</v>
      </c>
      <c r="K911" s="57">
        <v>3</v>
      </c>
      <c r="L911" s="57">
        <v>3.3054637371184134E-3</v>
      </c>
      <c r="M911" s="57">
        <v>0.22666666666666666</v>
      </c>
      <c r="N911" s="261">
        <v>713</v>
      </c>
      <c r="O911" s="261" t="s">
        <v>2507</v>
      </c>
      <c r="P911" s="57" t="s">
        <v>52</v>
      </c>
    </row>
    <row r="912" spans="1:16">
      <c r="A912" s="57">
        <v>911</v>
      </c>
      <c r="B912" s="59">
        <v>44301</v>
      </c>
      <c r="C912" s="57" t="s">
        <v>68</v>
      </c>
      <c r="D912" s="27" t="s">
        <v>69</v>
      </c>
      <c r="E912" s="58">
        <v>62</v>
      </c>
      <c r="F912" s="60">
        <v>3560</v>
      </c>
      <c r="G912" s="58">
        <v>134</v>
      </c>
      <c r="H912" s="57">
        <v>102</v>
      </c>
      <c r="I912" s="57">
        <v>236</v>
      </c>
      <c r="J912" s="57" t="s">
        <v>15</v>
      </c>
      <c r="K912" s="57">
        <v>5</v>
      </c>
      <c r="L912" s="57">
        <v>3.7640449438202245E-2</v>
      </c>
      <c r="M912" s="57">
        <v>0.56779661016949157</v>
      </c>
      <c r="N912" s="261">
        <v>713</v>
      </c>
      <c r="O912" s="261" t="s">
        <v>2507</v>
      </c>
      <c r="P912" s="57" t="s">
        <v>52</v>
      </c>
    </row>
    <row r="913" spans="1:16">
      <c r="A913" s="57">
        <v>912</v>
      </c>
      <c r="B913" s="59">
        <v>44301</v>
      </c>
      <c r="C913" s="57" t="s">
        <v>68</v>
      </c>
      <c r="D913" s="27" t="s">
        <v>69</v>
      </c>
      <c r="E913" s="58">
        <v>58</v>
      </c>
      <c r="F913" s="60">
        <v>2952</v>
      </c>
      <c r="G913" s="58">
        <v>93</v>
      </c>
      <c r="H913" s="57">
        <v>81</v>
      </c>
      <c r="I913" s="57">
        <v>174</v>
      </c>
      <c r="J913" s="57" t="s">
        <v>15</v>
      </c>
      <c r="K913" s="57">
        <v>5</v>
      </c>
      <c r="L913" s="57">
        <v>3.1504065040650404E-2</v>
      </c>
      <c r="M913" s="57">
        <v>0.53448275862068961</v>
      </c>
      <c r="N913" s="261">
        <v>713</v>
      </c>
      <c r="O913" s="261" t="s">
        <v>2507</v>
      </c>
      <c r="P913" s="57" t="s">
        <v>52</v>
      </c>
    </row>
    <row r="914" spans="1:16">
      <c r="A914" s="57">
        <v>913</v>
      </c>
      <c r="B914" s="59">
        <v>44301</v>
      </c>
      <c r="C914" s="57" t="s">
        <v>68</v>
      </c>
      <c r="D914" s="27" t="s">
        <v>69</v>
      </c>
      <c r="E914" s="58">
        <v>57</v>
      </c>
      <c r="F914" s="60">
        <v>3061</v>
      </c>
      <c r="G914" s="58">
        <v>201</v>
      </c>
      <c r="H914" s="57">
        <v>111</v>
      </c>
      <c r="I914" s="57">
        <v>312</v>
      </c>
      <c r="J914" s="57" t="s">
        <v>15</v>
      </c>
      <c r="K914" s="57">
        <v>5</v>
      </c>
      <c r="L914" s="57">
        <v>6.5664815419797448E-2</v>
      </c>
      <c r="M914" s="57">
        <v>0.64423076923076927</v>
      </c>
      <c r="N914" s="261">
        <v>713</v>
      </c>
      <c r="O914" s="261" t="s">
        <v>2507</v>
      </c>
      <c r="P914" s="57" t="s">
        <v>52</v>
      </c>
    </row>
    <row r="915" spans="1:16">
      <c r="A915" s="57">
        <v>914</v>
      </c>
      <c r="B915" s="59">
        <v>44301</v>
      </c>
      <c r="C915" s="57" t="s">
        <v>68</v>
      </c>
      <c r="D915" s="27" t="s">
        <v>69</v>
      </c>
      <c r="E915" s="58">
        <v>58</v>
      </c>
      <c r="F915" s="60">
        <v>2809</v>
      </c>
      <c r="G915" s="58">
        <v>62</v>
      </c>
      <c r="H915" s="57">
        <v>70</v>
      </c>
      <c r="I915" s="57">
        <v>132</v>
      </c>
      <c r="J915" s="57" t="s">
        <v>15</v>
      </c>
      <c r="K915" s="57">
        <v>4</v>
      </c>
      <c r="L915" s="57">
        <v>2.2071911712353152E-2</v>
      </c>
      <c r="M915" s="57">
        <v>0.46969696969696972</v>
      </c>
      <c r="N915" s="261">
        <v>713</v>
      </c>
      <c r="O915" s="261" t="s">
        <v>2507</v>
      </c>
      <c r="P915" s="57" t="s">
        <v>52</v>
      </c>
    </row>
    <row r="916" spans="1:16">
      <c r="A916" s="57">
        <v>915</v>
      </c>
      <c r="B916" s="59">
        <v>44301</v>
      </c>
      <c r="C916" s="57" t="s">
        <v>68</v>
      </c>
      <c r="D916" s="27" t="s">
        <v>69</v>
      </c>
      <c r="E916" s="58">
        <v>59</v>
      </c>
      <c r="F916" s="60">
        <v>2728</v>
      </c>
      <c r="G916" s="58">
        <v>125</v>
      </c>
      <c r="H916" s="57">
        <v>45</v>
      </c>
      <c r="I916" s="57">
        <v>170</v>
      </c>
      <c r="J916" s="57" t="s">
        <v>15</v>
      </c>
      <c r="K916" s="57">
        <v>5</v>
      </c>
      <c r="L916" s="57">
        <v>4.5821114369501467E-2</v>
      </c>
      <c r="M916" s="57">
        <v>0.73529411764705888</v>
      </c>
      <c r="N916" s="261">
        <v>713</v>
      </c>
      <c r="O916" s="261" t="s">
        <v>2507</v>
      </c>
      <c r="P916" s="57" t="s">
        <v>52</v>
      </c>
    </row>
    <row r="917" spans="1:16">
      <c r="A917" s="57">
        <v>916</v>
      </c>
      <c r="B917" s="59">
        <v>44301</v>
      </c>
      <c r="C917" s="57" t="s">
        <v>68</v>
      </c>
      <c r="D917" s="27" t="s">
        <v>69</v>
      </c>
      <c r="E917" s="58">
        <v>57</v>
      </c>
      <c r="F917" s="60">
        <v>2642</v>
      </c>
      <c r="G917" s="58">
        <v>76</v>
      </c>
      <c r="H917" s="57">
        <v>92</v>
      </c>
      <c r="I917" s="57">
        <v>168</v>
      </c>
      <c r="J917" s="57" t="s">
        <v>15</v>
      </c>
      <c r="K917" s="57">
        <v>5</v>
      </c>
      <c r="L917" s="57">
        <v>2.8766086298258896E-2</v>
      </c>
      <c r="M917" s="57">
        <v>0.45238095238095238</v>
      </c>
      <c r="N917" s="261">
        <v>713</v>
      </c>
      <c r="O917" s="261" t="s">
        <v>2507</v>
      </c>
      <c r="P917" s="57" t="s">
        <v>52</v>
      </c>
    </row>
    <row r="918" spans="1:16">
      <c r="A918" s="57">
        <v>917</v>
      </c>
      <c r="B918" s="59">
        <v>44301</v>
      </c>
      <c r="C918" s="57" t="s">
        <v>68</v>
      </c>
      <c r="D918" s="27" t="s">
        <v>69</v>
      </c>
      <c r="E918" s="58">
        <v>51</v>
      </c>
      <c r="F918" s="60">
        <v>1944</v>
      </c>
      <c r="G918" s="58">
        <v>10</v>
      </c>
      <c r="H918" s="57">
        <v>56</v>
      </c>
      <c r="I918" s="57">
        <v>66</v>
      </c>
      <c r="J918" s="57" t="s">
        <v>15</v>
      </c>
      <c r="K918" s="57">
        <v>2</v>
      </c>
      <c r="L918" s="57">
        <v>5.1440329218106996E-3</v>
      </c>
      <c r="M918" s="57">
        <v>0.15151515151515152</v>
      </c>
      <c r="N918" s="261">
        <v>713</v>
      </c>
      <c r="O918" s="261" t="s">
        <v>2507</v>
      </c>
      <c r="P918" s="57" t="s">
        <v>52</v>
      </c>
    </row>
    <row r="919" spans="1:16">
      <c r="A919" s="57">
        <v>918</v>
      </c>
      <c r="B919" s="59">
        <v>44301</v>
      </c>
      <c r="C919" s="57" t="s">
        <v>68</v>
      </c>
      <c r="D919" s="27" t="s">
        <v>69</v>
      </c>
      <c r="E919" s="58">
        <v>54</v>
      </c>
      <c r="F919" s="60">
        <v>2407</v>
      </c>
      <c r="G919" s="58">
        <v>10</v>
      </c>
      <c r="H919" s="57">
        <v>101</v>
      </c>
      <c r="I919" s="57">
        <v>111</v>
      </c>
      <c r="J919" s="57" t="s">
        <v>15</v>
      </c>
      <c r="K919" s="57">
        <v>2</v>
      </c>
      <c r="L919" s="57">
        <v>4.154549231408392E-3</v>
      </c>
      <c r="M919" s="57">
        <v>9.0090090090090086E-2</v>
      </c>
      <c r="N919" s="261">
        <v>713</v>
      </c>
      <c r="O919" s="261" t="s">
        <v>2507</v>
      </c>
      <c r="P919" s="57" t="s">
        <v>52</v>
      </c>
    </row>
    <row r="920" spans="1:16">
      <c r="A920" s="57">
        <v>919</v>
      </c>
      <c r="B920" s="59">
        <v>44301</v>
      </c>
      <c r="C920" s="57" t="s">
        <v>68</v>
      </c>
      <c r="D920" s="27" t="s">
        <v>69</v>
      </c>
      <c r="E920" s="58">
        <v>57</v>
      </c>
      <c r="F920" s="60">
        <v>2562</v>
      </c>
      <c r="G920" s="58">
        <v>10</v>
      </c>
      <c r="H920" s="57">
        <v>85</v>
      </c>
      <c r="I920" s="57">
        <v>95</v>
      </c>
      <c r="J920" s="57" t="s">
        <v>15</v>
      </c>
      <c r="K920" s="57">
        <v>2</v>
      </c>
      <c r="L920" s="57">
        <v>3.9032006245120999E-3</v>
      </c>
      <c r="M920" s="57">
        <v>0.10526315789473684</v>
      </c>
      <c r="N920" s="261">
        <v>713</v>
      </c>
      <c r="O920" s="261" t="s">
        <v>2507</v>
      </c>
      <c r="P920" s="57" t="s">
        <v>52</v>
      </c>
    </row>
    <row r="921" spans="1:16">
      <c r="A921" s="57">
        <v>920</v>
      </c>
      <c r="B921" s="59">
        <v>44301</v>
      </c>
      <c r="C921" s="57" t="s">
        <v>68</v>
      </c>
      <c r="D921" s="27" t="s">
        <v>69</v>
      </c>
      <c r="E921" s="58">
        <v>53</v>
      </c>
      <c r="F921" s="60">
        <v>2120</v>
      </c>
      <c r="G921" s="58">
        <v>11</v>
      </c>
      <c r="H921" s="57">
        <v>56</v>
      </c>
      <c r="I921" s="57">
        <v>67</v>
      </c>
      <c r="J921" s="57" t="s">
        <v>15</v>
      </c>
      <c r="K921" s="57">
        <v>2</v>
      </c>
      <c r="L921" s="57">
        <v>5.1886792452830186E-3</v>
      </c>
      <c r="M921" s="57">
        <v>0.16417910447761194</v>
      </c>
      <c r="N921" s="261">
        <v>713</v>
      </c>
      <c r="O921" s="261" t="s">
        <v>2507</v>
      </c>
      <c r="P921" s="57" t="s">
        <v>52</v>
      </c>
    </row>
    <row r="922" spans="1:16">
      <c r="A922" s="57">
        <v>921</v>
      </c>
      <c r="B922" s="59">
        <v>44335</v>
      </c>
      <c r="C922" s="57" t="s">
        <v>68</v>
      </c>
      <c r="D922" s="27" t="s">
        <v>69</v>
      </c>
      <c r="E922" s="58">
        <v>58</v>
      </c>
      <c r="F922" s="60">
        <v>2551</v>
      </c>
      <c r="G922" s="58">
        <v>10</v>
      </c>
      <c r="H922" s="57">
        <v>50</v>
      </c>
      <c r="I922" s="57">
        <v>60</v>
      </c>
      <c r="J922" s="57" t="s">
        <v>15</v>
      </c>
      <c r="K922" s="57">
        <v>3</v>
      </c>
      <c r="L922" s="57">
        <v>3.9200313602508821E-3</v>
      </c>
      <c r="M922" s="57">
        <v>0.16666666666666666</v>
      </c>
      <c r="N922" s="261">
        <v>713</v>
      </c>
      <c r="O922" s="261" t="s">
        <v>2507</v>
      </c>
      <c r="P922" s="57" t="s">
        <v>52</v>
      </c>
    </row>
    <row r="923" spans="1:16">
      <c r="A923" s="57">
        <v>922</v>
      </c>
      <c r="B923" s="59">
        <v>44335</v>
      </c>
      <c r="C923" s="57" t="s">
        <v>68</v>
      </c>
      <c r="D923" s="27" t="s">
        <v>69</v>
      </c>
      <c r="E923" s="58">
        <v>55</v>
      </c>
      <c r="F923" s="60">
        <v>2189</v>
      </c>
      <c r="G923" s="58">
        <v>10</v>
      </c>
      <c r="H923" s="57">
        <v>16</v>
      </c>
      <c r="I923" s="57">
        <v>26</v>
      </c>
      <c r="J923" s="57" t="s">
        <v>15</v>
      </c>
      <c r="K923" s="57">
        <v>2</v>
      </c>
      <c r="L923" s="57">
        <v>4.5682960255824575E-3</v>
      </c>
      <c r="M923" s="57">
        <v>0.38461538461538464</v>
      </c>
      <c r="N923" s="261">
        <v>713</v>
      </c>
      <c r="O923" s="261" t="s">
        <v>2507</v>
      </c>
      <c r="P923" s="57" t="s">
        <v>52</v>
      </c>
    </row>
    <row r="924" spans="1:16">
      <c r="A924" s="57">
        <v>923</v>
      </c>
      <c r="B924" s="59">
        <v>44335</v>
      </c>
      <c r="C924" s="57" t="s">
        <v>68</v>
      </c>
      <c r="D924" s="27" t="s">
        <v>69</v>
      </c>
      <c r="E924" s="58">
        <v>59</v>
      </c>
      <c r="F924" s="60">
        <v>2881</v>
      </c>
      <c r="G924" s="58">
        <v>30</v>
      </c>
      <c r="H924" s="57">
        <v>88</v>
      </c>
      <c r="I924" s="57">
        <v>118</v>
      </c>
      <c r="J924" s="57" t="s">
        <v>15</v>
      </c>
      <c r="K924" s="57">
        <v>4</v>
      </c>
      <c r="L924" s="57">
        <v>1.0413051023950017E-2</v>
      </c>
      <c r="M924" s="57">
        <v>0.25423728813559321</v>
      </c>
      <c r="N924" s="261">
        <v>713</v>
      </c>
      <c r="O924" s="261" t="s">
        <v>2507</v>
      </c>
      <c r="P924" s="57" t="s">
        <v>52</v>
      </c>
    </row>
    <row r="925" spans="1:16">
      <c r="A925" s="57">
        <v>924</v>
      </c>
      <c r="B925" s="59">
        <v>44335</v>
      </c>
      <c r="C925" s="57" t="s">
        <v>68</v>
      </c>
      <c r="D925" s="27" t="s">
        <v>69</v>
      </c>
      <c r="E925" s="58">
        <v>55</v>
      </c>
      <c r="F925" s="60">
        <v>2357</v>
      </c>
      <c r="G925" s="58">
        <v>10</v>
      </c>
      <c r="H925" s="57">
        <v>90</v>
      </c>
      <c r="I925" s="57">
        <v>100</v>
      </c>
      <c r="J925" s="57" t="s">
        <v>15</v>
      </c>
      <c r="K925" s="57">
        <v>2</v>
      </c>
      <c r="L925" s="57">
        <v>4.2426813746287654E-3</v>
      </c>
      <c r="M925" s="57">
        <v>0.1</v>
      </c>
      <c r="N925" s="261">
        <v>713</v>
      </c>
      <c r="O925" s="261" t="s">
        <v>2507</v>
      </c>
      <c r="P925" s="57" t="s">
        <v>52</v>
      </c>
    </row>
    <row r="926" spans="1:16">
      <c r="A926" s="57">
        <v>925</v>
      </c>
      <c r="B926" s="59">
        <v>44335</v>
      </c>
      <c r="C926" s="57" t="s">
        <v>68</v>
      </c>
      <c r="D926" s="27" t="s">
        <v>69</v>
      </c>
      <c r="E926" s="58">
        <v>55</v>
      </c>
      <c r="F926" s="60">
        <v>2220</v>
      </c>
      <c r="G926" s="58">
        <v>10</v>
      </c>
      <c r="H926" s="57">
        <v>71</v>
      </c>
      <c r="I926" s="57">
        <v>81</v>
      </c>
      <c r="J926" s="57" t="s">
        <v>15</v>
      </c>
      <c r="K926" s="57">
        <v>2</v>
      </c>
      <c r="L926" s="57">
        <v>4.5045045045045045E-3</v>
      </c>
      <c r="M926" s="57">
        <v>0.12345679012345678</v>
      </c>
      <c r="N926" s="261">
        <v>713</v>
      </c>
      <c r="O926" s="261" t="s">
        <v>2507</v>
      </c>
      <c r="P926" s="57" t="s">
        <v>52</v>
      </c>
    </row>
    <row r="927" spans="1:16">
      <c r="A927" s="57">
        <v>926</v>
      </c>
      <c r="B927" s="59">
        <v>44335</v>
      </c>
      <c r="C927" s="57" t="s">
        <v>68</v>
      </c>
      <c r="D927" s="27" t="s">
        <v>69</v>
      </c>
      <c r="E927" s="58">
        <v>61</v>
      </c>
      <c r="F927" s="60">
        <v>3125</v>
      </c>
      <c r="G927" s="58">
        <v>8</v>
      </c>
      <c r="H927" s="57">
        <v>28</v>
      </c>
      <c r="I927" s="57">
        <v>36</v>
      </c>
      <c r="J927" s="57" t="s">
        <v>15</v>
      </c>
      <c r="K927" s="57">
        <v>3</v>
      </c>
      <c r="L927" s="57">
        <v>2.5600000000000002E-3</v>
      </c>
      <c r="M927" s="57">
        <v>0.22222222222222221</v>
      </c>
      <c r="N927" s="261">
        <v>713</v>
      </c>
      <c r="O927" s="261" t="s">
        <v>2507</v>
      </c>
      <c r="P927" s="57" t="s">
        <v>52</v>
      </c>
    </row>
    <row r="928" spans="1:16">
      <c r="A928" s="57">
        <v>927</v>
      </c>
      <c r="B928" s="59">
        <v>44335</v>
      </c>
      <c r="C928" s="57" t="s">
        <v>68</v>
      </c>
      <c r="D928" s="27" t="s">
        <v>69</v>
      </c>
      <c r="E928" s="58">
        <v>59</v>
      </c>
      <c r="F928" s="60">
        <v>2843</v>
      </c>
      <c r="G928" s="58">
        <v>39</v>
      </c>
      <c r="H928" s="57">
        <v>73</v>
      </c>
      <c r="I928" s="57">
        <v>112</v>
      </c>
      <c r="J928" s="57" t="s">
        <v>15</v>
      </c>
      <c r="K928" s="57">
        <v>4</v>
      </c>
      <c r="L928" s="57">
        <v>1.3717903622933521E-2</v>
      </c>
      <c r="M928" s="57">
        <v>0.3482142857142857</v>
      </c>
      <c r="N928" s="261">
        <v>713</v>
      </c>
      <c r="O928" s="261" t="s">
        <v>2507</v>
      </c>
      <c r="P928" s="57" t="s">
        <v>52</v>
      </c>
    </row>
    <row r="929" spans="1:16">
      <c r="A929" s="57">
        <v>928</v>
      </c>
      <c r="B929" s="59">
        <v>44335</v>
      </c>
      <c r="C929" s="57" t="s">
        <v>68</v>
      </c>
      <c r="D929" s="27" t="s">
        <v>69</v>
      </c>
      <c r="E929" s="58">
        <v>62</v>
      </c>
      <c r="F929" s="60">
        <v>3372</v>
      </c>
      <c r="G929" s="58">
        <v>9</v>
      </c>
      <c r="H929" s="57">
        <v>24</v>
      </c>
      <c r="I929" s="57">
        <v>33</v>
      </c>
      <c r="J929" s="57" t="s">
        <v>15</v>
      </c>
      <c r="K929" s="57">
        <v>3</v>
      </c>
      <c r="L929" s="57">
        <v>2.6690391459074734E-3</v>
      </c>
      <c r="M929" s="57">
        <v>0.27272727272727271</v>
      </c>
      <c r="N929" s="261">
        <v>713</v>
      </c>
      <c r="O929" s="261" t="s">
        <v>2507</v>
      </c>
      <c r="P929" s="57" t="s">
        <v>52</v>
      </c>
    </row>
    <row r="930" spans="1:16">
      <c r="A930" s="57">
        <v>929</v>
      </c>
      <c r="B930" s="59">
        <v>44335</v>
      </c>
      <c r="C930" s="57" t="s">
        <v>68</v>
      </c>
      <c r="D930" s="27" t="s">
        <v>69</v>
      </c>
      <c r="E930" s="58">
        <v>73</v>
      </c>
      <c r="F930" s="60">
        <v>6019</v>
      </c>
      <c r="G930" s="58">
        <v>119</v>
      </c>
      <c r="H930" s="57">
        <v>34</v>
      </c>
      <c r="I930" s="57">
        <v>153</v>
      </c>
      <c r="J930" s="57" t="s">
        <v>15</v>
      </c>
      <c r="K930" s="57">
        <v>5</v>
      </c>
      <c r="L930" s="57">
        <v>1.9770726034224955E-2</v>
      </c>
      <c r="M930" s="57">
        <v>0.77777777777777779</v>
      </c>
      <c r="N930" s="261">
        <v>713</v>
      </c>
      <c r="O930" s="261" t="s">
        <v>2507</v>
      </c>
      <c r="P930" s="57" t="s">
        <v>52</v>
      </c>
    </row>
    <row r="931" spans="1:16">
      <c r="A931" s="57">
        <v>930</v>
      </c>
      <c r="B931" s="59">
        <v>44335</v>
      </c>
      <c r="C931" s="57" t="s">
        <v>68</v>
      </c>
      <c r="D931" s="27" t="s">
        <v>69</v>
      </c>
      <c r="E931" s="58">
        <v>54</v>
      </c>
      <c r="F931" s="60">
        <v>2281</v>
      </c>
      <c r="G931" s="58">
        <v>40</v>
      </c>
      <c r="H931" s="57">
        <v>62</v>
      </c>
      <c r="I931" s="57">
        <v>102</v>
      </c>
      <c r="J931" s="57" t="s">
        <v>15</v>
      </c>
      <c r="K931" s="57">
        <v>3</v>
      </c>
      <c r="L931" s="57">
        <v>1.7536168347216132E-2</v>
      </c>
      <c r="M931" s="57">
        <v>0.39215686274509803</v>
      </c>
      <c r="N931" s="261">
        <v>713</v>
      </c>
      <c r="O931" s="261" t="s">
        <v>2507</v>
      </c>
      <c r="P931" s="57" t="s">
        <v>52</v>
      </c>
    </row>
    <row r="932" spans="1:16">
      <c r="A932" s="57">
        <v>931</v>
      </c>
      <c r="B932" s="59">
        <v>44361</v>
      </c>
      <c r="C932" s="57" t="s">
        <v>68</v>
      </c>
      <c r="D932" s="27" t="s">
        <v>69</v>
      </c>
      <c r="E932" s="58">
        <v>55</v>
      </c>
      <c r="F932" s="60">
        <v>2446</v>
      </c>
      <c r="G932" s="58">
        <v>16</v>
      </c>
      <c r="H932" s="57">
        <v>74</v>
      </c>
      <c r="I932" s="57">
        <v>90</v>
      </c>
      <c r="J932" s="57" t="s">
        <v>15</v>
      </c>
      <c r="K932" s="57">
        <v>3</v>
      </c>
      <c r="L932" s="57">
        <v>6.5412919051512676E-3</v>
      </c>
      <c r="M932" s="57">
        <v>0.17777777777777778</v>
      </c>
      <c r="N932" s="261">
        <v>713</v>
      </c>
      <c r="O932" s="261" t="s">
        <v>2507</v>
      </c>
      <c r="P932" s="57" t="s">
        <v>52</v>
      </c>
    </row>
    <row r="933" spans="1:16">
      <c r="A933" s="57">
        <v>932</v>
      </c>
      <c r="B933" s="59">
        <v>44361</v>
      </c>
      <c r="C933" s="57" t="s">
        <v>68</v>
      </c>
      <c r="D933" s="27" t="s">
        <v>69</v>
      </c>
      <c r="E933" s="58">
        <v>63</v>
      </c>
      <c r="F933" s="60">
        <v>4099</v>
      </c>
      <c r="G933" s="58">
        <v>57</v>
      </c>
      <c r="H933" s="57">
        <v>120</v>
      </c>
      <c r="I933" s="57">
        <v>177</v>
      </c>
      <c r="J933" s="57" t="s">
        <v>15</v>
      </c>
      <c r="K933" s="57">
        <v>4</v>
      </c>
      <c r="L933" s="57">
        <v>1.3905830690412296E-2</v>
      </c>
      <c r="M933" s="57">
        <v>0.32203389830508472</v>
      </c>
      <c r="N933" s="261">
        <v>713</v>
      </c>
      <c r="O933" s="261" t="s">
        <v>2507</v>
      </c>
      <c r="P933" s="57" t="s">
        <v>52</v>
      </c>
    </row>
    <row r="934" spans="1:16">
      <c r="A934" s="57">
        <v>933</v>
      </c>
      <c r="B934" s="59">
        <v>44361</v>
      </c>
      <c r="C934" s="57" t="s">
        <v>68</v>
      </c>
      <c r="D934" s="27" t="s">
        <v>69</v>
      </c>
      <c r="E934" s="58">
        <v>59</v>
      </c>
      <c r="F934" s="60">
        <v>3304</v>
      </c>
      <c r="G934" s="58">
        <v>24</v>
      </c>
      <c r="H934" s="57">
        <v>147</v>
      </c>
      <c r="I934" s="57">
        <v>171</v>
      </c>
      <c r="J934" s="57" t="s">
        <v>15</v>
      </c>
      <c r="K934" s="57">
        <v>3</v>
      </c>
      <c r="L934" s="57">
        <v>7.2639225181598066E-3</v>
      </c>
      <c r="M934" s="57">
        <v>0.14035087719298245</v>
      </c>
      <c r="N934" s="261">
        <v>713</v>
      </c>
      <c r="O934" s="261" t="s">
        <v>2507</v>
      </c>
      <c r="P934" s="57" t="s">
        <v>52</v>
      </c>
    </row>
    <row r="935" spans="1:16">
      <c r="A935" s="57">
        <v>934</v>
      </c>
      <c r="B935" s="59">
        <v>44361</v>
      </c>
      <c r="C935" s="57" t="s">
        <v>68</v>
      </c>
      <c r="D935" s="27" t="s">
        <v>69</v>
      </c>
      <c r="E935" s="58">
        <v>65</v>
      </c>
      <c r="F935" s="60">
        <v>3657</v>
      </c>
      <c r="G935" s="58">
        <v>9</v>
      </c>
      <c r="H935" s="57">
        <v>83</v>
      </c>
      <c r="I935" s="57">
        <v>92</v>
      </c>
      <c r="J935" s="57" t="s">
        <v>15</v>
      </c>
      <c r="K935" s="57">
        <v>3</v>
      </c>
      <c r="L935" s="57">
        <v>2.4610336341263331E-3</v>
      </c>
      <c r="M935" s="57">
        <v>9.7826086956521743E-2</v>
      </c>
      <c r="N935" s="261">
        <v>713</v>
      </c>
      <c r="O935" s="261" t="s">
        <v>2507</v>
      </c>
      <c r="P935" s="57" t="s">
        <v>52</v>
      </c>
    </row>
    <row r="936" spans="1:16">
      <c r="A936" s="57">
        <v>935</v>
      </c>
      <c r="B936" s="59">
        <v>44361</v>
      </c>
      <c r="C936" s="57" t="s">
        <v>68</v>
      </c>
      <c r="D936" s="27" t="s">
        <v>69</v>
      </c>
      <c r="E936" s="58">
        <v>66</v>
      </c>
      <c r="F936" s="60">
        <v>4208</v>
      </c>
      <c r="G936" s="58">
        <v>33</v>
      </c>
      <c r="H936" s="57">
        <v>24</v>
      </c>
      <c r="I936" s="57">
        <v>57</v>
      </c>
      <c r="J936" s="57" t="s">
        <v>15</v>
      </c>
      <c r="K936" s="57">
        <v>4</v>
      </c>
      <c r="L936" s="57">
        <v>7.8422053231939157E-3</v>
      </c>
      <c r="M936" s="57">
        <v>0.57894736842105265</v>
      </c>
      <c r="N936" s="261">
        <v>713</v>
      </c>
      <c r="O936" s="261" t="s">
        <v>2507</v>
      </c>
      <c r="P936" s="57" t="s">
        <v>52</v>
      </c>
    </row>
    <row r="937" spans="1:16">
      <c r="A937" s="57">
        <v>936</v>
      </c>
      <c r="B937" s="59">
        <v>44361</v>
      </c>
      <c r="C937" s="57" t="s">
        <v>68</v>
      </c>
      <c r="D937" s="27" t="s">
        <v>69</v>
      </c>
      <c r="E937" s="58">
        <v>65</v>
      </c>
      <c r="F937" s="60">
        <v>3933</v>
      </c>
      <c r="G937" s="58">
        <v>52</v>
      </c>
      <c r="H937" s="57">
        <v>115</v>
      </c>
      <c r="I937" s="57">
        <v>167</v>
      </c>
      <c r="J937" s="57" t="s">
        <v>15</v>
      </c>
      <c r="K937" s="57">
        <v>4</v>
      </c>
      <c r="L937" s="57">
        <v>1.3221459445715738E-2</v>
      </c>
      <c r="M937" s="57">
        <v>0.31137724550898205</v>
      </c>
      <c r="N937" s="261">
        <v>713</v>
      </c>
      <c r="O937" s="261" t="s">
        <v>2507</v>
      </c>
      <c r="P937" s="57" t="s">
        <v>52</v>
      </c>
    </row>
    <row r="938" spans="1:16">
      <c r="A938" s="57">
        <v>937</v>
      </c>
      <c r="B938" s="59">
        <v>44361</v>
      </c>
      <c r="C938" s="57" t="s">
        <v>68</v>
      </c>
      <c r="D938" s="27" t="s">
        <v>69</v>
      </c>
      <c r="E938" s="58">
        <v>62</v>
      </c>
      <c r="F938" s="60">
        <v>3470</v>
      </c>
      <c r="G938" s="58">
        <v>41</v>
      </c>
      <c r="H938" s="57">
        <v>110</v>
      </c>
      <c r="I938" s="57">
        <v>151</v>
      </c>
      <c r="J938" s="57" t="s">
        <v>15</v>
      </c>
      <c r="K938" s="57">
        <v>4</v>
      </c>
      <c r="L938" s="57">
        <v>1.181556195965418E-2</v>
      </c>
      <c r="M938" s="57">
        <v>0.27152317880794702</v>
      </c>
      <c r="N938" s="261">
        <v>713</v>
      </c>
      <c r="O938" s="261" t="s">
        <v>2507</v>
      </c>
      <c r="P938" s="57" t="s">
        <v>52</v>
      </c>
    </row>
    <row r="939" spans="1:16">
      <c r="A939" s="57">
        <v>938</v>
      </c>
      <c r="B939" s="59">
        <v>44361</v>
      </c>
      <c r="C939" s="57" t="s">
        <v>68</v>
      </c>
      <c r="D939" s="27" t="s">
        <v>69</v>
      </c>
      <c r="E939" s="58">
        <v>70</v>
      </c>
      <c r="F939" s="60">
        <v>4994</v>
      </c>
      <c r="G939" s="58">
        <v>81</v>
      </c>
      <c r="H939" s="57">
        <v>190</v>
      </c>
      <c r="I939" s="57">
        <v>271</v>
      </c>
      <c r="J939" s="57" t="s">
        <v>15</v>
      </c>
      <c r="K939" s="57">
        <v>4</v>
      </c>
      <c r="L939" s="57">
        <v>1.6219463356027232E-2</v>
      </c>
      <c r="M939" s="57">
        <v>0.2988929889298893</v>
      </c>
      <c r="N939" s="261">
        <v>713</v>
      </c>
      <c r="O939" s="261" t="s">
        <v>2507</v>
      </c>
      <c r="P939" s="57" t="s">
        <v>52</v>
      </c>
    </row>
    <row r="940" spans="1:16">
      <c r="A940" s="57">
        <v>939</v>
      </c>
      <c r="B940" s="59">
        <v>44361</v>
      </c>
      <c r="C940" s="57" t="s">
        <v>68</v>
      </c>
      <c r="D940" s="27" t="s">
        <v>69</v>
      </c>
      <c r="E940" s="58">
        <v>69</v>
      </c>
      <c r="F940" s="60">
        <v>5139</v>
      </c>
      <c r="G940" s="58">
        <v>66</v>
      </c>
      <c r="H940" s="57">
        <v>122</v>
      </c>
      <c r="I940" s="57">
        <v>188</v>
      </c>
      <c r="J940" s="57" t="s">
        <v>15</v>
      </c>
      <c r="K940" s="57">
        <v>4</v>
      </c>
      <c r="L940" s="57">
        <v>1.284296555750146E-2</v>
      </c>
      <c r="M940" s="57">
        <v>0.35106382978723405</v>
      </c>
      <c r="N940" s="261">
        <v>713</v>
      </c>
      <c r="O940" s="261" t="s">
        <v>2507</v>
      </c>
      <c r="P940" s="57" t="s">
        <v>52</v>
      </c>
    </row>
    <row r="941" spans="1:16">
      <c r="A941" s="57">
        <v>940</v>
      </c>
      <c r="B941" s="59">
        <v>44393</v>
      </c>
      <c r="C941" s="57" t="s">
        <v>68</v>
      </c>
      <c r="D941" s="27" t="s">
        <v>69</v>
      </c>
      <c r="E941" s="58">
        <v>68</v>
      </c>
      <c r="F941" s="60">
        <v>5288</v>
      </c>
      <c r="G941" s="58">
        <v>118</v>
      </c>
      <c r="H941" s="57">
        <v>188</v>
      </c>
      <c r="I941" s="57">
        <v>306</v>
      </c>
      <c r="J941" s="57" t="s">
        <v>15</v>
      </c>
      <c r="K941" s="57">
        <v>4</v>
      </c>
      <c r="L941" s="57">
        <v>2.2314674735249621E-2</v>
      </c>
      <c r="M941" s="57">
        <v>0.38562091503267976</v>
      </c>
      <c r="N941" s="261">
        <v>713</v>
      </c>
      <c r="O941" s="261" t="s">
        <v>2507</v>
      </c>
      <c r="P941" s="57" t="s">
        <v>52</v>
      </c>
    </row>
    <row r="942" spans="1:16">
      <c r="A942" s="57">
        <v>941</v>
      </c>
      <c r="B942" s="59">
        <v>44393</v>
      </c>
      <c r="C942" s="57" t="s">
        <v>68</v>
      </c>
      <c r="D942" s="27" t="s">
        <v>69</v>
      </c>
      <c r="E942" s="58">
        <v>62</v>
      </c>
      <c r="F942" s="60">
        <v>3532</v>
      </c>
      <c r="G942" s="58">
        <v>10</v>
      </c>
      <c r="H942" s="57">
        <v>123</v>
      </c>
      <c r="I942" s="57">
        <v>133</v>
      </c>
      <c r="J942" s="57" t="s">
        <v>15</v>
      </c>
      <c r="K942" s="57">
        <v>2</v>
      </c>
      <c r="L942" s="57">
        <v>2.8312570781426952E-3</v>
      </c>
      <c r="M942" s="57">
        <v>7.5187969924812026E-2</v>
      </c>
      <c r="N942" s="261">
        <v>713</v>
      </c>
      <c r="O942" s="261" t="s">
        <v>2507</v>
      </c>
      <c r="P942" s="57" t="s">
        <v>52</v>
      </c>
    </row>
    <row r="943" spans="1:16">
      <c r="A943" s="57">
        <v>942</v>
      </c>
      <c r="B943" s="59">
        <v>44393</v>
      </c>
      <c r="C943" s="57" t="s">
        <v>68</v>
      </c>
      <c r="D943" s="27" t="s">
        <v>69</v>
      </c>
      <c r="E943" s="58">
        <v>57</v>
      </c>
      <c r="F943" s="60">
        <v>3016</v>
      </c>
      <c r="G943" s="58">
        <v>12</v>
      </c>
      <c r="H943" s="57">
        <v>127</v>
      </c>
      <c r="I943" s="57">
        <v>139</v>
      </c>
      <c r="J943" s="57" t="s">
        <v>15</v>
      </c>
      <c r="K943" s="57">
        <v>3</v>
      </c>
      <c r="L943" s="57">
        <v>3.9787798408488064E-3</v>
      </c>
      <c r="M943" s="57">
        <v>8.6330935251798566E-2</v>
      </c>
      <c r="N943" s="261">
        <v>713</v>
      </c>
      <c r="O943" s="261" t="s">
        <v>2507</v>
      </c>
      <c r="P943" s="57" t="s">
        <v>52</v>
      </c>
    </row>
    <row r="944" spans="1:16">
      <c r="A944" s="57">
        <v>943</v>
      </c>
      <c r="B944" s="59">
        <v>44393</v>
      </c>
      <c r="C944" s="57" t="s">
        <v>68</v>
      </c>
      <c r="D944" s="27" t="s">
        <v>69</v>
      </c>
      <c r="E944" s="58">
        <v>60</v>
      </c>
      <c r="F944" s="60">
        <v>3118</v>
      </c>
      <c r="G944" s="58">
        <v>35</v>
      </c>
      <c r="H944" s="57">
        <v>108</v>
      </c>
      <c r="I944" s="57">
        <v>143</v>
      </c>
      <c r="J944" s="57" t="s">
        <v>15</v>
      </c>
      <c r="K944" s="57">
        <v>4</v>
      </c>
      <c r="L944" s="57">
        <v>1.1225144323284156E-2</v>
      </c>
      <c r="M944" s="57">
        <v>0.24475524475524477</v>
      </c>
      <c r="N944" s="261">
        <v>713</v>
      </c>
      <c r="O944" s="261" t="s">
        <v>2507</v>
      </c>
      <c r="P944" s="57" t="s">
        <v>52</v>
      </c>
    </row>
    <row r="945" spans="1:16">
      <c r="A945" s="57">
        <v>944</v>
      </c>
      <c r="B945" s="59">
        <v>44393</v>
      </c>
      <c r="C945" s="57" t="s">
        <v>68</v>
      </c>
      <c r="D945" s="27" t="s">
        <v>69</v>
      </c>
      <c r="E945" s="58">
        <v>76</v>
      </c>
      <c r="F945" s="60">
        <v>7340</v>
      </c>
      <c r="G945" s="58">
        <v>73</v>
      </c>
      <c r="H945" s="57">
        <v>264</v>
      </c>
      <c r="I945" s="57">
        <v>337</v>
      </c>
      <c r="J945" s="57" t="s">
        <v>15</v>
      </c>
      <c r="K945" s="57">
        <v>5</v>
      </c>
      <c r="L945" s="57">
        <v>9.9455040871934599E-3</v>
      </c>
      <c r="M945" s="57">
        <v>0.21661721068249259</v>
      </c>
      <c r="N945" s="261">
        <v>713</v>
      </c>
      <c r="O945" s="261" t="s">
        <v>2507</v>
      </c>
      <c r="P945" s="57" t="s">
        <v>52</v>
      </c>
    </row>
    <row r="946" spans="1:16">
      <c r="A946" s="57">
        <v>945</v>
      </c>
      <c r="B946" s="59">
        <v>44393</v>
      </c>
      <c r="C946" s="57" t="s">
        <v>68</v>
      </c>
      <c r="D946" s="27" t="s">
        <v>69</v>
      </c>
      <c r="E946" s="58">
        <v>58</v>
      </c>
      <c r="F946" s="60">
        <v>3188</v>
      </c>
      <c r="G946" s="58">
        <v>40</v>
      </c>
      <c r="H946" s="57">
        <v>159</v>
      </c>
      <c r="I946" s="57">
        <v>199</v>
      </c>
      <c r="J946" s="57" t="s">
        <v>15</v>
      </c>
      <c r="K946" s="57">
        <v>3</v>
      </c>
      <c r="L946" s="57">
        <v>1.2547051442910916E-2</v>
      </c>
      <c r="M946" s="57">
        <v>0.20100502512562815</v>
      </c>
      <c r="N946" s="261">
        <v>713</v>
      </c>
      <c r="O946" s="261" t="s">
        <v>2507</v>
      </c>
      <c r="P946" s="57" t="s">
        <v>52</v>
      </c>
    </row>
    <row r="947" spans="1:16">
      <c r="A947" s="57">
        <v>946</v>
      </c>
      <c r="B947" s="59">
        <v>44393</v>
      </c>
      <c r="C947" s="57" t="s">
        <v>68</v>
      </c>
      <c r="D947" s="27" t="s">
        <v>69</v>
      </c>
      <c r="E947" s="58">
        <v>73</v>
      </c>
      <c r="F947" s="60">
        <v>5506</v>
      </c>
      <c r="G947" s="58">
        <v>19</v>
      </c>
      <c r="H947" s="57">
        <v>126</v>
      </c>
      <c r="I947" s="57">
        <v>145</v>
      </c>
      <c r="J947" s="57" t="s">
        <v>15</v>
      </c>
      <c r="K947" s="57">
        <v>2</v>
      </c>
      <c r="L947" s="57">
        <v>3.4507809662186707E-3</v>
      </c>
      <c r="M947" s="57">
        <v>0.1310344827586207</v>
      </c>
      <c r="N947" s="261">
        <v>713</v>
      </c>
      <c r="O947" s="261" t="s">
        <v>2507</v>
      </c>
      <c r="P947" s="57" t="s">
        <v>52</v>
      </c>
    </row>
    <row r="948" spans="1:16">
      <c r="A948" s="57">
        <v>947</v>
      </c>
      <c r="B948" s="59">
        <v>44393</v>
      </c>
      <c r="C948" s="57" t="s">
        <v>68</v>
      </c>
      <c r="D948" s="27" t="s">
        <v>69</v>
      </c>
      <c r="E948" s="58">
        <v>63</v>
      </c>
      <c r="F948" s="60">
        <v>3829</v>
      </c>
      <c r="G948" s="58">
        <v>10</v>
      </c>
      <c r="H948" s="57">
        <v>120</v>
      </c>
      <c r="I948" s="57">
        <v>130</v>
      </c>
      <c r="J948" s="57" t="s">
        <v>15</v>
      </c>
      <c r="K948" s="57">
        <v>2</v>
      </c>
      <c r="L948" s="57">
        <v>2.6116479498563593E-3</v>
      </c>
      <c r="M948" s="57">
        <v>7.6923076923076927E-2</v>
      </c>
      <c r="N948" s="261">
        <v>713</v>
      </c>
      <c r="O948" s="261" t="s">
        <v>2507</v>
      </c>
      <c r="P948" s="57" t="s">
        <v>52</v>
      </c>
    </row>
    <row r="949" spans="1:16">
      <c r="A949" s="57">
        <v>948</v>
      </c>
      <c r="B949" s="59">
        <v>44393</v>
      </c>
      <c r="C949" s="57" t="s">
        <v>68</v>
      </c>
      <c r="D949" s="27" t="s">
        <v>69</v>
      </c>
      <c r="E949" s="58">
        <v>60</v>
      </c>
      <c r="F949" s="60">
        <v>3717</v>
      </c>
      <c r="G949" s="58">
        <v>54</v>
      </c>
      <c r="H949" s="57">
        <v>64</v>
      </c>
      <c r="I949" s="57">
        <v>118</v>
      </c>
      <c r="J949" s="57" t="s">
        <v>15</v>
      </c>
      <c r="K949" s="57">
        <v>4</v>
      </c>
      <c r="L949" s="57">
        <v>1.4527845036319613E-2</v>
      </c>
      <c r="M949" s="57">
        <v>0.4576271186440678</v>
      </c>
      <c r="N949" s="261">
        <v>713</v>
      </c>
      <c r="O949" s="261" t="s">
        <v>2507</v>
      </c>
      <c r="P949" s="57" t="s">
        <v>52</v>
      </c>
    </row>
    <row r="950" spans="1:16">
      <c r="A950" s="57">
        <v>949</v>
      </c>
      <c r="B950" s="59">
        <v>44393</v>
      </c>
      <c r="C950" s="57" t="s">
        <v>68</v>
      </c>
      <c r="D950" s="27" t="s">
        <v>69</v>
      </c>
      <c r="E950" s="58">
        <v>61</v>
      </c>
      <c r="F950" s="60">
        <v>3358</v>
      </c>
      <c r="G950" s="58">
        <v>10</v>
      </c>
      <c r="H950" s="57">
        <v>228</v>
      </c>
      <c r="I950" s="57">
        <v>238</v>
      </c>
      <c r="J950" s="57" t="s">
        <v>15</v>
      </c>
      <c r="K950" s="57">
        <v>2</v>
      </c>
      <c r="L950" s="57">
        <v>2.9779630732578916E-3</v>
      </c>
      <c r="M950" s="57">
        <v>4.2016806722689079E-2</v>
      </c>
      <c r="N950" s="261">
        <v>713</v>
      </c>
      <c r="O950" s="261" t="s">
        <v>2507</v>
      </c>
      <c r="P950" s="57" t="s">
        <v>52</v>
      </c>
    </row>
    <row r="951" spans="1:16">
      <c r="A951" s="57">
        <v>950</v>
      </c>
      <c r="B951" s="59">
        <v>44393</v>
      </c>
      <c r="C951" s="57" t="s">
        <v>68</v>
      </c>
      <c r="D951" s="27" t="s">
        <v>69</v>
      </c>
      <c r="E951" s="58">
        <v>66</v>
      </c>
      <c r="F951" s="60">
        <v>4344</v>
      </c>
      <c r="G951" s="58">
        <v>122</v>
      </c>
      <c r="H951" s="57">
        <v>92</v>
      </c>
      <c r="I951" s="57">
        <v>214</v>
      </c>
      <c r="J951" s="57" t="s">
        <v>15</v>
      </c>
      <c r="K951" s="57">
        <v>5</v>
      </c>
      <c r="L951" s="57">
        <v>2.8084714548802948E-2</v>
      </c>
      <c r="M951" s="57">
        <v>0.57009345794392519</v>
      </c>
      <c r="N951" s="261">
        <v>713</v>
      </c>
      <c r="O951" s="261" t="s">
        <v>2507</v>
      </c>
      <c r="P951" s="57" t="s">
        <v>52</v>
      </c>
    </row>
    <row r="952" spans="1:16">
      <c r="A952" s="57">
        <v>951</v>
      </c>
      <c r="B952" s="61">
        <v>44228</v>
      </c>
      <c r="C952" s="62" t="s">
        <v>80</v>
      </c>
      <c r="D952" s="28" t="s">
        <v>76</v>
      </c>
      <c r="E952" s="63">
        <v>29</v>
      </c>
      <c r="F952" s="64">
        <v>560</v>
      </c>
      <c r="G952" s="63" t="s">
        <v>55</v>
      </c>
      <c r="H952" s="65"/>
      <c r="I952" s="65"/>
      <c r="J952" s="65" t="s">
        <v>12</v>
      </c>
      <c r="K952" s="62" t="s">
        <v>55</v>
      </c>
      <c r="L952" s="57" t="s">
        <v>55</v>
      </c>
      <c r="N952" s="261">
        <v>713</v>
      </c>
      <c r="O952" s="261" t="s">
        <v>2505</v>
      </c>
    </row>
    <row r="953" spans="1:16">
      <c r="A953" s="57">
        <v>952</v>
      </c>
      <c r="B953" s="61">
        <v>44228</v>
      </c>
      <c r="C953" s="62" t="s">
        <v>80</v>
      </c>
      <c r="D953" s="28" t="s">
        <v>76</v>
      </c>
      <c r="E953" s="63">
        <v>33</v>
      </c>
      <c r="F953" s="64">
        <v>740</v>
      </c>
      <c r="G953" s="63" t="s">
        <v>55</v>
      </c>
      <c r="H953" s="65"/>
      <c r="I953" s="65"/>
      <c r="J953" s="65" t="s">
        <v>12</v>
      </c>
      <c r="K953" s="62" t="s">
        <v>55</v>
      </c>
      <c r="L953" s="57" t="s">
        <v>55</v>
      </c>
      <c r="N953" s="261">
        <v>713</v>
      </c>
      <c r="O953" s="261" t="s">
        <v>2505</v>
      </c>
    </row>
    <row r="954" spans="1:16">
      <c r="A954" s="57">
        <v>953</v>
      </c>
      <c r="B954" s="61">
        <v>44228</v>
      </c>
      <c r="C954" s="62" t="s">
        <v>80</v>
      </c>
      <c r="D954" s="28" t="s">
        <v>76</v>
      </c>
      <c r="E954" s="63">
        <v>35</v>
      </c>
      <c r="F954" s="64">
        <v>920</v>
      </c>
      <c r="G954" s="63">
        <v>2</v>
      </c>
      <c r="H954" s="62"/>
      <c r="I954" s="62"/>
      <c r="J954" s="62" t="s">
        <v>12</v>
      </c>
      <c r="K954" s="62">
        <v>1</v>
      </c>
      <c r="L954" s="57">
        <v>0.22</v>
      </c>
      <c r="N954" s="261">
        <v>713</v>
      </c>
      <c r="O954" s="261" t="s">
        <v>2505</v>
      </c>
    </row>
    <row r="955" spans="1:16">
      <c r="A955" s="57">
        <v>954</v>
      </c>
      <c r="B955" s="61">
        <v>44228</v>
      </c>
      <c r="C955" s="62" t="s">
        <v>80</v>
      </c>
      <c r="D955" s="28" t="s">
        <v>76</v>
      </c>
      <c r="E955" s="63">
        <v>35</v>
      </c>
      <c r="F955" s="64">
        <v>915</v>
      </c>
      <c r="G955" s="63">
        <v>3</v>
      </c>
      <c r="H955" s="62"/>
      <c r="I955" s="62"/>
      <c r="J955" s="62" t="s">
        <v>12</v>
      </c>
      <c r="K955" s="62">
        <v>1</v>
      </c>
      <c r="L955" s="57">
        <v>0.33</v>
      </c>
      <c r="N955" s="261">
        <v>713</v>
      </c>
      <c r="O955" s="261" t="s">
        <v>2505</v>
      </c>
    </row>
    <row r="956" spans="1:16">
      <c r="A956" s="57">
        <v>955</v>
      </c>
      <c r="B956" s="61">
        <v>44228</v>
      </c>
      <c r="C956" s="62" t="s">
        <v>80</v>
      </c>
      <c r="D956" s="28" t="s">
        <v>76</v>
      </c>
      <c r="E956" s="63">
        <v>34</v>
      </c>
      <c r="F956" s="64">
        <v>890</v>
      </c>
      <c r="G956" s="63" t="s">
        <v>55</v>
      </c>
      <c r="H956" s="65"/>
      <c r="I956" s="65"/>
      <c r="J956" s="65" t="s">
        <v>12</v>
      </c>
      <c r="K956" s="62" t="s">
        <v>55</v>
      </c>
      <c r="L956" s="57" t="s">
        <v>55</v>
      </c>
      <c r="N956" s="261">
        <v>713</v>
      </c>
      <c r="O956" s="261" t="s">
        <v>2505</v>
      </c>
    </row>
    <row r="957" spans="1:16">
      <c r="A957" s="57">
        <v>956</v>
      </c>
      <c r="B957" s="61">
        <v>44228</v>
      </c>
      <c r="C957" s="62" t="s">
        <v>80</v>
      </c>
      <c r="D957" s="28" t="s">
        <v>76</v>
      </c>
      <c r="E957" s="63">
        <v>37</v>
      </c>
      <c r="F957" s="64">
        <v>1020</v>
      </c>
      <c r="G957" s="63">
        <v>5</v>
      </c>
      <c r="H957" s="65"/>
      <c r="I957" s="62"/>
      <c r="J957" s="62" t="s">
        <v>12</v>
      </c>
      <c r="K957" s="62">
        <v>1</v>
      </c>
      <c r="L957" s="57">
        <v>0.49</v>
      </c>
      <c r="N957" s="261">
        <v>713</v>
      </c>
      <c r="O957" s="261" t="s">
        <v>2505</v>
      </c>
    </row>
    <row r="958" spans="1:16">
      <c r="A958" s="57">
        <v>957</v>
      </c>
      <c r="B958" s="61">
        <v>44228</v>
      </c>
      <c r="C958" s="62" t="s">
        <v>80</v>
      </c>
      <c r="D958" s="28" t="s">
        <v>76</v>
      </c>
      <c r="E958" s="63">
        <v>29</v>
      </c>
      <c r="F958" s="64">
        <v>510</v>
      </c>
      <c r="G958" s="63" t="s">
        <v>55</v>
      </c>
      <c r="H958" s="65"/>
      <c r="I958" s="65"/>
      <c r="J958" s="65" t="s">
        <v>12</v>
      </c>
      <c r="K958" s="62" t="s">
        <v>55</v>
      </c>
      <c r="L958" s="57" t="s">
        <v>55</v>
      </c>
      <c r="N958" s="261">
        <v>713</v>
      </c>
      <c r="O958" s="261" t="s">
        <v>2505</v>
      </c>
    </row>
    <row r="959" spans="1:16">
      <c r="A959" s="57">
        <v>958</v>
      </c>
      <c r="B959" s="61">
        <v>44228</v>
      </c>
      <c r="C959" s="62" t="s">
        <v>80</v>
      </c>
      <c r="D959" s="28" t="s">
        <v>76</v>
      </c>
      <c r="E959" s="63">
        <v>31</v>
      </c>
      <c r="F959" s="64">
        <v>620</v>
      </c>
      <c r="G959" s="63" t="s">
        <v>55</v>
      </c>
      <c r="H959" s="65"/>
      <c r="I959" s="65"/>
      <c r="J959" s="65" t="s">
        <v>12</v>
      </c>
      <c r="K959" s="62" t="s">
        <v>55</v>
      </c>
      <c r="L959" s="57" t="s">
        <v>55</v>
      </c>
      <c r="N959" s="261">
        <v>713</v>
      </c>
      <c r="O959" s="261" t="s">
        <v>2505</v>
      </c>
    </row>
    <row r="960" spans="1:16">
      <c r="A960" s="57">
        <v>959</v>
      </c>
      <c r="B960" s="61">
        <v>44228</v>
      </c>
      <c r="C960" s="62" t="s">
        <v>80</v>
      </c>
      <c r="D960" s="28" t="s">
        <v>76</v>
      </c>
      <c r="E960" s="63">
        <v>35</v>
      </c>
      <c r="F960" s="64">
        <v>925</v>
      </c>
      <c r="G960" s="63">
        <v>3</v>
      </c>
      <c r="H960" s="62"/>
      <c r="I960" s="62"/>
      <c r="J960" s="62" t="s">
        <v>15</v>
      </c>
      <c r="K960" s="62">
        <v>1</v>
      </c>
      <c r="L960" s="57">
        <v>0.32</v>
      </c>
      <c r="N960" s="261">
        <v>713</v>
      </c>
      <c r="O960" s="261" t="s">
        <v>2505</v>
      </c>
    </row>
    <row r="961" spans="1:15">
      <c r="A961" s="57">
        <v>960</v>
      </c>
      <c r="B961" s="61">
        <v>44228</v>
      </c>
      <c r="C961" s="62" t="s">
        <v>80</v>
      </c>
      <c r="D961" s="28" t="s">
        <v>76</v>
      </c>
      <c r="E961" s="63">
        <v>36</v>
      </c>
      <c r="F961" s="64">
        <v>989</v>
      </c>
      <c r="G961" s="63">
        <v>5</v>
      </c>
      <c r="H961" s="62"/>
      <c r="I961" s="62"/>
      <c r="J961" s="62" t="s">
        <v>15</v>
      </c>
      <c r="K961" s="62">
        <v>1</v>
      </c>
      <c r="L961" s="57">
        <v>0.51</v>
      </c>
      <c r="N961" s="261">
        <v>713</v>
      </c>
      <c r="O961" s="261" t="s">
        <v>2505</v>
      </c>
    </row>
    <row r="962" spans="1:15">
      <c r="A962" s="57">
        <v>961</v>
      </c>
      <c r="B962" s="61">
        <v>44228</v>
      </c>
      <c r="C962" s="62" t="s">
        <v>80</v>
      </c>
      <c r="D962" s="28" t="s">
        <v>76</v>
      </c>
      <c r="E962" s="63">
        <v>33</v>
      </c>
      <c r="F962" s="64">
        <v>750</v>
      </c>
      <c r="G962" s="63" t="s">
        <v>55</v>
      </c>
      <c r="H962" s="65"/>
      <c r="I962" s="65"/>
      <c r="J962" s="65" t="s">
        <v>12</v>
      </c>
      <c r="K962" s="62" t="s">
        <v>55</v>
      </c>
      <c r="L962" s="57" t="s">
        <v>55</v>
      </c>
      <c r="N962" s="261">
        <v>713</v>
      </c>
      <c r="O962" s="261" t="s">
        <v>2505</v>
      </c>
    </row>
    <row r="963" spans="1:15">
      <c r="A963" s="57">
        <v>962</v>
      </c>
      <c r="B963" s="61">
        <v>44228</v>
      </c>
      <c r="C963" s="62" t="s">
        <v>80</v>
      </c>
      <c r="D963" s="28" t="s">
        <v>76</v>
      </c>
      <c r="E963" s="63">
        <v>36</v>
      </c>
      <c r="F963" s="64">
        <v>925</v>
      </c>
      <c r="G963" s="63">
        <v>5</v>
      </c>
      <c r="H963" s="65"/>
      <c r="I963" s="65"/>
      <c r="J963" s="65" t="s">
        <v>15</v>
      </c>
      <c r="K963" s="62">
        <v>1</v>
      </c>
      <c r="L963" s="57">
        <v>0.54</v>
      </c>
      <c r="N963" s="261">
        <v>713</v>
      </c>
      <c r="O963" s="261" t="s">
        <v>2505</v>
      </c>
    </row>
    <row r="964" spans="1:15">
      <c r="A964" s="57">
        <v>963</v>
      </c>
      <c r="B964" s="61">
        <v>44228</v>
      </c>
      <c r="C964" s="62" t="s">
        <v>80</v>
      </c>
      <c r="D964" s="28" t="s">
        <v>76</v>
      </c>
      <c r="E964" s="63">
        <v>31</v>
      </c>
      <c r="F964" s="64">
        <v>615</v>
      </c>
      <c r="G964" s="63" t="s">
        <v>55</v>
      </c>
      <c r="H964" s="65"/>
      <c r="I964" s="65"/>
      <c r="J964" s="65" t="s">
        <v>12</v>
      </c>
      <c r="K964" s="62" t="s">
        <v>55</v>
      </c>
      <c r="L964" s="57" t="s">
        <v>55</v>
      </c>
      <c r="N964" s="261">
        <v>713</v>
      </c>
      <c r="O964" s="261" t="s">
        <v>2505</v>
      </c>
    </row>
    <row r="965" spans="1:15">
      <c r="A965" s="57">
        <v>964</v>
      </c>
      <c r="B965" s="61">
        <v>44228</v>
      </c>
      <c r="C965" s="62" t="s">
        <v>80</v>
      </c>
      <c r="D965" s="28" t="s">
        <v>76</v>
      </c>
      <c r="E965" s="63">
        <v>29</v>
      </c>
      <c r="F965" s="64">
        <v>510</v>
      </c>
      <c r="G965" s="63" t="s">
        <v>55</v>
      </c>
      <c r="H965" s="65"/>
      <c r="I965" s="65"/>
      <c r="J965" s="65" t="s">
        <v>12</v>
      </c>
      <c r="K965" s="62" t="s">
        <v>55</v>
      </c>
      <c r="L965" s="57" t="s">
        <v>55</v>
      </c>
      <c r="N965" s="261">
        <v>713</v>
      </c>
      <c r="O965" s="261" t="s">
        <v>2505</v>
      </c>
    </row>
    <row r="966" spans="1:15">
      <c r="A966" s="57">
        <v>965</v>
      </c>
      <c r="B966" s="61">
        <v>44228</v>
      </c>
      <c r="C966" s="62" t="s">
        <v>80</v>
      </c>
      <c r="D966" s="28" t="s">
        <v>76</v>
      </c>
      <c r="E966" s="63">
        <v>30</v>
      </c>
      <c r="F966" s="64">
        <v>620</v>
      </c>
      <c r="G966" s="63" t="s">
        <v>55</v>
      </c>
      <c r="H966" s="65"/>
      <c r="I966" s="65"/>
      <c r="J966" s="65" t="s">
        <v>12</v>
      </c>
      <c r="K966" s="62" t="s">
        <v>55</v>
      </c>
      <c r="L966" s="57" t="s">
        <v>55</v>
      </c>
      <c r="N966" s="261">
        <v>713</v>
      </c>
      <c r="O966" s="261" t="s">
        <v>2505</v>
      </c>
    </row>
    <row r="967" spans="1:15">
      <c r="A967" s="57">
        <v>966</v>
      </c>
      <c r="B967" s="61">
        <v>44228</v>
      </c>
      <c r="C967" s="62" t="s">
        <v>80</v>
      </c>
      <c r="D967" s="28" t="s">
        <v>76</v>
      </c>
      <c r="E967" s="63">
        <v>33</v>
      </c>
      <c r="F967" s="64">
        <v>740</v>
      </c>
      <c r="G967" s="63">
        <v>7</v>
      </c>
      <c r="H967" s="65"/>
      <c r="I967" s="62"/>
      <c r="J967" s="62" t="s">
        <v>15</v>
      </c>
      <c r="K967" s="62">
        <v>1</v>
      </c>
      <c r="L967" s="57">
        <v>0.95</v>
      </c>
      <c r="N967" s="261">
        <v>713</v>
      </c>
      <c r="O967" s="261" t="s">
        <v>2505</v>
      </c>
    </row>
    <row r="968" spans="1:15">
      <c r="A968" s="57">
        <v>967</v>
      </c>
      <c r="B968" s="61">
        <v>44228</v>
      </c>
      <c r="C968" s="62" t="s">
        <v>80</v>
      </c>
      <c r="D968" s="28" t="s">
        <v>76</v>
      </c>
      <c r="E968" s="63">
        <v>35</v>
      </c>
      <c r="F968" s="64">
        <v>920</v>
      </c>
      <c r="G968" s="63" t="s">
        <v>55</v>
      </c>
      <c r="H968" s="65"/>
      <c r="I968" s="65"/>
      <c r="J968" s="65" t="s">
        <v>12</v>
      </c>
      <c r="K968" s="62" t="s">
        <v>55</v>
      </c>
      <c r="L968" s="57" t="s">
        <v>55</v>
      </c>
      <c r="N968" s="261">
        <v>713</v>
      </c>
      <c r="O968" s="261" t="s">
        <v>2505</v>
      </c>
    </row>
    <row r="969" spans="1:15">
      <c r="A969" s="57">
        <v>968</v>
      </c>
      <c r="B969" s="61">
        <v>44228</v>
      </c>
      <c r="C969" s="62" t="s">
        <v>80</v>
      </c>
      <c r="D969" s="28" t="s">
        <v>76</v>
      </c>
      <c r="E969" s="63">
        <v>39</v>
      </c>
      <c r="F969" s="64">
        <v>1700</v>
      </c>
      <c r="G969" s="63">
        <v>5</v>
      </c>
      <c r="H969" s="65"/>
      <c r="I969" s="65"/>
      <c r="J969" s="65" t="s">
        <v>12</v>
      </c>
      <c r="K969" s="62">
        <v>1</v>
      </c>
      <c r="L969" s="57">
        <v>0.28999999999999998</v>
      </c>
      <c r="N969" s="261">
        <v>713</v>
      </c>
      <c r="O969" s="261" t="s">
        <v>2505</v>
      </c>
    </row>
    <row r="970" spans="1:15">
      <c r="A970" s="57">
        <v>969</v>
      </c>
      <c r="B970" s="61">
        <v>44228</v>
      </c>
      <c r="C970" s="62" t="s">
        <v>80</v>
      </c>
      <c r="D970" s="28" t="s">
        <v>76</v>
      </c>
      <c r="E970" s="63">
        <v>37</v>
      </c>
      <c r="F970" s="64">
        <v>1090</v>
      </c>
      <c r="G970" s="63">
        <v>12</v>
      </c>
      <c r="H970" s="62"/>
      <c r="I970" s="62"/>
      <c r="J970" s="62" t="s">
        <v>15</v>
      </c>
      <c r="K970" s="62">
        <v>2</v>
      </c>
      <c r="L970" s="57" t="s">
        <v>75</v>
      </c>
      <c r="N970" s="261">
        <v>713</v>
      </c>
      <c r="O970" s="261" t="s">
        <v>2505</v>
      </c>
    </row>
    <row r="971" spans="1:15">
      <c r="A971" s="57">
        <v>970</v>
      </c>
      <c r="B971" s="61">
        <v>44228</v>
      </c>
      <c r="C971" s="62" t="s">
        <v>80</v>
      </c>
      <c r="D971" s="28" t="s">
        <v>76</v>
      </c>
      <c r="E971" s="63">
        <v>34</v>
      </c>
      <c r="F971" s="64">
        <v>815</v>
      </c>
      <c r="G971" s="63" t="s">
        <v>55</v>
      </c>
      <c r="H971" s="65"/>
      <c r="I971" s="65"/>
      <c r="J971" s="65" t="s">
        <v>12</v>
      </c>
      <c r="K971" s="62" t="s">
        <v>55</v>
      </c>
      <c r="L971" s="57" t="s">
        <v>55</v>
      </c>
      <c r="N971" s="261">
        <v>713</v>
      </c>
      <c r="O971" s="261" t="s">
        <v>2505</v>
      </c>
    </row>
    <row r="972" spans="1:15">
      <c r="A972" s="57">
        <v>971</v>
      </c>
      <c r="B972" s="66">
        <v>44229</v>
      </c>
      <c r="C972" s="62" t="s">
        <v>80</v>
      </c>
      <c r="D972" s="28" t="s">
        <v>76</v>
      </c>
      <c r="E972" s="58">
        <v>35</v>
      </c>
      <c r="F972" s="60">
        <v>920</v>
      </c>
      <c r="G972" s="58">
        <v>2</v>
      </c>
      <c r="J972" s="57" t="s">
        <v>12</v>
      </c>
      <c r="K972" s="57">
        <v>1</v>
      </c>
      <c r="L972" s="57">
        <v>0.22</v>
      </c>
      <c r="N972" s="261">
        <v>713</v>
      </c>
      <c r="O972" s="261" t="s">
        <v>2505</v>
      </c>
    </row>
    <row r="973" spans="1:15">
      <c r="A973" s="57">
        <v>972</v>
      </c>
      <c r="B973" s="66">
        <v>44229</v>
      </c>
      <c r="C973" s="62" t="s">
        <v>80</v>
      </c>
      <c r="D973" s="28" t="s">
        <v>76</v>
      </c>
      <c r="E973" s="58">
        <v>37</v>
      </c>
      <c r="F973" s="60">
        <v>999</v>
      </c>
      <c r="G973" s="58">
        <v>3</v>
      </c>
      <c r="J973" s="57" t="s">
        <v>12</v>
      </c>
      <c r="K973" s="57">
        <v>1</v>
      </c>
      <c r="L973" s="57">
        <v>0.33</v>
      </c>
      <c r="N973" s="261">
        <v>713</v>
      </c>
      <c r="O973" s="261" t="s">
        <v>2505</v>
      </c>
    </row>
    <row r="974" spans="1:15">
      <c r="A974" s="57">
        <v>973</v>
      </c>
      <c r="B974" s="66">
        <v>44229</v>
      </c>
      <c r="C974" s="62" t="s">
        <v>80</v>
      </c>
      <c r="D974" s="28" t="s">
        <v>76</v>
      </c>
      <c r="E974" s="58">
        <v>34</v>
      </c>
      <c r="F974" s="60">
        <v>790</v>
      </c>
      <c r="G974" s="58" t="s">
        <v>55</v>
      </c>
      <c r="J974" s="57" t="s">
        <v>12</v>
      </c>
      <c r="K974" s="57" t="s">
        <v>55</v>
      </c>
      <c r="L974" s="57" t="s">
        <v>55</v>
      </c>
      <c r="N974" s="261">
        <v>713</v>
      </c>
      <c r="O974" s="261" t="s">
        <v>2505</v>
      </c>
    </row>
    <row r="975" spans="1:15">
      <c r="A975" s="57">
        <v>974</v>
      </c>
      <c r="B975" s="66">
        <v>44229</v>
      </c>
      <c r="C975" s="62" t="s">
        <v>80</v>
      </c>
      <c r="D975" s="28" t="s">
        <v>76</v>
      </c>
      <c r="E975" s="58">
        <v>30</v>
      </c>
      <c r="F975" s="60">
        <v>567</v>
      </c>
      <c r="G975" s="58" t="s">
        <v>55</v>
      </c>
      <c r="J975" s="57" t="s">
        <v>12</v>
      </c>
      <c r="K975" s="57" t="s">
        <v>55</v>
      </c>
      <c r="L975" s="57" t="s">
        <v>55</v>
      </c>
      <c r="N975" s="261">
        <v>713</v>
      </c>
      <c r="O975" s="261" t="s">
        <v>2505</v>
      </c>
    </row>
    <row r="976" spans="1:15">
      <c r="A976" s="57">
        <v>975</v>
      </c>
      <c r="B976" s="66">
        <v>44229</v>
      </c>
      <c r="C976" s="62" t="s">
        <v>80</v>
      </c>
      <c r="D976" s="28" t="s">
        <v>76</v>
      </c>
      <c r="E976" s="58">
        <v>33</v>
      </c>
      <c r="F976" s="60">
        <v>720</v>
      </c>
      <c r="G976" s="58" t="s">
        <v>55</v>
      </c>
      <c r="J976" s="57" t="s">
        <v>12</v>
      </c>
      <c r="K976" s="57" t="s">
        <v>55</v>
      </c>
      <c r="L976" s="57" t="s">
        <v>55</v>
      </c>
      <c r="N976" s="261">
        <v>713</v>
      </c>
      <c r="O976" s="261" t="s">
        <v>2505</v>
      </c>
    </row>
    <row r="977" spans="1:15">
      <c r="A977" s="57">
        <v>976</v>
      </c>
      <c r="B977" s="66">
        <v>44229</v>
      </c>
      <c r="C977" s="62" t="s">
        <v>80</v>
      </c>
      <c r="D977" s="28" t="s">
        <v>76</v>
      </c>
      <c r="E977" s="58">
        <v>36</v>
      </c>
      <c r="F977" s="60">
        <v>945</v>
      </c>
      <c r="G977" s="58">
        <v>3</v>
      </c>
      <c r="J977" s="57" t="s">
        <v>12</v>
      </c>
      <c r="K977" s="57">
        <v>1</v>
      </c>
      <c r="L977" s="57">
        <v>0.32</v>
      </c>
      <c r="N977" s="261">
        <v>713</v>
      </c>
      <c r="O977" s="261" t="s">
        <v>2505</v>
      </c>
    </row>
    <row r="978" spans="1:15">
      <c r="A978" s="57">
        <v>977</v>
      </c>
      <c r="B978" s="66">
        <v>44229</v>
      </c>
      <c r="C978" s="62" t="s">
        <v>80</v>
      </c>
      <c r="D978" s="28" t="s">
        <v>76</v>
      </c>
      <c r="E978" s="58">
        <v>38</v>
      </c>
      <c r="F978" s="60">
        <v>1255</v>
      </c>
      <c r="G978" s="58">
        <v>3</v>
      </c>
      <c r="J978" s="57" t="s">
        <v>12</v>
      </c>
      <c r="K978" s="57">
        <v>1</v>
      </c>
      <c r="L978" s="57">
        <v>0.24</v>
      </c>
      <c r="N978" s="261">
        <v>713</v>
      </c>
      <c r="O978" s="261" t="s">
        <v>2505</v>
      </c>
    </row>
    <row r="979" spans="1:15">
      <c r="A979" s="57">
        <v>978</v>
      </c>
      <c r="B979" s="66">
        <v>44229</v>
      </c>
      <c r="C979" s="62" t="s">
        <v>80</v>
      </c>
      <c r="D979" s="28" t="s">
        <v>76</v>
      </c>
      <c r="E979" s="58">
        <v>31</v>
      </c>
      <c r="F979" s="60">
        <v>617</v>
      </c>
      <c r="G979" s="58">
        <v>3</v>
      </c>
      <c r="J979" s="57" t="s">
        <v>15</v>
      </c>
      <c r="K979" s="57">
        <v>1</v>
      </c>
      <c r="L979" s="57">
        <v>0.49</v>
      </c>
      <c r="N979" s="261">
        <v>713</v>
      </c>
      <c r="O979" s="261" t="s">
        <v>2505</v>
      </c>
    </row>
    <row r="980" spans="1:15">
      <c r="A980" s="57">
        <v>979</v>
      </c>
      <c r="B980" s="66">
        <v>44229</v>
      </c>
      <c r="C980" s="62" t="s">
        <v>80</v>
      </c>
      <c r="D980" s="28" t="s">
        <v>76</v>
      </c>
      <c r="E980" s="58">
        <v>39</v>
      </c>
      <c r="F980" s="60">
        <v>820</v>
      </c>
      <c r="G980" s="58" t="s">
        <v>55</v>
      </c>
      <c r="J980" s="57" t="s">
        <v>12</v>
      </c>
      <c r="K980" s="57" t="s">
        <v>55</v>
      </c>
      <c r="L980" s="57" t="s">
        <v>55</v>
      </c>
      <c r="N980" s="261">
        <v>713</v>
      </c>
      <c r="O980" s="261" t="s">
        <v>2505</v>
      </c>
    </row>
    <row r="981" spans="1:15">
      <c r="A981" s="57">
        <v>980</v>
      </c>
      <c r="B981" s="66">
        <v>44229</v>
      </c>
      <c r="C981" s="62" t="s">
        <v>80</v>
      </c>
      <c r="D981" s="28" t="s">
        <v>76</v>
      </c>
      <c r="E981" s="58">
        <v>37</v>
      </c>
      <c r="F981" s="60">
        <v>1010</v>
      </c>
      <c r="G981" s="58">
        <v>5</v>
      </c>
      <c r="J981" s="57" t="s">
        <v>15</v>
      </c>
      <c r="K981" s="57">
        <v>1</v>
      </c>
      <c r="L981" s="57" t="s">
        <v>77</v>
      </c>
      <c r="N981" s="261">
        <v>713</v>
      </c>
      <c r="O981" s="261" t="s">
        <v>2505</v>
      </c>
    </row>
    <row r="982" spans="1:15">
      <c r="A982" s="57">
        <v>981</v>
      </c>
      <c r="B982" s="66">
        <v>44230</v>
      </c>
      <c r="C982" s="62" t="s">
        <v>80</v>
      </c>
      <c r="D982" s="28" t="s">
        <v>76</v>
      </c>
      <c r="E982" s="58">
        <v>33</v>
      </c>
      <c r="F982" s="60">
        <v>758</v>
      </c>
      <c r="G982" s="58">
        <v>20</v>
      </c>
      <c r="J982" s="57" t="s">
        <v>15</v>
      </c>
      <c r="K982" s="57">
        <v>2</v>
      </c>
      <c r="L982" s="57">
        <v>2.64</v>
      </c>
      <c r="N982" s="261">
        <v>713</v>
      </c>
      <c r="O982" s="261" t="s">
        <v>2505</v>
      </c>
    </row>
    <row r="983" spans="1:15">
      <c r="A983" s="57">
        <v>982</v>
      </c>
      <c r="B983" s="66">
        <v>44230</v>
      </c>
      <c r="C983" s="62" t="s">
        <v>80</v>
      </c>
      <c r="D983" s="28" t="s">
        <v>76</v>
      </c>
      <c r="E983" s="58">
        <v>28</v>
      </c>
      <c r="F983" s="60">
        <v>505</v>
      </c>
      <c r="G983" s="58" t="s">
        <v>55</v>
      </c>
      <c r="J983" s="57" t="s">
        <v>12</v>
      </c>
      <c r="K983" s="57" t="s">
        <v>55</v>
      </c>
      <c r="L983" s="57" t="s">
        <v>55</v>
      </c>
      <c r="N983" s="261">
        <v>713</v>
      </c>
      <c r="O983" s="261" t="s">
        <v>2505</v>
      </c>
    </row>
    <row r="984" spans="1:15">
      <c r="A984" s="57">
        <v>983</v>
      </c>
      <c r="B984" s="66">
        <v>44230</v>
      </c>
      <c r="C984" s="62" t="s">
        <v>80</v>
      </c>
      <c r="D984" s="28" t="s">
        <v>76</v>
      </c>
      <c r="E984" s="58">
        <v>30</v>
      </c>
      <c r="F984" s="60">
        <v>560</v>
      </c>
      <c r="G984" s="58">
        <v>3</v>
      </c>
      <c r="J984" s="57" t="s">
        <v>15</v>
      </c>
      <c r="K984" s="57">
        <v>1</v>
      </c>
      <c r="L984" s="57">
        <v>0.54</v>
      </c>
      <c r="N984" s="261">
        <v>713</v>
      </c>
      <c r="O984" s="261" t="s">
        <v>2505</v>
      </c>
    </row>
    <row r="985" spans="1:15">
      <c r="A985" s="57">
        <v>984</v>
      </c>
      <c r="B985" s="66">
        <v>44230</v>
      </c>
      <c r="C985" s="62" t="s">
        <v>80</v>
      </c>
      <c r="D985" s="28" t="s">
        <v>76</v>
      </c>
      <c r="E985" s="58">
        <v>36</v>
      </c>
      <c r="F985" s="60">
        <v>950</v>
      </c>
      <c r="G985" s="58">
        <v>5</v>
      </c>
      <c r="J985" s="57" t="s">
        <v>15</v>
      </c>
      <c r="K985" s="57">
        <v>1</v>
      </c>
      <c r="L985" s="57">
        <v>0.53</v>
      </c>
      <c r="N985" s="261">
        <v>713</v>
      </c>
      <c r="O985" s="261" t="s">
        <v>2505</v>
      </c>
    </row>
    <row r="986" spans="1:15">
      <c r="A986" s="57">
        <v>985</v>
      </c>
      <c r="B986" s="66">
        <v>44230</v>
      </c>
      <c r="C986" s="62" t="s">
        <v>80</v>
      </c>
      <c r="D986" s="28" t="s">
        <v>76</v>
      </c>
      <c r="E986" s="58">
        <v>35</v>
      </c>
      <c r="F986" s="60">
        <v>930</v>
      </c>
      <c r="G986" s="58">
        <v>2</v>
      </c>
      <c r="J986" s="57" t="s">
        <v>12</v>
      </c>
      <c r="K986" s="57">
        <v>1</v>
      </c>
      <c r="L986" s="57">
        <v>0.22</v>
      </c>
      <c r="N986" s="261">
        <v>713</v>
      </c>
      <c r="O986" s="261" t="s">
        <v>2505</v>
      </c>
    </row>
    <row r="987" spans="1:15">
      <c r="A987" s="57">
        <v>986</v>
      </c>
      <c r="B987" s="66">
        <v>44230</v>
      </c>
      <c r="C987" s="62" t="s">
        <v>80</v>
      </c>
      <c r="D987" s="28" t="s">
        <v>76</v>
      </c>
      <c r="E987" s="58">
        <v>33</v>
      </c>
      <c r="F987" s="60">
        <v>752</v>
      </c>
      <c r="G987" s="58">
        <v>2</v>
      </c>
      <c r="J987" s="57" t="s">
        <v>12</v>
      </c>
      <c r="K987" s="57">
        <v>1</v>
      </c>
      <c r="L987" s="57">
        <v>0.27</v>
      </c>
      <c r="N987" s="261">
        <v>713</v>
      </c>
      <c r="O987" s="261" t="s">
        <v>2505</v>
      </c>
    </row>
    <row r="988" spans="1:15">
      <c r="A988" s="57">
        <v>987</v>
      </c>
      <c r="B988" s="66">
        <v>44230</v>
      </c>
      <c r="C988" s="62" t="s">
        <v>80</v>
      </c>
      <c r="D988" s="28" t="s">
        <v>76</v>
      </c>
      <c r="E988" s="58">
        <v>31</v>
      </c>
      <c r="F988" s="60">
        <v>610</v>
      </c>
      <c r="G988" s="58">
        <v>2</v>
      </c>
      <c r="J988" s="57" t="s">
        <v>12</v>
      </c>
      <c r="K988" s="57">
        <v>1</v>
      </c>
      <c r="L988" s="57">
        <v>0.33</v>
      </c>
      <c r="N988" s="261">
        <v>713</v>
      </c>
      <c r="O988" s="261" t="s">
        <v>2505</v>
      </c>
    </row>
    <row r="989" spans="1:15">
      <c r="A989" s="57">
        <v>988</v>
      </c>
      <c r="B989" s="66">
        <v>44230</v>
      </c>
      <c r="C989" s="62" t="s">
        <v>80</v>
      </c>
      <c r="D989" s="28" t="s">
        <v>76</v>
      </c>
      <c r="E989" s="58">
        <v>33</v>
      </c>
      <c r="F989" s="60">
        <v>792</v>
      </c>
      <c r="G989" s="58">
        <v>2</v>
      </c>
      <c r="J989" s="57" t="s">
        <v>12</v>
      </c>
      <c r="K989" s="57">
        <v>1</v>
      </c>
      <c r="L989" s="57">
        <v>0.27</v>
      </c>
      <c r="N989" s="261">
        <v>713</v>
      </c>
      <c r="O989" s="261" t="s">
        <v>2505</v>
      </c>
    </row>
    <row r="990" spans="1:15">
      <c r="A990" s="57">
        <v>989</v>
      </c>
      <c r="B990" s="66">
        <v>44230</v>
      </c>
      <c r="C990" s="62" t="s">
        <v>80</v>
      </c>
      <c r="D990" s="28" t="s">
        <v>76</v>
      </c>
      <c r="E990" s="58">
        <v>39</v>
      </c>
      <c r="F990" s="60">
        <v>1703</v>
      </c>
      <c r="G990" s="58">
        <v>23</v>
      </c>
      <c r="J990" s="57" t="s">
        <v>15</v>
      </c>
      <c r="K990" s="57">
        <v>2</v>
      </c>
      <c r="L990" s="57">
        <v>1.35</v>
      </c>
      <c r="N990" s="261">
        <v>713</v>
      </c>
      <c r="O990" s="261" t="s">
        <v>2505</v>
      </c>
    </row>
    <row r="991" spans="1:15">
      <c r="A991" s="57">
        <v>990</v>
      </c>
      <c r="B991" s="66">
        <v>44230</v>
      </c>
      <c r="C991" s="62" t="s">
        <v>80</v>
      </c>
      <c r="D991" s="28" t="s">
        <v>76</v>
      </c>
      <c r="E991" s="58">
        <v>34</v>
      </c>
      <c r="F991" s="60">
        <v>800</v>
      </c>
      <c r="G991" s="58" t="s">
        <v>55</v>
      </c>
      <c r="J991" s="57" t="s">
        <v>12</v>
      </c>
      <c r="K991" s="57" t="s">
        <v>55</v>
      </c>
      <c r="L991" s="57" t="s">
        <v>55</v>
      </c>
      <c r="N991" s="261">
        <v>713</v>
      </c>
      <c r="O991" s="261" t="s">
        <v>2505</v>
      </c>
    </row>
    <row r="992" spans="1:15">
      <c r="A992" s="57">
        <v>991</v>
      </c>
      <c r="B992" s="66">
        <v>44230</v>
      </c>
      <c r="C992" s="62" t="s">
        <v>80</v>
      </c>
      <c r="D992" s="28" t="s">
        <v>76</v>
      </c>
      <c r="E992" s="58">
        <v>29</v>
      </c>
      <c r="F992" s="60">
        <v>562</v>
      </c>
      <c r="G992" s="58">
        <v>3</v>
      </c>
      <c r="J992" s="57" t="s">
        <v>15</v>
      </c>
      <c r="K992" s="57">
        <v>2</v>
      </c>
      <c r="L992" s="57">
        <v>0.53</v>
      </c>
      <c r="N992" s="261">
        <v>713</v>
      </c>
      <c r="O992" s="261" t="s">
        <v>2505</v>
      </c>
    </row>
    <row r="993" spans="1:15">
      <c r="A993" s="57">
        <v>992</v>
      </c>
      <c r="B993" s="66">
        <v>44230</v>
      </c>
      <c r="C993" s="62" t="s">
        <v>80</v>
      </c>
      <c r="D993" s="28" t="s">
        <v>76</v>
      </c>
      <c r="E993" s="58">
        <v>33</v>
      </c>
      <c r="F993" s="60">
        <v>800</v>
      </c>
      <c r="G993" s="58">
        <v>2</v>
      </c>
      <c r="J993" s="57" t="s">
        <v>12</v>
      </c>
      <c r="K993" s="57">
        <v>1</v>
      </c>
      <c r="L993" s="57">
        <v>0.25</v>
      </c>
      <c r="N993" s="261">
        <v>713</v>
      </c>
      <c r="O993" s="261" t="s">
        <v>2505</v>
      </c>
    </row>
    <row r="994" spans="1:15">
      <c r="A994" s="57">
        <v>993</v>
      </c>
      <c r="B994" s="66">
        <v>44230</v>
      </c>
      <c r="C994" s="62" t="s">
        <v>80</v>
      </c>
      <c r="D994" s="28" t="s">
        <v>76</v>
      </c>
      <c r="E994" s="58">
        <v>31</v>
      </c>
      <c r="F994" s="60">
        <v>615</v>
      </c>
      <c r="G994" s="58" t="s">
        <v>55</v>
      </c>
      <c r="J994" s="57" t="s">
        <v>12</v>
      </c>
      <c r="K994" s="57" t="s">
        <v>55</v>
      </c>
      <c r="L994" s="57" t="s">
        <v>55</v>
      </c>
      <c r="N994" s="261">
        <v>713</v>
      </c>
      <c r="O994" s="261" t="s">
        <v>2505</v>
      </c>
    </row>
    <row r="995" spans="1:15">
      <c r="A995" s="57">
        <v>994</v>
      </c>
      <c r="B995" s="66">
        <v>44230</v>
      </c>
      <c r="C995" s="62" t="s">
        <v>80</v>
      </c>
      <c r="D995" s="28" t="s">
        <v>76</v>
      </c>
      <c r="E995" s="58">
        <v>35</v>
      </c>
      <c r="F995" s="60">
        <v>930</v>
      </c>
      <c r="G995" s="58">
        <v>3</v>
      </c>
      <c r="J995" s="57" t="s">
        <v>15</v>
      </c>
      <c r="K995" s="57">
        <v>1</v>
      </c>
      <c r="L995" s="57">
        <v>0.32</v>
      </c>
      <c r="N995" s="261">
        <v>713</v>
      </c>
      <c r="O995" s="261" t="s">
        <v>2505</v>
      </c>
    </row>
    <row r="996" spans="1:15">
      <c r="A996" s="57">
        <v>995</v>
      </c>
      <c r="B996" s="66">
        <v>44230</v>
      </c>
      <c r="C996" s="62" t="s">
        <v>80</v>
      </c>
      <c r="D996" s="28" t="s">
        <v>76</v>
      </c>
      <c r="E996" s="58">
        <v>28</v>
      </c>
      <c r="F996" s="60">
        <v>530</v>
      </c>
      <c r="G996" s="58" t="s">
        <v>55</v>
      </c>
      <c r="J996" s="57" t="s">
        <v>12</v>
      </c>
      <c r="K996" s="57" t="s">
        <v>55</v>
      </c>
      <c r="L996" s="57" t="s">
        <v>55</v>
      </c>
      <c r="N996" s="261">
        <v>713</v>
      </c>
      <c r="O996" s="261" t="s">
        <v>2505</v>
      </c>
    </row>
    <row r="997" spans="1:15">
      <c r="A997" s="57">
        <v>996</v>
      </c>
      <c r="B997" s="66">
        <v>44230</v>
      </c>
      <c r="C997" s="62" t="s">
        <v>80</v>
      </c>
      <c r="D997" s="28" t="s">
        <v>76</v>
      </c>
      <c r="E997" s="58">
        <v>36</v>
      </c>
      <c r="F997" s="60">
        <v>930</v>
      </c>
      <c r="G997" s="58">
        <v>10</v>
      </c>
      <c r="J997" s="57" t="s">
        <v>15</v>
      </c>
      <c r="K997" s="57">
        <v>3</v>
      </c>
      <c r="L997" s="57">
        <v>1.08</v>
      </c>
      <c r="N997" s="261">
        <v>713</v>
      </c>
      <c r="O997" s="261" t="s">
        <v>2505</v>
      </c>
    </row>
    <row r="998" spans="1:15">
      <c r="A998" s="57">
        <v>997</v>
      </c>
      <c r="B998" s="66">
        <v>44230</v>
      </c>
      <c r="C998" s="62" t="s">
        <v>80</v>
      </c>
      <c r="D998" s="28" t="s">
        <v>76</v>
      </c>
      <c r="E998" s="58">
        <v>38</v>
      </c>
      <c r="F998" s="60">
        <v>1701</v>
      </c>
      <c r="G998" s="58" t="s">
        <v>55</v>
      </c>
      <c r="J998" s="57" t="s">
        <v>12</v>
      </c>
      <c r="K998" s="57" t="s">
        <v>55</v>
      </c>
      <c r="L998" s="57" t="s">
        <v>55</v>
      </c>
      <c r="N998" s="261">
        <v>713</v>
      </c>
      <c r="O998" s="261" t="s">
        <v>2505</v>
      </c>
    </row>
    <row r="999" spans="1:15">
      <c r="A999" s="57">
        <v>998</v>
      </c>
      <c r="B999" s="66">
        <v>44230</v>
      </c>
      <c r="C999" s="62" t="s">
        <v>80</v>
      </c>
      <c r="D999" s="28" t="s">
        <v>76</v>
      </c>
      <c r="E999" s="58">
        <v>37</v>
      </c>
      <c r="F999" s="60">
        <v>1065</v>
      </c>
      <c r="G999" s="58">
        <v>15</v>
      </c>
      <c r="J999" s="57" t="s">
        <v>15</v>
      </c>
      <c r="K999" s="57">
        <v>3</v>
      </c>
      <c r="L999" s="57" t="s">
        <v>78</v>
      </c>
      <c r="N999" s="261">
        <v>713</v>
      </c>
      <c r="O999" s="261" t="s">
        <v>2505</v>
      </c>
    </row>
    <row r="1000" spans="1:15">
      <c r="A1000" s="57">
        <v>999</v>
      </c>
      <c r="B1000" s="66">
        <v>44230</v>
      </c>
      <c r="C1000" s="62" t="s">
        <v>80</v>
      </c>
      <c r="D1000" s="28" t="s">
        <v>76</v>
      </c>
      <c r="E1000" s="58">
        <v>34</v>
      </c>
      <c r="F1000" s="60">
        <v>793</v>
      </c>
      <c r="G1000" s="58" t="s">
        <v>55</v>
      </c>
      <c r="J1000" s="57" t="s">
        <v>12</v>
      </c>
      <c r="K1000" s="57" t="s">
        <v>55</v>
      </c>
      <c r="L1000" s="57" t="s">
        <v>55</v>
      </c>
      <c r="N1000" s="261">
        <v>713</v>
      </c>
      <c r="O1000" s="261" t="s">
        <v>2505</v>
      </c>
    </row>
    <row r="1001" spans="1:15">
      <c r="A1001" s="57">
        <v>1000</v>
      </c>
      <c r="B1001" s="66">
        <v>44230</v>
      </c>
      <c r="C1001" s="62" t="s">
        <v>80</v>
      </c>
      <c r="D1001" s="28" t="s">
        <v>76</v>
      </c>
      <c r="E1001" s="58">
        <v>35</v>
      </c>
      <c r="F1001" s="60">
        <v>830</v>
      </c>
      <c r="G1001" s="58">
        <v>2</v>
      </c>
      <c r="J1001" s="57" t="s">
        <v>15</v>
      </c>
      <c r="K1001" s="57">
        <v>2</v>
      </c>
      <c r="L1001" s="57">
        <v>0.24</v>
      </c>
      <c r="N1001" s="261">
        <v>713</v>
      </c>
      <c r="O1001" s="261" t="s">
        <v>2505</v>
      </c>
    </row>
    <row r="1002" spans="1:15">
      <c r="A1002" s="57">
        <v>1001</v>
      </c>
      <c r="B1002" s="66">
        <v>44231</v>
      </c>
      <c r="C1002" s="62" t="s">
        <v>80</v>
      </c>
      <c r="D1002" s="28" t="s">
        <v>76</v>
      </c>
      <c r="E1002" s="58">
        <v>29</v>
      </c>
      <c r="F1002" s="60">
        <v>570</v>
      </c>
      <c r="G1002" s="58" t="s">
        <v>55</v>
      </c>
      <c r="J1002" s="57" t="s">
        <v>12</v>
      </c>
      <c r="K1002" s="57" t="s">
        <v>55</v>
      </c>
      <c r="L1002" s="57" t="s">
        <v>55</v>
      </c>
      <c r="N1002" s="261">
        <v>713</v>
      </c>
      <c r="O1002" s="261" t="s">
        <v>2505</v>
      </c>
    </row>
    <row r="1003" spans="1:15">
      <c r="A1003" s="57">
        <v>1002</v>
      </c>
      <c r="B1003" s="66">
        <v>44231</v>
      </c>
      <c r="C1003" s="62" t="s">
        <v>80</v>
      </c>
      <c r="D1003" s="28" t="s">
        <v>76</v>
      </c>
      <c r="E1003" s="58">
        <v>33</v>
      </c>
      <c r="F1003" s="60">
        <v>795</v>
      </c>
      <c r="G1003" s="58" t="s">
        <v>55</v>
      </c>
      <c r="J1003" s="57" t="s">
        <v>12</v>
      </c>
      <c r="K1003" s="57" t="s">
        <v>55</v>
      </c>
      <c r="L1003" s="57" t="s">
        <v>55</v>
      </c>
      <c r="N1003" s="261">
        <v>713</v>
      </c>
      <c r="O1003" s="261" t="s">
        <v>2505</v>
      </c>
    </row>
    <row r="1004" spans="1:15">
      <c r="A1004" s="57">
        <v>1003</v>
      </c>
      <c r="B1004" s="66">
        <v>44231</v>
      </c>
      <c r="C1004" s="62" t="s">
        <v>80</v>
      </c>
      <c r="D1004" s="28" t="s">
        <v>76</v>
      </c>
      <c r="E1004" s="58">
        <v>35</v>
      </c>
      <c r="F1004" s="60">
        <v>918</v>
      </c>
      <c r="G1004" s="58">
        <v>4</v>
      </c>
      <c r="J1004" s="57" t="s">
        <v>15</v>
      </c>
      <c r="K1004" s="57">
        <v>2</v>
      </c>
      <c r="L1004" s="57">
        <v>0.44</v>
      </c>
      <c r="N1004" s="261">
        <v>713</v>
      </c>
      <c r="O1004" s="261" t="s">
        <v>2505</v>
      </c>
    </row>
    <row r="1005" spans="1:15">
      <c r="A1005" s="57">
        <v>1004</v>
      </c>
      <c r="B1005" s="66">
        <v>44231</v>
      </c>
      <c r="C1005" s="62" t="s">
        <v>80</v>
      </c>
      <c r="D1005" s="28" t="s">
        <v>76</v>
      </c>
      <c r="E1005" s="58">
        <v>31</v>
      </c>
      <c r="F1005" s="60">
        <v>600</v>
      </c>
      <c r="G1005" s="58" t="s">
        <v>55</v>
      </c>
      <c r="J1005" s="57" t="s">
        <v>12</v>
      </c>
      <c r="K1005" s="57" t="s">
        <v>55</v>
      </c>
      <c r="L1005" s="57" t="s">
        <v>55</v>
      </c>
      <c r="N1005" s="261">
        <v>713</v>
      </c>
      <c r="O1005" s="261" t="s">
        <v>2505</v>
      </c>
    </row>
    <row r="1006" spans="1:15">
      <c r="A1006" s="57">
        <v>1005</v>
      </c>
      <c r="B1006" s="66">
        <v>44231</v>
      </c>
      <c r="C1006" s="62" t="s">
        <v>80</v>
      </c>
      <c r="D1006" s="28" t="s">
        <v>76</v>
      </c>
      <c r="E1006" s="58">
        <v>35</v>
      </c>
      <c r="F1006" s="60">
        <v>930</v>
      </c>
      <c r="G1006" s="58">
        <v>3</v>
      </c>
      <c r="J1006" s="57" t="s">
        <v>15</v>
      </c>
      <c r="K1006" s="57">
        <v>1</v>
      </c>
      <c r="L1006" s="57">
        <v>0.32</v>
      </c>
      <c r="N1006" s="261">
        <v>713</v>
      </c>
      <c r="O1006" s="261" t="s">
        <v>2505</v>
      </c>
    </row>
    <row r="1007" spans="1:15">
      <c r="A1007" s="57">
        <v>1006</v>
      </c>
      <c r="B1007" s="66">
        <v>44231</v>
      </c>
      <c r="C1007" s="62" t="s">
        <v>80</v>
      </c>
      <c r="D1007" s="28" t="s">
        <v>76</v>
      </c>
      <c r="E1007" s="58">
        <v>40</v>
      </c>
      <c r="F1007" s="60">
        <v>1803</v>
      </c>
      <c r="G1007" s="58">
        <v>36</v>
      </c>
      <c r="J1007" s="57" t="s">
        <v>15</v>
      </c>
      <c r="K1007" s="57">
        <v>4</v>
      </c>
      <c r="L1007" s="57">
        <v>2</v>
      </c>
      <c r="N1007" s="261">
        <v>713</v>
      </c>
      <c r="O1007" s="261" t="s">
        <v>2505</v>
      </c>
    </row>
    <row r="1008" spans="1:15">
      <c r="A1008" s="57">
        <v>1007</v>
      </c>
      <c r="B1008" s="66">
        <v>44231</v>
      </c>
      <c r="C1008" s="62" t="s">
        <v>80</v>
      </c>
      <c r="D1008" s="28" t="s">
        <v>76</v>
      </c>
      <c r="E1008" s="58">
        <v>29</v>
      </c>
      <c r="F1008" s="60">
        <v>520</v>
      </c>
      <c r="G1008" s="58">
        <v>4</v>
      </c>
      <c r="J1008" s="57" t="s">
        <v>15</v>
      </c>
      <c r="K1008" s="57">
        <v>1</v>
      </c>
      <c r="L1008" s="57">
        <v>0.77</v>
      </c>
      <c r="N1008" s="261">
        <v>713</v>
      </c>
      <c r="O1008" s="261" t="s">
        <v>2505</v>
      </c>
    </row>
    <row r="1009" spans="1:15">
      <c r="A1009" s="57">
        <v>1008</v>
      </c>
      <c r="B1009" s="66">
        <v>44231</v>
      </c>
      <c r="C1009" s="62" t="s">
        <v>80</v>
      </c>
      <c r="D1009" s="28" t="s">
        <v>76</v>
      </c>
      <c r="E1009" s="58">
        <v>39</v>
      </c>
      <c r="F1009" s="60">
        <v>1700</v>
      </c>
      <c r="G1009" s="58" t="s">
        <v>55</v>
      </c>
      <c r="J1009" s="57" t="s">
        <v>12</v>
      </c>
      <c r="K1009" s="57" t="s">
        <v>55</v>
      </c>
      <c r="L1009" s="57" t="s">
        <v>55</v>
      </c>
      <c r="N1009" s="261">
        <v>713</v>
      </c>
      <c r="O1009" s="261" t="s">
        <v>2505</v>
      </c>
    </row>
    <row r="1010" spans="1:15">
      <c r="A1010" s="57">
        <v>1009</v>
      </c>
      <c r="B1010" s="66">
        <v>44231</v>
      </c>
      <c r="C1010" s="62" t="s">
        <v>80</v>
      </c>
      <c r="D1010" s="28" t="s">
        <v>76</v>
      </c>
      <c r="E1010" s="58">
        <v>35</v>
      </c>
      <c r="F1010" s="60">
        <v>940</v>
      </c>
      <c r="G1010" s="58" t="s">
        <v>55</v>
      </c>
      <c r="J1010" s="57" t="s">
        <v>12</v>
      </c>
      <c r="K1010" s="57" t="s">
        <v>55</v>
      </c>
      <c r="L1010" s="57" t="s">
        <v>55</v>
      </c>
      <c r="N1010" s="261">
        <v>713</v>
      </c>
      <c r="O1010" s="261" t="s">
        <v>2505</v>
      </c>
    </row>
    <row r="1011" spans="1:15">
      <c r="A1011" s="57">
        <v>1010</v>
      </c>
      <c r="B1011" s="66">
        <v>44231</v>
      </c>
      <c r="C1011" s="62" t="s">
        <v>80</v>
      </c>
      <c r="D1011" s="28" t="s">
        <v>76</v>
      </c>
      <c r="E1011" s="58">
        <v>32</v>
      </c>
      <c r="F1011" s="60">
        <v>725</v>
      </c>
      <c r="G1011" s="58" t="s">
        <v>55</v>
      </c>
      <c r="J1011" s="57" t="s">
        <v>12</v>
      </c>
      <c r="K1011" s="57" t="s">
        <v>55</v>
      </c>
      <c r="L1011" s="57" t="s">
        <v>55</v>
      </c>
      <c r="N1011" s="261">
        <v>713</v>
      </c>
      <c r="O1011" s="261" t="s">
        <v>2505</v>
      </c>
    </row>
    <row r="1012" spans="1:15">
      <c r="A1012" s="57">
        <v>1011</v>
      </c>
      <c r="B1012" s="66">
        <v>44231</v>
      </c>
      <c r="C1012" s="62" t="s">
        <v>80</v>
      </c>
      <c r="D1012" s="28" t="s">
        <v>76</v>
      </c>
      <c r="E1012" s="58">
        <v>37</v>
      </c>
      <c r="F1012" s="60">
        <v>975</v>
      </c>
      <c r="G1012" s="58" t="s">
        <v>55</v>
      </c>
      <c r="J1012" s="57" t="s">
        <v>12</v>
      </c>
      <c r="K1012" s="57" t="s">
        <v>55</v>
      </c>
      <c r="L1012" s="57" t="s">
        <v>55</v>
      </c>
      <c r="N1012" s="261">
        <v>713</v>
      </c>
      <c r="O1012" s="261" t="s">
        <v>2505</v>
      </c>
    </row>
    <row r="1013" spans="1:15">
      <c r="A1013" s="57">
        <v>1012</v>
      </c>
      <c r="B1013" s="66">
        <v>44231</v>
      </c>
      <c r="C1013" s="62" t="s">
        <v>80</v>
      </c>
      <c r="D1013" s="28" t="s">
        <v>76</v>
      </c>
      <c r="E1013" s="58">
        <v>35</v>
      </c>
      <c r="F1013" s="60">
        <v>928</v>
      </c>
      <c r="G1013" s="58">
        <v>4</v>
      </c>
      <c r="J1013" s="57" t="s">
        <v>15</v>
      </c>
      <c r="K1013" s="57">
        <v>1</v>
      </c>
      <c r="L1013" s="57">
        <v>0.43</v>
      </c>
      <c r="N1013" s="261">
        <v>713</v>
      </c>
      <c r="O1013" s="261" t="s">
        <v>2505</v>
      </c>
    </row>
    <row r="1014" spans="1:15">
      <c r="A1014" s="57">
        <v>1013</v>
      </c>
      <c r="B1014" s="66">
        <v>44231</v>
      </c>
      <c r="C1014" s="62" t="s">
        <v>80</v>
      </c>
      <c r="D1014" s="28" t="s">
        <v>76</v>
      </c>
      <c r="E1014" s="58">
        <v>34</v>
      </c>
      <c r="F1014" s="60">
        <v>805</v>
      </c>
      <c r="G1014" s="58">
        <v>5</v>
      </c>
      <c r="J1014" s="57" t="s">
        <v>15</v>
      </c>
      <c r="K1014" s="57">
        <v>2</v>
      </c>
      <c r="L1014" s="57">
        <v>0.62</v>
      </c>
      <c r="N1014" s="261">
        <v>713</v>
      </c>
      <c r="O1014" s="261" t="s">
        <v>2505</v>
      </c>
    </row>
    <row r="1015" spans="1:15">
      <c r="A1015" s="57">
        <v>1014</v>
      </c>
      <c r="B1015" s="66">
        <v>44231</v>
      </c>
      <c r="C1015" s="62" t="s">
        <v>80</v>
      </c>
      <c r="D1015" s="28" t="s">
        <v>76</v>
      </c>
      <c r="E1015" s="58">
        <v>33</v>
      </c>
      <c r="F1015" s="60">
        <v>750</v>
      </c>
      <c r="G1015" s="58" t="s">
        <v>55</v>
      </c>
      <c r="J1015" s="57" t="s">
        <v>12</v>
      </c>
      <c r="K1015" s="57" t="s">
        <v>55</v>
      </c>
      <c r="L1015" s="57" t="s">
        <v>55</v>
      </c>
      <c r="N1015" s="261">
        <v>713</v>
      </c>
      <c r="O1015" s="261" t="s">
        <v>2505</v>
      </c>
    </row>
    <row r="1016" spans="1:15">
      <c r="A1016" s="57">
        <v>1015</v>
      </c>
      <c r="B1016" s="66">
        <v>44231</v>
      </c>
      <c r="C1016" s="62" t="s">
        <v>80</v>
      </c>
      <c r="D1016" s="28" t="s">
        <v>76</v>
      </c>
      <c r="E1016" s="58">
        <v>30</v>
      </c>
      <c r="F1016" s="60">
        <v>550</v>
      </c>
      <c r="G1016" s="58" t="s">
        <v>55</v>
      </c>
      <c r="J1016" s="57" t="s">
        <v>12</v>
      </c>
      <c r="K1016" s="57" t="s">
        <v>55</v>
      </c>
      <c r="L1016" s="57" t="s">
        <v>55</v>
      </c>
      <c r="N1016" s="261">
        <v>713</v>
      </c>
      <c r="O1016" s="261" t="s">
        <v>2505</v>
      </c>
    </row>
    <row r="1017" spans="1:15">
      <c r="A1017" s="57">
        <v>1016</v>
      </c>
      <c r="B1017" s="66">
        <v>44231</v>
      </c>
      <c r="C1017" s="62" t="s">
        <v>80</v>
      </c>
      <c r="D1017" s="28" t="s">
        <v>76</v>
      </c>
      <c r="E1017" s="58">
        <v>33</v>
      </c>
      <c r="F1017" s="60">
        <v>751</v>
      </c>
      <c r="G1017" s="58" t="s">
        <v>55</v>
      </c>
      <c r="J1017" s="57" t="s">
        <v>12</v>
      </c>
      <c r="K1017" s="57" t="s">
        <v>55</v>
      </c>
      <c r="L1017" s="57" t="s">
        <v>55</v>
      </c>
      <c r="N1017" s="261">
        <v>713</v>
      </c>
      <c r="O1017" s="261" t="s">
        <v>2505</v>
      </c>
    </row>
    <row r="1018" spans="1:15">
      <c r="A1018" s="57">
        <v>1017</v>
      </c>
      <c r="B1018" s="66">
        <v>44231</v>
      </c>
      <c r="C1018" s="62" t="s">
        <v>80</v>
      </c>
      <c r="D1018" s="28" t="s">
        <v>76</v>
      </c>
      <c r="E1018" s="58">
        <v>40</v>
      </c>
      <c r="F1018" s="60">
        <v>1806</v>
      </c>
      <c r="G1018" s="58">
        <v>24</v>
      </c>
      <c r="J1018" s="57" t="s">
        <v>15</v>
      </c>
      <c r="K1018" s="57">
        <v>3</v>
      </c>
      <c r="L1018" s="57">
        <v>1.33</v>
      </c>
      <c r="N1018" s="261">
        <v>713</v>
      </c>
      <c r="O1018" s="261" t="s">
        <v>2505</v>
      </c>
    </row>
    <row r="1019" spans="1:15">
      <c r="A1019" s="57">
        <v>1018</v>
      </c>
      <c r="B1019" s="66">
        <v>44231</v>
      </c>
      <c r="C1019" s="62" t="s">
        <v>80</v>
      </c>
      <c r="D1019" s="28" t="s">
        <v>76</v>
      </c>
      <c r="E1019" s="58">
        <v>30</v>
      </c>
      <c r="F1019" s="60">
        <v>565</v>
      </c>
      <c r="G1019" s="58" t="s">
        <v>55</v>
      </c>
      <c r="J1019" s="57" t="s">
        <v>12</v>
      </c>
      <c r="K1019" s="57" t="s">
        <v>55</v>
      </c>
      <c r="L1019" s="57" t="s">
        <v>55</v>
      </c>
      <c r="N1019" s="261">
        <v>713</v>
      </c>
      <c r="O1019" s="261" t="s">
        <v>2505</v>
      </c>
    </row>
    <row r="1020" spans="1:15">
      <c r="A1020" s="57">
        <v>1019</v>
      </c>
      <c r="B1020" s="66">
        <v>44231</v>
      </c>
      <c r="C1020" s="62" t="s">
        <v>80</v>
      </c>
      <c r="D1020" s="28" t="s">
        <v>76</v>
      </c>
      <c r="E1020" s="58">
        <v>35</v>
      </c>
      <c r="F1020" s="60">
        <v>940</v>
      </c>
      <c r="G1020" s="58">
        <v>4</v>
      </c>
      <c r="J1020" s="57" t="s">
        <v>15</v>
      </c>
      <c r="K1020" s="57">
        <v>1</v>
      </c>
      <c r="L1020" s="57">
        <v>0.43</v>
      </c>
      <c r="N1020" s="261">
        <v>713</v>
      </c>
      <c r="O1020" s="261" t="s">
        <v>2505</v>
      </c>
    </row>
    <row r="1021" spans="1:15">
      <c r="A1021" s="57">
        <v>1020</v>
      </c>
      <c r="B1021" s="66">
        <v>44231</v>
      </c>
      <c r="C1021" s="62" t="s">
        <v>80</v>
      </c>
      <c r="D1021" s="28" t="s">
        <v>76</v>
      </c>
      <c r="E1021" s="58">
        <v>33</v>
      </c>
      <c r="F1021" s="60">
        <v>750</v>
      </c>
      <c r="G1021" s="58" t="s">
        <v>55</v>
      </c>
      <c r="J1021" s="57" t="s">
        <v>12</v>
      </c>
      <c r="K1021" s="57" t="s">
        <v>55</v>
      </c>
      <c r="L1021" s="57" t="s">
        <v>55</v>
      </c>
      <c r="N1021" s="261">
        <v>713</v>
      </c>
      <c r="O1021" s="261" t="s">
        <v>2505</v>
      </c>
    </row>
    <row r="1022" spans="1:15">
      <c r="A1022" s="57">
        <v>1021</v>
      </c>
      <c r="B1022" s="66">
        <v>44232</v>
      </c>
      <c r="C1022" s="62" t="s">
        <v>80</v>
      </c>
      <c r="D1022" s="28" t="s">
        <v>76</v>
      </c>
      <c r="E1022" s="58">
        <v>29</v>
      </c>
      <c r="F1022" s="60">
        <v>565</v>
      </c>
      <c r="G1022" s="58">
        <v>4</v>
      </c>
      <c r="J1022" s="57" t="s">
        <v>15</v>
      </c>
      <c r="K1022" s="57">
        <v>2</v>
      </c>
      <c r="L1022" s="57">
        <v>0.71</v>
      </c>
      <c r="N1022" s="261">
        <v>713</v>
      </c>
      <c r="O1022" s="261" t="s">
        <v>2505</v>
      </c>
    </row>
    <row r="1023" spans="1:15">
      <c r="A1023" s="57">
        <v>1022</v>
      </c>
      <c r="B1023" s="66">
        <v>44232</v>
      </c>
      <c r="C1023" s="62" t="s">
        <v>80</v>
      </c>
      <c r="D1023" s="28" t="s">
        <v>76</v>
      </c>
      <c r="E1023" s="58">
        <v>35</v>
      </c>
      <c r="F1023" s="60">
        <v>920</v>
      </c>
      <c r="G1023" s="58">
        <v>31</v>
      </c>
      <c r="J1023" s="57" t="s">
        <v>15</v>
      </c>
      <c r="K1023" s="57">
        <v>3</v>
      </c>
      <c r="L1023" s="57">
        <v>3.37</v>
      </c>
      <c r="N1023" s="261">
        <v>713</v>
      </c>
      <c r="O1023" s="261" t="s">
        <v>2505</v>
      </c>
    </row>
    <row r="1024" spans="1:15">
      <c r="A1024" s="57">
        <v>1023</v>
      </c>
      <c r="B1024" s="66">
        <v>44232</v>
      </c>
      <c r="C1024" s="62" t="s">
        <v>80</v>
      </c>
      <c r="D1024" s="28" t="s">
        <v>76</v>
      </c>
      <c r="E1024" s="58">
        <v>36</v>
      </c>
      <c r="F1024" s="60">
        <v>980</v>
      </c>
      <c r="G1024" s="58">
        <v>2</v>
      </c>
      <c r="J1024" s="57" t="s">
        <v>12</v>
      </c>
      <c r="K1024" s="57" t="s">
        <v>55</v>
      </c>
      <c r="L1024" s="57">
        <v>0.2</v>
      </c>
      <c r="N1024" s="261">
        <v>713</v>
      </c>
      <c r="O1024" s="261" t="s">
        <v>2505</v>
      </c>
    </row>
    <row r="1025" spans="1:15">
      <c r="A1025" s="57">
        <v>1024</v>
      </c>
      <c r="B1025" s="66">
        <v>44232</v>
      </c>
      <c r="C1025" s="62" t="s">
        <v>80</v>
      </c>
      <c r="D1025" s="28" t="s">
        <v>76</v>
      </c>
      <c r="E1025" s="58">
        <v>33</v>
      </c>
      <c r="F1025" s="60">
        <v>792</v>
      </c>
      <c r="G1025" s="58" t="s">
        <v>55</v>
      </c>
      <c r="J1025" s="57" t="s">
        <v>12</v>
      </c>
      <c r="K1025" s="57" t="s">
        <v>55</v>
      </c>
      <c r="L1025" s="57" t="s">
        <v>55</v>
      </c>
      <c r="N1025" s="261">
        <v>713</v>
      </c>
      <c r="O1025" s="261" t="s">
        <v>2505</v>
      </c>
    </row>
    <row r="1026" spans="1:15">
      <c r="A1026" s="57">
        <v>1025</v>
      </c>
      <c r="B1026" s="66">
        <v>44232</v>
      </c>
      <c r="C1026" s="62" t="s">
        <v>80</v>
      </c>
      <c r="D1026" s="28" t="s">
        <v>76</v>
      </c>
      <c r="E1026" s="58">
        <v>31</v>
      </c>
      <c r="F1026" s="60">
        <v>615</v>
      </c>
      <c r="G1026" s="58" t="s">
        <v>55</v>
      </c>
      <c r="J1026" s="57" t="s">
        <v>12</v>
      </c>
      <c r="K1026" s="57" t="s">
        <v>55</v>
      </c>
      <c r="L1026" s="57" t="s">
        <v>55</v>
      </c>
      <c r="N1026" s="261">
        <v>713</v>
      </c>
      <c r="O1026" s="261" t="s">
        <v>2505</v>
      </c>
    </row>
    <row r="1027" spans="1:15">
      <c r="A1027" s="57">
        <v>1026</v>
      </c>
      <c r="B1027" s="66">
        <v>44232</v>
      </c>
      <c r="C1027" s="62" t="s">
        <v>80</v>
      </c>
      <c r="D1027" s="28" t="s">
        <v>76</v>
      </c>
      <c r="E1027" s="58">
        <v>34</v>
      </c>
      <c r="F1027" s="60">
        <v>885</v>
      </c>
      <c r="G1027" s="58">
        <v>2</v>
      </c>
      <c r="J1027" s="57" t="s">
        <v>12</v>
      </c>
      <c r="K1027" s="57">
        <v>1</v>
      </c>
      <c r="L1027" s="57">
        <v>0.23</v>
      </c>
      <c r="N1027" s="261">
        <v>713</v>
      </c>
      <c r="O1027" s="261" t="s">
        <v>2505</v>
      </c>
    </row>
    <row r="1028" spans="1:15">
      <c r="A1028" s="57">
        <v>1027</v>
      </c>
      <c r="B1028" s="66">
        <v>44232</v>
      </c>
      <c r="C1028" s="62" t="s">
        <v>80</v>
      </c>
      <c r="D1028" s="28" t="s">
        <v>76</v>
      </c>
      <c r="E1028" s="58">
        <v>37</v>
      </c>
      <c r="F1028" s="60">
        <v>1035</v>
      </c>
      <c r="G1028" s="58">
        <v>35</v>
      </c>
      <c r="J1028" s="57" t="s">
        <v>15</v>
      </c>
      <c r="K1028" s="57">
        <v>3</v>
      </c>
      <c r="L1028" s="57">
        <v>3.38</v>
      </c>
      <c r="N1028" s="261">
        <v>713</v>
      </c>
      <c r="O1028" s="261" t="s">
        <v>2505</v>
      </c>
    </row>
    <row r="1029" spans="1:15">
      <c r="A1029" s="57">
        <v>1028</v>
      </c>
      <c r="B1029" s="66">
        <v>44232</v>
      </c>
      <c r="C1029" s="62" t="s">
        <v>80</v>
      </c>
      <c r="D1029" s="28" t="s">
        <v>76</v>
      </c>
      <c r="E1029" s="58">
        <v>35</v>
      </c>
      <c r="F1029" s="60">
        <v>915</v>
      </c>
      <c r="G1029" s="58">
        <v>3</v>
      </c>
      <c r="J1029" s="57" t="s">
        <v>12</v>
      </c>
      <c r="K1029" s="57">
        <v>1</v>
      </c>
      <c r="L1029" s="57">
        <v>0.33</v>
      </c>
      <c r="N1029" s="261">
        <v>713</v>
      </c>
      <c r="O1029" s="261" t="s">
        <v>2505</v>
      </c>
    </row>
    <row r="1030" spans="1:15">
      <c r="A1030" s="57">
        <v>1029</v>
      </c>
      <c r="B1030" s="66">
        <v>44232</v>
      </c>
      <c r="C1030" s="62" t="s">
        <v>80</v>
      </c>
      <c r="D1030" s="28" t="s">
        <v>76</v>
      </c>
      <c r="E1030" s="58">
        <v>35</v>
      </c>
      <c r="F1030" s="60">
        <v>920</v>
      </c>
      <c r="G1030" s="58">
        <v>2</v>
      </c>
      <c r="J1030" s="57" t="s">
        <v>12</v>
      </c>
      <c r="K1030" s="57">
        <v>1</v>
      </c>
      <c r="L1030" s="57">
        <v>0.22</v>
      </c>
      <c r="N1030" s="261">
        <v>713</v>
      </c>
      <c r="O1030" s="261" t="s">
        <v>2505</v>
      </c>
    </row>
    <row r="1031" spans="1:15">
      <c r="A1031" s="57">
        <v>1030</v>
      </c>
      <c r="B1031" s="66">
        <v>44232</v>
      </c>
      <c r="C1031" s="62" t="s">
        <v>80</v>
      </c>
      <c r="D1031" s="28" t="s">
        <v>76</v>
      </c>
      <c r="E1031" s="58">
        <v>36</v>
      </c>
      <c r="F1031" s="60">
        <v>985</v>
      </c>
      <c r="G1031" s="58">
        <v>2</v>
      </c>
      <c r="J1031" s="57" t="s">
        <v>12</v>
      </c>
      <c r="K1031" s="57">
        <v>1</v>
      </c>
      <c r="L1031" s="57">
        <v>0.2</v>
      </c>
      <c r="N1031" s="261">
        <v>713</v>
      </c>
      <c r="O1031" s="261" t="s">
        <v>2505</v>
      </c>
    </row>
    <row r="1032" spans="1:15">
      <c r="A1032" s="57">
        <v>1031</v>
      </c>
      <c r="B1032" s="66">
        <v>44232</v>
      </c>
      <c r="C1032" s="62" t="s">
        <v>80</v>
      </c>
      <c r="D1032" s="28" t="s">
        <v>76</v>
      </c>
      <c r="E1032" s="58">
        <v>39</v>
      </c>
      <c r="F1032" s="60">
        <v>822</v>
      </c>
      <c r="G1032" s="58">
        <v>6</v>
      </c>
      <c r="J1032" s="57" t="s">
        <v>15</v>
      </c>
      <c r="K1032" s="57">
        <v>2</v>
      </c>
      <c r="L1032" s="57">
        <v>0.73</v>
      </c>
      <c r="N1032" s="261">
        <v>713</v>
      </c>
      <c r="O1032" s="261" t="s">
        <v>2505</v>
      </c>
    </row>
    <row r="1033" spans="1:15">
      <c r="A1033" s="57">
        <v>1032</v>
      </c>
      <c r="B1033" s="66">
        <v>44232</v>
      </c>
      <c r="C1033" s="62" t="s">
        <v>80</v>
      </c>
      <c r="D1033" s="28" t="s">
        <v>76</v>
      </c>
      <c r="E1033" s="58">
        <v>36</v>
      </c>
      <c r="F1033" s="60">
        <v>930</v>
      </c>
      <c r="G1033" s="58" t="s">
        <v>55</v>
      </c>
      <c r="J1033" s="57" t="s">
        <v>12</v>
      </c>
      <c r="K1033" s="57" t="s">
        <v>55</v>
      </c>
      <c r="L1033" s="57" t="s">
        <v>55</v>
      </c>
      <c r="N1033" s="261">
        <v>713</v>
      </c>
      <c r="O1033" s="261" t="s">
        <v>2505</v>
      </c>
    </row>
    <row r="1034" spans="1:15">
      <c r="A1034" s="57">
        <v>1033</v>
      </c>
      <c r="B1034" s="66">
        <v>44232</v>
      </c>
      <c r="C1034" s="62" t="s">
        <v>80</v>
      </c>
      <c r="D1034" s="28" t="s">
        <v>76</v>
      </c>
      <c r="E1034" s="58">
        <v>32</v>
      </c>
      <c r="F1034" s="60">
        <v>630</v>
      </c>
      <c r="G1034" s="58" t="s">
        <v>55</v>
      </c>
      <c r="J1034" s="57" t="s">
        <v>12</v>
      </c>
      <c r="K1034" s="57" t="s">
        <v>55</v>
      </c>
      <c r="L1034" s="57" t="s">
        <v>55</v>
      </c>
      <c r="N1034" s="261">
        <v>713</v>
      </c>
      <c r="O1034" s="261" t="s">
        <v>2505</v>
      </c>
    </row>
    <row r="1035" spans="1:15">
      <c r="A1035" s="57">
        <v>1034</v>
      </c>
      <c r="B1035" s="66">
        <v>44232</v>
      </c>
      <c r="C1035" s="62" t="s">
        <v>80</v>
      </c>
      <c r="D1035" s="28" t="s">
        <v>76</v>
      </c>
      <c r="E1035" s="58">
        <v>39</v>
      </c>
      <c r="F1035" s="60">
        <v>1709</v>
      </c>
      <c r="G1035" s="58">
        <v>7</v>
      </c>
      <c r="J1035" s="57" t="s">
        <v>15</v>
      </c>
      <c r="K1035" s="57">
        <v>1</v>
      </c>
      <c r="L1035" s="57">
        <v>0.41</v>
      </c>
      <c r="N1035" s="261">
        <v>713</v>
      </c>
      <c r="O1035" s="261" t="s">
        <v>2505</v>
      </c>
    </row>
    <row r="1036" spans="1:15">
      <c r="A1036" s="57">
        <v>1035</v>
      </c>
      <c r="B1036" s="66">
        <v>44232</v>
      </c>
      <c r="C1036" s="62" t="s">
        <v>80</v>
      </c>
      <c r="D1036" s="28" t="s">
        <v>76</v>
      </c>
      <c r="E1036" s="58">
        <v>35</v>
      </c>
      <c r="F1036" s="60">
        <v>935</v>
      </c>
      <c r="G1036" s="58">
        <v>38</v>
      </c>
      <c r="J1036" s="57" t="s">
        <v>15</v>
      </c>
      <c r="K1036" s="57">
        <v>4</v>
      </c>
      <c r="L1036" s="57">
        <v>4.0599999999999996</v>
      </c>
      <c r="N1036" s="261">
        <v>713</v>
      </c>
      <c r="O1036" s="261" t="s">
        <v>2505</v>
      </c>
    </row>
    <row r="1037" spans="1:15">
      <c r="A1037" s="57">
        <v>1036</v>
      </c>
      <c r="B1037" s="66">
        <v>44232</v>
      </c>
      <c r="C1037" s="62" t="s">
        <v>80</v>
      </c>
      <c r="D1037" s="28" t="s">
        <v>76</v>
      </c>
      <c r="E1037" s="58">
        <v>33</v>
      </c>
      <c r="F1037" s="60">
        <v>745</v>
      </c>
      <c r="G1037" s="58" t="s">
        <v>55</v>
      </c>
      <c r="J1037" s="57" t="s">
        <v>12</v>
      </c>
      <c r="K1037" s="57" t="s">
        <v>55</v>
      </c>
      <c r="L1037" s="57" t="s">
        <v>55</v>
      </c>
      <c r="N1037" s="261">
        <v>713</v>
      </c>
      <c r="O1037" s="261" t="s">
        <v>2505</v>
      </c>
    </row>
    <row r="1038" spans="1:15">
      <c r="A1038" s="57">
        <v>1037</v>
      </c>
      <c r="B1038" s="66">
        <v>44232</v>
      </c>
      <c r="C1038" s="62" t="s">
        <v>80</v>
      </c>
      <c r="D1038" s="28" t="s">
        <v>76</v>
      </c>
      <c r="E1038" s="58">
        <v>39</v>
      </c>
      <c r="F1038" s="60">
        <v>930</v>
      </c>
      <c r="G1038" s="58" t="s">
        <v>55</v>
      </c>
      <c r="J1038" s="57" t="s">
        <v>12</v>
      </c>
      <c r="K1038" s="57" t="s">
        <v>55</v>
      </c>
      <c r="L1038" s="57" t="s">
        <v>55</v>
      </c>
      <c r="N1038" s="261">
        <v>713</v>
      </c>
      <c r="O1038" s="261" t="s">
        <v>2505</v>
      </c>
    </row>
    <row r="1039" spans="1:15">
      <c r="A1039" s="57">
        <v>1038</v>
      </c>
      <c r="B1039" s="66">
        <v>44232</v>
      </c>
      <c r="C1039" s="62" t="s">
        <v>80</v>
      </c>
      <c r="D1039" s="28" t="s">
        <v>76</v>
      </c>
      <c r="E1039" s="58">
        <v>37</v>
      </c>
      <c r="F1039" s="60">
        <v>1083</v>
      </c>
      <c r="G1039" s="58" t="s">
        <v>55</v>
      </c>
      <c r="J1039" s="57" t="s">
        <v>12</v>
      </c>
      <c r="K1039" s="57" t="s">
        <v>55</v>
      </c>
      <c r="L1039" s="57" t="s">
        <v>55</v>
      </c>
      <c r="N1039" s="261">
        <v>713</v>
      </c>
      <c r="O1039" s="261" t="s">
        <v>2505</v>
      </c>
    </row>
    <row r="1040" spans="1:15">
      <c r="A1040" s="57">
        <v>1039</v>
      </c>
      <c r="B1040" s="66">
        <v>44232</v>
      </c>
      <c r="C1040" s="62" t="s">
        <v>80</v>
      </c>
      <c r="D1040" s="28" t="s">
        <v>76</v>
      </c>
      <c r="E1040" s="58">
        <v>39</v>
      </c>
      <c r="F1040" s="60">
        <v>825</v>
      </c>
      <c r="G1040" s="58">
        <v>5</v>
      </c>
      <c r="J1040" s="57" t="s">
        <v>15</v>
      </c>
      <c r="K1040" s="57">
        <v>1</v>
      </c>
      <c r="L1040" s="57">
        <v>0.61</v>
      </c>
      <c r="N1040" s="261">
        <v>713</v>
      </c>
      <c r="O1040" s="261" t="s">
        <v>2505</v>
      </c>
    </row>
    <row r="1041" spans="1:15">
      <c r="A1041" s="57">
        <v>1040</v>
      </c>
      <c r="B1041" s="66">
        <v>44232</v>
      </c>
      <c r="C1041" s="62" t="s">
        <v>80</v>
      </c>
      <c r="D1041" s="28" t="s">
        <v>76</v>
      </c>
      <c r="E1041" s="58">
        <v>35</v>
      </c>
      <c r="F1041" s="60">
        <v>935</v>
      </c>
      <c r="G1041" s="58">
        <v>32</v>
      </c>
      <c r="J1041" s="57" t="s">
        <v>15</v>
      </c>
      <c r="K1041" s="57">
        <v>3</v>
      </c>
      <c r="L1041" s="57">
        <v>3.42</v>
      </c>
      <c r="N1041" s="261">
        <v>713</v>
      </c>
      <c r="O1041" s="261" t="s">
        <v>2505</v>
      </c>
    </row>
    <row r="1042" spans="1:15">
      <c r="A1042" s="57">
        <v>1041</v>
      </c>
      <c r="B1042" s="66">
        <v>44233</v>
      </c>
      <c r="C1042" s="62" t="s">
        <v>80</v>
      </c>
      <c r="D1042" s="28" t="s">
        <v>76</v>
      </c>
      <c r="E1042" s="58">
        <v>34</v>
      </c>
      <c r="F1042" s="60">
        <v>820</v>
      </c>
      <c r="G1042" s="58" t="s">
        <v>55</v>
      </c>
      <c r="J1042" s="57" t="s">
        <v>12</v>
      </c>
      <c r="K1042" s="57" t="s">
        <v>55</v>
      </c>
      <c r="L1042" s="57" t="s">
        <v>55</v>
      </c>
      <c r="N1042" s="261">
        <v>713</v>
      </c>
      <c r="O1042" s="261" t="s">
        <v>2505</v>
      </c>
    </row>
    <row r="1043" spans="1:15">
      <c r="A1043" s="57">
        <v>1042</v>
      </c>
      <c r="B1043" s="66">
        <v>44233</v>
      </c>
      <c r="C1043" s="62" t="s">
        <v>80</v>
      </c>
      <c r="D1043" s="28" t="s">
        <v>76</v>
      </c>
      <c r="E1043" s="58">
        <v>33</v>
      </c>
      <c r="F1043" s="60">
        <v>745</v>
      </c>
      <c r="G1043" s="58" t="s">
        <v>55</v>
      </c>
      <c r="J1043" s="57" t="s">
        <v>12</v>
      </c>
      <c r="K1043" s="57" t="s">
        <v>55</v>
      </c>
      <c r="L1043" s="57" t="s">
        <v>55</v>
      </c>
      <c r="N1043" s="261">
        <v>713</v>
      </c>
      <c r="O1043" s="261" t="s">
        <v>2505</v>
      </c>
    </row>
    <row r="1044" spans="1:15">
      <c r="A1044" s="57">
        <v>1043</v>
      </c>
      <c r="B1044" s="66">
        <v>44233</v>
      </c>
      <c r="C1044" s="62" t="s">
        <v>80</v>
      </c>
      <c r="D1044" s="28" t="s">
        <v>76</v>
      </c>
      <c r="E1044" s="58">
        <v>36</v>
      </c>
      <c r="F1044" s="60">
        <v>928</v>
      </c>
      <c r="G1044" s="58">
        <v>5</v>
      </c>
      <c r="J1044" s="57" t="s">
        <v>15</v>
      </c>
      <c r="K1044" s="57">
        <v>1</v>
      </c>
      <c r="L1044" s="57">
        <v>0.54</v>
      </c>
      <c r="N1044" s="261">
        <v>713</v>
      </c>
      <c r="O1044" s="261" t="s">
        <v>2505</v>
      </c>
    </row>
    <row r="1045" spans="1:15">
      <c r="A1045" s="57">
        <v>1044</v>
      </c>
      <c r="B1045" s="66">
        <v>44233</v>
      </c>
      <c r="C1045" s="62" t="s">
        <v>80</v>
      </c>
      <c r="D1045" s="28" t="s">
        <v>76</v>
      </c>
      <c r="E1045" s="58">
        <v>37</v>
      </c>
      <c r="F1045" s="60">
        <v>1085</v>
      </c>
      <c r="G1045" s="58" t="s">
        <v>55</v>
      </c>
      <c r="J1045" s="57" t="s">
        <v>12</v>
      </c>
      <c r="K1045" s="57" t="s">
        <v>55</v>
      </c>
      <c r="L1045" s="57" t="s">
        <v>55</v>
      </c>
      <c r="N1045" s="261">
        <v>713</v>
      </c>
      <c r="O1045" s="261" t="s">
        <v>2505</v>
      </c>
    </row>
    <row r="1046" spans="1:15">
      <c r="A1046" s="57">
        <v>1045</v>
      </c>
      <c r="B1046" s="66">
        <v>44233</v>
      </c>
      <c r="C1046" s="62" t="s">
        <v>80</v>
      </c>
      <c r="D1046" s="28" t="s">
        <v>76</v>
      </c>
      <c r="E1046" s="58">
        <v>37</v>
      </c>
      <c r="F1046" s="60">
        <v>1090</v>
      </c>
      <c r="G1046" s="58">
        <v>4</v>
      </c>
      <c r="J1046" s="57" t="s">
        <v>15</v>
      </c>
      <c r="K1046" s="57">
        <v>2</v>
      </c>
      <c r="L1046" s="57">
        <v>0.37</v>
      </c>
      <c r="N1046" s="261">
        <v>713</v>
      </c>
      <c r="O1046" s="261" t="s">
        <v>2505</v>
      </c>
    </row>
    <row r="1047" spans="1:15">
      <c r="A1047" s="57">
        <v>1046</v>
      </c>
      <c r="B1047" s="66">
        <v>44233</v>
      </c>
      <c r="C1047" s="62" t="s">
        <v>80</v>
      </c>
      <c r="D1047" s="28" t="s">
        <v>76</v>
      </c>
      <c r="E1047" s="58">
        <v>29</v>
      </c>
      <c r="F1047" s="60">
        <v>520</v>
      </c>
      <c r="G1047" s="58" t="s">
        <v>55</v>
      </c>
      <c r="J1047" s="57" t="s">
        <v>12</v>
      </c>
      <c r="K1047" s="57" t="s">
        <v>55</v>
      </c>
      <c r="L1047" s="57" t="s">
        <v>55</v>
      </c>
      <c r="N1047" s="261">
        <v>713</v>
      </c>
      <c r="O1047" s="261" t="s">
        <v>2505</v>
      </c>
    </row>
    <row r="1048" spans="1:15">
      <c r="A1048" s="57">
        <v>1047</v>
      </c>
      <c r="B1048" s="66">
        <v>44233</v>
      </c>
      <c r="C1048" s="62" t="s">
        <v>80</v>
      </c>
      <c r="D1048" s="28" t="s">
        <v>76</v>
      </c>
      <c r="E1048" s="58">
        <v>35</v>
      </c>
      <c r="F1048" s="60">
        <v>945</v>
      </c>
      <c r="G1048" s="58">
        <v>30</v>
      </c>
      <c r="J1048" s="57" t="s">
        <v>15</v>
      </c>
      <c r="K1048" s="57">
        <v>3</v>
      </c>
      <c r="L1048" s="57">
        <v>3.17</v>
      </c>
      <c r="N1048" s="261">
        <v>713</v>
      </c>
      <c r="O1048" s="261" t="s">
        <v>2505</v>
      </c>
    </row>
    <row r="1049" spans="1:15">
      <c r="A1049" s="57">
        <v>1048</v>
      </c>
      <c r="B1049" s="66">
        <v>44233</v>
      </c>
      <c r="C1049" s="62" t="s">
        <v>80</v>
      </c>
      <c r="D1049" s="28" t="s">
        <v>76</v>
      </c>
      <c r="E1049" s="58">
        <v>32</v>
      </c>
      <c r="F1049" s="60">
        <v>710</v>
      </c>
      <c r="G1049" s="58">
        <v>6</v>
      </c>
      <c r="J1049" s="57" t="s">
        <v>15</v>
      </c>
      <c r="K1049" s="57">
        <v>1</v>
      </c>
      <c r="L1049" s="57">
        <v>0.85</v>
      </c>
      <c r="N1049" s="261">
        <v>713</v>
      </c>
      <c r="O1049" s="261" t="s">
        <v>2505</v>
      </c>
    </row>
    <row r="1050" spans="1:15">
      <c r="A1050" s="57">
        <v>1049</v>
      </c>
      <c r="B1050" s="66">
        <v>44233</v>
      </c>
      <c r="C1050" s="62" t="s">
        <v>80</v>
      </c>
      <c r="D1050" s="28" t="s">
        <v>76</v>
      </c>
      <c r="E1050" s="58">
        <v>38</v>
      </c>
      <c r="F1050" s="60">
        <v>1605</v>
      </c>
      <c r="G1050" s="58">
        <v>3</v>
      </c>
      <c r="J1050" s="57" t="s">
        <v>12</v>
      </c>
      <c r="K1050" s="57">
        <v>1</v>
      </c>
      <c r="L1050" s="57">
        <v>0.19</v>
      </c>
      <c r="N1050" s="261">
        <v>713</v>
      </c>
      <c r="O1050" s="261" t="s">
        <v>2505</v>
      </c>
    </row>
    <row r="1051" spans="1:15">
      <c r="A1051" s="57">
        <v>1050</v>
      </c>
      <c r="B1051" s="66">
        <v>44233</v>
      </c>
      <c r="C1051" s="62" t="s">
        <v>80</v>
      </c>
      <c r="D1051" s="28" t="s">
        <v>76</v>
      </c>
      <c r="E1051" s="58">
        <v>39</v>
      </c>
      <c r="F1051" s="60">
        <v>793</v>
      </c>
      <c r="G1051" s="58" t="s">
        <v>55</v>
      </c>
      <c r="J1051" s="57" t="s">
        <v>12</v>
      </c>
      <c r="K1051" s="57" t="s">
        <v>55</v>
      </c>
      <c r="L1051" s="57" t="s">
        <v>55</v>
      </c>
      <c r="N1051" s="261">
        <v>713</v>
      </c>
      <c r="O1051" s="261" t="s">
        <v>2505</v>
      </c>
    </row>
    <row r="1052" spans="1:15">
      <c r="A1052" s="57">
        <v>1051</v>
      </c>
      <c r="B1052" s="66">
        <v>44233</v>
      </c>
      <c r="C1052" s="62" t="s">
        <v>80</v>
      </c>
      <c r="D1052" s="28" t="s">
        <v>76</v>
      </c>
      <c r="E1052" s="58">
        <v>34</v>
      </c>
      <c r="F1052" s="60">
        <v>810</v>
      </c>
      <c r="G1052" s="58">
        <v>5</v>
      </c>
      <c r="J1052" s="57" t="s">
        <v>15</v>
      </c>
      <c r="K1052" s="57">
        <v>1</v>
      </c>
      <c r="L1052" s="57">
        <v>0.62</v>
      </c>
      <c r="N1052" s="261">
        <v>713</v>
      </c>
      <c r="O1052" s="261" t="s">
        <v>2505</v>
      </c>
    </row>
    <row r="1053" spans="1:15">
      <c r="A1053" s="57">
        <v>1052</v>
      </c>
      <c r="B1053" s="66">
        <v>44233</v>
      </c>
      <c r="C1053" s="62" t="s">
        <v>80</v>
      </c>
      <c r="D1053" s="28" t="s">
        <v>76</v>
      </c>
      <c r="E1053" s="58">
        <v>33</v>
      </c>
      <c r="F1053" s="60">
        <v>750</v>
      </c>
      <c r="G1053" s="58" t="s">
        <v>55</v>
      </c>
      <c r="J1053" s="57" t="s">
        <v>12</v>
      </c>
      <c r="K1053" s="57" t="s">
        <v>55</v>
      </c>
      <c r="L1053" s="57" t="s">
        <v>55</v>
      </c>
      <c r="N1053" s="261">
        <v>713</v>
      </c>
      <c r="O1053" s="261" t="s">
        <v>2505</v>
      </c>
    </row>
    <row r="1054" spans="1:15">
      <c r="A1054" s="57">
        <v>1053</v>
      </c>
      <c r="B1054" s="66">
        <v>44233</v>
      </c>
      <c r="C1054" s="62" t="s">
        <v>80</v>
      </c>
      <c r="D1054" s="28" t="s">
        <v>76</v>
      </c>
      <c r="E1054" s="58">
        <v>40</v>
      </c>
      <c r="F1054" s="60">
        <v>1815</v>
      </c>
      <c r="G1054" s="58">
        <v>39</v>
      </c>
      <c r="J1054" s="57" t="s">
        <v>15</v>
      </c>
      <c r="K1054" s="57">
        <v>4</v>
      </c>
      <c r="L1054" s="57">
        <v>2.15</v>
      </c>
      <c r="N1054" s="261">
        <v>713</v>
      </c>
      <c r="O1054" s="261" t="s">
        <v>2505</v>
      </c>
    </row>
    <row r="1055" spans="1:15">
      <c r="A1055" s="57">
        <v>1054</v>
      </c>
      <c r="B1055" s="66">
        <v>44233</v>
      </c>
      <c r="C1055" s="62" t="s">
        <v>80</v>
      </c>
      <c r="D1055" s="28" t="s">
        <v>76</v>
      </c>
      <c r="E1055" s="58">
        <v>35</v>
      </c>
      <c r="F1055" s="60">
        <v>545</v>
      </c>
      <c r="G1055" s="58" t="s">
        <v>55</v>
      </c>
      <c r="J1055" s="57" t="s">
        <v>12</v>
      </c>
      <c r="K1055" s="57" t="s">
        <v>55</v>
      </c>
      <c r="L1055" s="57" t="s">
        <v>55</v>
      </c>
      <c r="N1055" s="261">
        <v>713</v>
      </c>
      <c r="O1055" s="261" t="s">
        <v>2505</v>
      </c>
    </row>
    <row r="1056" spans="1:15">
      <c r="A1056" s="57">
        <v>1055</v>
      </c>
      <c r="B1056" s="66">
        <v>44233</v>
      </c>
      <c r="C1056" s="62" t="s">
        <v>80</v>
      </c>
      <c r="D1056" s="28" t="s">
        <v>76</v>
      </c>
      <c r="E1056" s="58">
        <v>32</v>
      </c>
      <c r="F1056" s="60">
        <v>730</v>
      </c>
      <c r="G1056" s="58" t="s">
        <v>55</v>
      </c>
      <c r="J1056" s="57" t="s">
        <v>12</v>
      </c>
      <c r="K1056" s="57" t="s">
        <v>55</v>
      </c>
      <c r="L1056" s="57" t="s">
        <v>55</v>
      </c>
      <c r="N1056" s="261">
        <v>713</v>
      </c>
      <c r="O1056" s="261" t="s">
        <v>2505</v>
      </c>
    </row>
    <row r="1057" spans="1:15">
      <c r="A1057" s="57">
        <v>1056</v>
      </c>
      <c r="B1057" s="66">
        <v>44233</v>
      </c>
      <c r="C1057" s="62" t="s">
        <v>80</v>
      </c>
      <c r="D1057" s="28" t="s">
        <v>76</v>
      </c>
      <c r="E1057" s="58">
        <v>35</v>
      </c>
      <c r="F1057" s="60">
        <v>940</v>
      </c>
      <c r="G1057" s="58">
        <v>2</v>
      </c>
      <c r="J1057" s="57" t="s">
        <v>15</v>
      </c>
      <c r="K1057" s="57">
        <v>1</v>
      </c>
      <c r="L1057" s="57">
        <v>0.21</v>
      </c>
      <c r="N1057" s="261">
        <v>713</v>
      </c>
      <c r="O1057" s="261" t="s">
        <v>2505</v>
      </c>
    </row>
    <row r="1058" spans="1:15">
      <c r="A1058" s="57">
        <v>1057</v>
      </c>
      <c r="B1058" s="66">
        <v>44233</v>
      </c>
      <c r="C1058" s="62" t="s">
        <v>80</v>
      </c>
      <c r="D1058" s="28" t="s">
        <v>76</v>
      </c>
      <c r="E1058" s="58">
        <v>33</v>
      </c>
      <c r="F1058" s="60">
        <v>800</v>
      </c>
      <c r="G1058" s="58">
        <v>2</v>
      </c>
      <c r="J1058" s="57" t="s">
        <v>15</v>
      </c>
      <c r="K1058" s="57">
        <v>1</v>
      </c>
      <c r="L1058" s="57">
        <v>0.25</v>
      </c>
      <c r="N1058" s="261">
        <v>713</v>
      </c>
      <c r="O1058" s="261" t="s">
        <v>2505</v>
      </c>
    </row>
    <row r="1059" spans="1:15">
      <c r="A1059" s="57">
        <v>1058</v>
      </c>
      <c r="B1059" s="66">
        <v>44233</v>
      </c>
      <c r="C1059" s="62" t="s">
        <v>80</v>
      </c>
      <c r="D1059" s="28" t="s">
        <v>76</v>
      </c>
      <c r="E1059" s="58">
        <v>37</v>
      </c>
      <c r="F1059" s="60">
        <v>1065</v>
      </c>
      <c r="G1059" s="58" t="s">
        <v>55</v>
      </c>
      <c r="J1059" s="57" t="s">
        <v>12</v>
      </c>
      <c r="K1059" s="57" t="s">
        <v>55</v>
      </c>
      <c r="L1059" s="57" t="s">
        <v>55</v>
      </c>
      <c r="N1059" s="261">
        <v>713</v>
      </c>
      <c r="O1059" s="261" t="s">
        <v>2505</v>
      </c>
    </row>
    <row r="1060" spans="1:15">
      <c r="A1060" s="57">
        <v>1059</v>
      </c>
      <c r="B1060" s="66">
        <v>44233</v>
      </c>
      <c r="C1060" s="62" t="s">
        <v>80</v>
      </c>
      <c r="D1060" s="28" t="s">
        <v>76</v>
      </c>
      <c r="E1060" s="58">
        <v>34</v>
      </c>
      <c r="F1060" s="60">
        <v>795</v>
      </c>
      <c r="G1060" s="58" t="s">
        <v>55</v>
      </c>
      <c r="J1060" s="57" t="s">
        <v>12</v>
      </c>
      <c r="K1060" s="57" t="s">
        <v>55</v>
      </c>
      <c r="L1060" s="57" t="s">
        <v>55</v>
      </c>
      <c r="N1060" s="261">
        <v>713</v>
      </c>
      <c r="O1060" s="261" t="s">
        <v>2505</v>
      </c>
    </row>
    <row r="1061" spans="1:15">
      <c r="A1061" s="57">
        <v>1060</v>
      </c>
      <c r="B1061" s="66">
        <v>44233</v>
      </c>
      <c r="C1061" s="62" t="s">
        <v>80</v>
      </c>
      <c r="D1061" s="28" t="s">
        <v>76</v>
      </c>
      <c r="E1061" s="58">
        <v>39</v>
      </c>
      <c r="F1061" s="60">
        <v>1701</v>
      </c>
      <c r="G1061" s="58">
        <v>19</v>
      </c>
      <c r="J1061" s="57" t="s">
        <v>15</v>
      </c>
      <c r="K1061" s="57">
        <v>2</v>
      </c>
      <c r="L1061" s="57">
        <v>1.1200000000000001</v>
      </c>
      <c r="N1061" s="261">
        <v>713</v>
      </c>
      <c r="O1061" s="261" t="s">
        <v>2505</v>
      </c>
    </row>
    <row r="1062" spans="1:15">
      <c r="A1062" s="57">
        <v>1061</v>
      </c>
      <c r="B1062" s="66">
        <v>44235</v>
      </c>
      <c r="C1062" s="62" t="s">
        <v>80</v>
      </c>
      <c r="D1062" s="28" t="s">
        <v>76</v>
      </c>
      <c r="E1062" s="58">
        <v>34</v>
      </c>
      <c r="F1062" s="60">
        <v>820</v>
      </c>
      <c r="G1062" s="58">
        <v>4</v>
      </c>
      <c r="J1062" s="57" t="s">
        <v>15</v>
      </c>
      <c r="K1062" s="57">
        <v>2</v>
      </c>
      <c r="L1062" s="57">
        <v>0.49</v>
      </c>
      <c r="N1062" s="261">
        <v>713</v>
      </c>
      <c r="O1062" s="261" t="s">
        <v>2505</v>
      </c>
    </row>
    <row r="1063" spans="1:15">
      <c r="A1063" s="57">
        <v>1062</v>
      </c>
      <c r="B1063" s="66">
        <v>44235</v>
      </c>
      <c r="C1063" s="62" t="s">
        <v>80</v>
      </c>
      <c r="D1063" s="28" t="s">
        <v>76</v>
      </c>
      <c r="E1063" s="58">
        <v>33</v>
      </c>
      <c r="F1063" s="60">
        <v>750</v>
      </c>
      <c r="G1063" s="58" t="s">
        <v>55</v>
      </c>
      <c r="J1063" s="57" t="s">
        <v>12</v>
      </c>
      <c r="K1063" s="57" t="s">
        <v>55</v>
      </c>
      <c r="L1063" s="57" t="s">
        <v>55</v>
      </c>
      <c r="N1063" s="261">
        <v>713</v>
      </c>
      <c r="O1063" s="261" t="s">
        <v>2505</v>
      </c>
    </row>
    <row r="1064" spans="1:15">
      <c r="A1064" s="57">
        <v>1063</v>
      </c>
      <c r="B1064" s="66">
        <v>44235</v>
      </c>
      <c r="C1064" s="62" t="s">
        <v>80</v>
      </c>
      <c r="D1064" s="28" t="s">
        <v>76</v>
      </c>
      <c r="E1064" s="58">
        <v>39</v>
      </c>
      <c r="F1064" s="60">
        <v>1704</v>
      </c>
      <c r="G1064" s="58">
        <v>3</v>
      </c>
      <c r="J1064" s="57" t="s">
        <v>15</v>
      </c>
      <c r="K1064" s="57">
        <v>1</v>
      </c>
      <c r="L1064" s="57">
        <v>0.18</v>
      </c>
      <c r="N1064" s="261">
        <v>713</v>
      </c>
      <c r="O1064" s="261" t="s">
        <v>2505</v>
      </c>
    </row>
    <row r="1065" spans="1:15">
      <c r="A1065" s="57">
        <v>1064</v>
      </c>
      <c r="B1065" s="66">
        <v>44235</v>
      </c>
      <c r="C1065" s="62" t="s">
        <v>80</v>
      </c>
      <c r="D1065" s="28" t="s">
        <v>76</v>
      </c>
      <c r="E1065" s="58">
        <v>40</v>
      </c>
      <c r="F1065" s="60">
        <v>1900</v>
      </c>
      <c r="G1065" s="58">
        <v>36</v>
      </c>
      <c r="J1065" s="57" t="s">
        <v>15</v>
      </c>
      <c r="K1065" s="57">
        <v>4</v>
      </c>
      <c r="L1065" s="57">
        <v>1.89</v>
      </c>
      <c r="N1065" s="261">
        <v>713</v>
      </c>
      <c r="O1065" s="261" t="s">
        <v>2505</v>
      </c>
    </row>
    <row r="1066" spans="1:15">
      <c r="A1066" s="57">
        <v>1065</v>
      </c>
      <c r="B1066" s="66">
        <v>44235</v>
      </c>
      <c r="C1066" s="62" t="s">
        <v>80</v>
      </c>
      <c r="D1066" s="28" t="s">
        <v>76</v>
      </c>
      <c r="E1066" s="58">
        <v>32</v>
      </c>
      <c r="F1066" s="60">
        <v>728</v>
      </c>
      <c r="G1066" s="58" t="s">
        <v>55</v>
      </c>
      <c r="J1066" s="57" t="s">
        <v>12</v>
      </c>
      <c r="K1066" s="57" t="s">
        <v>55</v>
      </c>
      <c r="L1066" s="57" t="s">
        <v>55</v>
      </c>
      <c r="N1066" s="261">
        <v>713</v>
      </c>
      <c r="O1066" s="261" t="s">
        <v>2505</v>
      </c>
    </row>
    <row r="1067" spans="1:15">
      <c r="A1067" s="57">
        <v>1066</v>
      </c>
      <c r="B1067" s="66">
        <v>44235</v>
      </c>
      <c r="C1067" s="62" t="s">
        <v>80</v>
      </c>
      <c r="D1067" s="28" t="s">
        <v>76</v>
      </c>
      <c r="E1067" s="58">
        <v>35</v>
      </c>
      <c r="F1067" s="60">
        <v>931</v>
      </c>
      <c r="G1067" s="58" t="s">
        <v>55</v>
      </c>
      <c r="J1067" s="57" t="s">
        <v>12</v>
      </c>
      <c r="K1067" s="57" t="s">
        <v>55</v>
      </c>
      <c r="L1067" s="57" t="s">
        <v>55</v>
      </c>
      <c r="N1067" s="261">
        <v>713</v>
      </c>
      <c r="O1067" s="261" t="s">
        <v>2505</v>
      </c>
    </row>
    <row r="1068" spans="1:15">
      <c r="A1068" s="57">
        <v>1067</v>
      </c>
      <c r="B1068" s="66">
        <v>44235</v>
      </c>
      <c r="C1068" s="62" t="s">
        <v>80</v>
      </c>
      <c r="D1068" s="28" t="s">
        <v>76</v>
      </c>
      <c r="E1068" s="58">
        <v>31</v>
      </c>
      <c r="F1068" s="60">
        <v>605</v>
      </c>
      <c r="G1068" s="58" t="s">
        <v>55</v>
      </c>
      <c r="J1068" s="57" t="s">
        <v>12</v>
      </c>
      <c r="K1068" s="57" t="s">
        <v>55</v>
      </c>
      <c r="L1068" s="57" t="s">
        <v>55</v>
      </c>
      <c r="N1068" s="261">
        <v>713</v>
      </c>
      <c r="O1068" s="261" t="s">
        <v>2505</v>
      </c>
    </row>
    <row r="1069" spans="1:15">
      <c r="A1069" s="57">
        <v>1068</v>
      </c>
      <c r="B1069" s="66">
        <v>44235</v>
      </c>
      <c r="C1069" s="62" t="s">
        <v>80</v>
      </c>
      <c r="D1069" s="28" t="s">
        <v>76</v>
      </c>
      <c r="E1069" s="58">
        <v>36</v>
      </c>
      <c r="F1069" s="60">
        <v>950</v>
      </c>
      <c r="G1069" s="58">
        <v>19</v>
      </c>
      <c r="J1069" s="57" t="s">
        <v>15</v>
      </c>
      <c r="K1069" s="57">
        <v>2</v>
      </c>
      <c r="L1069" s="57">
        <v>2</v>
      </c>
      <c r="N1069" s="261">
        <v>713</v>
      </c>
      <c r="O1069" s="261" t="s">
        <v>2505</v>
      </c>
    </row>
    <row r="1070" spans="1:15">
      <c r="A1070" s="57">
        <v>1069</v>
      </c>
      <c r="B1070" s="66">
        <v>44235</v>
      </c>
      <c r="C1070" s="62" t="s">
        <v>80</v>
      </c>
      <c r="D1070" s="28" t="s">
        <v>76</v>
      </c>
      <c r="E1070" s="58">
        <v>40</v>
      </c>
      <c r="F1070" s="60">
        <v>1809</v>
      </c>
      <c r="G1070" s="58" t="s">
        <v>55</v>
      </c>
      <c r="J1070" s="57" t="s">
        <v>12</v>
      </c>
      <c r="K1070" s="57" t="s">
        <v>55</v>
      </c>
      <c r="L1070" s="57" t="s">
        <v>55</v>
      </c>
      <c r="N1070" s="261">
        <v>713</v>
      </c>
      <c r="O1070" s="261" t="s">
        <v>2505</v>
      </c>
    </row>
    <row r="1071" spans="1:15">
      <c r="A1071" s="57">
        <v>1070</v>
      </c>
      <c r="B1071" s="66">
        <v>44235</v>
      </c>
      <c r="C1071" s="62" t="s">
        <v>80</v>
      </c>
      <c r="D1071" s="28" t="s">
        <v>76</v>
      </c>
      <c r="E1071" s="58">
        <v>33</v>
      </c>
      <c r="F1071" s="60">
        <v>756</v>
      </c>
      <c r="G1071" s="58" t="s">
        <v>55</v>
      </c>
      <c r="J1071" s="57" t="s">
        <v>12</v>
      </c>
      <c r="K1071" s="57" t="s">
        <v>55</v>
      </c>
      <c r="L1071" s="57" t="s">
        <v>55</v>
      </c>
      <c r="N1071" s="261">
        <v>713</v>
      </c>
      <c r="O1071" s="261" t="s">
        <v>2505</v>
      </c>
    </row>
    <row r="1072" spans="1:15">
      <c r="A1072" s="57">
        <v>1071</v>
      </c>
      <c r="B1072" s="66">
        <v>44235</v>
      </c>
      <c r="C1072" s="62" t="s">
        <v>80</v>
      </c>
      <c r="D1072" s="28" t="s">
        <v>76</v>
      </c>
      <c r="E1072" s="58">
        <v>29</v>
      </c>
      <c r="F1072" s="60">
        <v>505</v>
      </c>
      <c r="G1072" s="58">
        <v>4</v>
      </c>
      <c r="J1072" s="57" t="s">
        <v>15</v>
      </c>
      <c r="K1072" s="57">
        <v>1</v>
      </c>
      <c r="L1072" s="57">
        <v>0.79</v>
      </c>
      <c r="N1072" s="261">
        <v>713</v>
      </c>
      <c r="O1072" s="261" t="s">
        <v>2505</v>
      </c>
    </row>
    <row r="1073" spans="1:15">
      <c r="A1073" s="57">
        <v>1072</v>
      </c>
      <c r="B1073" s="66">
        <v>44235</v>
      </c>
      <c r="C1073" s="62" t="s">
        <v>80</v>
      </c>
      <c r="D1073" s="28" t="s">
        <v>76</v>
      </c>
      <c r="E1073" s="58">
        <v>30</v>
      </c>
      <c r="F1073" s="60">
        <v>620</v>
      </c>
      <c r="G1073" s="58" t="s">
        <v>55</v>
      </c>
      <c r="J1073" s="57" t="s">
        <v>12</v>
      </c>
      <c r="K1073" s="57" t="s">
        <v>55</v>
      </c>
      <c r="L1073" s="57" t="s">
        <v>55</v>
      </c>
      <c r="N1073" s="261">
        <v>713</v>
      </c>
      <c r="O1073" s="261" t="s">
        <v>2505</v>
      </c>
    </row>
    <row r="1074" spans="1:15">
      <c r="A1074" s="57">
        <v>1073</v>
      </c>
      <c r="B1074" s="66">
        <v>44235</v>
      </c>
      <c r="C1074" s="62" t="s">
        <v>80</v>
      </c>
      <c r="D1074" s="28" t="s">
        <v>76</v>
      </c>
      <c r="E1074" s="58">
        <v>36</v>
      </c>
      <c r="F1074" s="60">
        <v>925</v>
      </c>
      <c r="G1074" s="58" t="s">
        <v>55</v>
      </c>
      <c r="J1074" s="57" t="s">
        <v>12</v>
      </c>
      <c r="K1074" s="57" t="s">
        <v>55</v>
      </c>
      <c r="L1074" s="57" t="s">
        <v>55</v>
      </c>
      <c r="N1074" s="261">
        <v>713</v>
      </c>
      <c r="O1074" s="261" t="s">
        <v>2505</v>
      </c>
    </row>
    <row r="1075" spans="1:15">
      <c r="A1075" s="57">
        <v>1074</v>
      </c>
      <c r="B1075" s="66">
        <v>44235</v>
      </c>
      <c r="C1075" s="62" t="s">
        <v>80</v>
      </c>
      <c r="D1075" s="28" t="s">
        <v>76</v>
      </c>
      <c r="E1075" s="58">
        <v>40</v>
      </c>
      <c r="F1075" s="60">
        <v>1801</v>
      </c>
      <c r="G1075" s="58">
        <v>36</v>
      </c>
      <c r="J1075" s="57" t="s">
        <v>15</v>
      </c>
      <c r="K1075" s="57">
        <v>4</v>
      </c>
      <c r="L1075" s="57">
        <v>2</v>
      </c>
      <c r="N1075" s="261">
        <v>713</v>
      </c>
      <c r="O1075" s="261" t="s">
        <v>2505</v>
      </c>
    </row>
    <row r="1076" spans="1:15">
      <c r="A1076" s="57">
        <v>1075</v>
      </c>
      <c r="B1076" s="66">
        <v>44235</v>
      </c>
      <c r="C1076" s="62" t="s">
        <v>80</v>
      </c>
      <c r="D1076" s="28" t="s">
        <v>76</v>
      </c>
      <c r="E1076" s="58">
        <v>32</v>
      </c>
      <c r="F1076" s="60">
        <v>630</v>
      </c>
      <c r="G1076" s="58">
        <v>4</v>
      </c>
      <c r="J1076" s="57" t="s">
        <v>15</v>
      </c>
      <c r="K1076" s="57">
        <v>1</v>
      </c>
      <c r="L1076" s="57">
        <v>0.63</v>
      </c>
      <c r="N1076" s="261">
        <v>713</v>
      </c>
      <c r="O1076" s="261" t="s">
        <v>2505</v>
      </c>
    </row>
    <row r="1077" spans="1:15">
      <c r="A1077" s="57">
        <v>1076</v>
      </c>
      <c r="B1077" s="66">
        <v>44235</v>
      </c>
      <c r="C1077" s="62" t="s">
        <v>80</v>
      </c>
      <c r="D1077" s="28" t="s">
        <v>76</v>
      </c>
      <c r="E1077" s="58">
        <v>33</v>
      </c>
      <c r="F1077" s="60">
        <v>791</v>
      </c>
      <c r="G1077" s="58" t="s">
        <v>55</v>
      </c>
      <c r="J1077" s="57" t="s">
        <v>12</v>
      </c>
      <c r="K1077" s="57" t="s">
        <v>55</v>
      </c>
      <c r="L1077" s="57" t="s">
        <v>55</v>
      </c>
      <c r="N1077" s="261">
        <v>713</v>
      </c>
      <c r="O1077" s="261" t="s">
        <v>2505</v>
      </c>
    </row>
    <row r="1078" spans="1:15">
      <c r="A1078" s="57">
        <v>1077</v>
      </c>
      <c r="B1078" s="66">
        <v>44235</v>
      </c>
      <c r="C1078" s="62" t="s">
        <v>80</v>
      </c>
      <c r="D1078" s="28" t="s">
        <v>76</v>
      </c>
      <c r="E1078" s="58">
        <v>37</v>
      </c>
      <c r="F1078" s="60">
        <v>1803</v>
      </c>
      <c r="G1078" s="58" t="s">
        <v>55</v>
      </c>
      <c r="J1078" s="57" t="s">
        <v>12</v>
      </c>
      <c r="K1078" s="57" t="s">
        <v>55</v>
      </c>
      <c r="L1078" s="57" t="s">
        <v>55</v>
      </c>
      <c r="N1078" s="261">
        <v>713</v>
      </c>
      <c r="O1078" s="261" t="s">
        <v>2505</v>
      </c>
    </row>
    <row r="1079" spans="1:15">
      <c r="A1079" s="57">
        <v>1078</v>
      </c>
      <c r="B1079" s="66">
        <v>44235</v>
      </c>
      <c r="C1079" s="62" t="s">
        <v>80</v>
      </c>
      <c r="D1079" s="28" t="s">
        <v>76</v>
      </c>
      <c r="E1079" s="58">
        <v>34</v>
      </c>
      <c r="F1079" s="60">
        <v>840</v>
      </c>
      <c r="G1079" s="58">
        <v>8</v>
      </c>
      <c r="J1079" s="57" t="s">
        <v>15</v>
      </c>
      <c r="K1079" s="57">
        <v>2</v>
      </c>
      <c r="L1079" s="57">
        <v>0.95</v>
      </c>
      <c r="N1079" s="261">
        <v>713</v>
      </c>
      <c r="O1079" s="261" t="s">
        <v>2505</v>
      </c>
    </row>
    <row r="1080" spans="1:15">
      <c r="A1080" s="57">
        <v>1079</v>
      </c>
      <c r="B1080" s="66">
        <v>44235</v>
      </c>
      <c r="C1080" s="62" t="s">
        <v>80</v>
      </c>
      <c r="D1080" s="28" t="s">
        <v>76</v>
      </c>
      <c r="E1080" s="58">
        <v>31</v>
      </c>
      <c r="F1080" s="60">
        <v>605</v>
      </c>
      <c r="G1080" s="58" t="s">
        <v>55</v>
      </c>
      <c r="J1080" s="57" t="s">
        <v>12</v>
      </c>
      <c r="K1080" s="57" t="s">
        <v>55</v>
      </c>
      <c r="L1080" s="57" t="s">
        <v>55</v>
      </c>
      <c r="N1080" s="261">
        <v>713</v>
      </c>
      <c r="O1080" s="261" t="s">
        <v>2505</v>
      </c>
    </row>
    <row r="1081" spans="1:15">
      <c r="A1081" s="57">
        <v>1080</v>
      </c>
      <c r="B1081" s="66">
        <v>44235</v>
      </c>
      <c r="C1081" s="62" t="s">
        <v>80</v>
      </c>
      <c r="D1081" s="28" t="s">
        <v>76</v>
      </c>
      <c r="E1081" s="58">
        <v>38</v>
      </c>
      <c r="F1081" s="60">
        <v>1610</v>
      </c>
      <c r="G1081" s="58" t="s">
        <v>55</v>
      </c>
      <c r="J1081" s="57" t="s">
        <v>12</v>
      </c>
      <c r="K1081" s="57" t="s">
        <v>55</v>
      </c>
      <c r="L1081" s="57" t="s">
        <v>55</v>
      </c>
      <c r="N1081" s="261">
        <v>713</v>
      </c>
      <c r="O1081" s="261" t="s">
        <v>2505</v>
      </c>
    </row>
    <row r="1082" spans="1:15">
      <c r="A1082" s="57">
        <v>1081</v>
      </c>
      <c r="B1082" s="66">
        <v>44236</v>
      </c>
      <c r="C1082" s="62" t="s">
        <v>80</v>
      </c>
      <c r="D1082" s="28" t="s">
        <v>76</v>
      </c>
      <c r="E1082" s="58">
        <v>33</v>
      </c>
      <c r="F1082" s="60">
        <v>751</v>
      </c>
      <c r="G1082" s="58">
        <v>19</v>
      </c>
      <c r="J1082" s="57" t="s">
        <v>15</v>
      </c>
      <c r="K1082" s="57">
        <v>2</v>
      </c>
      <c r="L1082" s="57">
        <v>2.5299999999999998</v>
      </c>
      <c r="N1082" s="261">
        <v>713</v>
      </c>
      <c r="O1082" s="261" t="s">
        <v>2505</v>
      </c>
    </row>
    <row r="1083" spans="1:15">
      <c r="A1083" s="57">
        <v>1082</v>
      </c>
      <c r="B1083" s="66">
        <v>44236</v>
      </c>
      <c r="C1083" s="62" t="s">
        <v>80</v>
      </c>
      <c r="D1083" s="28" t="s">
        <v>76</v>
      </c>
      <c r="E1083" s="58">
        <v>28</v>
      </c>
      <c r="F1083" s="60">
        <v>506</v>
      </c>
      <c r="G1083" s="58">
        <v>3</v>
      </c>
      <c r="J1083" s="57" t="s">
        <v>15</v>
      </c>
      <c r="K1083" s="57">
        <v>1</v>
      </c>
      <c r="L1083" s="57">
        <v>0.59</v>
      </c>
      <c r="N1083" s="261">
        <v>713</v>
      </c>
      <c r="O1083" s="261" t="s">
        <v>2505</v>
      </c>
    </row>
    <row r="1084" spans="1:15">
      <c r="A1084" s="57">
        <v>1083</v>
      </c>
      <c r="B1084" s="66">
        <v>44236</v>
      </c>
      <c r="C1084" s="62" t="s">
        <v>80</v>
      </c>
      <c r="D1084" s="28" t="s">
        <v>76</v>
      </c>
      <c r="E1084" s="58">
        <v>31</v>
      </c>
      <c r="F1084" s="60">
        <v>615</v>
      </c>
      <c r="G1084" s="58" t="s">
        <v>55</v>
      </c>
      <c r="J1084" s="57" t="s">
        <v>12</v>
      </c>
      <c r="K1084" s="57" t="s">
        <v>55</v>
      </c>
      <c r="L1084" s="57" t="s">
        <v>55</v>
      </c>
      <c r="N1084" s="261">
        <v>713</v>
      </c>
      <c r="O1084" s="261" t="s">
        <v>2505</v>
      </c>
    </row>
    <row r="1085" spans="1:15">
      <c r="A1085" s="57">
        <v>1084</v>
      </c>
      <c r="B1085" s="66">
        <v>44236</v>
      </c>
      <c r="C1085" s="62" t="s">
        <v>80</v>
      </c>
      <c r="D1085" s="28" t="s">
        <v>76</v>
      </c>
      <c r="E1085" s="58">
        <v>39</v>
      </c>
      <c r="F1085" s="60">
        <v>1701</v>
      </c>
      <c r="G1085" s="58" t="s">
        <v>55</v>
      </c>
      <c r="J1085" s="57" t="s">
        <v>12</v>
      </c>
      <c r="K1085" s="57" t="s">
        <v>55</v>
      </c>
      <c r="L1085" s="57" t="s">
        <v>55</v>
      </c>
      <c r="N1085" s="261">
        <v>713</v>
      </c>
      <c r="O1085" s="261" t="s">
        <v>2505</v>
      </c>
    </row>
    <row r="1086" spans="1:15">
      <c r="A1086" s="57">
        <v>1085</v>
      </c>
      <c r="B1086" s="66">
        <v>44236</v>
      </c>
      <c r="C1086" s="62" t="s">
        <v>80</v>
      </c>
      <c r="D1086" s="28" t="s">
        <v>76</v>
      </c>
      <c r="E1086" s="58">
        <v>30</v>
      </c>
      <c r="F1086" s="60">
        <v>601</v>
      </c>
      <c r="G1086" s="58" t="s">
        <v>55</v>
      </c>
      <c r="J1086" s="57" t="s">
        <v>12</v>
      </c>
      <c r="K1086" s="57" t="s">
        <v>55</v>
      </c>
      <c r="L1086" s="57" t="s">
        <v>55</v>
      </c>
      <c r="N1086" s="261">
        <v>713</v>
      </c>
      <c r="O1086" s="261" t="s">
        <v>2505</v>
      </c>
    </row>
    <row r="1087" spans="1:15">
      <c r="A1087" s="57">
        <v>1086</v>
      </c>
      <c r="B1087" s="66">
        <v>44236</v>
      </c>
      <c r="C1087" s="62" t="s">
        <v>80</v>
      </c>
      <c r="D1087" s="28" t="s">
        <v>76</v>
      </c>
      <c r="E1087" s="58">
        <v>36</v>
      </c>
      <c r="F1087" s="60">
        <v>940</v>
      </c>
      <c r="G1087" s="58">
        <v>2</v>
      </c>
      <c r="J1087" s="57" t="s">
        <v>15</v>
      </c>
      <c r="K1087" s="57">
        <v>1</v>
      </c>
      <c r="L1087" s="57">
        <v>0.21</v>
      </c>
      <c r="N1087" s="261">
        <v>713</v>
      </c>
      <c r="O1087" s="261" t="s">
        <v>2505</v>
      </c>
    </row>
    <row r="1088" spans="1:15">
      <c r="A1088" s="57">
        <v>1087</v>
      </c>
      <c r="B1088" s="66">
        <v>44236</v>
      </c>
      <c r="C1088" s="62" t="s">
        <v>80</v>
      </c>
      <c r="D1088" s="28" t="s">
        <v>76</v>
      </c>
      <c r="E1088" s="58">
        <v>37</v>
      </c>
      <c r="F1088" s="60">
        <v>1065</v>
      </c>
      <c r="G1088" s="58" t="s">
        <v>55</v>
      </c>
      <c r="J1088" s="57" t="s">
        <v>12</v>
      </c>
      <c r="K1088" s="57" t="s">
        <v>55</v>
      </c>
      <c r="L1088" s="57" t="s">
        <v>79</v>
      </c>
      <c r="N1088" s="261">
        <v>713</v>
      </c>
      <c r="O1088" s="261" t="s">
        <v>2505</v>
      </c>
    </row>
    <row r="1089" spans="1:15">
      <c r="A1089" s="57">
        <v>1088</v>
      </c>
      <c r="B1089" s="66">
        <v>44236</v>
      </c>
      <c r="C1089" s="62" t="s">
        <v>80</v>
      </c>
      <c r="D1089" s="28" t="s">
        <v>76</v>
      </c>
      <c r="E1089" s="58">
        <v>35</v>
      </c>
      <c r="F1089" s="60">
        <v>930</v>
      </c>
      <c r="G1089" s="58" t="s">
        <v>55</v>
      </c>
      <c r="J1089" s="57" t="s">
        <v>12</v>
      </c>
      <c r="K1089" s="57" t="s">
        <v>55</v>
      </c>
      <c r="L1089" s="57" t="s">
        <v>79</v>
      </c>
      <c r="N1089" s="261">
        <v>713</v>
      </c>
      <c r="O1089" s="261" t="s">
        <v>2505</v>
      </c>
    </row>
    <row r="1090" spans="1:15">
      <c r="A1090" s="57">
        <v>1089</v>
      </c>
      <c r="B1090" s="66">
        <v>44236</v>
      </c>
      <c r="C1090" s="62" t="s">
        <v>80</v>
      </c>
      <c r="D1090" s="28" t="s">
        <v>76</v>
      </c>
      <c r="E1090" s="58">
        <v>35</v>
      </c>
      <c r="F1090" s="60">
        <v>937</v>
      </c>
      <c r="G1090" s="58">
        <v>3</v>
      </c>
      <c r="J1090" s="57" t="s">
        <v>15</v>
      </c>
      <c r="K1090" s="57">
        <v>1</v>
      </c>
      <c r="L1090" s="57">
        <v>0.32</v>
      </c>
      <c r="N1090" s="261">
        <v>713</v>
      </c>
      <c r="O1090" s="261" t="s">
        <v>2505</v>
      </c>
    </row>
    <row r="1091" spans="1:15">
      <c r="A1091" s="57">
        <v>1090</v>
      </c>
      <c r="B1091" s="66">
        <v>44236</v>
      </c>
      <c r="C1091" s="62" t="s">
        <v>80</v>
      </c>
      <c r="D1091" s="28" t="s">
        <v>76</v>
      </c>
      <c r="E1091" s="58">
        <v>32</v>
      </c>
      <c r="F1091" s="60">
        <v>729</v>
      </c>
      <c r="G1091" s="58">
        <v>24</v>
      </c>
      <c r="J1091" s="57" t="s">
        <v>15</v>
      </c>
      <c r="K1091" s="57">
        <v>3</v>
      </c>
      <c r="L1091" s="57">
        <v>3.29</v>
      </c>
      <c r="N1091" s="261">
        <v>713</v>
      </c>
      <c r="O1091" s="261" t="s">
        <v>2505</v>
      </c>
    </row>
    <row r="1092" spans="1:15">
      <c r="A1092" s="57">
        <v>1091</v>
      </c>
      <c r="B1092" s="66">
        <v>44236</v>
      </c>
      <c r="C1092" s="62" t="s">
        <v>80</v>
      </c>
      <c r="D1092" s="28" t="s">
        <v>76</v>
      </c>
      <c r="E1092" s="58">
        <v>33</v>
      </c>
      <c r="F1092" s="60">
        <v>791</v>
      </c>
      <c r="G1092" s="58">
        <v>3</v>
      </c>
      <c r="J1092" s="57" t="s">
        <v>15</v>
      </c>
      <c r="K1092" s="57">
        <v>1</v>
      </c>
      <c r="L1092" s="57">
        <v>0.4</v>
      </c>
      <c r="N1092" s="261">
        <v>713</v>
      </c>
      <c r="O1092" s="261" t="s">
        <v>2505</v>
      </c>
    </row>
    <row r="1093" spans="1:15">
      <c r="A1093" s="57">
        <v>1092</v>
      </c>
      <c r="B1093" s="66">
        <v>44236</v>
      </c>
      <c r="C1093" s="62" t="s">
        <v>80</v>
      </c>
      <c r="D1093" s="28" t="s">
        <v>76</v>
      </c>
      <c r="E1093" s="58">
        <v>38</v>
      </c>
      <c r="F1093" s="60">
        <v>1625</v>
      </c>
      <c r="G1093" s="58">
        <v>21</v>
      </c>
      <c r="J1093" s="57" t="s">
        <v>15</v>
      </c>
      <c r="K1093" s="57">
        <v>4</v>
      </c>
      <c r="L1093" s="57">
        <v>1.29</v>
      </c>
      <c r="N1093" s="261">
        <v>713</v>
      </c>
      <c r="O1093" s="261" t="s">
        <v>2505</v>
      </c>
    </row>
    <row r="1094" spans="1:15">
      <c r="A1094" s="57">
        <v>1093</v>
      </c>
      <c r="B1094" s="66">
        <v>44236</v>
      </c>
      <c r="C1094" s="62" t="s">
        <v>80</v>
      </c>
      <c r="D1094" s="28" t="s">
        <v>76</v>
      </c>
      <c r="E1094" s="58">
        <v>30</v>
      </c>
      <c r="F1094" s="60">
        <v>565</v>
      </c>
      <c r="G1094" s="58" t="s">
        <v>55</v>
      </c>
      <c r="J1094" s="57" t="s">
        <v>12</v>
      </c>
      <c r="K1094" s="57" t="s">
        <v>55</v>
      </c>
      <c r="L1094" s="57" t="s">
        <v>55</v>
      </c>
      <c r="N1094" s="261">
        <v>713</v>
      </c>
      <c r="O1094" s="261" t="s">
        <v>2505</v>
      </c>
    </row>
    <row r="1095" spans="1:15">
      <c r="A1095" s="57">
        <v>1094</v>
      </c>
      <c r="B1095" s="66">
        <v>44236</v>
      </c>
      <c r="C1095" s="62" t="s">
        <v>80</v>
      </c>
      <c r="D1095" s="28" t="s">
        <v>76</v>
      </c>
      <c r="E1095" s="58">
        <v>31</v>
      </c>
      <c r="F1095" s="60">
        <v>621</v>
      </c>
      <c r="G1095" s="58" t="s">
        <v>55</v>
      </c>
      <c r="J1095" s="57" t="s">
        <v>12</v>
      </c>
      <c r="K1095" s="57" t="s">
        <v>55</v>
      </c>
      <c r="L1095" s="57" t="s">
        <v>55</v>
      </c>
      <c r="N1095" s="261">
        <v>713</v>
      </c>
      <c r="O1095" s="261" t="s">
        <v>2505</v>
      </c>
    </row>
    <row r="1096" spans="1:15">
      <c r="A1096" s="57">
        <v>1095</v>
      </c>
      <c r="B1096" s="66">
        <v>44236</v>
      </c>
      <c r="C1096" s="62" t="s">
        <v>80</v>
      </c>
      <c r="D1096" s="28" t="s">
        <v>76</v>
      </c>
      <c r="E1096" s="58">
        <v>35</v>
      </c>
      <c r="F1096" s="60">
        <v>940</v>
      </c>
      <c r="G1096" s="58" t="s">
        <v>55</v>
      </c>
      <c r="J1096" s="57" t="s">
        <v>12</v>
      </c>
      <c r="K1096" s="57" t="s">
        <v>55</v>
      </c>
      <c r="L1096" s="57" t="s">
        <v>55</v>
      </c>
      <c r="N1096" s="261">
        <v>713</v>
      </c>
      <c r="O1096" s="261" t="s">
        <v>2505</v>
      </c>
    </row>
    <row r="1097" spans="1:15">
      <c r="A1097" s="57">
        <v>1096</v>
      </c>
      <c r="B1097" s="66">
        <v>44236</v>
      </c>
      <c r="C1097" s="62" t="s">
        <v>80</v>
      </c>
      <c r="D1097" s="28" t="s">
        <v>76</v>
      </c>
      <c r="E1097" s="58">
        <v>37</v>
      </c>
      <c r="F1097" s="60">
        <v>1240</v>
      </c>
      <c r="G1097" s="58" t="s">
        <v>55</v>
      </c>
      <c r="J1097" s="57" t="s">
        <v>12</v>
      </c>
      <c r="K1097" s="57" t="s">
        <v>55</v>
      </c>
      <c r="L1097" s="57" t="s">
        <v>55</v>
      </c>
      <c r="N1097" s="261">
        <v>713</v>
      </c>
      <c r="O1097" s="261" t="s">
        <v>2505</v>
      </c>
    </row>
    <row r="1098" spans="1:15">
      <c r="A1098" s="57">
        <v>1097</v>
      </c>
      <c r="B1098" s="66">
        <v>44236</v>
      </c>
      <c r="C1098" s="62" t="s">
        <v>80</v>
      </c>
      <c r="D1098" s="28" t="s">
        <v>76</v>
      </c>
      <c r="E1098" s="58">
        <v>33</v>
      </c>
      <c r="F1098" s="60">
        <v>806</v>
      </c>
      <c r="G1098" s="58">
        <v>2</v>
      </c>
      <c r="J1098" s="57" t="s">
        <v>15</v>
      </c>
      <c r="K1098" s="57">
        <v>1</v>
      </c>
      <c r="L1098" s="57">
        <v>0.25</v>
      </c>
      <c r="N1098" s="261">
        <v>713</v>
      </c>
      <c r="O1098" s="261" t="s">
        <v>2505</v>
      </c>
    </row>
    <row r="1099" spans="1:15">
      <c r="A1099" s="57">
        <v>1098</v>
      </c>
      <c r="B1099" s="66">
        <v>44236</v>
      </c>
      <c r="C1099" s="62" t="s">
        <v>80</v>
      </c>
      <c r="D1099" s="28" t="s">
        <v>76</v>
      </c>
      <c r="E1099" s="58">
        <v>39</v>
      </c>
      <c r="F1099" s="60">
        <v>1703</v>
      </c>
      <c r="G1099" s="58" t="s">
        <v>55</v>
      </c>
      <c r="J1099" s="57" t="s">
        <v>12</v>
      </c>
      <c r="K1099" s="57" t="s">
        <v>55</v>
      </c>
      <c r="L1099" s="57" t="s">
        <v>55</v>
      </c>
      <c r="N1099" s="261">
        <v>713</v>
      </c>
      <c r="O1099" s="261" t="s">
        <v>2505</v>
      </c>
    </row>
    <row r="1100" spans="1:15">
      <c r="A1100" s="57">
        <v>1099</v>
      </c>
      <c r="B1100" s="66">
        <v>44236</v>
      </c>
      <c r="C1100" s="62" t="s">
        <v>80</v>
      </c>
      <c r="D1100" s="28" t="s">
        <v>76</v>
      </c>
      <c r="E1100" s="58">
        <v>31</v>
      </c>
      <c r="F1100" s="60">
        <v>600</v>
      </c>
      <c r="G1100" s="58" t="s">
        <v>55</v>
      </c>
      <c r="J1100" s="57" t="s">
        <v>12</v>
      </c>
      <c r="K1100" s="57" t="s">
        <v>55</v>
      </c>
      <c r="L1100" s="57" t="s">
        <v>55</v>
      </c>
      <c r="N1100" s="261">
        <v>713</v>
      </c>
      <c r="O1100" s="261" t="s">
        <v>2505</v>
      </c>
    </row>
    <row r="1101" spans="1:15">
      <c r="A1101" s="57">
        <v>1100</v>
      </c>
      <c r="B1101" s="66">
        <v>44236</v>
      </c>
      <c r="C1101" s="62" t="s">
        <v>80</v>
      </c>
      <c r="D1101" s="28" t="s">
        <v>76</v>
      </c>
      <c r="E1101" s="58">
        <v>35</v>
      </c>
      <c r="F1101" s="60">
        <v>931</v>
      </c>
      <c r="G1101" s="58">
        <v>2</v>
      </c>
      <c r="J1101" s="57" t="s">
        <v>12</v>
      </c>
      <c r="K1101" s="57">
        <v>1</v>
      </c>
      <c r="L1101" s="57">
        <v>0.21</v>
      </c>
      <c r="N1101" s="261">
        <v>713</v>
      </c>
      <c r="O1101" s="261" t="s">
        <v>2505</v>
      </c>
    </row>
    <row r="1102" spans="1:15">
      <c r="A1102" s="57">
        <v>1101</v>
      </c>
      <c r="B1102" s="66">
        <v>44237</v>
      </c>
      <c r="C1102" s="62" t="s">
        <v>80</v>
      </c>
      <c r="D1102" s="28" t="s">
        <v>76</v>
      </c>
      <c r="E1102" s="58">
        <v>29</v>
      </c>
      <c r="F1102" s="60">
        <v>558</v>
      </c>
      <c r="G1102" s="58" t="s">
        <v>55</v>
      </c>
      <c r="J1102" s="57" t="s">
        <v>12</v>
      </c>
      <c r="K1102" s="57" t="s">
        <v>55</v>
      </c>
      <c r="L1102" s="57" t="s">
        <v>55</v>
      </c>
      <c r="N1102" s="261">
        <v>713</v>
      </c>
      <c r="O1102" s="261" t="s">
        <v>2505</v>
      </c>
    </row>
    <row r="1103" spans="1:15">
      <c r="A1103" s="57">
        <v>1102</v>
      </c>
      <c r="B1103" s="66">
        <v>44237</v>
      </c>
      <c r="C1103" s="62" t="s">
        <v>80</v>
      </c>
      <c r="D1103" s="28" t="s">
        <v>76</v>
      </c>
      <c r="E1103" s="58">
        <v>33</v>
      </c>
      <c r="F1103" s="60">
        <v>745</v>
      </c>
      <c r="G1103" s="58" t="s">
        <v>55</v>
      </c>
      <c r="J1103" s="57" t="s">
        <v>12</v>
      </c>
      <c r="K1103" s="57" t="s">
        <v>55</v>
      </c>
      <c r="L1103" s="57" t="s">
        <v>55</v>
      </c>
      <c r="N1103" s="261">
        <v>713</v>
      </c>
      <c r="O1103" s="261" t="s">
        <v>2505</v>
      </c>
    </row>
    <row r="1104" spans="1:15">
      <c r="A1104" s="57">
        <v>1103</v>
      </c>
      <c r="B1104" s="66">
        <v>44237</v>
      </c>
      <c r="C1104" s="62" t="s">
        <v>80</v>
      </c>
      <c r="D1104" s="28" t="s">
        <v>76</v>
      </c>
      <c r="E1104" s="58">
        <v>31</v>
      </c>
      <c r="F1104" s="60">
        <v>600</v>
      </c>
      <c r="G1104" s="58">
        <v>2</v>
      </c>
      <c r="J1104" s="57" t="s">
        <v>15</v>
      </c>
      <c r="K1104" s="57">
        <v>1</v>
      </c>
      <c r="L1104" s="57">
        <v>0.33</v>
      </c>
      <c r="N1104" s="261">
        <v>713</v>
      </c>
      <c r="O1104" s="261" t="s">
        <v>2505</v>
      </c>
    </row>
    <row r="1105" spans="1:15">
      <c r="A1105" s="57">
        <v>1104</v>
      </c>
      <c r="B1105" s="66">
        <v>44237</v>
      </c>
      <c r="C1105" s="62" t="s">
        <v>80</v>
      </c>
      <c r="D1105" s="28" t="s">
        <v>76</v>
      </c>
      <c r="E1105" s="58">
        <v>35</v>
      </c>
      <c r="F1105" s="60">
        <v>930</v>
      </c>
      <c r="G1105" s="58" t="s">
        <v>55</v>
      </c>
      <c r="J1105" s="57" t="s">
        <v>12</v>
      </c>
      <c r="K1105" s="57" t="s">
        <v>55</v>
      </c>
      <c r="L1105" s="57" t="s">
        <v>55</v>
      </c>
      <c r="N1105" s="261">
        <v>713</v>
      </c>
      <c r="O1105" s="261" t="s">
        <v>2505</v>
      </c>
    </row>
    <row r="1106" spans="1:15">
      <c r="A1106" s="57">
        <v>1105</v>
      </c>
      <c r="B1106" s="66">
        <v>44237</v>
      </c>
      <c r="C1106" s="62" t="s">
        <v>80</v>
      </c>
      <c r="D1106" s="28" t="s">
        <v>76</v>
      </c>
      <c r="E1106" s="58">
        <v>37</v>
      </c>
      <c r="F1106" s="60">
        <v>1112</v>
      </c>
      <c r="G1106" s="58">
        <v>18</v>
      </c>
      <c r="J1106" s="57" t="s">
        <v>15</v>
      </c>
      <c r="K1106" s="57">
        <v>2</v>
      </c>
      <c r="L1106" s="57">
        <v>1.62</v>
      </c>
      <c r="N1106" s="261">
        <v>713</v>
      </c>
      <c r="O1106" s="261" t="s">
        <v>2505</v>
      </c>
    </row>
    <row r="1107" spans="1:15">
      <c r="A1107" s="57">
        <v>1106</v>
      </c>
      <c r="B1107" s="66">
        <v>44237</v>
      </c>
      <c r="C1107" s="62" t="s">
        <v>80</v>
      </c>
      <c r="D1107" s="28" t="s">
        <v>76</v>
      </c>
      <c r="E1107" s="58">
        <v>34</v>
      </c>
      <c r="F1107" s="60">
        <v>810</v>
      </c>
      <c r="G1107" s="58" t="s">
        <v>55</v>
      </c>
      <c r="J1107" s="57" t="s">
        <v>12</v>
      </c>
      <c r="K1107" s="57" t="s">
        <v>55</v>
      </c>
      <c r="L1107" s="57" t="s">
        <v>55</v>
      </c>
      <c r="N1107" s="261">
        <v>713</v>
      </c>
      <c r="O1107" s="261" t="s">
        <v>2505</v>
      </c>
    </row>
    <row r="1108" spans="1:15">
      <c r="A1108" s="57">
        <v>1107</v>
      </c>
      <c r="B1108" s="66">
        <v>44237</v>
      </c>
      <c r="C1108" s="62" t="s">
        <v>80</v>
      </c>
      <c r="D1108" s="28" t="s">
        <v>76</v>
      </c>
      <c r="E1108" s="58">
        <v>35</v>
      </c>
      <c r="F1108" s="60">
        <v>920</v>
      </c>
      <c r="G1108" s="58" t="s">
        <v>55</v>
      </c>
      <c r="J1108" s="57" t="s">
        <v>12</v>
      </c>
      <c r="K1108" s="57" t="s">
        <v>79</v>
      </c>
      <c r="L1108" s="57" t="s">
        <v>55</v>
      </c>
      <c r="N1108" s="261">
        <v>713</v>
      </c>
      <c r="O1108" s="261" t="s">
        <v>2505</v>
      </c>
    </row>
    <row r="1109" spans="1:15">
      <c r="A1109" s="57">
        <v>1108</v>
      </c>
      <c r="B1109" s="66">
        <v>44237</v>
      </c>
      <c r="C1109" s="62" t="s">
        <v>80</v>
      </c>
      <c r="D1109" s="28" t="s">
        <v>76</v>
      </c>
      <c r="E1109" s="58">
        <v>36</v>
      </c>
      <c r="F1109" s="60">
        <v>954</v>
      </c>
      <c r="G1109" s="58">
        <v>21</v>
      </c>
      <c r="J1109" s="57" t="s">
        <v>15</v>
      </c>
      <c r="K1109" s="57">
        <v>3</v>
      </c>
      <c r="L1109" s="57">
        <v>2.2000000000000002</v>
      </c>
      <c r="N1109" s="261">
        <v>713</v>
      </c>
      <c r="O1109" s="261" t="s">
        <v>2505</v>
      </c>
    </row>
    <row r="1110" spans="1:15">
      <c r="A1110" s="57">
        <v>1109</v>
      </c>
      <c r="B1110" s="66">
        <v>44237</v>
      </c>
      <c r="C1110" s="62" t="s">
        <v>80</v>
      </c>
      <c r="D1110" s="28" t="s">
        <v>76</v>
      </c>
      <c r="E1110" s="58">
        <v>38</v>
      </c>
      <c r="F1110" s="60">
        <v>1257</v>
      </c>
      <c r="G1110" s="58">
        <v>25</v>
      </c>
      <c r="J1110" s="57" t="s">
        <v>12</v>
      </c>
      <c r="K1110" s="57">
        <v>3</v>
      </c>
      <c r="L1110" s="57">
        <v>1.99</v>
      </c>
      <c r="N1110" s="261">
        <v>713</v>
      </c>
      <c r="O1110" s="261" t="s">
        <v>2505</v>
      </c>
    </row>
    <row r="1111" spans="1:15">
      <c r="A1111" s="57">
        <v>1110</v>
      </c>
      <c r="B1111" s="66">
        <v>44237</v>
      </c>
      <c r="C1111" s="62" t="s">
        <v>80</v>
      </c>
      <c r="D1111" s="28" t="s">
        <v>76</v>
      </c>
      <c r="E1111" s="58">
        <v>30</v>
      </c>
      <c r="F1111" s="60">
        <v>562</v>
      </c>
      <c r="G1111" s="58" t="s">
        <v>55</v>
      </c>
      <c r="J1111" s="57" t="s">
        <v>12</v>
      </c>
      <c r="K1111" s="57" t="s">
        <v>55</v>
      </c>
      <c r="L1111" s="57" t="s">
        <v>55</v>
      </c>
      <c r="N1111" s="261">
        <v>713</v>
      </c>
      <c r="O1111" s="261" t="s">
        <v>2505</v>
      </c>
    </row>
    <row r="1112" spans="1:15">
      <c r="A1112" s="57">
        <v>1111</v>
      </c>
      <c r="B1112" s="66">
        <v>44237</v>
      </c>
      <c r="C1112" s="62" t="s">
        <v>80</v>
      </c>
      <c r="D1112" s="28" t="s">
        <v>76</v>
      </c>
      <c r="E1112" s="58">
        <v>37</v>
      </c>
      <c r="F1112" s="60">
        <v>1050</v>
      </c>
      <c r="G1112" s="58">
        <v>25</v>
      </c>
      <c r="J1112" s="57" t="s">
        <v>15</v>
      </c>
      <c r="K1112" s="57">
        <v>3</v>
      </c>
      <c r="L1112" s="57">
        <v>2.38</v>
      </c>
      <c r="N1112" s="261">
        <v>713</v>
      </c>
      <c r="O1112" s="261" t="s">
        <v>2505</v>
      </c>
    </row>
    <row r="1113" spans="1:15">
      <c r="A1113" s="57">
        <v>1112</v>
      </c>
      <c r="B1113" s="66">
        <v>44237</v>
      </c>
      <c r="C1113" s="62" t="s">
        <v>80</v>
      </c>
      <c r="D1113" s="28" t="s">
        <v>76</v>
      </c>
      <c r="E1113" s="58">
        <v>39</v>
      </c>
      <c r="F1113" s="60">
        <v>831</v>
      </c>
      <c r="G1113" s="58" t="s">
        <v>55</v>
      </c>
      <c r="J1113" s="57" t="s">
        <v>12</v>
      </c>
      <c r="K1113" s="57" t="s">
        <v>55</v>
      </c>
      <c r="L1113" s="57" t="s">
        <v>55</v>
      </c>
      <c r="N1113" s="261">
        <v>713</v>
      </c>
      <c r="O1113" s="261" t="s">
        <v>2505</v>
      </c>
    </row>
    <row r="1114" spans="1:15">
      <c r="A1114" s="57">
        <v>1113</v>
      </c>
      <c r="B1114" s="66">
        <v>44237</v>
      </c>
      <c r="C1114" s="62" t="s">
        <v>80</v>
      </c>
      <c r="D1114" s="28" t="s">
        <v>76</v>
      </c>
      <c r="E1114" s="58">
        <v>32</v>
      </c>
      <c r="F1114" s="60">
        <v>641</v>
      </c>
      <c r="G1114" s="58">
        <v>4</v>
      </c>
      <c r="J1114" s="57" t="s">
        <v>15</v>
      </c>
      <c r="K1114" s="57">
        <v>1</v>
      </c>
      <c r="L1114" s="57">
        <v>0.62</v>
      </c>
      <c r="N1114" s="261">
        <v>713</v>
      </c>
      <c r="O1114" s="261" t="s">
        <v>2505</v>
      </c>
    </row>
    <row r="1115" spans="1:15">
      <c r="A1115" s="57">
        <v>1114</v>
      </c>
      <c r="B1115" s="66">
        <v>44237</v>
      </c>
      <c r="C1115" s="62" t="s">
        <v>80</v>
      </c>
      <c r="D1115" s="28" t="s">
        <v>76</v>
      </c>
      <c r="E1115" s="58">
        <v>33</v>
      </c>
      <c r="F1115" s="60">
        <v>750</v>
      </c>
      <c r="G1115" s="58" t="s">
        <v>55</v>
      </c>
      <c r="J1115" s="57" t="s">
        <v>12</v>
      </c>
      <c r="K1115" s="57" t="s">
        <v>55</v>
      </c>
      <c r="L1115" s="57" t="s">
        <v>55</v>
      </c>
      <c r="N1115" s="261">
        <v>713</v>
      </c>
      <c r="O1115" s="261" t="s">
        <v>2505</v>
      </c>
    </row>
    <row r="1116" spans="1:15">
      <c r="A1116" s="57">
        <v>1115</v>
      </c>
      <c r="B1116" s="66">
        <v>44237</v>
      </c>
      <c r="C1116" s="62" t="s">
        <v>80</v>
      </c>
      <c r="D1116" s="28" t="s">
        <v>76</v>
      </c>
      <c r="E1116" s="58">
        <v>37</v>
      </c>
      <c r="F1116" s="60">
        <v>1092</v>
      </c>
      <c r="G1116" s="58" t="s">
        <v>55</v>
      </c>
      <c r="J1116" s="57" t="s">
        <v>12</v>
      </c>
      <c r="K1116" s="57" t="s">
        <v>55</v>
      </c>
      <c r="L1116" s="57" t="s">
        <v>55</v>
      </c>
      <c r="N1116" s="261">
        <v>713</v>
      </c>
      <c r="O1116" s="261" t="s">
        <v>2505</v>
      </c>
    </row>
    <row r="1117" spans="1:15">
      <c r="A1117" s="57">
        <v>1116</v>
      </c>
      <c r="B1117" s="66">
        <v>44237</v>
      </c>
      <c r="C1117" s="62" t="s">
        <v>80</v>
      </c>
      <c r="D1117" s="28" t="s">
        <v>76</v>
      </c>
      <c r="E1117" s="58">
        <v>39</v>
      </c>
      <c r="F1117" s="60">
        <v>829</v>
      </c>
      <c r="G1117" s="58">
        <v>3</v>
      </c>
      <c r="J1117" s="57" t="s">
        <v>15</v>
      </c>
      <c r="K1117" s="57">
        <v>1</v>
      </c>
      <c r="L1117" s="57">
        <v>0.36</v>
      </c>
      <c r="N1117" s="261">
        <v>713</v>
      </c>
      <c r="O1117" s="261" t="s">
        <v>2505</v>
      </c>
    </row>
    <row r="1118" spans="1:15">
      <c r="A1118" s="57">
        <v>1117</v>
      </c>
      <c r="B1118" s="66">
        <v>44237</v>
      </c>
      <c r="C1118" s="62" t="s">
        <v>80</v>
      </c>
      <c r="D1118" s="28" t="s">
        <v>76</v>
      </c>
      <c r="E1118" s="58">
        <v>35</v>
      </c>
      <c r="F1118" s="60">
        <v>950</v>
      </c>
      <c r="G1118" s="58" t="s">
        <v>55</v>
      </c>
      <c r="J1118" s="57" t="s">
        <v>12</v>
      </c>
      <c r="K1118" s="57" t="s">
        <v>55</v>
      </c>
      <c r="L1118" s="57" t="s">
        <v>55</v>
      </c>
      <c r="N1118" s="261">
        <v>713</v>
      </c>
      <c r="O1118" s="261" t="s">
        <v>2505</v>
      </c>
    </row>
    <row r="1119" spans="1:15">
      <c r="A1119" s="57">
        <v>1118</v>
      </c>
      <c r="B1119" s="66">
        <v>44237</v>
      </c>
      <c r="C1119" s="62" t="s">
        <v>80</v>
      </c>
      <c r="D1119" s="28" t="s">
        <v>76</v>
      </c>
      <c r="E1119" s="58">
        <v>32</v>
      </c>
      <c r="F1119" s="60">
        <v>701</v>
      </c>
      <c r="G1119" s="58" t="s">
        <v>55</v>
      </c>
      <c r="J1119" s="57" t="s">
        <v>12</v>
      </c>
      <c r="K1119" s="57" t="s">
        <v>55</v>
      </c>
      <c r="L1119" s="57" t="s">
        <v>55</v>
      </c>
      <c r="N1119" s="261">
        <v>713</v>
      </c>
      <c r="O1119" s="261" t="s">
        <v>2505</v>
      </c>
    </row>
    <row r="1120" spans="1:15">
      <c r="A1120" s="57">
        <v>1119</v>
      </c>
      <c r="B1120" s="66">
        <v>44237</v>
      </c>
      <c r="C1120" s="62" t="s">
        <v>80</v>
      </c>
      <c r="D1120" s="28" t="s">
        <v>76</v>
      </c>
      <c r="E1120" s="58">
        <v>38</v>
      </c>
      <c r="F1120" s="60">
        <v>1559</v>
      </c>
      <c r="G1120" s="58">
        <v>37</v>
      </c>
      <c r="J1120" s="57" t="s">
        <v>15</v>
      </c>
      <c r="K1120" s="57">
        <v>4</v>
      </c>
      <c r="L1120" s="57">
        <v>2.37</v>
      </c>
      <c r="N1120" s="261">
        <v>713</v>
      </c>
      <c r="O1120" s="261" t="s">
        <v>2505</v>
      </c>
    </row>
    <row r="1121" spans="1:15">
      <c r="A1121" s="57">
        <v>1120</v>
      </c>
      <c r="B1121" s="66">
        <v>44237</v>
      </c>
      <c r="C1121" s="62" t="s">
        <v>80</v>
      </c>
      <c r="D1121" s="28" t="s">
        <v>76</v>
      </c>
      <c r="E1121" s="58">
        <v>30</v>
      </c>
      <c r="F1121" s="60">
        <v>615</v>
      </c>
      <c r="G1121" s="58" t="s">
        <v>55</v>
      </c>
      <c r="J1121" s="57" t="s">
        <v>12</v>
      </c>
      <c r="K1121" s="57" t="s">
        <v>55</v>
      </c>
      <c r="L1121" s="57" t="s">
        <v>55</v>
      </c>
      <c r="N1121" s="261">
        <v>713</v>
      </c>
      <c r="O1121" s="261" t="s">
        <v>2505</v>
      </c>
    </row>
    <row r="1122" spans="1:15">
      <c r="A1122" s="57">
        <v>1121</v>
      </c>
      <c r="B1122" s="66">
        <v>44238</v>
      </c>
      <c r="C1122" s="62" t="s">
        <v>80</v>
      </c>
      <c r="D1122" s="28" t="s">
        <v>76</v>
      </c>
      <c r="E1122" s="58">
        <v>29</v>
      </c>
      <c r="F1122" s="60">
        <v>510</v>
      </c>
      <c r="G1122" s="58" t="s">
        <v>55</v>
      </c>
      <c r="J1122" s="57" t="s">
        <v>12</v>
      </c>
      <c r="K1122" s="57" t="s">
        <v>55</v>
      </c>
      <c r="L1122" s="57" t="s">
        <v>55</v>
      </c>
      <c r="N1122" s="261">
        <v>713</v>
      </c>
      <c r="O1122" s="261" t="s">
        <v>2505</v>
      </c>
    </row>
    <row r="1123" spans="1:15">
      <c r="A1123" s="57">
        <v>1122</v>
      </c>
      <c r="B1123" s="66">
        <v>44238</v>
      </c>
      <c r="C1123" s="62" t="s">
        <v>80</v>
      </c>
      <c r="D1123" s="28" t="s">
        <v>76</v>
      </c>
      <c r="E1123" s="58">
        <v>36</v>
      </c>
      <c r="F1123" s="60">
        <v>989</v>
      </c>
      <c r="G1123" s="58">
        <v>3</v>
      </c>
      <c r="J1123" s="57" t="s">
        <v>12</v>
      </c>
      <c r="K1123" s="57">
        <v>1</v>
      </c>
      <c r="L1123" s="57">
        <v>0.3</v>
      </c>
      <c r="N1123" s="261">
        <v>713</v>
      </c>
      <c r="O1123" s="261" t="s">
        <v>2505</v>
      </c>
    </row>
    <row r="1124" spans="1:15">
      <c r="A1124" s="57">
        <v>1123</v>
      </c>
      <c r="B1124" s="66">
        <v>44238</v>
      </c>
      <c r="C1124" s="62" t="s">
        <v>80</v>
      </c>
      <c r="D1124" s="28" t="s">
        <v>76</v>
      </c>
      <c r="E1124" s="58">
        <v>35</v>
      </c>
      <c r="F1124" s="60">
        <v>925</v>
      </c>
      <c r="G1124" s="58">
        <v>4</v>
      </c>
      <c r="J1124" s="57" t="s">
        <v>12</v>
      </c>
      <c r="K1124" s="57">
        <v>1</v>
      </c>
      <c r="L1124" s="57">
        <v>0.43</v>
      </c>
      <c r="N1124" s="261">
        <v>713</v>
      </c>
      <c r="O1124" s="261" t="s">
        <v>2505</v>
      </c>
    </row>
    <row r="1125" spans="1:15">
      <c r="A1125" s="57">
        <v>1124</v>
      </c>
      <c r="B1125" s="66">
        <v>44238</v>
      </c>
      <c r="C1125" s="62" t="s">
        <v>80</v>
      </c>
      <c r="D1125" s="28" t="s">
        <v>76</v>
      </c>
      <c r="E1125" s="58">
        <v>33</v>
      </c>
      <c r="F1125" s="60">
        <v>740</v>
      </c>
      <c r="G1125" s="58" t="s">
        <v>55</v>
      </c>
      <c r="J1125" s="57" t="s">
        <v>12</v>
      </c>
      <c r="K1125" s="57" t="s">
        <v>55</v>
      </c>
      <c r="L1125" s="57" t="s">
        <v>55</v>
      </c>
      <c r="N1125" s="261">
        <v>713</v>
      </c>
      <c r="O1125" s="261" t="s">
        <v>2505</v>
      </c>
    </row>
    <row r="1126" spans="1:15">
      <c r="A1126" s="57">
        <v>1125</v>
      </c>
      <c r="B1126" s="66">
        <v>44238</v>
      </c>
      <c r="C1126" s="62" t="s">
        <v>80</v>
      </c>
      <c r="D1126" s="28" t="s">
        <v>76</v>
      </c>
      <c r="E1126" s="58">
        <v>29</v>
      </c>
      <c r="F1126" s="60">
        <v>560</v>
      </c>
      <c r="G1126" s="58" t="s">
        <v>55</v>
      </c>
      <c r="J1126" s="57" t="s">
        <v>12</v>
      </c>
      <c r="K1126" s="57" t="s">
        <v>55</v>
      </c>
      <c r="L1126" s="57" t="s">
        <v>55</v>
      </c>
      <c r="N1126" s="261">
        <v>713</v>
      </c>
      <c r="O1126" s="261" t="s">
        <v>2505</v>
      </c>
    </row>
    <row r="1127" spans="1:15">
      <c r="A1127" s="57">
        <v>1126</v>
      </c>
      <c r="B1127" s="66">
        <v>44238</v>
      </c>
      <c r="C1127" s="62" t="s">
        <v>80</v>
      </c>
      <c r="D1127" s="28" t="s">
        <v>76</v>
      </c>
      <c r="E1127" s="58">
        <v>35</v>
      </c>
      <c r="F1127" s="60">
        <v>920</v>
      </c>
      <c r="G1127" s="58">
        <v>2</v>
      </c>
      <c r="J1127" s="57" t="s">
        <v>12</v>
      </c>
      <c r="K1127" s="57">
        <v>1</v>
      </c>
      <c r="L1127" s="57">
        <v>0.22</v>
      </c>
      <c r="N1127" s="261">
        <v>713</v>
      </c>
      <c r="O1127" s="261" t="s">
        <v>2505</v>
      </c>
    </row>
    <row r="1128" spans="1:15">
      <c r="A1128" s="57">
        <v>1127</v>
      </c>
      <c r="B1128" s="66">
        <v>44238</v>
      </c>
      <c r="C1128" s="62" t="s">
        <v>80</v>
      </c>
      <c r="D1128" s="28" t="s">
        <v>76</v>
      </c>
      <c r="E1128" s="58">
        <v>37</v>
      </c>
      <c r="F1128" s="60">
        <v>1020</v>
      </c>
      <c r="G1128" s="58">
        <v>2</v>
      </c>
      <c r="J1128" s="57" t="s">
        <v>12</v>
      </c>
      <c r="K1128" s="57">
        <v>1</v>
      </c>
      <c r="L1128" s="57">
        <v>0.2</v>
      </c>
      <c r="N1128" s="261">
        <v>713</v>
      </c>
      <c r="O1128" s="261" t="s">
        <v>2505</v>
      </c>
    </row>
    <row r="1129" spans="1:15">
      <c r="A1129" s="57">
        <v>1128</v>
      </c>
      <c r="B1129" s="66">
        <v>44238</v>
      </c>
      <c r="C1129" s="62" t="s">
        <v>80</v>
      </c>
      <c r="D1129" s="28" t="s">
        <v>76</v>
      </c>
      <c r="E1129" s="58">
        <v>29</v>
      </c>
      <c r="F1129" s="60">
        <v>510</v>
      </c>
      <c r="G1129" s="58" t="s">
        <v>55</v>
      </c>
      <c r="J1129" s="57" t="s">
        <v>12</v>
      </c>
      <c r="K1129" s="57" t="s">
        <v>55</v>
      </c>
      <c r="L1129" s="57" t="s">
        <v>55</v>
      </c>
      <c r="N1129" s="261">
        <v>713</v>
      </c>
      <c r="O1129" s="261" t="s">
        <v>2505</v>
      </c>
    </row>
    <row r="1130" spans="1:15">
      <c r="A1130" s="57">
        <v>1129</v>
      </c>
      <c r="B1130" s="66">
        <v>44238</v>
      </c>
      <c r="C1130" s="62" t="s">
        <v>80</v>
      </c>
      <c r="D1130" s="28" t="s">
        <v>76</v>
      </c>
      <c r="E1130" s="58">
        <v>35</v>
      </c>
      <c r="F1130" s="60">
        <v>925</v>
      </c>
      <c r="G1130" s="58">
        <v>2</v>
      </c>
      <c r="J1130" s="57" t="s">
        <v>12</v>
      </c>
      <c r="K1130" s="57">
        <v>1</v>
      </c>
      <c r="L1130" s="57">
        <v>0.22</v>
      </c>
      <c r="N1130" s="261">
        <v>713</v>
      </c>
      <c r="O1130" s="261" t="s">
        <v>2505</v>
      </c>
    </row>
    <row r="1131" spans="1:15">
      <c r="A1131" s="57">
        <v>1130</v>
      </c>
      <c r="B1131" s="66">
        <v>44238</v>
      </c>
      <c r="C1131" s="62" t="s">
        <v>80</v>
      </c>
      <c r="D1131" s="28" t="s">
        <v>76</v>
      </c>
      <c r="E1131" s="58">
        <v>36</v>
      </c>
      <c r="F1131" s="60">
        <v>989</v>
      </c>
      <c r="G1131" s="58">
        <v>3</v>
      </c>
      <c r="J1131" s="57" t="s">
        <v>12</v>
      </c>
      <c r="K1131" s="57">
        <v>1</v>
      </c>
      <c r="L1131" s="57">
        <v>0.3</v>
      </c>
      <c r="N1131" s="261">
        <v>713</v>
      </c>
      <c r="O1131" s="261" t="s">
        <v>2505</v>
      </c>
    </row>
    <row r="1132" spans="1:15">
      <c r="A1132" s="57">
        <v>1131</v>
      </c>
      <c r="B1132" s="66">
        <v>44238</v>
      </c>
      <c r="C1132" s="62" t="s">
        <v>80</v>
      </c>
      <c r="D1132" s="28" t="s">
        <v>76</v>
      </c>
      <c r="E1132" s="58">
        <v>33</v>
      </c>
      <c r="F1132" s="60">
        <v>740</v>
      </c>
      <c r="G1132" s="58" t="s">
        <v>55</v>
      </c>
      <c r="J1132" s="57" t="s">
        <v>12</v>
      </c>
      <c r="K1132" s="57" t="s">
        <v>55</v>
      </c>
      <c r="L1132" s="57" t="s">
        <v>55</v>
      </c>
      <c r="N1132" s="261">
        <v>713</v>
      </c>
      <c r="O1132" s="261" t="s">
        <v>2505</v>
      </c>
    </row>
    <row r="1133" spans="1:15">
      <c r="A1133" s="57">
        <v>1132</v>
      </c>
      <c r="B1133" s="66">
        <v>44238</v>
      </c>
      <c r="C1133" s="62" t="s">
        <v>80</v>
      </c>
      <c r="D1133" s="28" t="s">
        <v>76</v>
      </c>
      <c r="E1133" s="58">
        <v>29</v>
      </c>
      <c r="F1133" s="60">
        <v>560</v>
      </c>
      <c r="G1133" s="58" t="s">
        <v>55</v>
      </c>
      <c r="J1133" s="57" t="s">
        <v>12</v>
      </c>
      <c r="K1133" s="57" t="s">
        <v>55</v>
      </c>
      <c r="L1133" s="57" t="s">
        <v>55</v>
      </c>
      <c r="N1133" s="261">
        <v>713</v>
      </c>
      <c r="O1133" s="261" t="s">
        <v>2505</v>
      </c>
    </row>
    <row r="1134" spans="1:15">
      <c r="A1134" s="57">
        <v>1133</v>
      </c>
      <c r="B1134" s="66">
        <v>44238</v>
      </c>
      <c r="C1134" s="62" t="s">
        <v>80</v>
      </c>
      <c r="D1134" s="28" t="s">
        <v>76</v>
      </c>
      <c r="E1134" s="58">
        <v>35</v>
      </c>
      <c r="F1134" s="60">
        <v>920</v>
      </c>
      <c r="G1134" s="58">
        <v>4</v>
      </c>
      <c r="J1134" s="57" t="s">
        <v>12</v>
      </c>
      <c r="K1134" s="57">
        <v>1</v>
      </c>
      <c r="L1134" s="57">
        <v>0.43</v>
      </c>
      <c r="N1134" s="261">
        <v>713</v>
      </c>
      <c r="O1134" s="261" t="s">
        <v>2505</v>
      </c>
    </row>
    <row r="1135" spans="1:15">
      <c r="A1135" s="57">
        <v>1134</v>
      </c>
      <c r="B1135" s="66">
        <v>44238</v>
      </c>
      <c r="C1135" s="62" t="s">
        <v>80</v>
      </c>
      <c r="D1135" s="28" t="s">
        <v>76</v>
      </c>
      <c r="E1135" s="58">
        <v>34</v>
      </c>
      <c r="F1135" s="60">
        <v>890</v>
      </c>
      <c r="G1135" s="58">
        <v>3</v>
      </c>
      <c r="J1135" s="57" t="s">
        <v>12</v>
      </c>
      <c r="K1135" s="57">
        <v>1</v>
      </c>
      <c r="L1135" s="57">
        <v>0.34</v>
      </c>
      <c r="N1135" s="261">
        <v>713</v>
      </c>
      <c r="O1135" s="261" t="s">
        <v>2505</v>
      </c>
    </row>
    <row r="1136" spans="1:15">
      <c r="A1136" s="57">
        <v>1135</v>
      </c>
      <c r="B1136" s="66">
        <v>44238</v>
      </c>
      <c r="C1136" s="62" t="s">
        <v>80</v>
      </c>
      <c r="D1136" s="28" t="s">
        <v>76</v>
      </c>
      <c r="E1136" s="58">
        <v>37</v>
      </c>
      <c r="F1136" s="60">
        <v>1020</v>
      </c>
      <c r="G1136" s="58">
        <v>3</v>
      </c>
      <c r="J1136" s="57" t="s">
        <v>12</v>
      </c>
      <c r="K1136" s="57">
        <v>1</v>
      </c>
      <c r="L1136" s="57">
        <v>0.28999999999999998</v>
      </c>
      <c r="N1136" s="261">
        <v>713</v>
      </c>
      <c r="O1136" s="261" t="s">
        <v>2505</v>
      </c>
    </row>
    <row r="1137" spans="1:15">
      <c r="A1137" s="57">
        <v>1136</v>
      </c>
      <c r="B1137" s="66">
        <v>44238</v>
      </c>
      <c r="C1137" s="62" t="s">
        <v>80</v>
      </c>
      <c r="D1137" s="28" t="s">
        <v>76</v>
      </c>
      <c r="E1137" s="58">
        <v>35</v>
      </c>
      <c r="F1137" s="60">
        <v>915</v>
      </c>
      <c r="G1137" s="58">
        <v>2</v>
      </c>
      <c r="J1137" s="57" t="s">
        <v>12</v>
      </c>
      <c r="K1137" s="57">
        <v>1</v>
      </c>
      <c r="L1137" s="57">
        <v>0.22</v>
      </c>
      <c r="N1137" s="261">
        <v>713</v>
      </c>
      <c r="O1137" s="261" t="s">
        <v>2505</v>
      </c>
    </row>
    <row r="1138" spans="1:15">
      <c r="A1138" s="57">
        <v>1137</v>
      </c>
      <c r="B1138" s="66">
        <v>44238</v>
      </c>
      <c r="C1138" s="62" t="s">
        <v>80</v>
      </c>
      <c r="D1138" s="28" t="s">
        <v>76</v>
      </c>
      <c r="E1138" s="58">
        <v>29</v>
      </c>
      <c r="F1138" s="60">
        <v>510</v>
      </c>
      <c r="G1138" s="58" t="s">
        <v>55</v>
      </c>
      <c r="J1138" s="57" t="s">
        <v>12</v>
      </c>
      <c r="K1138" s="57" t="s">
        <v>55</v>
      </c>
      <c r="L1138" s="57" t="s">
        <v>55</v>
      </c>
      <c r="N1138" s="261">
        <v>713</v>
      </c>
      <c r="O1138" s="261" t="s">
        <v>2505</v>
      </c>
    </row>
    <row r="1139" spans="1:15">
      <c r="A1139" s="57">
        <v>1138</v>
      </c>
      <c r="B1139" s="66">
        <v>44238</v>
      </c>
      <c r="C1139" s="62" t="s">
        <v>80</v>
      </c>
      <c r="D1139" s="28" t="s">
        <v>76</v>
      </c>
      <c r="E1139" s="58">
        <v>31</v>
      </c>
      <c r="F1139" s="60">
        <v>620</v>
      </c>
      <c r="G1139" s="58" t="s">
        <v>55</v>
      </c>
      <c r="J1139" s="57" t="s">
        <v>12</v>
      </c>
      <c r="K1139" s="57" t="s">
        <v>55</v>
      </c>
      <c r="L1139" s="57" t="s">
        <v>55</v>
      </c>
      <c r="N1139" s="261">
        <v>713</v>
      </c>
      <c r="O1139" s="261" t="s">
        <v>2505</v>
      </c>
    </row>
    <row r="1140" spans="1:15">
      <c r="A1140" s="57">
        <v>1139</v>
      </c>
      <c r="B1140" s="66">
        <v>44238</v>
      </c>
      <c r="C1140" s="62" t="s">
        <v>80</v>
      </c>
      <c r="D1140" s="28" t="s">
        <v>76</v>
      </c>
      <c r="E1140" s="58">
        <v>36</v>
      </c>
      <c r="F1140" s="60">
        <v>989</v>
      </c>
      <c r="G1140" s="58">
        <v>2</v>
      </c>
      <c r="J1140" s="57" t="s">
        <v>12</v>
      </c>
      <c r="K1140" s="57">
        <v>1</v>
      </c>
      <c r="L1140" s="57">
        <v>0.2</v>
      </c>
      <c r="N1140" s="261">
        <v>713</v>
      </c>
      <c r="O1140" s="261" t="s">
        <v>2505</v>
      </c>
    </row>
    <row r="1141" spans="1:15">
      <c r="A1141" s="57">
        <v>1140</v>
      </c>
      <c r="B1141" s="66">
        <v>44238</v>
      </c>
      <c r="C1141" s="62" t="s">
        <v>80</v>
      </c>
      <c r="D1141" s="28" t="s">
        <v>76</v>
      </c>
      <c r="E1141" s="58">
        <v>35</v>
      </c>
      <c r="F1141" s="60">
        <v>925</v>
      </c>
      <c r="G1141" s="58">
        <v>3</v>
      </c>
      <c r="J1141" s="57" t="s">
        <v>12</v>
      </c>
      <c r="K1141" s="57">
        <v>1</v>
      </c>
      <c r="L1141" s="57">
        <v>0.32</v>
      </c>
      <c r="N1141" s="261">
        <v>713</v>
      </c>
      <c r="O1141" s="261" t="s">
        <v>2505</v>
      </c>
    </row>
    <row r="1142" spans="1:15">
      <c r="A1142" s="57">
        <v>1141</v>
      </c>
      <c r="B1142" s="66">
        <v>44239</v>
      </c>
      <c r="C1142" s="62" t="s">
        <v>80</v>
      </c>
      <c r="D1142" s="28" t="s">
        <v>76</v>
      </c>
      <c r="E1142" s="58">
        <v>34</v>
      </c>
      <c r="F1142" s="60">
        <v>815</v>
      </c>
      <c r="G1142" s="58">
        <v>2</v>
      </c>
      <c r="J1142" s="57" t="s">
        <v>12</v>
      </c>
      <c r="K1142" s="57">
        <v>1</v>
      </c>
      <c r="L1142" s="57">
        <v>0.25</v>
      </c>
      <c r="N1142" s="261">
        <v>713</v>
      </c>
      <c r="O1142" s="261" t="s">
        <v>2505</v>
      </c>
    </row>
    <row r="1143" spans="1:15">
      <c r="A1143" s="57">
        <v>1142</v>
      </c>
      <c r="B1143" s="66">
        <v>44239</v>
      </c>
      <c r="C1143" s="62" t="s">
        <v>80</v>
      </c>
      <c r="D1143" s="28" t="s">
        <v>76</v>
      </c>
      <c r="E1143" s="58">
        <v>33</v>
      </c>
      <c r="F1143" s="60">
        <v>750</v>
      </c>
      <c r="G1143" s="58" t="s">
        <v>55</v>
      </c>
      <c r="J1143" s="57" t="s">
        <v>12</v>
      </c>
      <c r="K1143" s="57" t="s">
        <v>55</v>
      </c>
      <c r="L1143" s="57" t="s">
        <v>55</v>
      </c>
      <c r="N1143" s="261">
        <v>713</v>
      </c>
      <c r="O1143" s="261" t="s">
        <v>2505</v>
      </c>
    </row>
    <row r="1144" spans="1:15">
      <c r="A1144" s="57">
        <v>1143</v>
      </c>
      <c r="B1144" s="66">
        <v>44239</v>
      </c>
      <c r="C1144" s="62" t="s">
        <v>80</v>
      </c>
      <c r="D1144" s="28" t="s">
        <v>76</v>
      </c>
      <c r="E1144" s="58">
        <v>36</v>
      </c>
      <c r="F1144" s="60">
        <v>930</v>
      </c>
      <c r="G1144" s="58">
        <v>3</v>
      </c>
      <c r="J1144" s="57" t="s">
        <v>15</v>
      </c>
      <c r="K1144" s="57">
        <v>1</v>
      </c>
      <c r="L1144" s="57">
        <v>0.32</v>
      </c>
      <c r="N1144" s="261">
        <v>713</v>
      </c>
      <c r="O1144" s="261" t="s">
        <v>2505</v>
      </c>
    </row>
    <row r="1145" spans="1:15">
      <c r="A1145" s="57">
        <v>1144</v>
      </c>
      <c r="B1145" s="66">
        <v>44239</v>
      </c>
      <c r="C1145" s="62" t="s">
        <v>80</v>
      </c>
      <c r="D1145" s="28" t="s">
        <v>76</v>
      </c>
      <c r="E1145" s="58">
        <v>31</v>
      </c>
      <c r="F1145" s="60">
        <v>615</v>
      </c>
      <c r="J1145" s="57" t="s">
        <v>12</v>
      </c>
      <c r="K1145" s="57" t="s">
        <v>55</v>
      </c>
      <c r="N1145" s="261">
        <v>713</v>
      </c>
      <c r="O1145" s="261" t="s">
        <v>2505</v>
      </c>
    </row>
    <row r="1146" spans="1:15">
      <c r="A1146" s="57">
        <v>1145</v>
      </c>
      <c r="B1146" s="66">
        <v>44239</v>
      </c>
      <c r="C1146" s="62" t="s">
        <v>80</v>
      </c>
      <c r="D1146" s="28" t="s">
        <v>76</v>
      </c>
      <c r="E1146" s="58">
        <v>29</v>
      </c>
      <c r="F1146" s="60">
        <v>510</v>
      </c>
      <c r="J1146" s="57" t="s">
        <v>12</v>
      </c>
      <c r="K1146" s="57" t="s">
        <v>55</v>
      </c>
      <c r="N1146" s="261">
        <v>713</v>
      </c>
      <c r="O1146" s="261" t="s">
        <v>2505</v>
      </c>
    </row>
    <row r="1147" spans="1:15">
      <c r="A1147" s="57">
        <v>1146</v>
      </c>
      <c r="B1147" s="66">
        <v>44239</v>
      </c>
      <c r="C1147" s="62" t="s">
        <v>80</v>
      </c>
      <c r="D1147" s="28" t="s">
        <v>76</v>
      </c>
      <c r="E1147" s="58">
        <v>30</v>
      </c>
      <c r="F1147" s="60">
        <v>620</v>
      </c>
      <c r="J1147" s="358" t="s">
        <v>18</v>
      </c>
      <c r="K1147" s="357" t="s">
        <v>1863</v>
      </c>
      <c r="N1147" s="261">
        <v>713</v>
      </c>
      <c r="O1147" s="261" t="s">
        <v>2505</v>
      </c>
    </row>
    <row r="1148" spans="1:15">
      <c r="A1148" s="57">
        <v>1147</v>
      </c>
      <c r="B1148" s="66">
        <v>44239</v>
      </c>
      <c r="C1148" s="62" t="s">
        <v>80</v>
      </c>
      <c r="D1148" s="28" t="s">
        <v>76</v>
      </c>
      <c r="E1148" s="58">
        <v>33</v>
      </c>
      <c r="F1148" s="60">
        <v>740</v>
      </c>
      <c r="J1148" s="358" t="s">
        <v>18</v>
      </c>
      <c r="K1148" s="357" t="s">
        <v>1863</v>
      </c>
      <c r="N1148" s="261">
        <v>713</v>
      </c>
      <c r="O1148" s="261" t="s">
        <v>2505</v>
      </c>
    </row>
    <row r="1149" spans="1:15">
      <c r="A1149" s="57">
        <v>1148</v>
      </c>
      <c r="B1149" s="66">
        <v>44239</v>
      </c>
      <c r="C1149" s="62" t="s">
        <v>80</v>
      </c>
      <c r="D1149" s="28" t="s">
        <v>76</v>
      </c>
      <c r="E1149" s="58">
        <v>35</v>
      </c>
      <c r="F1149" s="60">
        <v>920</v>
      </c>
      <c r="G1149" s="58">
        <v>2</v>
      </c>
      <c r="J1149" s="358" t="s">
        <v>18</v>
      </c>
      <c r="K1149" s="57">
        <v>1</v>
      </c>
      <c r="L1149" s="57">
        <v>0.22</v>
      </c>
      <c r="N1149" s="261">
        <v>713</v>
      </c>
      <c r="O1149" s="261" t="s">
        <v>2505</v>
      </c>
    </row>
    <row r="1150" spans="1:15">
      <c r="A1150" s="57">
        <v>1149</v>
      </c>
      <c r="B1150" s="66">
        <v>44239</v>
      </c>
      <c r="C1150" s="62" t="s">
        <v>80</v>
      </c>
      <c r="D1150" s="28" t="s">
        <v>76</v>
      </c>
      <c r="E1150" s="58">
        <v>39</v>
      </c>
      <c r="F1150" s="60">
        <v>1700</v>
      </c>
      <c r="G1150" s="58">
        <v>3</v>
      </c>
      <c r="J1150" s="57" t="s">
        <v>12</v>
      </c>
      <c r="K1150" s="57">
        <v>1</v>
      </c>
      <c r="L1150" s="57">
        <v>0.18</v>
      </c>
      <c r="N1150" s="261">
        <v>713</v>
      </c>
      <c r="O1150" s="261" t="s">
        <v>2505</v>
      </c>
    </row>
    <row r="1151" spans="1:15">
      <c r="A1151" s="57">
        <v>1150</v>
      </c>
      <c r="B1151" s="66">
        <v>44239</v>
      </c>
      <c r="C1151" s="62" t="s">
        <v>80</v>
      </c>
      <c r="D1151" s="28" t="s">
        <v>76</v>
      </c>
      <c r="E1151" s="58">
        <v>37</v>
      </c>
      <c r="F1151" s="60">
        <v>1090</v>
      </c>
      <c r="G1151" s="58">
        <v>12</v>
      </c>
      <c r="J1151" s="57" t="s">
        <v>15</v>
      </c>
      <c r="K1151" s="57">
        <v>2</v>
      </c>
      <c r="L1151" s="57">
        <v>1.1000000000000001</v>
      </c>
      <c r="N1151" s="261">
        <v>713</v>
      </c>
      <c r="O1151" s="261" t="s">
        <v>2505</v>
      </c>
    </row>
    <row r="1152" spans="1:15">
      <c r="A1152" s="57">
        <v>1151</v>
      </c>
      <c r="B1152" s="66">
        <v>44239</v>
      </c>
      <c r="C1152" s="62" t="s">
        <v>80</v>
      </c>
      <c r="D1152" s="28" t="s">
        <v>76</v>
      </c>
      <c r="E1152" s="58">
        <v>34</v>
      </c>
      <c r="F1152" s="60">
        <v>815</v>
      </c>
      <c r="G1152" s="58" t="s">
        <v>55</v>
      </c>
      <c r="J1152" s="57" t="s">
        <v>12</v>
      </c>
      <c r="K1152" s="57" t="s">
        <v>55</v>
      </c>
      <c r="L1152" s="57" t="s">
        <v>55</v>
      </c>
      <c r="N1152" s="261">
        <v>713</v>
      </c>
      <c r="O1152" s="261" t="s">
        <v>2505</v>
      </c>
    </row>
    <row r="1153" spans="1:15">
      <c r="A1153" s="57">
        <v>1152</v>
      </c>
      <c r="B1153" s="66">
        <v>44239</v>
      </c>
      <c r="C1153" s="62" t="s">
        <v>80</v>
      </c>
      <c r="D1153" s="28" t="s">
        <v>76</v>
      </c>
      <c r="E1153" s="58">
        <v>37</v>
      </c>
      <c r="F1153" s="60">
        <v>1090</v>
      </c>
      <c r="G1153" s="58">
        <v>12</v>
      </c>
      <c r="J1153" s="57" t="s">
        <v>15</v>
      </c>
      <c r="K1153" s="57">
        <v>2</v>
      </c>
      <c r="L1153" s="57">
        <v>1.1000000000000001</v>
      </c>
      <c r="N1153" s="261">
        <v>713</v>
      </c>
      <c r="O1153" s="261" t="s">
        <v>2505</v>
      </c>
    </row>
    <row r="1154" spans="1:15">
      <c r="A1154" s="57">
        <v>1153</v>
      </c>
      <c r="B1154" s="66">
        <v>44239</v>
      </c>
      <c r="C1154" s="62" t="s">
        <v>80</v>
      </c>
      <c r="D1154" s="28" t="s">
        <v>76</v>
      </c>
      <c r="E1154" s="58">
        <v>33</v>
      </c>
      <c r="F1154" s="60">
        <v>750</v>
      </c>
      <c r="G1154" s="58" t="s">
        <v>55</v>
      </c>
      <c r="J1154" s="57" t="s">
        <v>12</v>
      </c>
      <c r="K1154" s="57" t="s">
        <v>55</v>
      </c>
      <c r="N1154" s="261">
        <v>713</v>
      </c>
      <c r="O1154" s="261" t="s">
        <v>2505</v>
      </c>
    </row>
    <row r="1155" spans="1:15">
      <c r="A1155" s="57">
        <v>1154</v>
      </c>
      <c r="B1155" s="66">
        <v>44239</v>
      </c>
      <c r="C1155" s="62" t="s">
        <v>80</v>
      </c>
      <c r="D1155" s="28" t="s">
        <v>76</v>
      </c>
      <c r="E1155" s="58">
        <v>39</v>
      </c>
      <c r="F1155" s="60">
        <v>1700</v>
      </c>
      <c r="G1155" s="58">
        <v>15</v>
      </c>
      <c r="J1155" s="57" t="s">
        <v>15</v>
      </c>
      <c r="K1155" s="57">
        <v>2</v>
      </c>
      <c r="L1155" s="57">
        <v>0.88</v>
      </c>
      <c r="N1155" s="261">
        <v>713</v>
      </c>
      <c r="O1155" s="261" t="s">
        <v>2505</v>
      </c>
    </row>
    <row r="1156" spans="1:15">
      <c r="A1156" s="57">
        <v>1155</v>
      </c>
      <c r="B1156" s="66">
        <v>44239</v>
      </c>
      <c r="C1156" s="62" t="s">
        <v>80</v>
      </c>
      <c r="D1156" s="28" t="s">
        <v>76</v>
      </c>
      <c r="E1156" s="58">
        <v>36</v>
      </c>
      <c r="F1156" s="60">
        <v>925</v>
      </c>
      <c r="G1156" s="58">
        <v>5</v>
      </c>
      <c r="J1156" s="57" t="s">
        <v>15</v>
      </c>
      <c r="K1156" s="57">
        <v>1</v>
      </c>
      <c r="L1156" s="57">
        <v>0.54</v>
      </c>
      <c r="N1156" s="261">
        <v>713</v>
      </c>
      <c r="O1156" s="261" t="s">
        <v>2505</v>
      </c>
    </row>
    <row r="1157" spans="1:15">
      <c r="A1157" s="57">
        <v>1156</v>
      </c>
      <c r="B1157" s="66">
        <v>44239</v>
      </c>
      <c r="C1157" s="62" t="s">
        <v>80</v>
      </c>
      <c r="D1157" s="28" t="s">
        <v>76</v>
      </c>
      <c r="E1157" s="58">
        <v>34</v>
      </c>
      <c r="F1157" s="60">
        <v>815</v>
      </c>
      <c r="G1157" s="58" t="s">
        <v>55</v>
      </c>
      <c r="J1157" s="57" t="s">
        <v>12</v>
      </c>
      <c r="K1157" s="57" t="s">
        <v>55</v>
      </c>
      <c r="N1157" s="261">
        <v>713</v>
      </c>
      <c r="O1157" s="261" t="s">
        <v>2505</v>
      </c>
    </row>
    <row r="1158" spans="1:15">
      <c r="A1158" s="57">
        <v>1157</v>
      </c>
      <c r="B1158" s="66">
        <v>44239</v>
      </c>
      <c r="C1158" s="62" t="s">
        <v>80</v>
      </c>
      <c r="D1158" s="28" t="s">
        <v>76</v>
      </c>
      <c r="E1158" s="58">
        <v>37</v>
      </c>
      <c r="F1158" s="60">
        <v>1090</v>
      </c>
      <c r="G1158" s="58">
        <v>12</v>
      </c>
      <c r="J1158" s="57" t="s">
        <v>15</v>
      </c>
      <c r="K1158" s="57">
        <v>2</v>
      </c>
      <c r="L1158" s="57">
        <v>1.1000000000000001</v>
      </c>
      <c r="N1158" s="261">
        <v>713</v>
      </c>
      <c r="O1158" s="261" t="s">
        <v>2505</v>
      </c>
    </row>
    <row r="1159" spans="1:15">
      <c r="A1159" s="57">
        <v>1158</v>
      </c>
      <c r="B1159" s="66">
        <v>44239</v>
      </c>
      <c r="C1159" s="62" t="s">
        <v>80</v>
      </c>
      <c r="D1159" s="28" t="s">
        <v>76</v>
      </c>
      <c r="E1159" s="58">
        <v>35</v>
      </c>
      <c r="F1159" s="60">
        <v>920</v>
      </c>
      <c r="G1159" s="58" t="s">
        <v>55</v>
      </c>
      <c r="J1159" s="57" t="s">
        <v>12</v>
      </c>
      <c r="K1159" s="57" t="s">
        <v>55</v>
      </c>
      <c r="N1159" s="261">
        <v>713</v>
      </c>
      <c r="O1159" s="261" t="s">
        <v>2505</v>
      </c>
    </row>
    <row r="1160" spans="1:15">
      <c r="A1160" s="57">
        <v>1159</v>
      </c>
      <c r="B1160" s="66">
        <v>44239</v>
      </c>
      <c r="C1160" s="62" t="s">
        <v>80</v>
      </c>
      <c r="D1160" s="28" t="s">
        <v>76</v>
      </c>
      <c r="E1160" s="58">
        <v>33</v>
      </c>
      <c r="F1160" s="60">
        <v>740</v>
      </c>
      <c r="G1160" s="58" t="s">
        <v>55</v>
      </c>
      <c r="J1160" s="57" t="s">
        <v>12</v>
      </c>
      <c r="K1160" s="57" t="s">
        <v>55</v>
      </c>
      <c r="N1160" s="261">
        <v>713</v>
      </c>
      <c r="O1160" s="261" t="s">
        <v>2505</v>
      </c>
    </row>
    <row r="1161" spans="1:15">
      <c r="A1161" s="57">
        <v>1160</v>
      </c>
      <c r="B1161" s="66">
        <v>44239</v>
      </c>
      <c r="C1161" s="62" t="s">
        <v>80</v>
      </c>
      <c r="D1161" s="28" t="s">
        <v>76</v>
      </c>
      <c r="E1161" s="58">
        <v>30</v>
      </c>
      <c r="F1161" s="60">
        <v>620</v>
      </c>
      <c r="G1161" s="58" t="s">
        <v>55</v>
      </c>
      <c r="J1161" s="57" t="s">
        <v>12</v>
      </c>
      <c r="K1161" s="57" t="s">
        <v>55</v>
      </c>
      <c r="N1161" s="261">
        <v>713</v>
      </c>
      <c r="O1161" s="261" t="s">
        <v>2505</v>
      </c>
    </row>
    <row r="1162" spans="1:15">
      <c r="A1162" s="57">
        <v>1161</v>
      </c>
      <c r="B1162" s="66">
        <v>44242</v>
      </c>
      <c r="C1162" s="62" t="s">
        <v>80</v>
      </c>
      <c r="D1162" s="28" t="s">
        <v>76</v>
      </c>
      <c r="E1162" s="58">
        <v>29</v>
      </c>
      <c r="F1162" s="60">
        <v>558</v>
      </c>
      <c r="G1162" s="58" t="s">
        <v>55</v>
      </c>
      <c r="J1162" s="57" t="s">
        <v>12</v>
      </c>
      <c r="K1162" s="57" t="s">
        <v>55</v>
      </c>
      <c r="L1162" s="57" t="s">
        <v>55</v>
      </c>
      <c r="N1162" s="261">
        <v>713</v>
      </c>
      <c r="O1162" s="261" t="s">
        <v>2505</v>
      </c>
    </row>
    <row r="1163" spans="1:15">
      <c r="A1163" s="57">
        <v>1162</v>
      </c>
      <c r="B1163" s="66">
        <v>44242</v>
      </c>
      <c r="C1163" s="62" t="s">
        <v>80</v>
      </c>
      <c r="D1163" s="28" t="s">
        <v>76</v>
      </c>
      <c r="E1163" s="58">
        <v>33</v>
      </c>
      <c r="F1163" s="60">
        <v>745</v>
      </c>
      <c r="G1163" s="58" t="s">
        <v>55</v>
      </c>
      <c r="J1163" s="57" t="s">
        <v>12</v>
      </c>
      <c r="K1163" s="57" t="s">
        <v>55</v>
      </c>
      <c r="L1163" s="57" t="s">
        <v>55</v>
      </c>
      <c r="N1163" s="261">
        <v>713</v>
      </c>
      <c r="O1163" s="261" t="s">
        <v>2505</v>
      </c>
    </row>
    <row r="1164" spans="1:15">
      <c r="A1164" s="57">
        <v>1163</v>
      </c>
      <c r="B1164" s="66">
        <v>44242</v>
      </c>
      <c r="C1164" s="62" t="s">
        <v>80</v>
      </c>
      <c r="D1164" s="28" t="s">
        <v>76</v>
      </c>
      <c r="E1164" s="58">
        <v>31</v>
      </c>
      <c r="F1164" s="60">
        <v>600</v>
      </c>
      <c r="G1164" s="58" t="s">
        <v>55</v>
      </c>
      <c r="J1164" s="57" t="s">
        <v>12</v>
      </c>
      <c r="K1164" s="57" t="s">
        <v>55</v>
      </c>
      <c r="L1164" s="57" t="s">
        <v>55</v>
      </c>
      <c r="N1164" s="261">
        <v>713</v>
      </c>
      <c r="O1164" s="261" t="s">
        <v>2505</v>
      </c>
    </row>
    <row r="1165" spans="1:15">
      <c r="A1165" s="57">
        <v>1164</v>
      </c>
      <c r="B1165" s="66">
        <v>44242</v>
      </c>
      <c r="C1165" s="62" t="s">
        <v>80</v>
      </c>
      <c r="D1165" s="28" t="s">
        <v>76</v>
      </c>
      <c r="E1165" s="58">
        <v>35</v>
      </c>
      <c r="F1165" s="60">
        <v>930</v>
      </c>
      <c r="G1165" s="58">
        <v>2</v>
      </c>
      <c r="J1165" s="57" t="s">
        <v>15</v>
      </c>
      <c r="K1165" s="57">
        <v>1</v>
      </c>
      <c r="L1165" s="57">
        <v>0.22</v>
      </c>
      <c r="N1165" s="261">
        <v>713</v>
      </c>
      <c r="O1165" s="261" t="s">
        <v>2505</v>
      </c>
    </row>
    <row r="1166" spans="1:15">
      <c r="A1166" s="57">
        <v>1165</v>
      </c>
      <c r="B1166" s="66">
        <v>44242</v>
      </c>
      <c r="C1166" s="62" t="s">
        <v>80</v>
      </c>
      <c r="D1166" s="28" t="s">
        <v>76</v>
      </c>
      <c r="E1166" s="58">
        <v>37</v>
      </c>
      <c r="F1166" s="60">
        <v>1112</v>
      </c>
      <c r="G1166" s="58" t="s">
        <v>55</v>
      </c>
      <c r="J1166" s="57" t="s">
        <v>12</v>
      </c>
      <c r="K1166" s="57" t="s">
        <v>55</v>
      </c>
      <c r="L1166" s="57" t="s">
        <v>55</v>
      </c>
      <c r="N1166" s="261">
        <v>713</v>
      </c>
      <c r="O1166" s="261" t="s">
        <v>2505</v>
      </c>
    </row>
    <row r="1167" spans="1:15">
      <c r="A1167" s="57">
        <v>1166</v>
      </c>
      <c r="B1167" s="66">
        <v>44242</v>
      </c>
      <c r="C1167" s="62" t="s">
        <v>80</v>
      </c>
      <c r="D1167" s="28" t="s">
        <v>76</v>
      </c>
      <c r="E1167" s="58">
        <v>34</v>
      </c>
      <c r="F1167" s="60">
        <v>810</v>
      </c>
      <c r="G1167" s="58" t="s">
        <v>55</v>
      </c>
      <c r="J1167" s="57" t="s">
        <v>12</v>
      </c>
      <c r="K1167" s="57" t="s">
        <v>55</v>
      </c>
      <c r="L1167" s="57" t="s">
        <v>55</v>
      </c>
      <c r="N1167" s="261">
        <v>713</v>
      </c>
      <c r="O1167" s="261" t="s">
        <v>2505</v>
      </c>
    </row>
    <row r="1168" spans="1:15">
      <c r="A1168" s="57">
        <v>1167</v>
      </c>
      <c r="B1168" s="66">
        <v>44242</v>
      </c>
      <c r="C1168" s="62" t="s">
        <v>80</v>
      </c>
      <c r="D1168" s="28" t="s">
        <v>76</v>
      </c>
      <c r="E1168" s="58">
        <v>35</v>
      </c>
      <c r="F1168" s="60">
        <v>920</v>
      </c>
      <c r="G1168" s="58" t="s">
        <v>55</v>
      </c>
      <c r="J1168" s="57" t="s">
        <v>12</v>
      </c>
      <c r="K1168" s="57" t="s">
        <v>55</v>
      </c>
      <c r="L1168" s="57" t="s">
        <v>55</v>
      </c>
      <c r="N1168" s="261">
        <v>713</v>
      </c>
      <c r="O1168" s="261" t="s">
        <v>2505</v>
      </c>
    </row>
    <row r="1169" spans="1:15">
      <c r="A1169" s="57">
        <v>1168</v>
      </c>
      <c r="B1169" s="66">
        <v>44242</v>
      </c>
      <c r="C1169" s="62" t="s">
        <v>80</v>
      </c>
      <c r="D1169" s="28" t="s">
        <v>76</v>
      </c>
      <c r="E1169" s="58">
        <v>36</v>
      </c>
      <c r="F1169" s="60">
        <v>954</v>
      </c>
      <c r="G1169" s="58" t="s">
        <v>55</v>
      </c>
      <c r="J1169" s="57" t="s">
        <v>12</v>
      </c>
      <c r="K1169" s="57" t="s">
        <v>55</v>
      </c>
      <c r="L1169" s="57" t="s">
        <v>55</v>
      </c>
      <c r="N1169" s="261">
        <v>713</v>
      </c>
      <c r="O1169" s="261" t="s">
        <v>2505</v>
      </c>
    </row>
    <row r="1170" spans="1:15">
      <c r="A1170" s="57">
        <v>1169</v>
      </c>
      <c r="B1170" s="66">
        <v>44242</v>
      </c>
      <c r="C1170" s="62" t="s">
        <v>80</v>
      </c>
      <c r="D1170" s="28" t="s">
        <v>76</v>
      </c>
      <c r="E1170" s="58">
        <v>38</v>
      </c>
      <c r="F1170" s="60">
        <v>1255</v>
      </c>
      <c r="G1170" s="58">
        <v>21</v>
      </c>
      <c r="J1170" s="57" t="s">
        <v>15</v>
      </c>
      <c r="K1170" s="57">
        <v>3</v>
      </c>
      <c r="L1170" s="57">
        <v>1.67</v>
      </c>
      <c r="N1170" s="261">
        <v>713</v>
      </c>
      <c r="O1170" s="261" t="s">
        <v>2505</v>
      </c>
    </row>
    <row r="1171" spans="1:15">
      <c r="A1171" s="57">
        <v>1170</v>
      </c>
      <c r="B1171" s="66">
        <v>44242</v>
      </c>
      <c r="C1171" s="62" t="s">
        <v>80</v>
      </c>
      <c r="D1171" s="28" t="s">
        <v>76</v>
      </c>
      <c r="E1171" s="58">
        <v>30</v>
      </c>
      <c r="F1171" s="60">
        <v>560</v>
      </c>
      <c r="G1171" s="58" t="s">
        <v>55</v>
      </c>
      <c r="J1171" s="57" t="s">
        <v>12</v>
      </c>
      <c r="K1171" s="57" t="s">
        <v>55</v>
      </c>
      <c r="L1171" s="57" t="s">
        <v>55</v>
      </c>
      <c r="N1171" s="261">
        <v>713</v>
      </c>
      <c r="O1171" s="261" t="s">
        <v>2505</v>
      </c>
    </row>
    <row r="1172" spans="1:15">
      <c r="A1172" s="57">
        <v>1171</v>
      </c>
      <c r="B1172" s="66">
        <v>44242</v>
      </c>
      <c r="C1172" s="62" t="s">
        <v>80</v>
      </c>
      <c r="D1172" s="28" t="s">
        <v>76</v>
      </c>
      <c r="E1172" s="58">
        <v>37</v>
      </c>
      <c r="F1172" s="60">
        <v>1050</v>
      </c>
      <c r="G1172" s="58">
        <v>25</v>
      </c>
      <c r="J1172" s="57" t="s">
        <v>15</v>
      </c>
      <c r="K1172" s="57">
        <v>3</v>
      </c>
      <c r="L1172" s="57">
        <v>2.38</v>
      </c>
      <c r="N1172" s="261">
        <v>713</v>
      </c>
      <c r="O1172" s="261" t="s">
        <v>2505</v>
      </c>
    </row>
    <row r="1173" spans="1:15">
      <c r="A1173" s="57">
        <v>1172</v>
      </c>
      <c r="B1173" s="66">
        <v>44242</v>
      </c>
      <c r="C1173" s="62" t="s">
        <v>80</v>
      </c>
      <c r="D1173" s="28" t="s">
        <v>76</v>
      </c>
      <c r="E1173" s="58">
        <v>34</v>
      </c>
      <c r="F1173" s="60">
        <v>831</v>
      </c>
      <c r="G1173" s="58">
        <v>3</v>
      </c>
      <c r="J1173" s="57" t="s">
        <v>15</v>
      </c>
      <c r="K1173" s="57">
        <v>1</v>
      </c>
      <c r="L1173" s="57">
        <v>0.36</v>
      </c>
      <c r="N1173" s="261">
        <v>713</v>
      </c>
      <c r="O1173" s="261" t="s">
        <v>2505</v>
      </c>
    </row>
    <row r="1174" spans="1:15">
      <c r="A1174" s="57">
        <v>1173</v>
      </c>
      <c r="B1174" s="66">
        <v>44242</v>
      </c>
      <c r="C1174" s="62" t="s">
        <v>80</v>
      </c>
      <c r="D1174" s="28" t="s">
        <v>76</v>
      </c>
      <c r="E1174" s="58">
        <v>32</v>
      </c>
      <c r="F1174" s="60">
        <v>641</v>
      </c>
      <c r="G1174" s="58">
        <v>4</v>
      </c>
      <c r="J1174" s="57" t="s">
        <v>15</v>
      </c>
      <c r="K1174" s="57">
        <v>1</v>
      </c>
      <c r="L1174" s="57">
        <v>0.62</v>
      </c>
      <c r="N1174" s="261">
        <v>713</v>
      </c>
      <c r="O1174" s="261" t="s">
        <v>2505</v>
      </c>
    </row>
    <row r="1175" spans="1:15">
      <c r="A1175" s="57">
        <v>1174</v>
      </c>
      <c r="B1175" s="66">
        <v>44242</v>
      </c>
      <c r="C1175" s="62" t="s">
        <v>80</v>
      </c>
      <c r="D1175" s="28" t="s">
        <v>76</v>
      </c>
      <c r="E1175" s="58">
        <v>33</v>
      </c>
      <c r="F1175" s="60">
        <v>751</v>
      </c>
      <c r="G1175" s="58" t="s">
        <v>55</v>
      </c>
      <c r="J1175" s="57" t="s">
        <v>12</v>
      </c>
      <c r="K1175" s="57" t="s">
        <v>55</v>
      </c>
      <c r="L1175" s="57" t="s">
        <v>55</v>
      </c>
      <c r="N1175" s="261">
        <v>713</v>
      </c>
      <c r="O1175" s="261" t="s">
        <v>2505</v>
      </c>
    </row>
    <row r="1176" spans="1:15">
      <c r="A1176" s="57">
        <v>1175</v>
      </c>
      <c r="B1176" s="66">
        <v>44242</v>
      </c>
      <c r="C1176" s="62" t="s">
        <v>80</v>
      </c>
      <c r="D1176" s="28" t="s">
        <v>76</v>
      </c>
      <c r="E1176" s="58">
        <v>37</v>
      </c>
      <c r="F1176" s="60">
        <v>1094</v>
      </c>
      <c r="G1176" s="58">
        <v>3</v>
      </c>
      <c r="J1176" s="57" t="s">
        <v>12</v>
      </c>
      <c r="K1176" s="57">
        <v>1</v>
      </c>
      <c r="L1176" s="57">
        <v>0.27</v>
      </c>
      <c r="N1176" s="261">
        <v>713</v>
      </c>
      <c r="O1176" s="261" t="s">
        <v>2505</v>
      </c>
    </row>
    <row r="1177" spans="1:15">
      <c r="A1177" s="57">
        <v>1176</v>
      </c>
      <c r="B1177" s="66">
        <v>44242</v>
      </c>
      <c r="C1177" s="62" t="s">
        <v>80</v>
      </c>
      <c r="D1177" s="28" t="s">
        <v>76</v>
      </c>
      <c r="E1177" s="58">
        <v>34</v>
      </c>
      <c r="F1177" s="60">
        <v>830</v>
      </c>
      <c r="G1177" s="58" t="s">
        <v>55</v>
      </c>
      <c r="J1177" s="57" t="s">
        <v>12</v>
      </c>
      <c r="K1177" s="57" t="s">
        <v>55</v>
      </c>
      <c r="L1177" s="57" t="s">
        <v>55</v>
      </c>
      <c r="N1177" s="261">
        <v>713</v>
      </c>
      <c r="O1177" s="261" t="s">
        <v>2505</v>
      </c>
    </row>
    <row r="1178" spans="1:15">
      <c r="A1178" s="57">
        <v>1177</v>
      </c>
      <c r="B1178" s="66">
        <v>44242</v>
      </c>
      <c r="C1178" s="62" t="s">
        <v>80</v>
      </c>
      <c r="D1178" s="28" t="s">
        <v>76</v>
      </c>
      <c r="E1178" s="58">
        <v>35</v>
      </c>
      <c r="F1178" s="60">
        <v>954</v>
      </c>
      <c r="G1178" s="58" t="s">
        <v>55</v>
      </c>
      <c r="J1178" s="57" t="s">
        <v>12</v>
      </c>
      <c r="K1178" s="57" t="s">
        <v>55</v>
      </c>
      <c r="L1178" s="57" t="s">
        <v>55</v>
      </c>
      <c r="N1178" s="261">
        <v>713</v>
      </c>
      <c r="O1178" s="261" t="s">
        <v>2505</v>
      </c>
    </row>
    <row r="1179" spans="1:15">
      <c r="A1179" s="57">
        <v>1178</v>
      </c>
      <c r="B1179" s="66">
        <v>44242</v>
      </c>
      <c r="C1179" s="62" t="s">
        <v>80</v>
      </c>
      <c r="D1179" s="28" t="s">
        <v>76</v>
      </c>
      <c r="E1179" s="58">
        <v>32</v>
      </c>
      <c r="F1179" s="60">
        <v>701</v>
      </c>
      <c r="G1179" s="58" t="s">
        <v>55</v>
      </c>
      <c r="J1179" s="57" t="s">
        <v>12</v>
      </c>
      <c r="K1179" s="57" t="s">
        <v>55</v>
      </c>
      <c r="L1179" s="57" t="s">
        <v>55</v>
      </c>
      <c r="N1179" s="261">
        <v>713</v>
      </c>
      <c r="O1179" s="261" t="s">
        <v>2505</v>
      </c>
    </row>
    <row r="1180" spans="1:15">
      <c r="A1180" s="57">
        <v>1179</v>
      </c>
      <c r="B1180" s="66">
        <v>44242</v>
      </c>
      <c r="C1180" s="62" t="s">
        <v>80</v>
      </c>
      <c r="D1180" s="28" t="s">
        <v>76</v>
      </c>
      <c r="E1180" s="58">
        <v>38</v>
      </c>
      <c r="F1180" s="60">
        <v>1559</v>
      </c>
      <c r="G1180" s="58">
        <v>37</v>
      </c>
      <c r="J1180" s="57" t="s">
        <v>15</v>
      </c>
      <c r="K1180" s="57">
        <v>4</v>
      </c>
      <c r="L1180" s="57">
        <v>2.37</v>
      </c>
      <c r="N1180" s="261">
        <v>713</v>
      </c>
      <c r="O1180" s="261" t="s">
        <v>2505</v>
      </c>
    </row>
    <row r="1181" spans="1:15">
      <c r="A1181" s="57">
        <v>1180</v>
      </c>
      <c r="B1181" s="66">
        <v>44242</v>
      </c>
      <c r="C1181" s="62" t="s">
        <v>80</v>
      </c>
      <c r="D1181" s="28" t="s">
        <v>76</v>
      </c>
      <c r="E1181" s="58">
        <v>30</v>
      </c>
      <c r="F1181" s="60">
        <v>615</v>
      </c>
      <c r="G1181" s="58" t="s">
        <v>55</v>
      </c>
      <c r="J1181" s="57" t="s">
        <v>12</v>
      </c>
      <c r="K1181" s="57" t="s">
        <v>55</v>
      </c>
      <c r="L1181" s="57" t="s">
        <v>55</v>
      </c>
      <c r="N1181" s="261">
        <v>713</v>
      </c>
      <c r="O1181" s="261" t="s">
        <v>2505</v>
      </c>
    </row>
    <row r="1182" spans="1:15">
      <c r="A1182" s="57">
        <v>1181</v>
      </c>
      <c r="B1182" s="66">
        <v>44243</v>
      </c>
      <c r="C1182" s="62" t="s">
        <v>80</v>
      </c>
      <c r="D1182" s="28" t="s">
        <v>76</v>
      </c>
      <c r="E1182" s="58">
        <v>31</v>
      </c>
      <c r="F1182" s="60">
        <v>621</v>
      </c>
      <c r="G1182" s="58" t="s">
        <v>55</v>
      </c>
      <c r="J1182" s="57" t="s">
        <v>12</v>
      </c>
      <c r="K1182" s="57" t="s">
        <v>55</v>
      </c>
      <c r="L1182" s="57" t="s">
        <v>55</v>
      </c>
      <c r="N1182" s="261">
        <v>713</v>
      </c>
      <c r="O1182" s="261" t="s">
        <v>2505</v>
      </c>
    </row>
    <row r="1183" spans="1:15">
      <c r="A1183" s="57">
        <v>1182</v>
      </c>
      <c r="B1183" s="66">
        <v>44243</v>
      </c>
      <c r="C1183" s="62" t="s">
        <v>80</v>
      </c>
      <c r="D1183" s="28" t="s">
        <v>76</v>
      </c>
      <c r="E1183" s="58">
        <v>36</v>
      </c>
      <c r="F1183" s="60">
        <v>930</v>
      </c>
      <c r="G1183" s="58">
        <v>5</v>
      </c>
      <c r="J1183" s="57" t="s">
        <v>15</v>
      </c>
      <c r="K1183" s="57">
        <v>1</v>
      </c>
      <c r="L1183" s="57">
        <v>0.54</v>
      </c>
      <c r="N1183" s="261">
        <v>713</v>
      </c>
      <c r="O1183" s="261" t="s">
        <v>2505</v>
      </c>
    </row>
    <row r="1184" spans="1:15">
      <c r="A1184" s="57">
        <v>1183</v>
      </c>
      <c r="B1184" s="66">
        <v>44243</v>
      </c>
      <c r="C1184" s="62" t="s">
        <v>80</v>
      </c>
      <c r="D1184" s="28" t="s">
        <v>76</v>
      </c>
      <c r="E1184" s="58">
        <v>33</v>
      </c>
      <c r="F1184" s="60">
        <v>750</v>
      </c>
      <c r="G1184" s="58" t="s">
        <v>55</v>
      </c>
      <c r="J1184" s="57" t="s">
        <v>12</v>
      </c>
      <c r="K1184" s="57" t="s">
        <v>55</v>
      </c>
      <c r="L1184" s="57" t="s">
        <v>55</v>
      </c>
      <c r="N1184" s="261">
        <v>713</v>
      </c>
      <c r="O1184" s="261" t="s">
        <v>2505</v>
      </c>
    </row>
    <row r="1185" spans="1:15">
      <c r="A1185" s="57">
        <v>1184</v>
      </c>
      <c r="B1185" s="66">
        <v>44243</v>
      </c>
      <c r="C1185" s="62" t="s">
        <v>80</v>
      </c>
      <c r="D1185" s="28" t="s">
        <v>76</v>
      </c>
      <c r="E1185" s="58">
        <v>29</v>
      </c>
      <c r="F1185" s="60">
        <v>310</v>
      </c>
      <c r="G1185" s="58" t="s">
        <v>55</v>
      </c>
      <c r="J1185" s="57" t="s">
        <v>12</v>
      </c>
      <c r="K1185" s="57" t="s">
        <v>55</v>
      </c>
      <c r="L1185" s="57" t="s">
        <v>55</v>
      </c>
      <c r="N1185" s="261">
        <v>713</v>
      </c>
      <c r="O1185" s="261" t="s">
        <v>2505</v>
      </c>
    </row>
    <row r="1186" spans="1:15">
      <c r="A1186" s="57">
        <v>1185</v>
      </c>
      <c r="B1186" s="66">
        <v>44243</v>
      </c>
      <c r="C1186" s="62" t="s">
        <v>80</v>
      </c>
      <c r="D1186" s="28" t="s">
        <v>76</v>
      </c>
      <c r="E1186" s="58">
        <v>30</v>
      </c>
      <c r="F1186" s="60">
        <v>620</v>
      </c>
      <c r="G1186" s="58" t="s">
        <v>55</v>
      </c>
      <c r="J1186" s="57" t="s">
        <v>12</v>
      </c>
      <c r="K1186" s="57" t="s">
        <v>55</v>
      </c>
      <c r="L1186" s="57" t="s">
        <v>55</v>
      </c>
      <c r="N1186" s="261">
        <v>713</v>
      </c>
      <c r="O1186" s="261" t="s">
        <v>2505</v>
      </c>
    </row>
    <row r="1187" spans="1:15">
      <c r="A1187" s="57">
        <v>1186</v>
      </c>
      <c r="B1187" s="66">
        <v>44243</v>
      </c>
      <c r="C1187" s="62" t="s">
        <v>80</v>
      </c>
      <c r="D1187" s="28" t="s">
        <v>76</v>
      </c>
      <c r="E1187" s="58">
        <v>33</v>
      </c>
      <c r="F1187" s="60">
        <v>746</v>
      </c>
      <c r="G1187" s="58" t="s">
        <v>55</v>
      </c>
      <c r="J1187" s="57" t="s">
        <v>12</v>
      </c>
      <c r="K1187" s="57" t="s">
        <v>55</v>
      </c>
      <c r="L1187" s="57" t="s">
        <v>55</v>
      </c>
      <c r="N1187" s="261">
        <v>713</v>
      </c>
      <c r="O1187" s="261" t="s">
        <v>2505</v>
      </c>
    </row>
    <row r="1188" spans="1:15">
      <c r="A1188" s="57">
        <v>1187</v>
      </c>
      <c r="B1188" s="66">
        <v>44243</v>
      </c>
      <c r="C1188" s="62" t="s">
        <v>80</v>
      </c>
      <c r="D1188" s="28" t="s">
        <v>76</v>
      </c>
      <c r="E1188" s="58">
        <v>39</v>
      </c>
      <c r="F1188" s="60">
        <v>1700</v>
      </c>
      <c r="G1188" s="58">
        <v>17</v>
      </c>
      <c r="J1188" s="57" t="s">
        <v>15</v>
      </c>
      <c r="K1188" s="57">
        <v>2</v>
      </c>
      <c r="L1188" s="57">
        <v>1</v>
      </c>
      <c r="N1188" s="261">
        <v>713</v>
      </c>
      <c r="O1188" s="261" t="s">
        <v>2505</v>
      </c>
    </row>
    <row r="1189" spans="1:15">
      <c r="A1189" s="57">
        <v>1188</v>
      </c>
      <c r="B1189" s="66">
        <v>44243</v>
      </c>
      <c r="C1189" s="62" t="s">
        <v>80</v>
      </c>
      <c r="D1189" s="28" t="s">
        <v>76</v>
      </c>
      <c r="E1189" s="58">
        <v>33</v>
      </c>
      <c r="F1189" s="60">
        <v>740</v>
      </c>
      <c r="G1189" s="58" t="s">
        <v>55</v>
      </c>
      <c r="J1189" s="57" t="s">
        <v>12</v>
      </c>
      <c r="K1189" s="57" t="s">
        <v>55</v>
      </c>
      <c r="L1189" s="57" t="s">
        <v>55</v>
      </c>
      <c r="N1189" s="261">
        <v>713</v>
      </c>
      <c r="O1189" s="261" t="s">
        <v>2505</v>
      </c>
    </row>
    <row r="1190" spans="1:15">
      <c r="A1190" s="57">
        <v>1189</v>
      </c>
      <c r="B1190" s="66">
        <v>44243</v>
      </c>
      <c r="C1190" s="62" t="s">
        <v>80</v>
      </c>
      <c r="D1190" s="28" t="s">
        <v>76</v>
      </c>
      <c r="E1190" s="58">
        <v>29</v>
      </c>
      <c r="F1190" s="60">
        <v>515</v>
      </c>
      <c r="G1190" s="58" t="s">
        <v>55</v>
      </c>
      <c r="J1190" s="57" t="s">
        <v>12</v>
      </c>
      <c r="K1190" s="57" t="s">
        <v>55</v>
      </c>
      <c r="L1190" s="57" t="s">
        <v>55</v>
      </c>
      <c r="N1190" s="261">
        <v>713</v>
      </c>
      <c r="O1190" s="261" t="s">
        <v>2505</v>
      </c>
    </row>
    <row r="1191" spans="1:15">
      <c r="A1191" s="57">
        <v>1190</v>
      </c>
      <c r="B1191" s="66">
        <v>44243</v>
      </c>
      <c r="C1191" s="62" t="s">
        <v>80</v>
      </c>
      <c r="D1191" s="28" t="s">
        <v>76</v>
      </c>
      <c r="E1191" s="58">
        <v>30</v>
      </c>
      <c r="F1191" s="60">
        <v>622</v>
      </c>
      <c r="G1191" s="58">
        <v>3</v>
      </c>
      <c r="J1191" s="57" t="s">
        <v>15</v>
      </c>
      <c r="K1191" s="57">
        <v>1</v>
      </c>
      <c r="L1191" s="57">
        <v>0.48</v>
      </c>
      <c r="N1191" s="261">
        <v>713</v>
      </c>
      <c r="O1191" s="261" t="s">
        <v>2505</v>
      </c>
    </row>
    <row r="1192" spans="1:15">
      <c r="A1192" s="57">
        <v>1191</v>
      </c>
      <c r="B1192" s="66">
        <v>44243</v>
      </c>
      <c r="C1192" s="62" t="s">
        <v>80</v>
      </c>
      <c r="D1192" s="28" t="s">
        <v>76</v>
      </c>
      <c r="E1192" s="58">
        <v>36</v>
      </c>
      <c r="F1192" s="60">
        <v>980</v>
      </c>
      <c r="G1192" s="58" t="s">
        <v>55</v>
      </c>
      <c r="J1192" s="57" t="s">
        <v>12</v>
      </c>
      <c r="K1192" s="57" t="s">
        <v>55</v>
      </c>
      <c r="L1192" s="57" t="s">
        <v>55</v>
      </c>
      <c r="N1192" s="261">
        <v>713</v>
      </c>
      <c r="O1192" s="261" t="s">
        <v>2505</v>
      </c>
    </row>
    <row r="1193" spans="1:15">
      <c r="A1193" s="57">
        <v>1192</v>
      </c>
      <c r="B1193" s="66">
        <v>44243</v>
      </c>
      <c r="C1193" s="62" t="s">
        <v>80</v>
      </c>
      <c r="D1193" s="28" t="s">
        <v>76</v>
      </c>
      <c r="E1193" s="58">
        <v>33</v>
      </c>
      <c r="F1193" s="60">
        <v>746</v>
      </c>
      <c r="G1193" s="58" t="s">
        <v>55</v>
      </c>
      <c r="J1193" s="57" t="s">
        <v>12</v>
      </c>
      <c r="K1193" s="57" t="s">
        <v>55</v>
      </c>
      <c r="L1193" s="57" t="s">
        <v>55</v>
      </c>
      <c r="N1193" s="261">
        <v>713</v>
      </c>
      <c r="O1193" s="261" t="s">
        <v>2505</v>
      </c>
    </row>
    <row r="1194" spans="1:15">
      <c r="A1194" s="57">
        <v>1193</v>
      </c>
      <c r="B1194" s="66">
        <v>44243</v>
      </c>
      <c r="C1194" s="62" t="s">
        <v>80</v>
      </c>
      <c r="D1194" s="28" t="s">
        <v>76</v>
      </c>
      <c r="E1194" s="58">
        <v>35</v>
      </c>
      <c r="F1194" s="60">
        <v>927</v>
      </c>
      <c r="G1194" s="58" t="s">
        <v>55</v>
      </c>
      <c r="J1194" s="57" t="s">
        <v>12</v>
      </c>
      <c r="K1194" s="57" t="s">
        <v>55</v>
      </c>
      <c r="L1194" s="57" t="s">
        <v>55</v>
      </c>
      <c r="N1194" s="261">
        <v>713</v>
      </c>
      <c r="O1194" s="261" t="s">
        <v>2505</v>
      </c>
    </row>
    <row r="1195" spans="1:15">
      <c r="A1195" s="57">
        <v>1194</v>
      </c>
      <c r="B1195" s="66">
        <v>44243</v>
      </c>
      <c r="C1195" s="62" t="s">
        <v>80</v>
      </c>
      <c r="D1195" s="28" t="s">
        <v>76</v>
      </c>
      <c r="E1195" s="58">
        <v>35</v>
      </c>
      <c r="F1195" s="60">
        <v>915</v>
      </c>
      <c r="G1195" s="58" t="s">
        <v>55</v>
      </c>
      <c r="J1195" s="57" t="s">
        <v>12</v>
      </c>
      <c r="K1195" s="57" t="s">
        <v>55</v>
      </c>
      <c r="L1195" s="57" t="s">
        <v>55</v>
      </c>
      <c r="N1195" s="261">
        <v>713</v>
      </c>
      <c r="O1195" s="261" t="s">
        <v>2505</v>
      </c>
    </row>
    <row r="1196" spans="1:15">
      <c r="A1196" s="57">
        <v>1195</v>
      </c>
      <c r="B1196" s="66">
        <v>44243</v>
      </c>
      <c r="C1196" s="62" t="s">
        <v>80</v>
      </c>
      <c r="D1196" s="28" t="s">
        <v>76</v>
      </c>
      <c r="E1196" s="58">
        <v>34</v>
      </c>
      <c r="F1196" s="60">
        <v>897</v>
      </c>
      <c r="G1196" s="58">
        <v>2</v>
      </c>
      <c r="J1196" s="57" t="s">
        <v>15</v>
      </c>
      <c r="K1196" s="57">
        <v>1</v>
      </c>
      <c r="L1196" s="57">
        <v>0.22</v>
      </c>
      <c r="N1196" s="261">
        <v>713</v>
      </c>
      <c r="O1196" s="261" t="s">
        <v>2505</v>
      </c>
    </row>
    <row r="1197" spans="1:15">
      <c r="A1197" s="57">
        <v>1196</v>
      </c>
      <c r="B1197" s="66">
        <v>44243</v>
      </c>
      <c r="C1197" s="62" t="s">
        <v>80</v>
      </c>
      <c r="D1197" s="28" t="s">
        <v>76</v>
      </c>
      <c r="E1197" s="58">
        <v>37</v>
      </c>
      <c r="F1197" s="60">
        <v>1020</v>
      </c>
      <c r="G1197" s="58">
        <v>3</v>
      </c>
      <c r="J1197" s="57" t="s">
        <v>12</v>
      </c>
      <c r="K1197" s="57">
        <v>1</v>
      </c>
      <c r="L1197" s="57">
        <v>0.28999999999999998</v>
      </c>
      <c r="N1197" s="261">
        <v>713</v>
      </c>
      <c r="O1197" s="261" t="s">
        <v>2505</v>
      </c>
    </row>
    <row r="1198" spans="1:15">
      <c r="A1198" s="57">
        <v>1197</v>
      </c>
      <c r="B1198" s="66">
        <v>44243</v>
      </c>
      <c r="C1198" s="62" t="s">
        <v>80</v>
      </c>
      <c r="D1198" s="28" t="s">
        <v>76</v>
      </c>
      <c r="E1198" s="58">
        <v>29</v>
      </c>
      <c r="F1198" s="60">
        <v>522</v>
      </c>
      <c r="G1198" s="58" t="s">
        <v>55</v>
      </c>
      <c r="J1198" s="57" t="s">
        <v>12</v>
      </c>
      <c r="K1198" s="57" t="s">
        <v>55</v>
      </c>
      <c r="L1198" s="57" t="s">
        <v>55</v>
      </c>
      <c r="N1198" s="261">
        <v>713</v>
      </c>
      <c r="O1198" s="261" t="s">
        <v>2505</v>
      </c>
    </row>
    <row r="1199" spans="1:15">
      <c r="A1199" s="57">
        <v>1198</v>
      </c>
      <c r="B1199" s="66">
        <v>44243</v>
      </c>
      <c r="C1199" s="62" t="s">
        <v>80</v>
      </c>
      <c r="D1199" s="28" t="s">
        <v>76</v>
      </c>
      <c r="E1199" s="58">
        <v>31</v>
      </c>
      <c r="F1199" s="60">
        <v>627</v>
      </c>
      <c r="G1199" s="58" t="s">
        <v>55</v>
      </c>
      <c r="J1199" s="57" t="s">
        <v>12</v>
      </c>
      <c r="K1199" s="57" t="s">
        <v>55</v>
      </c>
      <c r="L1199" s="57" t="s">
        <v>55</v>
      </c>
      <c r="N1199" s="261">
        <v>713</v>
      </c>
      <c r="O1199" s="261" t="s">
        <v>2505</v>
      </c>
    </row>
    <row r="1200" spans="1:15">
      <c r="A1200" s="57">
        <v>1199</v>
      </c>
      <c r="B1200" s="66">
        <v>44243</v>
      </c>
      <c r="C1200" s="62" t="s">
        <v>80</v>
      </c>
      <c r="D1200" s="28" t="s">
        <v>76</v>
      </c>
      <c r="E1200" s="58">
        <v>35</v>
      </c>
      <c r="F1200" s="60">
        <v>930</v>
      </c>
      <c r="G1200" s="58">
        <v>3</v>
      </c>
      <c r="J1200" s="57" t="s">
        <v>15</v>
      </c>
      <c r="K1200" s="57">
        <v>1</v>
      </c>
      <c r="L1200" s="57">
        <v>0.32</v>
      </c>
      <c r="N1200" s="261">
        <v>713</v>
      </c>
      <c r="O1200" s="261" t="s">
        <v>2505</v>
      </c>
    </row>
    <row r="1201" spans="1:15">
      <c r="A1201" s="57">
        <v>1200</v>
      </c>
      <c r="B1201" s="66">
        <v>44243</v>
      </c>
      <c r="C1201" s="62" t="s">
        <v>80</v>
      </c>
      <c r="D1201" s="28" t="s">
        <v>76</v>
      </c>
      <c r="E1201" s="58">
        <v>34</v>
      </c>
      <c r="F1201" s="60">
        <v>870</v>
      </c>
      <c r="G1201" s="58" t="s">
        <v>55</v>
      </c>
      <c r="J1201" s="57" t="s">
        <v>12</v>
      </c>
      <c r="K1201" s="57" t="s">
        <v>55</v>
      </c>
      <c r="L1201" s="57" t="s">
        <v>55</v>
      </c>
      <c r="N1201" s="261">
        <v>713</v>
      </c>
      <c r="O1201" s="261" t="s">
        <v>2505</v>
      </c>
    </row>
    <row r="1202" spans="1:15">
      <c r="A1202" s="57">
        <v>1201</v>
      </c>
      <c r="B1202" s="66">
        <v>44244</v>
      </c>
      <c r="C1202" s="62" t="s">
        <v>80</v>
      </c>
      <c r="D1202" s="28" t="s">
        <v>76</v>
      </c>
      <c r="E1202" s="58">
        <v>33</v>
      </c>
      <c r="F1202" s="60">
        <v>725</v>
      </c>
      <c r="G1202" s="58" t="s">
        <v>55</v>
      </c>
      <c r="J1202" s="57" t="s">
        <v>12</v>
      </c>
      <c r="K1202" s="57" t="s">
        <v>55</v>
      </c>
      <c r="L1202" s="57" t="s">
        <v>55</v>
      </c>
      <c r="N1202" s="261">
        <v>713</v>
      </c>
      <c r="O1202" s="261" t="s">
        <v>2505</v>
      </c>
    </row>
    <row r="1203" spans="1:15">
      <c r="A1203" s="57">
        <v>1202</v>
      </c>
      <c r="B1203" s="66">
        <v>44244</v>
      </c>
      <c r="C1203" s="62" t="s">
        <v>80</v>
      </c>
      <c r="D1203" s="28" t="s">
        <v>76</v>
      </c>
      <c r="E1203" s="58">
        <v>29</v>
      </c>
      <c r="F1203" s="60">
        <v>600</v>
      </c>
      <c r="G1203" s="58" t="s">
        <v>55</v>
      </c>
      <c r="J1203" s="57" t="s">
        <v>12</v>
      </c>
      <c r="K1203" s="57" t="s">
        <v>55</v>
      </c>
      <c r="L1203" s="57" t="s">
        <v>55</v>
      </c>
      <c r="N1203" s="261">
        <v>713</v>
      </c>
      <c r="O1203" s="261" t="s">
        <v>2505</v>
      </c>
    </row>
    <row r="1204" spans="1:15">
      <c r="A1204" s="57">
        <v>1203</v>
      </c>
      <c r="B1204" s="66">
        <v>44244</v>
      </c>
      <c r="C1204" s="62" t="s">
        <v>80</v>
      </c>
      <c r="D1204" s="28" t="s">
        <v>76</v>
      </c>
      <c r="E1204" s="58">
        <v>37</v>
      </c>
      <c r="F1204" s="60">
        <v>1000</v>
      </c>
      <c r="G1204" s="58">
        <v>6</v>
      </c>
      <c r="J1204" s="57" t="s">
        <v>15</v>
      </c>
      <c r="K1204" s="57">
        <v>1</v>
      </c>
      <c r="L1204" s="57">
        <v>0.6</v>
      </c>
      <c r="N1204" s="261">
        <v>713</v>
      </c>
      <c r="O1204" s="261" t="s">
        <v>2505</v>
      </c>
    </row>
    <row r="1205" spans="1:15">
      <c r="A1205" s="57">
        <v>1204</v>
      </c>
      <c r="B1205" s="66">
        <v>44244</v>
      </c>
      <c r="C1205" s="62" t="s">
        <v>80</v>
      </c>
      <c r="D1205" s="28" t="s">
        <v>76</v>
      </c>
      <c r="E1205" s="58">
        <v>31</v>
      </c>
      <c r="F1205" s="60">
        <v>615</v>
      </c>
      <c r="G1205" s="58">
        <v>17</v>
      </c>
      <c r="J1205" s="57" t="s">
        <v>15</v>
      </c>
      <c r="K1205" s="57">
        <v>2</v>
      </c>
      <c r="L1205" s="57">
        <v>2.76</v>
      </c>
      <c r="N1205" s="261">
        <v>713</v>
      </c>
      <c r="O1205" s="261" t="s">
        <v>2505</v>
      </c>
    </row>
    <row r="1206" spans="1:15">
      <c r="A1206" s="57">
        <v>1205</v>
      </c>
      <c r="B1206" s="66">
        <v>44244</v>
      </c>
      <c r="C1206" s="62" t="s">
        <v>80</v>
      </c>
      <c r="D1206" s="28" t="s">
        <v>76</v>
      </c>
      <c r="E1206" s="58">
        <v>30</v>
      </c>
      <c r="F1206" s="60">
        <v>567</v>
      </c>
      <c r="G1206" s="58" t="s">
        <v>55</v>
      </c>
      <c r="J1206" s="57" t="s">
        <v>12</v>
      </c>
      <c r="K1206" s="57" t="s">
        <v>55</v>
      </c>
      <c r="L1206" s="57" t="s">
        <v>55</v>
      </c>
      <c r="N1206" s="261">
        <v>713</v>
      </c>
      <c r="O1206" s="261" t="s">
        <v>2505</v>
      </c>
    </row>
    <row r="1207" spans="1:15">
      <c r="A1207" s="57">
        <v>1206</v>
      </c>
      <c r="B1207" s="66">
        <v>44244</v>
      </c>
      <c r="C1207" s="62" t="s">
        <v>80</v>
      </c>
      <c r="D1207" s="28" t="s">
        <v>76</v>
      </c>
      <c r="E1207" s="58">
        <v>36</v>
      </c>
      <c r="F1207" s="60">
        <v>945</v>
      </c>
      <c r="G1207" s="58">
        <v>10</v>
      </c>
      <c r="J1207" s="57" t="s">
        <v>15</v>
      </c>
      <c r="K1207" s="57">
        <v>1</v>
      </c>
      <c r="L1207" s="57">
        <v>1.06</v>
      </c>
      <c r="N1207" s="261">
        <v>713</v>
      </c>
      <c r="O1207" s="261" t="s">
        <v>2505</v>
      </c>
    </row>
    <row r="1208" spans="1:15">
      <c r="A1208" s="57">
        <v>1207</v>
      </c>
      <c r="B1208" s="66">
        <v>44244</v>
      </c>
      <c r="C1208" s="62" t="s">
        <v>80</v>
      </c>
      <c r="D1208" s="28" t="s">
        <v>76</v>
      </c>
      <c r="E1208" s="58">
        <v>30</v>
      </c>
      <c r="F1208" s="60">
        <v>567</v>
      </c>
      <c r="G1208" s="58" t="s">
        <v>55</v>
      </c>
      <c r="J1208" s="57" t="s">
        <v>12</v>
      </c>
      <c r="K1208" s="57" t="s">
        <v>55</v>
      </c>
      <c r="L1208" s="57" t="s">
        <v>55</v>
      </c>
      <c r="N1208" s="261">
        <v>713</v>
      </c>
      <c r="O1208" s="261" t="s">
        <v>2505</v>
      </c>
    </row>
    <row r="1209" spans="1:15">
      <c r="A1209" s="57">
        <v>1208</v>
      </c>
      <c r="B1209" s="66">
        <v>44244</v>
      </c>
      <c r="C1209" s="62" t="s">
        <v>80</v>
      </c>
      <c r="D1209" s="28" t="s">
        <v>76</v>
      </c>
      <c r="E1209" s="58">
        <v>31</v>
      </c>
      <c r="F1209" s="60">
        <v>617</v>
      </c>
      <c r="G1209" s="58" t="s">
        <v>55</v>
      </c>
      <c r="J1209" s="57" t="s">
        <v>12</v>
      </c>
      <c r="K1209" s="57" t="s">
        <v>55</v>
      </c>
      <c r="L1209" s="57" t="s">
        <v>55</v>
      </c>
      <c r="N1209" s="261">
        <v>713</v>
      </c>
      <c r="O1209" s="261" t="s">
        <v>2505</v>
      </c>
    </row>
    <row r="1210" spans="1:15">
      <c r="A1210" s="57">
        <v>1209</v>
      </c>
      <c r="B1210" s="66">
        <v>44244</v>
      </c>
      <c r="C1210" s="62" t="s">
        <v>80</v>
      </c>
      <c r="D1210" s="28" t="s">
        <v>76</v>
      </c>
      <c r="E1210" s="58">
        <v>36</v>
      </c>
      <c r="F1210" s="60">
        <v>945</v>
      </c>
      <c r="G1210" s="58">
        <v>3</v>
      </c>
      <c r="J1210" s="57" t="s">
        <v>12</v>
      </c>
      <c r="K1210" s="57">
        <v>1</v>
      </c>
      <c r="L1210" s="57">
        <v>0.32</v>
      </c>
      <c r="N1210" s="261">
        <v>713</v>
      </c>
      <c r="O1210" s="261" t="s">
        <v>2505</v>
      </c>
    </row>
    <row r="1211" spans="1:15">
      <c r="A1211" s="57">
        <v>1210</v>
      </c>
      <c r="B1211" s="66">
        <v>44244</v>
      </c>
      <c r="C1211" s="62" t="s">
        <v>80</v>
      </c>
      <c r="D1211" s="28" t="s">
        <v>76</v>
      </c>
      <c r="E1211" s="58">
        <v>30</v>
      </c>
      <c r="F1211" s="60">
        <v>567</v>
      </c>
      <c r="G1211" s="58" t="s">
        <v>55</v>
      </c>
      <c r="J1211" s="57" t="s">
        <v>12</v>
      </c>
      <c r="K1211" s="57" t="s">
        <v>55</v>
      </c>
      <c r="L1211" s="57" t="s">
        <v>55</v>
      </c>
      <c r="N1211" s="261">
        <v>713</v>
      </c>
      <c r="O1211" s="261" t="s">
        <v>2505</v>
      </c>
    </row>
    <row r="1212" spans="1:15">
      <c r="A1212" s="57">
        <v>1211</v>
      </c>
      <c r="B1212" s="66">
        <v>44244</v>
      </c>
      <c r="C1212" s="62" t="s">
        <v>80</v>
      </c>
      <c r="D1212" s="28" t="s">
        <v>76</v>
      </c>
      <c r="E1212" s="58">
        <v>33</v>
      </c>
      <c r="F1212" s="60">
        <v>800</v>
      </c>
      <c r="G1212" s="58" t="s">
        <v>55</v>
      </c>
      <c r="J1212" s="57" t="s">
        <v>12</v>
      </c>
      <c r="K1212" s="57" t="s">
        <v>55</v>
      </c>
      <c r="L1212" s="57" t="s">
        <v>55</v>
      </c>
      <c r="N1212" s="261">
        <v>713</v>
      </c>
      <c r="O1212" s="261" t="s">
        <v>2505</v>
      </c>
    </row>
    <row r="1213" spans="1:15">
      <c r="A1213" s="57">
        <v>1212</v>
      </c>
      <c r="B1213" s="66">
        <v>44244</v>
      </c>
      <c r="C1213" s="62" t="s">
        <v>80</v>
      </c>
      <c r="D1213" s="28" t="s">
        <v>76</v>
      </c>
      <c r="E1213" s="58">
        <v>29</v>
      </c>
      <c r="F1213" s="60">
        <v>562</v>
      </c>
      <c r="G1213" s="58">
        <v>8</v>
      </c>
      <c r="J1213" s="57" t="s">
        <v>15</v>
      </c>
      <c r="K1213" s="57">
        <v>2</v>
      </c>
      <c r="L1213" s="57">
        <v>1.42</v>
      </c>
      <c r="N1213" s="261">
        <v>713</v>
      </c>
      <c r="O1213" s="261" t="s">
        <v>2505</v>
      </c>
    </row>
    <row r="1214" spans="1:15">
      <c r="A1214" s="57">
        <v>1213</v>
      </c>
      <c r="B1214" s="66">
        <v>44244</v>
      </c>
      <c r="C1214" s="62" t="s">
        <v>80</v>
      </c>
      <c r="D1214" s="28" t="s">
        <v>76</v>
      </c>
      <c r="E1214" s="58">
        <v>31</v>
      </c>
      <c r="F1214" s="60">
        <v>615</v>
      </c>
      <c r="G1214" s="58" t="s">
        <v>55</v>
      </c>
      <c r="J1214" s="57" t="s">
        <v>12</v>
      </c>
      <c r="K1214" s="57" t="s">
        <v>55</v>
      </c>
      <c r="L1214" s="57" t="s">
        <v>55</v>
      </c>
      <c r="N1214" s="261">
        <v>713</v>
      </c>
      <c r="O1214" s="261" t="s">
        <v>2505</v>
      </c>
    </row>
    <row r="1215" spans="1:15">
      <c r="A1215" s="57">
        <v>1214</v>
      </c>
      <c r="B1215" s="66">
        <v>44244</v>
      </c>
      <c r="C1215" s="62" t="s">
        <v>80</v>
      </c>
      <c r="D1215" s="28" t="s">
        <v>76</v>
      </c>
      <c r="E1215" s="58">
        <v>35</v>
      </c>
      <c r="F1215" s="60">
        <v>830</v>
      </c>
      <c r="G1215" s="58">
        <v>5</v>
      </c>
      <c r="J1215" s="57" t="s">
        <v>15</v>
      </c>
      <c r="K1215" s="57">
        <v>2</v>
      </c>
      <c r="L1215" s="57">
        <v>0.6</v>
      </c>
      <c r="N1215" s="261">
        <v>713</v>
      </c>
      <c r="O1215" s="261" t="s">
        <v>2505</v>
      </c>
    </row>
    <row r="1216" spans="1:15">
      <c r="A1216" s="57">
        <v>1215</v>
      </c>
      <c r="B1216" s="66">
        <v>44244</v>
      </c>
      <c r="C1216" s="62" t="s">
        <v>80</v>
      </c>
      <c r="D1216" s="28" t="s">
        <v>76</v>
      </c>
      <c r="E1216" s="58">
        <v>28</v>
      </c>
      <c r="F1216" s="60">
        <v>530</v>
      </c>
      <c r="G1216" s="58" t="s">
        <v>55</v>
      </c>
      <c r="J1216" s="57" t="s">
        <v>12</v>
      </c>
      <c r="K1216" s="57" t="s">
        <v>55</v>
      </c>
      <c r="L1216" s="57" t="s">
        <v>55</v>
      </c>
      <c r="N1216" s="261">
        <v>713</v>
      </c>
      <c r="O1216" s="261" t="s">
        <v>2505</v>
      </c>
    </row>
    <row r="1217" spans="1:15">
      <c r="A1217" s="57">
        <v>1216</v>
      </c>
      <c r="B1217" s="66">
        <v>44244</v>
      </c>
      <c r="C1217" s="62" t="s">
        <v>80</v>
      </c>
      <c r="D1217" s="28" t="s">
        <v>76</v>
      </c>
      <c r="E1217" s="58">
        <v>31</v>
      </c>
      <c r="F1217" s="60">
        <v>617</v>
      </c>
      <c r="G1217" s="58">
        <v>8</v>
      </c>
      <c r="J1217" s="57" t="s">
        <v>15</v>
      </c>
      <c r="K1217" s="57">
        <v>2</v>
      </c>
      <c r="L1217" s="57">
        <v>1.3</v>
      </c>
      <c r="N1217" s="261">
        <v>713</v>
      </c>
      <c r="O1217" s="261" t="s">
        <v>2505</v>
      </c>
    </row>
    <row r="1218" spans="1:15">
      <c r="A1218" s="57">
        <v>1217</v>
      </c>
      <c r="B1218" s="66">
        <v>44244</v>
      </c>
      <c r="C1218" s="62" t="s">
        <v>80</v>
      </c>
      <c r="D1218" s="28" t="s">
        <v>76</v>
      </c>
      <c r="E1218" s="58">
        <v>37</v>
      </c>
      <c r="F1218" s="60">
        <v>1065</v>
      </c>
      <c r="G1218" s="58" t="s">
        <v>55</v>
      </c>
      <c r="J1218" s="57" t="s">
        <v>12</v>
      </c>
      <c r="K1218" s="57" t="s">
        <v>55</v>
      </c>
      <c r="L1218" s="57" t="s">
        <v>55</v>
      </c>
      <c r="N1218" s="261">
        <v>713</v>
      </c>
      <c r="O1218" s="261" t="s">
        <v>2505</v>
      </c>
    </row>
    <row r="1219" spans="1:15">
      <c r="A1219" s="57">
        <v>1218</v>
      </c>
      <c r="B1219" s="66">
        <v>44244</v>
      </c>
      <c r="C1219" s="62" t="s">
        <v>80</v>
      </c>
      <c r="D1219" s="28" t="s">
        <v>76</v>
      </c>
      <c r="E1219" s="58">
        <v>36</v>
      </c>
      <c r="F1219" s="60">
        <v>930</v>
      </c>
      <c r="G1219" s="58" t="s">
        <v>55</v>
      </c>
      <c r="J1219" s="57" t="s">
        <v>12</v>
      </c>
      <c r="K1219" s="57" t="s">
        <v>55</v>
      </c>
      <c r="L1219" s="57" t="s">
        <v>55</v>
      </c>
      <c r="N1219" s="261">
        <v>713</v>
      </c>
      <c r="O1219" s="261" t="s">
        <v>2505</v>
      </c>
    </row>
    <row r="1220" spans="1:15">
      <c r="A1220" s="57">
        <v>1219</v>
      </c>
      <c r="B1220" s="66">
        <v>44244</v>
      </c>
      <c r="C1220" s="62" t="s">
        <v>80</v>
      </c>
      <c r="D1220" s="28" t="s">
        <v>76</v>
      </c>
      <c r="E1220" s="58">
        <v>35</v>
      </c>
      <c r="F1220" s="60">
        <v>937</v>
      </c>
      <c r="G1220" s="58">
        <v>3</v>
      </c>
      <c r="J1220" s="57" t="s">
        <v>12</v>
      </c>
      <c r="K1220" s="57">
        <v>1</v>
      </c>
      <c r="L1220" s="57">
        <v>0.32</v>
      </c>
      <c r="N1220" s="261">
        <v>713</v>
      </c>
      <c r="O1220" s="261" t="s">
        <v>2505</v>
      </c>
    </row>
    <row r="1221" spans="1:15">
      <c r="A1221" s="57">
        <v>1220</v>
      </c>
      <c r="B1221" s="66">
        <v>44244</v>
      </c>
      <c r="C1221" s="62" t="s">
        <v>80</v>
      </c>
      <c r="D1221" s="28" t="s">
        <v>76</v>
      </c>
      <c r="E1221" s="58">
        <v>29</v>
      </c>
      <c r="F1221" s="60">
        <v>562</v>
      </c>
      <c r="G1221" s="58" t="s">
        <v>55</v>
      </c>
      <c r="J1221" s="57" t="s">
        <v>12</v>
      </c>
      <c r="K1221" s="57" t="s">
        <v>55</v>
      </c>
      <c r="L1221" s="57" t="s">
        <v>55</v>
      </c>
      <c r="N1221" s="261">
        <v>713</v>
      </c>
      <c r="O1221" s="261" t="s">
        <v>2505</v>
      </c>
    </row>
    <row r="1222" spans="1:15">
      <c r="A1222" s="57">
        <v>1221</v>
      </c>
      <c r="B1222" s="66">
        <v>44246</v>
      </c>
      <c r="C1222" s="62" t="s">
        <v>80</v>
      </c>
      <c r="D1222" s="28" t="s">
        <v>76</v>
      </c>
      <c r="E1222" s="58">
        <v>35</v>
      </c>
      <c r="F1222" s="60">
        <v>830</v>
      </c>
      <c r="G1222" s="58">
        <v>5</v>
      </c>
      <c r="J1222" s="57" t="s">
        <v>15</v>
      </c>
      <c r="K1222" s="57">
        <v>2</v>
      </c>
      <c r="L1222" s="57">
        <v>0.6</v>
      </c>
      <c r="N1222" s="261">
        <v>713</v>
      </c>
      <c r="O1222" s="261" t="s">
        <v>2505</v>
      </c>
    </row>
    <row r="1223" spans="1:15">
      <c r="A1223" s="57">
        <v>1222</v>
      </c>
      <c r="B1223" s="66">
        <v>44246</v>
      </c>
      <c r="C1223" s="62" t="s">
        <v>80</v>
      </c>
      <c r="D1223" s="28" t="s">
        <v>76</v>
      </c>
      <c r="E1223" s="58">
        <v>34</v>
      </c>
      <c r="F1223" s="60">
        <v>793</v>
      </c>
      <c r="G1223" s="58" t="s">
        <v>55</v>
      </c>
      <c r="J1223" s="57" t="s">
        <v>12</v>
      </c>
      <c r="K1223" s="57" t="s">
        <v>55</v>
      </c>
      <c r="L1223" s="57" t="s">
        <v>55</v>
      </c>
      <c r="N1223" s="261">
        <v>713</v>
      </c>
      <c r="O1223" s="261" t="s">
        <v>2505</v>
      </c>
    </row>
    <row r="1224" spans="1:15">
      <c r="A1224" s="57">
        <v>1223</v>
      </c>
      <c r="B1224" s="66">
        <v>44246</v>
      </c>
      <c r="C1224" s="62" t="s">
        <v>80</v>
      </c>
      <c r="D1224" s="28" t="s">
        <v>76</v>
      </c>
      <c r="E1224" s="58">
        <v>37</v>
      </c>
      <c r="F1224" s="60">
        <v>1065</v>
      </c>
      <c r="G1224" s="58">
        <v>10</v>
      </c>
      <c r="J1224" s="57" t="s">
        <v>15</v>
      </c>
      <c r="K1224" s="57">
        <v>1</v>
      </c>
      <c r="L1224" s="57">
        <v>0.94</v>
      </c>
      <c r="N1224" s="261">
        <v>713</v>
      </c>
      <c r="O1224" s="261" t="s">
        <v>2505</v>
      </c>
    </row>
    <row r="1225" spans="1:15">
      <c r="A1225" s="57">
        <v>1224</v>
      </c>
      <c r="B1225" s="66">
        <v>44246</v>
      </c>
      <c r="C1225" s="62" t="s">
        <v>80</v>
      </c>
      <c r="D1225" s="28" t="s">
        <v>76</v>
      </c>
      <c r="E1225" s="58">
        <v>38</v>
      </c>
      <c r="F1225" s="60">
        <v>1700</v>
      </c>
      <c r="G1225" s="58">
        <v>5</v>
      </c>
      <c r="J1225" s="57" t="s">
        <v>12</v>
      </c>
      <c r="K1225" s="57">
        <v>2</v>
      </c>
      <c r="L1225" s="57">
        <v>0.28999999999999998</v>
      </c>
      <c r="N1225" s="261">
        <v>713</v>
      </c>
      <c r="O1225" s="261" t="s">
        <v>2505</v>
      </c>
    </row>
    <row r="1226" spans="1:15">
      <c r="A1226" s="57">
        <v>1225</v>
      </c>
      <c r="B1226" s="66">
        <v>44246</v>
      </c>
      <c r="C1226" s="62" t="s">
        <v>80</v>
      </c>
      <c r="D1226" s="28" t="s">
        <v>76</v>
      </c>
      <c r="E1226" s="58">
        <v>36</v>
      </c>
      <c r="F1226" s="60">
        <v>930</v>
      </c>
      <c r="G1226" s="58" t="s">
        <v>55</v>
      </c>
      <c r="J1226" s="57" t="s">
        <v>12</v>
      </c>
      <c r="K1226" s="57" t="s">
        <v>55</v>
      </c>
      <c r="L1226" s="57" t="s">
        <v>55</v>
      </c>
      <c r="N1226" s="261">
        <v>713</v>
      </c>
      <c r="O1226" s="261" t="s">
        <v>2505</v>
      </c>
    </row>
    <row r="1227" spans="1:15">
      <c r="A1227" s="57">
        <v>1226</v>
      </c>
      <c r="B1227" s="66">
        <v>44246</v>
      </c>
      <c r="C1227" s="62" t="s">
        <v>80</v>
      </c>
      <c r="D1227" s="28" t="s">
        <v>76</v>
      </c>
      <c r="E1227" s="58">
        <v>28</v>
      </c>
      <c r="F1227" s="60">
        <v>530</v>
      </c>
      <c r="G1227" s="58" t="s">
        <v>55</v>
      </c>
      <c r="J1227" s="57" t="s">
        <v>12</v>
      </c>
      <c r="K1227" s="57" t="s">
        <v>55</v>
      </c>
      <c r="L1227" s="57" t="s">
        <v>55</v>
      </c>
      <c r="N1227" s="261">
        <v>713</v>
      </c>
      <c r="O1227" s="261" t="s">
        <v>2505</v>
      </c>
    </row>
    <row r="1228" spans="1:15">
      <c r="A1228" s="57">
        <v>1227</v>
      </c>
      <c r="B1228" s="66">
        <v>44246</v>
      </c>
      <c r="C1228" s="62" t="s">
        <v>80</v>
      </c>
      <c r="D1228" s="28" t="s">
        <v>76</v>
      </c>
      <c r="E1228" s="58">
        <v>35</v>
      </c>
      <c r="F1228" s="60">
        <v>930</v>
      </c>
      <c r="G1228" s="58" t="s">
        <v>55</v>
      </c>
      <c r="J1228" s="57" t="s">
        <v>12</v>
      </c>
      <c r="K1228" s="57" t="s">
        <v>55</v>
      </c>
      <c r="L1228" s="57" t="s">
        <v>55</v>
      </c>
      <c r="N1228" s="261">
        <v>713</v>
      </c>
      <c r="O1228" s="261" t="s">
        <v>2505</v>
      </c>
    </row>
    <row r="1229" spans="1:15">
      <c r="A1229" s="57">
        <v>1228</v>
      </c>
      <c r="B1229" s="66">
        <v>44246</v>
      </c>
      <c r="C1229" s="62" t="s">
        <v>80</v>
      </c>
      <c r="D1229" s="28" t="s">
        <v>76</v>
      </c>
      <c r="E1229" s="58">
        <v>37</v>
      </c>
      <c r="F1229" s="60">
        <v>1066</v>
      </c>
      <c r="G1229" s="58">
        <v>3</v>
      </c>
      <c r="J1229" s="57" t="s">
        <v>12</v>
      </c>
      <c r="K1229" s="57">
        <v>1</v>
      </c>
      <c r="L1229" s="57">
        <v>0.28000000000000003</v>
      </c>
      <c r="N1229" s="261">
        <v>713</v>
      </c>
      <c r="O1229" s="261" t="s">
        <v>2505</v>
      </c>
    </row>
    <row r="1230" spans="1:15">
      <c r="A1230" s="57">
        <v>1229</v>
      </c>
      <c r="B1230" s="66">
        <v>44246</v>
      </c>
      <c r="C1230" s="62" t="s">
        <v>80</v>
      </c>
      <c r="D1230" s="28" t="s">
        <v>76</v>
      </c>
      <c r="E1230" s="58">
        <v>28</v>
      </c>
      <c r="F1230" s="60">
        <v>537</v>
      </c>
      <c r="G1230" s="58" t="s">
        <v>55</v>
      </c>
      <c r="J1230" s="57" t="s">
        <v>12</v>
      </c>
      <c r="K1230" s="57" t="s">
        <v>55</v>
      </c>
      <c r="L1230" s="57" t="s">
        <v>55</v>
      </c>
      <c r="N1230" s="261">
        <v>713</v>
      </c>
      <c r="O1230" s="261" t="s">
        <v>2505</v>
      </c>
    </row>
    <row r="1231" spans="1:15">
      <c r="A1231" s="57">
        <v>1230</v>
      </c>
      <c r="B1231" s="66">
        <v>44246</v>
      </c>
      <c r="C1231" s="62" t="s">
        <v>80</v>
      </c>
      <c r="D1231" s="28" t="s">
        <v>76</v>
      </c>
      <c r="E1231" s="58">
        <v>36</v>
      </c>
      <c r="F1231" s="60">
        <v>937</v>
      </c>
      <c r="G1231" s="58" t="s">
        <v>55</v>
      </c>
      <c r="J1231" s="57" t="s">
        <v>12</v>
      </c>
      <c r="K1231" s="57" t="s">
        <v>55</v>
      </c>
      <c r="L1231" s="57" t="s">
        <v>55</v>
      </c>
      <c r="N1231" s="261">
        <v>713</v>
      </c>
      <c r="O1231" s="261" t="s">
        <v>2505</v>
      </c>
    </row>
    <row r="1232" spans="1:15">
      <c r="A1232" s="57">
        <v>1231</v>
      </c>
      <c r="B1232" s="66">
        <v>44246</v>
      </c>
      <c r="C1232" s="62" t="s">
        <v>80</v>
      </c>
      <c r="D1232" s="28" t="s">
        <v>76</v>
      </c>
      <c r="E1232" s="58">
        <v>37</v>
      </c>
      <c r="F1232" s="60">
        <v>1065</v>
      </c>
      <c r="G1232" s="58">
        <v>35</v>
      </c>
      <c r="J1232" s="57" t="s">
        <v>15</v>
      </c>
      <c r="K1232" s="57">
        <v>3</v>
      </c>
      <c r="L1232" s="57">
        <v>3.29</v>
      </c>
      <c r="N1232" s="261">
        <v>713</v>
      </c>
      <c r="O1232" s="261" t="s">
        <v>2505</v>
      </c>
    </row>
    <row r="1233" spans="1:15">
      <c r="A1233" s="57">
        <v>1232</v>
      </c>
      <c r="B1233" s="66">
        <v>44246</v>
      </c>
      <c r="C1233" s="62" t="s">
        <v>80</v>
      </c>
      <c r="D1233" s="28" t="s">
        <v>76</v>
      </c>
      <c r="E1233" s="58">
        <v>38</v>
      </c>
      <c r="F1233" s="60">
        <v>1700</v>
      </c>
      <c r="G1233" s="58">
        <v>18</v>
      </c>
      <c r="J1233" s="57" t="s">
        <v>12</v>
      </c>
      <c r="K1233" s="57">
        <v>3</v>
      </c>
      <c r="L1233" s="57">
        <v>1.06</v>
      </c>
      <c r="N1233" s="261">
        <v>713</v>
      </c>
      <c r="O1233" s="261" t="s">
        <v>2505</v>
      </c>
    </row>
    <row r="1234" spans="1:15">
      <c r="A1234" s="57">
        <v>1233</v>
      </c>
      <c r="B1234" s="66">
        <v>44246</v>
      </c>
      <c r="C1234" s="62" t="s">
        <v>80</v>
      </c>
      <c r="D1234" s="28" t="s">
        <v>76</v>
      </c>
      <c r="E1234" s="58">
        <v>36</v>
      </c>
      <c r="F1234" s="60">
        <v>930</v>
      </c>
      <c r="G1234" s="58">
        <v>30</v>
      </c>
      <c r="J1234" s="57" t="s">
        <v>15</v>
      </c>
      <c r="K1234" s="57">
        <v>3</v>
      </c>
      <c r="L1234" s="57">
        <v>3.23</v>
      </c>
      <c r="N1234" s="261">
        <v>713</v>
      </c>
      <c r="O1234" s="261" t="s">
        <v>2505</v>
      </c>
    </row>
    <row r="1235" spans="1:15">
      <c r="A1235" s="57">
        <v>1234</v>
      </c>
      <c r="B1235" s="66">
        <v>44246</v>
      </c>
      <c r="C1235" s="62" t="s">
        <v>80</v>
      </c>
      <c r="D1235" s="28" t="s">
        <v>76</v>
      </c>
      <c r="E1235" s="58">
        <v>28</v>
      </c>
      <c r="F1235" s="60">
        <v>531</v>
      </c>
      <c r="G1235" s="58" t="s">
        <v>55</v>
      </c>
      <c r="J1235" s="57" t="s">
        <v>12</v>
      </c>
      <c r="K1235" s="57" t="s">
        <v>55</v>
      </c>
      <c r="L1235" s="57" t="s">
        <v>55</v>
      </c>
      <c r="N1235" s="261">
        <v>713</v>
      </c>
      <c r="O1235" s="261" t="s">
        <v>2505</v>
      </c>
    </row>
    <row r="1236" spans="1:15">
      <c r="A1236" s="57">
        <v>1235</v>
      </c>
      <c r="B1236" s="66">
        <v>44246</v>
      </c>
      <c r="C1236" s="62" t="s">
        <v>80</v>
      </c>
      <c r="D1236" s="28" t="s">
        <v>76</v>
      </c>
      <c r="E1236" s="58">
        <v>35</v>
      </c>
      <c r="F1236" s="60">
        <v>930</v>
      </c>
      <c r="G1236" s="58" t="s">
        <v>55</v>
      </c>
      <c r="J1236" s="57" t="s">
        <v>12</v>
      </c>
      <c r="K1236" s="57" t="s">
        <v>55</v>
      </c>
      <c r="L1236" s="57" t="s">
        <v>55</v>
      </c>
      <c r="N1236" s="261">
        <v>713</v>
      </c>
      <c r="O1236" s="261" t="s">
        <v>2505</v>
      </c>
    </row>
    <row r="1237" spans="1:15">
      <c r="A1237" s="57">
        <v>1236</v>
      </c>
      <c r="B1237" s="66">
        <v>44246</v>
      </c>
      <c r="C1237" s="62" t="s">
        <v>80</v>
      </c>
      <c r="D1237" s="28" t="s">
        <v>76</v>
      </c>
      <c r="E1237" s="58">
        <v>36</v>
      </c>
      <c r="F1237" s="60">
        <v>931</v>
      </c>
      <c r="G1237" s="58" t="s">
        <v>55</v>
      </c>
      <c r="J1237" s="57" t="s">
        <v>12</v>
      </c>
      <c r="K1237" s="57" t="s">
        <v>55</v>
      </c>
      <c r="L1237" s="57" t="s">
        <v>55</v>
      </c>
      <c r="N1237" s="261">
        <v>713</v>
      </c>
      <c r="O1237" s="261" t="s">
        <v>2505</v>
      </c>
    </row>
    <row r="1238" spans="1:15">
      <c r="A1238" s="57">
        <v>1237</v>
      </c>
      <c r="B1238" s="66">
        <v>44246</v>
      </c>
      <c r="C1238" s="62" t="s">
        <v>80</v>
      </c>
      <c r="D1238" s="28" t="s">
        <v>76</v>
      </c>
      <c r="E1238" s="58">
        <v>29</v>
      </c>
      <c r="F1238" s="60">
        <v>560</v>
      </c>
      <c r="G1238" s="58" t="s">
        <v>55</v>
      </c>
      <c r="J1238" s="57" t="s">
        <v>12</v>
      </c>
      <c r="K1238" s="57" t="s">
        <v>55</v>
      </c>
      <c r="L1238" s="57" t="s">
        <v>55</v>
      </c>
      <c r="N1238" s="261">
        <v>713</v>
      </c>
      <c r="O1238" s="261" t="s">
        <v>2505</v>
      </c>
    </row>
    <row r="1239" spans="1:15">
      <c r="A1239" s="57">
        <v>1238</v>
      </c>
      <c r="B1239" s="66">
        <v>44246</v>
      </c>
      <c r="C1239" s="62" t="s">
        <v>80</v>
      </c>
      <c r="D1239" s="28" t="s">
        <v>76</v>
      </c>
      <c r="E1239" s="58">
        <v>35</v>
      </c>
      <c r="F1239" s="60">
        <v>800</v>
      </c>
      <c r="G1239" s="58" t="s">
        <v>55</v>
      </c>
      <c r="J1239" s="57" t="s">
        <v>12</v>
      </c>
      <c r="K1239" s="57" t="s">
        <v>55</v>
      </c>
      <c r="L1239" s="57" t="s">
        <v>55</v>
      </c>
      <c r="N1239" s="261">
        <v>713</v>
      </c>
      <c r="O1239" s="261" t="s">
        <v>2505</v>
      </c>
    </row>
    <row r="1240" spans="1:15">
      <c r="A1240" s="57">
        <v>1239</v>
      </c>
      <c r="B1240" s="66">
        <v>44246</v>
      </c>
      <c r="C1240" s="62" t="s">
        <v>80</v>
      </c>
      <c r="D1240" s="28" t="s">
        <v>76</v>
      </c>
      <c r="E1240" s="58">
        <v>31</v>
      </c>
      <c r="F1240" s="60">
        <v>615</v>
      </c>
      <c r="G1240" s="58" t="s">
        <v>55</v>
      </c>
      <c r="J1240" s="57" t="s">
        <v>12</v>
      </c>
      <c r="K1240" s="57" t="s">
        <v>55</v>
      </c>
      <c r="L1240" s="57" t="s">
        <v>55</v>
      </c>
      <c r="N1240" s="261">
        <v>713</v>
      </c>
      <c r="O1240" s="261" t="s">
        <v>2505</v>
      </c>
    </row>
    <row r="1241" spans="1:15">
      <c r="A1241" s="57">
        <v>1240</v>
      </c>
      <c r="B1241" s="66">
        <v>44246</v>
      </c>
      <c r="C1241" s="62" t="s">
        <v>80</v>
      </c>
      <c r="D1241" s="28" t="s">
        <v>76</v>
      </c>
      <c r="E1241" s="58">
        <v>28</v>
      </c>
      <c r="F1241" s="60">
        <v>533</v>
      </c>
      <c r="G1241" s="58" t="s">
        <v>55</v>
      </c>
      <c r="J1241" s="57" t="s">
        <v>12</v>
      </c>
      <c r="K1241" s="57" t="s">
        <v>55</v>
      </c>
      <c r="L1241" s="57" t="s">
        <v>55</v>
      </c>
      <c r="N1241" s="261">
        <v>713</v>
      </c>
      <c r="O1241" s="261" t="s">
        <v>2505</v>
      </c>
    </row>
    <row r="1242" spans="1:15">
      <c r="A1242" s="57">
        <v>1241</v>
      </c>
      <c r="B1242" s="66">
        <v>44247</v>
      </c>
      <c r="C1242" s="62" t="s">
        <v>80</v>
      </c>
      <c r="D1242" s="28" t="s">
        <v>76</v>
      </c>
      <c r="E1242" s="58">
        <v>37</v>
      </c>
      <c r="F1242" s="60">
        <v>1066</v>
      </c>
      <c r="G1242" s="58">
        <v>35</v>
      </c>
      <c r="J1242" s="57" t="s">
        <v>15</v>
      </c>
      <c r="K1242" s="57">
        <v>3</v>
      </c>
      <c r="L1242" s="57">
        <v>3.28</v>
      </c>
      <c r="N1242" s="261">
        <v>713</v>
      </c>
      <c r="O1242" s="261" t="s">
        <v>2505</v>
      </c>
    </row>
    <row r="1243" spans="1:15">
      <c r="A1243" s="57">
        <v>1242</v>
      </c>
      <c r="B1243" s="66">
        <v>44247</v>
      </c>
      <c r="C1243" s="62" t="s">
        <v>80</v>
      </c>
      <c r="D1243" s="28" t="s">
        <v>76</v>
      </c>
      <c r="E1243" s="58">
        <v>28</v>
      </c>
      <c r="F1243" s="60">
        <v>530</v>
      </c>
      <c r="G1243" s="58" t="s">
        <v>55</v>
      </c>
      <c r="J1243" s="57" t="s">
        <v>12</v>
      </c>
      <c r="K1243" s="57" t="s">
        <v>55</v>
      </c>
      <c r="L1243" s="57" t="s">
        <v>55</v>
      </c>
      <c r="N1243" s="261">
        <v>713</v>
      </c>
      <c r="O1243" s="261" t="s">
        <v>2505</v>
      </c>
    </row>
    <row r="1244" spans="1:15">
      <c r="A1244" s="57">
        <v>1243</v>
      </c>
      <c r="B1244" s="66">
        <v>44247</v>
      </c>
      <c r="C1244" s="62" t="s">
        <v>80</v>
      </c>
      <c r="D1244" s="28" t="s">
        <v>76</v>
      </c>
      <c r="E1244" s="58">
        <v>37</v>
      </c>
      <c r="F1244" s="60">
        <v>1051</v>
      </c>
      <c r="G1244" s="58">
        <v>3</v>
      </c>
      <c r="J1244" s="57" t="s">
        <v>12</v>
      </c>
      <c r="K1244" s="57">
        <v>1</v>
      </c>
      <c r="L1244" s="57">
        <v>0.28999999999999998</v>
      </c>
      <c r="N1244" s="261">
        <v>713</v>
      </c>
      <c r="O1244" s="261" t="s">
        <v>2505</v>
      </c>
    </row>
    <row r="1245" spans="1:15">
      <c r="A1245" s="57">
        <v>1244</v>
      </c>
      <c r="B1245" s="66">
        <v>44247</v>
      </c>
      <c r="C1245" s="62" t="s">
        <v>80</v>
      </c>
      <c r="D1245" s="28" t="s">
        <v>76</v>
      </c>
      <c r="E1245" s="58">
        <v>35</v>
      </c>
      <c r="F1245" s="60">
        <v>930</v>
      </c>
      <c r="G1245" s="58">
        <v>2</v>
      </c>
      <c r="J1245" s="57" t="s">
        <v>12</v>
      </c>
      <c r="K1245" s="57">
        <v>1</v>
      </c>
      <c r="L1245" s="57">
        <v>0.22</v>
      </c>
      <c r="N1245" s="261">
        <v>713</v>
      </c>
      <c r="O1245" s="261" t="s">
        <v>2505</v>
      </c>
    </row>
    <row r="1246" spans="1:15">
      <c r="A1246" s="57">
        <v>1245</v>
      </c>
      <c r="B1246" s="66">
        <v>44247</v>
      </c>
      <c r="C1246" s="62" t="s">
        <v>80</v>
      </c>
      <c r="D1246" s="28" t="s">
        <v>76</v>
      </c>
      <c r="E1246" s="58">
        <v>35</v>
      </c>
      <c r="F1246" s="60">
        <v>800</v>
      </c>
      <c r="G1246" s="58" t="s">
        <v>55</v>
      </c>
      <c r="J1246" s="57" t="s">
        <v>12</v>
      </c>
      <c r="K1246" s="57" t="s">
        <v>55</v>
      </c>
      <c r="L1246" s="57" t="s">
        <v>55</v>
      </c>
      <c r="N1246" s="261">
        <v>713</v>
      </c>
      <c r="O1246" s="261" t="s">
        <v>2505</v>
      </c>
    </row>
    <row r="1247" spans="1:15">
      <c r="A1247" s="57">
        <v>1246</v>
      </c>
      <c r="B1247" s="66">
        <v>44247</v>
      </c>
      <c r="C1247" s="62" t="s">
        <v>80</v>
      </c>
      <c r="D1247" s="28" t="s">
        <v>76</v>
      </c>
      <c r="E1247" s="58">
        <v>29</v>
      </c>
      <c r="F1247" s="60">
        <v>567</v>
      </c>
      <c r="G1247" s="58" t="s">
        <v>55</v>
      </c>
      <c r="J1247" s="57" t="s">
        <v>12</v>
      </c>
      <c r="K1247" s="57" t="s">
        <v>55</v>
      </c>
      <c r="L1247" s="57" t="s">
        <v>55</v>
      </c>
      <c r="N1247" s="261">
        <v>713</v>
      </c>
      <c r="O1247" s="261" t="s">
        <v>2505</v>
      </c>
    </row>
    <row r="1248" spans="1:15">
      <c r="A1248" s="57">
        <v>1247</v>
      </c>
      <c r="B1248" s="66">
        <v>44247</v>
      </c>
      <c r="C1248" s="62" t="s">
        <v>80</v>
      </c>
      <c r="D1248" s="28" t="s">
        <v>76</v>
      </c>
      <c r="E1248" s="58">
        <v>28</v>
      </c>
      <c r="F1248" s="60">
        <v>533</v>
      </c>
      <c r="G1248" s="58" t="s">
        <v>55</v>
      </c>
      <c r="J1248" s="57" t="s">
        <v>12</v>
      </c>
      <c r="K1248" s="57" t="s">
        <v>55</v>
      </c>
      <c r="L1248" s="57" t="s">
        <v>55</v>
      </c>
      <c r="N1248" s="261">
        <v>713</v>
      </c>
      <c r="O1248" s="261" t="s">
        <v>2505</v>
      </c>
    </row>
    <row r="1249" spans="1:15">
      <c r="A1249" s="57">
        <v>1248</v>
      </c>
      <c r="B1249" s="66">
        <v>44247</v>
      </c>
      <c r="C1249" s="62" t="s">
        <v>80</v>
      </c>
      <c r="D1249" s="28" t="s">
        <v>76</v>
      </c>
      <c r="E1249" s="58">
        <v>35</v>
      </c>
      <c r="F1249" s="60">
        <v>560</v>
      </c>
      <c r="G1249" s="58" t="s">
        <v>55</v>
      </c>
      <c r="J1249" s="57" t="s">
        <v>12</v>
      </c>
      <c r="K1249" s="57" t="s">
        <v>55</v>
      </c>
      <c r="L1249" s="57" t="s">
        <v>55</v>
      </c>
      <c r="N1249" s="261">
        <v>713</v>
      </c>
      <c r="O1249" s="261" t="s">
        <v>2505</v>
      </c>
    </row>
    <row r="1250" spans="1:15">
      <c r="A1250" s="57">
        <v>1249</v>
      </c>
      <c r="B1250" s="66">
        <v>44247</v>
      </c>
      <c r="C1250" s="62" t="s">
        <v>80</v>
      </c>
      <c r="D1250" s="28" t="s">
        <v>76</v>
      </c>
      <c r="E1250" s="58">
        <v>36</v>
      </c>
      <c r="F1250" s="60">
        <v>931</v>
      </c>
      <c r="G1250" s="58">
        <v>3</v>
      </c>
      <c r="J1250" s="57" t="s">
        <v>12</v>
      </c>
      <c r="K1250" s="57">
        <v>1</v>
      </c>
      <c r="L1250" s="57">
        <v>0.32</v>
      </c>
      <c r="N1250" s="261">
        <v>713</v>
      </c>
      <c r="O1250" s="261" t="s">
        <v>2505</v>
      </c>
    </row>
    <row r="1251" spans="1:15">
      <c r="A1251" s="57">
        <v>1250</v>
      </c>
      <c r="B1251" s="66">
        <v>44247</v>
      </c>
      <c r="C1251" s="62" t="s">
        <v>80</v>
      </c>
      <c r="D1251" s="28" t="s">
        <v>76</v>
      </c>
      <c r="E1251" s="58">
        <v>35</v>
      </c>
      <c r="F1251" s="60">
        <v>930</v>
      </c>
      <c r="G1251" s="58">
        <v>4</v>
      </c>
      <c r="J1251" s="57" t="s">
        <v>12</v>
      </c>
      <c r="K1251" s="57">
        <v>1</v>
      </c>
      <c r="L1251" s="57">
        <v>0.43</v>
      </c>
      <c r="N1251" s="261">
        <v>713</v>
      </c>
      <c r="O1251" s="261" t="s">
        <v>2505</v>
      </c>
    </row>
    <row r="1252" spans="1:15">
      <c r="A1252" s="57">
        <v>1251</v>
      </c>
      <c r="B1252" s="66">
        <v>44247</v>
      </c>
      <c r="C1252" s="62" t="s">
        <v>80</v>
      </c>
      <c r="D1252" s="28" t="s">
        <v>76</v>
      </c>
      <c r="E1252" s="58">
        <v>34</v>
      </c>
      <c r="F1252" s="60">
        <v>822</v>
      </c>
      <c r="G1252" s="58">
        <v>15</v>
      </c>
      <c r="J1252" s="57" t="s">
        <v>15</v>
      </c>
      <c r="K1252" s="57">
        <v>2</v>
      </c>
      <c r="L1252" s="57">
        <v>1.82</v>
      </c>
      <c r="N1252" s="261">
        <v>713</v>
      </c>
      <c r="O1252" s="261" t="s">
        <v>2505</v>
      </c>
    </row>
    <row r="1253" spans="1:15">
      <c r="A1253" s="57">
        <v>1252</v>
      </c>
      <c r="B1253" s="66">
        <v>44247</v>
      </c>
      <c r="C1253" s="62" t="s">
        <v>80</v>
      </c>
      <c r="D1253" s="28" t="s">
        <v>76</v>
      </c>
      <c r="E1253" s="58">
        <v>36</v>
      </c>
      <c r="F1253" s="60">
        <v>931</v>
      </c>
      <c r="G1253" s="58" t="s">
        <v>55</v>
      </c>
      <c r="J1253" s="57" t="s">
        <v>12</v>
      </c>
      <c r="K1253" s="57" t="s">
        <v>55</v>
      </c>
      <c r="L1253" s="57" t="s">
        <v>55</v>
      </c>
      <c r="N1253" s="261">
        <v>713</v>
      </c>
      <c r="O1253" s="261" t="s">
        <v>2505</v>
      </c>
    </row>
    <row r="1254" spans="1:15">
      <c r="A1254" s="57">
        <v>1253</v>
      </c>
      <c r="B1254" s="66">
        <v>44247</v>
      </c>
      <c r="C1254" s="62" t="s">
        <v>80</v>
      </c>
      <c r="D1254" s="28" t="s">
        <v>76</v>
      </c>
      <c r="E1254" s="58">
        <v>32</v>
      </c>
      <c r="F1254" s="60">
        <v>630</v>
      </c>
      <c r="G1254" s="58" t="s">
        <v>55</v>
      </c>
      <c r="J1254" s="57" t="s">
        <v>12</v>
      </c>
      <c r="K1254" s="57" t="s">
        <v>55</v>
      </c>
      <c r="L1254" s="57" t="s">
        <v>55</v>
      </c>
      <c r="N1254" s="261">
        <v>713</v>
      </c>
      <c r="O1254" s="261" t="s">
        <v>2505</v>
      </c>
    </row>
    <row r="1255" spans="1:15">
      <c r="A1255" s="57">
        <v>1254</v>
      </c>
      <c r="B1255" s="66">
        <v>44247</v>
      </c>
      <c r="C1255" s="62" t="s">
        <v>80</v>
      </c>
      <c r="D1255" s="28" t="s">
        <v>76</v>
      </c>
      <c r="E1255" s="58">
        <v>35</v>
      </c>
      <c r="F1255" s="60">
        <v>935</v>
      </c>
      <c r="G1255" s="58">
        <v>2</v>
      </c>
      <c r="J1255" s="57" t="s">
        <v>12</v>
      </c>
      <c r="K1255" s="57">
        <v>1</v>
      </c>
      <c r="L1255" s="57">
        <v>0.21</v>
      </c>
      <c r="N1255" s="261">
        <v>713</v>
      </c>
      <c r="O1255" s="261" t="s">
        <v>2505</v>
      </c>
    </row>
    <row r="1256" spans="1:15">
      <c r="A1256" s="57">
        <v>1255</v>
      </c>
      <c r="B1256" s="66">
        <v>44247</v>
      </c>
      <c r="C1256" s="62" t="s">
        <v>80</v>
      </c>
      <c r="D1256" s="28" t="s">
        <v>76</v>
      </c>
      <c r="E1256" s="58">
        <v>39</v>
      </c>
      <c r="F1256" s="60">
        <v>1709</v>
      </c>
      <c r="G1256" s="58">
        <v>7</v>
      </c>
      <c r="J1256" s="57" t="s">
        <v>15</v>
      </c>
      <c r="K1256" s="57">
        <v>1</v>
      </c>
      <c r="L1256" s="57">
        <v>0.41</v>
      </c>
      <c r="N1256" s="261">
        <v>713</v>
      </c>
      <c r="O1256" s="261" t="s">
        <v>2505</v>
      </c>
    </row>
    <row r="1257" spans="1:15">
      <c r="A1257" s="57">
        <v>1256</v>
      </c>
      <c r="B1257" s="66">
        <v>44247</v>
      </c>
      <c r="C1257" s="62" t="s">
        <v>80</v>
      </c>
      <c r="D1257" s="28" t="s">
        <v>76</v>
      </c>
      <c r="E1257" s="58">
        <v>33</v>
      </c>
      <c r="F1257" s="60">
        <v>745</v>
      </c>
      <c r="G1257" s="58">
        <v>3</v>
      </c>
      <c r="J1257" s="57" t="s">
        <v>15</v>
      </c>
      <c r="K1257" s="57">
        <v>1</v>
      </c>
      <c r="L1257" s="57">
        <v>0.4</v>
      </c>
      <c r="N1257" s="261">
        <v>713</v>
      </c>
      <c r="O1257" s="261" t="s">
        <v>2505</v>
      </c>
    </row>
    <row r="1258" spans="1:15">
      <c r="A1258" s="57">
        <v>1257</v>
      </c>
      <c r="B1258" s="66">
        <v>44247</v>
      </c>
      <c r="C1258" s="62" t="s">
        <v>80</v>
      </c>
      <c r="D1258" s="28" t="s">
        <v>76</v>
      </c>
      <c r="E1258" s="58">
        <v>35</v>
      </c>
      <c r="F1258" s="60">
        <v>930</v>
      </c>
      <c r="G1258" s="58">
        <v>3</v>
      </c>
      <c r="J1258" s="57" t="s">
        <v>12</v>
      </c>
      <c r="K1258" s="57">
        <v>1</v>
      </c>
      <c r="L1258" s="57">
        <v>0.32</v>
      </c>
      <c r="N1258" s="261">
        <v>713</v>
      </c>
      <c r="O1258" s="261" t="s">
        <v>2505</v>
      </c>
    </row>
    <row r="1259" spans="1:15">
      <c r="A1259" s="57">
        <v>1258</v>
      </c>
      <c r="B1259" s="66">
        <v>44247</v>
      </c>
      <c r="C1259" s="62" t="s">
        <v>80</v>
      </c>
      <c r="D1259" s="28" t="s">
        <v>76</v>
      </c>
      <c r="E1259" s="58">
        <v>38</v>
      </c>
      <c r="F1259" s="60">
        <v>1086</v>
      </c>
      <c r="G1259" s="58">
        <v>2</v>
      </c>
      <c r="J1259" s="57" t="s">
        <v>12</v>
      </c>
      <c r="K1259" s="57">
        <v>1</v>
      </c>
      <c r="L1259" s="57">
        <v>0.18</v>
      </c>
      <c r="N1259" s="261">
        <v>713</v>
      </c>
      <c r="O1259" s="261" t="s">
        <v>2505</v>
      </c>
    </row>
    <row r="1260" spans="1:15">
      <c r="A1260" s="57">
        <v>1259</v>
      </c>
      <c r="B1260" s="66">
        <v>44247</v>
      </c>
      <c r="C1260" s="62" t="s">
        <v>80</v>
      </c>
      <c r="D1260" s="28" t="s">
        <v>76</v>
      </c>
      <c r="E1260" s="58">
        <v>35</v>
      </c>
      <c r="F1260" s="60">
        <v>935</v>
      </c>
      <c r="G1260" s="58">
        <v>4</v>
      </c>
      <c r="J1260" s="57" t="s">
        <v>12</v>
      </c>
      <c r="K1260" s="57">
        <v>1</v>
      </c>
      <c r="L1260" s="57">
        <v>0.43</v>
      </c>
      <c r="N1260" s="261">
        <v>713</v>
      </c>
      <c r="O1260" s="261" t="s">
        <v>2505</v>
      </c>
    </row>
    <row r="1261" spans="1:15">
      <c r="A1261" s="57">
        <v>1260</v>
      </c>
      <c r="B1261" s="66">
        <v>44247</v>
      </c>
      <c r="C1261" s="62" t="s">
        <v>80</v>
      </c>
      <c r="D1261" s="28" t="s">
        <v>76</v>
      </c>
      <c r="E1261" s="58">
        <v>34</v>
      </c>
      <c r="F1261" s="60">
        <v>825</v>
      </c>
      <c r="G1261" s="58">
        <v>3</v>
      </c>
      <c r="J1261" s="57" t="s">
        <v>12</v>
      </c>
      <c r="K1261" s="57">
        <v>1</v>
      </c>
      <c r="L1261" s="57">
        <v>0.36</v>
      </c>
      <c r="N1261" s="261">
        <v>713</v>
      </c>
      <c r="O1261" s="261" t="s">
        <v>2505</v>
      </c>
    </row>
    <row r="1262" spans="1:15">
      <c r="A1262" s="57">
        <v>1261</v>
      </c>
      <c r="B1262" s="66">
        <v>44249</v>
      </c>
      <c r="C1262" s="62" t="s">
        <v>80</v>
      </c>
      <c r="D1262" s="28" t="s">
        <v>76</v>
      </c>
      <c r="E1262" s="58">
        <v>37</v>
      </c>
      <c r="F1262" s="60">
        <v>1115</v>
      </c>
      <c r="G1262" s="58">
        <v>5</v>
      </c>
      <c r="J1262" s="57" t="s">
        <v>15</v>
      </c>
      <c r="K1262" s="57">
        <v>1</v>
      </c>
      <c r="L1262" s="57">
        <v>0.44</v>
      </c>
      <c r="N1262" s="261">
        <v>713</v>
      </c>
      <c r="O1262" s="261" t="s">
        <v>2505</v>
      </c>
    </row>
    <row r="1263" spans="1:15">
      <c r="A1263" s="57">
        <v>1262</v>
      </c>
      <c r="B1263" s="66">
        <v>44249</v>
      </c>
      <c r="C1263" s="62" t="s">
        <v>80</v>
      </c>
      <c r="D1263" s="28" t="s">
        <v>76</v>
      </c>
      <c r="E1263" s="58">
        <v>30</v>
      </c>
      <c r="F1263" s="60">
        <v>560</v>
      </c>
      <c r="G1263" s="58" t="s">
        <v>55</v>
      </c>
      <c r="J1263" s="57" t="s">
        <v>12</v>
      </c>
      <c r="K1263" s="57" t="s">
        <v>55</v>
      </c>
      <c r="L1263" s="57" t="s">
        <v>55</v>
      </c>
      <c r="N1263" s="261">
        <v>713</v>
      </c>
      <c r="O1263" s="261" t="s">
        <v>2505</v>
      </c>
    </row>
    <row r="1264" spans="1:15">
      <c r="A1264" s="57">
        <v>1263</v>
      </c>
      <c r="B1264" s="66">
        <v>44249</v>
      </c>
      <c r="C1264" s="62" t="s">
        <v>80</v>
      </c>
      <c r="D1264" s="28" t="s">
        <v>76</v>
      </c>
      <c r="E1264" s="58">
        <v>38</v>
      </c>
      <c r="F1264" s="60">
        <v>1255</v>
      </c>
      <c r="G1264" s="58">
        <v>22</v>
      </c>
      <c r="J1264" s="57" t="s">
        <v>15</v>
      </c>
      <c r="K1264" s="57">
        <v>3</v>
      </c>
      <c r="L1264" s="57">
        <v>1.75</v>
      </c>
      <c r="N1264" s="261">
        <v>713</v>
      </c>
      <c r="O1264" s="261" t="s">
        <v>2505</v>
      </c>
    </row>
    <row r="1265" spans="1:15">
      <c r="A1265" s="57">
        <v>1264</v>
      </c>
      <c r="B1265" s="66">
        <v>44249</v>
      </c>
      <c r="C1265" s="62" t="s">
        <v>80</v>
      </c>
      <c r="D1265" s="28" t="s">
        <v>76</v>
      </c>
      <c r="E1265" s="58">
        <v>35</v>
      </c>
      <c r="F1265" s="60">
        <v>920</v>
      </c>
      <c r="G1265" s="58" t="s">
        <v>55</v>
      </c>
      <c r="J1265" s="57" t="s">
        <v>12</v>
      </c>
      <c r="K1265" s="57" t="s">
        <v>55</v>
      </c>
      <c r="L1265" s="57" t="s">
        <v>55</v>
      </c>
      <c r="N1265" s="261">
        <v>713</v>
      </c>
      <c r="O1265" s="261" t="s">
        <v>2505</v>
      </c>
    </row>
    <row r="1266" spans="1:15">
      <c r="A1266" s="57">
        <v>1265</v>
      </c>
      <c r="B1266" s="66">
        <v>44249</v>
      </c>
      <c r="C1266" s="62" t="s">
        <v>80</v>
      </c>
      <c r="D1266" s="28" t="s">
        <v>76</v>
      </c>
      <c r="E1266" s="58">
        <v>34</v>
      </c>
      <c r="F1266" s="60">
        <v>810</v>
      </c>
      <c r="G1266" s="58" t="s">
        <v>55</v>
      </c>
      <c r="J1266" s="57" t="s">
        <v>12</v>
      </c>
      <c r="K1266" s="57" t="s">
        <v>55</v>
      </c>
      <c r="L1266" s="57" t="s">
        <v>55</v>
      </c>
      <c r="N1266" s="261">
        <v>713</v>
      </c>
      <c r="O1266" s="261" t="s">
        <v>2505</v>
      </c>
    </row>
    <row r="1267" spans="1:15">
      <c r="A1267" s="57">
        <v>1266</v>
      </c>
      <c r="B1267" s="66">
        <v>44249</v>
      </c>
      <c r="C1267" s="62" t="s">
        <v>80</v>
      </c>
      <c r="D1267" s="28" t="s">
        <v>76</v>
      </c>
      <c r="E1267" s="58">
        <v>31</v>
      </c>
      <c r="F1267" s="60">
        <v>600</v>
      </c>
      <c r="G1267" s="58" t="s">
        <v>55</v>
      </c>
      <c r="J1267" s="57" t="s">
        <v>12</v>
      </c>
      <c r="K1267" s="57" t="s">
        <v>55</v>
      </c>
      <c r="L1267" s="57" t="s">
        <v>55</v>
      </c>
      <c r="N1267" s="261">
        <v>713</v>
      </c>
      <c r="O1267" s="261" t="s">
        <v>2505</v>
      </c>
    </row>
    <row r="1268" spans="1:15">
      <c r="A1268" s="57">
        <v>1267</v>
      </c>
      <c r="B1268" s="66">
        <v>44249</v>
      </c>
      <c r="C1268" s="62" t="s">
        <v>80</v>
      </c>
      <c r="D1268" s="28" t="s">
        <v>76</v>
      </c>
      <c r="E1268" s="58">
        <v>33</v>
      </c>
      <c r="F1268" s="60">
        <v>745</v>
      </c>
      <c r="G1268" s="58" t="s">
        <v>55</v>
      </c>
      <c r="J1268" s="57" t="s">
        <v>12</v>
      </c>
      <c r="K1268" s="57" t="s">
        <v>55</v>
      </c>
      <c r="L1268" s="57" t="s">
        <v>55</v>
      </c>
      <c r="N1268" s="261">
        <v>713</v>
      </c>
      <c r="O1268" s="261" t="s">
        <v>2505</v>
      </c>
    </row>
    <row r="1269" spans="1:15">
      <c r="A1269" s="57">
        <v>1268</v>
      </c>
      <c r="B1269" s="66">
        <v>44249</v>
      </c>
      <c r="C1269" s="62" t="s">
        <v>80</v>
      </c>
      <c r="D1269" s="28" t="s">
        <v>76</v>
      </c>
      <c r="E1269" s="58">
        <v>34</v>
      </c>
      <c r="F1269" s="60">
        <v>817</v>
      </c>
      <c r="G1269" s="58" t="s">
        <v>55</v>
      </c>
      <c r="J1269" s="57" t="s">
        <v>12</v>
      </c>
      <c r="K1269" s="57" t="s">
        <v>55</v>
      </c>
      <c r="L1269" s="57" t="s">
        <v>55</v>
      </c>
      <c r="N1269" s="261">
        <v>713</v>
      </c>
      <c r="O1269" s="261" t="s">
        <v>2505</v>
      </c>
    </row>
    <row r="1270" spans="1:15">
      <c r="A1270" s="57">
        <v>1269</v>
      </c>
      <c r="B1270" s="66">
        <v>44249</v>
      </c>
      <c r="C1270" s="62" t="s">
        <v>80</v>
      </c>
      <c r="D1270" s="28" t="s">
        <v>76</v>
      </c>
      <c r="E1270" s="58">
        <v>36</v>
      </c>
      <c r="F1270" s="60">
        <v>954</v>
      </c>
      <c r="G1270" s="58" t="s">
        <v>55</v>
      </c>
      <c r="J1270" s="57" t="s">
        <v>12</v>
      </c>
      <c r="K1270" s="57" t="s">
        <v>55</v>
      </c>
      <c r="L1270" s="57" t="s">
        <v>55</v>
      </c>
      <c r="N1270" s="261">
        <v>713</v>
      </c>
      <c r="O1270" s="261" t="s">
        <v>2505</v>
      </c>
    </row>
    <row r="1271" spans="1:15">
      <c r="A1271" s="57">
        <v>1270</v>
      </c>
      <c r="B1271" s="66">
        <v>44249</v>
      </c>
      <c r="C1271" s="62" t="s">
        <v>80</v>
      </c>
      <c r="D1271" s="28" t="s">
        <v>76</v>
      </c>
      <c r="E1271" s="58">
        <v>39</v>
      </c>
      <c r="F1271" s="60">
        <v>810</v>
      </c>
      <c r="G1271" s="58">
        <v>2</v>
      </c>
      <c r="J1271" s="57" t="s">
        <v>12</v>
      </c>
      <c r="K1271" s="57">
        <v>1</v>
      </c>
      <c r="L1271" s="57">
        <v>0.24</v>
      </c>
      <c r="N1271" s="261">
        <v>713</v>
      </c>
      <c r="O1271" s="261" t="s">
        <v>2505</v>
      </c>
    </row>
    <row r="1272" spans="1:15">
      <c r="A1272" s="57">
        <v>1271</v>
      </c>
      <c r="B1272" s="66">
        <v>44249</v>
      </c>
      <c r="C1272" s="62" t="s">
        <v>80</v>
      </c>
      <c r="D1272" s="28" t="s">
        <v>76</v>
      </c>
      <c r="E1272" s="58">
        <v>29</v>
      </c>
      <c r="F1272" s="60">
        <v>550</v>
      </c>
      <c r="G1272" s="58" t="s">
        <v>55</v>
      </c>
      <c r="J1272" s="57" t="s">
        <v>12</v>
      </c>
      <c r="K1272" s="57" t="s">
        <v>55</v>
      </c>
      <c r="L1272" s="57" t="s">
        <v>55</v>
      </c>
      <c r="N1272" s="261">
        <v>713</v>
      </c>
      <c r="O1272" s="261" t="s">
        <v>2505</v>
      </c>
    </row>
    <row r="1273" spans="1:15">
      <c r="A1273" s="57">
        <v>1272</v>
      </c>
      <c r="B1273" s="66">
        <v>44249</v>
      </c>
      <c r="C1273" s="62" t="s">
        <v>80</v>
      </c>
      <c r="D1273" s="28" t="s">
        <v>76</v>
      </c>
      <c r="E1273" s="58">
        <v>33</v>
      </c>
      <c r="F1273" s="60">
        <v>740</v>
      </c>
      <c r="G1273" s="58">
        <v>2</v>
      </c>
      <c r="J1273" s="57" t="s">
        <v>15</v>
      </c>
      <c r="K1273" s="57">
        <v>1</v>
      </c>
      <c r="L1273" s="57">
        <v>0.27</v>
      </c>
      <c r="N1273" s="261">
        <v>713</v>
      </c>
      <c r="O1273" s="261" t="s">
        <v>2505</v>
      </c>
    </row>
    <row r="1274" spans="1:15">
      <c r="A1274" s="57">
        <v>1273</v>
      </c>
      <c r="B1274" s="66">
        <v>44249</v>
      </c>
      <c r="C1274" s="62" t="s">
        <v>80</v>
      </c>
      <c r="D1274" s="28" t="s">
        <v>76</v>
      </c>
      <c r="E1274" s="58">
        <v>35</v>
      </c>
      <c r="F1274" s="60">
        <v>930</v>
      </c>
      <c r="G1274" s="58">
        <v>5</v>
      </c>
      <c r="J1274" s="57" t="s">
        <v>15</v>
      </c>
      <c r="K1274" s="57">
        <v>1</v>
      </c>
      <c r="L1274" s="57">
        <v>0.53</v>
      </c>
      <c r="N1274" s="261">
        <v>713</v>
      </c>
      <c r="O1274" s="261" t="s">
        <v>2505</v>
      </c>
    </row>
    <row r="1275" spans="1:15">
      <c r="A1275" s="57">
        <v>1274</v>
      </c>
      <c r="B1275" s="66">
        <v>44249</v>
      </c>
      <c r="C1275" s="62" t="s">
        <v>80</v>
      </c>
      <c r="D1275" s="28" t="s">
        <v>76</v>
      </c>
      <c r="E1275" s="58">
        <v>31</v>
      </c>
      <c r="F1275" s="60">
        <v>600</v>
      </c>
      <c r="G1275" s="58" t="s">
        <v>55</v>
      </c>
      <c r="J1275" s="57" t="s">
        <v>12</v>
      </c>
      <c r="K1275" s="57" t="s">
        <v>55</v>
      </c>
      <c r="L1275" s="57" t="s">
        <v>55</v>
      </c>
      <c r="N1275" s="261">
        <v>713</v>
      </c>
      <c r="O1275" s="261" t="s">
        <v>2505</v>
      </c>
    </row>
    <row r="1276" spans="1:15">
      <c r="A1276" s="57">
        <v>1275</v>
      </c>
      <c r="B1276" s="66">
        <v>44249</v>
      </c>
      <c r="C1276" s="62" t="s">
        <v>80</v>
      </c>
      <c r="D1276" s="28" t="s">
        <v>76</v>
      </c>
      <c r="E1276" s="58">
        <v>35</v>
      </c>
      <c r="F1276" s="60">
        <v>920</v>
      </c>
      <c r="G1276" s="58" t="s">
        <v>55</v>
      </c>
      <c r="J1276" s="57" t="s">
        <v>12</v>
      </c>
      <c r="K1276" s="57" t="s">
        <v>55</v>
      </c>
      <c r="L1276" s="57" t="s">
        <v>55</v>
      </c>
      <c r="N1276" s="261">
        <v>713</v>
      </c>
      <c r="O1276" s="261" t="s">
        <v>2505</v>
      </c>
    </row>
    <row r="1277" spans="1:15">
      <c r="A1277" s="57">
        <v>1276</v>
      </c>
      <c r="B1277" s="66">
        <v>44249</v>
      </c>
      <c r="C1277" s="62" t="s">
        <v>80</v>
      </c>
      <c r="D1277" s="28" t="s">
        <v>76</v>
      </c>
      <c r="E1277" s="58">
        <v>36</v>
      </c>
      <c r="F1277" s="60">
        <v>954</v>
      </c>
      <c r="G1277" s="58" t="s">
        <v>55</v>
      </c>
      <c r="J1277" s="57" t="s">
        <v>12</v>
      </c>
      <c r="K1277" s="57" t="s">
        <v>55</v>
      </c>
      <c r="L1277" s="57" t="s">
        <v>55</v>
      </c>
      <c r="N1277" s="261">
        <v>713</v>
      </c>
      <c r="O1277" s="261" t="s">
        <v>2505</v>
      </c>
    </row>
    <row r="1278" spans="1:15">
      <c r="A1278" s="57">
        <v>1277</v>
      </c>
      <c r="B1278" s="66">
        <v>44249</v>
      </c>
      <c r="C1278" s="62" t="s">
        <v>80</v>
      </c>
      <c r="D1278" s="28" t="s">
        <v>76</v>
      </c>
      <c r="E1278" s="58">
        <v>38</v>
      </c>
      <c r="F1278" s="60">
        <v>1255</v>
      </c>
      <c r="G1278" s="58">
        <v>4</v>
      </c>
      <c r="J1278" s="57" t="s">
        <v>12</v>
      </c>
      <c r="K1278" s="57">
        <v>1</v>
      </c>
      <c r="L1278" s="57">
        <v>0.31</v>
      </c>
      <c r="N1278" s="261">
        <v>713</v>
      </c>
      <c r="O1278" s="261" t="s">
        <v>2505</v>
      </c>
    </row>
    <row r="1279" spans="1:15">
      <c r="A1279" s="57">
        <v>1278</v>
      </c>
      <c r="B1279" s="66">
        <v>44249</v>
      </c>
      <c r="C1279" s="62" t="s">
        <v>80</v>
      </c>
      <c r="D1279" s="28" t="s">
        <v>76</v>
      </c>
      <c r="E1279" s="58">
        <v>30</v>
      </c>
      <c r="F1279" s="60">
        <v>560</v>
      </c>
      <c r="G1279" s="58" t="s">
        <v>55</v>
      </c>
      <c r="J1279" s="57" t="s">
        <v>12</v>
      </c>
      <c r="K1279" s="57" t="s">
        <v>55</v>
      </c>
      <c r="L1279" s="57" t="s">
        <v>55</v>
      </c>
      <c r="N1279" s="261">
        <v>713</v>
      </c>
      <c r="O1279" s="261" t="s">
        <v>2505</v>
      </c>
    </row>
    <row r="1280" spans="1:15">
      <c r="A1280" s="57">
        <v>1279</v>
      </c>
      <c r="B1280" s="66">
        <v>44249</v>
      </c>
      <c r="C1280" s="62" t="s">
        <v>80</v>
      </c>
      <c r="D1280" s="28" t="s">
        <v>76</v>
      </c>
      <c r="E1280" s="58">
        <v>34</v>
      </c>
      <c r="F1280" s="60">
        <v>817</v>
      </c>
      <c r="G1280" s="58" t="s">
        <v>55</v>
      </c>
      <c r="J1280" s="57" t="s">
        <v>12</v>
      </c>
      <c r="K1280" s="57" t="s">
        <v>55</v>
      </c>
      <c r="L1280" s="57" t="s">
        <v>55</v>
      </c>
      <c r="N1280" s="261">
        <v>713</v>
      </c>
      <c r="O1280" s="261" t="s">
        <v>2505</v>
      </c>
    </row>
    <row r="1281" spans="1:15">
      <c r="A1281" s="57">
        <v>1280</v>
      </c>
      <c r="B1281" s="66">
        <v>44249</v>
      </c>
      <c r="C1281" s="62" t="s">
        <v>80</v>
      </c>
      <c r="D1281" s="28" t="s">
        <v>76</v>
      </c>
      <c r="E1281" s="58">
        <v>37</v>
      </c>
      <c r="F1281" s="60">
        <v>1112</v>
      </c>
      <c r="G1281" s="58">
        <v>3</v>
      </c>
      <c r="J1281" s="57" t="s">
        <v>12</v>
      </c>
      <c r="K1281" s="57">
        <v>1</v>
      </c>
      <c r="L1281" s="57">
        <v>0.26</v>
      </c>
      <c r="N1281" s="261">
        <v>713</v>
      </c>
      <c r="O1281" s="261" t="s">
        <v>2505</v>
      </c>
    </row>
    <row r="1282" spans="1:15">
      <c r="A1282" s="57">
        <v>1281</v>
      </c>
      <c r="B1282" s="66">
        <v>44250</v>
      </c>
      <c r="C1282" s="62" t="s">
        <v>80</v>
      </c>
      <c r="D1282" s="28" t="s">
        <v>76</v>
      </c>
      <c r="E1282" s="58">
        <v>34</v>
      </c>
      <c r="F1282" s="60">
        <v>800</v>
      </c>
      <c r="G1282" s="58">
        <v>2</v>
      </c>
      <c r="J1282" s="57" t="s">
        <v>12</v>
      </c>
      <c r="K1282" s="57">
        <v>1</v>
      </c>
      <c r="L1282" s="57">
        <v>0.25</v>
      </c>
      <c r="N1282" s="261">
        <v>713</v>
      </c>
      <c r="O1282" s="261" t="s">
        <v>2505</v>
      </c>
    </row>
    <row r="1283" spans="1:15">
      <c r="A1283" s="57">
        <v>1282</v>
      </c>
      <c r="B1283" s="66">
        <v>44250</v>
      </c>
      <c r="C1283" s="62" t="s">
        <v>80</v>
      </c>
      <c r="D1283" s="28" t="s">
        <v>76</v>
      </c>
      <c r="E1283" s="58">
        <v>39</v>
      </c>
      <c r="F1283" s="60">
        <v>1695</v>
      </c>
      <c r="G1283" s="58">
        <v>15</v>
      </c>
      <c r="J1283" s="57" t="s">
        <v>12</v>
      </c>
      <c r="K1283" s="57">
        <v>3</v>
      </c>
      <c r="L1283" s="57">
        <v>0.88</v>
      </c>
      <c r="N1283" s="261">
        <v>713</v>
      </c>
      <c r="O1283" s="261" t="s">
        <v>2505</v>
      </c>
    </row>
    <row r="1284" spans="1:15">
      <c r="A1284" s="57">
        <v>1283</v>
      </c>
      <c r="B1284" s="66">
        <v>44250</v>
      </c>
      <c r="C1284" s="62" t="s">
        <v>80</v>
      </c>
      <c r="D1284" s="28" t="s">
        <v>76</v>
      </c>
      <c r="E1284" s="58">
        <v>33</v>
      </c>
      <c r="F1284" s="60">
        <v>742</v>
      </c>
      <c r="G1284" s="58">
        <v>3</v>
      </c>
      <c r="J1284" s="57" t="s">
        <v>15</v>
      </c>
      <c r="K1284" s="57">
        <v>1</v>
      </c>
      <c r="L1284" s="57">
        <v>0.4</v>
      </c>
      <c r="N1284" s="261">
        <v>713</v>
      </c>
      <c r="O1284" s="261" t="s">
        <v>2505</v>
      </c>
    </row>
    <row r="1285" spans="1:15">
      <c r="A1285" s="57">
        <v>1284</v>
      </c>
      <c r="B1285" s="66">
        <v>44250</v>
      </c>
      <c r="C1285" s="62" t="s">
        <v>80</v>
      </c>
      <c r="D1285" s="28" t="s">
        <v>76</v>
      </c>
      <c r="E1285" s="58">
        <v>35</v>
      </c>
      <c r="F1285" s="60">
        <v>937</v>
      </c>
      <c r="G1285" s="58">
        <v>6</v>
      </c>
      <c r="J1285" s="57" t="s">
        <v>15</v>
      </c>
      <c r="K1285" s="57">
        <v>1</v>
      </c>
      <c r="L1285" s="57">
        <v>0.64</v>
      </c>
      <c r="N1285" s="261">
        <v>713</v>
      </c>
      <c r="O1285" s="261" t="s">
        <v>2505</v>
      </c>
    </row>
    <row r="1286" spans="1:15">
      <c r="A1286" s="57">
        <v>1285</v>
      </c>
      <c r="B1286" s="66">
        <v>44250</v>
      </c>
      <c r="C1286" s="62" t="s">
        <v>80</v>
      </c>
      <c r="D1286" s="28" t="s">
        <v>76</v>
      </c>
      <c r="E1286" s="58">
        <v>33</v>
      </c>
      <c r="F1286" s="60">
        <v>758</v>
      </c>
      <c r="G1286" s="58" t="s">
        <v>55</v>
      </c>
      <c r="J1286" s="57" t="s">
        <v>12</v>
      </c>
      <c r="K1286" s="57" t="s">
        <v>55</v>
      </c>
      <c r="L1286" s="57" t="s">
        <v>55</v>
      </c>
      <c r="N1286" s="261">
        <v>713</v>
      </c>
      <c r="O1286" s="261" t="s">
        <v>2505</v>
      </c>
    </row>
    <row r="1287" spans="1:15">
      <c r="A1287" s="57">
        <v>1286</v>
      </c>
      <c r="B1287" s="66">
        <v>44250</v>
      </c>
      <c r="C1287" s="62" t="s">
        <v>80</v>
      </c>
      <c r="D1287" s="28" t="s">
        <v>76</v>
      </c>
      <c r="E1287" s="58">
        <v>31</v>
      </c>
      <c r="F1287" s="60">
        <v>617</v>
      </c>
      <c r="G1287" s="58" t="s">
        <v>55</v>
      </c>
      <c r="J1287" s="57" t="s">
        <v>12</v>
      </c>
      <c r="K1287" s="57" t="s">
        <v>55</v>
      </c>
      <c r="L1287" s="57" t="s">
        <v>55</v>
      </c>
      <c r="N1287" s="261">
        <v>713</v>
      </c>
      <c r="O1287" s="261" t="s">
        <v>2505</v>
      </c>
    </row>
    <row r="1288" spans="1:15">
      <c r="A1288" s="57">
        <v>1287</v>
      </c>
      <c r="B1288" s="66">
        <v>44250</v>
      </c>
      <c r="C1288" s="62" t="s">
        <v>80</v>
      </c>
      <c r="D1288" s="28" t="s">
        <v>76</v>
      </c>
      <c r="E1288" s="58">
        <v>30</v>
      </c>
      <c r="F1288" s="60">
        <v>561</v>
      </c>
      <c r="G1288" s="58" t="s">
        <v>55</v>
      </c>
      <c r="J1288" s="57" t="s">
        <v>12</v>
      </c>
      <c r="K1288" s="57" t="s">
        <v>55</v>
      </c>
      <c r="L1288" s="57" t="s">
        <v>55</v>
      </c>
      <c r="N1288" s="261">
        <v>713</v>
      </c>
      <c r="O1288" s="261" t="s">
        <v>2505</v>
      </c>
    </row>
    <row r="1289" spans="1:15">
      <c r="A1289" s="57">
        <v>1288</v>
      </c>
      <c r="B1289" s="66">
        <v>44250</v>
      </c>
      <c r="C1289" s="62" t="s">
        <v>80</v>
      </c>
      <c r="D1289" s="28" t="s">
        <v>76</v>
      </c>
      <c r="E1289" s="58">
        <v>28</v>
      </c>
      <c r="F1289" s="60">
        <v>517</v>
      </c>
      <c r="G1289" s="58" t="s">
        <v>55</v>
      </c>
      <c r="J1289" s="57" t="s">
        <v>12</v>
      </c>
      <c r="K1289" s="57" t="s">
        <v>55</v>
      </c>
      <c r="L1289" s="57" t="s">
        <v>55</v>
      </c>
      <c r="N1289" s="261">
        <v>713</v>
      </c>
      <c r="O1289" s="261" t="s">
        <v>2505</v>
      </c>
    </row>
    <row r="1290" spans="1:15">
      <c r="A1290" s="57">
        <v>1289</v>
      </c>
      <c r="B1290" s="66">
        <v>44250</v>
      </c>
      <c r="C1290" s="62" t="s">
        <v>80</v>
      </c>
      <c r="D1290" s="28" t="s">
        <v>76</v>
      </c>
      <c r="E1290" s="58">
        <v>30</v>
      </c>
      <c r="F1290" s="60">
        <v>560</v>
      </c>
      <c r="G1290" s="58" t="s">
        <v>55</v>
      </c>
      <c r="J1290" s="57" t="s">
        <v>12</v>
      </c>
      <c r="K1290" s="57" t="s">
        <v>55</v>
      </c>
      <c r="L1290" s="57" t="s">
        <v>55</v>
      </c>
      <c r="N1290" s="261">
        <v>713</v>
      </c>
      <c r="O1290" s="261" t="s">
        <v>2505</v>
      </c>
    </row>
    <row r="1291" spans="1:15">
      <c r="A1291" s="57">
        <v>1290</v>
      </c>
      <c r="B1291" s="66">
        <v>44250</v>
      </c>
      <c r="C1291" s="62" t="s">
        <v>80</v>
      </c>
      <c r="D1291" s="28" t="s">
        <v>76</v>
      </c>
      <c r="E1291" s="58">
        <v>35</v>
      </c>
      <c r="F1291" s="60">
        <v>930</v>
      </c>
      <c r="G1291" s="58" t="s">
        <v>55</v>
      </c>
      <c r="J1291" s="57" t="s">
        <v>12</v>
      </c>
      <c r="K1291" s="57" t="s">
        <v>55</v>
      </c>
      <c r="L1291" s="57" t="s">
        <v>55</v>
      </c>
      <c r="N1291" s="261">
        <v>713</v>
      </c>
      <c r="O1291" s="261" t="s">
        <v>2505</v>
      </c>
    </row>
    <row r="1292" spans="1:15">
      <c r="A1292" s="57">
        <v>1291</v>
      </c>
      <c r="B1292" s="66">
        <v>44250</v>
      </c>
      <c r="C1292" s="62" t="s">
        <v>80</v>
      </c>
      <c r="D1292" s="28" t="s">
        <v>76</v>
      </c>
      <c r="E1292" s="58">
        <v>33</v>
      </c>
      <c r="F1292" s="60">
        <v>750</v>
      </c>
      <c r="G1292" s="58" t="s">
        <v>55</v>
      </c>
      <c r="J1292" s="57" t="s">
        <v>12</v>
      </c>
      <c r="K1292" s="57" t="s">
        <v>55</v>
      </c>
      <c r="L1292" s="57" t="s">
        <v>55</v>
      </c>
      <c r="N1292" s="261">
        <v>713</v>
      </c>
      <c r="O1292" s="261" t="s">
        <v>2505</v>
      </c>
    </row>
    <row r="1293" spans="1:15">
      <c r="A1293" s="57">
        <v>1292</v>
      </c>
      <c r="B1293" s="66">
        <v>44250</v>
      </c>
      <c r="C1293" s="62" t="s">
        <v>80</v>
      </c>
      <c r="D1293" s="28" t="s">
        <v>76</v>
      </c>
      <c r="E1293" s="58">
        <v>28</v>
      </c>
      <c r="F1293" s="60">
        <v>505</v>
      </c>
      <c r="G1293" s="58" t="s">
        <v>55</v>
      </c>
      <c r="J1293" s="57" t="s">
        <v>12</v>
      </c>
      <c r="K1293" s="57" t="s">
        <v>55</v>
      </c>
      <c r="L1293" s="57" t="s">
        <v>55</v>
      </c>
      <c r="N1293" s="261">
        <v>713</v>
      </c>
      <c r="O1293" s="261" t="s">
        <v>2505</v>
      </c>
    </row>
    <row r="1294" spans="1:15">
      <c r="A1294" s="57">
        <v>1293</v>
      </c>
      <c r="B1294" s="66">
        <v>44250</v>
      </c>
      <c r="C1294" s="62" t="s">
        <v>80</v>
      </c>
      <c r="D1294" s="28" t="s">
        <v>76</v>
      </c>
      <c r="E1294" s="58">
        <v>30</v>
      </c>
      <c r="F1294" s="60">
        <v>561</v>
      </c>
      <c r="G1294" s="58" t="s">
        <v>55</v>
      </c>
      <c r="J1294" s="57" t="s">
        <v>12</v>
      </c>
      <c r="K1294" s="57" t="s">
        <v>55</v>
      </c>
      <c r="L1294" s="57" t="s">
        <v>55</v>
      </c>
      <c r="N1294" s="261">
        <v>713</v>
      </c>
      <c r="O1294" s="261" t="s">
        <v>2505</v>
      </c>
    </row>
    <row r="1295" spans="1:15">
      <c r="A1295" s="57">
        <v>1294</v>
      </c>
      <c r="B1295" s="66">
        <v>44250</v>
      </c>
      <c r="C1295" s="62" t="s">
        <v>80</v>
      </c>
      <c r="D1295" s="28" t="s">
        <v>76</v>
      </c>
      <c r="E1295" s="58">
        <v>36</v>
      </c>
      <c r="F1295" s="60">
        <v>970</v>
      </c>
      <c r="G1295" s="58">
        <v>20</v>
      </c>
      <c r="J1295" s="57" t="s">
        <v>15</v>
      </c>
      <c r="K1295" s="57">
        <v>2</v>
      </c>
      <c r="L1295" s="57">
        <v>2.06</v>
      </c>
      <c r="N1295" s="261">
        <v>713</v>
      </c>
      <c r="O1295" s="261" t="s">
        <v>2505</v>
      </c>
    </row>
    <row r="1296" spans="1:15">
      <c r="A1296" s="57">
        <v>1295</v>
      </c>
      <c r="B1296" s="66">
        <v>44250</v>
      </c>
      <c r="C1296" s="62" t="s">
        <v>80</v>
      </c>
      <c r="D1296" s="28" t="s">
        <v>76</v>
      </c>
      <c r="E1296" s="58">
        <v>31</v>
      </c>
      <c r="F1296" s="60">
        <v>615</v>
      </c>
      <c r="G1296" s="58" t="s">
        <v>55</v>
      </c>
      <c r="J1296" s="57" t="s">
        <v>12</v>
      </c>
      <c r="K1296" s="57" t="s">
        <v>55</v>
      </c>
      <c r="L1296" s="57" t="s">
        <v>55</v>
      </c>
      <c r="N1296" s="261">
        <v>713</v>
      </c>
      <c r="O1296" s="261" t="s">
        <v>2505</v>
      </c>
    </row>
    <row r="1297" spans="1:15">
      <c r="A1297" s="57">
        <v>1296</v>
      </c>
      <c r="B1297" s="66">
        <v>44250</v>
      </c>
      <c r="C1297" s="62" t="s">
        <v>80</v>
      </c>
      <c r="D1297" s="28" t="s">
        <v>76</v>
      </c>
      <c r="E1297" s="58">
        <v>33</v>
      </c>
      <c r="F1297" s="60">
        <v>742</v>
      </c>
      <c r="G1297" s="58" t="s">
        <v>55</v>
      </c>
      <c r="J1297" s="57" t="s">
        <v>12</v>
      </c>
      <c r="K1297" s="57" t="s">
        <v>55</v>
      </c>
      <c r="L1297" s="57" t="s">
        <v>55</v>
      </c>
      <c r="N1297" s="261">
        <v>713</v>
      </c>
      <c r="O1297" s="261" t="s">
        <v>2505</v>
      </c>
    </row>
    <row r="1298" spans="1:15">
      <c r="A1298" s="57">
        <v>1297</v>
      </c>
      <c r="B1298" s="66">
        <v>44250</v>
      </c>
      <c r="C1298" s="62" t="s">
        <v>80</v>
      </c>
      <c r="D1298" s="28" t="s">
        <v>76</v>
      </c>
      <c r="E1298" s="58">
        <v>39</v>
      </c>
      <c r="F1298" s="60">
        <v>1703</v>
      </c>
      <c r="G1298" s="58">
        <v>24</v>
      </c>
      <c r="J1298" s="57" t="s">
        <v>15</v>
      </c>
      <c r="K1298" s="57">
        <v>2</v>
      </c>
      <c r="L1298" s="57">
        <v>1.4</v>
      </c>
      <c r="N1298" s="261">
        <v>713</v>
      </c>
      <c r="O1298" s="261" t="s">
        <v>2505</v>
      </c>
    </row>
    <row r="1299" spans="1:15">
      <c r="A1299" s="57">
        <v>1298</v>
      </c>
      <c r="B1299" s="66">
        <v>44250</v>
      </c>
      <c r="C1299" s="62" t="s">
        <v>80</v>
      </c>
      <c r="D1299" s="28" t="s">
        <v>76</v>
      </c>
      <c r="E1299" s="58">
        <v>34</v>
      </c>
      <c r="F1299" s="60">
        <v>795</v>
      </c>
      <c r="G1299" s="58" t="s">
        <v>55</v>
      </c>
      <c r="J1299" s="57" t="s">
        <v>12</v>
      </c>
      <c r="K1299" s="57" t="s">
        <v>55</v>
      </c>
      <c r="L1299" s="57" t="s">
        <v>55</v>
      </c>
      <c r="N1299" s="261">
        <v>713</v>
      </c>
      <c r="O1299" s="261" t="s">
        <v>2505</v>
      </c>
    </row>
    <row r="1300" spans="1:15">
      <c r="A1300" s="57">
        <v>1299</v>
      </c>
      <c r="B1300" s="66">
        <v>44250</v>
      </c>
      <c r="C1300" s="62" t="s">
        <v>80</v>
      </c>
      <c r="D1300" s="28" t="s">
        <v>76</v>
      </c>
      <c r="E1300" s="58">
        <v>31</v>
      </c>
      <c r="F1300" s="60">
        <v>617</v>
      </c>
      <c r="G1300" s="58" t="s">
        <v>55</v>
      </c>
      <c r="J1300" s="57" t="s">
        <v>12</v>
      </c>
      <c r="K1300" s="57" t="s">
        <v>55</v>
      </c>
      <c r="L1300" s="57" t="s">
        <v>55</v>
      </c>
      <c r="N1300" s="261">
        <v>713</v>
      </c>
      <c r="O1300" s="261" t="s">
        <v>2505</v>
      </c>
    </row>
    <row r="1301" spans="1:15">
      <c r="A1301" s="57">
        <v>1300</v>
      </c>
      <c r="B1301" s="66">
        <v>44250</v>
      </c>
      <c r="C1301" s="62" t="s">
        <v>80</v>
      </c>
      <c r="D1301" s="28" t="s">
        <v>76</v>
      </c>
      <c r="E1301" s="58">
        <v>34</v>
      </c>
      <c r="F1301" s="60">
        <v>742</v>
      </c>
      <c r="G1301" s="58" t="s">
        <v>55</v>
      </c>
      <c r="J1301" s="57" t="s">
        <v>12</v>
      </c>
      <c r="K1301" s="57" t="s">
        <v>55</v>
      </c>
      <c r="L1301" s="57" t="s">
        <v>55</v>
      </c>
      <c r="N1301" s="261">
        <v>713</v>
      </c>
      <c r="O1301" s="261" t="s">
        <v>2505</v>
      </c>
    </row>
    <row r="1302" spans="1:15">
      <c r="A1302" s="57">
        <v>1301</v>
      </c>
      <c r="B1302" s="66">
        <v>44251</v>
      </c>
      <c r="C1302" s="62" t="s">
        <v>80</v>
      </c>
      <c r="D1302" s="28" t="s">
        <v>76</v>
      </c>
      <c r="E1302" s="58">
        <v>35</v>
      </c>
      <c r="F1302" s="60">
        <v>926</v>
      </c>
      <c r="G1302" s="58" t="s">
        <v>55</v>
      </c>
      <c r="J1302" s="57" t="s">
        <v>12</v>
      </c>
      <c r="K1302" s="57" t="s">
        <v>55</v>
      </c>
      <c r="L1302" s="57" t="s">
        <v>55</v>
      </c>
      <c r="N1302" s="261">
        <v>713</v>
      </c>
      <c r="O1302" s="261" t="s">
        <v>2505</v>
      </c>
    </row>
    <row r="1303" spans="1:15">
      <c r="A1303" s="57">
        <v>1302</v>
      </c>
      <c r="B1303" s="66">
        <v>44251</v>
      </c>
      <c r="C1303" s="62" t="s">
        <v>80</v>
      </c>
      <c r="D1303" s="28" t="s">
        <v>76</v>
      </c>
      <c r="E1303" s="58">
        <v>34</v>
      </c>
      <c r="F1303" s="60">
        <v>788</v>
      </c>
      <c r="G1303" s="58" t="s">
        <v>55</v>
      </c>
      <c r="J1303" s="57" t="s">
        <v>12</v>
      </c>
      <c r="K1303" s="57" t="s">
        <v>55</v>
      </c>
      <c r="L1303" s="57" t="s">
        <v>55</v>
      </c>
      <c r="N1303" s="261">
        <v>713</v>
      </c>
      <c r="O1303" s="261" t="s">
        <v>2505</v>
      </c>
    </row>
    <row r="1304" spans="1:15">
      <c r="A1304" s="57">
        <v>1303</v>
      </c>
      <c r="B1304" s="66">
        <v>44251</v>
      </c>
      <c r="C1304" s="62" t="s">
        <v>80</v>
      </c>
      <c r="D1304" s="28" t="s">
        <v>76</v>
      </c>
      <c r="E1304" s="58">
        <v>37</v>
      </c>
      <c r="F1304" s="60">
        <v>990</v>
      </c>
      <c r="G1304" s="58">
        <v>3</v>
      </c>
      <c r="J1304" s="57" t="s">
        <v>12</v>
      </c>
      <c r="K1304" s="57">
        <v>1</v>
      </c>
      <c r="L1304" s="57">
        <v>0.3</v>
      </c>
      <c r="N1304" s="261">
        <v>713</v>
      </c>
      <c r="O1304" s="261" t="s">
        <v>2505</v>
      </c>
    </row>
    <row r="1305" spans="1:15">
      <c r="A1305" s="57">
        <v>1304</v>
      </c>
      <c r="B1305" s="66">
        <v>44251</v>
      </c>
      <c r="C1305" s="62" t="s">
        <v>80</v>
      </c>
      <c r="D1305" s="28" t="s">
        <v>76</v>
      </c>
      <c r="E1305" s="58">
        <v>30</v>
      </c>
      <c r="F1305" s="60">
        <v>560</v>
      </c>
      <c r="G1305" s="58" t="s">
        <v>55</v>
      </c>
      <c r="J1305" s="57" t="s">
        <v>12</v>
      </c>
      <c r="K1305" s="57" t="s">
        <v>55</v>
      </c>
      <c r="L1305" s="57" t="s">
        <v>55</v>
      </c>
      <c r="N1305" s="261">
        <v>713</v>
      </c>
      <c r="O1305" s="261" t="s">
        <v>2505</v>
      </c>
    </row>
    <row r="1306" spans="1:15">
      <c r="A1306" s="57">
        <v>1305</v>
      </c>
      <c r="B1306" s="66">
        <v>44251</v>
      </c>
      <c r="C1306" s="62" t="s">
        <v>80</v>
      </c>
      <c r="D1306" s="28" t="s">
        <v>76</v>
      </c>
      <c r="E1306" s="58">
        <v>33</v>
      </c>
      <c r="F1306" s="60">
        <v>724</v>
      </c>
      <c r="G1306" s="58" t="s">
        <v>55</v>
      </c>
      <c r="J1306" s="57" t="s">
        <v>12</v>
      </c>
      <c r="K1306" s="57" t="s">
        <v>55</v>
      </c>
      <c r="L1306" s="57" t="s">
        <v>55</v>
      </c>
      <c r="N1306" s="261">
        <v>713</v>
      </c>
      <c r="O1306" s="261" t="s">
        <v>2505</v>
      </c>
    </row>
    <row r="1307" spans="1:15">
      <c r="A1307" s="57">
        <v>1306</v>
      </c>
      <c r="B1307" s="66">
        <v>44251</v>
      </c>
      <c r="C1307" s="62" t="s">
        <v>80</v>
      </c>
      <c r="D1307" s="28" t="s">
        <v>76</v>
      </c>
      <c r="E1307" s="58">
        <v>34</v>
      </c>
      <c r="F1307" s="60">
        <v>820</v>
      </c>
      <c r="G1307" s="58" t="s">
        <v>55</v>
      </c>
      <c r="J1307" s="57" t="s">
        <v>12</v>
      </c>
      <c r="K1307" s="57" t="s">
        <v>55</v>
      </c>
      <c r="L1307" s="57" t="s">
        <v>55</v>
      </c>
      <c r="N1307" s="261">
        <v>713</v>
      </c>
      <c r="O1307" s="261" t="s">
        <v>2505</v>
      </c>
    </row>
    <row r="1308" spans="1:15">
      <c r="A1308" s="57">
        <v>1307</v>
      </c>
      <c r="B1308" s="66">
        <v>44251</v>
      </c>
      <c r="C1308" s="62" t="s">
        <v>80</v>
      </c>
      <c r="D1308" s="28" t="s">
        <v>76</v>
      </c>
      <c r="E1308" s="58">
        <v>37</v>
      </c>
      <c r="F1308" s="60">
        <v>1051</v>
      </c>
      <c r="G1308" s="58">
        <v>4</v>
      </c>
      <c r="J1308" s="57" t="s">
        <v>12</v>
      </c>
      <c r="K1308" s="57">
        <v>1</v>
      </c>
      <c r="L1308" s="57">
        <v>0.38</v>
      </c>
      <c r="N1308" s="261">
        <v>713</v>
      </c>
      <c r="O1308" s="261" t="s">
        <v>2505</v>
      </c>
    </row>
    <row r="1309" spans="1:15">
      <c r="A1309" s="57">
        <v>1308</v>
      </c>
      <c r="B1309" s="66">
        <v>44251</v>
      </c>
      <c r="C1309" s="62" t="s">
        <v>80</v>
      </c>
      <c r="D1309" s="28" t="s">
        <v>76</v>
      </c>
      <c r="E1309" s="58">
        <v>36</v>
      </c>
      <c r="F1309" s="60">
        <v>940</v>
      </c>
      <c r="G1309" s="58">
        <v>2</v>
      </c>
      <c r="J1309" s="57" t="s">
        <v>12</v>
      </c>
      <c r="K1309" s="57">
        <v>1</v>
      </c>
      <c r="L1309" s="57">
        <v>0.21</v>
      </c>
      <c r="N1309" s="261">
        <v>713</v>
      </c>
      <c r="O1309" s="261" t="s">
        <v>2505</v>
      </c>
    </row>
    <row r="1310" spans="1:15">
      <c r="A1310" s="57">
        <v>1309</v>
      </c>
      <c r="B1310" s="66">
        <v>44251</v>
      </c>
      <c r="C1310" s="62" t="s">
        <v>80</v>
      </c>
      <c r="D1310" s="28" t="s">
        <v>76</v>
      </c>
      <c r="E1310" s="58">
        <v>33</v>
      </c>
      <c r="F1310" s="60">
        <v>720</v>
      </c>
      <c r="G1310" s="58" t="s">
        <v>55</v>
      </c>
      <c r="J1310" s="57" t="s">
        <v>12</v>
      </c>
      <c r="K1310" s="57" t="s">
        <v>55</v>
      </c>
      <c r="L1310" s="57" t="s">
        <v>55</v>
      </c>
      <c r="N1310" s="261">
        <v>713</v>
      </c>
      <c r="O1310" s="261" t="s">
        <v>2505</v>
      </c>
    </row>
    <row r="1311" spans="1:15">
      <c r="A1311" s="57">
        <v>1310</v>
      </c>
      <c r="B1311" s="66">
        <v>44251</v>
      </c>
      <c r="C1311" s="62" t="s">
        <v>80</v>
      </c>
      <c r="D1311" s="28" t="s">
        <v>76</v>
      </c>
      <c r="E1311" s="58">
        <v>32</v>
      </c>
      <c r="F1311" s="60">
        <v>680</v>
      </c>
      <c r="G1311" s="58" t="s">
        <v>55</v>
      </c>
      <c r="J1311" s="57" t="s">
        <v>12</v>
      </c>
      <c r="K1311" s="57" t="s">
        <v>55</v>
      </c>
      <c r="L1311" s="57" t="s">
        <v>55</v>
      </c>
      <c r="N1311" s="261">
        <v>713</v>
      </c>
      <c r="O1311" s="261" t="s">
        <v>2505</v>
      </c>
    </row>
    <row r="1312" spans="1:15">
      <c r="A1312" s="57">
        <v>1311</v>
      </c>
      <c r="B1312" s="66">
        <v>44251</v>
      </c>
      <c r="C1312" s="62" t="s">
        <v>80</v>
      </c>
      <c r="D1312" s="28" t="s">
        <v>76</v>
      </c>
      <c r="E1312" s="58">
        <v>30</v>
      </c>
      <c r="F1312" s="60">
        <v>560</v>
      </c>
      <c r="G1312" s="58" t="s">
        <v>55</v>
      </c>
      <c r="J1312" s="57" t="s">
        <v>12</v>
      </c>
      <c r="K1312" s="57" t="s">
        <v>55</v>
      </c>
      <c r="L1312" s="57" t="s">
        <v>55</v>
      </c>
      <c r="N1312" s="261">
        <v>713</v>
      </c>
      <c r="O1312" s="261" t="s">
        <v>2505</v>
      </c>
    </row>
    <row r="1313" spans="1:15">
      <c r="A1313" s="57">
        <v>1312</v>
      </c>
      <c r="B1313" s="66">
        <v>44251</v>
      </c>
      <c r="C1313" s="62" t="s">
        <v>80</v>
      </c>
      <c r="D1313" s="28" t="s">
        <v>76</v>
      </c>
      <c r="E1313" s="58">
        <v>34</v>
      </c>
      <c r="F1313" s="60">
        <v>827</v>
      </c>
      <c r="G1313" s="58">
        <v>2</v>
      </c>
      <c r="J1313" s="57" t="s">
        <v>15</v>
      </c>
      <c r="K1313" s="57">
        <v>1</v>
      </c>
      <c r="L1313" s="57">
        <v>0.24</v>
      </c>
      <c r="N1313" s="261">
        <v>713</v>
      </c>
      <c r="O1313" s="261" t="s">
        <v>2505</v>
      </c>
    </row>
    <row r="1314" spans="1:15">
      <c r="A1314" s="57">
        <v>1313</v>
      </c>
      <c r="B1314" s="66">
        <v>44251</v>
      </c>
      <c r="C1314" s="62" t="s">
        <v>80</v>
      </c>
      <c r="D1314" s="28" t="s">
        <v>76</v>
      </c>
      <c r="E1314" s="58">
        <v>38</v>
      </c>
      <c r="F1314" s="60">
        <v>1255</v>
      </c>
      <c r="G1314" s="58">
        <v>16</v>
      </c>
      <c r="J1314" s="57" t="s">
        <v>15</v>
      </c>
      <c r="K1314" s="57">
        <v>2</v>
      </c>
      <c r="L1314" s="57">
        <v>1.27</v>
      </c>
      <c r="N1314" s="261">
        <v>713</v>
      </c>
      <c r="O1314" s="261" t="s">
        <v>2505</v>
      </c>
    </row>
    <row r="1315" spans="1:15">
      <c r="A1315" s="57">
        <v>1314</v>
      </c>
      <c r="B1315" s="66">
        <v>44251</v>
      </c>
      <c r="C1315" s="62" t="s">
        <v>80</v>
      </c>
      <c r="D1315" s="28" t="s">
        <v>76</v>
      </c>
      <c r="E1315" s="58">
        <v>30</v>
      </c>
      <c r="F1315" s="60">
        <v>566</v>
      </c>
      <c r="G1315" s="58" t="s">
        <v>55</v>
      </c>
      <c r="J1315" s="57" t="s">
        <v>12</v>
      </c>
      <c r="K1315" s="57" t="s">
        <v>55</v>
      </c>
      <c r="L1315" s="57" t="s">
        <v>55</v>
      </c>
      <c r="N1315" s="261">
        <v>713</v>
      </c>
      <c r="O1315" s="261" t="s">
        <v>2505</v>
      </c>
    </row>
    <row r="1316" spans="1:15">
      <c r="A1316" s="57">
        <v>1315</v>
      </c>
      <c r="B1316" s="66">
        <v>44251</v>
      </c>
      <c r="C1316" s="62" t="s">
        <v>80</v>
      </c>
      <c r="D1316" s="28" t="s">
        <v>76</v>
      </c>
      <c r="E1316" s="58">
        <v>37</v>
      </c>
      <c r="F1316" s="60">
        <v>985</v>
      </c>
      <c r="G1316" s="58">
        <v>3</v>
      </c>
      <c r="J1316" s="57" t="s">
        <v>12</v>
      </c>
      <c r="K1316" s="57">
        <v>1</v>
      </c>
      <c r="L1316" s="57">
        <v>0.3</v>
      </c>
      <c r="N1316" s="261">
        <v>713</v>
      </c>
      <c r="O1316" s="261" t="s">
        <v>2505</v>
      </c>
    </row>
    <row r="1317" spans="1:15">
      <c r="A1317" s="57">
        <v>1316</v>
      </c>
      <c r="B1317" s="66">
        <v>44251</v>
      </c>
      <c r="C1317" s="62" t="s">
        <v>80</v>
      </c>
      <c r="D1317" s="28" t="s">
        <v>76</v>
      </c>
      <c r="E1317" s="58">
        <v>36</v>
      </c>
      <c r="F1317" s="60">
        <v>944</v>
      </c>
      <c r="G1317" s="58">
        <v>3</v>
      </c>
      <c r="J1317" s="57" t="s">
        <v>12</v>
      </c>
      <c r="K1317" s="57">
        <v>1</v>
      </c>
      <c r="L1317" s="57">
        <v>0.31</v>
      </c>
      <c r="N1317" s="261">
        <v>713</v>
      </c>
      <c r="O1317" s="261" t="s">
        <v>2505</v>
      </c>
    </row>
    <row r="1318" spans="1:15">
      <c r="A1318" s="57">
        <v>1317</v>
      </c>
      <c r="B1318" s="66">
        <v>44251</v>
      </c>
      <c r="C1318" s="62" t="s">
        <v>80</v>
      </c>
      <c r="D1318" s="28" t="s">
        <v>76</v>
      </c>
      <c r="E1318" s="58">
        <v>34</v>
      </c>
      <c r="F1318" s="60">
        <v>825</v>
      </c>
      <c r="G1318" s="58" t="s">
        <v>55</v>
      </c>
      <c r="J1318" s="57" t="s">
        <v>12</v>
      </c>
      <c r="K1318" s="57" t="s">
        <v>55</v>
      </c>
      <c r="L1318" s="57" t="s">
        <v>55</v>
      </c>
      <c r="N1318" s="261">
        <v>713</v>
      </c>
      <c r="O1318" s="261" t="s">
        <v>2505</v>
      </c>
    </row>
    <row r="1319" spans="1:15">
      <c r="A1319" s="57">
        <v>1318</v>
      </c>
      <c r="B1319" s="66">
        <v>44251</v>
      </c>
      <c r="C1319" s="62" t="s">
        <v>80</v>
      </c>
      <c r="D1319" s="28" t="s">
        <v>76</v>
      </c>
      <c r="E1319" s="58">
        <v>37</v>
      </c>
      <c r="F1319" s="60">
        <v>1010</v>
      </c>
      <c r="G1319" s="58">
        <v>3</v>
      </c>
      <c r="J1319" s="57" t="s">
        <v>12</v>
      </c>
      <c r="K1319" s="57">
        <v>1</v>
      </c>
      <c r="L1319" s="57">
        <v>0.28999999999999998</v>
      </c>
      <c r="N1319" s="261">
        <v>713</v>
      </c>
      <c r="O1319" s="261" t="s">
        <v>2505</v>
      </c>
    </row>
    <row r="1320" spans="1:15">
      <c r="A1320" s="57">
        <v>1319</v>
      </c>
      <c r="B1320" s="66">
        <v>44251</v>
      </c>
      <c r="C1320" s="62" t="s">
        <v>80</v>
      </c>
      <c r="D1320" s="28" t="s">
        <v>76</v>
      </c>
      <c r="E1320" s="58">
        <v>31</v>
      </c>
      <c r="F1320" s="60">
        <v>622</v>
      </c>
      <c r="G1320" s="58" t="s">
        <v>55</v>
      </c>
      <c r="J1320" s="57" t="s">
        <v>12</v>
      </c>
      <c r="K1320" s="57" t="s">
        <v>55</v>
      </c>
      <c r="L1320" s="57" t="s">
        <v>55</v>
      </c>
      <c r="N1320" s="261">
        <v>713</v>
      </c>
      <c r="O1320" s="261" t="s">
        <v>2505</v>
      </c>
    </row>
    <row r="1321" spans="1:15">
      <c r="A1321" s="57">
        <v>1320</v>
      </c>
      <c r="B1321" s="66">
        <v>44251</v>
      </c>
      <c r="C1321" s="62" t="s">
        <v>80</v>
      </c>
      <c r="D1321" s="28" t="s">
        <v>76</v>
      </c>
      <c r="E1321" s="58">
        <v>36</v>
      </c>
      <c r="F1321" s="60">
        <v>940</v>
      </c>
      <c r="G1321" s="58">
        <v>2</v>
      </c>
      <c r="J1321" s="57" t="s">
        <v>12</v>
      </c>
      <c r="K1321" s="57">
        <v>1</v>
      </c>
      <c r="L1321" s="57">
        <v>0.21</v>
      </c>
      <c r="N1321" s="261">
        <v>713</v>
      </c>
      <c r="O1321" s="261" t="s">
        <v>2505</v>
      </c>
    </row>
    <row r="1322" spans="1:15">
      <c r="A1322" s="57">
        <v>1321</v>
      </c>
      <c r="B1322" s="66">
        <v>44252</v>
      </c>
      <c r="C1322" s="62" t="s">
        <v>80</v>
      </c>
      <c r="D1322" s="28" t="s">
        <v>76</v>
      </c>
      <c r="E1322" s="58">
        <v>34</v>
      </c>
      <c r="F1322" s="60">
        <v>821</v>
      </c>
      <c r="G1322" s="58">
        <v>2</v>
      </c>
      <c r="J1322" s="57" t="s">
        <v>12</v>
      </c>
      <c r="K1322" s="57">
        <v>1</v>
      </c>
      <c r="L1322" s="57">
        <v>0.24</v>
      </c>
      <c r="N1322" s="261">
        <v>713</v>
      </c>
      <c r="O1322" s="261" t="s">
        <v>2505</v>
      </c>
    </row>
    <row r="1323" spans="1:15">
      <c r="A1323" s="57">
        <v>1322</v>
      </c>
      <c r="B1323" s="66">
        <v>44252</v>
      </c>
      <c r="C1323" s="62" t="s">
        <v>80</v>
      </c>
      <c r="D1323" s="28" t="s">
        <v>76</v>
      </c>
      <c r="E1323" s="58">
        <v>35</v>
      </c>
      <c r="F1323" s="60">
        <v>927</v>
      </c>
      <c r="G1323" s="58">
        <v>2</v>
      </c>
      <c r="J1323" s="57" t="s">
        <v>15</v>
      </c>
      <c r="K1323" s="57">
        <v>1</v>
      </c>
      <c r="L1323" s="57">
        <v>0.21</v>
      </c>
      <c r="N1323" s="261">
        <v>713</v>
      </c>
      <c r="O1323" s="261" t="s">
        <v>2505</v>
      </c>
    </row>
    <row r="1324" spans="1:15">
      <c r="A1324" s="57">
        <v>1323</v>
      </c>
      <c r="B1324" s="66">
        <v>44252</v>
      </c>
      <c r="C1324" s="62" t="s">
        <v>80</v>
      </c>
      <c r="D1324" s="28" t="s">
        <v>76</v>
      </c>
      <c r="E1324" s="58">
        <v>29</v>
      </c>
      <c r="F1324" s="60">
        <v>512</v>
      </c>
      <c r="G1324" s="58" t="s">
        <v>55</v>
      </c>
      <c r="J1324" s="57" t="s">
        <v>12</v>
      </c>
      <c r="K1324" s="57" t="s">
        <v>55</v>
      </c>
      <c r="L1324" s="57" t="s">
        <v>55</v>
      </c>
      <c r="N1324" s="261">
        <v>713</v>
      </c>
      <c r="O1324" s="261" t="s">
        <v>2505</v>
      </c>
    </row>
    <row r="1325" spans="1:15">
      <c r="A1325" s="57">
        <v>1324</v>
      </c>
      <c r="B1325" s="66">
        <v>44252</v>
      </c>
      <c r="C1325" s="62" t="s">
        <v>80</v>
      </c>
      <c r="D1325" s="28" t="s">
        <v>76</v>
      </c>
      <c r="E1325" s="58">
        <v>36</v>
      </c>
      <c r="F1325" s="60">
        <v>927</v>
      </c>
      <c r="G1325" s="58">
        <v>6</v>
      </c>
      <c r="J1325" s="57" t="s">
        <v>15</v>
      </c>
      <c r="K1325" s="57">
        <v>1</v>
      </c>
      <c r="L1325" s="57">
        <v>0.64</v>
      </c>
      <c r="N1325" s="261">
        <v>713</v>
      </c>
      <c r="O1325" s="261" t="s">
        <v>2505</v>
      </c>
    </row>
    <row r="1326" spans="1:15">
      <c r="A1326" s="57">
        <v>1325</v>
      </c>
      <c r="B1326" s="66">
        <v>44252</v>
      </c>
      <c r="C1326" s="62" t="s">
        <v>80</v>
      </c>
      <c r="D1326" s="28" t="s">
        <v>76</v>
      </c>
      <c r="E1326" s="58">
        <v>33</v>
      </c>
      <c r="F1326" s="60">
        <v>750</v>
      </c>
      <c r="G1326" s="58" t="s">
        <v>55</v>
      </c>
      <c r="J1326" s="57" t="s">
        <v>12</v>
      </c>
      <c r="K1326" s="57" t="s">
        <v>55</v>
      </c>
      <c r="L1326" s="57" t="s">
        <v>55</v>
      </c>
      <c r="N1326" s="261">
        <v>713</v>
      </c>
      <c r="O1326" s="261" t="s">
        <v>2505</v>
      </c>
    </row>
    <row r="1327" spans="1:15">
      <c r="A1327" s="57">
        <v>1326</v>
      </c>
      <c r="B1327" s="66">
        <v>44252</v>
      </c>
      <c r="C1327" s="62" t="s">
        <v>80</v>
      </c>
      <c r="D1327" s="28" t="s">
        <v>76</v>
      </c>
      <c r="E1327" s="58">
        <v>30</v>
      </c>
      <c r="F1327" s="60">
        <v>627</v>
      </c>
      <c r="G1327" s="58" t="s">
        <v>55</v>
      </c>
      <c r="J1327" s="57" t="s">
        <v>12</v>
      </c>
      <c r="K1327" s="57" t="s">
        <v>55</v>
      </c>
      <c r="L1327" s="57" t="s">
        <v>55</v>
      </c>
      <c r="N1327" s="261">
        <v>713</v>
      </c>
      <c r="O1327" s="261" t="s">
        <v>2505</v>
      </c>
    </row>
    <row r="1328" spans="1:15">
      <c r="A1328" s="57">
        <v>1327</v>
      </c>
      <c r="B1328" s="66">
        <v>44252</v>
      </c>
      <c r="C1328" s="62" t="s">
        <v>80</v>
      </c>
      <c r="D1328" s="28" t="s">
        <v>76</v>
      </c>
      <c r="E1328" s="58">
        <v>39</v>
      </c>
      <c r="F1328" s="60">
        <v>1695</v>
      </c>
      <c r="G1328" s="58">
        <v>20</v>
      </c>
      <c r="J1328" s="57" t="s">
        <v>15</v>
      </c>
      <c r="K1328" s="57">
        <v>2</v>
      </c>
      <c r="L1328" s="57">
        <v>1.17</v>
      </c>
      <c r="N1328" s="261">
        <v>713</v>
      </c>
      <c r="O1328" s="261" t="s">
        <v>2505</v>
      </c>
    </row>
    <row r="1329" spans="1:15">
      <c r="A1329" s="57">
        <v>1328</v>
      </c>
      <c r="B1329" s="66">
        <v>44252</v>
      </c>
      <c r="C1329" s="62" t="s">
        <v>80</v>
      </c>
      <c r="D1329" s="28" t="s">
        <v>76</v>
      </c>
      <c r="E1329" s="58">
        <v>37</v>
      </c>
      <c r="F1329" s="60">
        <v>1090</v>
      </c>
      <c r="G1329" s="58">
        <v>3</v>
      </c>
      <c r="J1329" s="57" t="s">
        <v>12</v>
      </c>
      <c r="K1329" s="57">
        <v>1</v>
      </c>
      <c r="L1329" s="57">
        <v>0.27</v>
      </c>
      <c r="N1329" s="261">
        <v>713</v>
      </c>
      <c r="O1329" s="261" t="s">
        <v>2505</v>
      </c>
    </row>
    <row r="1330" spans="1:15">
      <c r="A1330" s="57">
        <v>1329</v>
      </c>
      <c r="B1330" s="66">
        <v>44252</v>
      </c>
      <c r="C1330" s="62" t="s">
        <v>80</v>
      </c>
      <c r="D1330" s="28" t="s">
        <v>76</v>
      </c>
      <c r="E1330" s="58">
        <v>33</v>
      </c>
      <c r="F1330" s="60">
        <v>746</v>
      </c>
      <c r="G1330" s="58" t="s">
        <v>55</v>
      </c>
      <c r="J1330" s="57" t="s">
        <v>12</v>
      </c>
      <c r="K1330" s="57" t="s">
        <v>55</v>
      </c>
      <c r="L1330" s="57" t="s">
        <v>55</v>
      </c>
      <c r="N1330" s="261">
        <v>713</v>
      </c>
      <c r="O1330" s="261" t="s">
        <v>2505</v>
      </c>
    </row>
    <row r="1331" spans="1:15">
      <c r="A1331" s="57">
        <v>1330</v>
      </c>
      <c r="B1331" s="66">
        <v>44252</v>
      </c>
      <c r="C1331" s="62" t="s">
        <v>80</v>
      </c>
      <c r="D1331" s="28" t="s">
        <v>76</v>
      </c>
      <c r="E1331" s="58">
        <v>32</v>
      </c>
      <c r="F1331" s="60">
        <v>733</v>
      </c>
      <c r="G1331" s="58" t="s">
        <v>55</v>
      </c>
      <c r="J1331" s="57" t="s">
        <v>12</v>
      </c>
      <c r="K1331" s="57" t="s">
        <v>55</v>
      </c>
      <c r="L1331" s="57" t="s">
        <v>55</v>
      </c>
      <c r="N1331" s="261">
        <v>713</v>
      </c>
      <c r="O1331" s="261" t="s">
        <v>2505</v>
      </c>
    </row>
    <row r="1332" spans="1:15">
      <c r="A1332" s="57">
        <v>1331</v>
      </c>
      <c r="B1332" s="66">
        <v>44252</v>
      </c>
      <c r="C1332" s="62" t="s">
        <v>80</v>
      </c>
      <c r="D1332" s="28" t="s">
        <v>76</v>
      </c>
      <c r="E1332" s="58">
        <v>36</v>
      </c>
      <c r="F1332" s="60">
        <v>925</v>
      </c>
      <c r="G1332" s="58">
        <v>7</v>
      </c>
      <c r="J1332" s="57" t="s">
        <v>15</v>
      </c>
      <c r="K1332" s="57">
        <v>1</v>
      </c>
      <c r="L1332" s="57">
        <v>0.75</v>
      </c>
      <c r="N1332" s="261">
        <v>713</v>
      </c>
      <c r="O1332" s="261" t="s">
        <v>2505</v>
      </c>
    </row>
    <row r="1333" spans="1:15">
      <c r="A1333" s="57">
        <v>1332</v>
      </c>
      <c r="B1333" s="66">
        <v>44252</v>
      </c>
      <c r="C1333" s="62" t="s">
        <v>80</v>
      </c>
      <c r="D1333" s="28" t="s">
        <v>76</v>
      </c>
      <c r="E1333" s="58">
        <v>31</v>
      </c>
      <c r="F1333" s="60">
        <v>615</v>
      </c>
      <c r="G1333" s="58" t="s">
        <v>55</v>
      </c>
      <c r="J1333" s="57" t="s">
        <v>12</v>
      </c>
      <c r="K1333" s="57" t="s">
        <v>55</v>
      </c>
      <c r="L1333" s="57" t="s">
        <v>55</v>
      </c>
      <c r="N1333" s="261">
        <v>713</v>
      </c>
      <c r="O1333" s="261" t="s">
        <v>2505</v>
      </c>
    </row>
    <row r="1334" spans="1:15">
      <c r="A1334" s="57">
        <v>1333</v>
      </c>
      <c r="B1334" s="66">
        <v>44252</v>
      </c>
      <c r="C1334" s="62" t="s">
        <v>80</v>
      </c>
      <c r="D1334" s="28" t="s">
        <v>76</v>
      </c>
      <c r="E1334" s="58">
        <v>33</v>
      </c>
      <c r="F1334" s="60">
        <v>750</v>
      </c>
      <c r="G1334" s="58">
        <v>2</v>
      </c>
      <c r="J1334" s="57" t="s">
        <v>15</v>
      </c>
      <c r="K1334" s="57">
        <v>1</v>
      </c>
      <c r="L1334" s="57">
        <v>0.26</v>
      </c>
      <c r="N1334" s="261">
        <v>713</v>
      </c>
      <c r="O1334" s="261" t="s">
        <v>2505</v>
      </c>
    </row>
    <row r="1335" spans="1:15">
      <c r="A1335" s="57">
        <v>1334</v>
      </c>
      <c r="B1335" s="66">
        <v>44252</v>
      </c>
      <c r="C1335" s="62" t="s">
        <v>80</v>
      </c>
      <c r="D1335" s="28" t="s">
        <v>76</v>
      </c>
      <c r="E1335" s="58">
        <v>30</v>
      </c>
      <c r="F1335" s="60">
        <v>620</v>
      </c>
      <c r="G1335" s="58" t="s">
        <v>55</v>
      </c>
      <c r="J1335" s="57" t="s">
        <v>12</v>
      </c>
      <c r="K1335" s="57" t="s">
        <v>55</v>
      </c>
      <c r="L1335" s="57" t="s">
        <v>55</v>
      </c>
      <c r="N1335" s="261">
        <v>713</v>
      </c>
      <c r="O1335" s="261" t="s">
        <v>2505</v>
      </c>
    </row>
    <row r="1336" spans="1:15">
      <c r="A1336" s="57">
        <v>1335</v>
      </c>
      <c r="B1336" s="66">
        <v>44252</v>
      </c>
      <c r="C1336" s="62" t="s">
        <v>80</v>
      </c>
      <c r="D1336" s="28" t="s">
        <v>76</v>
      </c>
      <c r="E1336" s="58">
        <v>35</v>
      </c>
      <c r="F1336" s="60">
        <v>920</v>
      </c>
      <c r="G1336" s="58" t="s">
        <v>55</v>
      </c>
      <c r="J1336" s="57" t="s">
        <v>12</v>
      </c>
      <c r="K1336" s="57" t="s">
        <v>55</v>
      </c>
      <c r="L1336" s="57" t="s">
        <v>55</v>
      </c>
      <c r="N1336" s="261">
        <v>713</v>
      </c>
      <c r="O1336" s="261" t="s">
        <v>2505</v>
      </c>
    </row>
    <row r="1337" spans="1:15">
      <c r="A1337" s="57">
        <v>1336</v>
      </c>
      <c r="B1337" s="66">
        <v>44252</v>
      </c>
      <c r="C1337" s="62" t="s">
        <v>80</v>
      </c>
      <c r="D1337" s="28" t="s">
        <v>76</v>
      </c>
      <c r="E1337" s="58">
        <v>39</v>
      </c>
      <c r="F1337" s="60">
        <v>1700</v>
      </c>
      <c r="G1337" s="58">
        <v>15</v>
      </c>
      <c r="J1337" s="57" t="s">
        <v>15</v>
      </c>
      <c r="K1337" s="57">
        <v>2</v>
      </c>
      <c r="L1337" s="57">
        <v>0.88</v>
      </c>
      <c r="N1337" s="261">
        <v>713</v>
      </c>
      <c r="O1337" s="261" t="s">
        <v>2505</v>
      </c>
    </row>
    <row r="1338" spans="1:15">
      <c r="A1338" s="57">
        <v>1337</v>
      </c>
      <c r="B1338" s="66">
        <v>44252</v>
      </c>
      <c r="C1338" s="62" t="s">
        <v>80</v>
      </c>
      <c r="D1338" s="28" t="s">
        <v>76</v>
      </c>
      <c r="E1338" s="58">
        <v>37</v>
      </c>
      <c r="F1338" s="60">
        <v>1090</v>
      </c>
      <c r="G1338" s="58">
        <v>4</v>
      </c>
      <c r="J1338" s="57" t="s">
        <v>12</v>
      </c>
      <c r="K1338" s="57">
        <v>1</v>
      </c>
      <c r="L1338" s="57">
        <v>0.36</v>
      </c>
      <c r="N1338" s="261">
        <v>713</v>
      </c>
      <c r="O1338" s="261" t="s">
        <v>2505</v>
      </c>
    </row>
    <row r="1339" spans="1:15">
      <c r="A1339" s="57">
        <v>1338</v>
      </c>
      <c r="B1339" s="66">
        <v>44252</v>
      </c>
      <c r="C1339" s="62" t="s">
        <v>80</v>
      </c>
      <c r="D1339" s="28" t="s">
        <v>76</v>
      </c>
      <c r="E1339" s="58">
        <v>34</v>
      </c>
      <c r="F1339" s="60">
        <v>815</v>
      </c>
      <c r="G1339" s="58" t="s">
        <v>55</v>
      </c>
      <c r="J1339" s="57" t="s">
        <v>12</v>
      </c>
      <c r="K1339" s="57" t="s">
        <v>55</v>
      </c>
      <c r="L1339" s="57" t="s">
        <v>55</v>
      </c>
      <c r="N1339" s="261">
        <v>713</v>
      </c>
      <c r="O1339" s="261" t="s">
        <v>2505</v>
      </c>
    </row>
    <row r="1340" spans="1:15">
      <c r="A1340" s="57">
        <v>1339</v>
      </c>
      <c r="B1340" s="66">
        <v>44252</v>
      </c>
      <c r="C1340" s="62" t="s">
        <v>80</v>
      </c>
      <c r="D1340" s="28" t="s">
        <v>76</v>
      </c>
      <c r="E1340" s="58">
        <v>30</v>
      </c>
      <c r="F1340" s="60">
        <v>627</v>
      </c>
      <c r="G1340" s="58" t="s">
        <v>55</v>
      </c>
      <c r="J1340" s="57" t="s">
        <v>12</v>
      </c>
      <c r="K1340" s="57" t="s">
        <v>55</v>
      </c>
      <c r="L1340" s="57" t="s">
        <v>55</v>
      </c>
      <c r="N1340" s="261">
        <v>713</v>
      </c>
      <c r="O1340" s="261" t="s">
        <v>2505</v>
      </c>
    </row>
    <row r="1341" spans="1:15">
      <c r="A1341" s="57">
        <v>1340</v>
      </c>
      <c r="B1341" s="66">
        <v>44252</v>
      </c>
      <c r="C1341" s="62" t="s">
        <v>80</v>
      </c>
      <c r="D1341" s="28" t="s">
        <v>76</v>
      </c>
      <c r="E1341" s="58">
        <v>29</v>
      </c>
      <c r="F1341" s="60">
        <v>517</v>
      </c>
      <c r="G1341" s="58" t="s">
        <v>55</v>
      </c>
      <c r="J1341" s="57" t="s">
        <v>12</v>
      </c>
      <c r="K1341" s="57" t="s">
        <v>55</v>
      </c>
      <c r="L1341" s="57" t="s">
        <v>55</v>
      </c>
      <c r="N1341" s="261">
        <v>713</v>
      </c>
      <c r="O1341" s="261" t="s">
        <v>2505</v>
      </c>
    </row>
    <row r="1342" spans="1:15">
      <c r="A1342" s="57">
        <v>1341</v>
      </c>
      <c r="B1342" s="66">
        <v>44253</v>
      </c>
      <c r="C1342" s="62" t="s">
        <v>80</v>
      </c>
      <c r="D1342" s="28" t="s">
        <v>76</v>
      </c>
      <c r="E1342" s="58">
        <v>35</v>
      </c>
      <c r="F1342" s="60">
        <v>830</v>
      </c>
      <c r="G1342" s="58" t="s">
        <v>55</v>
      </c>
      <c r="J1342" s="57" t="s">
        <v>12</v>
      </c>
      <c r="K1342" s="57" t="s">
        <v>55</v>
      </c>
      <c r="L1342" s="57" t="s">
        <v>55</v>
      </c>
      <c r="N1342" s="261">
        <v>713</v>
      </c>
      <c r="O1342" s="261" t="s">
        <v>2505</v>
      </c>
    </row>
    <row r="1343" spans="1:15">
      <c r="A1343" s="57">
        <v>1342</v>
      </c>
      <c r="B1343" s="66">
        <v>44253</v>
      </c>
      <c r="C1343" s="62" t="s">
        <v>80</v>
      </c>
      <c r="D1343" s="28" t="s">
        <v>76</v>
      </c>
      <c r="E1343" s="58">
        <v>34</v>
      </c>
      <c r="F1343" s="60">
        <v>796</v>
      </c>
      <c r="G1343" s="58" t="s">
        <v>55</v>
      </c>
      <c r="J1343" s="57" t="s">
        <v>12</v>
      </c>
      <c r="K1343" s="57" t="s">
        <v>55</v>
      </c>
      <c r="L1343" s="57" t="s">
        <v>55</v>
      </c>
      <c r="N1343" s="261">
        <v>713</v>
      </c>
      <c r="O1343" s="261" t="s">
        <v>2505</v>
      </c>
    </row>
    <row r="1344" spans="1:15">
      <c r="A1344" s="57">
        <v>1343</v>
      </c>
      <c r="B1344" s="66">
        <v>44253</v>
      </c>
      <c r="C1344" s="62" t="s">
        <v>80</v>
      </c>
      <c r="D1344" s="28" t="s">
        <v>76</v>
      </c>
      <c r="E1344" s="58">
        <v>38</v>
      </c>
      <c r="F1344" s="60">
        <v>1700</v>
      </c>
      <c r="G1344" s="58">
        <v>25</v>
      </c>
      <c r="J1344" s="57" t="s">
        <v>15</v>
      </c>
      <c r="K1344" s="57">
        <v>2</v>
      </c>
      <c r="L1344" s="57">
        <v>1.47</v>
      </c>
      <c r="N1344" s="261">
        <v>713</v>
      </c>
      <c r="O1344" s="261" t="s">
        <v>2505</v>
      </c>
    </row>
    <row r="1345" spans="1:15">
      <c r="A1345" s="57">
        <v>1344</v>
      </c>
      <c r="B1345" s="66">
        <v>44253</v>
      </c>
      <c r="C1345" s="62" t="s">
        <v>80</v>
      </c>
      <c r="D1345" s="28" t="s">
        <v>76</v>
      </c>
      <c r="E1345" s="58">
        <v>36</v>
      </c>
      <c r="F1345" s="60">
        <v>930</v>
      </c>
      <c r="G1345" s="58" t="s">
        <v>55</v>
      </c>
      <c r="J1345" s="57" t="s">
        <v>12</v>
      </c>
      <c r="K1345" s="57" t="s">
        <v>55</v>
      </c>
      <c r="L1345" s="57" t="s">
        <v>55</v>
      </c>
      <c r="N1345" s="261">
        <v>713</v>
      </c>
      <c r="O1345" s="261" t="s">
        <v>2505</v>
      </c>
    </row>
    <row r="1346" spans="1:15">
      <c r="A1346" s="57">
        <v>1345</v>
      </c>
      <c r="B1346" s="66">
        <v>44253</v>
      </c>
      <c r="C1346" s="62" t="s">
        <v>80</v>
      </c>
      <c r="D1346" s="28" t="s">
        <v>76</v>
      </c>
      <c r="E1346" s="58">
        <v>35</v>
      </c>
      <c r="F1346" s="60">
        <v>927</v>
      </c>
      <c r="G1346" s="58" t="s">
        <v>55</v>
      </c>
      <c r="J1346" s="57" t="s">
        <v>12</v>
      </c>
      <c r="K1346" s="57" t="s">
        <v>55</v>
      </c>
      <c r="L1346" s="57" t="s">
        <v>55</v>
      </c>
      <c r="N1346" s="261">
        <v>713</v>
      </c>
      <c r="O1346" s="261" t="s">
        <v>2505</v>
      </c>
    </row>
    <row r="1347" spans="1:15">
      <c r="A1347" s="57">
        <v>1346</v>
      </c>
      <c r="B1347" s="66">
        <v>44253</v>
      </c>
      <c r="C1347" s="62" t="s">
        <v>80</v>
      </c>
      <c r="D1347" s="28" t="s">
        <v>76</v>
      </c>
      <c r="E1347" s="58">
        <v>28</v>
      </c>
      <c r="F1347" s="60">
        <v>530</v>
      </c>
      <c r="G1347" s="58" t="s">
        <v>55</v>
      </c>
      <c r="J1347" s="57" t="s">
        <v>12</v>
      </c>
      <c r="K1347" s="57" t="s">
        <v>55</v>
      </c>
      <c r="L1347" s="57" t="s">
        <v>55</v>
      </c>
      <c r="N1347" s="261">
        <v>713</v>
      </c>
      <c r="O1347" s="261" t="s">
        <v>2505</v>
      </c>
    </row>
    <row r="1348" spans="1:15">
      <c r="A1348" s="57">
        <v>1347</v>
      </c>
      <c r="B1348" s="66">
        <v>44253</v>
      </c>
      <c r="C1348" s="62" t="s">
        <v>80</v>
      </c>
      <c r="D1348" s="28" t="s">
        <v>76</v>
      </c>
      <c r="E1348" s="58">
        <v>36</v>
      </c>
      <c r="F1348" s="60">
        <v>937</v>
      </c>
      <c r="G1348" s="58">
        <v>2</v>
      </c>
      <c r="J1348" s="57" t="s">
        <v>12</v>
      </c>
      <c r="K1348" s="57">
        <v>1</v>
      </c>
      <c r="L1348" s="57">
        <v>0.21</v>
      </c>
      <c r="N1348" s="261">
        <v>713</v>
      </c>
      <c r="O1348" s="261" t="s">
        <v>2505</v>
      </c>
    </row>
    <row r="1349" spans="1:15">
      <c r="A1349" s="57">
        <v>1348</v>
      </c>
      <c r="B1349" s="66">
        <v>44253</v>
      </c>
      <c r="C1349" s="62" t="s">
        <v>80</v>
      </c>
      <c r="D1349" s="28" t="s">
        <v>76</v>
      </c>
      <c r="E1349" s="58">
        <v>35</v>
      </c>
      <c r="F1349" s="60">
        <v>827</v>
      </c>
      <c r="G1349" s="58">
        <v>3</v>
      </c>
      <c r="J1349" s="57" t="s">
        <v>12</v>
      </c>
      <c r="K1349" s="57">
        <v>1</v>
      </c>
      <c r="L1349" s="57">
        <v>0.36</v>
      </c>
      <c r="N1349" s="261">
        <v>713</v>
      </c>
      <c r="O1349" s="261" t="s">
        <v>2505</v>
      </c>
    </row>
    <row r="1350" spans="1:15">
      <c r="A1350" s="57">
        <v>1349</v>
      </c>
      <c r="B1350" s="66">
        <v>44253</v>
      </c>
      <c r="C1350" s="62" t="s">
        <v>80</v>
      </c>
      <c r="D1350" s="28" t="s">
        <v>76</v>
      </c>
      <c r="E1350" s="58">
        <v>38</v>
      </c>
      <c r="F1350" s="60">
        <v>1697</v>
      </c>
      <c r="G1350" s="58">
        <v>4</v>
      </c>
      <c r="J1350" s="57" t="s">
        <v>12</v>
      </c>
      <c r="K1350" s="57">
        <v>1</v>
      </c>
      <c r="L1350" s="57">
        <v>0.23</v>
      </c>
      <c r="N1350" s="261">
        <v>713</v>
      </c>
      <c r="O1350" s="261" t="s">
        <v>2505</v>
      </c>
    </row>
    <row r="1351" spans="1:15">
      <c r="A1351" s="57">
        <v>1350</v>
      </c>
      <c r="B1351" s="66">
        <v>44253</v>
      </c>
      <c r="C1351" s="62" t="s">
        <v>80</v>
      </c>
      <c r="D1351" s="28" t="s">
        <v>76</v>
      </c>
      <c r="E1351" s="58">
        <v>37</v>
      </c>
      <c r="F1351" s="60">
        <v>1065</v>
      </c>
      <c r="G1351" s="58">
        <v>2</v>
      </c>
      <c r="J1351" s="57" t="s">
        <v>12</v>
      </c>
      <c r="K1351" s="57">
        <v>1</v>
      </c>
      <c r="L1351" s="57">
        <v>0.18</v>
      </c>
      <c r="N1351" s="261">
        <v>713</v>
      </c>
      <c r="O1351" s="261" t="s">
        <v>2505</v>
      </c>
    </row>
    <row r="1352" spans="1:15">
      <c r="A1352" s="57">
        <v>1351</v>
      </c>
      <c r="B1352" s="66">
        <v>44253</v>
      </c>
      <c r="C1352" s="62" t="s">
        <v>80</v>
      </c>
      <c r="D1352" s="28" t="s">
        <v>76</v>
      </c>
      <c r="E1352" s="58">
        <v>33</v>
      </c>
      <c r="F1352" s="60">
        <v>746</v>
      </c>
      <c r="G1352" s="58" t="s">
        <v>55</v>
      </c>
      <c r="J1352" s="57" t="s">
        <v>12</v>
      </c>
      <c r="K1352" s="57" t="s">
        <v>55</v>
      </c>
      <c r="L1352" s="57" t="s">
        <v>55</v>
      </c>
      <c r="N1352" s="261">
        <v>713</v>
      </c>
      <c r="O1352" s="261" t="s">
        <v>2505</v>
      </c>
    </row>
    <row r="1353" spans="1:15">
      <c r="A1353" s="57">
        <v>1352</v>
      </c>
      <c r="B1353" s="66">
        <v>44253</v>
      </c>
      <c r="C1353" s="62" t="s">
        <v>80</v>
      </c>
      <c r="D1353" s="28" t="s">
        <v>76</v>
      </c>
      <c r="E1353" s="58">
        <v>35</v>
      </c>
      <c r="F1353" s="60">
        <v>920</v>
      </c>
      <c r="G1353" s="58">
        <v>2</v>
      </c>
      <c r="J1353" s="57" t="s">
        <v>15</v>
      </c>
      <c r="K1353" s="57">
        <v>1</v>
      </c>
      <c r="L1353" s="57">
        <v>0.21</v>
      </c>
      <c r="N1353" s="261">
        <v>713</v>
      </c>
      <c r="O1353" s="261" t="s">
        <v>2505</v>
      </c>
    </row>
    <row r="1354" spans="1:15">
      <c r="A1354" s="57">
        <v>1353</v>
      </c>
      <c r="B1354" s="66">
        <v>44253</v>
      </c>
      <c r="C1354" s="62" t="s">
        <v>80</v>
      </c>
      <c r="D1354" s="28" t="s">
        <v>76</v>
      </c>
      <c r="E1354" s="58">
        <v>35</v>
      </c>
      <c r="F1354" s="60">
        <v>915</v>
      </c>
      <c r="G1354" s="58" t="s">
        <v>55</v>
      </c>
      <c r="J1354" s="57" t="s">
        <v>12</v>
      </c>
      <c r="K1354" s="57" t="s">
        <v>55</v>
      </c>
      <c r="L1354" s="57" t="s">
        <v>55</v>
      </c>
      <c r="N1354" s="261">
        <v>713</v>
      </c>
      <c r="O1354" s="261" t="s">
        <v>2505</v>
      </c>
    </row>
    <row r="1355" spans="1:15">
      <c r="A1355" s="57">
        <v>1354</v>
      </c>
      <c r="B1355" s="66">
        <v>44253</v>
      </c>
      <c r="C1355" s="62" t="s">
        <v>80</v>
      </c>
      <c r="D1355" s="28" t="s">
        <v>76</v>
      </c>
      <c r="E1355" s="58">
        <v>37</v>
      </c>
      <c r="F1355" s="60">
        <v>1020</v>
      </c>
      <c r="G1355" s="58">
        <v>5</v>
      </c>
      <c r="J1355" s="57" t="s">
        <v>15</v>
      </c>
      <c r="K1355" s="57">
        <v>1</v>
      </c>
      <c r="L1355" s="57">
        <v>0.49</v>
      </c>
      <c r="N1355" s="261">
        <v>713</v>
      </c>
      <c r="O1355" s="261" t="s">
        <v>2505</v>
      </c>
    </row>
    <row r="1356" spans="1:15">
      <c r="A1356" s="57">
        <v>1355</v>
      </c>
      <c r="B1356" s="66">
        <v>44253</v>
      </c>
      <c r="C1356" s="62" t="s">
        <v>80</v>
      </c>
      <c r="D1356" s="28" t="s">
        <v>76</v>
      </c>
      <c r="E1356" s="58">
        <v>29</v>
      </c>
      <c r="F1356" s="60">
        <v>510</v>
      </c>
      <c r="G1356" s="58" t="s">
        <v>55</v>
      </c>
      <c r="J1356" s="57" t="s">
        <v>12</v>
      </c>
      <c r="K1356" s="57" t="s">
        <v>55</v>
      </c>
      <c r="L1356" s="57" t="s">
        <v>55</v>
      </c>
      <c r="N1356" s="261">
        <v>713</v>
      </c>
      <c r="O1356" s="261" t="s">
        <v>2505</v>
      </c>
    </row>
    <row r="1357" spans="1:15">
      <c r="A1357" s="57">
        <v>1356</v>
      </c>
      <c r="B1357" s="66">
        <v>44253</v>
      </c>
      <c r="C1357" s="62" t="s">
        <v>80</v>
      </c>
      <c r="D1357" s="28" t="s">
        <v>76</v>
      </c>
      <c r="E1357" s="58">
        <v>31</v>
      </c>
      <c r="F1357" s="60">
        <v>620</v>
      </c>
      <c r="G1357" s="58" t="s">
        <v>55</v>
      </c>
      <c r="J1357" s="57" t="s">
        <v>12</v>
      </c>
      <c r="K1357" s="57" t="s">
        <v>55</v>
      </c>
      <c r="L1357" s="57" t="s">
        <v>55</v>
      </c>
      <c r="N1357" s="261">
        <v>713</v>
      </c>
      <c r="O1357" s="261" t="s">
        <v>2505</v>
      </c>
    </row>
    <row r="1358" spans="1:15">
      <c r="A1358" s="57">
        <v>1357</v>
      </c>
      <c r="B1358" s="66">
        <v>44253</v>
      </c>
      <c r="C1358" s="62" t="s">
        <v>80</v>
      </c>
      <c r="D1358" s="28" t="s">
        <v>76</v>
      </c>
      <c r="E1358" s="58">
        <v>35</v>
      </c>
      <c r="F1358" s="60">
        <v>925</v>
      </c>
      <c r="G1358" s="58">
        <v>3</v>
      </c>
      <c r="J1358" s="57" t="s">
        <v>12</v>
      </c>
      <c r="K1358" s="57">
        <v>1</v>
      </c>
      <c r="L1358" s="57">
        <v>0.32</v>
      </c>
      <c r="N1358" s="261">
        <v>713</v>
      </c>
      <c r="O1358" s="261" t="s">
        <v>2505</v>
      </c>
    </row>
    <row r="1359" spans="1:15">
      <c r="A1359" s="57">
        <v>1358</v>
      </c>
      <c r="B1359" s="66">
        <v>44253</v>
      </c>
      <c r="C1359" s="62" t="s">
        <v>80</v>
      </c>
      <c r="D1359" s="28" t="s">
        <v>76</v>
      </c>
      <c r="E1359" s="58">
        <v>36</v>
      </c>
      <c r="F1359" s="60">
        <v>980</v>
      </c>
      <c r="G1359" s="58">
        <v>5</v>
      </c>
      <c r="J1359" s="57" t="s">
        <v>12</v>
      </c>
      <c r="K1359" s="57">
        <v>1</v>
      </c>
      <c r="L1359" s="57">
        <v>0.51</v>
      </c>
      <c r="N1359" s="261">
        <v>713</v>
      </c>
      <c r="O1359" s="261" t="s">
        <v>2505</v>
      </c>
    </row>
    <row r="1360" spans="1:15">
      <c r="A1360" s="57">
        <v>1359</v>
      </c>
      <c r="B1360" s="66">
        <v>44253</v>
      </c>
      <c r="C1360" s="62" t="s">
        <v>80</v>
      </c>
      <c r="D1360" s="28" t="s">
        <v>76</v>
      </c>
      <c r="E1360" s="58">
        <v>34</v>
      </c>
      <c r="F1360" s="60">
        <v>890</v>
      </c>
      <c r="G1360" s="58">
        <v>2</v>
      </c>
      <c r="J1360" s="57" t="s">
        <v>12</v>
      </c>
      <c r="K1360" s="57">
        <v>1</v>
      </c>
      <c r="L1360" s="57">
        <v>0.22</v>
      </c>
      <c r="N1360" s="261">
        <v>713</v>
      </c>
      <c r="O1360" s="261" t="s">
        <v>2505</v>
      </c>
    </row>
    <row r="1361" spans="1:15">
      <c r="A1361" s="57">
        <v>1360</v>
      </c>
      <c r="B1361" s="66">
        <v>44253</v>
      </c>
      <c r="C1361" s="62" t="s">
        <v>80</v>
      </c>
      <c r="D1361" s="28" t="s">
        <v>76</v>
      </c>
      <c r="E1361" s="58">
        <v>29</v>
      </c>
      <c r="F1361" s="60">
        <v>516</v>
      </c>
      <c r="G1361" s="58" t="s">
        <v>55</v>
      </c>
      <c r="J1361" s="57" t="s">
        <v>12</v>
      </c>
      <c r="K1361" s="57" t="s">
        <v>55</v>
      </c>
      <c r="L1361" s="57" t="s">
        <v>55</v>
      </c>
      <c r="N1361" s="261">
        <v>713</v>
      </c>
      <c r="O1361" s="261" t="s">
        <v>2505</v>
      </c>
    </row>
    <row r="1362" spans="1:15">
      <c r="A1362" s="57">
        <v>1361</v>
      </c>
      <c r="B1362" s="66">
        <v>44254</v>
      </c>
      <c r="C1362" s="62" t="s">
        <v>80</v>
      </c>
      <c r="D1362" s="28" t="s">
        <v>76</v>
      </c>
      <c r="E1362" s="58">
        <v>37</v>
      </c>
      <c r="F1362" s="60">
        <v>1066</v>
      </c>
      <c r="G1362" s="58">
        <v>35</v>
      </c>
      <c r="J1362" s="57" t="s">
        <v>15</v>
      </c>
      <c r="K1362" s="57">
        <v>3</v>
      </c>
      <c r="L1362" s="57">
        <v>3.28</v>
      </c>
      <c r="N1362" s="261">
        <v>713</v>
      </c>
      <c r="O1362" s="261" t="s">
        <v>2505</v>
      </c>
    </row>
    <row r="1363" spans="1:15">
      <c r="A1363" s="57">
        <v>1362</v>
      </c>
      <c r="B1363" s="66">
        <v>44254</v>
      </c>
      <c r="C1363" s="62" t="s">
        <v>80</v>
      </c>
      <c r="D1363" s="28" t="s">
        <v>76</v>
      </c>
      <c r="E1363" s="58">
        <v>38</v>
      </c>
      <c r="F1363" s="60">
        <v>1700</v>
      </c>
      <c r="G1363" s="58">
        <v>3</v>
      </c>
      <c r="J1363" s="57" t="s">
        <v>12</v>
      </c>
      <c r="K1363" s="57">
        <v>1</v>
      </c>
      <c r="L1363" s="57">
        <v>0.17</v>
      </c>
      <c r="N1363" s="261">
        <v>713</v>
      </c>
      <c r="O1363" s="261" t="s">
        <v>2505</v>
      </c>
    </row>
    <row r="1364" spans="1:15">
      <c r="A1364" s="57">
        <v>1363</v>
      </c>
      <c r="B1364" s="66">
        <v>44254</v>
      </c>
      <c r="C1364" s="62" t="s">
        <v>80</v>
      </c>
      <c r="D1364" s="28" t="s">
        <v>76</v>
      </c>
      <c r="E1364" s="58">
        <v>36</v>
      </c>
      <c r="F1364" s="60">
        <v>937</v>
      </c>
      <c r="G1364" s="58">
        <v>30</v>
      </c>
      <c r="J1364" s="57" t="s">
        <v>15</v>
      </c>
      <c r="K1364" s="57">
        <v>3</v>
      </c>
      <c r="L1364" s="57">
        <v>3.2</v>
      </c>
      <c r="N1364" s="261">
        <v>713</v>
      </c>
      <c r="O1364" s="261" t="s">
        <v>2505</v>
      </c>
    </row>
    <row r="1365" spans="1:15">
      <c r="A1365" s="57">
        <v>1364</v>
      </c>
      <c r="B1365" s="66">
        <v>44254</v>
      </c>
      <c r="C1365" s="62" t="s">
        <v>80</v>
      </c>
      <c r="D1365" s="28" t="s">
        <v>76</v>
      </c>
      <c r="E1365" s="58">
        <v>35</v>
      </c>
      <c r="F1365" s="60">
        <v>930</v>
      </c>
      <c r="G1365" s="58">
        <v>2</v>
      </c>
      <c r="J1365" s="57" t="s">
        <v>12</v>
      </c>
      <c r="K1365" s="57">
        <v>1</v>
      </c>
      <c r="L1365" s="57">
        <v>0.21</v>
      </c>
      <c r="N1365" s="261">
        <v>713</v>
      </c>
      <c r="O1365" s="261" t="s">
        <v>2505</v>
      </c>
    </row>
    <row r="1366" spans="1:15">
      <c r="A1366" s="57">
        <v>1365</v>
      </c>
      <c r="B1366" s="66">
        <v>44254</v>
      </c>
      <c r="C1366" s="62" t="s">
        <v>80</v>
      </c>
      <c r="D1366" s="28" t="s">
        <v>76</v>
      </c>
      <c r="E1366" s="58">
        <v>28</v>
      </c>
      <c r="F1366" s="60">
        <v>593</v>
      </c>
      <c r="G1366" s="58" t="s">
        <v>55</v>
      </c>
      <c r="J1366" s="57" t="s">
        <v>12</v>
      </c>
      <c r="K1366" s="57" t="s">
        <v>55</v>
      </c>
      <c r="L1366" s="57" t="s">
        <v>55</v>
      </c>
      <c r="N1366" s="261">
        <v>713</v>
      </c>
      <c r="O1366" s="261" t="s">
        <v>2505</v>
      </c>
    </row>
    <row r="1367" spans="1:15">
      <c r="A1367" s="57">
        <v>1366</v>
      </c>
      <c r="B1367" s="66">
        <v>44254</v>
      </c>
      <c r="C1367" s="62" t="s">
        <v>80</v>
      </c>
      <c r="D1367" s="28" t="s">
        <v>76</v>
      </c>
      <c r="E1367" s="58">
        <v>35</v>
      </c>
      <c r="F1367" s="60">
        <v>800</v>
      </c>
      <c r="G1367" s="58">
        <v>2</v>
      </c>
      <c r="J1367" s="57" t="s">
        <v>12</v>
      </c>
      <c r="K1367" s="57">
        <v>1</v>
      </c>
      <c r="L1367" s="57">
        <v>0.25</v>
      </c>
      <c r="N1367" s="261">
        <v>713</v>
      </c>
      <c r="O1367" s="261" t="s">
        <v>2505</v>
      </c>
    </row>
    <row r="1368" spans="1:15">
      <c r="A1368" s="57">
        <v>1367</v>
      </c>
      <c r="B1368" s="66">
        <v>44254</v>
      </c>
      <c r="C1368" s="62" t="s">
        <v>80</v>
      </c>
      <c r="D1368" s="28" t="s">
        <v>76</v>
      </c>
      <c r="E1368" s="58">
        <v>31</v>
      </c>
      <c r="F1368" s="60">
        <v>620</v>
      </c>
      <c r="G1368" s="58" t="s">
        <v>55</v>
      </c>
      <c r="J1368" s="57" t="s">
        <v>12</v>
      </c>
      <c r="K1368" s="57" t="s">
        <v>55</v>
      </c>
      <c r="L1368" s="57" t="s">
        <v>55</v>
      </c>
      <c r="N1368" s="261">
        <v>713</v>
      </c>
      <c r="O1368" s="261" t="s">
        <v>2505</v>
      </c>
    </row>
    <row r="1369" spans="1:15">
      <c r="A1369" s="57">
        <v>1368</v>
      </c>
      <c r="B1369" s="66">
        <v>44254</v>
      </c>
      <c r="C1369" s="62" t="s">
        <v>80</v>
      </c>
      <c r="D1369" s="28" t="s">
        <v>76</v>
      </c>
      <c r="E1369" s="58">
        <v>29</v>
      </c>
      <c r="F1369" s="60">
        <v>560</v>
      </c>
      <c r="G1369" s="58" t="s">
        <v>55</v>
      </c>
      <c r="J1369" s="57" t="s">
        <v>12</v>
      </c>
      <c r="K1369" s="57" t="s">
        <v>55</v>
      </c>
      <c r="L1369" s="57" t="s">
        <v>55</v>
      </c>
      <c r="N1369" s="261">
        <v>713</v>
      </c>
      <c r="O1369" s="261" t="s">
        <v>2505</v>
      </c>
    </row>
    <row r="1370" spans="1:15">
      <c r="A1370" s="57">
        <v>1369</v>
      </c>
      <c r="B1370" s="66">
        <v>44254</v>
      </c>
      <c r="C1370" s="62" t="s">
        <v>80</v>
      </c>
      <c r="D1370" s="28" t="s">
        <v>76</v>
      </c>
      <c r="E1370" s="58">
        <v>38</v>
      </c>
      <c r="F1370" s="60">
        <v>1700</v>
      </c>
      <c r="G1370" s="58">
        <v>4</v>
      </c>
      <c r="J1370" s="57" t="s">
        <v>12</v>
      </c>
      <c r="K1370" s="57">
        <v>1</v>
      </c>
      <c r="L1370" s="57">
        <v>0.23</v>
      </c>
      <c r="N1370" s="261">
        <v>713</v>
      </c>
      <c r="O1370" s="261" t="s">
        <v>2505</v>
      </c>
    </row>
    <row r="1371" spans="1:15">
      <c r="A1371" s="57">
        <v>1370</v>
      </c>
      <c r="B1371" s="66">
        <v>44254</v>
      </c>
      <c r="C1371" s="62" t="s">
        <v>80</v>
      </c>
      <c r="D1371" s="28" t="s">
        <v>76</v>
      </c>
      <c r="E1371" s="58">
        <v>37</v>
      </c>
      <c r="F1371" s="60">
        <v>1111</v>
      </c>
      <c r="G1371" s="58">
        <v>4</v>
      </c>
      <c r="J1371" s="57" t="s">
        <v>12</v>
      </c>
      <c r="K1371" s="57">
        <v>1</v>
      </c>
      <c r="L1371" s="57">
        <v>0.36</v>
      </c>
      <c r="N1371" s="261">
        <v>713</v>
      </c>
      <c r="O1371" s="261" t="s">
        <v>2505</v>
      </c>
    </row>
    <row r="1372" spans="1:15">
      <c r="A1372" s="57">
        <v>1371</v>
      </c>
      <c r="B1372" s="66">
        <v>44254</v>
      </c>
      <c r="C1372" s="62" t="s">
        <v>80</v>
      </c>
      <c r="D1372" s="28" t="s">
        <v>76</v>
      </c>
      <c r="E1372" s="58">
        <v>34</v>
      </c>
      <c r="F1372" s="60">
        <v>790</v>
      </c>
      <c r="G1372" s="58" t="s">
        <v>55</v>
      </c>
      <c r="J1372" s="57" t="s">
        <v>12</v>
      </c>
      <c r="K1372" s="57" t="s">
        <v>55</v>
      </c>
      <c r="L1372" s="57" t="s">
        <v>55</v>
      </c>
      <c r="N1372" s="261">
        <v>713</v>
      </c>
      <c r="O1372" s="261" t="s">
        <v>2505</v>
      </c>
    </row>
    <row r="1373" spans="1:15">
      <c r="A1373" s="57">
        <v>1372</v>
      </c>
      <c r="B1373" s="66">
        <v>44254</v>
      </c>
      <c r="C1373" s="62" t="s">
        <v>80</v>
      </c>
      <c r="D1373" s="28" t="s">
        <v>76</v>
      </c>
      <c r="E1373" s="58">
        <v>35</v>
      </c>
      <c r="F1373" s="60">
        <v>827</v>
      </c>
      <c r="G1373" s="58" t="s">
        <v>55</v>
      </c>
      <c r="J1373" s="57" t="s">
        <v>12</v>
      </c>
      <c r="K1373" s="57" t="s">
        <v>55</v>
      </c>
      <c r="L1373" s="57" t="s">
        <v>55</v>
      </c>
      <c r="N1373" s="261">
        <v>713</v>
      </c>
      <c r="O1373" s="261" t="s">
        <v>2505</v>
      </c>
    </row>
    <row r="1374" spans="1:15">
      <c r="A1374" s="57">
        <v>1373</v>
      </c>
      <c r="B1374" s="66">
        <v>44254</v>
      </c>
      <c r="C1374" s="62" t="s">
        <v>80</v>
      </c>
      <c r="D1374" s="28" t="s">
        <v>76</v>
      </c>
      <c r="E1374" s="58">
        <v>38</v>
      </c>
      <c r="F1374" s="60">
        <v>1670</v>
      </c>
      <c r="G1374" s="58">
        <v>23</v>
      </c>
      <c r="J1374" s="57" t="s">
        <v>15</v>
      </c>
      <c r="K1374" s="57">
        <v>2</v>
      </c>
      <c r="L1374" s="57">
        <v>1.37</v>
      </c>
      <c r="N1374" s="261">
        <v>713</v>
      </c>
      <c r="O1374" s="261" t="s">
        <v>2505</v>
      </c>
    </row>
    <row r="1375" spans="1:15">
      <c r="A1375" s="57">
        <v>1374</v>
      </c>
      <c r="B1375" s="66">
        <v>44254</v>
      </c>
      <c r="C1375" s="62" t="s">
        <v>80</v>
      </c>
      <c r="D1375" s="28" t="s">
        <v>76</v>
      </c>
      <c r="E1375" s="58">
        <v>36</v>
      </c>
      <c r="F1375" s="60">
        <v>937</v>
      </c>
      <c r="G1375" s="58" t="s">
        <v>55</v>
      </c>
      <c r="J1375" s="57" t="s">
        <v>12</v>
      </c>
      <c r="K1375" s="57" t="s">
        <v>55</v>
      </c>
      <c r="L1375" s="57" t="s">
        <v>55</v>
      </c>
      <c r="N1375" s="261">
        <v>713</v>
      </c>
      <c r="O1375" s="261" t="s">
        <v>2505</v>
      </c>
    </row>
    <row r="1376" spans="1:15">
      <c r="A1376" s="57">
        <v>1375</v>
      </c>
      <c r="B1376" s="66">
        <v>44254</v>
      </c>
      <c r="C1376" s="62" t="s">
        <v>80</v>
      </c>
      <c r="D1376" s="28" t="s">
        <v>76</v>
      </c>
      <c r="E1376" s="58">
        <v>28</v>
      </c>
      <c r="F1376" s="60">
        <v>533</v>
      </c>
      <c r="G1376" s="58" t="s">
        <v>55</v>
      </c>
      <c r="J1376" s="57" t="s">
        <v>12</v>
      </c>
      <c r="K1376" s="57" t="s">
        <v>55</v>
      </c>
      <c r="L1376" s="57" t="s">
        <v>55</v>
      </c>
      <c r="N1376" s="261">
        <v>713</v>
      </c>
      <c r="O1376" s="261" t="s">
        <v>2505</v>
      </c>
    </row>
    <row r="1377" spans="1:16">
      <c r="A1377" s="57">
        <v>1376</v>
      </c>
      <c r="B1377" s="66">
        <v>44254</v>
      </c>
      <c r="C1377" s="62" t="s">
        <v>80</v>
      </c>
      <c r="D1377" s="28" t="s">
        <v>76</v>
      </c>
      <c r="E1377" s="58">
        <v>37</v>
      </c>
      <c r="F1377" s="60">
        <v>1065</v>
      </c>
      <c r="G1377" s="58">
        <v>2</v>
      </c>
      <c r="J1377" s="57" t="s">
        <v>12</v>
      </c>
      <c r="K1377" s="57">
        <v>1</v>
      </c>
      <c r="L1377" s="57">
        <v>0.18</v>
      </c>
      <c r="N1377" s="261">
        <v>713</v>
      </c>
      <c r="O1377" s="261" t="s">
        <v>2505</v>
      </c>
    </row>
    <row r="1378" spans="1:16">
      <c r="A1378" s="57">
        <v>1377</v>
      </c>
      <c r="B1378" s="66">
        <v>44254</v>
      </c>
      <c r="C1378" s="62" t="s">
        <v>80</v>
      </c>
      <c r="D1378" s="28" t="s">
        <v>76</v>
      </c>
      <c r="E1378" s="58">
        <v>37</v>
      </c>
      <c r="F1378" s="60">
        <v>1045</v>
      </c>
      <c r="G1378" s="58">
        <v>4</v>
      </c>
      <c r="J1378" s="57" t="s">
        <v>12</v>
      </c>
      <c r="K1378" s="57">
        <v>1</v>
      </c>
      <c r="L1378" s="57">
        <v>0.38</v>
      </c>
      <c r="N1378" s="261">
        <v>713</v>
      </c>
      <c r="O1378" s="261" t="s">
        <v>2505</v>
      </c>
    </row>
    <row r="1379" spans="1:16">
      <c r="A1379" s="57">
        <v>1378</v>
      </c>
      <c r="B1379" s="66">
        <v>44254</v>
      </c>
      <c r="C1379" s="62" t="s">
        <v>80</v>
      </c>
      <c r="D1379" s="28" t="s">
        <v>76</v>
      </c>
      <c r="E1379" s="58">
        <v>28</v>
      </c>
      <c r="F1379" s="60">
        <v>537</v>
      </c>
      <c r="G1379" s="58" t="s">
        <v>55</v>
      </c>
      <c r="J1379" s="57" t="s">
        <v>12</v>
      </c>
      <c r="K1379" s="57" t="s">
        <v>55</v>
      </c>
      <c r="L1379" s="57" t="s">
        <v>55</v>
      </c>
      <c r="N1379" s="261">
        <v>713</v>
      </c>
      <c r="O1379" s="261" t="s">
        <v>2505</v>
      </c>
    </row>
    <row r="1380" spans="1:16">
      <c r="A1380" s="57">
        <v>1379</v>
      </c>
      <c r="B1380" s="66">
        <v>44254</v>
      </c>
      <c r="C1380" s="62" t="s">
        <v>80</v>
      </c>
      <c r="D1380" s="28" t="s">
        <v>76</v>
      </c>
      <c r="E1380" s="58">
        <v>35</v>
      </c>
      <c r="F1380" s="60">
        <v>937</v>
      </c>
      <c r="G1380" s="58">
        <v>3</v>
      </c>
      <c r="J1380" s="57" t="s">
        <v>12</v>
      </c>
      <c r="K1380" s="57">
        <v>1</v>
      </c>
      <c r="L1380" s="57">
        <v>0.32</v>
      </c>
      <c r="N1380" s="261">
        <v>713</v>
      </c>
      <c r="O1380" s="261" t="s">
        <v>2505</v>
      </c>
    </row>
    <row r="1381" spans="1:16">
      <c r="A1381" s="57">
        <v>1380</v>
      </c>
      <c r="B1381" s="66">
        <v>44254</v>
      </c>
      <c r="C1381" s="62" t="s">
        <v>80</v>
      </c>
      <c r="D1381" s="28" t="s">
        <v>76</v>
      </c>
      <c r="E1381" s="58">
        <v>37</v>
      </c>
      <c r="F1381" s="60">
        <v>1065</v>
      </c>
      <c r="G1381" s="58">
        <v>2</v>
      </c>
      <c r="J1381" s="57" t="s">
        <v>15</v>
      </c>
      <c r="K1381" s="57">
        <v>1</v>
      </c>
      <c r="L1381" s="57">
        <v>0.18</v>
      </c>
      <c r="N1381" s="261">
        <v>713</v>
      </c>
      <c r="O1381" s="261" t="s">
        <v>2505</v>
      </c>
    </row>
    <row r="1382" spans="1:16" ht="15.6">
      <c r="A1382" s="57">
        <v>1381</v>
      </c>
      <c r="B1382" s="67">
        <v>44435</v>
      </c>
      <c r="C1382" s="29" t="s">
        <v>68</v>
      </c>
      <c r="D1382" s="30" t="s">
        <v>69</v>
      </c>
      <c r="E1382" s="68">
        <v>44</v>
      </c>
      <c r="F1382" s="69">
        <v>1305</v>
      </c>
      <c r="G1382" s="68">
        <v>2E-3</v>
      </c>
      <c r="H1382" s="31">
        <v>0.184</v>
      </c>
      <c r="J1382" s="31" t="s">
        <v>12</v>
      </c>
      <c r="K1382"/>
      <c r="L1382" s="70">
        <f>+G1382/F1382</f>
        <v>1.5325670498084292E-6</v>
      </c>
      <c r="M1382" s="71">
        <f>+G1382/H1382</f>
        <v>1.0869565217391304E-2</v>
      </c>
      <c r="N1382" s="261">
        <v>713</v>
      </c>
      <c r="O1382" s="32" t="s">
        <v>1845</v>
      </c>
      <c r="P1382" s="32" t="s">
        <v>62</v>
      </c>
    </row>
    <row r="1383" spans="1:16" ht="15.6">
      <c r="A1383" s="57">
        <v>1382</v>
      </c>
      <c r="B1383" s="67">
        <v>44435</v>
      </c>
      <c r="C1383" s="29" t="s">
        <v>68</v>
      </c>
      <c r="D1383" s="30" t="s">
        <v>69</v>
      </c>
      <c r="E1383" s="68">
        <v>46.5</v>
      </c>
      <c r="F1383" s="69">
        <v>1795</v>
      </c>
      <c r="G1383" s="33" t="s">
        <v>55</v>
      </c>
      <c r="H1383" s="31">
        <v>0.21099999999999999</v>
      </c>
      <c r="J1383" s="34" t="s">
        <v>18</v>
      </c>
      <c r="K1383"/>
      <c r="L1383" s="72"/>
      <c r="M1383"/>
      <c r="N1383" s="261">
        <v>713</v>
      </c>
      <c r="O1383" s="32" t="s">
        <v>1845</v>
      </c>
      <c r="P1383" s="32" t="s">
        <v>62</v>
      </c>
    </row>
    <row r="1384" spans="1:16" ht="15.6">
      <c r="A1384" s="57">
        <v>1383</v>
      </c>
      <c r="B1384" s="67">
        <v>44435</v>
      </c>
      <c r="C1384" s="29" t="s">
        <v>68</v>
      </c>
      <c r="D1384" s="30" t="s">
        <v>69</v>
      </c>
      <c r="E1384" s="68">
        <v>51.7</v>
      </c>
      <c r="F1384" s="69">
        <v>1994</v>
      </c>
      <c r="G1384" s="33" t="s">
        <v>55</v>
      </c>
      <c r="H1384" s="34" t="s">
        <v>55</v>
      </c>
      <c r="J1384" s="31" t="s">
        <v>12</v>
      </c>
      <c r="K1384"/>
      <c r="L1384" s="72"/>
      <c r="M1384"/>
      <c r="N1384" s="261">
        <v>713</v>
      </c>
      <c r="O1384" s="32" t="s">
        <v>1845</v>
      </c>
      <c r="P1384" s="32" t="s">
        <v>62</v>
      </c>
    </row>
    <row r="1385" spans="1:16" ht="15.6">
      <c r="A1385" s="57">
        <v>1384</v>
      </c>
      <c r="B1385" s="67">
        <v>44435</v>
      </c>
      <c r="C1385" s="29" t="s">
        <v>68</v>
      </c>
      <c r="D1385" s="30" t="s">
        <v>69</v>
      </c>
      <c r="E1385" s="68">
        <v>56</v>
      </c>
      <c r="F1385" s="69">
        <v>2709</v>
      </c>
      <c r="G1385" s="68">
        <v>3.0000000000000001E-3</v>
      </c>
      <c r="H1385" s="31">
        <v>0.152</v>
      </c>
      <c r="J1385" s="31" t="s">
        <v>15</v>
      </c>
      <c r="K1385"/>
      <c r="L1385" s="70">
        <f>+G1385/F1385</f>
        <v>1.107419712070875E-6</v>
      </c>
      <c r="M1385" s="71">
        <f>+G1385/H1385</f>
        <v>1.973684210526316E-2</v>
      </c>
      <c r="N1385" s="261">
        <v>713</v>
      </c>
      <c r="O1385" s="32" t="s">
        <v>1845</v>
      </c>
      <c r="P1385" s="32" t="s">
        <v>62</v>
      </c>
    </row>
    <row r="1386" spans="1:16" ht="15.6">
      <c r="A1386" s="57">
        <v>1385</v>
      </c>
      <c r="B1386" s="67">
        <v>44435</v>
      </c>
      <c r="C1386" s="29" t="s">
        <v>68</v>
      </c>
      <c r="D1386" s="30" t="s">
        <v>69</v>
      </c>
      <c r="E1386" s="68">
        <v>70</v>
      </c>
      <c r="F1386" s="69">
        <v>5028</v>
      </c>
      <c r="G1386" s="68">
        <v>6.0000000000000001E-3</v>
      </c>
      <c r="H1386" s="31">
        <v>0.184</v>
      </c>
      <c r="J1386" s="31" t="s">
        <v>12</v>
      </c>
      <c r="K1386"/>
      <c r="L1386" s="70">
        <f>+G1386/F1386</f>
        <v>1.1933174224343676E-6</v>
      </c>
      <c r="M1386" s="71">
        <f>+G1386/H1386</f>
        <v>3.2608695652173912E-2</v>
      </c>
      <c r="N1386" s="261">
        <v>713</v>
      </c>
      <c r="O1386" s="32" t="s">
        <v>1845</v>
      </c>
      <c r="P1386" s="32" t="s">
        <v>62</v>
      </c>
    </row>
    <row r="1387" spans="1:16" ht="15.6">
      <c r="A1387" s="57">
        <v>1386</v>
      </c>
      <c r="B1387" s="67">
        <v>44435</v>
      </c>
      <c r="C1387" s="29" t="s">
        <v>68</v>
      </c>
      <c r="D1387" s="30" t="s">
        <v>84</v>
      </c>
      <c r="E1387" s="68">
        <v>69</v>
      </c>
      <c r="F1387" s="69">
        <v>6096</v>
      </c>
      <c r="G1387" s="33" t="s">
        <v>55</v>
      </c>
      <c r="H1387" s="31">
        <v>0.35399999999999998</v>
      </c>
      <c r="J1387" s="31" t="s">
        <v>12</v>
      </c>
      <c r="K1387"/>
      <c r="L1387" s="72"/>
      <c r="M1387"/>
      <c r="N1387" s="261">
        <v>713</v>
      </c>
      <c r="O1387" s="32" t="s">
        <v>1845</v>
      </c>
      <c r="P1387" s="32" t="s">
        <v>62</v>
      </c>
    </row>
    <row r="1388" spans="1:16" ht="15.6">
      <c r="A1388" s="57">
        <v>1387</v>
      </c>
      <c r="B1388" s="66">
        <v>44412</v>
      </c>
      <c r="C1388" s="29" t="s">
        <v>68</v>
      </c>
      <c r="D1388" s="27" t="s">
        <v>69</v>
      </c>
      <c r="E1388" s="58">
        <v>53</v>
      </c>
      <c r="F1388" s="60">
        <v>3325</v>
      </c>
      <c r="G1388" s="58">
        <v>6</v>
      </c>
      <c r="J1388" s="73" t="s">
        <v>15</v>
      </c>
      <c r="K1388" s="57">
        <v>2</v>
      </c>
      <c r="N1388" s="261">
        <v>713</v>
      </c>
      <c r="O1388" s="261" t="s">
        <v>2508</v>
      </c>
      <c r="P1388" s="73" t="s">
        <v>64</v>
      </c>
    </row>
    <row r="1389" spans="1:16" ht="15.6">
      <c r="A1389" s="57">
        <v>1388</v>
      </c>
      <c r="B1389" s="66">
        <v>44412</v>
      </c>
      <c r="C1389" s="29" t="s">
        <v>68</v>
      </c>
      <c r="D1389" s="27" t="s">
        <v>69</v>
      </c>
      <c r="E1389" s="58">
        <v>54</v>
      </c>
      <c r="F1389" s="60">
        <v>2435</v>
      </c>
      <c r="G1389" s="58">
        <v>1</v>
      </c>
      <c r="J1389" s="73" t="s">
        <v>12</v>
      </c>
      <c r="K1389" s="57">
        <v>1</v>
      </c>
      <c r="N1389" s="261">
        <v>713</v>
      </c>
      <c r="O1389" s="261" t="s">
        <v>2508</v>
      </c>
      <c r="P1389" s="73" t="s">
        <v>64</v>
      </c>
    </row>
    <row r="1390" spans="1:16" ht="15.6">
      <c r="A1390" s="57">
        <v>1389</v>
      </c>
      <c r="B1390" s="66">
        <v>44412</v>
      </c>
      <c r="C1390" s="29" t="s">
        <v>68</v>
      </c>
      <c r="D1390" s="30" t="s">
        <v>84</v>
      </c>
      <c r="E1390" s="58">
        <v>88</v>
      </c>
      <c r="F1390" s="60">
        <v>4905</v>
      </c>
      <c r="G1390" s="58">
        <v>15</v>
      </c>
      <c r="J1390" s="73" t="s">
        <v>15</v>
      </c>
      <c r="K1390" s="57">
        <v>4</v>
      </c>
      <c r="N1390" s="261">
        <v>713</v>
      </c>
      <c r="O1390" s="261" t="s">
        <v>2508</v>
      </c>
      <c r="P1390" s="73" t="s">
        <v>64</v>
      </c>
    </row>
    <row r="1391" spans="1:16" ht="15.6">
      <c r="A1391" s="57">
        <v>1390</v>
      </c>
      <c r="B1391" s="66">
        <v>44412</v>
      </c>
      <c r="C1391" s="29" t="s">
        <v>68</v>
      </c>
      <c r="D1391" s="27" t="s">
        <v>69</v>
      </c>
      <c r="E1391" s="58">
        <v>61</v>
      </c>
      <c r="F1391" s="60">
        <v>3630</v>
      </c>
      <c r="G1391" s="58">
        <v>22</v>
      </c>
      <c r="J1391" s="73" t="s">
        <v>15</v>
      </c>
      <c r="K1391" s="57">
        <v>4</v>
      </c>
      <c r="N1391" s="261">
        <v>713</v>
      </c>
      <c r="O1391" s="261" t="s">
        <v>2508</v>
      </c>
      <c r="P1391" s="73" t="s">
        <v>64</v>
      </c>
    </row>
    <row r="1392" spans="1:16" ht="15.6">
      <c r="A1392" s="57">
        <v>1391</v>
      </c>
      <c r="B1392" s="66">
        <v>44412</v>
      </c>
      <c r="C1392" s="29" t="s">
        <v>68</v>
      </c>
      <c r="D1392" s="27" t="s">
        <v>69</v>
      </c>
      <c r="E1392" s="58">
        <v>62</v>
      </c>
      <c r="F1392" s="60">
        <v>4060</v>
      </c>
      <c r="G1392" s="58">
        <v>21</v>
      </c>
      <c r="J1392" s="73" t="s">
        <v>12</v>
      </c>
      <c r="K1392" s="57">
        <v>4</v>
      </c>
      <c r="N1392" s="261">
        <v>713</v>
      </c>
      <c r="O1392" s="261" t="s">
        <v>2508</v>
      </c>
      <c r="P1392" s="73" t="s">
        <v>64</v>
      </c>
    </row>
    <row r="1393" spans="1:16" ht="15.6">
      <c r="A1393" s="57">
        <v>1392</v>
      </c>
      <c r="B1393" s="66">
        <v>44412</v>
      </c>
      <c r="C1393" s="29" t="s">
        <v>68</v>
      </c>
      <c r="D1393" s="27" t="s">
        <v>69</v>
      </c>
      <c r="E1393" s="58">
        <v>56</v>
      </c>
      <c r="F1393" s="60">
        <v>2530</v>
      </c>
      <c r="G1393" s="58">
        <v>5</v>
      </c>
      <c r="J1393" s="73" t="s">
        <v>12</v>
      </c>
      <c r="K1393" s="57">
        <v>2</v>
      </c>
      <c r="N1393" s="261">
        <v>713</v>
      </c>
      <c r="O1393" s="261" t="s">
        <v>2508</v>
      </c>
      <c r="P1393" s="73" t="s">
        <v>64</v>
      </c>
    </row>
    <row r="1394" spans="1:16" ht="15.6">
      <c r="A1394" s="57">
        <v>1393</v>
      </c>
      <c r="B1394" s="66">
        <v>44412</v>
      </c>
      <c r="C1394" s="29" t="s">
        <v>68</v>
      </c>
      <c r="D1394" s="30" t="s">
        <v>84</v>
      </c>
      <c r="E1394" s="58">
        <v>59</v>
      </c>
      <c r="F1394" s="60">
        <v>3685</v>
      </c>
      <c r="G1394" s="58">
        <v>2</v>
      </c>
      <c r="J1394" s="73" t="s">
        <v>12</v>
      </c>
      <c r="K1394" s="57">
        <v>2</v>
      </c>
      <c r="N1394" s="261">
        <v>713</v>
      </c>
      <c r="O1394" s="261" t="s">
        <v>2508</v>
      </c>
      <c r="P1394" s="73" t="s">
        <v>64</v>
      </c>
    </row>
    <row r="1395" spans="1:16" ht="15.6">
      <c r="A1395" s="57">
        <v>1394</v>
      </c>
      <c r="B1395" s="66">
        <v>44412</v>
      </c>
      <c r="C1395" s="29" t="s">
        <v>68</v>
      </c>
      <c r="D1395" s="27" t="s">
        <v>69</v>
      </c>
      <c r="E1395" s="58">
        <v>68</v>
      </c>
      <c r="F1395" s="60">
        <v>5930</v>
      </c>
      <c r="G1395" s="58">
        <v>105</v>
      </c>
      <c r="J1395" s="73" t="s">
        <v>15</v>
      </c>
      <c r="K1395" s="57">
        <v>4</v>
      </c>
      <c r="N1395" s="261">
        <v>713</v>
      </c>
      <c r="O1395" s="261" t="s">
        <v>2508</v>
      </c>
      <c r="P1395" s="73" t="s">
        <v>64</v>
      </c>
    </row>
    <row r="1396" spans="1:16" ht="15.6">
      <c r="A1396" s="57">
        <v>1395</v>
      </c>
      <c r="B1396" s="66">
        <v>44412</v>
      </c>
      <c r="C1396" s="29" t="s">
        <v>68</v>
      </c>
      <c r="D1396" s="30" t="s">
        <v>84</v>
      </c>
      <c r="E1396" s="58">
        <v>74</v>
      </c>
      <c r="F1396" s="60">
        <v>7475</v>
      </c>
      <c r="G1396" s="58">
        <v>14</v>
      </c>
      <c r="J1396" s="73" t="s">
        <v>12</v>
      </c>
      <c r="K1396" s="57">
        <v>4</v>
      </c>
      <c r="N1396" s="261">
        <v>713</v>
      </c>
      <c r="O1396" s="261" t="s">
        <v>2508</v>
      </c>
      <c r="P1396" s="73" t="s">
        <v>64</v>
      </c>
    </row>
    <row r="1397" spans="1:16" ht="15.6">
      <c r="A1397" s="57">
        <v>1396</v>
      </c>
      <c r="B1397" s="66">
        <v>44412</v>
      </c>
      <c r="C1397" s="29" t="s">
        <v>68</v>
      </c>
      <c r="D1397" s="30" t="s">
        <v>84</v>
      </c>
      <c r="E1397" s="58">
        <v>60</v>
      </c>
      <c r="F1397" s="60">
        <v>3495</v>
      </c>
      <c r="G1397" s="58">
        <v>2</v>
      </c>
      <c r="J1397" s="73" t="s">
        <v>12</v>
      </c>
      <c r="K1397" s="57">
        <v>2</v>
      </c>
      <c r="N1397" s="261">
        <v>713</v>
      </c>
      <c r="O1397" s="261" t="s">
        <v>2508</v>
      </c>
      <c r="P1397" s="73" t="s">
        <v>64</v>
      </c>
    </row>
    <row r="1398" spans="1:16" ht="15.6">
      <c r="A1398" s="57">
        <v>1397</v>
      </c>
      <c r="B1398" s="74">
        <v>44202</v>
      </c>
      <c r="C1398" s="32" t="s">
        <v>68</v>
      </c>
      <c r="D1398" s="35" t="s">
        <v>85</v>
      </c>
      <c r="E1398" s="75"/>
      <c r="F1398" s="76">
        <f>317+309</f>
        <v>626</v>
      </c>
      <c r="G1398" s="75"/>
      <c r="H1398" s="76"/>
      <c r="I1398" s="76"/>
      <c r="J1398" s="32" t="s">
        <v>18</v>
      </c>
      <c r="K1398" s="77"/>
      <c r="L1398" s="78"/>
      <c r="M1398" s="79"/>
      <c r="N1398" s="261">
        <v>713</v>
      </c>
      <c r="O1398" s="32" t="s">
        <v>1845</v>
      </c>
      <c r="P1398" s="32" t="s">
        <v>62</v>
      </c>
    </row>
    <row r="1399" spans="1:16" ht="15.6">
      <c r="A1399" s="57">
        <v>1398</v>
      </c>
      <c r="B1399" s="74">
        <v>44203</v>
      </c>
      <c r="C1399" s="32" t="s">
        <v>68</v>
      </c>
      <c r="D1399" s="35" t="s">
        <v>85</v>
      </c>
      <c r="E1399" s="75"/>
      <c r="F1399" s="76">
        <f>94+425+118+113+42</f>
        <v>792</v>
      </c>
      <c r="G1399" s="75"/>
      <c r="H1399" s="76"/>
      <c r="I1399" s="76"/>
      <c r="J1399" s="32" t="s">
        <v>18</v>
      </c>
      <c r="K1399" s="77"/>
      <c r="L1399" s="78"/>
      <c r="M1399" s="79"/>
      <c r="N1399" s="261">
        <v>713</v>
      </c>
      <c r="O1399" s="32" t="s">
        <v>1845</v>
      </c>
      <c r="P1399" s="32" t="s">
        <v>62</v>
      </c>
    </row>
    <row r="1400" spans="1:16" ht="15.6">
      <c r="A1400" s="57">
        <v>1399</v>
      </c>
      <c r="B1400" s="74">
        <v>44229</v>
      </c>
      <c r="C1400" s="32" t="s">
        <v>68</v>
      </c>
      <c r="D1400" s="35" t="s">
        <v>85</v>
      </c>
      <c r="E1400" s="75"/>
      <c r="F1400" s="76">
        <v>60</v>
      </c>
      <c r="G1400" s="75"/>
      <c r="H1400" s="76"/>
      <c r="I1400" s="76"/>
      <c r="J1400" s="32" t="s">
        <v>18</v>
      </c>
      <c r="K1400" s="77"/>
      <c r="L1400" s="78"/>
      <c r="M1400" s="79"/>
      <c r="N1400" s="261">
        <v>713</v>
      </c>
      <c r="O1400" s="32" t="s">
        <v>1845</v>
      </c>
      <c r="P1400" s="32" t="s">
        <v>62</v>
      </c>
    </row>
    <row r="1401" spans="1:16" ht="15.6">
      <c r="A1401" s="57">
        <v>1400</v>
      </c>
      <c r="B1401" s="74">
        <v>44250</v>
      </c>
      <c r="C1401" s="32" t="s">
        <v>68</v>
      </c>
      <c r="D1401" s="35" t="s">
        <v>85</v>
      </c>
      <c r="E1401" s="75"/>
      <c r="F1401" s="76">
        <f>740+379</f>
        <v>1119</v>
      </c>
      <c r="G1401" s="75"/>
      <c r="H1401" s="76"/>
      <c r="I1401" s="76"/>
      <c r="J1401" s="32" t="s">
        <v>18</v>
      </c>
      <c r="K1401" s="77"/>
      <c r="L1401" s="78"/>
      <c r="M1401" s="79"/>
      <c r="N1401" s="261">
        <v>713</v>
      </c>
      <c r="O1401" s="32" t="s">
        <v>1845</v>
      </c>
      <c r="P1401" s="32" t="s">
        <v>62</v>
      </c>
    </row>
    <row r="1402" spans="1:16" ht="15.6">
      <c r="A1402" s="57">
        <v>1401</v>
      </c>
      <c r="B1402" s="74">
        <v>44251</v>
      </c>
      <c r="C1402" s="32" t="s">
        <v>68</v>
      </c>
      <c r="D1402" s="35" t="s">
        <v>85</v>
      </c>
      <c r="E1402" s="75"/>
      <c r="F1402" s="76">
        <v>1732</v>
      </c>
      <c r="G1402" s="75"/>
      <c r="H1402" s="76"/>
      <c r="I1402" s="76"/>
      <c r="J1402" s="32" t="s">
        <v>18</v>
      </c>
      <c r="K1402" s="77"/>
      <c r="L1402" s="78"/>
      <c r="M1402" s="80"/>
      <c r="N1402" s="261">
        <v>713</v>
      </c>
      <c r="O1402" s="32" t="s">
        <v>1845</v>
      </c>
      <c r="P1402" s="32" t="s">
        <v>62</v>
      </c>
    </row>
    <row r="1403" spans="1:16" ht="15.6">
      <c r="A1403" s="57">
        <v>1402</v>
      </c>
      <c r="B1403" s="74">
        <v>44252</v>
      </c>
      <c r="C1403" s="32" t="s">
        <v>68</v>
      </c>
      <c r="D1403" s="35" t="s">
        <v>85</v>
      </c>
      <c r="E1403" s="75"/>
      <c r="F1403" s="76">
        <f>179+228+66+284</f>
        <v>757</v>
      </c>
      <c r="G1403" s="75"/>
      <c r="H1403" s="76"/>
      <c r="I1403" s="76"/>
      <c r="J1403" s="32" t="s">
        <v>18</v>
      </c>
      <c r="K1403" s="77"/>
      <c r="L1403" s="78"/>
      <c r="M1403" s="79"/>
      <c r="N1403" s="261">
        <v>713</v>
      </c>
      <c r="O1403" s="32" t="s">
        <v>1845</v>
      </c>
      <c r="P1403" s="32" t="s">
        <v>62</v>
      </c>
    </row>
    <row r="1404" spans="1:16" ht="15.6">
      <c r="A1404" s="57">
        <v>1403</v>
      </c>
      <c r="B1404" s="74">
        <v>44254</v>
      </c>
      <c r="C1404" s="32" t="s">
        <v>68</v>
      </c>
      <c r="D1404" s="35" t="s">
        <v>85</v>
      </c>
      <c r="E1404" s="75"/>
      <c r="F1404" s="76">
        <v>1357</v>
      </c>
      <c r="G1404" s="75"/>
      <c r="H1404" s="76"/>
      <c r="I1404" s="76"/>
      <c r="J1404" s="32" t="s">
        <v>18</v>
      </c>
      <c r="K1404" s="77"/>
      <c r="L1404" s="78"/>
      <c r="M1404" s="79"/>
      <c r="N1404" s="261">
        <v>713</v>
      </c>
      <c r="O1404" s="32" t="s">
        <v>1845</v>
      </c>
      <c r="P1404" s="32" t="s">
        <v>62</v>
      </c>
    </row>
    <row r="1405" spans="1:16" ht="15.6">
      <c r="A1405" s="57">
        <v>1404</v>
      </c>
      <c r="B1405" s="74">
        <v>44261</v>
      </c>
      <c r="C1405" s="32" t="s">
        <v>68</v>
      </c>
      <c r="D1405" s="35" t="s">
        <v>85</v>
      </c>
      <c r="E1405" s="75"/>
      <c r="F1405" s="76">
        <f>158+95</f>
        <v>253</v>
      </c>
      <c r="G1405" s="75"/>
      <c r="H1405" s="76"/>
      <c r="I1405" s="76"/>
      <c r="J1405" s="32" t="s">
        <v>18</v>
      </c>
      <c r="K1405" s="77"/>
      <c r="L1405" s="78"/>
      <c r="M1405" s="79"/>
      <c r="N1405" s="261">
        <v>713</v>
      </c>
      <c r="O1405" s="32" t="s">
        <v>1845</v>
      </c>
      <c r="P1405" s="32" t="s">
        <v>62</v>
      </c>
    </row>
    <row r="1406" spans="1:16" ht="15.6">
      <c r="A1406" s="57">
        <v>1405</v>
      </c>
      <c r="B1406" s="74">
        <v>44263</v>
      </c>
      <c r="C1406" s="32" t="s">
        <v>68</v>
      </c>
      <c r="D1406" s="35" t="s">
        <v>85</v>
      </c>
      <c r="E1406" s="75"/>
      <c r="F1406" s="76">
        <f>1120+1244+56</f>
        <v>2420</v>
      </c>
      <c r="G1406" s="75"/>
      <c r="H1406" s="76"/>
      <c r="I1406" s="76"/>
      <c r="J1406" s="32" t="s">
        <v>18</v>
      </c>
      <c r="K1406" s="77"/>
      <c r="L1406" s="78"/>
      <c r="M1406" s="79"/>
      <c r="N1406" s="261">
        <v>713</v>
      </c>
      <c r="O1406" s="32" t="s">
        <v>1845</v>
      </c>
      <c r="P1406" s="32" t="s">
        <v>62</v>
      </c>
    </row>
    <row r="1407" spans="1:16" ht="15.6">
      <c r="A1407" s="57">
        <v>1406</v>
      </c>
      <c r="B1407" s="74">
        <v>44268</v>
      </c>
      <c r="C1407" s="32" t="s">
        <v>68</v>
      </c>
      <c r="D1407" s="35" t="s">
        <v>85</v>
      </c>
      <c r="E1407" s="75"/>
      <c r="F1407" s="76">
        <v>801</v>
      </c>
      <c r="G1407" s="75"/>
      <c r="H1407" s="76"/>
      <c r="I1407" s="76"/>
      <c r="J1407" s="32" t="s">
        <v>18</v>
      </c>
      <c r="K1407" s="77"/>
      <c r="L1407" s="78"/>
      <c r="M1407" s="79"/>
      <c r="N1407" s="261">
        <v>713</v>
      </c>
      <c r="O1407" s="32" t="s">
        <v>1845</v>
      </c>
      <c r="P1407" s="32" t="s">
        <v>62</v>
      </c>
    </row>
    <row r="1408" spans="1:16" ht="15.6">
      <c r="A1408" s="57">
        <v>1407</v>
      </c>
      <c r="B1408" s="74">
        <v>44272</v>
      </c>
      <c r="C1408" s="32" t="s">
        <v>68</v>
      </c>
      <c r="D1408" s="35" t="s">
        <v>85</v>
      </c>
      <c r="E1408" s="75"/>
      <c r="F1408" s="76">
        <v>6758</v>
      </c>
      <c r="G1408" s="75"/>
      <c r="H1408" s="76"/>
      <c r="I1408" s="76"/>
      <c r="J1408" s="32" t="s">
        <v>18</v>
      </c>
      <c r="K1408" s="77"/>
      <c r="L1408" s="78"/>
      <c r="M1408" s="79"/>
      <c r="N1408" s="261">
        <v>713</v>
      </c>
      <c r="O1408" s="32" t="s">
        <v>1845</v>
      </c>
      <c r="P1408" s="32" t="s">
        <v>62</v>
      </c>
    </row>
    <row r="1409" spans="1:16" ht="15.6">
      <c r="A1409" s="57">
        <v>1408</v>
      </c>
      <c r="B1409" s="74">
        <v>44273</v>
      </c>
      <c r="C1409" s="32" t="s">
        <v>68</v>
      </c>
      <c r="D1409" s="35" t="s">
        <v>85</v>
      </c>
      <c r="E1409" s="75"/>
      <c r="F1409" s="76">
        <v>88</v>
      </c>
      <c r="G1409" s="75"/>
      <c r="H1409" s="76"/>
      <c r="I1409" s="76"/>
      <c r="J1409" s="32" t="s">
        <v>18</v>
      </c>
      <c r="K1409" s="77"/>
      <c r="L1409" s="78"/>
      <c r="M1409" s="79"/>
      <c r="N1409" s="261">
        <v>713</v>
      </c>
      <c r="O1409" s="32" t="s">
        <v>1845</v>
      </c>
      <c r="P1409" s="32" t="s">
        <v>62</v>
      </c>
    </row>
    <row r="1410" spans="1:16" ht="15.6">
      <c r="A1410" s="57">
        <v>1409</v>
      </c>
      <c r="B1410" s="74">
        <v>44275</v>
      </c>
      <c r="C1410" s="32" t="s">
        <v>68</v>
      </c>
      <c r="D1410" s="35" t="s">
        <v>85</v>
      </c>
      <c r="E1410" s="75"/>
      <c r="F1410" s="76">
        <v>215</v>
      </c>
      <c r="G1410" s="75"/>
      <c r="H1410" s="76"/>
      <c r="I1410" s="76"/>
      <c r="J1410" s="32" t="s">
        <v>18</v>
      </c>
      <c r="K1410" s="77"/>
      <c r="L1410" s="78"/>
      <c r="M1410" s="79"/>
      <c r="N1410" s="261">
        <v>713</v>
      </c>
      <c r="O1410" s="32" t="s">
        <v>1845</v>
      </c>
      <c r="P1410" s="32" t="s">
        <v>62</v>
      </c>
    </row>
    <row r="1411" spans="1:16" ht="15.6">
      <c r="A1411" s="57">
        <v>1410</v>
      </c>
      <c r="B1411" s="74">
        <v>44277</v>
      </c>
      <c r="C1411" s="32" t="s">
        <v>68</v>
      </c>
      <c r="D1411" s="35" t="s">
        <v>85</v>
      </c>
      <c r="E1411" s="75"/>
      <c r="F1411" s="76">
        <v>55</v>
      </c>
      <c r="G1411" s="75"/>
      <c r="H1411" s="76"/>
      <c r="I1411" s="76"/>
      <c r="J1411" s="32" t="s">
        <v>18</v>
      </c>
      <c r="K1411" s="77"/>
      <c r="L1411" s="78"/>
      <c r="M1411" s="79"/>
      <c r="N1411" s="261">
        <v>713</v>
      </c>
      <c r="O1411" s="32" t="s">
        <v>1845</v>
      </c>
      <c r="P1411" s="32" t="s">
        <v>62</v>
      </c>
    </row>
    <row r="1412" spans="1:16" ht="15.6">
      <c r="A1412" s="57">
        <v>1411</v>
      </c>
      <c r="B1412" s="74">
        <v>44279</v>
      </c>
      <c r="C1412" s="32" t="s">
        <v>68</v>
      </c>
      <c r="D1412" s="35" t="s">
        <v>85</v>
      </c>
      <c r="E1412" s="75"/>
      <c r="F1412" s="76">
        <v>33</v>
      </c>
      <c r="G1412" s="75"/>
      <c r="H1412" s="76"/>
      <c r="I1412" s="76"/>
      <c r="J1412" s="32" t="s">
        <v>18</v>
      </c>
      <c r="K1412" s="77"/>
      <c r="L1412" s="78"/>
      <c r="M1412" s="79"/>
      <c r="N1412" s="261">
        <v>713</v>
      </c>
      <c r="O1412" s="32" t="s">
        <v>1845</v>
      </c>
      <c r="P1412" s="32" t="s">
        <v>62</v>
      </c>
    </row>
    <row r="1413" spans="1:16" ht="15.6">
      <c r="A1413" s="57">
        <v>1412</v>
      </c>
      <c r="B1413" s="74">
        <v>44284</v>
      </c>
      <c r="C1413" s="32" t="s">
        <v>68</v>
      </c>
      <c r="D1413" s="35" t="s">
        <v>85</v>
      </c>
      <c r="E1413" s="75"/>
      <c r="F1413" s="76">
        <v>432</v>
      </c>
      <c r="G1413" s="75"/>
      <c r="H1413" s="76"/>
      <c r="I1413" s="76"/>
      <c r="J1413" s="32" t="s">
        <v>18</v>
      </c>
      <c r="K1413" s="77"/>
      <c r="L1413" s="78"/>
      <c r="M1413" s="79"/>
      <c r="N1413" s="261">
        <v>713</v>
      </c>
      <c r="O1413" s="32" t="s">
        <v>1845</v>
      </c>
      <c r="P1413" s="32" t="s">
        <v>62</v>
      </c>
    </row>
    <row r="1414" spans="1:16" ht="15.6">
      <c r="A1414" s="57">
        <v>1413</v>
      </c>
      <c r="B1414" s="74">
        <v>44285</v>
      </c>
      <c r="C1414" s="32" t="s">
        <v>68</v>
      </c>
      <c r="D1414" s="35" t="s">
        <v>85</v>
      </c>
      <c r="E1414" s="75"/>
      <c r="F1414" s="76">
        <v>53</v>
      </c>
      <c r="G1414" s="75"/>
      <c r="H1414" s="76"/>
      <c r="I1414" s="76"/>
      <c r="J1414" s="32" t="s">
        <v>18</v>
      </c>
      <c r="K1414" s="77"/>
      <c r="L1414" s="78"/>
      <c r="M1414" s="79"/>
      <c r="N1414" s="261">
        <v>713</v>
      </c>
      <c r="O1414" s="32" t="s">
        <v>1845</v>
      </c>
      <c r="P1414" s="32" t="s">
        <v>62</v>
      </c>
    </row>
    <row r="1415" spans="1:16" ht="15.6">
      <c r="A1415" s="57">
        <v>1414</v>
      </c>
      <c r="B1415" s="74">
        <v>44289</v>
      </c>
      <c r="C1415" s="32" t="s">
        <v>68</v>
      </c>
      <c r="D1415" s="35" t="s">
        <v>85</v>
      </c>
      <c r="E1415" s="81"/>
      <c r="F1415" s="82">
        <v>88</v>
      </c>
      <c r="G1415" s="81"/>
      <c r="H1415" s="82"/>
      <c r="I1415" s="82"/>
      <c r="J1415" s="32" t="s">
        <v>18</v>
      </c>
      <c r="K1415"/>
      <c r="L1415" s="83"/>
      <c r="M1415" s="79"/>
      <c r="N1415" s="261">
        <v>713</v>
      </c>
      <c r="O1415" s="32" t="s">
        <v>1845</v>
      </c>
      <c r="P1415" s="32" t="s">
        <v>62</v>
      </c>
    </row>
    <row r="1416" spans="1:16" ht="15.6">
      <c r="A1416" s="57">
        <v>1415</v>
      </c>
      <c r="B1416" s="74">
        <v>44289</v>
      </c>
      <c r="C1416" s="32" t="s">
        <v>68</v>
      </c>
      <c r="D1416" s="35" t="s">
        <v>85</v>
      </c>
      <c r="E1416" s="81"/>
      <c r="F1416" s="82">
        <f>191+568+320+700</f>
        <v>1779</v>
      </c>
      <c r="G1416" s="81"/>
      <c r="H1416" s="82"/>
      <c r="I1416" s="82"/>
      <c r="J1416" s="32" t="s">
        <v>18</v>
      </c>
      <c r="K1416"/>
      <c r="L1416" s="83"/>
      <c r="M1416" s="79"/>
      <c r="N1416" s="261">
        <v>713</v>
      </c>
      <c r="O1416" s="32" t="s">
        <v>1845</v>
      </c>
      <c r="P1416" s="32" t="s">
        <v>62</v>
      </c>
    </row>
    <row r="1417" spans="1:16" ht="15.6">
      <c r="A1417" s="57">
        <v>1416</v>
      </c>
      <c r="B1417" s="74">
        <v>44291</v>
      </c>
      <c r="C1417" s="32" t="s">
        <v>68</v>
      </c>
      <c r="D1417" s="35" t="s">
        <v>85</v>
      </c>
      <c r="E1417" s="81"/>
      <c r="F1417" s="82">
        <v>90</v>
      </c>
      <c r="G1417" s="81"/>
      <c r="H1417" s="82"/>
      <c r="I1417" s="82"/>
      <c r="J1417" s="32" t="s">
        <v>18</v>
      </c>
      <c r="K1417"/>
      <c r="L1417" s="83"/>
      <c r="M1417" s="79"/>
      <c r="N1417" s="261">
        <v>713</v>
      </c>
      <c r="O1417" s="32" t="s">
        <v>1845</v>
      </c>
      <c r="P1417" s="32" t="s">
        <v>62</v>
      </c>
    </row>
    <row r="1418" spans="1:16" ht="15.6">
      <c r="A1418" s="57">
        <v>1417</v>
      </c>
      <c r="B1418" s="74">
        <v>44293</v>
      </c>
      <c r="C1418" s="32" t="s">
        <v>68</v>
      </c>
      <c r="D1418" s="35" t="s">
        <v>85</v>
      </c>
      <c r="E1418" s="81"/>
      <c r="F1418" s="82">
        <v>84</v>
      </c>
      <c r="G1418" s="81"/>
      <c r="H1418" s="82"/>
      <c r="I1418" s="82"/>
      <c r="J1418" s="32" t="s">
        <v>18</v>
      </c>
      <c r="K1418"/>
      <c r="L1418" s="83"/>
      <c r="M1418" s="79"/>
      <c r="N1418" s="261">
        <v>713</v>
      </c>
      <c r="O1418" s="32" t="s">
        <v>1845</v>
      </c>
      <c r="P1418" s="32" t="s">
        <v>62</v>
      </c>
    </row>
    <row r="1419" spans="1:16" ht="15.6">
      <c r="A1419" s="57">
        <v>1418</v>
      </c>
      <c r="B1419" s="74">
        <v>44294</v>
      </c>
      <c r="C1419" s="32" t="s">
        <v>68</v>
      </c>
      <c r="D1419" s="35" t="s">
        <v>85</v>
      </c>
      <c r="E1419" s="81"/>
      <c r="F1419" s="82">
        <v>149</v>
      </c>
      <c r="G1419" s="81"/>
      <c r="H1419" s="82"/>
      <c r="I1419" s="82"/>
      <c r="J1419" s="32" t="s">
        <v>18</v>
      </c>
      <c r="K1419"/>
      <c r="L1419" s="83"/>
      <c r="M1419" s="79"/>
      <c r="N1419" s="261">
        <v>713</v>
      </c>
      <c r="O1419" s="32" t="s">
        <v>1845</v>
      </c>
      <c r="P1419" s="32" t="s">
        <v>62</v>
      </c>
    </row>
    <row r="1420" spans="1:16" ht="15.6">
      <c r="A1420" s="57">
        <v>1419</v>
      </c>
      <c r="B1420" s="74">
        <v>44295</v>
      </c>
      <c r="C1420" s="32" t="s">
        <v>68</v>
      </c>
      <c r="D1420" s="35" t="s">
        <v>85</v>
      </c>
      <c r="E1420" s="81"/>
      <c r="F1420" s="82">
        <f>1155+34+104+715</f>
        <v>2008</v>
      </c>
      <c r="G1420" s="81"/>
      <c r="H1420" s="82"/>
      <c r="I1420" s="82"/>
      <c r="J1420" s="32" t="s">
        <v>18</v>
      </c>
      <c r="K1420"/>
      <c r="L1420" s="83"/>
      <c r="M1420" s="79"/>
      <c r="N1420" s="261">
        <v>713</v>
      </c>
      <c r="O1420" s="32" t="s">
        <v>1845</v>
      </c>
      <c r="P1420" s="32" t="s">
        <v>62</v>
      </c>
    </row>
    <row r="1421" spans="1:16" ht="15.6">
      <c r="A1421" s="57">
        <v>1420</v>
      </c>
      <c r="B1421" s="74">
        <v>44299</v>
      </c>
      <c r="C1421" s="32" t="s">
        <v>68</v>
      </c>
      <c r="D1421" s="35" t="s">
        <v>85</v>
      </c>
      <c r="E1421" s="81"/>
      <c r="F1421" s="82">
        <v>140</v>
      </c>
      <c r="G1421" s="81"/>
      <c r="H1421" s="82"/>
      <c r="I1421" s="82"/>
      <c r="J1421" s="32" t="s">
        <v>18</v>
      </c>
      <c r="K1421"/>
      <c r="L1421" s="83"/>
      <c r="M1421" s="79"/>
      <c r="N1421" s="261">
        <v>713</v>
      </c>
      <c r="O1421" s="32" t="s">
        <v>1845</v>
      </c>
      <c r="P1421" s="32" t="s">
        <v>62</v>
      </c>
    </row>
    <row r="1422" spans="1:16" ht="15.6">
      <c r="A1422" s="57">
        <v>1421</v>
      </c>
      <c r="B1422" s="74">
        <v>44307</v>
      </c>
      <c r="C1422" s="32" t="s">
        <v>68</v>
      </c>
      <c r="D1422" s="35" t="s">
        <v>85</v>
      </c>
      <c r="E1422" s="81"/>
      <c r="F1422" s="82">
        <v>91</v>
      </c>
      <c r="G1422" s="81"/>
      <c r="H1422" s="82"/>
      <c r="I1422" s="82"/>
      <c r="J1422" s="32" t="s">
        <v>18</v>
      </c>
      <c r="K1422"/>
      <c r="L1422" s="83"/>
      <c r="M1422" s="79"/>
      <c r="N1422" s="261">
        <v>713</v>
      </c>
      <c r="O1422" s="32" t="s">
        <v>1845</v>
      </c>
      <c r="P1422" s="32" t="s">
        <v>62</v>
      </c>
    </row>
    <row r="1423" spans="1:16" ht="15.6">
      <c r="A1423" s="57">
        <v>1422</v>
      </c>
      <c r="B1423" s="74">
        <v>44309</v>
      </c>
      <c r="C1423" s="32" t="s">
        <v>68</v>
      </c>
      <c r="D1423" s="35" t="s">
        <v>85</v>
      </c>
      <c r="E1423" s="81"/>
      <c r="F1423" s="82">
        <f>591+844+418+168</f>
        <v>2021</v>
      </c>
      <c r="G1423" s="81"/>
      <c r="H1423" s="82"/>
      <c r="I1423" s="82"/>
      <c r="J1423" s="32" t="s">
        <v>18</v>
      </c>
      <c r="K1423"/>
      <c r="L1423" s="83"/>
      <c r="M1423" s="79"/>
      <c r="N1423" s="261">
        <v>713</v>
      </c>
      <c r="O1423" s="32" t="s">
        <v>1845</v>
      </c>
      <c r="P1423" s="32" t="s">
        <v>62</v>
      </c>
    </row>
    <row r="1424" spans="1:16" ht="15.6">
      <c r="A1424" s="57">
        <v>1423</v>
      </c>
      <c r="B1424" s="74">
        <v>44310</v>
      </c>
      <c r="C1424" s="32" t="s">
        <v>68</v>
      </c>
      <c r="D1424" s="35" t="s">
        <v>85</v>
      </c>
      <c r="E1424" s="81"/>
      <c r="F1424" s="82">
        <f>79+88</f>
        <v>167</v>
      </c>
      <c r="G1424" s="81"/>
      <c r="H1424" s="82"/>
      <c r="I1424" s="82"/>
      <c r="J1424" s="32" t="s">
        <v>18</v>
      </c>
      <c r="K1424"/>
      <c r="L1424" s="83"/>
      <c r="M1424" s="79"/>
      <c r="N1424" s="261">
        <v>713</v>
      </c>
      <c r="O1424" s="32" t="s">
        <v>1845</v>
      </c>
      <c r="P1424" s="32" t="s">
        <v>62</v>
      </c>
    </row>
    <row r="1425" spans="1:16" ht="15.6">
      <c r="A1425" s="57">
        <v>1424</v>
      </c>
      <c r="B1425" s="74">
        <v>44310</v>
      </c>
      <c r="C1425" s="32" t="s">
        <v>68</v>
      </c>
      <c r="D1425" s="35" t="s">
        <v>85</v>
      </c>
      <c r="E1425" s="81"/>
      <c r="F1425" s="82">
        <f>925+113+100</f>
        <v>1138</v>
      </c>
      <c r="G1425" s="81"/>
      <c r="H1425" s="82"/>
      <c r="I1425" s="82"/>
      <c r="J1425" s="32" t="s">
        <v>18</v>
      </c>
      <c r="K1425"/>
      <c r="L1425" s="83"/>
      <c r="M1425" s="79"/>
      <c r="N1425" s="261">
        <v>713</v>
      </c>
      <c r="O1425" s="32" t="s">
        <v>1845</v>
      </c>
      <c r="P1425" s="32" t="s">
        <v>62</v>
      </c>
    </row>
    <row r="1426" spans="1:16" ht="15.6">
      <c r="A1426" s="57">
        <v>1425</v>
      </c>
      <c r="B1426" s="74">
        <v>44312</v>
      </c>
      <c r="C1426" s="32" t="s">
        <v>68</v>
      </c>
      <c r="D1426" s="35" t="s">
        <v>85</v>
      </c>
      <c r="E1426" s="81"/>
      <c r="F1426" s="82">
        <v>195</v>
      </c>
      <c r="G1426" s="81"/>
      <c r="H1426" s="82"/>
      <c r="I1426" s="82"/>
      <c r="J1426" s="32" t="s">
        <v>18</v>
      </c>
      <c r="K1426"/>
      <c r="L1426" s="83"/>
      <c r="M1426" s="79"/>
      <c r="N1426" s="261">
        <v>713</v>
      </c>
      <c r="O1426" s="32" t="s">
        <v>1845</v>
      </c>
      <c r="P1426" s="32" t="s">
        <v>62</v>
      </c>
    </row>
    <row r="1427" spans="1:16" ht="15.6">
      <c r="A1427" s="57">
        <v>1426</v>
      </c>
      <c r="B1427" s="74">
        <v>44323</v>
      </c>
      <c r="C1427" s="32" t="s">
        <v>68</v>
      </c>
      <c r="D1427" s="35" t="s">
        <v>85</v>
      </c>
      <c r="E1427" s="81"/>
      <c r="F1427" s="82">
        <v>117</v>
      </c>
      <c r="G1427" s="81"/>
      <c r="H1427" s="82"/>
      <c r="I1427" s="82"/>
      <c r="J1427" s="32" t="s">
        <v>18</v>
      </c>
      <c r="K1427"/>
      <c r="L1427" s="83"/>
      <c r="M1427" s="79"/>
      <c r="N1427" s="261">
        <v>713</v>
      </c>
      <c r="O1427" s="32" t="s">
        <v>1845</v>
      </c>
      <c r="P1427" s="32" t="s">
        <v>62</v>
      </c>
    </row>
    <row r="1428" spans="1:16" ht="15.6">
      <c r="A1428" s="57">
        <v>1427</v>
      </c>
      <c r="B1428" s="74">
        <v>44333</v>
      </c>
      <c r="C1428" s="32" t="s">
        <v>68</v>
      </c>
      <c r="D1428" s="35" t="s">
        <v>85</v>
      </c>
      <c r="E1428" s="81"/>
      <c r="F1428" s="82">
        <f>1329+16+20+1124+14+166+70</f>
        <v>2739</v>
      </c>
      <c r="G1428" s="81"/>
      <c r="H1428" s="82"/>
      <c r="I1428" s="82"/>
      <c r="J1428" s="32" t="s">
        <v>18</v>
      </c>
      <c r="K1428"/>
      <c r="L1428" s="83"/>
      <c r="M1428" s="79"/>
      <c r="N1428" s="261">
        <v>713</v>
      </c>
      <c r="O1428" s="32" t="s">
        <v>1845</v>
      </c>
      <c r="P1428" s="32" t="s">
        <v>62</v>
      </c>
    </row>
    <row r="1429" spans="1:16" ht="15.6">
      <c r="A1429" s="57">
        <v>1428</v>
      </c>
      <c r="B1429" s="74">
        <v>44347</v>
      </c>
      <c r="C1429" s="32" t="s">
        <v>68</v>
      </c>
      <c r="D1429" s="35" t="s">
        <v>85</v>
      </c>
      <c r="E1429" s="81"/>
      <c r="F1429" s="82">
        <f>47+14</f>
        <v>61</v>
      </c>
      <c r="G1429" s="81"/>
      <c r="H1429" s="82"/>
      <c r="I1429" s="82"/>
      <c r="J1429" s="32" t="s">
        <v>18</v>
      </c>
      <c r="K1429"/>
      <c r="L1429" s="83"/>
      <c r="M1429" s="79"/>
      <c r="N1429" s="261">
        <v>713</v>
      </c>
      <c r="O1429" s="32" t="s">
        <v>1845</v>
      </c>
      <c r="P1429" s="32" t="s">
        <v>62</v>
      </c>
    </row>
    <row r="1430" spans="1:16" ht="15.6">
      <c r="A1430" s="57">
        <v>1429</v>
      </c>
      <c r="B1430" s="74">
        <v>44350</v>
      </c>
      <c r="C1430" s="32" t="s">
        <v>68</v>
      </c>
      <c r="D1430" s="35" t="s">
        <v>85</v>
      </c>
      <c r="E1430" s="81"/>
      <c r="F1430" s="82">
        <f>41+13+12+257</f>
        <v>323</v>
      </c>
      <c r="G1430" s="81"/>
      <c r="H1430" s="82"/>
      <c r="I1430" s="82"/>
      <c r="J1430" s="32" t="s">
        <v>18</v>
      </c>
      <c r="K1430"/>
      <c r="L1430" s="83"/>
      <c r="M1430" s="79"/>
      <c r="N1430" s="261">
        <v>713</v>
      </c>
      <c r="O1430" s="32" t="s">
        <v>1845</v>
      </c>
      <c r="P1430" s="32" t="s">
        <v>62</v>
      </c>
    </row>
    <row r="1431" spans="1:16" ht="15.6">
      <c r="A1431" s="57">
        <v>1430</v>
      </c>
      <c r="B1431" s="74">
        <v>44352</v>
      </c>
      <c r="C1431" s="32" t="s">
        <v>68</v>
      </c>
      <c r="D1431" s="35" t="s">
        <v>85</v>
      </c>
      <c r="E1431" s="81"/>
      <c r="F1431" s="82">
        <v>107</v>
      </c>
      <c r="G1431" s="81"/>
      <c r="H1431" s="82"/>
      <c r="I1431" s="82"/>
      <c r="J1431" s="32" t="s">
        <v>18</v>
      </c>
      <c r="K1431"/>
      <c r="L1431" s="83"/>
      <c r="M1431" s="79"/>
      <c r="N1431" s="261">
        <v>713</v>
      </c>
      <c r="O1431" s="32" t="s">
        <v>1845</v>
      </c>
      <c r="P1431" s="32" t="s">
        <v>62</v>
      </c>
    </row>
    <row r="1432" spans="1:16" ht="15.6">
      <c r="A1432" s="57">
        <v>1431</v>
      </c>
      <c r="B1432" s="74">
        <v>44355</v>
      </c>
      <c r="C1432" s="32" t="s">
        <v>68</v>
      </c>
      <c r="D1432" s="35" t="s">
        <v>85</v>
      </c>
      <c r="E1432" s="81"/>
      <c r="F1432" s="82">
        <v>49</v>
      </c>
      <c r="G1432" s="81"/>
      <c r="H1432" s="82"/>
      <c r="I1432" s="82"/>
      <c r="J1432" s="32" t="s">
        <v>18</v>
      </c>
      <c r="K1432"/>
      <c r="L1432" s="83"/>
      <c r="M1432" s="79"/>
      <c r="N1432" s="261">
        <v>713</v>
      </c>
      <c r="O1432" s="32" t="s">
        <v>1845</v>
      </c>
      <c r="P1432" s="32" t="s">
        <v>62</v>
      </c>
    </row>
    <row r="1433" spans="1:16" ht="15.6">
      <c r="A1433" s="57">
        <v>1432</v>
      </c>
      <c r="B1433" s="74">
        <v>44359</v>
      </c>
      <c r="C1433" s="32" t="s">
        <v>68</v>
      </c>
      <c r="D1433" s="35" t="s">
        <v>85</v>
      </c>
      <c r="E1433" s="81"/>
      <c r="F1433" s="82">
        <v>75</v>
      </c>
      <c r="G1433" s="81"/>
      <c r="H1433" s="82"/>
      <c r="I1433" s="82"/>
      <c r="J1433" s="32" t="s">
        <v>18</v>
      </c>
      <c r="K1433"/>
      <c r="L1433" s="83"/>
      <c r="M1433" s="79"/>
      <c r="N1433" s="261">
        <v>713</v>
      </c>
      <c r="O1433" s="32" t="s">
        <v>1845</v>
      </c>
      <c r="P1433" s="32" t="s">
        <v>62</v>
      </c>
    </row>
    <row r="1434" spans="1:16" ht="15.6">
      <c r="A1434" s="57">
        <v>1433</v>
      </c>
      <c r="B1434" s="74">
        <v>44361</v>
      </c>
      <c r="C1434" s="32" t="s">
        <v>68</v>
      </c>
      <c r="D1434" s="35" t="s">
        <v>85</v>
      </c>
      <c r="E1434" s="81"/>
      <c r="F1434" s="82">
        <v>57</v>
      </c>
      <c r="G1434" s="81"/>
      <c r="H1434" s="82"/>
      <c r="I1434" s="82"/>
      <c r="J1434" s="32" t="s">
        <v>18</v>
      </c>
      <c r="K1434"/>
      <c r="L1434" s="83"/>
      <c r="M1434" s="79"/>
      <c r="N1434" s="261">
        <v>713</v>
      </c>
      <c r="O1434" s="32" t="s">
        <v>1845</v>
      </c>
      <c r="P1434" s="32" t="s">
        <v>62</v>
      </c>
    </row>
    <row r="1435" spans="1:16" ht="15.6">
      <c r="A1435" s="57">
        <v>1434</v>
      </c>
      <c r="B1435" s="74">
        <v>44363</v>
      </c>
      <c r="C1435" s="32" t="s">
        <v>68</v>
      </c>
      <c r="D1435" s="35" t="s">
        <v>85</v>
      </c>
      <c r="E1435" s="81"/>
      <c r="F1435" s="82">
        <f>2273+87+59</f>
        <v>2419</v>
      </c>
      <c r="G1435" s="81"/>
      <c r="H1435" s="82"/>
      <c r="I1435" s="82"/>
      <c r="J1435" s="32" t="s">
        <v>18</v>
      </c>
      <c r="K1435"/>
      <c r="L1435" s="83"/>
      <c r="M1435" s="79"/>
      <c r="N1435" s="261">
        <v>713</v>
      </c>
      <c r="O1435" s="32" t="s">
        <v>1845</v>
      </c>
      <c r="P1435" s="32" t="s">
        <v>62</v>
      </c>
    </row>
    <row r="1436" spans="1:16" ht="15.6">
      <c r="A1436" s="57">
        <v>1435</v>
      </c>
      <c r="B1436" s="74">
        <v>44365</v>
      </c>
      <c r="C1436" s="32" t="s">
        <v>68</v>
      </c>
      <c r="D1436" s="35" t="s">
        <v>85</v>
      </c>
      <c r="E1436" s="81"/>
      <c r="F1436" s="82">
        <v>140</v>
      </c>
      <c r="G1436" s="81"/>
      <c r="H1436" s="82"/>
      <c r="I1436" s="82"/>
      <c r="J1436" s="32" t="s">
        <v>18</v>
      </c>
      <c r="K1436"/>
      <c r="L1436" s="83"/>
      <c r="M1436" s="79"/>
      <c r="N1436" s="261">
        <v>713</v>
      </c>
      <c r="O1436" s="32" t="s">
        <v>1845</v>
      </c>
      <c r="P1436" s="32" t="s">
        <v>62</v>
      </c>
    </row>
    <row r="1437" spans="1:16" ht="15.6">
      <c r="A1437" s="57">
        <v>1436</v>
      </c>
      <c r="B1437" s="74">
        <v>44371</v>
      </c>
      <c r="C1437" s="32" t="s">
        <v>68</v>
      </c>
      <c r="D1437" s="35" t="s">
        <v>85</v>
      </c>
      <c r="E1437" s="81"/>
      <c r="F1437" s="82">
        <f>1211+327</f>
        <v>1538</v>
      </c>
      <c r="G1437" s="81"/>
      <c r="H1437" s="82"/>
      <c r="I1437" s="82"/>
      <c r="J1437" s="32" t="s">
        <v>18</v>
      </c>
      <c r="K1437"/>
      <c r="L1437" s="83"/>
      <c r="M1437" s="79"/>
      <c r="N1437" s="261">
        <v>713</v>
      </c>
      <c r="O1437" s="32" t="s">
        <v>1845</v>
      </c>
      <c r="P1437" s="32" t="s">
        <v>62</v>
      </c>
    </row>
    <row r="1438" spans="1:16" ht="15.6">
      <c r="A1438" s="57">
        <v>1437</v>
      </c>
      <c r="B1438" s="74">
        <v>44375</v>
      </c>
      <c r="C1438" s="32" t="s">
        <v>68</v>
      </c>
      <c r="D1438" s="35" t="s">
        <v>85</v>
      </c>
      <c r="E1438" s="81"/>
      <c r="F1438" s="82">
        <v>34</v>
      </c>
      <c r="G1438" s="81"/>
      <c r="H1438" s="82"/>
      <c r="I1438" s="82"/>
      <c r="J1438" s="32" t="s">
        <v>18</v>
      </c>
      <c r="K1438"/>
      <c r="L1438" s="83"/>
      <c r="M1438" s="79"/>
      <c r="N1438" s="261">
        <v>713</v>
      </c>
      <c r="O1438" s="32" t="s">
        <v>1845</v>
      </c>
      <c r="P1438" s="32" t="s">
        <v>62</v>
      </c>
    </row>
    <row r="1439" spans="1:16" ht="15.6">
      <c r="A1439" s="57">
        <v>1438</v>
      </c>
      <c r="B1439" s="74">
        <v>44384</v>
      </c>
      <c r="C1439" s="32" t="s">
        <v>68</v>
      </c>
      <c r="D1439" s="35" t="s">
        <v>85</v>
      </c>
      <c r="E1439" s="81"/>
      <c r="F1439" s="82">
        <v>84</v>
      </c>
      <c r="G1439" s="81"/>
      <c r="H1439" s="82"/>
      <c r="I1439" s="82"/>
      <c r="J1439" s="32" t="s">
        <v>18</v>
      </c>
      <c r="K1439"/>
      <c r="L1439" s="83"/>
      <c r="M1439" s="79"/>
      <c r="N1439" s="261">
        <v>713</v>
      </c>
      <c r="O1439" s="32" t="s">
        <v>1845</v>
      </c>
      <c r="P1439" s="32" t="s">
        <v>62</v>
      </c>
    </row>
    <row r="1440" spans="1:16" ht="15.6">
      <c r="A1440" s="57">
        <v>1439</v>
      </c>
      <c r="B1440" s="74">
        <v>44384</v>
      </c>
      <c r="C1440" s="32" t="s">
        <v>68</v>
      </c>
      <c r="D1440" s="35" t="s">
        <v>85</v>
      </c>
      <c r="E1440" s="81"/>
      <c r="F1440" s="82">
        <f>139+776+896+1271+456</f>
        <v>3538</v>
      </c>
      <c r="G1440" s="81"/>
      <c r="H1440" s="82"/>
      <c r="I1440" s="82"/>
      <c r="J1440" s="32" t="s">
        <v>18</v>
      </c>
      <c r="K1440"/>
      <c r="L1440" s="83"/>
      <c r="M1440" s="79"/>
      <c r="N1440" s="31">
        <v>718</v>
      </c>
      <c r="O1440" s="32" t="s">
        <v>1845</v>
      </c>
      <c r="P1440" s="32" t="s">
        <v>62</v>
      </c>
    </row>
    <row r="1441" spans="1:16" ht="15.6">
      <c r="A1441" s="57">
        <v>1440</v>
      </c>
      <c r="B1441" s="74">
        <v>44398</v>
      </c>
      <c r="C1441" s="32" t="s">
        <v>68</v>
      </c>
      <c r="D1441" s="35" t="s">
        <v>85</v>
      </c>
      <c r="E1441" s="81"/>
      <c r="F1441" s="82">
        <f>1018+495+914+3137+220</f>
        <v>5784</v>
      </c>
      <c r="G1441" s="81"/>
      <c r="H1441" s="82"/>
      <c r="I1441" s="82"/>
      <c r="J1441" s="32" t="s">
        <v>18</v>
      </c>
      <c r="K1441"/>
      <c r="L1441" s="83"/>
      <c r="M1441" s="79"/>
      <c r="N1441" s="31">
        <v>718</v>
      </c>
      <c r="O1441" s="32" t="s">
        <v>1845</v>
      </c>
      <c r="P1441" s="32" t="s">
        <v>62</v>
      </c>
    </row>
    <row r="1442" spans="1:16" ht="15.6">
      <c r="A1442" s="57">
        <v>1441</v>
      </c>
      <c r="B1442" s="74">
        <v>44412</v>
      </c>
      <c r="C1442" s="32" t="s">
        <v>68</v>
      </c>
      <c r="D1442" s="35" t="s">
        <v>85</v>
      </c>
      <c r="E1442" s="81"/>
      <c r="F1442" s="82">
        <f>1582+312+169+623</f>
        <v>2686</v>
      </c>
      <c r="G1442" s="81"/>
      <c r="H1442" s="82"/>
      <c r="I1442" s="82"/>
      <c r="J1442" s="32" t="s">
        <v>18</v>
      </c>
      <c r="K1442"/>
      <c r="L1442" s="83"/>
      <c r="M1442" s="79"/>
      <c r="N1442" s="31">
        <v>718</v>
      </c>
      <c r="O1442" s="32" t="s">
        <v>1845</v>
      </c>
      <c r="P1442" s="32" t="s">
        <v>62</v>
      </c>
    </row>
    <row r="1443" spans="1:16" ht="15.6">
      <c r="A1443" s="57">
        <v>1442</v>
      </c>
      <c r="B1443" s="74">
        <v>44429</v>
      </c>
      <c r="C1443" s="32" t="s">
        <v>68</v>
      </c>
      <c r="D1443" s="35" t="s">
        <v>85</v>
      </c>
      <c r="E1443" s="81"/>
      <c r="F1443" s="82">
        <v>352</v>
      </c>
      <c r="G1443" s="81"/>
      <c r="H1443" s="82"/>
      <c r="I1443" s="82"/>
      <c r="J1443" s="32" t="s">
        <v>18</v>
      </c>
      <c r="K1443"/>
      <c r="L1443" s="83"/>
      <c r="M1443" s="79"/>
      <c r="N1443" s="31">
        <v>718</v>
      </c>
      <c r="O1443" s="32" t="s">
        <v>1845</v>
      </c>
      <c r="P1443" s="32" t="s">
        <v>62</v>
      </c>
    </row>
    <row r="1444" spans="1:16" ht="15.6">
      <c r="A1444" s="57">
        <v>1443</v>
      </c>
      <c r="B1444" s="36">
        <v>11092021</v>
      </c>
      <c r="C1444" s="32" t="s">
        <v>68</v>
      </c>
      <c r="D1444" s="84" t="s">
        <v>76</v>
      </c>
      <c r="E1444" s="85">
        <v>34</v>
      </c>
      <c r="F1444" s="37">
        <v>922</v>
      </c>
      <c r="G1444" s="85" t="s">
        <v>55</v>
      </c>
      <c r="J1444" s="38" t="s">
        <v>12</v>
      </c>
      <c r="K1444" s="38"/>
      <c r="L1444" s="38"/>
      <c r="N1444" s="261">
        <v>713</v>
      </c>
      <c r="O1444" s="261" t="s">
        <v>2505</v>
      </c>
    </row>
    <row r="1445" spans="1:16" ht="15.6">
      <c r="A1445" s="57">
        <v>1444</v>
      </c>
      <c r="B1445" s="36">
        <v>11092021</v>
      </c>
      <c r="C1445" s="32" t="s">
        <v>68</v>
      </c>
      <c r="D1445" s="84" t="s">
        <v>76</v>
      </c>
      <c r="E1445" s="85">
        <v>34</v>
      </c>
      <c r="F1445" s="37">
        <v>989</v>
      </c>
      <c r="G1445" s="85">
        <v>21</v>
      </c>
      <c r="J1445" s="38" t="s">
        <v>15</v>
      </c>
      <c r="K1445" s="38">
        <v>4</v>
      </c>
      <c r="L1445" s="38"/>
      <c r="N1445" s="261">
        <v>713</v>
      </c>
      <c r="O1445" s="261" t="s">
        <v>2505</v>
      </c>
    </row>
    <row r="1446" spans="1:16" ht="15.6">
      <c r="A1446" s="57">
        <v>1445</v>
      </c>
      <c r="B1446" s="36">
        <v>11092021</v>
      </c>
      <c r="C1446" s="32" t="s">
        <v>68</v>
      </c>
      <c r="D1446" s="84" t="s">
        <v>76</v>
      </c>
      <c r="E1446" s="85">
        <v>39.5</v>
      </c>
      <c r="F1446" s="37">
        <v>1196</v>
      </c>
      <c r="G1446" s="85">
        <v>2</v>
      </c>
      <c r="J1446" s="38" t="s">
        <v>15</v>
      </c>
      <c r="K1446" s="38">
        <v>1</v>
      </c>
      <c r="L1446" s="38"/>
      <c r="N1446" s="261">
        <v>713</v>
      </c>
      <c r="O1446" s="261" t="s">
        <v>2505</v>
      </c>
    </row>
    <row r="1447" spans="1:16" ht="15.6">
      <c r="A1447" s="57">
        <v>1446</v>
      </c>
      <c r="B1447" s="36">
        <v>11092021</v>
      </c>
      <c r="C1447" s="32" t="s">
        <v>68</v>
      </c>
      <c r="D1447" s="84" t="s">
        <v>76</v>
      </c>
      <c r="E1447" s="85">
        <v>35</v>
      </c>
      <c r="F1447" s="37">
        <v>1276</v>
      </c>
      <c r="G1447" s="85"/>
      <c r="J1447" s="38" t="s">
        <v>12</v>
      </c>
      <c r="K1447" s="38"/>
      <c r="L1447" s="38"/>
      <c r="N1447" s="261">
        <v>713</v>
      </c>
      <c r="O1447" s="261" t="s">
        <v>2505</v>
      </c>
    </row>
    <row r="1448" spans="1:16" ht="15.6">
      <c r="A1448" s="57">
        <v>1447</v>
      </c>
      <c r="B1448" s="36">
        <v>14092021</v>
      </c>
      <c r="C1448" s="32" t="s">
        <v>68</v>
      </c>
      <c r="D1448" s="84" t="s">
        <v>76</v>
      </c>
      <c r="E1448" s="85" t="s">
        <v>90</v>
      </c>
      <c r="F1448" s="37">
        <v>531</v>
      </c>
      <c r="G1448" s="85">
        <v>2</v>
      </c>
      <c r="J1448" s="38" t="s">
        <v>15</v>
      </c>
      <c r="K1448" s="38">
        <v>1</v>
      </c>
      <c r="L1448" s="38"/>
      <c r="N1448" s="261">
        <v>713</v>
      </c>
      <c r="O1448" s="261" t="s">
        <v>2505</v>
      </c>
    </row>
    <row r="1449" spans="1:16" ht="15.6">
      <c r="A1449" s="57">
        <v>1448</v>
      </c>
      <c r="B1449" s="36">
        <v>14092021</v>
      </c>
      <c r="C1449" s="32" t="s">
        <v>68</v>
      </c>
      <c r="D1449" s="84" t="s">
        <v>76</v>
      </c>
      <c r="E1449" s="85">
        <v>36</v>
      </c>
      <c r="F1449" s="37">
        <v>1380</v>
      </c>
      <c r="G1449" s="85">
        <v>3</v>
      </c>
      <c r="J1449" s="38" t="s">
        <v>15</v>
      </c>
      <c r="K1449" s="38">
        <v>1</v>
      </c>
      <c r="L1449" s="38"/>
      <c r="N1449" s="261">
        <v>713</v>
      </c>
      <c r="O1449" s="261" t="s">
        <v>2505</v>
      </c>
    </row>
    <row r="1450" spans="1:16" ht="15.6">
      <c r="A1450" s="57">
        <v>1449</v>
      </c>
      <c r="B1450" s="36">
        <v>14092021</v>
      </c>
      <c r="C1450" s="32" t="s">
        <v>68</v>
      </c>
      <c r="D1450" s="84" t="s">
        <v>76</v>
      </c>
      <c r="E1450" s="85">
        <v>35</v>
      </c>
      <c r="F1450" s="37">
        <v>1143</v>
      </c>
      <c r="G1450" s="85">
        <v>2</v>
      </c>
      <c r="J1450" s="38" t="s">
        <v>15</v>
      </c>
      <c r="K1450" s="38">
        <v>1</v>
      </c>
      <c r="L1450" s="38"/>
      <c r="N1450" s="261">
        <v>713</v>
      </c>
      <c r="O1450" s="261" t="s">
        <v>2505</v>
      </c>
    </row>
    <row r="1451" spans="1:16" ht="15.6">
      <c r="A1451" s="57">
        <v>1450</v>
      </c>
      <c r="B1451" s="36">
        <v>14092021</v>
      </c>
      <c r="C1451" s="32" t="s">
        <v>68</v>
      </c>
      <c r="D1451" s="84" t="s">
        <v>76</v>
      </c>
      <c r="E1451" s="85">
        <v>35</v>
      </c>
      <c r="F1451" s="37">
        <v>1150</v>
      </c>
      <c r="G1451" s="85">
        <v>3</v>
      </c>
      <c r="J1451" s="38" t="s">
        <v>15</v>
      </c>
      <c r="K1451" s="38">
        <v>1</v>
      </c>
      <c r="L1451" s="38"/>
      <c r="N1451" s="261">
        <v>713</v>
      </c>
      <c r="O1451" s="261" t="s">
        <v>2505</v>
      </c>
    </row>
    <row r="1452" spans="1:16" ht="15.6">
      <c r="A1452" s="57">
        <v>1451</v>
      </c>
      <c r="B1452" s="36">
        <v>15092021</v>
      </c>
      <c r="C1452" s="32" t="s">
        <v>68</v>
      </c>
      <c r="D1452" s="84" t="s">
        <v>76</v>
      </c>
      <c r="E1452" s="85">
        <v>34</v>
      </c>
      <c r="F1452" s="37">
        <v>787</v>
      </c>
      <c r="G1452" s="85">
        <v>13</v>
      </c>
      <c r="J1452" s="38" t="s">
        <v>15</v>
      </c>
      <c r="K1452" s="38">
        <v>4</v>
      </c>
      <c r="L1452" s="38"/>
      <c r="N1452" s="261">
        <v>713</v>
      </c>
      <c r="O1452" s="261" t="s">
        <v>2505</v>
      </c>
    </row>
    <row r="1453" spans="1:16" ht="15.6">
      <c r="A1453" s="57">
        <v>1452</v>
      </c>
      <c r="B1453" s="36">
        <v>15092021</v>
      </c>
      <c r="C1453" s="32" t="s">
        <v>68</v>
      </c>
      <c r="D1453" s="84" t="s">
        <v>76</v>
      </c>
      <c r="E1453" s="85" t="s">
        <v>86</v>
      </c>
      <c r="F1453" s="37">
        <v>856</v>
      </c>
      <c r="G1453" s="85">
        <v>11</v>
      </c>
      <c r="J1453" s="38" t="s">
        <v>15</v>
      </c>
      <c r="K1453" s="38">
        <v>4</v>
      </c>
      <c r="L1453" s="38"/>
      <c r="N1453" s="261">
        <v>713</v>
      </c>
      <c r="O1453" s="261" t="s">
        <v>2505</v>
      </c>
    </row>
    <row r="1454" spans="1:16" ht="15.6">
      <c r="A1454" s="57">
        <v>1453</v>
      </c>
      <c r="B1454" s="36">
        <v>15092021</v>
      </c>
      <c r="C1454" s="32" t="s">
        <v>68</v>
      </c>
      <c r="D1454" s="84" t="s">
        <v>76</v>
      </c>
      <c r="E1454" s="85">
        <v>36</v>
      </c>
      <c r="F1454" s="37">
        <v>1347</v>
      </c>
      <c r="G1454" s="86"/>
      <c r="J1454" s="38" t="s">
        <v>12</v>
      </c>
      <c r="K1454" s="36"/>
      <c r="L1454" s="38"/>
      <c r="N1454" s="261">
        <v>713</v>
      </c>
      <c r="O1454" s="261" t="s">
        <v>2505</v>
      </c>
    </row>
    <row r="1455" spans="1:16" ht="15.6">
      <c r="A1455" s="57">
        <v>1454</v>
      </c>
      <c r="B1455" s="36">
        <v>15092021</v>
      </c>
      <c r="C1455" s="32" t="s">
        <v>68</v>
      </c>
      <c r="D1455" s="84" t="s">
        <v>76</v>
      </c>
      <c r="E1455" s="85">
        <v>35</v>
      </c>
      <c r="F1455" s="37">
        <v>965</v>
      </c>
      <c r="G1455" s="85"/>
      <c r="J1455" s="38" t="s">
        <v>12</v>
      </c>
      <c r="K1455" s="38"/>
      <c r="L1455" s="38"/>
      <c r="N1455" s="261">
        <v>713</v>
      </c>
      <c r="O1455" s="261" t="s">
        <v>2505</v>
      </c>
    </row>
    <row r="1456" spans="1:16" ht="15.6">
      <c r="A1456" s="57">
        <v>1455</v>
      </c>
      <c r="B1456" s="36">
        <v>22092021</v>
      </c>
      <c r="C1456" s="32" t="s">
        <v>68</v>
      </c>
      <c r="D1456" s="84" t="s">
        <v>76</v>
      </c>
      <c r="E1456" s="85">
        <v>36</v>
      </c>
      <c r="F1456" s="37">
        <v>1227</v>
      </c>
      <c r="G1456" s="85">
        <v>12</v>
      </c>
      <c r="J1456" s="38" t="s">
        <v>15</v>
      </c>
      <c r="K1456" s="38">
        <v>4</v>
      </c>
      <c r="L1456" s="38"/>
      <c r="N1456" s="261">
        <v>713</v>
      </c>
      <c r="O1456" s="261" t="s">
        <v>2505</v>
      </c>
    </row>
    <row r="1457" spans="1:15" ht="15.6">
      <c r="A1457" s="57">
        <v>1456</v>
      </c>
      <c r="B1457" s="36">
        <v>22092021</v>
      </c>
      <c r="C1457" s="32" t="s">
        <v>68</v>
      </c>
      <c r="D1457" s="84" t="s">
        <v>76</v>
      </c>
      <c r="E1457" s="85">
        <v>36</v>
      </c>
      <c r="F1457" s="37">
        <v>1218</v>
      </c>
      <c r="G1457" s="85">
        <v>2</v>
      </c>
      <c r="J1457" s="38" t="s">
        <v>15</v>
      </c>
      <c r="K1457" s="38">
        <v>1</v>
      </c>
      <c r="L1457" s="38"/>
      <c r="N1457" s="261">
        <v>713</v>
      </c>
      <c r="O1457" s="261" t="s">
        <v>2505</v>
      </c>
    </row>
    <row r="1458" spans="1:15" ht="15.6">
      <c r="A1458" s="57">
        <v>1457</v>
      </c>
      <c r="B1458" s="36">
        <v>22092021</v>
      </c>
      <c r="C1458" s="32" t="s">
        <v>68</v>
      </c>
      <c r="D1458" s="84" t="s">
        <v>76</v>
      </c>
      <c r="E1458" s="85">
        <v>35</v>
      </c>
      <c r="F1458" s="37">
        <v>1102</v>
      </c>
      <c r="G1458" s="85">
        <v>2</v>
      </c>
      <c r="J1458" s="38" t="s">
        <v>15</v>
      </c>
      <c r="K1458" s="38">
        <v>1</v>
      </c>
      <c r="L1458" s="38"/>
      <c r="N1458" s="261">
        <v>713</v>
      </c>
      <c r="O1458" s="261" t="s">
        <v>2505</v>
      </c>
    </row>
    <row r="1459" spans="1:15" ht="15.6">
      <c r="A1459" s="57">
        <v>1458</v>
      </c>
      <c r="B1459" s="36">
        <v>27092021</v>
      </c>
      <c r="C1459" s="32" t="s">
        <v>68</v>
      </c>
      <c r="D1459" s="84" t="s">
        <v>76</v>
      </c>
      <c r="E1459" s="85">
        <v>28</v>
      </c>
      <c r="F1459" s="37">
        <v>866</v>
      </c>
      <c r="G1459" s="85">
        <v>18</v>
      </c>
      <c r="J1459" s="38" t="s">
        <v>15</v>
      </c>
      <c r="K1459" s="38">
        <v>4</v>
      </c>
      <c r="L1459" s="38"/>
      <c r="N1459" s="261">
        <v>713</v>
      </c>
      <c r="O1459" s="261" t="s">
        <v>2505</v>
      </c>
    </row>
    <row r="1460" spans="1:15" ht="15.6">
      <c r="A1460" s="57">
        <v>1459</v>
      </c>
      <c r="B1460" s="36">
        <v>27092021</v>
      </c>
      <c r="C1460" s="32" t="s">
        <v>68</v>
      </c>
      <c r="D1460" s="84" t="s">
        <v>76</v>
      </c>
      <c r="E1460" s="85" t="s">
        <v>91</v>
      </c>
      <c r="F1460" s="37">
        <v>899</v>
      </c>
      <c r="G1460" s="85">
        <v>17</v>
      </c>
      <c r="J1460" s="38" t="s">
        <v>15</v>
      </c>
      <c r="K1460" s="38">
        <v>4</v>
      </c>
      <c r="L1460" s="38"/>
      <c r="N1460" s="261">
        <v>713</v>
      </c>
      <c r="O1460" s="261" t="s">
        <v>2505</v>
      </c>
    </row>
    <row r="1461" spans="1:15" ht="15.6">
      <c r="A1461" s="57">
        <v>1460</v>
      </c>
      <c r="B1461" s="36">
        <v>27092021</v>
      </c>
      <c r="C1461" s="32" t="s">
        <v>68</v>
      </c>
      <c r="D1461" s="84" t="s">
        <v>76</v>
      </c>
      <c r="E1461" s="85">
        <v>33</v>
      </c>
      <c r="F1461" s="37">
        <v>1047</v>
      </c>
      <c r="G1461" s="85"/>
      <c r="J1461" s="38" t="s">
        <v>12</v>
      </c>
      <c r="K1461" s="38"/>
      <c r="L1461" s="38"/>
      <c r="N1461" s="261">
        <v>713</v>
      </c>
      <c r="O1461" s="261" t="s">
        <v>2505</v>
      </c>
    </row>
    <row r="1462" spans="1:15" ht="15.6">
      <c r="A1462" s="57">
        <v>1461</v>
      </c>
      <c r="B1462" s="36">
        <v>27092021</v>
      </c>
      <c r="C1462" s="32" t="s">
        <v>68</v>
      </c>
      <c r="D1462" s="84" t="s">
        <v>76</v>
      </c>
      <c r="E1462" s="85">
        <v>30</v>
      </c>
      <c r="F1462" s="37">
        <v>898</v>
      </c>
      <c r="G1462" s="85"/>
      <c r="J1462" s="38" t="s">
        <v>12</v>
      </c>
      <c r="K1462" s="38"/>
      <c r="L1462" s="38"/>
      <c r="N1462" s="261">
        <v>713</v>
      </c>
      <c r="O1462" s="261" t="s">
        <v>2505</v>
      </c>
    </row>
    <row r="1463" spans="1:15" ht="15.6">
      <c r="A1463" s="57">
        <v>1462</v>
      </c>
      <c r="B1463" s="36">
        <v>7102021</v>
      </c>
      <c r="C1463" s="32" t="s">
        <v>68</v>
      </c>
      <c r="D1463" s="84" t="s">
        <v>76</v>
      </c>
      <c r="E1463" s="85"/>
      <c r="F1463" s="37">
        <v>1213</v>
      </c>
      <c r="G1463" s="85"/>
      <c r="J1463" s="38" t="s">
        <v>12</v>
      </c>
      <c r="K1463" s="38"/>
      <c r="L1463" s="38"/>
      <c r="N1463" s="261">
        <v>713</v>
      </c>
      <c r="O1463" s="261" t="s">
        <v>2505</v>
      </c>
    </row>
    <row r="1464" spans="1:15" ht="15.6">
      <c r="A1464" s="57">
        <v>1463</v>
      </c>
      <c r="B1464" s="36">
        <v>7102021</v>
      </c>
      <c r="C1464" s="32" t="s">
        <v>68</v>
      </c>
      <c r="D1464" s="84" t="s">
        <v>76</v>
      </c>
      <c r="E1464" s="85"/>
      <c r="F1464" s="37">
        <v>1441</v>
      </c>
      <c r="G1464" s="85">
        <v>2</v>
      </c>
      <c r="J1464" s="38" t="s">
        <v>15</v>
      </c>
      <c r="K1464" s="38">
        <v>1</v>
      </c>
      <c r="L1464" s="38"/>
      <c r="N1464" s="261">
        <v>713</v>
      </c>
      <c r="O1464" s="261" t="s">
        <v>2505</v>
      </c>
    </row>
    <row r="1465" spans="1:15" ht="15.6">
      <c r="A1465" s="57">
        <v>1464</v>
      </c>
      <c r="B1465" s="36">
        <v>7102021</v>
      </c>
      <c r="C1465" s="32" t="s">
        <v>68</v>
      </c>
      <c r="D1465" s="84" t="s">
        <v>76</v>
      </c>
      <c r="E1465" s="85">
        <v>35</v>
      </c>
      <c r="F1465" s="37">
        <v>994</v>
      </c>
      <c r="G1465" s="85">
        <v>22</v>
      </c>
      <c r="J1465" s="38" t="s">
        <v>15</v>
      </c>
      <c r="K1465" s="38">
        <v>4</v>
      </c>
      <c r="L1465" s="38"/>
      <c r="N1465" s="261">
        <v>713</v>
      </c>
      <c r="O1465" s="261" t="s">
        <v>2505</v>
      </c>
    </row>
    <row r="1466" spans="1:15" ht="15.6">
      <c r="A1466" s="57">
        <v>1465</v>
      </c>
      <c r="B1466" s="36">
        <v>7102021</v>
      </c>
      <c r="C1466" s="32" t="s">
        <v>68</v>
      </c>
      <c r="D1466" s="84" t="s">
        <v>76</v>
      </c>
      <c r="E1466" s="85"/>
      <c r="F1466" s="37">
        <v>1379</v>
      </c>
      <c r="G1466" s="85"/>
      <c r="J1466" s="38" t="s">
        <v>12</v>
      </c>
      <c r="K1466" s="38"/>
      <c r="L1466" s="38"/>
      <c r="N1466" s="261">
        <v>713</v>
      </c>
      <c r="O1466" s="261" t="s">
        <v>2505</v>
      </c>
    </row>
    <row r="1467" spans="1:15" ht="15.6">
      <c r="A1467" s="57">
        <v>1466</v>
      </c>
      <c r="B1467" s="36">
        <v>7102021</v>
      </c>
      <c r="C1467" s="32" t="s">
        <v>68</v>
      </c>
      <c r="D1467" s="84" t="s">
        <v>76</v>
      </c>
      <c r="E1467" s="85"/>
      <c r="F1467" s="37">
        <v>996</v>
      </c>
      <c r="G1467" s="85"/>
      <c r="J1467" s="38" t="s">
        <v>12</v>
      </c>
      <c r="K1467" s="38"/>
      <c r="L1467" s="38"/>
      <c r="N1467" s="261">
        <v>713</v>
      </c>
      <c r="O1467" s="261" t="s">
        <v>2505</v>
      </c>
    </row>
    <row r="1468" spans="1:15" ht="15.6">
      <c r="A1468" s="57">
        <v>1467</v>
      </c>
      <c r="B1468" s="36">
        <v>12112021</v>
      </c>
      <c r="C1468" s="32" t="s">
        <v>68</v>
      </c>
      <c r="D1468" s="84" t="s">
        <v>76</v>
      </c>
      <c r="E1468" s="85">
        <v>32</v>
      </c>
      <c r="F1468" s="37">
        <v>928</v>
      </c>
      <c r="G1468" s="85"/>
      <c r="J1468" s="38" t="s">
        <v>12</v>
      </c>
      <c r="K1468" s="38"/>
      <c r="L1468" s="38"/>
      <c r="N1468" s="261">
        <v>713</v>
      </c>
      <c r="O1468" s="261" t="s">
        <v>2505</v>
      </c>
    </row>
    <row r="1469" spans="1:15" ht="15.6">
      <c r="A1469" s="57">
        <v>1468</v>
      </c>
      <c r="B1469" s="36">
        <v>12112021</v>
      </c>
      <c r="C1469" s="32" t="s">
        <v>68</v>
      </c>
      <c r="D1469" s="84" t="s">
        <v>76</v>
      </c>
      <c r="E1469" s="85">
        <v>28</v>
      </c>
      <c r="F1469" s="37">
        <v>625</v>
      </c>
      <c r="G1469" s="85">
        <v>5</v>
      </c>
      <c r="J1469" s="38" t="s">
        <v>15</v>
      </c>
      <c r="K1469" s="38">
        <v>2</v>
      </c>
      <c r="L1469" s="38" t="s">
        <v>92</v>
      </c>
      <c r="N1469" s="261">
        <v>713</v>
      </c>
      <c r="O1469" s="261" t="s">
        <v>2505</v>
      </c>
    </row>
    <row r="1470" spans="1:15" ht="15.6">
      <c r="A1470" s="57">
        <v>1469</v>
      </c>
      <c r="B1470" s="36">
        <v>12112021</v>
      </c>
      <c r="C1470" s="32" t="s">
        <v>68</v>
      </c>
      <c r="D1470" s="84" t="s">
        <v>76</v>
      </c>
      <c r="E1470" s="85">
        <v>32</v>
      </c>
      <c r="F1470" s="37">
        <v>926</v>
      </c>
      <c r="G1470" s="85"/>
      <c r="J1470" s="38" t="s">
        <v>12</v>
      </c>
      <c r="K1470" s="38"/>
      <c r="L1470" s="38"/>
      <c r="N1470" s="261">
        <v>713</v>
      </c>
      <c r="O1470" s="261" t="s">
        <v>2505</v>
      </c>
    </row>
    <row r="1471" spans="1:15" ht="15.6">
      <c r="A1471" s="57">
        <v>1470</v>
      </c>
      <c r="B1471" s="36">
        <v>12112021</v>
      </c>
      <c r="C1471" s="32" t="s">
        <v>68</v>
      </c>
      <c r="D1471" s="84" t="s">
        <v>76</v>
      </c>
      <c r="E1471" s="85">
        <v>30</v>
      </c>
      <c r="F1471" s="37">
        <v>714</v>
      </c>
      <c r="G1471" s="85"/>
      <c r="J1471" s="38" t="s">
        <v>12</v>
      </c>
      <c r="K1471" s="38"/>
      <c r="L1471" s="38"/>
      <c r="N1471" s="261">
        <v>713</v>
      </c>
      <c r="O1471" s="261" t="s">
        <v>2505</v>
      </c>
    </row>
    <row r="1472" spans="1:15" ht="15.6">
      <c r="A1472" s="57">
        <v>1471</v>
      </c>
      <c r="B1472" s="36">
        <v>12112021</v>
      </c>
      <c r="C1472" s="32" t="s">
        <v>68</v>
      </c>
      <c r="D1472" s="84" t="s">
        <v>76</v>
      </c>
      <c r="E1472" s="85">
        <v>30</v>
      </c>
      <c r="F1472" s="37">
        <v>809</v>
      </c>
      <c r="G1472" s="85">
        <v>11</v>
      </c>
      <c r="J1472" s="38" t="s">
        <v>15</v>
      </c>
      <c r="K1472" s="38">
        <v>3</v>
      </c>
      <c r="L1472" s="38" t="s">
        <v>93</v>
      </c>
      <c r="N1472" s="261">
        <v>713</v>
      </c>
      <c r="O1472" s="261" t="s">
        <v>2505</v>
      </c>
    </row>
    <row r="1473" spans="1:15" ht="15.6">
      <c r="A1473" s="57">
        <v>1472</v>
      </c>
      <c r="B1473" s="36">
        <v>30112021</v>
      </c>
      <c r="C1473" s="32" t="s">
        <v>68</v>
      </c>
      <c r="D1473" s="84" t="s">
        <v>76</v>
      </c>
      <c r="E1473" s="85">
        <v>30</v>
      </c>
      <c r="F1473" s="37">
        <v>1057</v>
      </c>
      <c r="G1473" s="85">
        <v>36</v>
      </c>
      <c r="J1473" s="38" t="s">
        <v>15</v>
      </c>
      <c r="K1473" s="38">
        <v>5</v>
      </c>
      <c r="L1473" s="38"/>
      <c r="N1473" s="261">
        <v>713</v>
      </c>
      <c r="O1473" s="261" t="s">
        <v>2505</v>
      </c>
    </row>
    <row r="1474" spans="1:15" ht="15.6">
      <c r="A1474" s="57">
        <v>1473</v>
      </c>
      <c r="B1474" s="36">
        <v>30112021</v>
      </c>
      <c r="C1474" s="32" t="s">
        <v>68</v>
      </c>
      <c r="D1474" s="84" t="s">
        <v>76</v>
      </c>
      <c r="E1474" s="85">
        <v>28</v>
      </c>
      <c r="F1474" s="37">
        <v>736</v>
      </c>
      <c r="G1474" s="85">
        <v>2</v>
      </c>
      <c r="J1474" s="38" t="s">
        <v>15</v>
      </c>
      <c r="K1474" s="38">
        <v>1</v>
      </c>
      <c r="L1474" s="38"/>
      <c r="N1474" s="261">
        <v>713</v>
      </c>
      <c r="O1474" s="261" t="s">
        <v>2505</v>
      </c>
    </row>
    <row r="1475" spans="1:15" ht="15.6">
      <c r="A1475" s="57">
        <v>1474</v>
      </c>
      <c r="B1475" s="36">
        <v>30112021</v>
      </c>
      <c r="C1475" s="32" t="s">
        <v>68</v>
      </c>
      <c r="D1475" s="84" t="s">
        <v>76</v>
      </c>
      <c r="E1475" s="85">
        <v>28</v>
      </c>
      <c r="F1475" s="37">
        <v>727</v>
      </c>
      <c r="G1475" s="85">
        <v>5</v>
      </c>
      <c r="J1475" s="38" t="s">
        <v>15</v>
      </c>
      <c r="K1475" s="38">
        <v>2</v>
      </c>
      <c r="L1475" s="38"/>
      <c r="N1475" s="261">
        <v>713</v>
      </c>
      <c r="O1475" s="261" t="s">
        <v>2505</v>
      </c>
    </row>
    <row r="1476" spans="1:15" ht="15.6">
      <c r="A1476" s="57">
        <v>1475</v>
      </c>
      <c r="B1476" s="36">
        <v>30112021</v>
      </c>
      <c r="C1476" s="32" t="s">
        <v>68</v>
      </c>
      <c r="D1476" s="84" t="s">
        <v>76</v>
      </c>
      <c r="E1476" s="85">
        <v>34</v>
      </c>
      <c r="F1476" s="37">
        <v>1270</v>
      </c>
      <c r="G1476" s="85"/>
      <c r="J1476" s="38" t="s">
        <v>12</v>
      </c>
      <c r="K1476" s="38"/>
      <c r="L1476" s="38"/>
      <c r="N1476" s="261">
        <v>713</v>
      </c>
      <c r="O1476" s="261" t="s">
        <v>2505</v>
      </c>
    </row>
    <row r="1477" spans="1:15" ht="15.6">
      <c r="A1477" s="57">
        <v>1476</v>
      </c>
      <c r="B1477" s="36">
        <v>30112021</v>
      </c>
      <c r="C1477" s="32" t="s">
        <v>68</v>
      </c>
      <c r="D1477" s="84" t="s">
        <v>76</v>
      </c>
      <c r="E1477" s="85">
        <v>32</v>
      </c>
      <c r="F1477" s="37">
        <v>1210</v>
      </c>
      <c r="G1477" s="85">
        <v>5</v>
      </c>
      <c r="J1477" s="38" t="s">
        <v>15</v>
      </c>
      <c r="K1477" s="38">
        <v>2</v>
      </c>
      <c r="L1477" s="38"/>
      <c r="N1477" s="261">
        <v>713</v>
      </c>
      <c r="O1477" s="261" t="s">
        <v>2505</v>
      </c>
    </row>
    <row r="1478" spans="1:15" ht="15.6">
      <c r="A1478" s="57">
        <v>1477</v>
      </c>
      <c r="B1478" s="36">
        <v>10122021</v>
      </c>
      <c r="C1478" s="32" t="s">
        <v>68</v>
      </c>
      <c r="D1478" s="84" t="s">
        <v>76</v>
      </c>
      <c r="E1478" s="85">
        <v>36</v>
      </c>
      <c r="F1478" s="37">
        <v>1237</v>
      </c>
      <c r="G1478" s="85">
        <v>2</v>
      </c>
      <c r="J1478" s="38" t="s">
        <v>15</v>
      </c>
      <c r="K1478" s="38">
        <v>1</v>
      </c>
      <c r="L1478" s="38"/>
      <c r="N1478" s="261">
        <v>713</v>
      </c>
      <c r="O1478" s="261" t="s">
        <v>2505</v>
      </c>
    </row>
    <row r="1479" spans="1:15" ht="15.6">
      <c r="A1479" s="57">
        <v>1478</v>
      </c>
      <c r="B1479" s="36">
        <v>10122021</v>
      </c>
      <c r="C1479" s="32" t="s">
        <v>68</v>
      </c>
      <c r="D1479" s="84" t="s">
        <v>76</v>
      </c>
      <c r="E1479" s="85">
        <v>32</v>
      </c>
      <c r="F1479" s="37">
        <v>931</v>
      </c>
      <c r="G1479" s="85"/>
      <c r="J1479" s="38" t="s">
        <v>12</v>
      </c>
      <c r="K1479" s="38"/>
      <c r="L1479" s="38"/>
      <c r="N1479" s="261">
        <v>713</v>
      </c>
      <c r="O1479" s="261" t="s">
        <v>2505</v>
      </c>
    </row>
    <row r="1480" spans="1:15" ht="15.6">
      <c r="A1480" s="57">
        <v>1479</v>
      </c>
      <c r="B1480" s="36">
        <v>10122021</v>
      </c>
      <c r="C1480" s="32" t="s">
        <v>68</v>
      </c>
      <c r="D1480" s="84" t="s">
        <v>76</v>
      </c>
      <c r="E1480" s="85">
        <v>30</v>
      </c>
      <c r="F1480" s="37">
        <v>751</v>
      </c>
      <c r="G1480" s="85"/>
      <c r="J1480" s="38" t="s">
        <v>12</v>
      </c>
      <c r="K1480" s="38"/>
      <c r="L1480" s="38"/>
      <c r="N1480" s="261">
        <v>713</v>
      </c>
      <c r="O1480" s="261" t="s">
        <v>2505</v>
      </c>
    </row>
    <row r="1481" spans="1:15" ht="15.6">
      <c r="A1481" s="57">
        <v>1480</v>
      </c>
      <c r="B1481" s="36">
        <v>10122021</v>
      </c>
      <c r="C1481" s="32" t="s">
        <v>68</v>
      </c>
      <c r="D1481" s="84" t="s">
        <v>76</v>
      </c>
      <c r="E1481" s="85">
        <v>28</v>
      </c>
      <c r="F1481" s="37">
        <v>588</v>
      </c>
      <c r="G1481" s="85">
        <v>12</v>
      </c>
      <c r="J1481" s="38" t="s">
        <v>15</v>
      </c>
      <c r="K1481" s="38">
        <v>3</v>
      </c>
      <c r="L1481" s="38"/>
      <c r="N1481" s="261">
        <v>713</v>
      </c>
      <c r="O1481" s="261" t="s">
        <v>2505</v>
      </c>
    </row>
    <row r="1482" spans="1:15" ht="15.6">
      <c r="A1482" s="57">
        <v>1481</v>
      </c>
      <c r="B1482" s="36">
        <v>10122021</v>
      </c>
      <c r="C1482" s="32" t="s">
        <v>68</v>
      </c>
      <c r="D1482" s="84" t="s">
        <v>76</v>
      </c>
      <c r="E1482" s="85">
        <v>32</v>
      </c>
      <c r="F1482" s="37">
        <v>970</v>
      </c>
      <c r="G1482" s="85">
        <v>2</v>
      </c>
      <c r="J1482" s="38" t="s">
        <v>15</v>
      </c>
      <c r="K1482" s="38">
        <v>1</v>
      </c>
      <c r="L1482" s="38"/>
      <c r="N1482" s="261">
        <v>713</v>
      </c>
      <c r="O1482" s="261" t="s">
        <v>2505</v>
      </c>
    </row>
    <row r="1483" spans="1:15" ht="15.6">
      <c r="A1483" s="57">
        <v>1482</v>
      </c>
      <c r="B1483" s="36">
        <v>10122021</v>
      </c>
      <c r="C1483" s="32" t="s">
        <v>68</v>
      </c>
      <c r="D1483" s="84" t="s">
        <v>76</v>
      </c>
      <c r="E1483" s="85">
        <v>28</v>
      </c>
      <c r="F1483" s="37">
        <v>585</v>
      </c>
      <c r="G1483" s="85"/>
      <c r="J1483" s="38" t="s">
        <v>12</v>
      </c>
      <c r="K1483" s="38"/>
      <c r="L1483" s="38"/>
      <c r="N1483" s="261">
        <v>713</v>
      </c>
      <c r="O1483" s="261" t="s">
        <v>2505</v>
      </c>
    </row>
    <row r="1484" spans="1:15" ht="15.6">
      <c r="A1484" s="57">
        <v>1483</v>
      </c>
      <c r="B1484" s="36">
        <v>10122021</v>
      </c>
      <c r="C1484" s="32" t="s">
        <v>68</v>
      </c>
      <c r="D1484" s="84" t="s">
        <v>76</v>
      </c>
      <c r="E1484" s="85">
        <v>32</v>
      </c>
      <c r="F1484" s="37">
        <v>924</v>
      </c>
      <c r="G1484" s="85"/>
      <c r="J1484" s="38" t="s">
        <v>12</v>
      </c>
      <c r="K1484" s="38"/>
      <c r="L1484" s="38"/>
      <c r="N1484" s="261">
        <v>713</v>
      </c>
      <c r="O1484" s="261" t="s">
        <v>2505</v>
      </c>
    </row>
    <row r="1485" spans="1:15" ht="15.6">
      <c r="A1485" s="57">
        <v>1484</v>
      </c>
      <c r="B1485" s="36">
        <v>10122021</v>
      </c>
      <c r="C1485" s="32" t="s">
        <v>68</v>
      </c>
      <c r="D1485" s="84" t="s">
        <v>76</v>
      </c>
      <c r="E1485" s="85">
        <v>30</v>
      </c>
      <c r="F1485" s="37">
        <v>668</v>
      </c>
      <c r="G1485" s="85"/>
      <c r="J1485" s="38" t="s">
        <v>12</v>
      </c>
      <c r="K1485" s="38"/>
      <c r="L1485" s="38"/>
      <c r="N1485" s="261">
        <v>713</v>
      </c>
      <c r="O1485" s="261" t="s">
        <v>2505</v>
      </c>
    </row>
    <row r="1486" spans="1:15" ht="15.6">
      <c r="A1486" s="57">
        <v>1485</v>
      </c>
      <c r="B1486" s="36">
        <v>10122021</v>
      </c>
      <c r="C1486" s="32" t="s">
        <v>68</v>
      </c>
      <c r="D1486" s="84" t="s">
        <v>76</v>
      </c>
      <c r="E1486" s="85">
        <v>33</v>
      </c>
      <c r="F1486" s="37">
        <v>1067</v>
      </c>
      <c r="G1486" s="85"/>
      <c r="J1486" s="38" t="s">
        <v>12</v>
      </c>
      <c r="K1486" s="38"/>
      <c r="L1486" s="38"/>
      <c r="N1486" s="261">
        <v>713</v>
      </c>
      <c r="O1486" s="261" t="s">
        <v>2505</v>
      </c>
    </row>
    <row r="1487" spans="1:15" ht="15.6">
      <c r="A1487" s="57">
        <v>1486</v>
      </c>
      <c r="B1487" s="36">
        <v>10122021</v>
      </c>
      <c r="C1487" s="32" t="s">
        <v>68</v>
      </c>
      <c r="D1487" s="84" t="s">
        <v>76</v>
      </c>
      <c r="E1487" s="85">
        <v>33</v>
      </c>
      <c r="F1487" s="37">
        <v>1112</v>
      </c>
      <c r="G1487" s="85"/>
      <c r="J1487" s="38" t="s">
        <v>12</v>
      </c>
      <c r="K1487" s="38"/>
      <c r="L1487" s="38"/>
      <c r="N1487" s="261">
        <v>713</v>
      </c>
      <c r="O1487" s="261" t="s">
        <v>2505</v>
      </c>
    </row>
    <row r="1488" spans="1:15" ht="15.6">
      <c r="A1488" s="57">
        <v>1487</v>
      </c>
      <c r="B1488" s="36">
        <v>14122021</v>
      </c>
      <c r="C1488" s="32" t="s">
        <v>68</v>
      </c>
      <c r="D1488" s="84" t="s">
        <v>76</v>
      </c>
      <c r="E1488" s="85">
        <v>35</v>
      </c>
      <c r="F1488" s="37">
        <v>1167</v>
      </c>
      <c r="G1488" s="85"/>
      <c r="J1488" s="38" t="s">
        <v>12</v>
      </c>
      <c r="K1488" s="38"/>
      <c r="L1488" s="38"/>
      <c r="N1488" s="261">
        <v>713</v>
      </c>
      <c r="O1488" s="261" t="s">
        <v>2505</v>
      </c>
    </row>
    <row r="1489" spans="1:15" ht="15.6">
      <c r="A1489" s="57">
        <v>1488</v>
      </c>
      <c r="B1489" s="36">
        <v>14122021</v>
      </c>
      <c r="C1489" s="32" t="s">
        <v>68</v>
      </c>
      <c r="D1489" s="84" t="s">
        <v>76</v>
      </c>
      <c r="E1489" s="85">
        <v>36</v>
      </c>
      <c r="F1489" s="37">
        <v>1291</v>
      </c>
      <c r="G1489" s="85"/>
      <c r="J1489" s="38" t="s">
        <v>12</v>
      </c>
      <c r="K1489" s="38"/>
      <c r="L1489" s="38"/>
      <c r="N1489" s="261">
        <v>713</v>
      </c>
      <c r="O1489" s="261" t="s">
        <v>2505</v>
      </c>
    </row>
    <row r="1490" spans="1:15" ht="15.6">
      <c r="A1490" s="57">
        <v>1489</v>
      </c>
      <c r="B1490" s="36">
        <v>14122021</v>
      </c>
      <c r="C1490" s="32" t="s">
        <v>68</v>
      </c>
      <c r="D1490" s="84" t="s">
        <v>76</v>
      </c>
      <c r="E1490" s="85">
        <v>35</v>
      </c>
      <c r="F1490" s="37">
        <v>1326</v>
      </c>
      <c r="G1490" s="85"/>
      <c r="J1490" s="38" t="s">
        <v>12</v>
      </c>
      <c r="K1490" s="38"/>
      <c r="L1490" s="38"/>
      <c r="N1490" s="261">
        <v>713</v>
      </c>
      <c r="O1490" s="261" t="s">
        <v>2505</v>
      </c>
    </row>
    <row r="1491" spans="1:15" ht="15.6">
      <c r="A1491" s="57">
        <v>1490</v>
      </c>
      <c r="B1491" s="36">
        <v>14122021</v>
      </c>
      <c r="C1491" s="32" t="s">
        <v>68</v>
      </c>
      <c r="D1491" s="84" t="s">
        <v>76</v>
      </c>
      <c r="E1491" s="85">
        <v>30</v>
      </c>
      <c r="F1491" s="37">
        <v>847</v>
      </c>
      <c r="G1491" s="85">
        <v>54</v>
      </c>
      <c r="J1491" s="38" t="s">
        <v>15</v>
      </c>
      <c r="K1491" s="38">
        <v>5</v>
      </c>
      <c r="L1491" s="38"/>
      <c r="N1491" s="261">
        <v>713</v>
      </c>
      <c r="O1491" s="261" t="s">
        <v>2505</v>
      </c>
    </row>
    <row r="1492" spans="1:15" ht="15.6">
      <c r="A1492" s="57">
        <v>1491</v>
      </c>
      <c r="B1492" s="36">
        <v>14122021</v>
      </c>
      <c r="C1492" s="32" t="s">
        <v>68</v>
      </c>
      <c r="D1492" s="84" t="s">
        <v>76</v>
      </c>
      <c r="E1492" s="85">
        <v>30</v>
      </c>
      <c r="F1492" s="37">
        <v>833</v>
      </c>
      <c r="G1492" s="85">
        <v>87</v>
      </c>
      <c r="J1492" s="38" t="s">
        <v>15</v>
      </c>
      <c r="K1492" s="38">
        <v>4</v>
      </c>
      <c r="L1492" s="38"/>
      <c r="N1492" s="261">
        <v>713</v>
      </c>
      <c r="O1492" s="261" t="s">
        <v>2505</v>
      </c>
    </row>
    <row r="1493" spans="1:15" ht="15.6">
      <c r="A1493" s="57">
        <v>1492</v>
      </c>
      <c r="B1493" s="36">
        <v>20122021</v>
      </c>
      <c r="C1493" s="32" t="s">
        <v>68</v>
      </c>
      <c r="D1493" s="84" t="s">
        <v>76</v>
      </c>
      <c r="E1493" s="85">
        <v>33</v>
      </c>
      <c r="F1493" s="37">
        <v>973</v>
      </c>
      <c r="G1493" s="85">
        <v>23</v>
      </c>
      <c r="J1493" s="38" t="s">
        <v>15</v>
      </c>
      <c r="K1493" s="38">
        <v>3</v>
      </c>
      <c r="L1493" s="38"/>
      <c r="N1493" s="261">
        <v>713</v>
      </c>
      <c r="O1493" s="261" t="s">
        <v>2505</v>
      </c>
    </row>
    <row r="1494" spans="1:15" ht="15.6">
      <c r="A1494" s="57">
        <v>1493</v>
      </c>
      <c r="B1494" s="36">
        <v>20122021</v>
      </c>
      <c r="C1494" s="32" t="s">
        <v>68</v>
      </c>
      <c r="D1494" s="84" t="s">
        <v>76</v>
      </c>
      <c r="E1494" s="85">
        <v>35</v>
      </c>
      <c r="F1494" s="37">
        <v>1343</v>
      </c>
      <c r="G1494" s="85">
        <v>2</v>
      </c>
      <c r="J1494" s="38" t="s">
        <v>15</v>
      </c>
      <c r="K1494" s="38">
        <v>1</v>
      </c>
      <c r="L1494" s="38"/>
      <c r="N1494" s="261">
        <v>713</v>
      </c>
      <c r="O1494" s="261" t="s">
        <v>2505</v>
      </c>
    </row>
    <row r="1495" spans="1:15" ht="15.6">
      <c r="A1495" s="57">
        <v>1494</v>
      </c>
      <c r="B1495" s="36">
        <v>20122021</v>
      </c>
      <c r="C1495" s="32" t="s">
        <v>68</v>
      </c>
      <c r="D1495" s="84" t="s">
        <v>76</v>
      </c>
      <c r="E1495" s="85">
        <v>35</v>
      </c>
      <c r="F1495" s="37">
        <v>1169</v>
      </c>
      <c r="G1495" s="85">
        <v>38</v>
      </c>
      <c r="J1495" s="38" t="s">
        <v>15</v>
      </c>
      <c r="K1495" s="38">
        <v>5</v>
      </c>
      <c r="L1495" s="38"/>
      <c r="N1495" s="261">
        <v>713</v>
      </c>
      <c r="O1495" s="261" t="s">
        <v>2505</v>
      </c>
    </row>
    <row r="1496" spans="1:15" ht="15.6">
      <c r="A1496" s="57">
        <v>1495</v>
      </c>
      <c r="B1496" s="36">
        <v>20122021</v>
      </c>
      <c r="C1496" s="32" t="s">
        <v>68</v>
      </c>
      <c r="D1496" s="84" t="s">
        <v>76</v>
      </c>
      <c r="E1496" s="85">
        <v>32</v>
      </c>
      <c r="F1496" s="37">
        <v>873</v>
      </c>
      <c r="G1496" s="85">
        <v>12</v>
      </c>
      <c r="J1496" s="38" t="s">
        <v>15</v>
      </c>
      <c r="K1496" s="38">
        <v>2</v>
      </c>
      <c r="L1496" s="38"/>
      <c r="N1496" s="261">
        <v>713</v>
      </c>
      <c r="O1496" s="261" t="s">
        <v>2505</v>
      </c>
    </row>
    <row r="1497" spans="1:15" ht="15.6">
      <c r="A1497" s="57">
        <v>1496</v>
      </c>
      <c r="B1497" s="36">
        <v>20122021</v>
      </c>
      <c r="C1497" s="32" t="s">
        <v>68</v>
      </c>
      <c r="D1497" s="84" t="s">
        <v>76</v>
      </c>
      <c r="E1497" s="85">
        <v>34</v>
      </c>
      <c r="F1497" s="37">
        <v>1194</v>
      </c>
      <c r="G1497" s="85">
        <v>9</v>
      </c>
      <c r="J1497" s="38" t="s">
        <v>15</v>
      </c>
      <c r="K1497" s="38">
        <v>2</v>
      </c>
      <c r="L1497" s="38"/>
      <c r="N1497" s="261">
        <v>713</v>
      </c>
      <c r="O1497" s="261" t="s">
        <v>2505</v>
      </c>
    </row>
    <row r="1498" spans="1:15" ht="15.6">
      <c r="A1498" s="57">
        <v>1497</v>
      </c>
      <c r="B1498" s="36">
        <v>29122021</v>
      </c>
      <c r="C1498" s="32" t="s">
        <v>68</v>
      </c>
      <c r="D1498" s="84" t="s">
        <v>76</v>
      </c>
      <c r="E1498" s="85">
        <v>31</v>
      </c>
      <c r="F1498" s="37">
        <v>789</v>
      </c>
      <c r="G1498" s="85">
        <v>23</v>
      </c>
      <c r="J1498" s="38" t="s">
        <v>15</v>
      </c>
      <c r="K1498" s="38">
        <v>3</v>
      </c>
      <c r="L1498" s="38"/>
      <c r="N1498" s="261">
        <v>713</v>
      </c>
      <c r="O1498" s="261" t="s">
        <v>2505</v>
      </c>
    </row>
    <row r="1499" spans="1:15" ht="15.6">
      <c r="A1499" s="57">
        <v>1498</v>
      </c>
      <c r="B1499" s="36">
        <v>29122021</v>
      </c>
      <c r="C1499" s="32" t="s">
        <v>68</v>
      </c>
      <c r="D1499" s="84" t="s">
        <v>76</v>
      </c>
      <c r="E1499" s="85">
        <v>30</v>
      </c>
      <c r="F1499" s="37">
        <v>762</v>
      </c>
      <c r="G1499" s="85"/>
      <c r="J1499" s="38" t="s">
        <v>12</v>
      </c>
      <c r="K1499" s="38"/>
      <c r="L1499" s="38"/>
      <c r="N1499" s="261">
        <v>713</v>
      </c>
      <c r="O1499" s="261" t="s">
        <v>2505</v>
      </c>
    </row>
    <row r="1500" spans="1:15" ht="15.6">
      <c r="A1500" s="57">
        <v>1499</v>
      </c>
      <c r="B1500" s="36">
        <v>29122021</v>
      </c>
      <c r="C1500" s="32" t="s">
        <v>68</v>
      </c>
      <c r="D1500" s="84" t="s">
        <v>76</v>
      </c>
      <c r="E1500" s="85">
        <v>30</v>
      </c>
      <c r="F1500" s="37">
        <v>750</v>
      </c>
      <c r="G1500" s="85"/>
      <c r="J1500" s="38" t="s">
        <v>12</v>
      </c>
      <c r="K1500" s="38"/>
      <c r="L1500" s="38"/>
      <c r="N1500" s="261">
        <v>713</v>
      </c>
      <c r="O1500" s="261" t="s">
        <v>2505</v>
      </c>
    </row>
    <row r="1501" spans="1:15" ht="15.6">
      <c r="A1501" s="57">
        <v>1500</v>
      </c>
      <c r="B1501" s="36">
        <v>29122021</v>
      </c>
      <c r="C1501" s="32" t="s">
        <v>68</v>
      </c>
      <c r="D1501" s="84" t="s">
        <v>76</v>
      </c>
      <c r="E1501" s="85">
        <v>31</v>
      </c>
      <c r="F1501" s="37">
        <v>880</v>
      </c>
      <c r="G1501" s="85">
        <v>18</v>
      </c>
      <c r="J1501" s="38" t="s">
        <v>15</v>
      </c>
      <c r="K1501" s="38">
        <v>2</v>
      </c>
      <c r="L1501" s="38"/>
      <c r="N1501" s="261">
        <v>713</v>
      </c>
      <c r="O1501" s="261" t="s">
        <v>2505</v>
      </c>
    </row>
    <row r="1502" spans="1:15" ht="15.6">
      <c r="A1502" s="57">
        <v>1501</v>
      </c>
      <c r="B1502" s="36">
        <v>29122021</v>
      </c>
      <c r="C1502" s="32" t="s">
        <v>68</v>
      </c>
      <c r="D1502" s="84" t="s">
        <v>76</v>
      </c>
      <c r="E1502" s="85">
        <v>31</v>
      </c>
      <c r="F1502" s="37">
        <v>859</v>
      </c>
      <c r="G1502" s="85">
        <v>14</v>
      </c>
      <c r="J1502" s="38" t="s">
        <v>15</v>
      </c>
      <c r="K1502" s="38">
        <v>2</v>
      </c>
      <c r="L1502" s="38"/>
      <c r="N1502" s="261">
        <v>713</v>
      </c>
      <c r="O1502" s="261" t="s">
        <v>2505</v>
      </c>
    </row>
    <row r="1503" spans="1:15" ht="15.6">
      <c r="A1503" s="57">
        <v>1502</v>
      </c>
      <c r="B1503" s="36">
        <v>5012022</v>
      </c>
      <c r="C1503" s="32" t="s">
        <v>68</v>
      </c>
      <c r="D1503" s="84" t="s">
        <v>76</v>
      </c>
      <c r="E1503" s="85">
        <v>29</v>
      </c>
      <c r="F1503" s="37">
        <v>797</v>
      </c>
      <c r="G1503" s="85"/>
      <c r="J1503" s="38" t="s">
        <v>12</v>
      </c>
      <c r="K1503" s="38"/>
      <c r="L1503" s="38"/>
      <c r="N1503" s="261">
        <v>713</v>
      </c>
      <c r="O1503" s="261" t="s">
        <v>2505</v>
      </c>
    </row>
    <row r="1504" spans="1:15" ht="15.6">
      <c r="A1504" s="57">
        <v>1503</v>
      </c>
      <c r="B1504" s="36">
        <v>5012022</v>
      </c>
      <c r="C1504" s="32" t="s">
        <v>68</v>
      </c>
      <c r="D1504" s="84" t="s">
        <v>76</v>
      </c>
      <c r="E1504" s="85">
        <v>33</v>
      </c>
      <c r="F1504" s="37">
        <v>1099</v>
      </c>
      <c r="G1504" s="85"/>
      <c r="J1504" s="38" t="s">
        <v>12</v>
      </c>
      <c r="K1504" s="38"/>
      <c r="L1504" s="38"/>
      <c r="N1504" s="261">
        <v>713</v>
      </c>
      <c r="O1504" s="261" t="s">
        <v>2505</v>
      </c>
    </row>
    <row r="1505" spans="1:15" ht="15.6">
      <c r="A1505" s="57">
        <v>1504</v>
      </c>
      <c r="B1505" s="36">
        <v>5012022</v>
      </c>
      <c r="C1505" s="32" t="s">
        <v>68</v>
      </c>
      <c r="D1505" s="84" t="s">
        <v>76</v>
      </c>
      <c r="E1505" s="85">
        <v>30</v>
      </c>
      <c r="F1505" s="37">
        <v>714</v>
      </c>
      <c r="G1505" s="85"/>
      <c r="J1505" s="38" t="s">
        <v>12</v>
      </c>
      <c r="K1505" s="38"/>
      <c r="L1505" s="38"/>
      <c r="N1505" s="261">
        <v>713</v>
      </c>
      <c r="O1505" s="261" t="s">
        <v>2505</v>
      </c>
    </row>
    <row r="1506" spans="1:15" ht="15.6">
      <c r="A1506" s="57">
        <v>1505</v>
      </c>
      <c r="B1506" s="36">
        <v>5012022</v>
      </c>
      <c r="C1506" s="32" t="s">
        <v>68</v>
      </c>
      <c r="D1506" s="84" t="s">
        <v>76</v>
      </c>
      <c r="E1506" s="85">
        <v>32</v>
      </c>
      <c r="F1506" s="37">
        <v>1062</v>
      </c>
      <c r="G1506" s="85">
        <v>2</v>
      </c>
      <c r="J1506" s="38" t="s">
        <v>15</v>
      </c>
      <c r="K1506" s="38">
        <v>1</v>
      </c>
      <c r="L1506" s="38"/>
      <c r="N1506" s="261">
        <v>713</v>
      </c>
      <c r="O1506" s="261" t="s">
        <v>2505</v>
      </c>
    </row>
    <row r="1507" spans="1:15" ht="15.6">
      <c r="A1507" s="57">
        <v>1506</v>
      </c>
      <c r="B1507" s="36">
        <v>5012022</v>
      </c>
      <c r="C1507" s="32" t="s">
        <v>68</v>
      </c>
      <c r="D1507" s="84" t="s">
        <v>76</v>
      </c>
      <c r="E1507" s="85">
        <v>32</v>
      </c>
      <c r="F1507" s="37">
        <v>948</v>
      </c>
      <c r="G1507" s="85">
        <v>2</v>
      </c>
      <c r="J1507" s="38" t="s">
        <v>15</v>
      </c>
      <c r="K1507" s="38">
        <v>1</v>
      </c>
      <c r="L1507" s="38"/>
      <c r="N1507" s="261">
        <v>713</v>
      </c>
      <c r="O1507" s="261" t="s">
        <v>2505</v>
      </c>
    </row>
    <row r="1508" spans="1:15" ht="15.6">
      <c r="A1508" s="57">
        <v>1507</v>
      </c>
      <c r="B1508" s="36">
        <v>24012022</v>
      </c>
      <c r="C1508" s="32" t="s">
        <v>68</v>
      </c>
      <c r="D1508" s="84" t="s">
        <v>76</v>
      </c>
      <c r="E1508" s="85">
        <v>30</v>
      </c>
      <c r="F1508" s="37">
        <v>767</v>
      </c>
      <c r="G1508" s="85"/>
      <c r="J1508" s="38" t="s">
        <v>12</v>
      </c>
      <c r="K1508" s="38"/>
      <c r="L1508" s="38"/>
      <c r="N1508" s="261">
        <v>713</v>
      </c>
      <c r="O1508" s="261" t="s">
        <v>2505</v>
      </c>
    </row>
    <row r="1509" spans="1:15" ht="15.6">
      <c r="A1509" s="57">
        <v>1508</v>
      </c>
      <c r="B1509" s="36">
        <v>24012022</v>
      </c>
      <c r="C1509" s="32" t="s">
        <v>68</v>
      </c>
      <c r="D1509" s="84" t="s">
        <v>76</v>
      </c>
      <c r="E1509" s="85">
        <v>31</v>
      </c>
      <c r="F1509" s="37">
        <v>873</v>
      </c>
      <c r="G1509" s="85"/>
      <c r="J1509" s="38" t="s">
        <v>12</v>
      </c>
      <c r="K1509" s="38"/>
      <c r="L1509" s="38"/>
      <c r="N1509" s="261">
        <v>713</v>
      </c>
      <c r="O1509" s="261" t="s">
        <v>2505</v>
      </c>
    </row>
    <row r="1510" spans="1:15" ht="15.6">
      <c r="A1510" s="57">
        <v>1509</v>
      </c>
      <c r="B1510" s="36">
        <v>24012022</v>
      </c>
      <c r="C1510" s="32" t="s">
        <v>68</v>
      </c>
      <c r="D1510" s="84" t="s">
        <v>76</v>
      </c>
      <c r="E1510" s="85">
        <v>36</v>
      </c>
      <c r="F1510" s="37">
        <v>1374</v>
      </c>
      <c r="G1510" s="85">
        <v>8</v>
      </c>
      <c r="J1510" s="38" t="s">
        <v>15</v>
      </c>
      <c r="K1510" s="38">
        <v>1</v>
      </c>
      <c r="L1510" s="38"/>
      <c r="N1510" s="261">
        <v>713</v>
      </c>
      <c r="O1510" s="261" t="s">
        <v>2505</v>
      </c>
    </row>
    <row r="1511" spans="1:15" ht="15.6">
      <c r="A1511" s="57">
        <v>1510</v>
      </c>
      <c r="B1511" s="36">
        <v>24012022</v>
      </c>
      <c r="C1511" s="32" t="s">
        <v>68</v>
      </c>
      <c r="D1511" s="84" t="s">
        <v>76</v>
      </c>
      <c r="E1511" s="85">
        <v>31</v>
      </c>
      <c r="F1511" s="37">
        <v>846</v>
      </c>
      <c r="G1511" s="85"/>
      <c r="J1511" s="38" t="s">
        <v>12</v>
      </c>
      <c r="K1511" s="38"/>
      <c r="L1511" s="38"/>
      <c r="N1511" s="261">
        <v>713</v>
      </c>
      <c r="O1511" s="261" t="s">
        <v>2505</v>
      </c>
    </row>
    <row r="1512" spans="1:15" ht="15.6">
      <c r="A1512" s="57">
        <v>1511</v>
      </c>
      <c r="B1512" s="36">
        <v>24012022</v>
      </c>
      <c r="C1512" s="32" t="s">
        <v>68</v>
      </c>
      <c r="D1512" s="84" t="s">
        <v>76</v>
      </c>
      <c r="E1512" s="85">
        <v>36</v>
      </c>
      <c r="F1512" s="37">
        <v>1338</v>
      </c>
      <c r="G1512" s="85"/>
      <c r="J1512" s="38" t="s">
        <v>12</v>
      </c>
      <c r="K1512" s="38"/>
      <c r="L1512" s="38"/>
      <c r="N1512" s="261">
        <v>713</v>
      </c>
      <c r="O1512" s="261" t="s">
        <v>2505</v>
      </c>
    </row>
    <row r="1513" spans="1:15" ht="15.6">
      <c r="A1513" s="57">
        <v>1512</v>
      </c>
      <c r="B1513" s="36">
        <v>25012022</v>
      </c>
      <c r="C1513" s="32" t="s">
        <v>68</v>
      </c>
      <c r="D1513" s="84" t="s">
        <v>76</v>
      </c>
      <c r="E1513" s="85">
        <v>36</v>
      </c>
      <c r="F1513" s="37">
        <v>1321</v>
      </c>
      <c r="G1513" s="85"/>
      <c r="J1513" s="38" t="s">
        <v>12</v>
      </c>
      <c r="K1513" s="38"/>
      <c r="L1513" s="38"/>
      <c r="N1513" s="261">
        <v>713</v>
      </c>
      <c r="O1513" s="261" t="s">
        <v>2505</v>
      </c>
    </row>
    <row r="1514" spans="1:15" ht="15.6">
      <c r="A1514" s="57">
        <v>1513</v>
      </c>
      <c r="B1514" s="36">
        <v>25012022</v>
      </c>
      <c r="C1514" s="32" t="s">
        <v>68</v>
      </c>
      <c r="D1514" s="84" t="s">
        <v>76</v>
      </c>
      <c r="E1514" s="85">
        <v>34</v>
      </c>
      <c r="F1514" s="37">
        <v>1052</v>
      </c>
      <c r="G1514" s="85">
        <v>29</v>
      </c>
      <c r="J1514" s="38" t="s">
        <v>15</v>
      </c>
      <c r="K1514" s="38">
        <v>3</v>
      </c>
      <c r="L1514" s="38"/>
      <c r="N1514" s="261">
        <v>713</v>
      </c>
      <c r="O1514" s="261" t="s">
        <v>2505</v>
      </c>
    </row>
    <row r="1515" spans="1:15" ht="15.6">
      <c r="A1515" s="57">
        <v>1514</v>
      </c>
      <c r="B1515" s="36">
        <v>25012022</v>
      </c>
      <c r="C1515" s="32" t="s">
        <v>68</v>
      </c>
      <c r="D1515" s="84" t="s">
        <v>76</v>
      </c>
      <c r="E1515" s="85">
        <v>35</v>
      </c>
      <c r="F1515" s="37">
        <v>1198</v>
      </c>
      <c r="G1515" s="85"/>
      <c r="J1515" s="38" t="s">
        <v>12</v>
      </c>
      <c r="K1515" s="38"/>
      <c r="L1515" s="38"/>
      <c r="N1515" s="261">
        <v>713</v>
      </c>
      <c r="O1515" s="261" t="s">
        <v>2505</v>
      </c>
    </row>
    <row r="1516" spans="1:15" ht="15.6">
      <c r="A1516" s="57">
        <v>1515</v>
      </c>
      <c r="B1516" s="36">
        <v>25012022</v>
      </c>
      <c r="C1516" s="32" t="s">
        <v>68</v>
      </c>
      <c r="D1516" s="84" t="s">
        <v>76</v>
      </c>
      <c r="E1516" s="85">
        <v>30</v>
      </c>
      <c r="F1516" s="37">
        <v>779</v>
      </c>
      <c r="G1516" s="85"/>
      <c r="J1516" s="38" t="s">
        <v>12</v>
      </c>
      <c r="K1516" s="38"/>
      <c r="L1516" s="38"/>
      <c r="N1516" s="261">
        <v>713</v>
      </c>
      <c r="O1516" s="261" t="s">
        <v>2505</v>
      </c>
    </row>
    <row r="1517" spans="1:15" ht="15.6">
      <c r="A1517" s="57">
        <v>1516</v>
      </c>
      <c r="B1517" s="36">
        <v>25012022</v>
      </c>
      <c r="C1517" s="32" t="s">
        <v>68</v>
      </c>
      <c r="D1517" s="84" t="s">
        <v>76</v>
      </c>
      <c r="E1517" s="85">
        <v>30</v>
      </c>
      <c r="F1517" s="37">
        <v>757</v>
      </c>
      <c r="G1517" s="85"/>
      <c r="J1517" s="38" t="s">
        <v>12</v>
      </c>
      <c r="K1517" s="38"/>
      <c r="L1517" s="38"/>
      <c r="N1517" s="261">
        <v>713</v>
      </c>
      <c r="O1517" s="261" t="s">
        <v>2505</v>
      </c>
    </row>
    <row r="1518" spans="1:15" ht="15.6">
      <c r="A1518" s="57">
        <v>1517</v>
      </c>
      <c r="B1518" s="87" t="s">
        <v>94</v>
      </c>
      <c r="C1518" s="32" t="s">
        <v>68</v>
      </c>
      <c r="D1518" s="84" t="s">
        <v>76</v>
      </c>
      <c r="E1518" s="85">
        <v>32</v>
      </c>
      <c r="F1518" s="37">
        <v>920</v>
      </c>
      <c r="G1518" s="85">
        <v>54</v>
      </c>
      <c r="J1518" s="38" t="s">
        <v>15</v>
      </c>
      <c r="K1518" s="38">
        <v>4</v>
      </c>
      <c r="L1518" s="38"/>
      <c r="N1518" s="261">
        <v>713</v>
      </c>
      <c r="O1518" s="261" t="s">
        <v>2505</v>
      </c>
    </row>
    <row r="1519" spans="1:15" ht="15.6">
      <c r="A1519" s="57">
        <v>1518</v>
      </c>
      <c r="B1519" s="87" t="s">
        <v>94</v>
      </c>
      <c r="C1519" s="32" t="s">
        <v>68</v>
      </c>
      <c r="D1519" s="84" t="s">
        <v>76</v>
      </c>
      <c r="E1519" s="85">
        <v>31</v>
      </c>
      <c r="F1519" s="37">
        <v>747</v>
      </c>
      <c r="G1519" s="85">
        <v>58</v>
      </c>
      <c r="J1519" s="38" t="s">
        <v>15</v>
      </c>
      <c r="K1519" s="38">
        <v>4</v>
      </c>
      <c r="L1519" s="38"/>
      <c r="N1519" s="261">
        <v>713</v>
      </c>
      <c r="O1519" s="261" t="s">
        <v>2505</v>
      </c>
    </row>
    <row r="1520" spans="1:15" ht="15.6">
      <c r="A1520" s="57">
        <v>1519</v>
      </c>
      <c r="B1520" s="87" t="s">
        <v>94</v>
      </c>
      <c r="C1520" s="32" t="s">
        <v>68</v>
      </c>
      <c r="D1520" s="84" t="s">
        <v>76</v>
      </c>
      <c r="E1520" s="85">
        <v>34</v>
      </c>
      <c r="F1520" s="37">
        <v>1214</v>
      </c>
      <c r="G1520" s="85"/>
      <c r="J1520" s="38" t="s">
        <v>12</v>
      </c>
      <c r="K1520" s="38"/>
      <c r="L1520" s="38"/>
      <c r="N1520" s="261">
        <v>713</v>
      </c>
      <c r="O1520" s="261" t="s">
        <v>2505</v>
      </c>
    </row>
    <row r="1521" spans="1:16" ht="15.6">
      <c r="A1521" s="57">
        <v>1520</v>
      </c>
      <c r="B1521" s="87" t="s">
        <v>94</v>
      </c>
      <c r="C1521" s="32" t="s">
        <v>68</v>
      </c>
      <c r="D1521" s="84" t="s">
        <v>76</v>
      </c>
      <c r="E1521" s="85">
        <v>28</v>
      </c>
      <c r="F1521" s="37">
        <v>527</v>
      </c>
      <c r="G1521" s="85"/>
      <c r="J1521" s="38" t="s">
        <v>12</v>
      </c>
      <c r="K1521" s="38"/>
      <c r="L1521" s="38"/>
      <c r="N1521" s="261">
        <v>713</v>
      </c>
      <c r="O1521" s="261" t="s">
        <v>2505</v>
      </c>
    </row>
    <row r="1522" spans="1:16" ht="15.6">
      <c r="A1522" s="57">
        <v>1521</v>
      </c>
      <c r="B1522" s="87" t="s">
        <v>94</v>
      </c>
      <c r="C1522" s="32" t="s">
        <v>68</v>
      </c>
      <c r="D1522" s="84" t="s">
        <v>76</v>
      </c>
      <c r="E1522" s="85">
        <v>28</v>
      </c>
      <c r="F1522" s="37">
        <v>542</v>
      </c>
      <c r="G1522" s="85"/>
      <c r="J1522" s="38" t="s">
        <v>12</v>
      </c>
      <c r="K1522" s="38"/>
      <c r="L1522" s="38"/>
      <c r="N1522" s="261">
        <v>713</v>
      </c>
      <c r="O1522" s="261" t="s">
        <v>2505</v>
      </c>
    </row>
    <row r="1523" spans="1:16">
      <c r="A1523" s="57">
        <v>1522</v>
      </c>
      <c r="B1523" s="88">
        <v>44287</v>
      </c>
      <c r="C1523" s="89" t="s">
        <v>68</v>
      </c>
      <c r="D1523" s="90" t="s">
        <v>69</v>
      </c>
      <c r="E1523" s="91">
        <v>60</v>
      </c>
      <c r="F1523" s="92">
        <v>3162.5</v>
      </c>
      <c r="G1523" s="93">
        <v>21.35</v>
      </c>
      <c r="H1523" s="94">
        <v>62.95</v>
      </c>
      <c r="J1523" s="89" t="s">
        <v>15</v>
      </c>
      <c r="L1523" s="95">
        <v>6.7509881422924906E-3</v>
      </c>
      <c r="M1523" s="96">
        <v>0.33915806195393172</v>
      </c>
      <c r="N1523" s="261">
        <v>713</v>
      </c>
      <c r="O1523" s="89" t="s">
        <v>2506</v>
      </c>
      <c r="P1523" s="89"/>
    </row>
    <row r="1524" spans="1:16">
      <c r="A1524" s="57">
        <v>1523</v>
      </c>
      <c r="B1524" s="88">
        <v>44291</v>
      </c>
      <c r="C1524" s="89" t="s">
        <v>68</v>
      </c>
      <c r="D1524" s="90" t="s">
        <v>69</v>
      </c>
      <c r="E1524" s="91">
        <v>39</v>
      </c>
      <c r="F1524" s="92">
        <v>631.29999999999995</v>
      </c>
      <c r="G1524" s="93">
        <v>7.5</v>
      </c>
      <c r="H1524" s="94">
        <v>15.2</v>
      </c>
      <c r="J1524" s="89" t="s">
        <v>15</v>
      </c>
      <c r="L1524" s="95">
        <v>1.1880247109139871E-2</v>
      </c>
      <c r="M1524" s="96">
        <v>0.49342105263157898</v>
      </c>
      <c r="N1524" s="261">
        <v>713</v>
      </c>
      <c r="O1524" s="89" t="s">
        <v>2506</v>
      </c>
      <c r="P1524" s="89"/>
    </row>
    <row r="1525" spans="1:16">
      <c r="A1525" s="57">
        <v>1524</v>
      </c>
      <c r="B1525" s="88">
        <v>44291</v>
      </c>
      <c r="C1525" s="89" t="s">
        <v>95</v>
      </c>
      <c r="D1525" s="90" t="s">
        <v>69</v>
      </c>
      <c r="E1525" s="91">
        <v>46</v>
      </c>
      <c r="F1525" s="92">
        <v>775.15</v>
      </c>
      <c r="G1525" s="93"/>
      <c r="H1525" s="94"/>
      <c r="J1525" s="89" t="s">
        <v>15</v>
      </c>
      <c r="L1525" s="95">
        <v>0</v>
      </c>
      <c r="M1525" s="96" t="e">
        <v>#DIV/0!</v>
      </c>
      <c r="N1525" s="261">
        <v>713</v>
      </c>
      <c r="O1525" s="89" t="s">
        <v>2506</v>
      </c>
      <c r="P1525" s="89"/>
    </row>
    <row r="1526" spans="1:16">
      <c r="A1526" s="57">
        <v>1525</v>
      </c>
      <c r="B1526" s="88">
        <v>44291</v>
      </c>
      <c r="C1526" s="89" t="s">
        <v>68</v>
      </c>
      <c r="D1526" s="90" t="s">
        <v>69</v>
      </c>
      <c r="E1526" s="91">
        <v>39</v>
      </c>
      <c r="F1526" s="92">
        <v>303.5</v>
      </c>
      <c r="G1526" s="93"/>
      <c r="H1526" s="94">
        <v>8.5</v>
      </c>
      <c r="J1526" s="89" t="s">
        <v>15</v>
      </c>
      <c r="L1526" s="95">
        <v>0</v>
      </c>
      <c r="M1526" s="96">
        <v>0</v>
      </c>
      <c r="N1526" s="261">
        <v>713</v>
      </c>
      <c r="O1526" s="89" t="s">
        <v>2506</v>
      </c>
      <c r="P1526" s="89"/>
    </row>
    <row r="1527" spans="1:16">
      <c r="A1527" s="57">
        <v>1526</v>
      </c>
      <c r="B1527" s="88">
        <v>44291</v>
      </c>
      <c r="C1527" s="89" t="s">
        <v>68</v>
      </c>
      <c r="D1527" s="90" t="s">
        <v>69</v>
      </c>
      <c r="E1527" s="91">
        <v>46</v>
      </c>
      <c r="F1527" s="92">
        <v>1261.75</v>
      </c>
      <c r="G1527" s="93"/>
      <c r="H1527" s="94">
        <v>40.5</v>
      </c>
      <c r="J1527" s="89" t="s">
        <v>15</v>
      </c>
      <c r="L1527" s="95">
        <v>0</v>
      </c>
      <c r="M1527" s="96">
        <v>0</v>
      </c>
      <c r="N1527" s="261">
        <v>713</v>
      </c>
      <c r="O1527" s="89" t="s">
        <v>2506</v>
      </c>
      <c r="P1527" s="89"/>
    </row>
    <row r="1528" spans="1:16">
      <c r="A1528" s="57">
        <v>1527</v>
      </c>
      <c r="B1528" s="88">
        <v>44291</v>
      </c>
      <c r="C1528" s="89" t="s">
        <v>68</v>
      </c>
      <c r="D1528" s="90" t="s">
        <v>69</v>
      </c>
      <c r="E1528" s="91">
        <v>46</v>
      </c>
      <c r="F1528" s="92">
        <v>327.39999999999998</v>
      </c>
      <c r="G1528" s="93"/>
      <c r="H1528" s="94">
        <v>8.5</v>
      </c>
      <c r="J1528" s="89" t="s">
        <v>15</v>
      </c>
      <c r="L1528" s="95">
        <v>0</v>
      </c>
      <c r="M1528" s="96">
        <v>0</v>
      </c>
      <c r="N1528" s="261">
        <v>713</v>
      </c>
      <c r="O1528" s="89" t="s">
        <v>2506</v>
      </c>
      <c r="P1528" s="89"/>
    </row>
    <row r="1529" spans="1:16">
      <c r="A1529" s="57">
        <v>1528</v>
      </c>
      <c r="B1529" s="88">
        <v>44292</v>
      </c>
      <c r="C1529" s="89" t="s">
        <v>68</v>
      </c>
      <c r="D1529" s="90" t="s">
        <v>69</v>
      </c>
      <c r="E1529" s="91">
        <v>39</v>
      </c>
      <c r="F1529" s="92">
        <v>3522.85</v>
      </c>
      <c r="G1529" s="93"/>
      <c r="H1529" s="94">
        <v>42.5</v>
      </c>
      <c r="J1529" s="89" t="s">
        <v>15</v>
      </c>
      <c r="L1529" s="95">
        <v>0</v>
      </c>
      <c r="M1529" s="96">
        <v>0</v>
      </c>
      <c r="N1529" s="261">
        <v>713</v>
      </c>
      <c r="O1529" s="89" t="s">
        <v>2506</v>
      </c>
      <c r="P1529" s="89"/>
    </row>
    <row r="1530" spans="1:16">
      <c r="A1530" s="57">
        <v>1529</v>
      </c>
      <c r="B1530" s="88">
        <v>44292</v>
      </c>
      <c r="C1530" s="89" t="s">
        <v>68</v>
      </c>
      <c r="D1530" s="90" t="s">
        <v>69</v>
      </c>
      <c r="E1530" s="91">
        <v>33</v>
      </c>
      <c r="F1530" s="92">
        <v>816.69</v>
      </c>
      <c r="G1530" s="93"/>
      <c r="H1530" s="94">
        <v>24.6</v>
      </c>
      <c r="J1530" s="89" t="s">
        <v>15</v>
      </c>
      <c r="L1530" s="95">
        <v>0</v>
      </c>
      <c r="M1530" s="96">
        <v>0</v>
      </c>
      <c r="N1530" s="261">
        <v>713</v>
      </c>
      <c r="O1530" s="89" t="s">
        <v>2506</v>
      </c>
      <c r="P1530" s="89"/>
    </row>
    <row r="1531" spans="1:16">
      <c r="A1531" s="57">
        <v>1530</v>
      </c>
      <c r="B1531" s="88">
        <v>44293</v>
      </c>
      <c r="C1531" s="89" t="s">
        <v>68</v>
      </c>
      <c r="D1531" s="90" t="s">
        <v>69</v>
      </c>
      <c r="E1531" s="91">
        <v>46</v>
      </c>
      <c r="F1531" s="92">
        <v>475</v>
      </c>
      <c r="G1531" s="93">
        <v>3.5</v>
      </c>
      <c r="H1531" s="94">
        <v>16.649999999999999</v>
      </c>
      <c r="J1531" s="89" t="s">
        <v>15</v>
      </c>
      <c r="L1531" s="95">
        <v>7.3684210526315788E-3</v>
      </c>
      <c r="M1531" s="96">
        <v>0.21021021021021022</v>
      </c>
      <c r="N1531" s="261">
        <v>713</v>
      </c>
      <c r="O1531" s="89" t="s">
        <v>2506</v>
      </c>
      <c r="P1531" s="89"/>
    </row>
    <row r="1532" spans="1:16">
      <c r="A1532" s="57">
        <v>1531</v>
      </c>
      <c r="B1532" s="88">
        <v>44293</v>
      </c>
      <c r="C1532" s="89" t="s">
        <v>68</v>
      </c>
      <c r="D1532" s="90" t="s">
        <v>69</v>
      </c>
      <c r="E1532" s="91">
        <v>46</v>
      </c>
      <c r="F1532" s="92">
        <v>168.05</v>
      </c>
      <c r="G1532" s="93"/>
      <c r="H1532" s="94">
        <v>5.2</v>
      </c>
      <c r="J1532" s="89" t="s">
        <v>15</v>
      </c>
      <c r="L1532" s="95">
        <v>0</v>
      </c>
      <c r="M1532" s="96">
        <v>0</v>
      </c>
      <c r="N1532" s="261">
        <v>713</v>
      </c>
      <c r="O1532" s="89" t="s">
        <v>2506</v>
      </c>
      <c r="P1532" s="89"/>
    </row>
    <row r="1533" spans="1:16">
      <c r="A1533" s="57">
        <v>1532</v>
      </c>
      <c r="B1533" s="88">
        <v>44293</v>
      </c>
      <c r="C1533" s="89" t="s">
        <v>95</v>
      </c>
      <c r="D1533" s="90" t="s">
        <v>69</v>
      </c>
      <c r="E1533" s="91">
        <v>52</v>
      </c>
      <c r="F1533" s="92">
        <v>4368.8999999999996</v>
      </c>
      <c r="G1533" s="93"/>
      <c r="H1533" s="94"/>
      <c r="J1533" s="89" t="s">
        <v>15</v>
      </c>
      <c r="L1533" s="95">
        <v>0</v>
      </c>
      <c r="M1533" s="96" t="e">
        <v>#DIV/0!</v>
      </c>
      <c r="N1533" s="261">
        <v>713</v>
      </c>
      <c r="O1533" s="89" t="s">
        <v>2506</v>
      </c>
      <c r="P1533" s="89"/>
    </row>
    <row r="1534" spans="1:16">
      <c r="A1534" s="57">
        <v>1533</v>
      </c>
      <c r="B1534" s="88">
        <v>44293</v>
      </c>
      <c r="C1534" s="89" t="s">
        <v>68</v>
      </c>
      <c r="D1534" s="90" t="s">
        <v>69</v>
      </c>
      <c r="E1534" s="91">
        <v>39</v>
      </c>
      <c r="F1534" s="92">
        <v>203.1</v>
      </c>
      <c r="G1534" s="93"/>
      <c r="H1534" s="94">
        <v>5.8</v>
      </c>
      <c r="J1534" s="89" t="s">
        <v>15</v>
      </c>
      <c r="L1534" s="95">
        <v>0</v>
      </c>
      <c r="M1534" s="96">
        <v>0</v>
      </c>
      <c r="N1534" s="261">
        <v>713</v>
      </c>
      <c r="O1534" s="89" t="s">
        <v>2506</v>
      </c>
      <c r="P1534" s="89"/>
    </row>
    <row r="1535" spans="1:16">
      <c r="A1535" s="57">
        <v>1534</v>
      </c>
      <c r="B1535" s="88">
        <v>44293</v>
      </c>
      <c r="C1535" s="89" t="s">
        <v>68</v>
      </c>
      <c r="D1535" s="90" t="s">
        <v>69</v>
      </c>
      <c r="E1535" s="91">
        <v>33</v>
      </c>
      <c r="F1535" s="92">
        <v>120.27</v>
      </c>
      <c r="G1535" s="93"/>
      <c r="H1535" s="94">
        <v>3.5</v>
      </c>
      <c r="J1535" s="89" t="s">
        <v>15</v>
      </c>
      <c r="L1535" s="95">
        <v>0</v>
      </c>
      <c r="M1535" s="96">
        <v>0</v>
      </c>
      <c r="N1535" s="261">
        <v>713</v>
      </c>
      <c r="O1535" s="89" t="s">
        <v>2506</v>
      </c>
      <c r="P1535" s="89"/>
    </row>
    <row r="1536" spans="1:16">
      <c r="A1536" s="57">
        <v>1535</v>
      </c>
      <c r="B1536" s="88">
        <v>44294</v>
      </c>
      <c r="C1536" s="89" t="s">
        <v>95</v>
      </c>
      <c r="D1536" s="90" t="s">
        <v>69</v>
      </c>
      <c r="E1536" s="91">
        <v>52</v>
      </c>
      <c r="F1536" s="92">
        <v>4225.6499999999996</v>
      </c>
      <c r="G1536" s="93"/>
      <c r="H1536" s="94"/>
      <c r="J1536" s="89" t="s">
        <v>15</v>
      </c>
      <c r="L1536" s="95">
        <v>0</v>
      </c>
      <c r="M1536" s="96" t="e">
        <v>#DIV/0!</v>
      </c>
      <c r="N1536" s="261">
        <v>713</v>
      </c>
      <c r="O1536" s="89" t="s">
        <v>2506</v>
      </c>
      <c r="P1536" s="89"/>
    </row>
    <row r="1537" spans="1:16">
      <c r="A1537" s="57">
        <v>1536</v>
      </c>
      <c r="B1537" s="88">
        <v>44294</v>
      </c>
      <c r="C1537" s="89" t="s">
        <v>95</v>
      </c>
      <c r="D1537" s="90" t="s">
        <v>69</v>
      </c>
      <c r="E1537" s="91">
        <v>52</v>
      </c>
      <c r="F1537" s="92">
        <v>621.45000000000005</v>
      </c>
      <c r="G1537" s="93"/>
      <c r="H1537" s="94"/>
      <c r="J1537" s="89" t="s">
        <v>15</v>
      </c>
      <c r="L1537" s="95">
        <v>0</v>
      </c>
      <c r="M1537" s="96" t="e">
        <v>#DIV/0!</v>
      </c>
      <c r="N1537" s="261">
        <v>713</v>
      </c>
      <c r="O1537" s="89" t="s">
        <v>2506</v>
      </c>
      <c r="P1537" s="89"/>
    </row>
    <row r="1538" spans="1:16">
      <c r="A1538" s="57">
        <v>1537</v>
      </c>
      <c r="B1538" s="88">
        <v>44294</v>
      </c>
      <c r="C1538" s="89" t="s">
        <v>68</v>
      </c>
      <c r="D1538" s="90" t="s">
        <v>69</v>
      </c>
      <c r="E1538" s="91">
        <v>52</v>
      </c>
      <c r="F1538" s="92">
        <v>305.39999999999998</v>
      </c>
      <c r="G1538" s="93"/>
      <c r="H1538" s="94">
        <v>10.1</v>
      </c>
      <c r="J1538" s="89" t="s">
        <v>15</v>
      </c>
      <c r="L1538" s="95">
        <v>0</v>
      </c>
      <c r="M1538" s="96">
        <v>0</v>
      </c>
      <c r="N1538" s="261">
        <v>713</v>
      </c>
      <c r="O1538" s="89" t="s">
        <v>2506</v>
      </c>
      <c r="P1538" s="89"/>
    </row>
    <row r="1539" spans="1:16">
      <c r="A1539" s="57">
        <v>1538</v>
      </c>
      <c r="B1539" s="88">
        <v>44294</v>
      </c>
      <c r="C1539" s="89" t="s">
        <v>68</v>
      </c>
      <c r="D1539" s="90" t="s">
        <v>69</v>
      </c>
      <c r="E1539" s="91">
        <v>52</v>
      </c>
      <c r="F1539" s="92">
        <v>232.76</v>
      </c>
      <c r="G1539" s="93"/>
      <c r="H1539" s="94">
        <v>4</v>
      </c>
      <c r="J1539" s="89" t="s">
        <v>15</v>
      </c>
      <c r="L1539" s="95">
        <v>0</v>
      </c>
      <c r="M1539" s="96">
        <v>0</v>
      </c>
      <c r="N1539" s="261">
        <v>713</v>
      </c>
      <c r="O1539" s="89" t="s">
        <v>2506</v>
      </c>
      <c r="P1539" s="89"/>
    </row>
    <row r="1540" spans="1:16">
      <c r="A1540" s="57">
        <v>1539</v>
      </c>
      <c r="B1540" s="88">
        <v>44295</v>
      </c>
      <c r="C1540" s="89" t="s">
        <v>68</v>
      </c>
      <c r="D1540" s="90" t="s">
        <v>69</v>
      </c>
      <c r="E1540" s="91">
        <v>60</v>
      </c>
      <c r="F1540" s="92">
        <v>5152.1499999999996</v>
      </c>
      <c r="G1540" s="93"/>
      <c r="H1540" s="94">
        <v>199.2</v>
      </c>
      <c r="J1540" s="89" t="s">
        <v>15</v>
      </c>
      <c r="L1540" s="95">
        <v>0</v>
      </c>
      <c r="M1540" s="96">
        <v>0</v>
      </c>
      <c r="N1540" s="261">
        <v>713</v>
      </c>
      <c r="O1540" s="89" t="s">
        <v>2506</v>
      </c>
      <c r="P1540" s="89"/>
    </row>
    <row r="1541" spans="1:16">
      <c r="A1541" s="57">
        <v>1540</v>
      </c>
      <c r="B1541" s="88">
        <v>44298</v>
      </c>
      <c r="C1541" s="89" t="s">
        <v>68</v>
      </c>
      <c r="D1541" s="90" t="s">
        <v>69</v>
      </c>
      <c r="E1541" s="91">
        <v>33</v>
      </c>
      <c r="F1541" s="92">
        <v>2500</v>
      </c>
      <c r="G1541" s="93"/>
      <c r="H1541" s="94">
        <v>54.25</v>
      </c>
      <c r="J1541" s="89" t="s">
        <v>15</v>
      </c>
      <c r="L1541" s="95">
        <v>0</v>
      </c>
      <c r="M1541" s="96">
        <v>0</v>
      </c>
      <c r="N1541" s="261">
        <v>713</v>
      </c>
      <c r="O1541" s="89" t="s">
        <v>2506</v>
      </c>
      <c r="P1541" s="89"/>
    </row>
    <row r="1542" spans="1:16">
      <c r="A1542" s="57">
        <v>1541</v>
      </c>
      <c r="B1542" s="88">
        <v>44298</v>
      </c>
      <c r="C1542" s="89" t="s">
        <v>68</v>
      </c>
      <c r="D1542" s="90" t="s">
        <v>69</v>
      </c>
      <c r="E1542" s="91">
        <v>60</v>
      </c>
      <c r="F1542" s="92">
        <v>707.37</v>
      </c>
      <c r="G1542" s="93">
        <v>2.7</v>
      </c>
      <c r="H1542" s="94">
        <v>22.9</v>
      </c>
      <c r="J1542" s="89" t="s">
        <v>15</v>
      </c>
      <c r="L1542" s="95">
        <v>3.8169557657237374E-3</v>
      </c>
      <c r="M1542" s="96">
        <v>0.11790393013100438</v>
      </c>
      <c r="N1542" s="261">
        <v>713</v>
      </c>
      <c r="O1542" s="89" t="s">
        <v>2506</v>
      </c>
      <c r="P1542" s="89"/>
    </row>
    <row r="1543" spans="1:16">
      <c r="A1543" s="57">
        <v>1542</v>
      </c>
      <c r="B1543" s="88">
        <v>44298</v>
      </c>
      <c r="C1543" s="89" t="s">
        <v>95</v>
      </c>
      <c r="D1543" s="90" t="s">
        <v>69</v>
      </c>
      <c r="E1543" s="91">
        <v>46</v>
      </c>
      <c r="F1543" s="92">
        <v>35</v>
      </c>
      <c r="G1543" s="93"/>
      <c r="H1543" s="94"/>
      <c r="J1543" s="89" t="s">
        <v>15</v>
      </c>
      <c r="L1543" s="95">
        <v>0</v>
      </c>
      <c r="M1543" s="96" t="e">
        <v>#DIV/0!</v>
      </c>
      <c r="N1543" s="261">
        <v>713</v>
      </c>
      <c r="O1543" s="89" t="s">
        <v>2506</v>
      </c>
      <c r="P1543" s="89"/>
    </row>
    <row r="1544" spans="1:16">
      <c r="A1544" s="57">
        <v>1543</v>
      </c>
      <c r="B1544" s="88">
        <v>44299</v>
      </c>
      <c r="C1544" s="89" t="s">
        <v>68</v>
      </c>
      <c r="D1544" s="90" t="s">
        <v>69</v>
      </c>
      <c r="E1544" s="91">
        <v>39</v>
      </c>
      <c r="F1544" s="92">
        <v>2610.4499999999998</v>
      </c>
      <c r="G1544" s="93"/>
      <c r="H1544" s="94">
        <v>126.55</v>
      </c>
      <c r="J1544" s="89" t="s">
        <v>15</v>
      </c>
      <c r="L1544" s="95">
        <v>0</v>
      </c>
      <c r="M1544" s="96">
        <v>0</v>
      </c>
      <c r="N1544" s="261">
        <v>713</v>
      </c>
      <c r="O1544" s="89" t="s">
        <v>2506</v>
      </c>
      <c r="P1544" s="89"/>
    </row>
    <row r="1545" spans="1:16">
      <c r="A1545" s="57">
        <v>1544</v>
      </c>
      <c r="B1545" s="88">
        <v>44300</v>
      </c>
      <c r="C1545" s="89" t="s">
        <v>68</v>
      </c>
      <c r="D1545" s="90" t="s">
        <v>69</v>
      </c>
      <c r="E1545" s="91">
        <v>39</v>
      </c>
      <c r="F1545" s="92">
        <v>2370.1999999999998</v>
      </c>
      <c r="G1545" s="93"/>
      <c r="H1545" s="94">
        <v>83.2</v>
      </c>
      <c r="J1545" s="89" t="s">
        <v>15</v>
      </c>
      <c r="L1545" s="95">
        <v>0</v>
      </c>
      <c r="M1545" s="96">
        <v>0</v>
      </c>
      <c r="N1545" s="261">
        <v>713</v>
      </c>
      <c r="O1545" s="89" t="s">
        <v>2506</v>
      </c>
      <c r="P1545" s="89"/>
    </row>
    <row r="1546" spans="1:16">
      <c r="A1546" s="57">
        <v>1545</v>
      </c>
      <c r="B1546" s="88">
        <v>44305</v>
      </c>
      <c r="C1546" s="89" t="s">
        <v>68</v>
      </c>
      <c r="D1546" s="90" t="s">
        <v>69</v>
      </c>
      <c r="E1546" s="91">
        <v>46</v>
      </c>
      <c r="F1546" s="92">
        <v>716.5</v>
      </c>
      <c r="G1546" s="93"/>
      <c r="H1546" s="94">
        <v>15.3</v>
      </c>
      <c r="J1546" s="89" t="s">
        <v>15</v>
      </c>
      <c r="L1546" s="95">
        <v>0</v>
      </c>
      <c r="M1546" s="96">
        <v>0</v>
      </c>
      <c r="N1546" s="261">
        <v>713</v>
      </c>
      <c r="O1546" s="89" t="s">
        <v>2506</v>
      </c>
      <c r="P1546" s="89"/>
    </row>
    <row r="1547" spans="1:16">
      <c r="A1547" s="57">
        <v>1546</v>
      </c>
      <c r="B1547" s="88">
        <v>44309</v>
      </c>
      <c r="C1547" s="89" t="s">
        <v>68</v>
      </c>
      <c r="D1547" s="90" t="s">
        <v>69</v>
      </c>
      <c r="E1547" s="91">
        <v>60</v>
      </c>
      <c r="F1547" s="92">
        <v>6180.24</v>
      </c>
      <c r="G1547" s="93"/>
      <c r="H1547" s="94">
        <v>298.3</v>
      </c>
      <c r="J1547" s="89" t="s">
        <v>15</v>
      </c>
      <c r="L1547" s="95">
        <v>0</v>
      </c>
      <c r="M1547" s="96">
        <v>0</v>
      </c>
      <c r="N1547" s="261">
        <v>713</v>
      </c>
      <c r="O1547" s="89" t="s">
        <v>2506</v>
      </c>
      <c r="P1547" s="89"/>
    </row>
    <row r="1548" spans="1:16">
      <c r="A1548" s="57">
        <v>1547</v>
      </c>
      <c r="B1548" s="88">
        <v>44312</v>
      </c>
      <c r="C1548" s="89" t="s">
        <v>68</v>
      </c>
      <c r="D1548" s="90" t="s">
        <v>69</v>
      </c>
      <c r="E1548" s="91">
        <v>60</v>
      </c>
      <c r="F1548" s="92">
        <v>6539.81</v>
      </c>
      <c r="G1548" s="93"/>
      <c r="H1548" s="94">
        <v>182.6</v>
      </c>
      <c r="J1548" s="89" t="s">
        <v>15</v>
      </c>
      <c r="L1548" s="95">
        <v>0</v>
      </c>
      <c r="M1548" s="96">
        <v>0</v>
      </c>
      <c r="N1548" s="261">
        <v>713</v>
      </c>
      <c r="O1548" s="89" t="s">
        <v>2506</v>
      </c>
      <c r="P1548" s="89"/>
    </row>
    <row r="1549" spans="1:16">
      <c r="A1549" s="57">
        <v>1548</v>
      </c>
      <c r="B1549" s="88">
        <v>44314</v>
      </c>
      <c r="C1549" s="89" t="s">
        <v>95</v>
      </c>
      <c r="D1549" s="90" t="s">
        <v>69</v>
      </c>
      <c r="E1549" s="91">
        <v>46</v>
      </c>
      <c r="F1549" s="92">
        <v>1900</v>
      </c>
      <c r="G1549" s="93"/>
      <c r="H1549" s="94"/>
      <c r="J1549" s="89" t="s">
        <v>15</v>
      </c>
      <c r="L1549" s="95">
        <v>0</v>
      </c>
      <c r="M1549" s="96" t="e">
        <v>#DIV/0!</v>
      </c>
      <c r="N1549" s="261">
        <v>713</v>
      </c>
      <c r="O1549" s="89" t="s">
        <v>2506</v>
      </c>
      <c r="P1549" s="89"/>
    </row>
    <row r="1550" spans="1:16">
      <c r="A1550" s="57">
        <v>1549</v>
      </c>
      <c r="B1550" s="88">
        <v>44314</v>
      </c>
      <c r="C1550" s="89" t="s">
        <v>68</v>
      </c>
      <c r="D1550" s="90" t="s">
        <v>69</v>
      </c>
      <c r="E1550" s="91">
        <v>39</v>
      </c>
      <c r="F1550" s="92">
        <v>4403.18</v>
      </c>
      <c r="G1550" s="93"/>
      <c r="H1550" s="94">
        <v>133.69999999999999</v>
      </c>
      <c r="J1550" s="89" t="s">
        <v>15</v>
      </c>
      <c r="L1550" s="95">
        <v>0</v>
      </c>
      <c r="M1550" s="96">
        <v>0</v>
      </c>
      <c r="N1550" s="261">
        <v>713</v>
      </c>
      <c r="O1550" s="89" t="s">
        <v>2506</v>
      </c>
      <c r="P1550" s="89"/>
    </row>
    <row r="1551" spans="1:16">
      <c r="A1551" s="57">
        <v>1550</v>
      </c>
      <c r="B1551" s="88">
        <v>44315</v>
      </c>
      <c r="C1551" s="89" t="s">
        <v>68</v>
      </c>
      <c r="D1551" s="90" t="s">
        <v>69</v>
      </c>
      <c r="E1551" s="91">
        <v>33</v>
      </c>
      <c r="F1551" s="92">
        <v>5116.7299999999996</v>
      </c>
      <c r="G1551" s="93"/>
      <c r="H1551" s="94">
        <v>175.3</v>
      </c>
      <c r="J1551" s="89" t="s">
        <v>15</v>
      </c>
      <c r="L1551" s="95">
        <v>0</v>
      </c>
      <c r="M1551" s="96">
        <v>0</v>
      </c>
      <c r="N1551" s="261">
        <v>713</v>
      </c>
      <c r="O1551" s="89" t="s">
        <v>2506</v>
      </c>
      <c r="P1551" s="89"/>
    </row>
    <row r="1552" spans="1:16">
      <c r="A1552" s="57">
        <v>1551</v>
      </c>
      <c r="B1552" s="88">
        <v>44315</v>
      </c>
      <c r="C1552" s="89" t="s">
        <v>68</v>
      </c>
      <c r="D1552" s="90" t="s">
        <v>69</v>
      </c>
      <c r="E1552" s="91">
        <v>52</v>
      </c>
      <c r="F1552" s="92">
        <v>1175</v>
      </c>
      <c r="G1552" s="93"/>
      <c r="H1552" s="94">
        <v>22.85</v>
      </c>
      <c r="J1552" s="89" t="s">
        <v>15</v>
      </c>
      <c r="L1552" s="95">
        <v>0</v>
      </c>
      <c r="M1552" s="96">
        <v>0</v>
      </c>
      <c r="N1552" s="261">
        <v>713</v>
      </c>
      <c r="O1552" s="89" t="s">
        <v>2506</v>
      </c>
      <c r="P1552" s="89"/>
    </row>
    <row r="1553" spans="1:16">
      <c r="A1553" s="57">
        <v>1552</v>
      </c>
      <c r="B1553" s="88">
        <v>44316</v>
      </c>
      <c r="C1553" s="89" t="s">
        <v>68</v>
      </c>
      <c r="D1553" s="90" t="s">
        <v>69</v>
      </c>
      <c r="E1553" s="91">
        <v>52</v>
      </c>
      <c r="F1553" s="94">
        <v>2000</v>
      </c>
      <c r="G1553" s="93"/>
      <c r="H1553" s="94">
        <v>37.380000000000003</v>
      </c>
      <c r="J1553" s="89" t="s">
        <v>15</v>
      </c>
      <c r="L1553" s="95">
        <v>0</v>
      </c>
      <c r="M1553" s="96">
        <v>0</v>
      </c>
      <c r="N1553" s="261">
        <v>713</v>
      </c>
      <c r="O1553" s="89" t="s">
        <v>2506</v>
      </c>
      <c r="P1553" s="89"/>
    </row>
    <row r="1554" spans="1:16">
      <c r="A1554" s="57">
        <v>1553</v>
      </c>
      <c r="B1554" s="88">
        <v>44316</v>
      </c>
      <c r="C1554" s="89" t="s">
        <v>95</v>
      </c>
      <c r="D1554" s="90" t="s">
        <v>69</v>
      </c>
      <c r="E1554" s="91">
        <v>52</v>
      </c>
      <c r="F1554" s="94">
        <v>370</v>
      </c>
      <c r="G1554" s="93"/>
      <c r="H1554" s="94"/>
      <c r="J1554" s="89" t="s">
        <v>15</v>
      </c>
      <c r="L1554" s="95">
        <v>0</v>
      </c>
      <c r="M1554" s="96" t="e">
        <v>#DIV/0!</v>
      </c>
      <c r="N1554" s="261">
        <v>713</v>
      </c>
      <c r="O1554" s="89" t="s">
        <v>2506</v>
      </c>
      <c r="P1554" s="89"/>
    </row>
    <row r="1555" spans="1:16">
      <c r="A1555" s="57">
        <v>1554</v>
      </c>
      <c r="B1555" s="88">
        <v>44316</v>
      </c>
      <c r="C1555" s="89" t="s">
        <v>68</v>
      </c>
      <c r="D1555" s="90" t="s">
        <v>69</v>
      </c>
      <c r="E1555" s="91">
        <v>39</v>
      </c>
      <c r="F1555" s="94">
        <v>2670.19</v>
      </c>
      <c r="G1555" s="93"/>
      <c r="H1555" s="94">
        <v>74.05</v>
      </c>
      <c r="J1555" s="89" t="s">
        <v>15</v>
      </c>
      <c r="L1555" s="95">
        <v>0</v>
      </c>
      <c r="M1555" s="96">
        <v>0</v>
      </c>
      <c r="N1555" s="261">
        <v>713</v>
      </c>
      <c r="O1555" s="89" t="s">
        <v>2506</v>
      </c>
      <c r="P1555" s="89"/>
    </row>
    <row r="1556" spans="1:16">
      <c r="A1556" s="57">
        <v>1555</v>
      </c>
      <c r="B1556" s="88">
        <v>44316</v>
      </c>
      <c r="C1556" s="89" t="s">
        <v>68</v>
      </c>
      <c r="D1556" s="90" t="s">
        <v>69</v>
      </c>
      <c r="E1556" s="91">
        <v>46</v>
      </c>
      <c r="F1556" s="94">
        <v>1038.3</v>
      </c>
      <c r="G1556" s="93"/>
      <c r="H1556" s="94">
        <v>34.700000000000003</v>
      </c>
      <c r="J1556" s="89" t="s">
        <v>15</v>
      </c>
      <c r="L1556" s="95">
        <v>0</v>
      </c>
      <c r="M1556" s="96">
        <v>0</v>
      </c>
      <c r="N1556" s="261">
        <v>713</v>
      </c>
      <c r="O1556" s="89" t="s">
        <v>2506</v>
      </c>
      <c r="P1556" s="89"/>
    </row>
    <row r="1557" spans="1:16">
      <c r="A1557" s="57">
        <v>1556</v>
      </c>
      <c r="B1557" s="88">
        <v>44342</v>
      </c>
      <c r="C1557" s="89" t="s">
        <v>68</v>
      </c>
      <c r="D1557" s="90" t="s">
        <v>69</v>
      </c>
      <c r="E1557" s="91">
        <v>39</v>
      </c>
      <c r="F1557" s="92">
        <v>2030.4</v>
      </c>
      <c r="G1557" s="93"/>
      <c r="H1557" s="94">
        <v>53.55</v>
      </c>
      <c r="J1557" s="89" t="s">
        <v>15</v>
      </c>
      <c r="L1557" s="95">
        <v>0</v>
      </c>
      <c r="M1557" s="96">
        <v>0</v>
      </c>
      <c r="N1557" s="261">
        <v>713</v>
      </c>
      <c r="O1557" s="89" t="s">
        <v>2506</v>
      </c>
      <c r="P1557" s="89"/>
    </row>
    <row r="1558" spans="1:16">
      <c r="A1558" s="57">
        <v>1557</v>
      </c>
      <c r="B1558" s="88">
        <v>44342</v>
      </c>
      <c r="C1558" s="89" t="s">
        <v>68</v>
      </c>
      <c r="D1558" s="90" t="s">
        <v>69</v>
      </c>
      <c r="E1558" s="91">
        <v>46</v>
      </c>
      <c r="F1558" s="92">
        <v>586.70000000000005</v>
      </c>
      <c r="G1558" s="93"/>
      <c r="H1558" s="94">
        <v>16.149999999999999</v>
      </c>
      <c r="J1558" s="89" t="s">
        <v>15</v>
      </c>
      <c r="L1558" s="95">
        <v>0</v>
      </c>
      <c r="M1558" s="96">
        <v>0</v>
      </c>
      <c r="N1558" s="261">
        <v>713</v>
      </c>
      <c r="O1558" s="89" t="s">
        <v>2506</v>
      </c>
      <c r="P1558" s="89"/>
    </row>
    <row r="1559" spans="1:16">
      <c r="A1559" s="57">
        <v>1558</v>
      </c>
      <c r="B1559" s="88">
        <v>44342</v>
      </c>
      <c r="C1559" s="89" t="s">
        <v>68</v>
      </c>
      <c r="D1559" s="90" t="s">
        <v>69</v>
      </c>
      <c r="E1559" s="91">
        <v>60</v>
      </c>
      <c r="F1559" s="92">
        <v>827.6</v>
      </c>
      <c r="G1559" s="93"/>
      <c r="H1559" s="94">
        <v>18.149999999999999</v>
      </c>
      <c r="J1559" s="89" t="s">
        <v>15</v>
      </c>
      <c r="L1559" s="95">
        <v>0</v>
      </c>
      <c r="M1559" s="96">
        <v>0</v>
      </c>
      <c r="N1559" s="261">
        <v>713</v>
      </c>
      <c r="O1559" s="89" t="s">
        <v>2506</v>
      </c>
      <c r="P1559" s="89"/>
    </row>
    <row r="1560" spans="1:16">
      <c r="A1560" s="57">
        <v>1559</v>
      </c>
      <c r="B1560" s="88">
        <v>44342</v>
      </c>
      <c r="C1560" s="89" t="s">
        <v>68</v>
      </c>
      <c r="D1560" s="90" t="s">
        <v>69</v>
      </c>
      <c r="E1560" s="91">
        <v>46</v>
      </c>
      <c r="F1560" s="92">
        <v>917.4</v>
      </c>
      <c r="G1560" s="93"/>
      <c r="H1560" s="94">
        <v>36.4</v>
      </c>
      <c r="J1560" s="89" t="s">
        <v>15</v>
      </c>
      <c r="L1560" s="95">
        <v>0</v>
      </c>
      <c r="M1560" s="96">
        <v>0</v>
      </c>
      <c r="N1560" s="261">
        <v>713</v>
      </c>
      <c r="O1560" s="89" t="s">
        <v>2506</v>
      </c>
      <c r="P1560" s="89"/>
    </row>
    <row r="1561" spans="1:16">
      <c r="A1561" s="57">
        <v>1560</v>
      </c>
      <c r="B1561" s="88">
        <v>44343</v>
      </c>
      <c r="C1561" s="89" t="s">
        <v>68</v>
      </c>
      <c r="D1561" s="90" t="s">
        <v>69</v>
      </c>
      <c r="E1561" s="91">
        <v>60</v>
      </c>
      <c r="F1561" s="92">
        <v>401.7</v>
      </c>
      <c r="G1561" s="93"/>
      <c r="H1561" s="94">
        <v>7.9</v>
      </c>
      <c r="J1561" s="89" t="s">
        <v>15</v>
      </c>
      <c r="L1561" s="95">
        <v>0</v>
      </c>
      <c r="M1561" s="96">
        <v>0</v>
      </c>
      <c r="N1561" s="261">
        <v>713</v>
      </c>
      <c r="O1561" s="89" t="s">
        <v>2506</v>
      </c>
      <c r="P1561" s="89"/>
    </row>
    <row r="1562" spans="1:16">
      <c r="A1562" s="57">
        <v>1561</v>
      </c>
      <c r="B1562" s="88">
        <v>44343</v>
      </c>
      <c r="C1562" s="89" t="s">
        <v>95</v>
      </c>
      <c r="D1562" s="90" t="s">
        <v>69</v>
      </c>
      <c r="E1562" s="91">
        <v>60</v>
      </c>
      <c r="F1562" s="92">
        <v>4772.8</v>
      </c>
      <c r="G1562" s="93"/>
      <c r="H1562" s="94"/>
      <c r="J1562" s="89" t="s">
        <v>15</v>
      </c>
      <c r="L1562" s="95">
        <v>0</v>
      </c>
      <c r="M1562" s="96" t="e">
        <v>#DIV/0!</v>
      </c>
      <c r="N1562" s="261">
        <v>713</v>
      </c>
      <c r="O1562" s="89" t="s">
        <v>2506</v>
      </c>
      <c r="P1562" s="89"/>
    </row>
    <row r="1563" spans="1:16">
      <c r="A1563" s="57">
        <v>1562</v>
      </c>
      <c r="B1563" s="88">
        <v>44343</v>
      </c>
      <c r="C1563" s="89" t="s">
        <v>95</v>
      </c>
      <c r="D1563" s="90" t="s">
        <v>69</v>
      </c>
      <c r="E1563" s="91">
        <v>60</v>
      </c>
      <c r="F1563" s="92">
        <v>449.4</v>
      </c>
      <c r="G1563" s="93"/>
      <c r="H1563" s="94"/>
      <c r="J1563" s="89" t="s">
        <v>15</v>
      </c>
      <c r="L1563" s="95">
        <v>0</v>
      </c>
      <c r="M1563" s="96" t="e">
        <v>#DIV/0!</v>
      </c>
      <c r="N1563" s="261">
        <v>713</v>
      </c>
      <c r="O1563" s="89" t="s">
        <v>2506</v>
      </c>
      <c r="P1563" s="89"/>
    </row>
    <row r="1564" spans="1:16">
      <c r="A1564" s="57">
        <v>1563</v>
      </c>
      <c r="B1564" s="88">
        <v>44347</v>
      </c>
      <c r="C1564" s="89" t="s">
        <v>68</v>
      </c>
      <c r="D1564" s="90" t="s">
        <v>69</v>
      </c>
      <c r="E1564" s="91">
        <v>46</v>
      </c>
      <c r="F1564" s="92">
        <v>204.15</v>
      </c>
      <c r="G1564" s="93"/>
      <c r="H1564" s="94">
        <v>8.4</v>
      </c>
      <c r="J1564" s="89" t="s">
        <v>15</v>
      </c>
      <c r="L1564" s="95">
        <v>0</v>
      </c>
      <c r="M1564" s="96">
        <v>0</v>
      </c>
      <c r="N1564" s="261">
        <v>713</v>
      </c>
      <c r="O1564" s="89" t="s">
        <v>2506</v>
      </c>
      <c r="P1564" s="89"/>
    </row>
    <row r="1565" spans="1:16">
      <c r="A1565" s="57">
        <v>1564</v>
      </c>
      <c r="B1565" s="88">
        <v>44350</v>
      </c>
      <c r="C1565" s="89" t="s">
        <v>68</v>
      </c>
      <c r="D1565" s="90" t="s">
        <v>69</v>
      </c>
      <c r="E1565" s="91">
        <v>52</v>
      </c>
      <c r="F1565" s="92">
        <v>104.85</v>
      </c>
      <c r="G1565" s="93"/>
      <c r="H1565" s="94">
        <v>2.8</v>
      </c>
      <c r="J1565" s="89" t="s">
        <v>15</v>
      </c>
      <c r="L1565" s="95">
        <f t="shared" ref="L1565:L1596" si="0">+G1565/F1565</f>
        <v>0</v>
      </c>
      <c r="M1565" s="96">
        <f t="shared" ref="M1565:M1596" si="1">+G1565/H1565</f>
        <v>0</v>
      </c>
      <c r="N1565" s="261">
        <v>713</v>
      </c>
      <c r="O1565" s="89" t="s">
        <v>2506</v>
      </c>
      <c r="P1565" s="89"/>
    </row>
    <row r="1566" spans="1:16">
      <c r="A1566" s="57">
        <v>1565</v>
      </c>
      <c r="B1566" s="88">
        <v>44350</v>
      </c>
      <c r="C1566" s="89" t="s">
        <v>68</v>
      </c>
      <c r="D1566" s="90" t="s">
        <v>69</v>
      </c>
      <c r="E1566" s="91">
        <v>60</v>
      </c>
      <c r="F1566" s="92">
        <v>4723.7</v>
      </c>
      <c r="G1566" s="93"/>
      <c r="H1566" s="94">
        <v>116.8</v>
      </c>
      <c r="J1566" s="89" t="s">
        <v>15</v>
      </c>
      <c r="L1566" s="95">
        <f t="shared" si="0"/>
        <v>0</v>
      </c>
      <c r="M1566" s="96">
        <f t="shared" si="1"/>
        <v>0</v>
      </c>
      <c r="N1566" s="261">
        <v>713</v>
      </c>
      <c r="O1566" s="89" t="s">
        <v>2506</v>
      </c>
      <c r="P1566" s="89"/>
    </row>
    <row r="1567" spans="1:16">
      <c r="A1567" s="57">
        <v>1566</v>
      </c>
      <c r="B1567" s="88">
        <v>44354</v>
      </c>
      <c r="C1567" s="89" t="s">
        <v>68</v>
      </c>
      <c r="D1567" s="90" t="s">
        <v>69</v>
      </c>
      <c r="E1567" s="91">
        <v>46</v>
      </c>
      <c r="F1567" s="92">
        <v>2793.5</v>
      </c>
      <c r="G1567" s="93"/>
      <c r="H1567" s="94">
        <v>81.12</v>
      </c>
      <c r="J1567" s="89" t="s">
        <v>15</v>
      </c>
      <c r="L1567" s="95">
        <f t="shared" si="0"/>
        <v>0</v>
      </c>
      <c r="M1567" s="96">
        <f t="shared" si="1"/>
        <v>0</v>
      </c>
      <c r="N1567" s="261">
        <v>713</v>
      </c>
      <c r="O1567" s="89" t="s">
        <v>2506</v>
      </c>
      <c r="P1567" s="89"/>
    </row>
    <row r="1568" spans="1:16">
      <c r="A1568" s="57">
        <v>1567</v>
      </c>
      <c r="B1568" s="88">
        <v>44354</v>
      </c>
      <c r="C1568" s="89" t="s">
        <v>68</v>
      </c>
      <c r="D1568" s="90" t="s">
        <v>69</v>
      </c>
      <c r="E1568" s="91">
        <v>33</v>
      </c>
      <c r="F1568" s="92">
        <v>2698.3</v>
      </c>
      <c r="G1568" s="93"/>
      <c r="H1568" s="94">
        <v>59.74</v>
      </c>
      <c r="J1568" s="89" t="s">
        <v>15</v>
      </c>
      <c r="L1568" s="95">
        <f t="shared" si="0"/>
        <v>0</v>
      </c>
      <c r="M1568" s="96">
        <f t="shared" si="1"/>
        <v>0</v>
      </c>
      <c r="N1568" s="261">
        <v>713</v>
      </c>
      <c r="O1568" s="89" t="s">
        <v>2506</v>
      </c>
      <c r="P1568" s="89"/>
    </row>
    <row r="1569" spans="1:16">
      <c r="A1569" s="57">
        <v>1568</v>
      </c>
      <c r="B1569" s="88">
        <v>44355</v>
      </c>
      <c r="C1569" s="89" t="s">
        <v>68</v>
      </c>
      <c r="D1569" s="90" t="s">
        <v>69</v>
      </c>
      <c r="E1569" s="91">
        <v>33</v>
      </c>
      <c r="F1569" s="92">
        <v>3485.43</v>
      </c>
      <c r="G1569" s="93"/>
      <c r="H1569" s="94">
        <v>88.3</v>
      </c>
      <c r="J1569" s="89" t="s">
        <v>15</v>
      </c>
      <c r="L1569" s="95">
        <f t="shared" si="0"/>
        <v>0</v>
      </c>
      <c r="M1569" s="96">
        <f t="shared" si="1"/>
        <v>0</v>
      </c>
      <c r="N1569" s="261">
        <v>713</v>
      </c>
      <c r="O1569" s="89" t="s">
        <v>2506</v>
      </c>
      <c r="P1569" s="89"/>
    </row>
    <row r="1570" spans="1:16">
      <c r="A1570" s="57">
        <v>1569</v>
      </c>
      <c r="B1570" s="88">
        <v>44355</v>
      </c>
      <c r="C1570" s="89" t="s">
        <v>68</v>
      </c>
      <c r="D1570" s="90" t="s">
        <v>69</v>
      </c>
      <c r="E1570" s="91">
        <v>46</v>
      </c>
      <c r="F1570" s="92">
        <v>500</v>
      </c>
      <c r="G1570" s="93"/>
      <c r="H1570" s="94">
        <v>12.8</v>
      </c>
      <c r="J1570" s="89" t="s">
        <v>15</v>
      </c>
      <c r="L1570" s="95">
        <f t="shared" si="0"/>
        <v>0</v>
      </c>
      <c r="M1570" s="96">
        <f t="shared" si="1"/>
        <v>0</v>
      </c>
      <c r="N1570" s="261">
        <v>713</v>
      </c>
      <c r="O1570" s="89" t="s">
        <v>2506</v>
      </c>
      <c r="P1570" s="89"/>
    </row>
    <row r="1571" spans="1:16">
      <c r="A1571" s="57">
        <v>1570</v>
      </c>
      <c r="B1571" s="88">
        <v>44355</v>
      </c>
      <c r="C1571" s="89" t="s">
        <v>68</v>
      </c>
      <c r="D1571" s="90" t="s">
        <v>69</v>
      </c>
      <c r="E1571" s="91">
        <v>39</v>
      </c>
      <c r="F1571" s="92">
        <v>514.35</v>
      </c>
      <c r="G1571" s="93"/>
      <c r="H1571" s="94">
        <v>10.7</v>
      </c>
      <c r="J1571" s="89" t="s">
        <v>15</v>
      </c>
      <c r="L1571" s="95">
        <f t="shared" si="0"/>
        <v>0</v>
      </c>
      <c r="M1571" s="96">
        <f t="shared" si="1"/>
        <v>0</v>
      </c>
      <c r="N1571" s="261">
        <v>713</v>
      </c>
      <c r="O1571" s="89" t="s">
        <v>2506</v>
      </c>
      <c r="P1571" s="89"/>
    </row>
    <row r="1572" spans="1:16">
      <c r="A1572" s="57">
        <v>1571</v>
      </c>
      <c r="B1572" s="88">
        <v>44356</v>
      </c>
      <c r="C1572" s="89" t="s">
        <v>68</v>
      </c>
      <c r="D1572" s="90" t="s">
        <v>69</v>
      </c>
      <c r="E1572" s="91">
        <v>39</v>
      </c>
      <c r="F1572" s="92">
        <v>1488.25</v>
      </c>
      <c r="G1572" s="93"/>
      <c r="H1572" s="94">
        <v>55.15</v>
      </c>
      <c r="J1572" s="89" t="s">
        <v>15</v>
      </c>
      <c r="L1572" s="95">
        <f t="shared" si="0"/>
        <v>0</v>
      </c>
      <c r="M1572" s="96">
        <f t="shared" si="1"/>
        <v>0</v>
      </c>
      <c r="N1572" s="261">
        <v>713</v>
      </c>
      <c r="O1572" s="89" t="s">
        <v>2506</v>
      </c>
      <c r="P1572" s="89"/>
    </row>
    <row r="1573" spans="1:16">
      <c r="A1573" s="57">
        <v>1572</v>
      </c>
      <c r="B1573" s="88">
        <v>44356</v>
      </c>
      <c r="C1573" s="89" t="s">
        <v>68</v>
      </c>
      <c r="D1573" s="90" t="s">
        <v>69</v>
      </c>
      <c r="E1573" s="91">
        <v>33</v>
      </c>
      <c r="F1573" s="92">
        <v>1538.95</v>
      </c>
      <c r="G1573" s="93"/>
      <c r="H1573" s="94">
        <v>59.4</v>
      </c>
      <c r="J1573" s="89" t="s">
        <v>15</v>
      </c>
      <c r="L1573" s="95">
        <f t="shared" si="0"/>
        <v>0</v>
      </c>
      <c r="M1573" s="96">
        <f t="shared" si="1"/>
        <v>0</v>
      </c>
      <c r="N1573" s="261">
        <v>713</v>
      </c>
      <c r="O1573" s="89" t="s">
        <v>2506</v>
      </c>
      <c r="P1573" s="89"/>
    </row>
    <row r="1574" spans="1:16">
      <c r="A1574" s="57">
        <v>1573</v>
      </c>
      <c r="B1574" s="88">
        <v>44356</v>
      </c>
      <c r="C1574" s="89" t="s">
        <v>68</v>
      </c>
      <c r="D1574" s="90" t="s">
        <v>69</v>
      </c>
      <c r="E1574" s="91">
        <v>46</v>
      </c>
      <c r="F1574" s="92">
        <v>311.64999999999998</v>
      </c>
      <c r="G1574" s="93"/>
      <c r="H1574" s="94">
        <v>6.25</v>
      </c>
      <c r="J1574" s="89" t="s">
        <v>15</v>
      </c>
      <c r="L1574" s="95">
        <f t="shared" si="0"/>
        <v>0</v>
      </c>
      <c r="M1574" s="96">
        <f t="shared" si="1"/>
        <v>0</v>
      </c>
      <c r="N1574" s="261">
        <v>713</v>
      </c>
      <c r="O1574" s="89" t="s">
        <v>2506</v>
      </c>
      <c r="P1574" s="89"/>
    </row>
    <row r="1575" spans="1:16">
      <c r="A1575" s="57">
        <v>1574</v>
      </c>
      <c r="B1575" s="88">
        <v>44368</v>
      </c>
      <c r="C1575" s="89" t="s">
        <v>95</v>
      </c>
      <c r="D1575" s="90" t="s">
        <v>69</v>
      </c>
      <c r="E1575" s="91">
        <v>52</v>
      </c>
      <c r="F1575" s="92">
        <v>898.85</v>
      </c>
      <c r="G1575" s="93"/>
      <c r="H1575" s="94">
        <v>16.5</v>
      </c>
      <c r="J1575" s="89" t="s">
        <v>15</v>
      </c>
      <c r="L1575" s="95">
        <f t="shared" si="0"/>
        <v>0</v>
      </c>
      <c r="M1575" s="96">
        <f t="shared" si="1"/>
        <v>0</v>
      </c>
      <c r="N1575" s="261">
        <v>713</v>
      </c>
      <c r="O1575" s="89" t="s">
        <v>2506</v>
      </c>
      <c r="P1575" s="89"/>
    </row>
    <row r="1576" spans="1:16">
      <c r="A1576" s="57">
        <v>1575</v>
      </c>
      <c r="B1576" s="88">
        <v>44368</v>
      </c>
      <c r="C1576" s="89" t="s">
        <v>68</v>
      </c>
      <c r="D1576" s="90" t="s">
        <v>69</v>
      </c>
      <c r="E1576" s="91">
        <v>52</v>
      </c>
      <c r="F1576" s="92">
        <v>156.05000000000001</v>
      </c>
      <c r="G1576" s="93"/>
      <c r="H1576" s="94">
        <v>5.25</v>
      </c>
      <c r="J1576" s="89" t="s">
        <v>15</v>
      </c>
      <c r="L1576" s="95">
        <f t="shared" si="0"/>
        <v>0</v>
      </c>
      <c r="M1576" s="96">
        <f t="shared" si="1"/>
        <v>0</v>
      </c>
      <c r="N1576" s="261">
        <v>713</v>
      </c>
      <c r="O1576" s="89" t="s">
        <v>2506</v>
      </c>
      <c r="P1576" s="89"/>
    </row>
    <row r="1577" spans="1:16">
      <c r="A1577" s="57">
        <v>1576</v>
      </c>
      <c r="B1577" s="88">
        <v>44368</v>
      </c>
      <c r="C1577" s="89" t="s">
        <v>68</v>
      </c>
      <c r="D1577" s="90" t="s">
        <v>69</v>
      </c>
      <c r="E1577" s="91">
        <v>52</v>
      </c>
      <c r="F1577" s="92">
        <v>1862.45</v>
      </c>
      <c r="G1577" s="93"/>
      <c r="H1577" s="94">
        <v>37.58</v>
      </c>
      <c r="J1577" s="89" t="s">
        <v>15</v>
      </c>
      <c r="L1577" s="95">
        <f t="shared" si="0"/>
        <v>0</v>
      </c>
      <c r="M1577" s="96">
        <f t="shared" si="1"/>
        <v>0</v>
      </c>
      <c r="N1577" s="261">
        <v>713</v>
      </c>
      <c r="O1577" s="89" t="s">
        <v>2506</v>
      </c>
      <c r="P1577" s="89"/>
    </row>
    <row r="1578" spans="1:16">
      <c r="A1578" s="57">
        <v>1577</v>
      </c>
      <c r="B1578" s="88">
        <v>44368</v>
      </c>
      <c r="C1578" s="89" t="s">
        <v>68</v>
      </c>
      <c r="D1578" s="90" t="s">
        <v>69</v>
      </c>
      <c r="E1578" s="91">
        <v>46</v>
      </c>
      <c r="F1578" s="92">
        <v>2079.1</v>
      </c>
      <c r="G1578" s="93"/>
      <c r="H1578" s="94">
        <v>55.89</v>
      </c>
      <c r="J1578" s="89" t="s">
        <v>15</v>
      </c>
      <c r="L1578" s="95">
        <f t="shared" si="0"/>
        <v>0</v>
      </c>
      <c r="M1578" s="96">
        <f t="shared" si="1"/>
        <v>0</v>
      </c>
      <c r="N1578" s="261">
        <v>713</v>
      </c>
      <c r="O1578" s="89" t="s">
        <v>2506</v>
      </c>
      <c r="P1578" s="89"/>
    </row>
    <row r="1579" spans="1:16">
      <c r="A1579" s="57">
        <v>1578</v>
      </c>
      <c r="B1579" s="88">
        <v>44368</v>
      </c>
      <c r="C1579" s="89" t="s">
        <v>68</v>
      </c>
      <c r="D1579" s="90" t="s">
        <v>69</v>
      </c>
      <c r="E1579" s="91">
        <v>46</v>
      </c>
      <c r="F1579" s="92">
        <v>1339.93</v>
      </c>
      <c r="G1579" s="93"/>
      <c r="H1579" s="94">
        <v>44.6</v>
      </c>
      <c r="J1579" s="89" t="s">
        <v>15</v>
      </c>
      <c r="L1579" s="95">
        <f t="shared" si="0"/>
        <v>0</v>
      </c>
      <c r="M1579" s="96">
        <f t="shared" si="1"/>
        <v>0</v>
      </c>
      <c r="N1579" s="261">
        <v>713</v>
      </c>
      <c r="O1579" s="89" t="s">
        <v>2506</v>
      </c>
      <c r="P1579" s="89"/>
    </row>
    <row r="1580" spans="1:16">
      <c r="A1580" s="57">
        <v>1579</v>
      </c>
      <c r="B1580" s="88">
        <v>44369</v>
      </c>
      <c r="C1580" s="89" t="s">
        <v>68</v>
      </c>
      <c r="D1580" s="90" t="s">
        <v>69</v>
      </c>
      <c r="E1580" s="91">
        <v>46</v>
      </c>
      <c r="F1580" s="92">
        <v>886.47</v>
      </c>
      <c r="G1580" s="93"/>
      <c r="H1580" s="94">
        <v>18.5</v>
      </c>
      <c r="J1580" s="89" t="s">
        <v>15</v>
      </c>
      <c r="L1580" s="95">
        <f t="shared" si="0"/>
        <v>0</v>
      </c>
      <c r="M1580" s="96">
        <f t="shared" si="1"/>
        <v>0</v>
      </c>
      <c r="N1580" s="261">
        <v>713</v>
      </c>
      <c r="O1580" s="89" t="s">
        <v>2506</v>
      </c>
      <c r="P1580" s="89"/>
    </row>
    <row r="1581" spans="1:16">
      <c r="A1581" s="57">
        <v>1580</v>
      </c>
      <c r="B1581" s="88">
        <v>44369</v>
      </c>
      <c r="C1581" s="89" t="s">
        <v>68</v>
      </c>
      <c r="D1581" s="90" t="s">
        <v>69</v>
      </c>
      <c r="E1581" s="91">
        <v>33</v>
      </c>
      <c r="F1581" s="92">
        <v>923.95</v>
      </c>
      <c r="G1581" s="93"/>
      <c r="H1581" s="94">
        <v>25.25</v>
      </c>
      <c r="J1581" s="89" t="s">
        <v>15</v>
      </c>
      <c r="L1581" s="95">
        <f t="shared" si="0"/>
        <v>0</v>
      </c>
      <c r="M1581" s="96">
        <f t="shared" si="1"/>
        <v>0</v>
      </c>
      <c r="N1581" s="261">
        <v>713</v>
      </c>
      <c r="O1581" s="89" t="s">
        <v>2506</v>
      </c>
      <c r="P1581" s="89"/>
    </row>
    <row r="1582" spans="1:16">
      <c r="A1582" s="57">
        <v>1581</v>
      </c>
      <c r="B1582" s="88">
        <v>44369</v>
      </c>
      <c r="C1582" s="89" t="s">
        <v>68</v>
      </c>
      <c r="D1582" s="90" t="s">
        <v>69</v>
      </c>
      <c r="E1582" s="91">
        <v>46</v>
      </c>
      <c r="F1582" s="92">
        <v>1318.15</v>
      </c>
      <c r="G1582" s="93"/>
      <c r="H1582" s="94">
        <v>35.549999999999997</v>
      </c>
      <c r="J1582" s="89" t="s">
        <v>15</v>
      </c>
      <c r="L1582" s="95">
        <f t="shared" si="0"/>
        <v>0</v>
      </c>
      <c r="M1582" s="96">
        <f t="shared" si="1"/>
        <v>0</v>
      </c>
      <c r="N1582" s="261">
        <v>713</v>
      </c>
      <c r="O1582" s="89" t="s">
        <v>2506</v>
      </c>
      <c r="P1582" s="89"/>
    </row>
    <row r="1583" spans="1:16">
      <c r="A1583" s="57">
        <v>1582</v>
      </c>
      <c r="B1583" s="88">
        <v>44369</v>
      </c>
      <c r="C1583" s="89" t="s">
        <v>95</v>
      </c>
      <c r="D1583" s="90" t="s">
        <v>69</v>
      </c>
      <c r="E1583" s="91">
        <v>46</v>
      </c>
      <c r="F1583" s="92">
        <v>3229.15</v>
      </c>
      <c r="G1583" s="93"/>
      <c r="H1583" s="94"/>
      <c r="J1583" s="89" t="s">
        <v>15</v>
      </c>
      <c r="L1583" s="95">
        <f t="shared" si="0"/>
        <v>0</v>
      </c>
      <c r="M1583" s="96" t="e">
        <f t="shared" si="1"/>
        <v>#DIV/0!</v>
      </c>
      <c r="N1583" s="261">
        <v>713</v>
      </c>
      <c r="O1583" s="89" t="s">
        <v>2506</v>
      </c>
      <c r="P1583" s="89"/>
    </row>
    <row r="1584" spans="1:16">
      <c r="A1584" s="57">
        <v>1583</v>
      </c>
      <c r="B1584" s="88">
        <v>44370</v>
      </c>
      <c r="C1584" s="89" t="s">
        <v>68</v>
      </c>
      <c r="D1584" s="90" t="s">
        <v>69</v>
      </c>
      <c r="E1584" s="91">
        <v>46</v>
      </c>
      <c r="F1584" s="92">
        <v>1163.55</v>
      </c>
      <c r="G1584" s="93"/>
      <c r="H1584" s="94">
        <v>24.15</v>
      </c>
      <c r="J1584" s="89" t="s">
        <v>15</v>
      </c>
      <c r="L1584" s="95">
        <f t="shared" si="0"/>
        <v>0</v>
      </c>
      <c r="M1584" s="96">
        <f t="shared" si="1"/>
        <v>0</v>
      </c>
      <c r="N1584" s="261">
        <v>713</v>
      </c>
      <c r="O1584" s="89" t="s">
        <v>2506</v>
      </c>
      <c r="P1584" s="89"/>
    </row>
    <row r="1585" spans="1:16">
      <c r="A1585" s="57">
        <v>1584</v>
      </c>
      <c r="B1585" s="88">
        <v>44370</v>
      </c>
      <c r="C1585" s="89" t="s">
        <v>68</v>
      </c>
      <c r="D1585" s="90" t="s">
        <v>69</v>
      </c>
      <c r="E1585" s="91">
        <v>39</v>
      </c>
      <c r="F1585" s="92">
        <v>1029.5</v>
      </c>
      <c r="G1585" s="93"/>
      <c r="H1585" s="94">
        <v>23.56</v>
      </c>
      <c r="J1585" s="89" t="s">
        <v>15</v>
      </c>
      <c r="L1585" s="95">
        <f t="shared" si="0"/>
        <v>0</v>
      </c>
      <c r="M1585" s="96">
        <f t="shared" si="1"/>
        <v>0</v>
      </c>
      <c r="N1585" s="261">
        <v>713</v>
      </c>
      <c r="O1585" s="89" t="s">
        <v>2506</v>
      </c>
      <c r="P1585" s="89"/>
    </row>
    <row r="1586" spans="1:16">
      <c r="A1586" s="57">
        <v>1585</v>
      </c>
      <c r="B1586" s="88">
        <v>44370</v>
      </c>
      <c r="C1586" s="89" t="s">
        <v>95</v>
      </c>
      <c r="D1586" s="90" t="s">
        <v>69</v>
      </c>
      <c r="E1586" s="91">
        <v>39</v>
      </c>
      <c r="F1586" s="92">
        <v>2181.0500000000002</v>
      </c>
      <c r="G1586" s="93"/>
      <c r="H1586" s="94"/>
      <c r="J1586" s="89" t="s">
        <v>15</v>
      </c>
      <c r="L1586" s="95">
        <f t="shared" si="0"/>
        <v>0</v>
      </c>
      <c r="M1586" s="96" t="e">
        <f t="shared" si="1"/>
        <v>#DIV/0!</v>
      </c>
      <c r="N1586" s="261">
        <v>713</v>
      </c>
      <c r="O1586" s="89" t="s">
        <v>2506</v>
      </c>
      <c r="P1586" s="89"/>
    </row>
    <row r="1587" spans="1:16">
      <c r="A1587" s="57">
        <v>1586</v>
      </c>
      <c r="B1587" s="88">
        <v>44370</v>
      </c>
      <c r="C1587" s="89" t="s">
        <v>68</v>
      </c>
      <c r="D1587" s="90" t="s">
        <v>69</v>
      </c>
      <c r="E1587" s="91">
        <v>33</v>
      </c>
      <c r="F1587" s="92">
        <v>690.65</v>
      </c>
      <c r="G1587" s="93"/>
      <c r="H1587" s="94">
        <v>15.85</v>
      </c>
      <c r="J1587" s="89" t="s">
        <v>15</v>
      </c>
      <c r="L1587" s="95">
        <f t="shared" si="0"/>
        <v>0</v>
      </c>
      <c r="M1587" s="96">
        <f t="shared" si="1"/>
        <v>0</v>
      </c>
      <c r="N1587" s="261">
        <v>713</v>
      </c>
      <c r="O1587" s="89" t="s">
        <v>2506</v>
      </c>
      <c r="P1587" s="89"/>
    </row>
    <row r="1588" spans="1:16">
      <c r="A1588" s="57">
        <v>1587</v>
      </c>
      <c r="B1588" s="88">
        <v>44371</v>
      </c>
      <c r="C1588" s="89" t="s">
        <v>68</v>
      </c>
      <c r="D1588" s="90" t="s">
        <v>69</v>
      </c>
      <c r="E1588" s="91">
        <v>39</v>
      </c>
      <c r="F1588" s="92">
        <v>2405.65</v>
      </c>
      <c r="G1588" s="93"/>
      <c r="H1588" s="94">
        <v>86.7</v>
      </c>
      <c r="J1588" s="89" t="s">
        <v>15</v>
      </c>
      <c r="L1588" s="95">
        <f t="shared" si="0"/>
        <v>0</v>
      </c>
      <c r="M1588" s="96">
        <f t="shared" si="1"/>
        <v>0</v>
      </c>
      <c r="N1588" s="261">
        <v>713</v>
      </c>
      <c r="O1588" s="89" t="s">
        <v>2506</v>
      </c>
      <c r="P1588" s="89"/>
    </row>
    <row r="1589" spans="1:16">
      <c r="A1589" s="57">
        <v>1588</v>
      </c>
      <c r="B1589" s="88">
        <v>44371</v>
      </c>
      <c r="C1589" s="89" t="s">
        <v>68</v>
      </c>
      <c r="D1589" s="90" t="s">
        <v>69</v>
      </c>
      <c r="E1589" s="91">
        <v>39</v>
      </c>
      <c r="F1589" s="92">
        <v>549.04999999999995</v>
      </c>
      <c r="G1589" s="93"/>
      <c r="H1589" s="94"/>
      <c r="J1589" s="89" t="s">
        <v>15</v>
      </c>
      <c r="L1589" s="95">
        <f t="shared" si="0"/>
        <v>0</v>
      </c>
      <c r="M1589" s="96" t="e">
        <f t="shared" si="1"/>
        <v>#DIV/0!</v>
      </c>
      <c r="N1589" s="261">
        <v>713</v>
      </c>
      <c r="O1589" s="89" t="s">
        <v>2506</v>
      </c>
      <c r="P1589" s="89"/>
    </row>
    <row r="1590" spans="1:16">
      <c r="A1590" s="57">
        <v>1589</v>
      </c>
      <c r="B1590" s="88">
        <v>44371</v>
      </c>
      <c r="C1590" s="89" t="s">
        <v>68</v>
      </c>
      <c r="D1590" s="90" t="s">
        <v>69</v>
      </c>
      <c r="E1590" s="91">
        <v>39</v>
      </c>
      <c r="F1590" s="92">
        <v>1720.25</v>
      </c>
      <c r="G1590" s="93"/>
      <c r="H1590" s="94">
        <v>42.5</v>
      </c>
      <c r="J1590" s="89" t="s">
        <v>15</v>
      </c>
      <c r="L1590" s="95">
        <f t="shared" si="0"/>
        <v>0</v>
      </c>
      <c r="M1590" s="96">
        <f t="shared" si="1"/>
        <v>0</v>
      </c>
      <c r="N1590" s="261">
        <v>713</v>
      </c>
      <c r="O1590" s="89" t="s">
        <v>2506</v>
      </c>
      <c r="P1590" s="89"/>
    </row>
    <row r="1591" spans="1:16">
      <c r="A1591" s="57">
        <v>1590</v>
      </c>
      <c r="B1591" s="88">
        <v>44372</v>
      </c>
      <c r="C1591" s="89" t="s">
        <v>68</v>
      </c>
      <c r="D1591" s="90" t="s">
        <v>69</v>
      </c>
      <c r="E1591" s="91">
        <v>60</v>
      </c>
      <c r="F1591" s="92">
        <v>3153.05</v>
      </c>
      <c r="G1591" s="93"/>
      <c r="H1591" s="94">
        <v>191.4</v>
      </c>
      <c r="J1591" s="89" t="s">
        <v>15</v>
      </c>
      <c r="L1591" s="95">
        <f t="shared" si="0"/>
        <v>0</v>
      </c>
      <c r="M1591" s="96">
        <f t="shared" si="1"/>
        <v>0</v>
      </c>
      <c r="N1591" s="261">
        <v>713</v>
      </c>
      <c r="O1591" s="89" t="s">
        <v>2506</v>
      </c>
      <c r="P1591" s="89"/>
    </row>
    <row r="1592" spans="1:16">
      <c r="A1592" s="57">
        <v>1591</v>
      </c>
      <c r="B1592" s="88">
        <v>44372</v>
      </c>
      <c r="C1592" s="89" t="s">
        <v>68</v>
      </c>
      <c r="D1592" s="90" t="s">
        <v>69</v>
      </c>
      <c r="E1592" s="91">
        <v>60</v>
      </c>
      <c r="F1592" s="92">
        <v>1476.65</v>
      </c>
      <c r="G1592" s="93"/>
      <c r="H1592" s="94">
        <v>92.85</v>
      </c>
      <c r="J1592" s="89" t="s">
        <v>15</v>
      </c>
      <c r="L1592" s="95">
        <f t="shared" si="0"/>
        <v>0</v>
      </c>
      <c r="M1592" s="96">
        <f t="shared" si="1"/>
        <v>0</v>
      </c>
      <c r="N1592" s="261">
        <v>713</v>
      </c>
      <c r="O1592" s="89" t="s">
        <v>2506</v>
      </c>
      <c r="P1592" s="89"/>
    </row>
    <row r="1593" spans="1:16">
      <c r="A1593" s="57">
        <v>1592</v>
      </c>
      <c r="B1593" s="88">
        <v>44376</v>
      </c>
      <c r="C1593" s="89" t="s">
        <v>68</v>
      </c>
      <c r="D1593" s="90" t="s">
        <v>69</v>
      </c>
      <c r="E1593" s="91">
        <v>52</v>
      </c>
      <c r="F1593" s="92">
        <v>3859.05</v>
      </c>
      <c r="G1593" s="93"/>
      <c r="H1593" s="94">
        <v>106.8</v>
      </c>
      <c r="J1593" s="89" t="s">
        <v>15</v>
      </c>
      <c r="L1593" s="95">
        <f t="shared" si="0"/>
        <v>0</v>
      </c>
      <c r="M1593" s="96">
        <f t="shared" si="1"/>
        <v>0</v>
      </c>
      <c r="N1593" s="261">
        <v>713</v>
      </c>
      <c r="O1593" s="89" t="s">
        <v>2506</v>
      </c>
      <c r="P1593" s="89"/>
    </row>
    <row r="1594" spans="1:16">
      <c r="A1594" s="57">
        <v>1593</v>
      </c>
      <c r="B1594" s="88">
        <v>44377</v>
      </c>
      <c r="C1594" s="89" t="s">
        <v>68</v>
      </c>
      <c r="D1594" s="90" t="s">
        <v>69</v>
      </c>
      <c r="E1594" s="91">
        <v>39</v>
      </c>
      <c r="F1594" s="92">
        <v>2344.6</v>
      </c>
      <c r="G1594" s="93"/>
      <c r="H1594" s="94">
        <v>106.67</v>
      </c>
      <c r="J1594" s="89" t="s">
        <v>15</v>
      </c>
      <c r="L1594" s="95">
        <f t="shared" si="0"/>
        <v>0</v>
      </c>
      <c r="M1594" s="96">
        <f t="shared" si="1"/>
        <v>0</v>
      </c>
      <c r="N1594" s="261">
        <v>713</v>
      </c>
      <c r="O1594" s="89" t="s">
        <v>2506</v>
      </c>
      <c r="P1594" s="89"/>
    </row>
    <row r="1595" spans="1:16">
      <c r="A1595" s="57">
        <v>1594</v>
      </c>
      <c r="B1595" s="88">
        <v>44377</v>
      </c>
      <c r="C1595" s="89" t="s">
        <v>68</v>
      </c>
      <c r="D1595" s="90" t="s">
        <v>69</v>
      </c>
      <c r="E1595" s="91">
        <v>52</v>
      </c>
      <c r="F1595" s="94">
        <v>2024.5</v>
      </c>
      <c r="G1595" s="93"/>
      <c r="H1595" s="94">
        <v>141.6</v>
      </c>
      <c r="J1595" s="89" t="s">
        <v>15</v>
      </c>
      <c r="L1595" s="95">
        <f t="shared" si="0"/>
        <v>0</v>
      </c>
      <c r="M1595" s="96">
        <f t="shared" si="1"/>
        <v>0</v>
      </c>
      <c r="N1595" s="261">
        <v>713</v>
      </c>
      <c r="O1595" s="89" t="s">
        <v>2506</v>
      </c>
      <c r="P1595" s="89"/>
    </row>
    <row r="1596" spans="1:16">
      <c r="A1596" s="57">
        <v>1595</v>
      </c>
      <c r="B1596" s="88">
        <v>44377</v>
      </c>
      <c r="C1596" s="89" t="s">
        <v>68</v>
      </c>
      <c r="D1596" s="90" t="s">
        <v>69</v>
      </c>
      <c r="E1596" s="91">
        <v>39</v>
      </c>
      <c r="F1596" s="94">
        <v>1391.6</v>
      </c>
      <c r="G1596" s="93"/>
      <c r="H1596" s="94">
        <v>54.25</v>
      </c>
      <c r="J1596" s="89" t="s">
        <v>15</v>
      </c>
      <c r="L1596" s="95">
        <f t="shared" si="0"/>
        <v>0</v>
      </c>
      <c r="M1596" s="96">
        <f t="shared" si="1"/>
        <v>0</v>
      </c>
      <c r="N1596" s="261">
        <v>713</v>
      </c>
      <c r="O1596" s="89" t="s">
        <v>2506</v>
      </c>
      <c r="P1596" s="89"/>
    </row>
    <row r="1597" spans="1:16">
      <c r="A1597" s="57">
        <v>1596</v>
      </c>
      <c r="B1597" s="88">
        <v>44378</v>
      </c>
      <c r="C1597" s="89" t="s">
        <v>68</v>
      </c>
      <c r="D1597" s="90" t="s">
        <v>69</v>
      </c>
      <c r="E1597" s="91">
        <v>60</v>
      </c>
      <c r="F1597" s="92">
        <v>684.85</v>
      </c>
      <c r="G1597" s="93">
        <v>1.05</v>
      </c>
      <c r="H1597" s="94">
        <v>20</v>
      </c>
      <c r="J1597" s="89" t="s">
        <v>15</v>
      </c>
      <c r="L1597" s="95">
        <f t="shared" ref="L1597:L1618" si="2">+G1597/F1597</f>
        <v>1.5331824487113967E-3</v>
      </c>
      <c r="M1597" s="96">
        <f t="shared" ref="M1597:M1618" si="3">+G1597/H1597</f>
        <v>5.2500000000000005E-2</v>
      </c>
      <c r="N1597" s="261">
        <v>713</v>
      </c>
      <c r="O1597" s="89" t="s">
        <v>2506</v>
      </c>
    </row>
    <row r="1598" spans="1:16">
      <c r="A1598" s="57">
        <v>1597</v>
      </c>
      <c r="B1598" s="88">
        <v>44378</v>
      </c>
      <c r="C1598" s="89" t="s">
        <v>68</v>
      </c>
      <c r="D1598" s="90" t="s">
        <v>69</v>
      </c>
      <c r="E1598" s="91">
        <v>39</v>
      </c>
      <c r="F1598" s="92">
        <v>3098.1</v>
      </c>
      <c r="G1598" s="93"/>
      <c r="H1598" s="94">
        <v>211.75</v>
      </c>
      <c r="J1598" s="89" t="s">
        <v>15</v>
      </c>
      <c r="L1598" s="95">
        <f t="shared" si="2"/>
        <v>0</v>
      </c>
      <c r="M1598" s="96">
        <f t="shared" si="3"/>
        <v>0</v>
      </c>
      <c r="N1598" s="261">
        <v>713</v>
      </c>
      <c r="O1598" s="89" t="s">
        <v>2506</v>
      </c>
    </row>
    <row r="1599" spans="1:16">
      <c r="A1599" s="57">
        <v>1598</v>
      </c>
      <c r="B1599" s="88">
        <v>44378</v>
      </c>
      <c r="C1599" s="89" t="s">
        <v>68</v>
      </c>
      <c r="D1599" s="90" t="s">
        <v>69</v>
      </c>
      <c r="E1599" s="91">
        <v>39</v>
      </c>
      <c r="F1599" s="92">
        <v>1911.6</v>
      </c>
      <c r="G1599" s="93"/>
      <c r="H1599" s="94">
        <v>73.3</v>
      </c>
      <c r="J1599" s="89" t="s">
        <v>15</v>
      </c>
      <c r="L1599" s="95">
        <f t="shared" si="2"/>
        <v>0</v>
      </c>
      <c r="M1599" s="96">
        <f t="shared" si="3"/>
        <v>0</v>
      </c>
      <c r="N1599" s="261">
        <v>713</v>
      </c>
      <c r="O1599" s="89" t="s">
        <v>2506</v>
      </c>
    </row>
    <row r="1600" spans="1:16">
      <c r="A1600" s="57">
        <v>1599</v>
      </c>
      <c r="B1600" s="88">
        <v>44382</v>
      </c>
      <c r="C1600" s="89" t="s">
        <v>68</v>
      </c>
      <c r="D1600" s="90" t="s">
        <v>69</v>
      </c>
      <c r="E1600" s="91">
        <v>60</v>
      </c>
      <c r="F1600" s="92">
        <v>4217.7</v>
      </c>
      <c r="G1600" s="93"/>
      <c r="H1600" s="94">
        <v>189.4</v>
      </c>
      <c r="J1600" s="89" t="s">
        <v>15</v>
      </c>
      <c r="L1600" s="95">
        <f t="shared" si="2"/>
        <v>0</v>
      </c>
      <c r="M1600" s="96">
        <f t="shared" si="3"/>
        <v>0</v>
      </c>
      <c r="N1600" s="261">
        <v>713</v>
      </c>
      <c r="O1600" s="89" t="s">
        <v>2506</v>
      </c>
    </row>
    <row r="1601" spans="1:15">
      <c r="A1601" s="57">
        <v>1600</v>
      </c>
      <c r="B1601" s="88">
        <v>44382</v>
      </c>
      <c r="C1601" s="89" t="s">
        <v>95</v>
      </c>
      <c r="D1601" s="90" t="s">
        <v>69</v>
      </c>
      <c r="E1601" s="91">
        <v>46</v>
      </c>
      <c r="F1601" s="92">
        <v>362.55</v>
      </c>
      <c r="G1601" s="93"/>
      <c r="H1601" s="94"/>
      <c r="J1601" s="89" t="s">
        <v>15</v>
      </c>
      <c r="L1601" s="95">
        <f t="shared" si="2"/>
        <v>0</v>
      </c>
      <c r="M1601" s="96" t="e">
        <f t="shared" si="3"/>
        <v>#DIV/0!</v>
      </c>
      <c r="N1601" s="261">
        <v>713</v>
      </c>
      <c r="O1601" s="89" t="s">
        <v>2506</v>
      </c>
    </row>
    <row r="1602" spans="1:15">
      <c r="A1602" s="57">
        <v>1601</v>
      </c>
      <c r="B1602" s="88">
        <v>44382</v>
      </c>
      <c r="C1602" s="89" t="s">
        <v>68</v>
      </c>
      <c r="D1602" s="90" t="s">
        <v>69</v>
      </c>
      <c r="E1602" s="91">
        <v>39</v>
      </c>
      <c r="F1602" s="92">
        <v>2357.6999999999998</v>
      </c>
      <c r="G1602" s="93"/>
      <c r="H1602" s="94">
        <v>77.599999999999994</v>
      </c>
      <c r="J1602" s="89" t="s">
        <v>15</v>
      </c>
      <c r="L1602" s="95">
        <f t="shared" si="2"/>
        <v>0</v>
      </c>
      <c r="M1602" s="96">
        <f t="shared" si="3"/>
        <v>0</v>
      </c>
      <c r="N1602" s="261">
        <v>713</v>
      </c>
      <c r="O1602" s="89" t="s">
        <v>2506</v>
      </c>
    </row>
    <row r="1603" spans="1:15">
      <c r="A1603" s="57">
        <v>1602</v>
      </c>
      <c r="B1603" s="88">
        <v>44383</v>
      </c>
      <c r="C1603" s="89" t="s">
        <v>68</v>
      </c>
      <c r="D1603" s="90" t="s">
        <v>69</v>
      </c>
      <c r="E1603" s="91">
        <v>52</v>
      </c>
      <c r="F1603" s="92">
        <v>1671.55</v>
      </c>
      <c r="G1603" s="93"/>
      <c r="H1603" s="94">
        <v>75.400000000000006</v>
      </c>
      <c r="J1603" s="89" t="s">
        <v>15</v>
      </c>
      <c r="L1603" s="95">
        <f t="shared" si="2"/>
        <v>0</v>
      </c>
      <c r="M1603" s="96">
        <f t="shared" si="3"/>
        <v>0</v>
      </c>
      <c r="N1603" s="261">
        <v>713</v>
      </c>
      <c r="O1603" s="89" t="s">
        <v>2506</v>
      </c>
    </row>
    <row r="1604" spans="1:15">
      <c r="A1604" s="57">
        <v>1603</v>
      </c>
      <c r="B1604" s="88">
        <v>44383</v>
      </c>
      <c r="C1604" s="89" t="s">
        <v>68</v>
      </c>
      <c r="D1604" s="90" t="s">
        <v>69</v>
      </c>
      <c r="E1604" s="91">
        <v>60</v>
      </c>
      <c r="F1604" s="92">
        <v>3315.75</v>
      </c>
      <c r="G1604" s="93"/>
      <c r="H1604" s="94">
        <v>150.44999999999999</v>
      </c>
      <c r="J1604" s="89" t="s">
        <v>15</v>
      </c>
      <c r="L1604" s="95">
        <f t="shared" si="2"/>
        <v>0</v>
      </c>
      <c r="M1604" s="96">
        <f t="shared" si="3"/>
        <v>0</v>
      </c>
      <c r="N1604" s="261">
        <v>713</v>
      </c>
      <c r="O1604" s="89" t="s">
        <v>2506</v>
      </c>
    </row>
    <row r="1605" spans="1:15">
      <c r="A1605" s="57">
        <v>1604</v>
      </c>
      <c r="B1605" s="88">
        <v>44383</v>
      </c>
      <c r="C1605" s="89" t="s">
        <v>68</v>
      </c>
      <c r="D1605" s="90" t="s">
        <v>69</v>
      </c>
      <c r="E1605" s="91">
        <v>52</v>
      </c>
      <c r="F1605" s="92">
        <v>500</v>
      </c>
      <c r="G1605" s="93"/>
      <c r="H1605" s="94">
        <v>29.9</v>
      </c>
      <c r="J1605" s="89" t="s">
        <v>15</v>
      </c>
      <c r="L1605" s="95">
        <f t="shared" si="2"/>
        <v>0</v>
      </c>
      <c r="M1605" s="96">
        <f t="shared" si="3"/>
        <v>0</v>
      </c>
      <c r="N1605" s="261">
        <v>713</v>
      </c>
      <c r="O1605" s="89" t="s">
        <v>2506</v>
      </c>
    </row>
    <row r="1606" spans="1:15">
      <c r="A1606" s="57">
        <v>1605</v>
      </c>
      <c r="B1606" s="88">
        <v>44383</v>
      </c>
      <c r="C1606" s="89" t="s">
        <v>68</v>
      </c>
      <c r="D1606" s="90" t="s">
        <v>69</v>
      </c>
      <c r="E1606" s="91">
        <v>60</v>
      </c>
      <c r="F1606" s="92">
        <v>585.79999999999995</v>
      </c>
      <c r="G1606" s="93">
        <v>2.85</v>
      </c>
      <c r="H1606" s="94">
        <v>11.1</v>
      </c>
      <c r="J1606" s="89" t="s">
        <v>15</v>
      </c>
      <c r="L1606" s="95">
        <f t="shared" si="2"/>
        <v>4.8651416865824523E-3</v>
      </c>
      <c r="M1606" s="96">
        <f t="shared" si="3"/>
        <v>0.2567567567567568</v>
      </c>
      <c r="N1606" s="261">
        <v>713</v>
      </c>
      <c r="O1606" s="89" t="s">
        <v>2506</v>
      </c>
    </row>
    <row r="1607" spans="1:15">
      <c r="A1607" s="57">
        <v>1606</v>
      </c>
      <c r="B1607" s="88">
        <v>44383</v>
      </c>
      <c r="C1607" s="89" t="s">
        <v>68</v>
      </c>
      <c r="D1607" s="90" t="s">
        <v>69</v>
      </c>
      <c r="E1607" s="91">
        <v>39</v>
      </c>
      <c r="F1607" s="92">
        <v>1036.9000000000001</v>
      </c>
      <c r="G1607" s="93"/>
      <c r="H1607" s="94">
        <v>27.15</v>
      </c>
      <c r="J1607" s="89" t="s">
        <v>15</v>
      </c>
      <c r="L1607" s="95">
        <f t="shared" si="2"/>
        <v>0</v>
      </c>
      <c r="M1607" s="96">
        <f t="shared" si="3"/>
        <v>0</v>
      </c>
      <c r="N1607" s="261">
        <v>713</v>
      </c>
      <c r="O1607" s="89" t="s">
        <v>2506</v>
      </c>
    </row>
    <row r="1608" spans="1:15">
      <c r="A1608" s="57">
        <v>1607</v>
      </c>
      <c r="B1608" s="88">
        <v>44384</v>
      </c>
      <c r="C1608" s="89" t="s">
        <v>68</v>
      </c>
      <c r="D1608" s="90" t="s">
        <v>69</v>
      </c>
      <c r="E1608" s="91">
        <v>46</v>
      </c>
      <c r="F1608" s="92">
        <v>20</v>
      </c>
      <c r="G1608" s="93"/>
      <c r="H1608" s="94"/>
      <c r="J1608" s="89" t="s">
        <v>15</v>
      </c>
      <c r="L1608" s="95">
        <f t="shared" si="2"/>
        <v>0</v>
      </c>
      <c r="M1608" s="96" t="e">
        <f t="shared" si="3"/>
        <v>#DIV/0!</v>
      </c>
      <c r="N1608" s="261">
        <v>713</v>
      </c>
      <c r="O1608" s="89" t="s">
        <v>2506</v>
      </c>
    </row>
    <row r="1609" spans="1:15">
      <c r="A1609" s="57">
        <v>1608</v>
      </c>
      <c r="B1609" s="88">
        <v>44384</v>
      </c>
      <c r="C1609" s="89" t="s">
        <v>68</v>
      </c>
      <c r="D1609" s="90" t="s">
        <v>69</v>
      </c>
      <c r="E1609" s="91">
        <v>52</v>
      </c>
      <c r="F1609" s="92">
        <v>20</v>
      </c>
      <c r="G1609" s="93"/>
      <c r="H1609" s="94"/>
      <c r="J1609" s="89" t="s">
        <v>15</v>
      </c>
      <c r="L1609" s="95">
        <f t="shared" si="2"/>
        <v>0</v>
      </c>
      <c r="M1609" s="96" t="e">
        <f t="shared" si="3"/>
        <v>#DIV/0!</v>
      </c>
      <c r="N1609" s="261">
        <v>713</v>
      </c>
      <c r="O1609" s="89" t="s">
        <v>2506</v>
      </c>
    </row>
    <row r="1610" spans="1:15">
      <c r="A1610" s="57">
        <v>1609</v>
      </c>
      <c r="B1610" s="88">
        <v>44389</v>
      </c>
      <c r="C1610" s="89" t="s">
        <v>68</v>
      </c>
      <c r="D1610" s="90" t="s">
        <v>69</v>
      </c>
      <c r="E1610" s="91">
        <v>39</v>
      </c>
      <c r="F1610" s="92">
        <v>1676.45</v>
      </c>
      <c r="G1610" s="93"/>
      <c r="H1610" s="94">
        <v>48.52</v>
      </c>
      <c r="J1610" s="89" t="s">
        <v>15</v>
      </c>
      <c r="L1610" s="95">
        <f t="shared" si="2"/>
        <v>0</v>
      </c>
      <c r="M1610" s="96">
        <f t="shared" si="3"/>
        <v>0</v>
      </c>
      <c r="N1610" s="261">
        <v>713</v>
      </c>
      <c r="O1610" s="89" t="s">
        <v>2506</v>
      </c>
    </row>
    <row r="1611" spans="1:15">
      <c r="A1611" s="57">
        <v>1610</v>
      </c>
      <c r="B1611" s="88">
        <v>44389</v>
      </c>
      <c r="C1611" s="89" t="s">
        <v>68</v>
      </c>
      <c r="D1611" s="90" t="s">
        <v>69</v>
      </c>
      <c r="E1611" s="91">
        <v>46</v>
      </c>
      <c r="F1611" s="92">
        <v>555.45000000000005</v>
      </c>
      <c r="G1611" s="93"/>
      <c r="H1611" s="94">
        <v>15.55</v>
      </c>
      <c r="J1611" s="89" t="s">
        <v>15</v>
      </c>
      <c r="L1611" s="95">
        <f t="shared" si="2"/>
        <v>0</v>
      </c>
      <c r="M1611" s="96">
        <f t="shared" si="3"/>
        <v>0</v>
      </c>
      <c r="N1611" s="261">
        <v>713</v>
      </c>
      <c r="O1611" s="89" t="s">
        <v>2506</v>
      </c>
    </row>
    <row r="1612" spans="1:15">
      <c r="A1612" s="57">
        <v>1611</v>
      </c>
      <c r="B1612" s="88">
        <v>44389</v>
      </c>
      <c r="C1612" s="89" t="s">
        <v>68</v>
      </c>
      <c r="D1612" s="90" t="s">
        <v>69</v>
      </c>
      <c r="E1612" s="91">
        <v>39</v>
      </c>
      <c r="F1612" s="92">
        <v>198.1</v>
      </c>
      <c r="G1612" s="93">
        <v>7.7</v>
      </c>
      <c r="H1612" s="94">
        <v>4.25</v>
      </c>
      <c r="J1612" s="89" t="s">
        <v>15</v>
      </c>
      <c r="L1612" s="95">
        <f t="shared" si="2"/>
        <v>3.8869257950530034E-2</v>
      </c>
      <c r="M1612" s="96">
        <f t="shared" si="3"/>
        <v>1.8117647058823529</v>
      </c>
      <c r="N1612" s="261">
        <v>713</v>
      </c>
      <c r="O1612" s="89" t="s">
        <v>2506</v>
      </c>
    </row>
    <row r="1613" spans="1:15">
      <c r="A1613" s="57">
        <v>1612</v>
      </c>
      <c r="B1613" s="88">
        <v>44390</v>
      </c>
      <c r="C1613" s="89" t="s">
        <v>68</v>
      </c>
      <c r="D1613" s="90" t="s">
        <v>69</v>
      </c>
      <c r="E1613" s="91">
        <v>39</v>
      </c>
      <c r="F1613" s="92">
        <v>804.1</v>
      </c>
      <c r="G1613" s="93"/>
      <c r="H1613" s="94">
        <v>19.05</v>
      </c>
      <c r="J1613" s="89" t="s">
        <v>15</v>
      </c>
      <c r="L1613" s="95">
        <f t="shared" si="2"/>
        <v>0</v>
      </c>
      <c r="M1613" s="96">
        <f t="shared" si="3"/>
        <v>0</v>
      </c>
      <c r="N1613" s="261">
        <v>713</v>
      </c>
      <c r="O1613" s="89" t="s">
        <v>2506</v>
      </c>
    </row>
    <row r="1614" spans="1:15">
      <c r="A1614" s="57">
        <v>1613</v>
      </c>
      <c r="B1614" s="88">
        <v>44390</v>
      </c>
      <c r="C1614" s="89" t="s">
        <v>68</v>
      </c>
      <c r="D1614" s="90" t="s">
        <v>69</v>
      </c>
      <c r="E1614" s="91">
        <v>52</v>
      </c>
      <c r="F1614" s="92">
        <v>35</v>
      </c>
      <c r="G1614" s="93"/>
      <c r="H1614" s="94">
        <v>0.6</v>
      </c>
      <c r="J1614" s="89" t="s">
        <v>15</v>
      </c>
      <c r="L1614" s="95">
        <f t="shared" si="2"/>
        <v>0</v>
      </c>
      <c r="M1614" s="96">
        <f t="shared" si="3"/>
        <v>0</v>
      </c>
      <c r="N1614" s="261">
        <v>713</v>
      </c>
      <c r="O1614" s="89" t="s">
        <v>2506</v>
      </c>
    </row>
    <row r="1615" spans="1:15">
      <c r="A1615" s="57">
        <v>1614</v>
      </c>
      <c r="B1615" s="88">
        <v>44392</v>
      </c>
      <c r="C1615" s="89" t="s">
        <v>68</v>
      </c>
      <c r="D1615" s="90" t="s">
        <v>69</v>
      </c>
      <c r="E1615" s="91">
        <v>46</v>
      </c>
      <c r="F1615" s="92">
        <v>1062.45</v>
      </c>
      <c r="G1615" s="93"/>
      <c r="H1615" s="94">
        <v>38.4</v>
      </c>
      <c r="J1615" s="89" t="s">
        <v>15</v>
      </c>
      <c r="L1615" s="95">
        <f t="shared" si="2"/>
        <v>0</v>
      </c>
      <c r="M1615" s="96">
        <f t="shared" si="3"/>
        <v>0</v>
      </c>
      <c r="N1615" s="261">
        <v>713</v>
      </c>
      <c r="O1615" s="89" t="s">
        <v>2506</v>
      </c>
    </row>
    <row r="1616" spans="1:15">
      <c r="A1616" s="57">
        <v>1615</v>
      </c>
      <c r="B1616" s="88">
        <v>44392</v>
      </c>
      <c r="C1616" s="89" t="s">
        <v>68</v>
      </c>
      <c r="D1616" s="90" t="s">
        <v>69</v>
      </c>
      <c r="E1616" s="91">
        <v>39</v>
      </c>
      <c r="F1616" s="92">
        <v>605.29999999999995</v>
      </c>
      <c r="G1616" s="93"/>
      <c r="H1616" s="94">
        <v>23</v>
      </c>
      <c r="J1616" s="89" t="s">
        <v>15</v>
      </c>
      <c r="L1616" s="95">
        <f t="shared" si="2"/>
        <v>0</v>
      </c>
      <c r="M1616" s="96">
        <f t="shared" si="3"/>
        <v>0</v>
      </c>
      <c r="N1616" s="261">
        <v>713</v>
      </c>
      <c r="O1616" s="89" t="s">
        <v>2506</v>
      </c>
    </row>
    <row r="1617" spans="1:16">
      <c r="A1617" s="57">
        <v>1616</v>
      </c>
      <c r="B1617" s="88">
        <v>44405</v>
      </c>
      <c r="C1617" s="89" t="s">
        <v>68</v>
      </c>
      <c r="D1617" s="90" t="s">
        <v>69</v>
      </c>
      <c r="E1617" s="91">
        <v>60</v>
      </c>
      <c r="F1617" s="92">
        <v>829.7</v>
      </c>
      <c r="G1617" s="93">
        <v>1.4</v>
      </c>
      <c r="H1617" s="94">
        <v>16.59</v>
      </c>
      <c r="J1617" s="89" t="s">
        <v>15</v>
      </c>
      <c r="L1617" s="95">
        <f t="shared" si="2"/>
        <v>1.6873568759792695E-3</v>
      </c>
      <c r="M1617" s="96">
        <f t="shared" si="3"/>
        <v>8.4388185654008435E-2</v>
      </c>
      <c r="N1617" s="261">
        <v>713</v>
      </c>
      <c r="O1617" s="89" t="s">
        <v>2506</v>
      </c>
    </row>
    <row r="1618" spans="1:16">
      <c r="A1618" s="57">
        <v>1617</v>
      </c>
      <c r="B1618" s="88">
        <v>44405</v>
      </c>
      <c r="C1618" s="89" t="s">
        <v>68</v>
      </c>
      <c r="D1618" s="90" t="s">
        <v>69</v>
      </c>
      <c r="E1618" s="91">
        <v>60</v>
      </c>
      <c r="F1618" s="92">
        <v>2664.5</v>
      </c>
      <c r="G1618" s="93">
        <v>5.9</v>
      </c>
      <c r="H1618" s="94">
        <v>83.13</v>
      </c>
      <c r="J1618" s="89" t="s">
        <v>15</v>
      </c>
      <c r="L1618" s="95">
        <f t="shared" si="2"/>
        <v>2.2142991180334024E-3</v>
      </c>
      <c r="M1618" s="96">
        <f t="shared" si="3"/>
        <v>7.0973174545891984E-2</v>
      </c>
      <c r="N1618" s="261">
        <v>713</v>
      </c>
      <c r="O1618" s="89" t="s">
        <v>2506</v>
      </c>
    </row>
    <row r="1619" spans="1:16">
      <c r="A1619" s="57">
        <v>1618</v>
      </c>
      <c r="B1619" s="88">
        <v>44411</v>
      </c>
      <c r="C1619" s="89" t="s">
        <v>68</v>
      </c>
      <c r="D1619" s="90" t="s">
        <v>69</v>
      </c>
      <c r="E1619" s="91">
        <v>39</v>
      </c>
      <c r="F1619" s="92">
        <v>2496.9</v>
      </c>
      <c r="G1619" s="93"/>
      <c r="H1619" s="94">
        <v>78.8</v>
      </c>
      <c r="J1619" s="89" t="s">
        <v>15</v>
      </c>
      <c r="L1619" s="95">
        <v>0</v>
      </c>
      <c r="M1619" s="96">
        <v>0</v>
      </c>
      <c r="N1619" s="261">
        <v>713</v>
      </c>
      <c r="O1619" s="89" t="s">
        <v>2506</v>
      </c>
      <c r="P1619" s="89"/>
    </row>
    <row r="1620" spans="1:16">
      <c r="A1620" s="57">
        <v>1619</v>
      </c>
      <c r="B1620" s="88">
        <v>44411</v>
      </c>
      <c r="C1620" s="89" t="s">
        <v>68</v>
      </c>
      <c r="D1620" s="90" t="s">
        <v>69</v>
      </c>
      <c r="E1620" s="91">
        <v>46</v>
      </c>
      <c r="F1620" s="92">
        <v>4500</v>
      </c>
      <c r="G1620" s="93"/>
      <c r="H1620" s="94">
        <v>80.599999999999994</v>
      </c>
      <c r="J1620" s="89" t="s">
        <v>15</v>
      </c>
      <c r="L1620" s="95">
        <v>0</v>
      </c>
      <c r="M1620" s="96">
        <v>0</v>
      </c>
      <c r="N1620" s="261">
        <v>713</v>
      </c>
      <c r="O1620" s="89" t="s">
        <v>2506</v>
      </c>
      <c r="P1620" s="89"/>
    </row>
    <row r="1621" spans="1:16">
      <c r="A1621" s="57">
        <v>1620</v>
      </c>
      <c r="B1621" s="88">
        <v>44413</v>
      </c>
      <c r="C1621" s="89" t="s">
        <v>68</v>
      </c>
      <c r="D1621" s="90" t="s">
        <v>69</v>
      </c>
      <c r="E1621" s="91">
        <v>33</v>
      </c>
      <c r="F1621" s="92">
        <v>494.1</v>
      </c>
      <c r="G1621" s="93">
        <v>2.2000000000000002</v>
      </c>
      <c r="H1621" s="94">
        <v>17.899999999999999</v>
      </c>
      <c r="J1621" s="89" t="s">
        <v>15</v>
      </c>
      <c r="L1621" s="95">
        <v>4.4525399716656552E-3</v>
      </c>
      <c r="M1621" s="96">
        <v>0.12290502793296092</v>
      </c>
      <c r="N1621" s="261">
        <v>713</v>
      </c>
      <c r="O1621" s="89" t="s">
        <v>2506</v>
      </c>
      <c r="P1621" s="89"/>
    </row>
    <row r="1622" spans="1:16">
      <c r="A1622" s="57">
        <v>1621</v>
      </c>
      <c r="B1622" s="88">
        <v>44413</v>
      </c>
      <c r="C1622" s="89" t="s">
        <v>68</v>
      </c>
      <c r="D1622" s="90" t="s">
        <v>69</v>
      </c>
      <c r="E1622" s="91">
        <v>60</v>
      </c>
      <c r="F1622" s="92">
        <v>412.45</v>
      </c>
      <c r="G1622" s="93">
        <v>1.5</v>
      </c>
      <c r="H1622" s="94">
        <v>20.2</v>
      </c>
      <c r="J1622" s="89" t="s">
        <v>15</v>
      </c>
      <c r="L1622" s="95">
        <v>3.6368044611468056E-3</v>
      </c>
      <c r="M1622" s="96">
        <v>7.4257425742574254E-2</v>
      </c>
      <c r="N1622" s="261">
        <v>713</v>
      </c>
      <c r="O1622" s="89" t="s">
        <v>2506</v>
      </c>
      <c r="P1622" s="89"/>
    </row>
    <row r="1623" spans="1:16">
      <c r="A1623" s="57">
        <v>1622</v>
      </c>
      <c r="B1623" s="88">
        <v>44413</v>
      </c>
      <c r="C1623" s="89" t="s">
        <v>68</v>
      </c>
      <c r="D1623" s="90" t="s">
        <v>69</v>
      </c>
      <c r="E1623" s="91">
        <v>60</v>
      </c>
      <c r="F1623" s="92">
        <v>441.05</v>
      </c>
      <c r="G1623" s="93"/>
      <c r="H1623" s="94">
        <v>11.22</v>
      </c>
      <c r="J1623" s="89" t="s">
        <v>15</v>
      </c>
      <c r="L1623" s="95">
        <v>0</v>
      </c>
      <c r="M1623" s="96">
        <v>0</v>
      </c>
      <c r="N1623" s="261">
        <v>713</v>
      </c>
      <c r="O1623" s="89" t="s">
        <v>2506</v>
      </c>
      <c r="P1623" s="89"/>
    </row>
    <row r="1624" spans="1:16">
      <c r="A1624" s="57">
        <v>1623</v>
      </c>
      <c r="B1624" s="88">
        <v>44413</v>
      </c>
      <c r="C1624" s="89" t="s">
        <v>68</v>
      </c>
      <c r="D1624" s="90" t="s">
        <v>69</v>
      </c>
      <c r="E1624" s="91">
        <v>52</v>
      </c>
      <c r="F1624" s="92">
        <v>1500</v>
      </c>
      <c r="G1624" s="93"/>
      <c r="H1624" s="94">
        <v>64</v>
      </c>
      <c r="J1624" s="89" t="s">
        <v>15</v>
      </c>
      <c r="L1624" s="95">
        <v>0</v>
      </c>
      <c r="M1624" s="96">
        <v>0</v>
      </c>
      <c r="N1624" s="261">
        <v>713</v>
      </c>
      <c r="O1624" s="89" t="s">
        <v>2506</v>
      </c>
      <c r="P1624" s="89"/>
    </row>
    <row r="1625" spans="1:16">
      <c r="A1625" s="57">
        <v>1624</v>
      </c>
      <c r="B1625" s="88">
        <v>44414</v>
      </c>
      <c r="C1625" s="89" t="s">
        <v>95</v>
      </c>
      <c r="D1625" s="90" t="s">
        <v>69</v>
      </c>
      <c r="E1625" s="91">
        <v>60</v>
      </c>
      <c r="F1625" s="92">
        <v>4263.2</v>
      </c>
      <c r="G1625" s="93"/>
      <c r="H1625" s="94"/>
      <c r="J1625" s="89" t="s">
        <v>15</v>
      </c>
      <c r="L1625" s="95">
        <v>0</v>
      </c>
      <c r="M1625" s="96" t="e">
        <v>#DIV/0!</v>
      </c>
      <c r="N1625" s="261">
        <v>713</v>
      </c>
      <c r="O1625" s="89" t="s">
        <v>2506</v>
      </c>
      <c r="P1625" s="89"/>
    </row>
    <row r="1626" spans="1:16">
      <c r="A1626" s="57">
        <v>1625</v>
      </c>
      <c r="B1626" s="88">
        <v>44414</v>
      </c>
      <c r="C1626" s="89" t="s">
        <v>68</v>
      </c>
      <c r="D1626" s="90" t="s">
        <v>69</v>
      </c>
      <c r="E1626" s="91">
        <v>60</v>
      </c>
      <c r="F1626" s="92">
        <v>2000</v>
      </c>
      <c r="G1626" s="93"/>
      <c r="H1626" s="94">
        <v>74.849999999999994</v>
      </c>
      <c r="J1626" s="89" t="s">
        <v>15</v>
      </c>
      <c r="L1626" s="95">
        <v>0</v>
      </c>
      <c r="M1626" s="96">
        <v>0</v>
      </c>
      <c r="N1626" s="261">
        <v>713</v>
      </c>
      <c r="O1626" s="89" t="s">
        <v>2506</v>
      </c>
      <c r="P1626" s="89"/>
    </row>
    <row r="1627" spans="1:16">
      <c r="A1627" s="57">
        <v>1626</v>
      </c>
      <c r="B1627" s="88">
        <v>44417</v>
      </c>
      <c r="C1627" s="89" t="s">
        <v>68</v>
      </c>
      <c r="D1627" s="90" t="s">
        <v>69</v>
      </c>
      <c r="E1627" s="91">
        <v>33</v>
      </c>
      <c r="F1627" s="92">
        <v>739.7</v>
      </c>
      <c r="G1627" s="93"/>
      <c r="H1627" s="94">
        <v>23.75</v>
      </c>
      <c r="J1627" s="89" t="s">
        <v>15</v>
      </c>
      <c r="L1627" s="95">
        <v>0</v>
      </c>
      <c r="M1627" s="96">
        <v>0</v>
      </c>
      <c r="N1627" s="261">
        <v>713</v>
      </c>
      <c r="O1627" s="89" t="s">
        <v>2506</v>
      </c>
      <c r="P1627" s="89"/>
    </row>
    <row r="1628" spans="1:16">
      <c r="A1628" s="57">
        <v>1627</v>
      </c>
      <c r="B1628" s="88">
        <v>44417</v>
      </c>
      <c r="C1628" s="89" t="s">
        <v>68</v>
      </c>
      <c r="D1628" s="90" t="s">
        <v>69</v>
      </c>
      <c r="E1628" s="91">
        <v>39</v>
      </c>
      <c r="F1628" s="92">
        <v>445.6</v>
      </c>
      <c r="G1628" s="93"/>
      <c r="H1628" s="94">
        <v>12.6</v>
      </c>
      <c r="J1628" s="89" t="s">
        <v>15</v>
      </c>
      <c r="L1628" s="95">
        <v>0</v>
      </c>
      <c r="M1628" s="96">
        <v>0</v>
      </c>
      <c r="N1628" s="261">
        <v>713</v>
      </c>
      <c r="O1628" s="89" t="s">
        <v>2506</v>
      </c>
      <c r="P1628" s="89"/>
    </row>
    <row r="1629" spans="1:16">
      <c r="A1629" s="57">
        <v>1628</v>
      </c>
      <c r="B1629" s="88">
        <v>44417</v>
      </c>
      <c r="C1629" s="89" t="s">
        <v>68</v>
      </c>
      <c r="D1629" s="90" t="s">
        <v>69</v>
      </c>
      <c r="E1629" s="91">
        <v>33</v>
      </c>
      <c r="F1629" s="92">
        <v>2897.1</v>
      </c>
      <c r="G1629" s="93"/>
      <c r="H1629" s="94">
        <v>104.2</v>
      </c>
      <c r="J1629" s="89" t="s">
        <v>15</v>
      </c>
      <c r="L1629" s="95">
        <v>0</v>
      </c>
      <c r="M1629" s="96">
        <v>0</v>
      </c>
      <c r="N1629" s="261">
        <v>713</v>
      </c>
      <c r="O1629" s="89" t="s">
        <v>2506</v>
      </c>
      <c r="P1629" s="89"/>
    </row>
    <row r="1630" spans="1:16">
      <c r="A1630" s="57">
        <v>1629</v>
      </c>
      <c r="B1630" s="88">
        <v>44417</v>
      </c>
      <c r="C1630" s="89" t="s">
        <v>95</v>
      </c>
      <c r="D1630" s="90" t="s">
        <v>69</v>
      </c>
      <c r="E1630" s="91">
        <v>52</v>
      </c>
      <c r="F1630" s="92">
        <v>1182.0999999999999</v>
      </c>
      <c r="G1630" s="93"/>
      <c r="H1630" s="94"/>
      <c r="J1630" s="89" t="s">
        <v>15</v>
      </c>
      <c r="L1630" s="95">
        <v>0</v>
      </c>
      <c r="M1630" s="96" t="e">
        <v>#DIV/0!</v>
      </c>
      <c r="N1630" s="261">
        <v>713</v>
      </c>
      <c r="O1630" s="89" t="s">
        <v>2506</v>
      </c>
      <c r="P1630" s="89"/>
    </row>
    <row r="1631" spans="1:16">
      <c r="A1631" s="57">
        <v>1630</v>
      </c>
      <c r="B1631" s="88">
        <v>44420</v>
      </c>
      <c r="C1631" s="89" t="s">
        <v>68</v>
      </c>
      <c r="D1631" s="90" t="s">
        <v>69</v>
      </c>
      <c r="E1631" s="91">
        <v>60</v>
      </c>
      <c r="F1631" s="92">
        <v>359.95</v>
      </c>
      <c r="G1631" s="93">
        <v>1.85</v>
      </c>
      <c r="H1631" s="94">
        <v>7.52</v>
      </c>
      <c r="J1631" s="89" t="s">
        <v>15</v>
      </c>
      <c r="L1631" s="95">
        <v>5.1396027226003616E-3</v>
      </c>
      <c r="M1631" s="96">
        <v>0.24601063829787237</v>
      </c>
      <c r="N1631" s="261">
        <v>713</v>
      </c>
      <c r="O1631" s="89" t="s">
        <v>2506</v>
      </c>
      <c r="P1631" s="89"/>
    </row>
    <row r="1632" spans="1:16">
      <c r="A1632" s="57">
        <v>1631</v>
      </c>
      <c r="B1632" s="88">
        <v>44420</v>
      </c>
      <c r="C1632" s="89" t="s">
        <v>68</v>
      </c>
      <c r="D1632" s="90" t="s">
        <v>69</v>
      </c>
      <c r="E1632" s="91">
        <v>60</v>
      </c>
      <c r="F1632" s="92">
        <v>396.85</v>
      </c>
      <c r="G1632" s="93">
        <v>1.44</v>
      </c>
      <c r="H1632" s="94">
        <v>11.6</v>
      </c>
      <c r="J1632" s="89" t="s">
        <v>15</v>
      </c>
      <c r="L1632" s="95">
        <v>3.6285750283482419E-3</v>
      </c>
      <c r="M1632" s="96">
        <v>0.12413793103448276</v>
      </c>
      <c r="N1632" s="261">
        <v>713</v>
      </c>
      <c r="O1632" s="89" t="s">
        <v>2506</v>
      </c>
      <c r="P1632" s="89"/>
    </row>
    <row r="1633" spans="1:16">
      <c r="A1633" s="57">
        <v>1632</v>
      </c>
      <c r="B1633" s="88">
        <v>44420</v>
      </c>
      <c r="C1633" s="89" t="s">
        <v>68</v>
      </c>
      <c r="D1633" s="90" t="s">
        <v>69</v>
      </c>
      <c r="E1633" s="91">
        <v>60</v>
      </c>
      <c r="F1633" s="92">
        <v>182.05</v>
      </c>
      <c r="G1633" s="93">
        <v>2.06</v>
      </c>
      <c r="H1633" s="94">
        <v>4.55</v>
      </c>
      <c r="J1633" s="89" t="s">
        <v>15</v>
      </c>
      <c r="L1633" s="95">
        <v>1.1315572644877781E-2</v>
      </c>
      <c r="M1633" s="96">
        <v>0.4527472527472528</v>
      </c>
      <c r="N1633" s="261">
        <v>713</v>
      </c>
      <c r="O1633" s="89" t="s">
        <v>2506</v>
      </c>
      <c r="P1633" s="89"/>
    </row>
    <row r="1634" spans="1:16">
      <c r="A1634" s="57">
        <v>1633</v>
      </c>
      <c r="B1634" s="88">
        <v>44420</v>
      </c>
      <c r="C1634" s="89" t="s">
        <v>68</v>
      </c>
      <c r="D1634" s="90" t="s">
        <v>69</v>
      </c>
      <c r="E1634" s="91">
        <v>60</v>
      </c>
      <c r="F1634" s="92">
        <v>486.1</v>
      </c>
      <c r="G1634" s="93">
        <v>3.14</v>
      </c>
      <c r="H1634" s="94">
        <v>12.4</v>
      </c>
      <c r="J1634" s="89" t="s">
        <v>15</v>
      </c>
      <c r="L1634" s="95">
        <v>6.4595762188850029E-3</v>
      </c>
      <c r="M1634" s="96">
        <v>0.25322580645161291</v>
      </c>
      <c r="N1634" s="261">
        <v>713</v>
      </c>
      <c r="O1634" s="89" t="s">
        <v>2506</v>
      </c>
      <c r="P1634" s="89"/>
    </row>
    <row r="1635" spans="1:16">
      <c r="A1635" s="57">
        <v>1634</v>
      </c>
      <c r="B1635" s="88">
        <v>44420</v>
      </c>
      <c r="C1635" s="89" t="s">
        <v>95</v>
      </c>
      <c r="D1635" s="90" t="s">
        <v>69</v>
      </c>
      <c r="E1635" s="91">
        <v>52</v>
      </c>
      <c r="F1635" s="92">
        <v>2662.5</v>
      </c>
      <c r="G1635" s="93"/>
      <c r="H1635" s="94"/>
      <c r="J1635" s="89" t="s">
        <v>15</v>
      </c>
      <c r="L1635" s="95">
        <v>0</v>
      </c>
      <c r="M1635" s="96" t="e">
        <v>#DIV/0!</v>
      </c>
      <c r="N1635" s="261">
        <v>713</v>
      </c>
      <c r="O1635" s="89" t="s">
        <v>2506</v>
      </c>
      <c r="P1635" s="89"/>
    </row>
    <row r="1636" spans="1:16">
      <c r="A1636" s="57">
        <v>1635</v>
      </c>
      <c r="B1636" s="88">
        <v>44420</v>
      </c>
      <c r="C1636" s="89" t="s">
        <v>68</v>
      </c>
      <c r="D1636" s="90" t="s">
        <v>69</v>
      </c>
      <c r="E1636" s="91">
        <v>60</v>
      </c>
      <c r="F1636" s="92">
        <v>196.15</v>
      </c>
      <c r="G1636" s="93"/>
      <c r="H1636" s="94">
        <v>10.4</v>
      </c>
      <c r="J1636" s="89" t="s">
        <v>15</v>
      </c>
      <c r="L1636" s="95">
        <v>0</v>
      </c>
      <c r="M1636" s="96">
        <v>0</v>
      </c>
      <c r="N1636" s="261">
        <v>713</v>
      </c>
      <c r="O1636" s="89" t="s">
        <v>2506</v>
      </c>
      <c r="P1636" s="89"/>
    </row>
    <row r="1637" spans="1:16">
      <c r="A1637" s="57">
        <v>1636</v>
      </c>
      <c r="B1637" s="88">
        <v>44420</v>
      </c>
      <c r="C1637" s="89" t="s">
        <v>68</v>
      </c>
      <c r="D1637" s="90" t="s">
        <v>69</v>
      </c>
      <c r="E1637" s="91">
        <v>60</v>
      </c>
      <c r="F1637" s="92">
        <v>190.75</v>
      </c>
      <c r="G1637" s="93"/>
      <c r="H1637" s="94">
        <v>6.65</v>
      </c>
      <c r="J1637" s="89" t="s">
        <v>15</v>
      </c>
      <c r="L1637" s="95">
        <v>0</v>
      </c>
      <c r="M1637" s="96">
        <v>0</v>
      </c>
      <c r="N1637" s="261">
        <v>713</v>
      </c>
      <c r="O1637" s="89" t="s">
        <v>2506</v>
      </c>
      <c r="P1637" s="89"/>
    </row>
    <row r="1638" spans="1:16">
      <c r="A1638" s="57">
        <v>1637</v>
      </c>
      <c r="B1638" s="88">
        <v>44421</v>
      </c>
      <c r="C1638" s="89" t="s">
        <v>95</v>
      </c>
      <c r="D1638" s="90" t="s">
        <v>69</v>
      </c>
      <c r="E1638" s="91">
        <v>52</v>
      </c>
      <c r="F1638" s="92">
        <v>5152.0200000000004</v>
      </c>
      <c r="G1638" s="93"/>
      <c r="H1638" s="94"/>
      <c r="J1638" s="89" t="s">
        <v>15</v>
      </c>
      <c r="L1638" s="95">
        <v>0</v>
      </c>
      <c r="M1638" s="96" t="e">
        <v>#DIV/0!</v>
      </c>
      <c r="N1638" s="261">
        <v>713</v>
      </c>
      <c r="O1638" s="89" t="s">
        <v>2506</v>
      </c>
      <c r="P1638" s="89"/>
    </row>
    <row r="1639" spans="1:16">
      <c r="A1639" s="57">
        <v>1638</v>
      </c>
      <c r="B1639" s="88">
        <v>44452</v>
      </c>
      <c r="C1639" s="89" t="s">
        <v>68</v>
      </c>
      <c r="D1639" s="90" t="s">
        <v>69</v>
      </c>
      <c r="E1639" s="91">
        <v>39</v>
      </c>
      <c r="F1639" s="92">
        <v>1000</v>
      </c>
      <c r="G1639" s="93"/>
      <c r="H1639" s="94">
        <v>32.4</v>
      </c>
      <c r="J1639" s="89" t="s">
        <v>15</v>
      </c>
      <c r="L1639" s="95">
        <v>0</v>
      </c>
      <c r="M1639" s="96">
        <v>0</v>
      </c>
      <c r="N1639" s="261">
        <v>713</v>
      </c>
      <c r="O1639" s="89" t="s">
        <v>2506</v>
      </c>
      <c r="P1639" s="89"/>
    </row>
    <row r="1640" spans="1:16">
      <c r="A1640" s="57">
        <v>1639</v>
      </c>
      <c r="B1640" s="88">
        <v>44452</v>
      </c>
      <c r="C1640" s="89" t="s">
        <v>68</v>
      </c>
      <c r="D1640" s="90" t="s">
        <v>69</v>
      </c>
      <c r="E1640" s="91">
        <v>39</v>
      </c>
      <c r="F1640" s="92">
        <v>1405.7</v>
      </c>
      <c r="G1640" s="93"/>
      <c r="H1640" s="94">
        <v>60.15</v>
      </c>
      <c r="J1640" s="89" t="s">
        <v>15</v>
      </c>
      <c r="L1640" s="95">
        <v>0</v>
      </c>
      <c r="M1640" s="96">
        <v>0</v>
      </c>
      <c r="N1640" s="261">
        <v>713</v>
      </c>
      <c r="O1640" s="89" t="s">
        <v>2506</v>
      </c>
      <c r="P1640" s="89"/>
    </row>
    <row r="1641" spans="1:16">
      <c r="A1641" s="57">
        <v>1640</v>
      </c>
      <c r="B1641" s="88">
        <v>44452</v>
      </c>
      <c r="C1641" s="89" t="s">
        <v>95</v>
      </c>
      <c r="D1641" s="90" t="s">
        <v>69</v>
      </c>
      <c r="E1641" s="91">
        <v>46</v>
      </c>
      <c r="F1641" s="92">
        <v>4342.1000000000004</v>
      </c>
      <c r="G1641" s="93"/>
      <c r="H1641" s="94"/>
      <c r="J1641" s="89" t="s">
        <v>15</v>
      </c>
      <c r="L1641" s="95">
        <v>0</v>
      </c>
      <c r="M1641" s="96" t="e">
        <v>#DIV/0!</v>
      </c>
      <c r="N1641" s="261">
        <v>713</v>
      </c>
      <c r="O1641" s="89" t="s">
        <v>2506</v>
      </c>
      <c r="P1641" s="89"/>
    </row>
    <row r="1642" spans="1:16">
      <c r="A1642" s="57">
        <v>1641</v>
      </c>
      <c r="B1642" s="88">
        <v>44452</v>
      </c>
      <c r="C1642" s="89" t="s">
        <v>68</v>
      </c>
      <c r="D1642" s="90" t="s">
        <v>69</v>
      </c>
      <c r="E1642" s="91">
        <v>52</v>
      </c>
      <c r="F1642" s="92">
        <v>250</v>
      </c>
      <c r="G1642" s="93"/>
      <c r="H1642" s="94">
        <v>7.5</v>
      </c>
      <c r="J1642" s="89" t="s">
        <v>15</v>
      </c>
      <c r="L1642" s="95">
        <v>0</v>
      </c>
      <c r="M1642" s="96">
        <v>0</v>
      </c>
      <c r="N1642" s="261">
        <v>713</v>
      </c>
      <c r="O1642" s="89" t="s">
        <v>2506</v>
      </c>
      <c r="P1642" s="89"/>
    </row>
    <row r="1643" spans="1:16">
      <c r="A1643" s="57">
        <v>1642</v>
      </c>
      <c r="B1643" s="88">
        <v>44453</v>
      </c>
      <c r="C1643" s="89" t="s">
        <v>95</v>
      </c>
      <c r="D1643" s="90" t="s">
        <v>69</v>
      </c>
      <c r="E1643" s="91">
        <v>52</v>
      </c>
      <c r="F1643" s="92">
        <v>2809.5</v>
      </c>
      <c r="G1643" s="93"/>
      <c r="H1643" s="94"/>
      <c r="J1643" s="89" t="s">
        <v>15</v>
      </c>
      <c r="L1643" s="95">
        <v>0</v>
      </c>
      <c r="M1643" s="96" t="e">
        <v>#DIV/0!</v>
      </c>
      <c r="N1643" s="261">
        <v>713</v>
      </c>
      <c r="O1643" s="89" t="s">
        <v>2506</v>
      </c>
      <c r="P1643" s="89"/>
    </row>
    <row r="1644" spans="1:16">
      <c r="A1644" s="57">
        <v>1643</v>
      </c>
      <c r="B1644" s="88">
        <v>44453</v>
      </c>
      <c r="C1644" s="89" t="s">
        <v>68</v>
      </c>
      <c r="D1644" s="90" t="s">
        <v>69</v>
      </c>
      <c r="E1644" s="91">
        <v>52</v>
      </c>
      <c r="F1644" s="92">
        <v>500</v>
      </c>
      <c r="G1644" s="93"/>
      <c r="H1644" s="94"/>
      <c r="J1644" s="89" t="s">
        <v>15</v>
      </c>
      <c r="L1644" s="95">
        <v>0</v>
      </c>
      <c r="M1644" s="96" t="e">
        <v>#DIV/0!</v>
      </c>
      <c r="N1644" s="261">
        <v>713</v>
      </c>
      <c r="O1644" s="89" t="s">
        <v>2506</v>
      </c>
      <c r="P1644" s="89"/>
    </row>
    <row r="1645" spans="1:16">
      <c r="A1645" s="57">
        <v>1644</v>
      </c>
      <c r="B1645" s="88">
        <v>44459</v>
      </c>
      <c r="C1645" s="89" t="s">
        <v>68</v>
      </c>
      <c r="D1645" s="90" t="s">
        <v>69</v>
      </c>
      <c r="E1645" s="91">
        <v>60</v>
      </c>
      <c r="F1645" s="92">
        <v>2782.95</v>
      </c>
      <c r="G1645" s="93">
        <v>12.3</v>
      </c>
      <c r="H1645" s="94"/>
      <c r="J1645" s="89" t="s">
        <v>15</v>
      </c>
      <c r="L1645" s="95">
        <v>4.4197703875384041E-3</v>
      </c>
      <c r="M1645" s="96" t="e">
        <v>#DIV/0!</v>
      </c>
      <c r="N1645" s="261">
        <v>713</v>
      </c>
      <c r="O1645" s="89" t="s">
        <v>2506</v>
      </c>
      <c r="P1645" s="89"/>
    </row>
    <row r="1646" spans="1:16">
      <c r="A1646" s="57">
        <v>1645</v>
      </c>
      <c r="B1646" s="88">
        <v>44470</v>
      </c>
      <c r="C1646" s="89" t="s">
        <v>68</v>
      </c>
      <c r="D1646" s="90" t="s">
        <v>69</v>
      </c>
      <c r="E1646" s="91">
        <v>52</v>
      </c>
      <c r="F1646" s="92">
        <v>4828.45</v>
      </c>
      <c r="G1646" s="93"/>
      <c r="H1646" s="94"/>
      <c r="J1646" s="89" t="s">
        <v>15</v>
      </c>
      <c r="L1646" s="95">
        <v>0</v>
      </c>
      <c r="M1646" s="96" t="e">
        <v>#DIV/0!</v>
      </c>
      <c r="N1646" s="261">
        <v>713</v>
      </c>
      <c r="O1646" s="89" t="s">
        <v>2506</v>
      </c>
      <c r="P1646" s="89"/>
    </row>
    <row r="1647" spans="1:16">
      <c r="A1647" s="57">
        <v>1646</v>
      </c>
      <c r="B1647" s="88">
        <v>44470</v>
      </c>
      <c r="C1647" s="89" t="s">
        <v>68</v>
      </c>
      <c r="D1647" s="90" t="s">
        <v>69</v>
      </c>
      <c r="E1647" s="91">
        <v>52</v>
      </c>
      <c r="F1647" s="92">
        <v>1033.5</v>
      </c>
      <c r="G1647" s="93">
        <v>4.5</v>
      </c>
      <c r="H1647" s="94"/>
      <c r="J1647" s="89" t="s">
        <v>15</v>
      </c>
      <c r="L1647" s="95">
        <v>4.3541364296081275E-3</v>
      </c>
      <c r="M1647" s="96" t="e">
        <v>#DIV/0!</v>
      </c>
      <c r="N1647" s="261">
        <v>713</v>
      </c>
      <c r="O1647" s="89" t="s">
        <v>2506</v>
      </c>
      <c r="P1647" s="89"/>
    </row>
    <row r="1648" spans="1:16">
      <c r="A1648" s="57">
        <v>1647</v>
      </c>
      <c r="B1648" s="88">
        <v>44473</v>
      </c>
      <c r="C1648" s="89" t="s">
        <v>68</v>
      </c>
      <c r="D1648" s="90" t="s">
        <v>69</v>
      </c>
      <c r="E1648" s="91">
        <v>52</v>
      </c>
      <c r="F1648" s="92">
        <v>2025.4</v>
      </c>
      <c r="G1648" s="93">
        <v>4.05</v>
      </c>
      <c r="H1648" s="94"/>
      <c r="J1648" s="89" t="s">
        <v>15</v>
      </c>
      <c r="L1648" s="95">
        <v>1.9996050162930778E-3</v>
      </c>
      <c r="M1648" s="96" t="e">
        <v>#DIV/0!</v>
      </c>
      <c r="N1648" s="261">
        <v>713</v>
      </c>
      <c r="O1648" s="89" t="s">
        <v>2506</v>
      </c>
      <c r="P1648" s="89"/>
    </row>
    <row r="1649" spans="1:16">
      <c r="A1649" s="57">
        <v>1648</v>
      </c>
      <c r="B1649" s="88">
        <v>44473</v>
      </c>
      <c r="C1649" s="89" t="s">
        <v>68</v>
      </c>
      <c r="D1649" s="90" t="s">
        <v>69</v>
      </c>
      <c r="E1649" s="91">
        <v>60</v>
      </c>
      <c r="F1649" s="92">
        <v>4525.8</v>
      </c>
      <c r="G1649" s="93"/>
      <c r="H1649" s="94"/>
      <c r="J1649" s="89" t="s">
        <v>15</v>
      </c>
      <c r="L1649" s="95">
        <v>0</v>
      </c>
      <c r="M1649" s="96" t="e">
        <v>#DIV/0!</v>
      </c>
      <c r="N1649" s="261">
        <v>713</v>
      </c>
      <c r="O1649" s="89" t="s">
        <v>2506</v>
      </c>
      <c r="P1649" s="89"/>
    </row>
    <row r="1650" spans="1:16">
      <c r="A1650" s="57">
        <v>1649</v>
      </c>
      <c r="B1650" s="88">
        <v>44473</v>
      </c>
      <c r="C1650" s="89" t="s">
        <v>68</v>
      </c>
      <c r="D1650" s="90" t="s">
        <v>69</v>
      </c>
      <c r="E1650" s="91">
        <v>52</v>
      </c>
      <c r="F1650" s="92">
        <v>500</v>
      </c>
      <c r="G1650" s="93"/>
      <c r="H1650" s="94"/>
      <c r="J1650" s="89" t="s">
        <v>15</v>
      </c>
      <c r="L1650" s="95">
        <v>0</v>
      </c>
      <c r="M1650" s="96" t="e">
        <v>#DIV/0!</v>
      </c>
      <c r="N1650" s="261">
        <v>713</v>
      </c>
      <c r="O1650" s="89" t="s">
        <v>2506</v>
      </c>
      <c r="P1650" s="89"/>
    </row>
    <row r="1651" spans="1:16">
      <c r="A1651" s="57">
        <v>1650</v>
      </c>
      <c r="B1651" s="88">
        <v>44473</v>
      </c>
      <c r="C1651" s="89" t="s">
        <v>68</v>
      </c>
      <c r="D1651" s="90" t="s">
        <v>69</v>
      </c>
      <c r="E1651" s="91">
        <v>60</v>
      </c>
      <c r="F1651" s="92">
        <v>113.3</v>
      </c>
      <c r="G1651" s="93"/>
      <c r="H1651" s="94"/>
      <c r="J1651" s="89" t="s">
        <v>15</v>
      </c>
      <c r="L1651" s="95">
        <v>0</v>
      </c>
      <c r="M1651" s="96" t="e">
        <v>#DIV/0!</v>
      </c>
      <c r="N1651" s="261">
        <v>713</v>
      </c>
      <c r="O1651" s="89" t="s">
        <v>2506</v>
      </c>
      <c r="P1651" s="89"/>
    </row>
    <row r="1652" spans="1:16">
      <c r="A1652" s="57">
        <v>1651</v>
      </c>
      <c r="B1652" s="88">
        <v>44474</v>
      </c>
      <c r="C1652" s="89" t="s">
        <v>68</v>
      </c>
      <c r="D1652" s="90" t="s">
        <v>69</v>
      </c>
      <c r="E1652" s="91">
        <v>52</v>
      </c>
      <c r="F1652" s="92">
        <v>689.4</v>
      </c>
      <c r="G1652" s="93">
        <v>15.25</v>
      </c>
      <c r="H1652" s="94"/>
      <c r="J1652" s="89" t="s">
        <v>15</v>
      </c>
      <c r="L1652" s="95">
        <v>2.2120684653321728E-2</v>
      </c>
      <c r="M1652" s="96" t="e">
        <v>#DIV/0!</v>
      </c>
      <c r="N1652" s="261">
        <v>713</v>
      </c>
      <c r="O1652" s="89" t="s">
        <v>2506</v>
      </c>
      <c r="P1652" s="89"/>
    </row>
    <row r="1653" spans="1:16">
      <c r="A1653" s="57">
        <v>1652</v>
      </c>
      <c r="B1653" s="88">
        <v>44474</v>
      </c>
      <c r="C1653" s="89" t="s">
        <v>68</v>
      </c>
      <c r="D1653" s="90" t="s">
        <v>69</v>
      </c>
      <c r="E1653" s="91">
        <v>60</v>
      </c>
      <c r="F1653" s="92">
        <v>3713.4</v>
      </c>
      <c r="G1653" s="93">
        <v>4.43</v>
      </c>
      <c r="H1653" s="94"/>
      <c r="J1653" s="89" t="s">
        <v>15</v>
      </c>
      <c r="L1653" s="95">
        <v>1.1929767867722302E-3</v>
      </c>
      <c r="M1653" s="96" t="e">
        <v>#DIV/0!</v>
      </c>
      <c r="N1653" s="261">
        <v>713</v>
      </c>
      <c r="O1653" s="89" t="s">
        <v>2506</v>
      </c>
      <c r="P1653" s="89"/>
    </row>
    <row r="1654" spans="1:16">
      <c r="A1654" s="57">
        <v>1653</v>
      </c>
      <c r="B1654" s="88">
        <v>44474</v>
      </c>
      <c r="C1654" s="89" t="s">
        <v>68</v>
      </c>
      <c r="D1654" s="90" t="s">
        <v>69</v>
      </c>
      <c r="E1654" s="91">
        <v>52</v>
      </c>
      <c r="F1654" s="92">
        <v>449</v>
      </c>
      <c r="G1654" s="93"/>
      <c r="H1654" s="94"/>
      <c r="J1654" s="89" t="s">
        <v>15</v>
      </c>
      <c r="L1654" s="95">
        <v>0</v>
      </c>
      <c r="M1654" s="96" t="e">
        <v>#DIV/0!</v>
      </c>
      <c r="N1654" s="261">
        <v>713</v>
      </c>
      <c r="O1654" s="89" t="s">
        <v>2506</v>
      </c>
      <c r="P1654" s="89"/>
    </row>
    <row r="1655" spans="1:16">
      <c r="A1655" s="57">
        <v>1654</v>
      </c>
      <c r="B1655" s="88">
        <v>44474</v>
      </c>
      <c r="C1655" s="89" t="s">
        <v>68</v>
      </c>
      <c r="D1655" s="90" t="s">
        <v>69</v>
      </c>
      <c r="E1655" s="91">
        <v>52</v>
      </c>
      <c r="F1655" s="92">
        <v>248</v>
      </c>
      <c r="G1655" s="93"/>
      <c r="H1655" s="94"/>
      <c r="J1655" s="89" t="s">
        <v>15</v>
      </c>
      <c r="L1655" s="95">
        <v>0</v>
      </c>
      <c r="M1655" s="96" t="e">
        <v>#DIV/0!</v>
      </c>
      <c r="N1655" s="261">
        <v>713</v>
      </c>
      <c r="O1655" s="89" t="s">
        <v>2506</v>
      </c>
      <c r="P1655" s="89"/>
    </row>
    <row r="1656" spans="1:16">
      <c r="A1656" s="57">
        <v>1655</v>
      </c>
      <c r="B1656" s="88">
        <v>44474</v>
      </c>
      <c r="C1656" s="89" t="s">
        <v>68</v>
      </c>
      <c r="D1656" s="90" t="s">
        <v>69</v>
      </c>
      <c r="E1656" s="91">
        <v>52</v>
      </c>
      <c r="F1656" s="92">
        <v>2093.15</v>
      </c>
      <c r="G1656" s="93"/>
      <c r="H1656" s="94"/>
      <c r="J1656" s="89" t="s">
        <v>15</v>
      </c>
      <c r="L1656" s="95">
        <v>0</v>
      </c>
      <c r="M1656" s="96" t="e">
        <v>#DIV/0!</v>
      </c>
      <c r="N1656" s="261">
        <v>713</v>
      </c>
      <c r="O1656" s="89" t="s">
        <v>2506</v>
      </c>
      <c r="P1656" s="89"/>
    </row>
    <row r="1657" spans="1:16">
      <c r="A1657" s="57">
        <v>1656</v>
      </c>
      <c r="B1657" s="88">
        <v>44475</v>
      </c>
      <c r="C1657" s="89" t="s">
        <v>68</v>
      </c>
      <c r="D1657" s="90" t="s">
        <v>69</v>
      </c>
      <c r="E1657" s="91">
        <v>60</v>
      </c>
      <c r="F1657" s="92">
        <v>2611.1799999999998</v>
      </c>
      <c r="G1657" s="93"/>
      <c r="H1657" s="94"/>
      <c r="J1657" s="89" t="s">
        <v>15</v>
      </c>
      <c r="L1657" s="95">
        <v>0</v>
      </c>
      <c r="M1657" s="96" t="e">
        <v>#DIV/0!</v>
      </c>
      <c r="N1657" s="261">
        <v>713</v>
      </c>
      <c r="O1657" s="89" t="s">
        <v>2506</v>
      </c>
      <c r="P1657" s="89"/>
    </row>
    <row r="1658" spans="1:16">
      <c r="A1658" s="57">
        <v>1657</v>
      </c>
      <c r="B1658" s="88">
        <v>44475</v>
      </c>
      <c r="C1658" s="89" t="s">
        <v>68</v>
      </c>
      <c r="D1658" s="90" t="s">
        <v>69</v>
      </c>
      <c r="E1658" s="91">
        <v>52</v>
      </c>
      <c r="F1658" s="92">
        <v>1700.85</v>
      </c>
      <c r="G1658" s="93"/>
      <c r="H1658" s="94"/>
      <c r="J1658" s="89" t="s">
        <v>15</v>
      </c>
      <c r="L1658" s="95">
        <v>0</v>
      </c>
      <c r="M1658" s="96" t="e">
        <v>#DIV/0!</v>
      </c>
      <c r="N1658" s="261">
        <v>713</v>
      </c>
      <c r="O1658" s="89" t="s">
        <v>2506</v>
      </c>
      <c r="P1658" s="89"/>
    </row>
    <row r="1659" spans="1:16">
      <c r="A1659" s="57">
        <v>1658</v>
      </c>
      <c r="B1659" s="88">
        <v>44475</v>
      </c>
      <c r="C1659" s="89" t="s">
        <v>68</v>
      </c>
      <c r="D1659" s="90" t="s">
        <v>69</v>
      </c>
      <c r="E1659" s="91">
        <v>52</v>
      </c>
      <c r="F1659" s="92">
        <v>564.45000000000005</v>
      </c>
      <c r="G1659" s="93"/>
      <c r="H1659" s="94"/>
      <c r="J1659" s="89" t="s">
        <v>15</v>
      </c>
      <c r="L1659" s="95">
        <v>0</v>
      </c>
      <c r="M1659" s="96" t="e">
        <v>#DIV/0!</v>
      </c>
      <c r="N1659" s="261">
        <v>713</v>
      </c>
      <c r="O1659" s="89" t="s">
        <v>2506</v>
      </c>
      <c r="P1659" s="89"/>
    </row>
    <row r="1660" spans="1:16">
      <c r="A1660" s="57">
        <v>1659</v>
      </c>
      <c r="B1660" s="88">
        <v>44475</v>
      </c>
      <c r="C1660" s="89" t="s">
        <v>68</v>
      </c>
      <c r="D1660" s="90" t="s">
        <v>69</v>
      </c>
      <c r="E1660" s="91">
        <v>52</v>
      </c>
      <c r="F1660" s="92">
        <v>1479</v>
      </c>
      <c r="G1660" s="93">
        <v>13.85</v>
      </c>
      <c r="H1660" s="94"/>
      <c r="J1660" s="89" t="s">
        <v>15</v>
      </c>
      <c r="L1660" s="95">
        <v>9.3644354293441513E-3</v>
      </c>
      <c r="M1660" s="96" t="e">
        <v>#DIV/0!</v>
      </c>
      <c r="N1660" s="261">
        <v>713</v>
      </c>
      <c r="O1660" s="89" t="s">
        <v>2506</v>
      </c>
      <c r="P1660" s="89"/>
    </row>
    <row r="1661" spans="1:16">
      <c r="A1661" s="57">
        <v>1660</v>
      </c>
      <c r="B1661" s="88">
        <v>44476</v>
      </c>
      <c r="C1661" s="89" t="s">
        <v>68</v>
      </c>
      <c r="D1661" s="90" t="s">
        <v>69</v>
      </c>
      <c r="E1661" s="91">
        <v>52</v>
      </c>
      <c r="F1661" s="92">
        <v>5453</v>
      </c>
      <c r="G1661" s="93">
        <v>3.1</v>
      </c>
      <c r="H1661" s="94"/>
      <c r="J1661" s="89" t="s">
        <v>15</v>
      </c>
      <c r="L1661" s="95">
        <v>5.6849440674857873E-4</v>
      </c>
      <c r="M1661" s="96" t="e">
        <v>#DIV/0!</v>
      </c>
      <c r="N1661" s="261">
        <v>713</v>
      </c>
      <c r="O1661" s="89" t="s">
        <v>2506</v>
      </c>
      <c r="P1661" s="89"/>
    </row>
    <row r="1662" spans="1:16">
      <c r="A1662" s="57">
        <v>1661</v>
      </c>
      <c r="B1662" s="88">
        <v>44476</v>
      </c>
      <c r="C1662" s="89" t="s">
        <v>68</v>
      </c>
      <c r="D1662" s="90" t="s">
        <v>69</v>
      </c>
      <c r="E1662" s="91">
        <v>60</v>
      </c>
      <c r="F1662" s="92">
        <v>1148.3699999999999</v>
      </c>
      <c r="G1662" s="93">
        <v>4</v>
      </c>
      <c r="H1662" s="94"/>
      <c r="J1662" s="89" t="s">
        <v>15</v>
      </c>
      <c r="L1662" s="95">
        <v>3.4831979240140375E-3</v>
      </c>
      <c r="M1662" s="96" t="e">
        <v>#DIV/0!</v>
      </c>
      <c r="N1662" s="261">
        <v>713</v>
      </c>
      <c r="O1662" s="89" t="s">
        <v>2506</v>
      </c>
      <c r="P1662" s="89"/>
    </row>
    <row r="1663" spans="1:16">
      <c r="A1663" s="57">
        <v>1662</v>
      </c>
      <c r="B1663" s="88">
        <v>44476</v>
      </c>
      <c r="C1663" s="89" t="s">
        <v>68</v>
      </c>
      <c r="D1663" s="90" t="s">
        <v>69</v>
      </c>
      <c r="E1663" s="91">
        <v>60</v>
      </c>
      <c r="F1663" s="92">
        <v>1217.75</v>
      </c>
      <c r="G1663" s="93">
        <v>1.72</v>
      </c>
      <c r="H1663" s="94"/>
      <c r="J1663" s="89" t="s">
        <v>15</v>
      </c>
      <c r="L1663" s="95">
        <v>1.4124409772120715E-3</v>
      </c>
      <c r="M1663" s="96" t="e">
        <v>#DIV/0!</v>
      </c>
      <c r="N1663" s="261">
        <v>713</v>
      </c>
      <c r="O1663" s="89" t="s">
        <v>2506</v>
      </c>
      <c r="P1663" s="89"/>
    </row>
    <row r="1664" spans="1:16">
      <c r="A1664" s="57">
        <v>1663</v>
      </c>
      <c r="B1664" s="88">
        <v>44476</v>
      </c>
      <c r="C1664" s="89" t="s">
        <v>68</v>
      </c>
      <c r="D1664" s="90" t="s">
        <v>69</v>
      </c>
      <c r="E1664" s="91">
        <v>60</v>
      </c>
      <c r="F1664" s="92">
        <v>15.92</v>
      </c>
      <c r="G1664" s="93">
        <v>1</v>
      </c>
      <c r="H1664" s="94"/>
      <c r="J1664" s="89" t="s">
        <v>15</v>
      </c>
      <c r="L1664" s="95">
        <v>6.2814070351758788E-2</v>
      </c>
      <c r="M1664" s="96" t="e">
        <v>#DIV/0!</v>
      </c>
      <c r="N1664" s="261">
        <v>713</v>
      </c>
      <c r="O1664" s="89" t="s">
        <v>2506</v>
      </c>
      <c r="P1664" s="89"/>
    </row>
    <row r="1665" spans="1:16">
      <c r="A1665" s="57">
        <v>1664</v>
      </c>
      <c r="B1665" s="88">
        <v>44477</v>
      </c>
      <c r="C1665" s="89" t="s">
        <v>95</v>
      </c>
      <c r="D1665" s="90" t="s">
        <v>69</v>
      </c>
      <c r="E1665" s="91">
        <v>52</v>
      </c>
      <c r="F1665" s="92">
        <v>7866</v>
      </c>
      <c r="G1665" s="93"/>
      <c r="H1665" s="94"/>
      <c r="J1665" s="89" t="s">
        <v>15</v>
      </c>
      <c r="L1665" s="95">
        <v>0</v>
      </c>
      <c r="M1665" s="96" t="e">
        <v>#DIV/0!</v>
      </c>
      <c r="N1665" s="261">
        <v>713</v>
      </c>
      <c r="O1665" s="89" t="s">
        <v>2506</v>
      </c>
      <c r="P1665" s="89"/>
    </row>
    <row r="1666" spans="1:16">
      <c r="A1666" s="57">
        <v>1665</v>
      </c>
      <c r="B1666" s="88">
        <v>44480</v>
      </c>
      <c r="C1666" s="89" t="s">
        <v>95</v>
      </c>
      <c r="D1666" s="90" t="s">
        <v>69</v>
      </c>
      <c r="E1666" s="91">
        <v>52</v>
      </c>
      <c r="F1666" s="92">
        <v>7492.1</v>
      </c>
      <c r="G1666" s="93"/>
      <c r="H1666" s="94"/>
      <c r="J1666" s="89" t="s">
        <v>15</v>
      </c>
      <c r="L1666" s="95">
        <v>0</v>
      </c>
      <c r="M1666" s="96" t="e">
        <v>#DIV/0!</v>
      </c>
      <c r="N1666" s="261">
        <v>713</v>
      </c>
      <c r="O1666" s="89" t="s">
        <v>2506</v>
      </c>
      <c r="P1666" s="89"/>
    </row>
    <row r="1667" spans="1:16">
      <c r="A1667" s="57">
        <v>1666</v>
      </c>
      <c r="B1667" s="88">
        <v>44480</v>
      </c>
      <c r="C1667" s="89" t="s">
        <v>68</v>
      </c>
      <c r="D1667" s="90" t="s">
        <v>69</v>
      </c>
      <c r="E1667" s="91">
        <v>52</v>
      </c>
      <c r="F1667" s="92">
        <v>2306.6</v>
      </c>
      <c r="G1667" s="93"/>
      <c r="H1667" s="94"/>
      <c r="J1667" s="89" t="s">
        <v>15</v>
      </c>
      <c r="L1667" s="95">
        <v>0</v>
      </c>
      <c r="M1667" s="96" t="e">
        <v>#DIV/0!</v>
      </c>
      <c r="N1667" s="261">
        <v>713</v>
      </c>
      <c r="O1667" s="89" t="s">
        <v>2506</v>
      </c>
      <c r="P1667" s="89"/>
    </row>
    <row r="1668" spans="1:16">
      <c r="A1668" s="57">
        <v>1667</v>
      </c>
      <c r="B1668" s="88">
        <v>44481</v>
      </c>
      <c r="C1668" s="89" t="s">
        <v>68</v>
      </c>
      <c r="D1668" s="90" t="s">
        <v>69</v>
      </c>
      <c r="E1668" s="91">
        <v>52</v>
      </c>
      <c r="F1668" s="92">
        <v>2668.9</v>
      </c>
      <c r="G1668" s="93"/>
      <c r="H1668" s="94"/>
      <c r="J1668" s="89" t="s">
        <v>15</v>
      </c>
      <c r="L1668" s="95">
        <v>0</v>
      </c>
      <c r="M1668" s="96" t="e">
        <v>#DIV/0!</v>
      </c>
      <c r="N1668" s="261">
        <v>713</v>
      </c>
      <c r="O1668" s="89" t="s">
        <v>2506</v>
      </c>
      <c r="P1668" s="89"/>
    </row>
    <row r="1669" spans="1:16">
      <c r="A1669" s="57">
        <v>1668</v>
      </c>
      <c r="B1669" s="88">
        <v>44490</v>
      </c>
      <c r="C1669" s="89" t="s">
        <v>95</v>
      </c>
      <c r="D1669" s="90" t="s">
        <v>69</v>
      </c>
      <c r="E1669" s="91">
        <v>39</v>
      </c>
      <c r="F1669" s="92">
        <v>208.1</v>
      </c>
      <c r="G1669" s="93"/>
      <c r="H1669" s="94"/>
      <c r="J1669" s="89" t="s">
        <v>15</v>
      </c>
      <c r="L1669" s="95">
        <v>0</v>
      </c>
      <c r="M1669" s="96" t="e">
        <v>#DIV/0!</v>
      </c>
      <c r="N1669" s="261">
        <v>713</v>
      </c>
      <c r="O1669" s="89" t="s">
        <v>2506</v>
      </c>
      <c r="P1669" s="89"/>
    </row>
    <row r="1670" spans="1:16">
      <c r="A1670" s="57">
        <v>1669</v>
      </c>
      <c r="B1670" s="88">
        <v>44522</v>
      </c>
      <c r="C1670" s="89" t="s">
        <v>68</v>
      </c>
      <c r="D1670" s="90" t="s">
        <v>69</v>
      </c>
      <c r="E1670" s="91">
        <v>52</v>
      </c>
      <c r="F1670" s="92">
        <v>4798.55</v>
      </c>
      <c r="G1670" s="93"/>
      <c r="H1670" s="94"/>
      <c r="J1670" s="89" t="s">
        <v>15</v>
      </c>
      <c r="L1670" s="95">
        <v>0</v>
      </c>
      <c r="M1670" s="96" t="e">
        <v>#DIV/0!</v>
      </c>
      <c r="N1670" s="261">
        <v>713</v>
      </c>
      <c r="O1670" s="89" t="s">
        <v>2506</v>
      </c>
      <c r="P1670" s="89"/>
    </row>
    <row r="1671" spans="1:16">
      <c r="A1671" s="57">
        <v>1670</v>
      </c>
      <c r="B1671" s="88">
        <v>44523</v>
      </c>
      <c r="C1671" s="89" t="s">
        <v>95</v>
      </c>
      <c r="D1671" s="90" t="s">
        <v>69</v>
      </c>
      <c r="E1671" s="91">
        <v>52</v>
      </c>
      <c r="F1671" s="92">
        <v>1306.9000000000001</v>
      </c>
      <c r="G1671" s="93"/>
      <c r="H1671" s="94"/>
      <c r="J1671" s="89" t="s">
        <v>15</v>
      </c>
      <c r="L1671" s="95">
        <v>0</v>
      </c>
      <c r="M1671" s="96" t="e">
        <v>#DIV/0!</v>
      </c>
      <c r="N1671" s="261">
        <v>713</v>
      </c>
      <c r="O1671" s="89" t="s">
        <v>2506</v>
      </c>
      <c r="P1671" s="89"/>
    </row>
    <row r="1672" spans="1:16">
      <c r="A1672" s="57">
        <v>1671</v>
      </c>
      <c r="B1672" s="88">
        <v>44523</v>
      </c>
      <c r="C1672" s="89" t="s">
        <v>68</v>
      </c>
      <c r="D1672" s="90" t="s">
        <v>69</v>
      </c>
      <c r="E1672" s="91">
        <v>52</v>
      </c>
      <c r="F1672" s="92">
        <v>1664.4</v>
      </c>
      <c r="G1672" s="93"/>
      <c r="H1672" s="94"/>
      <c r="J1672" s="89" t="s">
        <v>15</v>
      </c>
      <c r="L1672" s="95">
        <v>0</v>
      </c>
      <c r="M1672" s="96" t="e">
        <v>#DIV/0!</v>
      </c>
      <c r="N1672" s="261">
        <v>713</v>
      </c>
      <c r="O1672" s="89" t="s">
        <v>2506</v>
      </c>
      <c r="P1672" s="89"/>
    </row>
    <row r="1673" spans="1:16">
      <c r="A1673" s="57">
        <v>1672</v>
      </c>
      <c r="B1673" s="88">
        <v>44524</v>
      </c>
      <c r="C1673" s="89" t="s">
        <v>68</v>
      </c>
      <c r="D1673" s="90" t="s">
        <v>69</v>
      </c>
      <c r="E1673" s="91">
        <v>60</v>
      </c>
      <c r="F1673" s="92">
        <v>6558.85</v>
      </c>
      <c r="G1673" s="93"/>
      <c r="H1673" s="94"/>
      <c r="J1673" s="89" t="s">
        <v>15</v>
      </c>
      <c r="L1673" s="95">
        <v>0</v>
      </c>
      <c r="M1673" s="96" t="e">
        <v>#DIV/0!</v>
      </c>
      <c r="N1673" s="261">
        <v>713</v>
      </c>
      <c r="O1673" s="89" t="s">
        <v>2506</v>
      </c>
      <c r="P1673" s="89"/>
    </row>
    <row r="1674" spans="1:16">
      <c r="A1674" s="57">
        <v>1673</v>
      </c>
      <c r="B1674" s="88">
        <v>44525</v>
      </c>
      <c r="C1674" s="89" t="s">
        <v>95</v>
      </c>
      <c r="D1674" s="90" t="s">
        <v>69</v>
      </c>
      <c r="E1674" s="91">
        <v>52</v>
      </c>
      <c r="F1674" s="92">
        <v>1410.85</v>
      </c>
      <c r="G1674" s="93"/>
      <c r="H1674" s="94"/>
      <c r="J1674" s="89" t="s">
        <v>15</v>
      </c>
      <c r="L1674" s="95">
        <v>0</v>
      </c>
      <c r="M1674" s="96" t="e">
        <v>#DIV/0!</v>
      </c>
      <c r="N1674" s="261">
        <v>713</v>
      </c>
      <c r="O1674" s="89" t="s">
        <v>2506</v>
      </c>
      <c r="P1674" s="89"/>
    </row>
    <row r="1675" spans="1:16">
      <c r="A1675" s="57">
        <v>1674</v>
      </c>
      <c r="B1675" s="88">
        <v>44525</v>
      </c>
      <c r="C1675" s="89" t="s">
        <v>68</v>
      </c>
      <c r="D1675" s="90" t="s">
        <v>69</v>
      </c>
      <c r="E1675" s="91">
        <v>46</v>
      </c>
      <c r="F1675" s="92">
        <v>683.15</v>
      </c>
      <c r="G1675" s="93"/>
      <c r="H1675" s="94"/>
      <c r="J1675" s="89" t="s">
        <v>15</v>
      </c>
      <c r="L1675" s="95">
        <v>0</v>
      </c>
      <c r="M1675" s="96" t="e">
        <v>#DIV/0!</v>
      </c>
      <c r="N1675" s="261">
        <v>713</v>
      </c>
      <c r="O1675" s="89" t="s">
        <v>2506</v>
      </c>
      <c r="P1675" s="89"/>
    </row>
    <row r="1676" spans="1:16">
      <c r="A1676" s="57">
        <v>1675</v>
      </c>
      <c r="B1676" s="88">
        <v>44550</v>
      </c>
      <c r="C1676" s="89" t="s">
        <v>95</v>
      </c>
      <c r="D1676" s="90" t="s">
        <v>69</v>
      </c>
      <c r="E1676" s="91">
        <v>60</v>
      </c>
      <c r="F1676" s="92">
        <v>689.5</v>
      </c>
      <c r="G1676" s="93"/>
      <c r="H1676" s="94"/>
      <c r="J1676" s="89" t="s">
        <v>15</v>
      </c>
      <c r="L1676" s="95">
        <v>0</v>
      </c>
      <c r="M1676" s="96" t="e">
        <v>#DIV/0!</v>
      </c>
      <c r="N1676" s="261">
        <v>713</v>
      </c>
      <c r="O1676" s="89" t="s">
        <v>2506</v>
      </c>
      <c r="P1676" s="89"/>
    </row>
    <row r="1677" spans="1:16">
      <c r="A1677" s="57">
        <v>1676</v>
      </c>
      <c r="B1677" s="88">
        <v>44550</v>
      </c>
      <c r="C1677" s="89" t="s">
        <v>68</v>
      </c>
      <c r="D1677" s="90" t="s">
        <v>69</v>
      </c>
      <c r="E1677" s="91">
        <v>46</v>
      </c>
      <c r="F1677" s="92">
        <v>897.95</v>
      </c>
      <c r="G1677" s="93"/>
      <c r="H1677" s="94"/>
      <c r="J1677" s="89" t="s">
        <v>15</v>
      </c>
      <c r="L1677" s="95">
        <v>0</v>
      </c>
      <c r="M1677" s="96" t="e">
        <v>#DIV/0!</v>
      </c>
      <c r="N1677" s="261">
        <v>713</v>
      </c>
      <c r="O1677" s="89" t="s">
        <v>2506</v>
      </c>
      <c r="P1677" s="89"/>
    </row>
    <row r="1678" spans="1:16">
      <c r="A1678" s="57">
        <v>1677</v>
      </c>
      <c r="B1678" s="88">
        <v>44551</v>
      </c>
      <c r="C1678" s="89" t="s">
        <v>68</v>
      </c>
      <c r="D1678" s="90" t="s">
        <v>69</v>
      </c>
      <c r="E1678" s="91">
        <v>46</v>
      </c>
      <c r="F1678" s="92">
        <v>815.95</v>
      </c>
      <c r="G1678" s="93"/>
      <c r="H1678" s="94"/>
      <c r="J1678" s="89" t="s">
        <v>15</v>
      </c>
      <c r="L1678" s="95">
        <v>0</v>
      </c>
      <c r="M1678" s="96" t="e">
        <v>#DIV/0!</v>
      </c>
      <c r="N1678" s="261">
        <v>713</v>
      </c>
      <c r="O1678" s="89" t="s">
        <v>2506</v>
      </c>
      <c r="P1678" s="89"/>
    </row>
    <row r="1679" spans="1:16">
      <c r="A1679" s="57">
        <v>1678</v>
      </c>
      <c r="B1679" s="88">
        <v>44554</v>
      </c>
      <c r="C1679" s="89" t="s">
        <v>68</v>
      </c>
      <c r="D1679" s="90" t="s">
        <v>69</v>
      </c>
      <c r="E1679" s="91">
        <v>46</v>
      </c>
      <c r="F1679" s="92">
        <v>123.45</v>
      </c>
      <c r="G1679" s="93"/>
      <c r="H1679" s="94"/>
      <c r="J1679" s="89" t="s">
        <v>15</v>
      </c>
      <c r="L1679" s="95">
        <v>0</v>
      </c>
      <c r="M1679" s="96" t="e">
        <v>#DIV/0!</v>
      </c>
      <c r="N1679" s="261">
        <v>713</v>
      </c>
      <c r="O1679" s="89" t="s">
        <v>2506</v>
      </c>
      <c r="P1679" s="89"/>
    </row>
    <row r="1680" spans="1:16">
      <c r="A1680" s="57">
        <v>1679</v>
      </c>
      <c r="B1680" s="97">
        <v>44614</v>
      </c>
      <c r="C1680" s="98" t="s">
        <v>68</v>
      </c>
      <c r="D1680" s="99" t="s">
        <v>69</v>
      </c>
      <c r="E1680" s="100">
        <v>60</v>
      </c>
      <c r="F1680" s="92">
        <v>662.8</v>
      </c>
      <c r="G1680" s="101">
        <v>1.5</v>
      </c>
      <c r="H1680" s="102"/>
      <c r="J1680" s="98" t="s">
        <v>15</v>
      </c>
      <c r="L1680" s="95">
        <v>2.2631261315630659E-3</v>
      </c>
      <c r="M1680" s="96" t="e">
        <v>#DIV/0!</v>
      </c>
      <c r="N1680" s="261">
        <v>713</v>
      </c>
      <c r="O1680" s="89" t="s">
        <v>2506</v>
      </c>
      <c r="P1680" s="98"/>
    </row>
    <row r="1681" spans="1:16">
      <c r="A1681" s="57">
        <v>1680</v>
      </c>
      <c r="B1681" s="97">
        <v>44614</v>
      </c>
      <c r="C1681" s="98" t="s">
        <v>68</v>
      </c>
      <c r="D1681" s="99" t="s">
        <v>69</v>
      </c>
      <c r="E1681" s="100">
        <v>60</v>
      </c>
      <c r="F1681" s="92">
        <v>363.4</v>
      </c>
      <c r="G1681" s="101">
        <v>0.5</v>
      </c>
      <c r="H1681" s="102"/>
      <c r="J1681" s="98" t="s">
        <v>15</v>
      </c>
      <c r="L1681" s="95">
        <v>1.375894331315355E-3</v>
      </c>
      <c r="M1681" s="96" t="e">
        <v>#DIV/0!</v>
      </c>
      <c r="N1681" s="261">
        <v>713</v>
      </c>
      <c r="O1681" s="89" t="s">
        <v>2506</v>
      </c>
      <c r="P1681" s="98"/>
    </row>
    <row r="1682" spans="1:16">
      <c r="A1682" s="57">
        <v>1681</v>
      </c>
      <c r="B1682" s="97">
        <v>44614</v>
      </c>
      <c r="C1682" s="98" t="s">
        <v>68</v>
      </c>
      <c r="D1682" s="99" t="s">
        <v>69</v>
      </c>
      <c r="E1682" s="100">
        <v>46</v>
      </c>
      <c r="F1682" s="92">
        <v>1319.7</v>
      </c>
      <c r="G1682" s="101">
        <v>0.5</v>
      </c>
      <c r="H1682" s="102"/>
      <c r="J1682" s="98" t="s">
        <v>15</v>
      </c>
      <c r="L1682" s="95">
        <v>3.7887398651208605E-4</v>
      </c>
      <c r="M1682" s="96" t="e">
        <v>#DIV/0!</v>
      </c>
      <c r="N1682" s="261">
        <v>713</v>
      </c>
      <c r="O1682" s="89" t="s">
        <v>2506</v>
      </c>
      <c r="P1682" s="98"/>
    </row>
    <row r="1683" spans="1:16">
      <c r="A1683" s="57">
        <v>1682</v>
      </c>
      <c r="B1683" s="97">
        <v>44617</v>
      </c>
      <c r="C1683" s="98" t="s">
        <v>68</v>
      </c>
      <c r="D1683" s="99" t="s">
        <v>69</v>
      </c>
      <c r="E1683" s="100">
        <v>52</v>
      </c>
      <c r="F1683" s="92">
        <v>2683.33</v>
      </c>
      <c r="G1683" s="101"/>
      <c r="H1683" s="102"/>
      <c r="J1683" s="98" t="s">
        <v>15</v>
      </c>
      <c r="L1683" s="95">
        <v>0</v>
      </c>
      <c r="M1683" s="96" t="e">
        <v>#DIV/0!</v>
      </c>
      <c r="N1683" s="261">
        <v>713</v>
      </c>
      <c r="O1683" s="89" t="s">
        <v>2506</v>
      </c>
      <c r="P1683" s="98"/>
    </row>
    <row r="1684" spans="1:16">
      <c r="A1684" s="57">
        <v>1683</v>
      </c>
      <c r="B1684" s="103">
        <v>44590</v>
      </c>
      <c r="C1684" s="39" t="s">
        <v>2041</v>
      </c>
      <c r="D1684" s="40" t="s">
        <v>69</v>
      </c>
      <c r="E1684" s="104">
        <v>74</v>
      </c>
      <c r="F1684" s="22">
        <v>7650</v>
      </c>
      <c r="G1684" s="104">
        <v>120</v>
      </c>
      <c r="H1684" s="41">
        <v>630</v>
      </c>
      <c r="J1684" s="42" t="s">
        <v>15</v>
      </c>
      <c r="K1684" s="41">
        <v>4</v>
      </c>
      <c r="L1684" s="23">
        <v>7.058823529411765E-3</v>
      </c>
      <c r="M1684" s="23">
        <v>0.19047619047619047</v>
      </c>
      <c r="N1684" s="261">
        <v>713</v>
      </c>
      <c r="O1684" s="42" t="s">
        <v>102</v>
      </c>
      <c r="P1684" s="42" t="s">
        <v>97</v>
      </c>
    </row>
    <row r="1685" spans="1:16">
      <c r="A1685" s="57">
        <v>1684</v>
      </c>
      <c r="B1685" s="103">
        <v>44590</v>
      </c>
      <c r="C1685" s="39" t="s">
        <v>68</v>
      </c>
      <c r="D1685" s="40" t="s">
        <v>1822</v>
      </c>
      <c r="E1685" s="104">
        <v>53</v>
      </c>
      <c r="F1685" s="22">
        <v>2080</v>
      </c>
      <c r="G1685" s="104">
        <v>54</v>
      </c>
      <c r="H1685" s="41">
        <v>110</v>
      </c>
      <c r="J1685" s="41" t="s">
        <v>15</v>
      </c>
      <c r="K1685" s="41">
        <v>3</v>
      </c>
      <c r="L1685" s="23">
        <v>2.5961538461538463E-2</v>
      </c>
      <c r="M1685" s="23">
        <v>0.49090909090909091</v>
      </c>
      <c r="N1685" s="261">
        <v>713</v>
      </c>
      <c r="O1685" s="42" t="s">
        <v>102</v>
      </c>
      <c r="P1685" s="42" t="s">
        <v>97</v>
      </c>
    </row>
    <row r="1686" spans="1:16">
      <c r="A1686" s="57">
        <v>1685</v>
      </c>
      <c r="B1686" s="103">
        <v>44590</v>
      </c>
      <c r="C1686" s="39" t="s">
        <v>68</v>
      </c>
      <c r="D1686" s="40" t="s">
        <v>1821</v>
      </c>
      <c r="E1686" s="104">
        <v>50</v>
      </c>
      <c r="F1686" s="22">
        <v>1486</v>
      </c>
      <c r="G1686" s="104"/>
      <c r="H1686" s="41"/>
      <c r="J1686" s="41" t="s">
        <v>15</v>
      </c>
      <c r="K1686" s="41"/>
      <c r="L1686" s="24"/>
      <c r="M1686" s="23"/>
      <c r="N1686" s="261">
        <v>713</v>
      </c>
      <c r="O1686" s="42" t="s">
        <v>102</v>
      </c>
      <c r="P1686" s="42" t="s">
        <v>97</v>
      </c>
    </row>
    <row r="1687" spans="1:16">
      <c r="A1687" s="57">
        <v>1686</v>
      </c>
      <c r="B1687" s="103">
        <v>44590</v>
      </c>
      <c r="C1687" s="39" t="s">
        <v>103</v>
      </c>
      <c r="D1687" s="40" t="s">
        <v>1823</v>
      </c>
      <c r="E1687" s="104">
        <v>78</v>
      </c>
      <c r="F1687" s="22">
        <v>7700</v>
      </c>
      <c r="G1687" s="104">
        <v>120</v>
      </c>
      <c r="H1687" s="41">
        <v>150</v>
      </c>
      <c r="J1687" s="41" t="s">
        <v>15</v>
      </c>
      <c r="K1687" s="41">
        <v>4</v>
      </c>
      <c r="L1687" s="23">
        <v>1.5584415584415584E-2</v>
      </c>
      <c r="M1687" s="23">
        <v>0.8</v>
      </c>
      <c r="N1687" s="261">
        <v>713</v>
      </c>
      <c r="O1687" s="42" t="s">
        <v>102</v>
      </c>
      <c r="P1687" s="42" t="s">
        <v>97</v>
      </c>
    </row>
    <row r="1688" spans="1:16">
      <c r="A1688" s="57">
        <v>1687</v>
      </c>
      <c r="B1688" s="103">
        <v>44597</v>
      </c>
      <c r="C1688" s="39" t="s">
        <v>2041</v>
      </c>
      <c r="D1688" s="40" t="s">
        <v>69</v>
      </c>
      <c r="E1688" s="104">
        <v>66</v>
      </c>
      <c r="F1688" s="22">
        <v>3932</v>
      </c>
      <c r="G1688" s="104">
        <v>36</v>
      </c>
      <c r="H1688" s="41">
        <v>164</v>
      </c>
      <c r="J1688" s="41" t="s">
        <v>15</v>
      </c>
      <c r="K1688" s="41">
        <v>4</v>
      </c>
      <c r="L1688" s="23">
        <v>9.1556459816887082E-3</v>
      </c>
      <c r="M1688" s="23">
        <v>0.21951219512195122</v>
      </c>
      <c r="N1688" s="261">
        <v>713</v>
      </c>
      <c r="O1688" s="42" t="s">
        <v>102</v>
      </c>
      <c r="P1688" s="42" t="s">
        <v>97</v>
      </c>
    </row>
    <row r="1689" spans="1:16">
      <c r="A1689" s="57">
        <v>1688</v>
      </c>
      <c r="B1689" s="103">
        <v>44597</v>
      </c>
      <c r="C1689" s="39"/>
      <c r="D1689" s="40" t="s">
        <v>69</v>
      </c>
      <c r="E1689" s="104">
        <v>67</v>
      </c>
      <c r="F1689" s="22">
        <v>4566</v>
      </c>
      <c r="G1689" s="104">
        <v>106</v>
      </c>
      <c r="H1689" s="41">
        <v>300</v>
      </c>
      <c r="J1689" s="41" t="s">
        <v>15</v>
      </c>
      <c r="K1689" s="41">
        <v>3</v>
      </c>
      <c r="L1689" s="23">
        <v>2.3215067893123085E-2</v>
      </c>
      <c r="M1689" s="23">
        <v>0.35333333333333333</v>
      </c>
      <c r="N1689" s="261">
        <v>713</v>
      </c>
      <c r="O1689" s="42" t="s">
        <v>102</v>
      </c>
      <c r="P1689" s="42" t="s">
        <v>97</v>
      </c>
    </row>
    <row r="1690" spans="1:16">
      <c r="A1690" s="57">
        <v>1689</v>
      </c>
      <c r="B1690" s="103">
        <v>44600</v>
      </c>
      <c r="C1690" s="39" t="s">
        <v>2041</v>
      </c>
      <c r="D1690" s="105" t="s">
        <v>69</v>
      </c>
      <c r="E1690" s="104">
        <v>75</v>
      </c>
      <c r="F1690" s="106">
        <v>6454</v>
      </c>
      <c r="G1690" s="104">
        <v>40</v>
      </c>
      <c r="H1690" s="41">
        <v>194</v>
      </c>
      <c r="J1690" s="41" t="s">
        <v>15</v>
      </c>
      <c r="K1690" s="41">
        <v>2</v>
      </c>
      <c r="L1690" s="23">
        <v>6.1977068484660672E-3</v>
      </c>
      <c r="M1690" s="23">
        <v>0.20618556701030927</v>
      </c>
      <c r="N1690" s="261">
        <v>713</v>
      </c>
      <c r="O1690" s="42" t="s">
        <v>102</v>
      </c>
      <c r="P1690" s="42" t="s">
        <v>97</v>
      </c>
    </row>
    <row r="1691" spans="1:16">
      <c r="A1691" s="57">
        <v>1690</v>
      </c>
      <c r="B1691" s="103">
        <v>44600</v>
      </c>
      <c r="C1691" s="39"/>
      <c r="D1691" s="105" t="s">
        <v>69</v>
      </c>
      <c r="E1691" s="104">
        <v>71</v>
      </c>
      <c r="F1691" s="106">
        <v>5920</v>
      </c>
      <c r="G1691" s="104">
        <v>86</v>
      </c>
      <c r="H1691" s="41">
        <v>198</v>
      </c>
      <c r="J1691" s="41" t="s">
        <v>15</v>
      </c>
      <c r="K1691" s="41">
        <v>4</v>
      </c>
      <c r="L1691" s="23">
        <v>1.4527027027027028E-2</v>
      </c>
      <c r="M1691" s="23">
        <v>0.43434343434343436</v>
      </c>
      <c r="N1691" s="261">
        <v>713</v>
      </c>
      <c r="O1691" s="42" t="s">
        <v>102</v>
      </c>
      <c r="P1691" s="42" t="s">
        <v>97</v>
      </c>
    </row>
    <row r="1692" spans="1:16">
      <c r="A1692" s="57">
        <v>1691</v>
      </c>
      <c r="B1692" s="103">
        <v>44602</v>
      </c>
      <c r="C1692" s="39" t="s">
        <v>2041</v>
      </c>
      <c r="D1692" s="105" t="s">
        <v>69</v>
      </c>
      <c r="E1692" s="104">
        <v>56</v>
      </c>
      <c r="F1692" s="22">
        <v>2564</v>
      </c>
      <c r="G1692" s="104">
        <v>2</v>
      </c>
      <c r="H1692" s="41">
        <v>68</v>
      </c>
      <c r="J1692" s="41" t="s">
        <v>15</v>
      </c>
      <c r="K1692" s="41">
        <v>1</v>
      </c>
      <c r="L1692" s="23">
        <v>7.8003120124804995E-4</v>
      </c>
      <c r="M1692" s="23">
        <v>2.9411764705882353E-2</v>
      </c>
      <c r="N1692" s="261">
        <v>713</v>
      </c>
      <c r="O1692" s="42" t="s">
        <v>102</v>
      </c>
      <c r="P1692" s="42" t="s">
        <v>97</v>
      </c>
    </row>
    <row r="1693" spans="1:16" ht="15.6">
      <c r="A1693" s="57">
        <v>1692</v>
      </c>
      <c r="B1693" s="103">
        <v>44602</v>
      </c>
      <c r="C1693" s="39"/>
      <c r="D1693" s="105" t="s">
        <v>69</v>
      </c>
      <c r="E1693" s="104">
        <v>56</v>
      </c>
      <c r="F1693" s="22">
        <v>2548</v>
      </c>
      <c r="G1693" s="104"/>
      <c r="H1693" s="41"/>
      <c r="J1693" s="32" t="s">
        <v>18</v>
      </c>
      <c r="K1693" s="41"/>
      <c r="L1693" s="24"/>
      <c r="M1693" s="39"/>
      <c r="N1693" s="261">
        <v>713</v>
      </c>
      <c r="O1693" s="42" t="s">
        <v>102</v>
      </c>
      <c r="P1693" s="42" t="s">
        <v>97</v>
      </c>
    </row>
    <row r="1694" spans="1:16" ht="15.6">
      <c r="A1694" s="57">
        <v>1693</v>
      </c>
      <c r="B1694" s="107">
        <v>43836</v>
      </c>
      <c r="C1694" s="57" t="s">
        <v>68</v>
      </c>
      <c r="D1694" s="27" t="s">
        <v>69</v>
      </c>
      <c r="F1694" s="108">
        <v>21.5</v>
      </c>
      <c r="J1694" s="32" t="s">
        <v>18</v>
      </c>
      <c r="N1694" s="261">
        <v>713</v>
      </c>
      <c r="O1694" s="261" t="s">
        <v>2498</v>
      </c>
      <c r="P1694" s="57" t="s">
        <v>1824</v>
      </c>
    </row>
    <row r="1695" spans="1:16" ht="15.6">
      <c r="A1695" s="57">
        <v>1694</v>
      </c>
      <c r="B1695" s="107">
        <v>43846</v>
      </c>
      <c r="C1695" s="57" t="s">
        <v>68</v>
      </c>
      <c r="D1695" s="27" t="s">
        <v>69</v>
      </c>
      <c r="F1695" s="108">
        <v>26</v>
      </c>
      <c r="J1695" s="32" t="s">
        <v>18</v>
      </c>
      <c r="N1695" s="261">
        <v>713</v>
      </c>
      <c r="O1695" s="261" t="s">
        <v>2498</v>
      </c>
      <c r="P1695" s="57" t="s">
        <v>1824</v>
      </c>
    </row>
    <row r="1696" spans="1:16" ht="15.6">
      <c r="A1696" s="57">
        <v>1695</v>
      </c>
      <c r="B1696" s="107">
        <v>43866</v>
      </c>
      <c r="C1696" s="57" t="s">
        <v>68</v>
      </c>
      <c r="D1696" s="27" t="s">
        <v>69</v>
      </c>
      <c r="F1696" s="108">
        <v>7.5</v>
      </c>
      <c r="J1696" s="32" t="s">
        <v>18</v>
      </c>
      <c r="N1696" s="31">
        <v>718</v>
      </c>
      <c r="O1696" s="261" t="s">
        <v>2498</v>
      </c>
      <c r="P1696" s="57" t="s">
        <v>2040</v>
      </c>
    </row>
    <row r="1697" spans="1:16" ht="15.6">
      <c r="A1697" s="57">
        <v>1696</v>
      </c>
      <c r="B1697" s="107">
        <v>43887</v>
      </c>
      <c r="C1697" s="57" t="s">
        <v>68</v>
      </c>
      <c r="D1697" s="27" t="s">
        <v>69</v>
      </c>
      <c r="F1697" s="108">
        <v>136.5</v>
      </c>
      <c r="J1697" s="32" t="s">
        <v>18</v>
      </c>
      <c r="N1697" s="31">
        <v>718</v>
      </c>
      <c r="O1697" s="261" t="s">
        <v>2498</v>
      </c>
      <c r="P1697" s="57" t="s">
        <v>1825</v>
      </c>
    </row>
    <row r="1698" spans="1:16" ht="15.6">
      <c r="A1698" s="57">
        <v>1697</v>
      </c>
      <c r="B1698" s="107">
        <v>43890</v>
      </c>
      <c r="C1698" s="57" t="s">
        <v>68</v>
      </c>
      <c r="D1698" s="27" t="s">
        <v>69</v>
      </c>
      <c r="F1698" s="108">
        <v>105</v>
      </c>
      <c r="J1698" s="32" t="s">
        <v>18</v>
      </c>
      <c r="N1698" s="31">
        <v>718</v>
      </c>
      <c r="O1698" s="261" t="s">
        <v>2498</v>
      </c>
      <c r="P1698" s="57" t="s">
        <v>2042</v>
      </c>
    </row>
    <row r="1699" spans="1:16" ht="15.6">
      <c r="A1699" s="57">
        <v>1698</v>
      </c>
      <c r="B1699" s="107">
        <v>43893</v>
      </c>
      <c r="C1699" s="57" t="s">
        <v>68</v>
      </c>
      <c r="D1699" s="27" t="s">
        <v>69</v>
      </c>
      <c r="F1699" s="108">
        <v>278</v>
      </c>
      <c r="J1699" s="32" t="s">
        <v>18</v>
      </c>
      <c r="N1699" s="31">
        <v>718</v>
      </c>
      <c r="O1699" s="261" t="s">
        <v>2498</v>
      </c>
      <c r="P1699" s="57" t="s">
        <v>1825</v>
      </c>
    </row>
    <row r="1700" spans="1:16" ht="15.6">
      <c r="A1700" s="57">
        <v>1699</v>
      </c>
      <c r="B1700" s="107">
        <v>43894</v>
      </c>
      <c r="C1700" s="57" t="s">
        <v>68</v>
      </c>
      <c r="D1700" s="27" t="s">
        <v>69</v>
      </c>
      <c r="F1700" s="108">
        <v>161</v>
      </c>
      <c r="J1700" s="32" t="s">
        <v>18</v>
      </c>
      <c r="N1700" s="31">
        <v>718</v>
      </c>
      <c r="O1700" s="261" t="s">
        <v>2498</v>
      </c>
      <c r="P1700" s="57" t="s">
        <v>2042</v>
      </c>
    </row>
    <row r="1701" spans="1:16" ht="15.6">
      <c r="A1701" s="57">
        <v>1700</v>
      </c>
      <c r="B1701" s="107">
        <v>43899</v>
      </c>
      <c r="C1701" s="57" t="s">
        <v>68</v>
      </c>
      <c r="D1701" s="27" t="s">
        <v>69</v>
      </c>
      <c r="F1701" s="108">
        <v>132</v>
      </c>
      <c r="J1701" s="32" t="s">
        <v>18</v>
      </c>
      <c r="N1701" s="31">
        <v>718</v>
      </c>
      <c r="O1701" s="261" t="s">
        <v>2498</v>
      </c>
      <c r="P1701" s="57" t="s">
        <v>2042</v>
      </c>
    </row>
    <row r="1702" spans="1:16" ht="15.6">
      <c r="A1702" s="57">
        <v>1701</v>
      </c>
      <c r="B1702" s="107">
        <v>43907</v>
      </c>
      <c r="C1702" s="57" t="s">
        <v>68</v>
      </c>
      <c r="D1702" s="27" t="s">
        <v>69</v>
      </c>
      <c r="F1702" s="108">
        <v>177.5</v>
      </c>
      <c r="J1702" s="32" t="s">
        <v>18</v>
      </c>
      <c r="N1702" s="31">
        <v>718</v>
      </c>
      <c r="O1702" s="261" t="s">
        <v>2498</v>
      </c>
      <c r="P1702" s="57" t="s">
        <v>1825</v>
      </c>
    </row>
    <row r="1703" spans="1:16" ht="15.6">
      <c r="A1703" s="57">
        <v>1702</v>
      </c>
      <c r="B1703" s="107">
        <v>43909</v>
      </c>
      <c r="C1703" s="57" t="s">
        <v>68</v>
      </c>
      <c r="D1703" s="27" t="s">
        <v>69</v>
      </c>
      <c r="F1703" s="108">
        <v>120.5</v>
      </c>
      <c r="J1703" s="32" t="s">
        <v>18</v>
      </c>
      <c r="N1703" s="31">
        <v>718</v>
      </c>
      <c r="O1703" s="261" t="s">
        <v>2498</v>
      </c>
      <c r="P1703" s="57" t="s">
        <v>1825</v>
      </c>
    </row>
    <row r="1704" spans="1:16" ht="15.6">
      <c r="A1704" s="57">
        <v>1703</v>
      </c>
      <c r="B1704" s="107">
        <v>43914</v>
      </c>
      <c r="C1704" s="57" t="s">
        <v>68</v>
      </c>
      <c r="D1704" s="27" t="s">
        <v>69</v>
      </c>
      <c r="F1704" s="108">
        <v>97.2</v>
      </c>
      <c r="J1704" s="32" t="s">
        <v>18</v>
      </c>
      <c r="N1704" s="31">
        <v>718</v>
      </c>
      <c r="O1704" s="261" t="s">
        <v>2498</v>
      </c>
      <c r="P1704" s="57" t="s">
        <v>1826</v>
      </c>
    </row>
    <row r="1705" spans="1:16" ht="15.6">
      <c r="A1705" s="57">
        <v>1704</v>
      </c>
      <c r="B1705" s="107">
        <v>43916</v>
      </c>
      <c r="C1705" s="57" t="s">
        <v>68</v>
      </c>
      <c r="D1705" s="27" t="s">
        <v>69</v>
      </c>
      <c r="F1705" s="108">
        <v>194.5</v>
      </c>
      <c r="J1705" s="32" t="s">
        <v>18</v>
      </c>
      <c r="N1705" s="31">
        <v>718</v>
      </c>
      <c r="O1705" s="261" t="s">
        <v>2498</v>
      </c>
      <c r="P1705" s="57" t="s">
        <v>2042</v>
      </c>
    </row>
    <row r="1706" spans="1:16" ht="15.6">
      <c r="A1706" s="57">
        <v>1705</v>
      </c>
      <c r="B1706" s="107">
        <v>43918</v>
      </c>
      <c r="C1706" s="57" t="s">
        <v>68</v>
      </c>
      <c r="D1706" s="27" t="s">
        <v>69</v>
      </c>
      <c r="F1706" s="108">
        <v>91.5</v>
      </c>
      <c r="J1706" s="32" t="s">
        <v>18</v>
      </c>
      <c r="N1706" s="31">
        <v>718</v>
      </c>
      <c r="O1706" s="261" t="s">
        <v>2498</v>
      </c>
      <c r="P1706" s="57" t="s">
        <v>2042</v>
      </c>
    </row>
    <row r="1707" spans="1:16" ht="15.6">
      <c r="A1707" s="57">
        <v>1706</v>
      </c>
      <c r="B1707" s="107">
        <v>43941</v>
      </c>
      <c r="C1707" s="57" t="s">
        <v>68</v>
      </c>
      <c r="D1707" s="27" t="s">
        <v>69</v>
      </c>
      <c r="F1707" s="108">
        <v>79</v>
      </c>
      <c r="J1707" s="32" t="s">
        <v>18</v>
      </c>
      <c r="N1707" s="31">
        <v>718</v>
      </c>
      <c r="O1707" s="261" t="s">
        <v>2498</v>
      </c>
      <c r="P1707" s="57" t="s">
        <v>2042</v>
      </c>
    </row>
    <row r="1708" spans="1:16" ht="15.6">
      <c r="A1708" s="57">
        <v>1707</v>
      </c>
      <c r="B1708" s="107">
        <v>43945</v>
      </c>
      <c r="C1708" s="57" t="s">
        <v>68</v>
      </c>
      <c r="D1708" s="27" t="s">
        <v>69</v>
      </c>
      <c r="F1708" s="108">
        <v>269.5</v>
      </c>
      <c r="J1708" s="32" t="s">
        <v>18</v>
      </c>
      <c r="N1708" s="31">
        <v>718</v>
      </c>
      <c r="O1708" s="261" t="s">
        <v>2498</v>
      </c>
      <c r="P1708" s="57" t="s">
        <v>1827</v>
      </c>
    </row>
    <row r="1709" spans="1:16" ht="15.6">
      <c r="A1709" s="57">
        <v>1708</v>
      </c>
      <c r="B1709" s="107">
        <v>43946</v>
      </c>
      <c r="C1709" s="57" t="s">
        <v>68</v>
      </c>
      <c r="D1709" s="27" t="s">
        <v>69</v>
      </c>
      <c r="F1709" s="108">
        <v>170.5</v>
      </c>
      <c r="J1709" s="32" t="s">
        <v>18</v>
      </c>
      <c r="N1709" s="31">
        <v>718</v>
      </c>
      <c r="O1709" s="261" t="s">
        <v>2498</v>
      </c>
      <c r="P1709" s="57" t="s">
        <v>2042</v>
      </c>
    </row>
    <row r="1710" spans="1:16" ht="15.6">
      <c r="A1710" s="57">
        <v>1709</v>
      </c>
      <c r="B1710" s="107">
        <v>43951</v>
      </c>
      <c r="C1710" s="57" t="s">
        <v>68</v>
      </c>
      <c r="D1710" s="27" t="s">
        <v>69</v>
      </c>
      <c r="F1710" s="108">
        <v>2343.5</v>
      </c>
      <c r="J1710" s="32" t="s">
        <v>18</v>
      </c>
      <c r="N1710" s="31">
        <v>718</v>
      </c>
      <c r="O1710" s="261" t="s">
        <v>2498</v>
      </c>
      <c r="P1710" s="57" t="s">
        <v>1826</v>
      </c>
    </row>
    <row r="1711" spans="1:16" ht="15.6">
      <c r="A1711" s="57">
        <v>1710</v>
      </c>
      <c r="B1711" s="107" t="s">
        <v>1828</v>
      </c>
      <c r="C1711" s="57" t="s">
        <v>68</v>
      </c>
      <c r="D1711" s="27" t="s">
        <v>69</v>
      </c>
      <c r="F1711" s="108">
        <v>515.5</v>
      </c>
      <c r="J1711" s="32" t="s">
        <v>18</v>
      </c>
      <c r="N1711" s="31">
        <v>718</v>
      </c>
      <c r="O1711" s="261" t="s">
        <v>2498</v>
      </c>
      <c r="P1711" s="57" t="s">
        <v>1829</v>
      </c>
    </row>
    <row r="1712" spans="1:16" ht="15.6">
      <c r="A1712" s="57">
        <v>1711</v>
      </c>
      <c r="B1712" s="107" t="s">
        <v>1830</v>
      </c>
      <c r="C1712" s="57" t="s">
        <v>68</v>
      </c>
      <c r="D1712" s="27" t="s">
        <v>69</v>
      </c>
      <c r="F1712" s="108">
        <v>149.5</v>
      </c>
      <c r="J1712" s="32" t="s">
        <v>18</v>
      </c>
      <c r="N1712" s="31">
        <v>718</v>
      </c>
      <c r="O1712" s="261" t="s">
        <v>2498</v>
      </c>
      <c r="P1712" s="57" t="s">
        <v>1831</v>
      </c>
    </row>
    <row r="1713" spans="1:16" ht="15.6">
      <c r="A1713" s="57">
        <v>1712</v>
      </c>
      <c r="B1713" s="57" t="s">
        <v>1832</v>
      </c>
      <c r="C1713" s="57" t="s">
        <v>68</v>
      </c>
      <c r="D1713" s="27" t="s">
        <v>69</v>
      </c>
      <c r="F1713" s="108">
        <v>97</v>
      </c>
      <c r="J1713" s="32" t="s">
        <v>18</v>
      </c>
      <c r="N1713" s="31">
        <v>718</v>
      </c>
      <c r="O1713" s="261" t="s">
        <v>2498</v>
      </c>
      <c r="P1713" s="57" t="s">
        <v>2042</v>
      </c>
    </row>
    <row r="1714" spans="1:16" ht="15.6">
      <c r="A1714" s="57">
        <v>1713</v>
      </c>
      <c r="B1714" s="57" t="s">
        <v>1833</v>
      </c>
      <c r="C1714" s="57" t="s">
        <v>68</v>
      </c>
      <c r="D1714" s="27" t="s">
        <v>69</v>
      </c>
      <c r="F1714" s="108">
        <v>439.5</v>
      </c>
      <c r="J1714" s="32" t="s">
        <v>18</v>
      </c>
      <c r="N1714" s="31">
        <v>718</v>
      </c>
      <c r="O1714" s="261" t="s">
        <v>2498</v>
      </c>
      <c r="P1714" s="57" t="s">
        <v>1829</v>
      </c>
    </row>
    <row r="1715" spans="1:16" ht="15.6">
      <c r="A1715" s="57">
        <v>1714</v>
      </c>
      <c r="B1715" s="57" t="s">
        <v>1834</v>
      </c>
      <c r="C1715" s="57" t="s">
        <v>68</v>
      </c>
      <c r="D1715" s="27" t="s">
        <v>69</v>
      </c>
      <c r="F1715" s="108">
        <v>39.5</v>
      </c>
      <c r="J1715" s="32" t="s">
        <v>18</v>
      </c>
      <c r="N1715" s="31">
        <v>718</v>
      </c>
      <c r="O1715" s="261" t="s">
        <v>2498</v>
      </c>
      <c r="P1715" s="57" t="s">
        <v>2042</v>
      </c>
    </row>
    <row r="1716" spans="1:16" ht="15.6">
      <c r="A1716" s="57">
        <v>1715</v>
      </c>
      <c r="B1716" s="57" t="s">
        <v>1835</v>
      </c>
      <c r="C1716" s="57" t="s">
        <v>68</v>
      </c>
      <c r="D1716" s="27" t="s">
        <v>69</v>
      </c>
      <c r="F1716" s="108">
        <v>179.5</v>
      </c>
      <c r="J1716" s="32" t="s">
        <v>18</v>
      </c>
      <c r="N1716" s="31">
        <v>718</v>
      </c>
      <c r="O1716" s="261" t="s">
        <v>2498</v>
      </c>
      <c r="P1716" s="57" t="s">
        <v>1831</v>
      </c>
    </row>
    <row r="1717" spans="1:16" ht="15.6">
      <c r="A1717" s="57">
        <v>1716</v>
      </c>
      <c r="B1717" s="57" t="s">
        <v>1836</v>
      </c>
      <c r="C1717" s="57" t="s">
        <v>68</v>
      </c>
      <c r="D1717" s="27" t="s">
        <v>69</v>
      </c>
      <c r="F1717" s="108">
        <v>71.5</v>
      </c>
      <c r="J1717" s="32" t="s">
        <v>18</v>
      </c>
      <c r="N1717" s="31">
        <v>718</v>
      </c>
      <c r="O1717" s="261" t="s">
        <v>2498</v>
      </c>
      <c r="P1717" s="57" t="s">
        <v>2042</v>
      </c>
    </row>
    <row r="1718" spans="1:16" ht="15.6">
      <c r="A1718" s="57">
        <v>1717</v>
      </c>
      <c r="B1718" s="57" t="s">
        <v>1837</v>
      </c>
      <c r="C1718" s="57" t="s">
        <v>68</v>
      </c>
      <c r="D1718" s="27" t="s">
        <v>69</v>
      </c>
      <c r="F1718" s="108">
        <v>240</v>
      </c>
      <c r="J1718" s="32" t="s">
        <v>18</v>
      </c>
      <c r="N1718" s="31">
        <v>718</v>
      </c>
      <c r="O1718" s="261" t="s">
        <v>2498</v>
      </c>
      <c r="P1718" s="57" t="s">
        <v>1831</v>
      </c>
    </row>
    <row r="1719" spans="1:16" ht="15.6">
      <c r="A1719" s="57">
        <v>1718</v>
      </c>
      <c r="B1719" s="57" t="s">
        <v>1838</v>
      </c>
      <c r="C1719" s="57" t="s">
        <v>68</v>
      </c>
      <c r="D1719" s="27" t="s">
        <v>69</v>
      </c>
      <c r="F1719" s="108">
        <v>832.5</v>
      </c>
      <c r="J1719" s="32" t="s">
        <v>18</v>
      </c>
      <c r="N1719" s="31">
        <v>718</v>
      </c>
      <c r="O1719" s="261" t="s">
        <v>2498</v>
      </c>
      <c r="P1719" s="57" t="s">
        <v>1826</v>
      </c>
    </row>
    <row r="1720" spans="1:16" ht="15.6">
      <c r="A1720" s="57">
        <v>1719</v>
      </c>
      <c r="B1720" s="57" t="s">
        <v>1839</v>
      </c>
      <c r="C1720" s="57" t="s">
        <v>68</v>
      </c>
      <c r="D1720" s="27" t="s">
        <v>69</v>
      </c>
      <c r="F1720" s="108">
        <v>149.5</v>
      </c>
      <c r="J1720" s="32" t="s">
        <v>18</v>
      </c>
      <c r="N1720" s="31">
        <v>718</v>
      </c>
      <c r="O1720" s="261" t="s">
        <v>2498</v>
      </c>
      <c r="P1720" s="57" t="s">
        <v>2042</v>
      </c>
    </row>
    <row r="1721" spans="1:16" ht="15.6">
      <c r="A1721" s="57">
        <v>1720</v>
      </c>
      <c r="B1721" s="57" t="s">
        <v>1840</v>
      </c>
      <c r="C1721" s="57" t="s">
        <v>68</v>
      </c>
      <c r="D1721" s="27" t="s">
        <v>69</v>
      </c>
      <c r="F1721" s="108">
        <v>531</v>
      </c>
      <c r="J1721" s="32" t="s">
        <v>18</v>
      </c>
      <c r="N1721" s="31">
        <v>718</v>
      </c>
      <c r="O1721" s="261" t="s">
        <v>2498</v>
      </c>
      <c r="P1721" s="57" t="s">
        <v>1829</v>
      </c>
    </row>
    <row r="1722" spans="1:16" ht="15.6">
      <c r="A1722" s="57">
        <v>1721</v>
      </c>
      <c r="B1722" s="107">
        <v>43985</v>
      </c>
      <c r="C1722" s="57" t="s">
        <v>68</v>
      </c>
      <c r="D1722" s="27" t="s">
        <v>69</v>
      </c>
      <c r="F1722" s="108">
        <v>70</v>
      </c>
      <c r="J1722" s="32" t="s">
        <v>18</v>
      </c>
      <c r="N1722" s="31">
        <v>718</v>
      </c>
      <c r="O1722" s="261" t="s">
        <v>2498</v>
      </c>
      <c r="P1722" s="57" t="s">
        <v>2042</v>
      </c>
    </row>
    <row r="1723" spans="1:16" ht="15.6">
      <c r="A1723" s="57">
        <v>1722</v>
      </c>
      <c r="B1723" s="107">
        <v>44000</v>
      </c>
      <c r="C1723" s="57" t="s">
        <v>68</v>
      </c>
      <c r="D1723" s="27" t="s">
        <v>69</v>
      </c>
      <c r="F1723" s="108">
        <v>598.6</v>
      </c>
      <c r="J1723" s="32" t="s">
        <v>18</v>
      </c>
      <c r="N1723" s="31">
        <v>718</v>
      </c>
      <c r="O1723" s="261" t="s">
        <v>2498</v>
      </c>
      <c r="P1723" s="57" t="s">
        <v>1841</v>
      </c>
    </row>
    <row r="1724" spans="1:16" ht="15.6">
      <c r="A1724" s="57">
        <v>1723</v>
      </c>
      <c r="B1724" s="107">
        <v>44033</v>
      </c>
      <c r="C1724" s="57" t="s">
        <v>68</v>
      </c>
      <c r="D1724" s="27" t="s">
        <v>69</v>
      </c>
      <c r="F1724" s="108">
        <v>172.5</v>
      </c>
      <c r="J1724" s="32" t="s">
        <v>18</v>
      </c>
      <c r="N1724" s="31">
        <v>718</v>
      </c>
      <c r="O1724" s="261" t="s">
        <v>2498</v>
      </c>
      <c r="P1724" s="57" t="s">
        <v>1831</v>
      </c>
    </row>
    <row r="1725" spans="1:16" ht="15.6">
      <c r="A1725" s="57">
        <v>1724</v>
      </c>
      <c r="B1725" s="107">
        <v>44035</v>
      </c>
      <c r="C1725" s="57" t="s">
        <v>68</v>
      </c>
      <c r="D1725" s="27" t="s">
        <v>69</v>
      </c>
      <c r="F1725" s="108">
        <v>69.5</v>
      </c>
      <c r="J1725" s="32" t="s">
        <v>18</v>
      </c>
      <c r="N1725" s="31">
        <v>718</v>
      </c>
      <c r="O1725" s="261" t="s">
        <v>2498</v>
      </c>
      <c r="P1725" s="57" t="s">
        <v>2042</v>
      </c>
    </row>
    <row r="1726" spans="1:16" ht="15.6">
      <c r="A1726" s="57">
        <v>1725</v>
      </c>
      <c r="B1726" s="107">
        <v>44039</v>
      </c>
      <c r="C1726" s="57" t="s">
        <v>68</v>
      </c>
      <c r="D1726" s="27" t="s">
        <v>69</v>
      </c>
      <c r="F1726" s="108">
        <v>100</v>
      </c>
      <c r="J1726" s="32" t="s">
        <v>18</v>
      </c>
      <c r="N1726" s="31">
        <v>718</v>
      </c>
      <c r="O1726" s="261" t="s">
        <v>2498</v>
      </c>
      <c r="P1726" s="57" t="s">
        <v>1831</v>
      </c>
    </row>
    <row r="1727" spans="1:16" ht="15.6">
      <c r="A1727" s="57">
        <v>1726</v>
      </c>
      <c r="B1727" s="107">
        <v>44042</v>
      </c>
      <c r="C1727" s="57" t="s">
        <v>68</v>
      </c>
      <c r="D1727" s="27" t="s">
        <v>69</v>
      </c>
      <c r="F1727" s="108">
        <v>450.5</v>
      </c>
      <c r="J1727" s="32" t="s">
        <v>18</v>
      </c>
      <c r="N1727" s="31">
        <v>718</v>
      </c>
      <c r="O1727" s="261" t="s">
        <v>2498</v>
      </c>
      <c r="P1727" s="57" t="s">
        <v>1831</v>
      </c>
    </row>
    <row r="1728" spans="1:16" ht="15.6">
      <c r="A1728" s="57">
        <v>1727</v>
      </c>
      <c r="B1728" s="107">
        <v>44049</v>
      </c>
      <c r="C1728" s="57" t="s">
        <v>68</v>
      </c>
      <c r="D1728" s="27" t="s">
        <v>69</v>
      </c>
      <c r="F1728" s="108">
        <v>96</v>
      </c>
      <c r="J1728" s="32" t="s">
        <v>18</v>
      </c>
      <c r="N1728" s="31">
        <v>718</v>
      </c>
      <c r="O1728" s="261" t="s">
        <v>2498</v>
      </c>
      <c r="P1728" s="57" t="s">
        <v>2042</v>
      </c>
    </row>
    <row r="1729" spans="1:16" ht="15.6">
      <c r="A1729" s="57">
        <v>1728</v>
      </c>
      <c r="B1729" s="107">
        <v>44054</v>
      </c>
      <c r="C1729" s="57" t="s">
        <v>68</v>
      </c>
      <c r="D1729" s="27" t="s">
        <v>69</v>
      </c>
      <c r="F1729" s="108">
        <v>551.20000000000005</v>
      </c>
      <c r="J1729" s="32" t="s">
        <v>18</v>
      </c>
      <c r="N1729" s="31">
        <v>718</v>
      </c>
      <c r="O1729" s="261" t="s">
        <v>2498</v>
      </c>
      <c r="P1729" s="57" t="s">
        <v>1829</v>
      </c>
    </row>
    <row r="1730" spans="1:16" ht="15.6">
      <c r="A1730" s="57">
        <v>1729</v>
      </c>
      <c r="B1730" s="107">
        <v>44068</v>
      </c>
      <c r="C1730" s="57" t="s">
        <v>68</v>
      </c>
      <c r="D1730" s="27" t="s">
        <v>69</v>
      </c>
      <c r="F1730" s="108">
        <v>157.5</v>
      </c>
      <c r="J1730" s="32" t="s">
        <v>18</v>
      </c>
      <c r="N1730" s="31">
        <v>718</v>
      </c>
      <c r="O1730" s="261" t="s">
        <v>2498</v>
      </c>
      <c r="P1730" s="57" t="s">
        <v>2042</v>
      </c>
    </row>
    <row r="1731" spans="1:16" ht="15.6">
      <c r="A1731" s="57">
        <v>1730</v>
      </c>
      <c r="B1731" s="107">
        <v>44075</v>
      </c>
      <c r="C1731" s="57" t="s">
        <v>68</v>
      </c>
      <c r="D1731" s="27" t="s">
        <v>69</v>
      </c>
      <c r="F1731" s="108">
        <v>159.5</v>
      </c>
      <c r="J1731" s="32" t="s">
        <v>18</v>
      </c>
      <c r="N1731" s="31">
        <v>718</v>
      </c>
      <c r="O1731" s="261" t="s">
        <v>2498</v>
      </c>
      <c r="P1731" s="57" t="s">
        <v>1831</v>
      </c>
    </row>
    <row r="1732" spans="1:16" ht="15.6">
      <c r="A1732" s="57">
        <v>1731</v>
      </c>
      <c r="B1732" s="107">
        <v>44079</v>
      </c>
      <c r="C1732" s="57" t="s">
        <v>68</v>
      </c>
      <c r="D1732" s="27" t="s">
        <v>69</v>
      </c>
      <c r="F1732" s="108">
        <v>299</v>
      </c>
      <c r="J1732" s="32" t="s">
        <v>18</v>
      </c>
      <c r="N1732" s="31">
        <v>718</v>
      </c>
      <c r="O1732" s="261" t="s">
        <v>2498</v>
      </c>
      <c r="P1732" s="57" t="s">
        <v>1831</v>
      </c>
    </row>
    <row r="1733" spans="1:16" ht="15.6">
      <c r="A1733" s="57">
        <v>1732</v>
      </c>
      <c r="B1733" s="107">
        <v>44082</v>
      </c>
      <c r="C1733" s="57" t="s">
        <v>68</v>
      </c>
      <c r="D1733" s="27" t="s">
        <v>69</v>
      </c>
      <c r="F1733" s="108">
        <v>146.5</v>
      </c>
      <c r="J1733" s="32" t="s">
        <v>18</v>
      </c>
      <c r="N1733" s="31">
        <v>718</v>
      </c>
      <c r="O1733" s="261" t="s">
        <v>2498</v>
      </c>
      <c r="P1733" s="57" t="s">
        <v>2042</v>
      </c>
    </row>
    <row r="1734" spans="1:16" ht="15.6">
      <c r="A1734" s="57">
        <v>1733</v>
      </c>
      <c r="B1734" s="107">
        <v>44090</v>
      </c>
      <c r="C1734" s="57" t="s">
        <v>68</v>
      </c>
      <c r="D1734" s="27" t="s">
        <v>69</v>
      </c>
      <c r="F1734" s="108">
        <v>128</v>
      </c>
      <c r="J1734" s="32" t="s">
        <v>18</v>
      </c>
      <c r="N1734" s="31">
        <v>718</v>
      </c>
      <c r="O1734" s="261" t="s">
        <v>2498</v>
      </c>
      <c r="P1734" s="57" t="s">
        <v>2042</v>
      </c>
    </row>
    <row r="1735" spans="1:16" ht="15.6">
      <c r="A1735" s="57">
        <v>1734</v>
      </c>
      <c r="B1735" s="107">
        <v>44102</v>
      </c>
      <c r="C1735" s="57" t="s">
        <v>68</v>
      </c>
      <c r="D1735" s="27" t="s">
        <v>69</v>
      </c>
      <c r="F1735" s="108">
        <v>378.5</v>
      </c>
      <c r="J1735" s="32" t="s">
        <v>18</v>
      </c>
      <c r="N1735" s="31">
        <v>718</v>
      </c>
      <c r="O1735" s="261" t="s">
        <v>2498</v>
      </c>
      <c r="P1735" s="57" t="s">
        <v>1831</v>
      </c>
    </row>
    <row r="1736" spans="1:16" ht="15.6">
      <c r="A1736" s="57">
        <v>1735</v>
      </c>
      <c r="B1736" s="107">
        <v>44110</v>
      </c>
      <c r="C1736" s="57" t="s">
        <v>68</v>
      </c>
      <c r="D1736" s="27" t="s">
        <v>69</v>
      </c>
      <c r="F1736" s="108">
        <v>360.5</v>
      </c>
      <c r="J1736" s="32" t="s">
        <v>18</v>
      </c>
      <c r="N1736" s="31">
        <v>718</v>
      </c>
      <c r="O1736" s="261" t="s">
        <v>2498</v>
      </c>
      <c r="P1736" s="57" t="s">
        <v>1829</v>
      </c>
    </row>
    <row r="1737" spans="1:16" ht="15.6">
      <c r="A1737" s="57">
        <v>1736</v>
      </c>
      <c r="B1737" s="107">
        <v>44112</v>
      </c>
      <c r="C1737" s="57" t="s">
        <v>68</v>
      </c>
      <c r="D1737" s="27" t="s">
        <v>69</v>
      </c>
      <c r="F1737" s="108">
        <v>538.79999999999995</v>
      </c>
      <c r="J1737" s="32" t="s">
        <v>18</v>
      </c>
      <c r="N1737" s="31">
        <v>718</v>
      </c>
      <c r="O1737" s="261" t="s">
        <v>2498</v>
      </c>
      <c r="P1737" s="57" t="s">
        <v>1826</v>
      </c>
    </row>
    <row r="1738" spans="1:16" ht="15.6">
      <c r="A1738" s="57">
        <v>1737</v>
      </c>
      <c r="B1738" s="107">
        <v>44124</v>
      </c>
      <c r="C1738" s="57" t="s">
        <v>68</v>
      </c>
      <c r="D1738" s="27" t="s">
        <v>69</v>
      </c>
      <c r="F1738" s="108">
        <v>102.2</v>
      </c>
      <c r="J1738" s="32" t="s">
        <v>18</v>
      </c>
      <c r="N1738" s="31">
        <v>718</v>
      </c>
      <c r="O1738" s="261" t="s">
        <v>2498</v>
      </c>
      <c r="P1738" s="57" t="s">
        <v>1841</v>
      </c>
    </row>
    <row r="1739" spans="1:16" ht="15.6">
      <c r="A1739" s="57">
        <v>1738</v>
      </c>
      <c r="B1739" s="107">
        <v>44125</v>
      </c>
      <c r="C1739" s="57" t="s">
        <v>68</v>
      </c>
      <c r="D1739" s="27" t="s">
        <v>69</v>
      </c>
      <c r="F1739" s="108">
        <v>258.5</v>
      </c>
      <c r="J1739" s="32" t="s">
        <v>18</v>
      </c>
      <c r="N1739" s="31">
        <v>718</v>
      </c>
      <c r="O1739" s="261" t="s">
        <v>2498</v>
      </c>
      <c r="P1739" s="57" t="s">
        <v>1829</v>
      </c>
    </row>
    <row r="1740" spans="1:16" ht="15.6">
      <c r="A1740" s="57">
        <v>1739</v>
      </c>
      <c r="B1740" s="107">
        <v>44128</v>
      </c>
      <c r="C1740" s="57" t="s">
        <v>68</v>
      </c>
      <c r="D1740" s="27" t="s">
        <v>69</v>
      </c>
      <c r="F1740" s="108">
        <v>194.3</v>
      </c>
      <c r="J1740" s="32" t="s">
        <v>18</v>
      </c>
      <c r="N1740" s="31">
        <v>718</v>
      </c>
      <c r="O1740" s="261" t="s">
        <v>2498</v>
      </c>
      <c r="P1740" s="57" t="s">
        <v>1842</v>
      </c>
    </row>
    <row r="1741" spans="1:16" ht="15.6">
      <c r="A1741" s="57">
        <v>1740</v>
      </c>
      <c r="B1741" s="107">
        <v>44131</v>
      </c>
      <c r="C1741" s="57" t="s">
        <v>68</v>
      </c>
      <c r="D1741" s="27" t="s">
        <v>69</v>
      </c>
      <c r="F1741" s="108">
        <v>346.5</v>
      </c>
      <c r="J1741" s="32" t="s">
        <v>18</v>
      </c>
      <c r="N1741" s="31">
        <v>718</v>
      </c>
      <c r="O1741" s="261" t="s">
        <v>2498</v>
      </c>
      <c r="P1741" s="57" t="s">
        <v>2042</v>
      </c>
    </row>
    <row r="1742" spans="1:16" ht="15.6">
      <c r="A1742" s="57">
        <v>1741</v>
      </c>
      <c r="B1742" s="107">
        <v>44132</v>
      </c>
      <c r="C1742" s="57" t="s">
        <v>68</v>
      </c>
      <c r="D1742" s="27" t="s">
        <v>69</v>
      </c>
      <c r="F1742" s="108">
        <v>307</v>
      </c>
      <c r="J1742" s="32" t="s">
        <v>18</v>
      </c>
      <c r="N1742" s="31">
        <v>718</v>
      </c>
      <c r="O1742" s="261" t="s">
        <v>2498</v>
      </c>
      <c r="P1742" s="57" t="s">
        <v>1829</v>
      </c>
    </row>
    <row r="1743" spans="1:16" ht="15.6">
      <c r="A1743" s="57">
        <v>1742</v>
      </c>
      <c r="B1743" s="107">
        <v>44135</v>
      </c>
      <c r="C1743" s="57" t="s">
        <v>68</v>
      </c>
      <c r="D1743" s="27" t="s">
        <v>69</v>
      </c>
      <c r="F1743" s="108">
        <v>833.90000000000009</v>
      </c>
      <c r="J1743" s="32" t="s">
        <v>18</v>
      </c>
      <c r="N1743" s="31">
        <v>718</v>
      </c>
      <c r="O1743" s="261" t="s">
        <v>2498</v>
      </c>
      <c r="P1743" s="57" t="s">
        <v>1841</v>
      </c>
    </row>
    <row r="1744" spans="1:16" ht="15.6">
      <c r="A1744" s="57">
        <v>1743</v>
      </c>
      <c r="B1744" s="57" t="s">
        <v>1843</v>
      </c>
      <c r="C1744" s="57" t="s">
        <v>68</v>
      </c>
      <c r="D1744" s="27" t="s">
        <v>69</v>
      </c>
      <c r="F1744" s="108">
        <v>916</v>
      </c>
      <c r="J1744" s="32" t="s">
        <v>18</v>
      </c>
      <c r="N1744" s="31">
        <v>718</v>
      </c>
      <c r="O1744" s="261" t="s">
        <v>2498</v>
      </c>
      <c r="P1744" s="57" t="s">
        <v>1829</v>
      </c>
    </row>
    <row r="1745" spans="1:16" ht="15.6">
      <c r="A1745" s="57">
        <v>1744</v>
      </c>
      <c r="B1745" s="43" t="s">
        <v>1848</v>
      </c>
      <c r="C1745" t="s">
        <v>68</v>
      </c>
      <c r="D1745" s="27" t="s">
        <v>69</v>
      </c>
      <c r="E1745" s="68">
        <v>49</v>
      </c>
      <c r="F1745" s="109">
        <v>1600</v>
      </c>
      <c r="G1745" s="33" t="s">
        <v>55</v>
      </c>
      <c r="H1745" s="31">
        <v>41</v>
      </c>
      <c r="J1745" s="34" t="s">
        <v>18</v>
      </c>
      <c r="K1745"/>
      <c r="L1745" s="110"/>
      <c r="M1745"/>
      <c r="N1745" s="31">
        <v>718</v>
      </c>
      <c r="O1745" s="31" t="s">
        <v>1845</v>
      </c>
      <c r="P1745" s="31" t="s">
        <v>2043</v>
      </c>
    </row>
    <row r="1746" spans="1:16" ht="15.6">
      <c r="A1746" s="57">
        <v>1745</v>
      </c>
      <c r="B1746" s="43" t="s">
        <v>1848</v>
      </c>
      <c r="C1746" t="s">
        <v>68</v>
      </c>
      <c r="D1746" s="27" t="s">
        <v>69</v>
      </c>
      <c r="E1746" s="68">
        <v>50</v>
      </c>
      <c r="F1746" s="109">
        <v>1700</v>
      </c>
      <c r="G1746" s="68">
        <v>34</v>
      </c>
      <c r="H1746" s="31">
        <v>46</v>
      </c>
      <c r="J1746" s="34" t="s">
        <v>18</v>
      </c>
      <c r="K1746"/>
      <c r="L1746" s="110">
        <f>+G1746/F1746</f>
        <v>0.02</v>
      </c>
      <c r="M1746">
        <f>+G1746/H1746</f>
        <v>0.73913043478260865</v>
      </c>
      <c r="N1746" s="31">
        <v>718</v>
      </c>
      <c r="O1746" s="31" t="s">
        <v>1845</v>
      </c>
      <c r="P1746" s="31" t="s">
        <v>2043</v>
      </c>
    </row>
    <row r="1747" spans="1:16" ht="15.6">
      <c r="A1747" s="57">
        <v>1746</v>
      </c>
      <c r="B1747" s="44" t="s">
        <v>1854</v>
      </c>
      <c r="C1747" t="s">
        <v>68</v>
      </c>
      <c r="D1747" s="27" t="s">
        <v>69</v>
      </c>
      <c r="E1747" s="68">
        <v>55</v>
      </c>
      <c r="F1747" s="109">
        <v>2530</v>
      </c>
      <c r="G1747" s="68">
        <v>18</v>
      </c>
      <c r="H1747" s="31">
        <v>96</v>
      </c>
      <c r="J1747" s="31" t="s">
        <v>15</v>
      </c>
      <c r="K1747"/>
      <c r="L1747" s="110">
        <f>+G1747/F1747</f>
        <v>7.1146245059288534E-3</v>
      </c>
      <c r="M1747">
        <f>+G1747/H1747</f>
        <v>0.1875</v>
      </c>
      <c r="N1747" s="31">
        <v>718</v>
      </c>
      <c r="O1747" s="31" t="s">
        <v>1845</v>
      </c>
      <c r="P1747" s="31" t="s">
        <v>2043</v>
      </c>
    </row>
    <row r="1748" spans="1:16" ht="15.6">
      <c r="A1748" s="57">
        <v>1747</v>
      </c>
      <c r="B1748" s="43" t="s">
        <v>1860</v>
      </c>
      <c r="C1748" t="s">
        <v>68</v>
      </c>
      <c r="D1748" s="27" t="s">
        <v>69</v>
      </c>
      <c r="E1748" s="68">
        <v>59</v>
      </c>
      <c r="F1748" s="109">
        <v>2610</v>
      </c>
      <c r="G1748" s="68">
        <v>41</v>
      </c>
      <c r="H1748" s="31">
        <v>42</v>
      </c>
      <c r="J1748" s="31" t="s">
        <v>15</v>
      </c>
      <c r="K1748"/>
      <c r="L1748" s="110">
        <f>+G1748/F1748</f>
        <v>1.5708812260536397E-2</v>
      </c>
      <c r="M1748">
        <f>+G1748/H1748</f>
        <v>0.97619047619047616</v>
      </c>
      <c r="N1748" s="31">
        <v>718</v>
      </c>
      <c r="O1748" s="31" t="s">
        <v>1845</v>
      </c>
      <c r="P1748" s="31" t="s">
        <v>2043</v>
      </c>
    </row>
    <row r="1749" spans="1:16" ht="15.6">
      <c r="A1749" s="57">
        <v>1748</v>
      </c>
      <c r="B1749" s="66">
        <v>44441</v>
      </c>
      <c r="C1749" t="s">
        <v>68</v>
      </c>
      <c r="D1749" s="30" t="s">
        <v>84</v>
      </c>
      <c r="E1749" s="58">
        <v>67</v>
      </c>
      <c r="F1749" s="57">
        <v>4893</v>
      </c>
      <c r="G1749" s="58">
        <v>14</v>
      </c>
      <c r="J1749" s="111" t="s">
        <v>15</v>
      </c>
      <c r="K1749" s="57">
        <v>3</v>
      </c>
      <c r="N1749" s="31">
        <v>718</v>
      </c>
      <c r="O1749" s="262" t="s">
        <v>1861</v>
      </c>
      <c r="P1749" s="111" t="s">
        <v>1862</v>
      </c>
    </row>
    <row r="1750" spans="1:16" ht="15.6">
      <c r="A1750" s="57">
        <v>1749</v>
      </c>
      <c r="B1750" s="66">
        <v>44441</v>
      </c>
      <c r="C1750" t="s">
        <v>68</v>
      </c>
      <c r="D1750" s="27" t="s">
        <v>69</v>
      </c>
      <c r="E1750" s="58">
        <v>49</v>
      </c>
      <c r="F1750" s="57">
        <v>2215</v>
      </c>
      <c r="G1750" s="58">
        <v>5</v>
      </c>
      <c r="J1750" s="111" t="s">
        <v>12</v>
      </c>
      <c r="K1750" s="57">
        <v>2</v>
      </c>
      <c r="N1750" s="261">
        <v>713</v>
      </c>
      <c r="O1750" s="262" t="s">
        <v>1861</v>
      </c>
      <c r="P1750" s="111" t="s">
        <v>1862</v>
      </c>
    </row>
    <row r="1751" spans="1:16" ht="15.6">
      <c r="A1751" s="57">
        <v>1750</v>
      </c>
      <c r="B1751" s="66">
        <v>44441</v>
      </c>
      <c r="C1751" t="s">
        <v>68</v>
      </c>
      <c r="D1751" s="27" t="s">
        <v>69</v>
      </c>
      <c r="E1751" s="58">
        <v>51</v>
      </c>
      <c r="F1751" s="57">
        <v>2800</v>
      </c>
      <c r="G1751" s="58">
        <v>8</v>
      </c>
      <c r="J1751" s="111" t="s">
        <v>15</v>
      </c>
      <c r="K1751" s="57">
        <v>5</v>
      </c>
      <c r="N1751" s="261">
        <v>713</v>
      </c>
      <c r="O1751" s="262" t="s">
        <v>1861</v>
      </c>
      <c r="P1751" s="111" t="s">
        <v>1862</v>
      </c>
    </row>
    <row r="1752" spans="1:16" ht="15.6">
      <c r="A1752" s="57">
        <v>1751</v>
      </c>
      <c r="B1752" s="66">
        <v>44446</v>
      </c>
      <c r="C1752" t="s">
        <v>68</v>
      </c>
      <c r="D1752" s="27" t="s">
        <v>69</v>
      </c>
      <c r="E1752" s="58">
        <v>58</v>
      </c>
      <c r="F1752" s="57">
        <v>3315</v>
      </c>
      <c r="G1752" s="58">
        <v>15</v>
      </c>
      <c r="J1752" s="111" t="s">
        <v>12</v>
      </c>
      <c r="K1752" s="57">
        <v>4</v>
      </c>
      <c r="N1752" s="261">
        <v>713</v>
      </c>
      <c r="O1752" s="262" t="s">
        <v>1861</v>
      </c>
      <c r="P1752" s="111" t="s">
        <v>1862</v>
      </c>
    </row>
    <row r="1753" spans="1:16" ht="15.6">
      <c r="A1753" s="57">
        <v>1752</v>
      </c>
      <c r="B1753" s="66">
        <v>44446</v>
      </c>
      <c r="C1753" t="s">
        <v>68</v>
      </c>
      <c r="D1753" s="30" t="s">
        <v>84</v>
      </c>
      <c r="E1753" s="58">
        <v>67</v>
      </c>
      <c r="F1753" s="57">
        <v>5105</v>
      </c>
      <c r="G1753" s="58">
        <v>10</v>
      </c>
      <c r="J1753" s="111" t="s">
        <v>15</v>
      </c>
      <c r="K1753" s="57">
        <v>4</v>
      </c>
      <c r="N1753" s="261">
        <v>713</v>
      </c>
      <c r="O1753" s="262" t="s">
        <v>1861</v>
      </c>
      <c r="P1753" s="111" t="s">
        <v>1862</v>
      </c>
    </row>
    <row r="1754" spans="1:16" ht="15.6">
      <c r="A1754" s="57">
        <v>1753</v>
      </c>
      <c r="B1754" s="66">
        <v>44446</v>
      </c>
      <c r="C1754" t="s">
        <v>68</v>
      </c>
      <c r="D1754" s="27" t="s">
        <v>69</v>
      </c>
      <c r="E1754" s="58">
        <v>61</v>
      </c>
      <c r="F1754" s="57">
        <v>4650</v>
      </c>
      <c r="G1754" s="58">
        <v>11</v>
      </c>
      <c r="J1754" s="111" t="s">
        <v>15</v>
      </c>
      <c r="K1754" s="57">
        <v>2</v>
      </c>
      <c r="N1754" s="261">
        <v>713</v>
      </c>
      <c r="O1754" s="262" t="s">
        <v>1861</v>
      </c>
      <c r="P1754" s="111" t="s">
        <v>1862</v>
      </c>
    </row>
    <row r="1755" spans="1:16" ht="15.6">
      <c r="A1755" s="57">
        <v>1754</v>
      </c>
      <c r="B1755" s="66">
        <v>44446</v>
      </c>
      <c r="C1755" t="s">
        <v>68</v>
      </c>
      <c r="D1755" s="27" t="s">
        <v>69</v>
      </c>
      <c r="E1755" s="58">
        <v>59</v>
      </c>
      <c r="F1755" s="57">
        <v>3280</v>
      </c>
      <c r="G1755" s="58">
        <v>14</v>
      </c>
      <c r="J1755" s="111" t="s">
        <v>12</v>
      </c>
      <c r="K1755" s="57">
        <v>3</v>
      </c>
      <c r="N1755" s="261">
        <v>713</v>
      </c>
      <c r="O1755" s="262" t="s">
        <v>1861</v>
      </c>
      <c r="P1755" s="111" t="s">
        <v>1862</v>
      </c>
    </row>
    <row r="1756" spans="1:16" ht="15.6">
      <c r="A1756" s="57">
        <v>1755</v>
      </c>
      <c r="B1756" s="66">
        <v>44446</v>
      </c>
      <c r="C1756" t="s">
        <v>68</v>
      </c>
      <c r="D1756" s="27" t="s">
        <v>69</v>
      </c>
      <c r="E1756" s="58">
        <v>61</v>
      </c>
      <c r="F1756" s="57">
        <v>3710</v>
      </c>
      <c r="G1756" s="58">
        <v>23</v>
      </c>
      <c r="J1756" s="111" t="s">
        <v>15</v>
      </c>
      <c r="K1756" s="57">
        <v>5</v>
      </c>
      <c r="N1756" s="261">
        <v>713</v>
      </c>
      <c r="O1756" s="262" t="s">
        <v>1861</v>
      </c>
      <c r="P1756" s="111" t="s">
        <v>1862</v>
      </c>
    </row>
    <row r="1757" spans="1:16" ht="15.6">
      <c r="A1757" s="57">
        <v>1756</v>
      </c>
      <c r="B1757" s="66">
        <v>44446</v>
      </c>
      <c r="C1757" t="s">
        <v>68</v>
      </c>
      <c r="D1757" s="27" t="s">
        <v>69</v>
      </c>
      <c r="E1757" s="58">
        <v>56</v>
      </c>
      <c r="F1757" s="57">
        <v>2535</v>
      </c>
      <c r="G1757" s="58">
        <v>11</v>
      </c>
      <c r="J1757" s="111" t="s">
        <v>12</v>
      </c>
      <c r="K1757" s="57">
        <v>5</v>
      </c>
      <c r="N1757" s="261">
        <v>713</v>
      </c>
      <c r="O1757" s="262" t="s">
        <v>1861</v>
      </c>
      <c r="P1757" s="111" t="s">
        <v>1862</v>
      </c>
    </row>
    <row r="1758" spans="1:16" ht="15.6">
      <c r="A1758" s="57">
        <v>1757</v>
      </c>
      <c r="B1758" s="66">
        <v>44448</v>
      </c>
      <c r="C1758" t="s">
        <v>68</v>
      </c>
      <c r="D1758" s="30" t="s">
        <v>84</v>
      </c>
      <c r="E1758" s="58">
        <v>75</v>
      </c>
      <c r="F1758" s="57">
        <v>2425</v>
      </c>
      <c r="G1758" s="58">
        <v>5</v>
      </c>
      <c r="J1758" s="111" t="s">
        <v>12</v>
      </c>
      <c r="K1758" s="57">
        <v>3</v>
      </c>
      <c r="N1758" s="261">
        <v>713</v>
      </c>
      <c r="O1758" s="262" t="s">
        <v>1861</v>
      </c>
      <c r="P1758" s="111" t="s">
        <v>1862</v>
      </c>
    </row>
    <row r="1759" spans="1:16" ht="15.6">
      <c r="A1759" s="57">
        <v>1758</v>
      </c>
      <c r="B1759" s="66">
        <v>44448</v>
      </c>
      <c r="C1759" t="s">
        <v>68</v>
      </c>
      <c r="D1759" s="27" t="s">
        <v>69</v>
      </c>
      <c r="E1759" s="58">
        <v>57</v>
      </c>
      <c r="F1759" s="57">
        <v>2750</v>
      </c>
      <c r="G1759" s="58">
        <v>3</v>
      </c>
      <c r="J1759" s="111" t="s">
        <v>15</v>
      </c>
      <c r="K1759" s="57">
        <v>2</v>
      </c>
      <c r="N1759" s="261">
        <v>713</v>
      </c>
      <c r="O1759" s="262" t="s">
        <v>1861</v>
      </c>
      <c r="P1759" s="111" t="s">
        <v>1862</v>
      </c>
    </row>
    <row r="1760" spans="1:16" ht="15.6">
      <c r="A1760" s="57">
        <v>1759</v>
      </c>
      <c r="B1760" s="66">
        <v>44448</v>
      </c>
      <c r="C1760" t="s">
        <v>68</v>
      </c>
      <c r="D1760" s="27" t="s">
        <v>69</v>
      </c>
      <c r="E1760" s="58">
        <v>65</v>
      </c>
      <c r="F1760" s="57">
        <v>4420</v>
      </c>
      <c r="G1760" s="58">
        <v>17</v>
      </c>
      <c r="J1760" s="111" t="s">
        <v>15</v>
      </c>
      <c r="K1760" s="57">
        <v>3</v>
      </c>
      <c r="N1760" s="261">
        <v>713</v>
      </c>
      <c r="O1760" s="262" t="s">
        <v>1861</v>
      </c>
      <c r="P1760" s="111" t="s">
        <v>1862</v>
      </c>
    </row>
    <row r="1761" spans="1:16" ht="15.6">
      <c r="A1761" s="57">
        <v>1760</v>
      </c>
      <c r="B1761" s="66">
        <v>44448</v>
      </c>
      <c r="C1761" t="s">
        <v>68</v>
      </c>
      <c r="D1761" s="27" t="s">
        <v>69</v>
      </c>
      <c r="E1761" s="58">
        <v>50</v>
      </c>
      <c r="F1761" s="57">
        <v>1950</v>
      </c>
      <c r="G1761" s="58">
        <v>9</v>
      </c>
      <c r="J1761" s="111" t="s">
        <v>12</v>
      </c>
      <c r="K1761" s="57">
        <v>1</v>
      </c>
      <c r="N1761" s="261">
        <v>713</v>
      </c>
      <c r="O1761" s="262" t="s">
        <v>1861</v>
      </c>
      <c r="P1761" s="111" t="s">
        <v>1862</v>
      </c>
    </row>
    <row r="1762" spans="1:16" ht="15.6">
      <c r="A1762" s="57">
        <v>1761</v>
      </c>
      <c r="B1762" s="66">
        <v>44460</v>
      </c>
      <c r="C1762" t="s">
        <v>68</v>
      </c>
      <c r="D1762" s="27" t="s">
        <v>69</v>
      </c>
      <c r="E1762" s="58">
        <v>57</v>
      </c>
      <c r="F1762" s="57">
        <v>2965</v>
      </c>
      <c r="G1762" s="58">
        <v>4</v>
      </c>
      <c r="J1762" s="111" t="s">
        <v>12</v>
      </c>
      <c r="K1762" s="57">
        <v>1</v>
      </c>
      <c r="N1762" s="261">
        <v>713</v>
      </c>
      <c r="O1762" s="262" t="s">
        <v>1861</v>
      </c>
      <c r="P1762" s="111" t="s">
        <v>1862</v>
      </c>
    </row>
    <row r="1763" spans="1:16" ht="15.6">
      <c r="A1763" s="57">
        <v>1762</v>
      </c>
      <c r="B1763" s="66">
        <v>44460</v>
      </c>
      <c r="C1763" t="s">
        <v>68</v>
      </c>
      <c r="D1763" s="27" t="s">
        <v>69</v>
      </c>
      <c r="E1763" s="58">
        <v>55</v>
      </c>
      <c r="F1763" s="57">
        <v>2720</v>
      </c>
      <c r="G1763" s="58">
        <v>2</v>
      </c>
      <c r="J1763" s="111" t="s">
        <v>15</v>
      </c>
      <c r="K1763" s="57">
        <v>1</v>
      </c>
      <c r="N1763" s="261">
        <v>713</v>
      </c>
      <c r="O1763" s="262" t="s">
        <v>1861</v>
      </c>
      <c r="P1763" s="111" t="s">
        <v>1862</v>
      </c>
    </row>
    <row r="1764" spans="1:16" ht="15.6">
      <c r="A1764" s="57">
        <v>1763</v>
      </c>
      <c r="B1764" s="66">
        <v>44460</v>
      </c>
      <c r="C1764" t="s">
        <v>68</v>
      </c>
      <c r="D1764" s="30" t="s">
        <v>84</v>
      </c>
      <c r="E1764" s="58">
        <v>50</v>
      </c>
      <c r="F1764" s="57">
        <v>2330</v>
      </c>
      <c r="G1764" s="58">
        <v>3</v>
      </c>
      <c r="J1764" s="111" t="s">
        <v>12</v>
      </c>
      <c r="K1764" s="57">
        <v>1</v>
      </c>
      <c r="N1764" s="261">
        <v>713</v>
      </c>
      <c r="O1764" s="262" t="s">
        <v>1861</v>
      </c>
      <c r="P1764" s="111" t="s">
        <v>1862</v>
      </c>
    </row>
    <row r="1765" spans="1:16" ht="15.6">
      <c r="A1765" s="57">
        <v>1764</v>
      </c>
      <c r="B1765" s="66">
        <v>44460</v>
      </c>
      <c r="C1765" t="s">
        <v>68</v>
      </c>
      <c r="D1765" s="30" t="s">
        <v>84</v>
      </c>
      <c r="E1765" s="58">
        <v>51</v>
      </c>
      <c r="F1765" s="57">
        <v>1925</v>
      </c>
      <c r="G1765" s="58">
        <v>93</v>
      </c>
      <c r="J1765" s="111" t="s">
        <v>15</v>
      </c>
      <c r="K1765" s="57">
        <v>4</v>
      </c>
      <c r="N1765" s="261">
        <v>713</v>
      </c>
      <c r="O1765" s="262" t="s">
        <v>1861</v>
      </c>
      <c r="P1765" s="111" t="s">
        <v>1862</v>
      </c>
    </row>
    <row r="1766" spans="1:16" ht="15.6">
      <c r="A1766" s="57">
        <v>1765</v>
      </c>
      <c r="B1766" s="66">
        <v>44460</v>
      </c>
      <c r="C1766" t="s">
        <v>68</v>
      </c>
      <c r="D1766" s="27" t="s">
        <v>69</v>
      </c>
      <c r="E1766" s="58">
        <v>60</v>
      </c>
      <c r="F1766" s="57">
        <v>2505</v>
      </c>
      <c r="G1766" s="58">
        <v>6</v>
      </c>
      <c r="J1766" s="111" t="s">
        <v>15</v>
      </c>
      <c r="K1766" s="57">
        <v>2</v>
      </c>
      <c r="N1766" s="261">
        <v>713</v>
      </c>
      <c r="O1766" s="262" t="s">
        <v>1861</v>
      </c>
      <c r="P1766" s="111" t="s">
        <v>1862</v>
      </c>
    </row>
    <row r="1767" spans="1:16" ht="15.6">
      <c r="A1767" s="57">
        <v>1766</v>
      </c>
      <c r="B1767" s="66">
        <v>44460</v>
      </c>
      <c r="C1767" t="s">
        <v>68</v>
      </c>
      <c r="D1767" s="27" t="s">
        <v>69</v>
      </c>
      <c r="E1767" s="58">
        <v>51</v>
      </c>
      <c r="F1767" s="57">
        <v>2395</v>
      </c>
      <c r="G1767" s="58">
        <v>4</v>
      </c>
      <c r="J1767" s="111" t="s">
        <v>15</v>
      </c>
      <c r="K1767" s="57">
        <v>2</v>
      </c>
      <c r="N1767" s="261">
        <v>713</v>
      </c>
      <c r="O1767" s="262" t="s">
        <v>1861</v>
      </c>
      <c r="P1767" s="111" t="s">
        <v>1862</v>
      </c>
    </row>
    <row r="1768" spans="1:16" ht="15.6">
      <c r="A1768" s="57">
        <v>1767</v>
      </c>
      <c r="B1768" s="66">
        <v>44460</v>
      </c>
      <c r="C1768" t="s">
        <v>68</v>
      </c>
      <c r="D1768" s="27" t="s">
        <v>69</v>
      </c>
      <c r="E1768" s="58">
        <v>59</v>
      </c>
      <c r="F1768" s="57">
        <v>2325</v>
      </c>
      <c r="G1768" s="58">
        <v>1</v>
      </c>
      <c r="J1768" s="111" t="s">
        <v>15</v>
      </c>
      <c r="K1768" s="57">
        <v>1</v>
      </c>
      <c r="N1768" s="261">
        <v>713</v>
      </c>
      <c r="O1768" s="262" t="s">
        <v>1861</v>
      </c>
      <c r="P1768" s="111" t="s">
        <v>1862</v>
      </c>
    </row>
    <row r="1769" spans="1:16" ht="15.6">
      <c r="A1769" s="57">
        <v>1768</v>
      </c>
      <c r="B1769" s="66">
        <v>44471</v>
      </c>
      <c r="C1769" t="s">
        <v>68</v>
      </c>
      <c r="D1769" s="27" t="s">
        <v>69</v>
      </c>
      <c r="E1769" s="58">
        <v>59</v>
      </c>
      <c r="F1769" s="57">
        <v>3375</v>
      </c>
      <c r="G1769" s="58">
        <v>6</v>
      </c>
      <c r="J1769" s="111" t="s">
        <v>15</v>
      </c>
      <c r="K1769" s="57">
        <v>2</v>
      </c>
      <c r="N1769" s="261">
        <v>713</v>
      </c>
      <c r="O1769" s="262" t="s">
        <v>1861</v>
      </c>
      <c r="P1769" s="111" t="s">
        <v>1862</v>
      </c>
    </row>
    <row r="1770" spans="1:16" ht="15.6">
      <c r="A1770" s="57">
        <v>1769</v>
      </c>
      <c r="B1770" s="66">
        <v>44471</v>
      </c>
      <c r="C1770" t="s">
        <v>68</v>
      </c>
      <c r="D1770" s="30" t="s">
        <v>84</v>
      </c>
      <c r="E1770" s="58">
        <v>65</v>
      </c>
      <c r="F1770" s="57">
        <v>4905</v>
      </c>
      <c r="G1770" s="58">
        <v>15</v>
      </c>
      <c r="J1770" s="111" t="s">
        <v>15</v>
      </c>
      <c r="K1770" s="57">
        <v>3</v>
      </c>
      <c r="N1770" s="261">
        <v>713</v>
      </c>
      <c r="O1770" s="262" t="s">
        <v>1861</v>
      </c>
      <c r="P1770" s="111" t="s">
        <v>1862</v>
      </c>
    </row>
    <row r="1771" spans="1:16" ht="15.6">
      <c r="A1771" s="57">
        <v>1770</v>
      </c>
      <c r="B1771" s="66">
        <v>44471</v>
      </c>
      <c r="C1771" t="s">
        <v>68</v>
      </c>
      <c r="D1771" s="27" t="s">
        <v>69</v>
      </c>
      <c r="E1771" s="58">
        <v>59</v>
      </c>
      <c r="F1771" s="57">
        <v>2935</v>
      </c>
      <c r="G1771" s="58">
        <v>1</v>
      </c>
      <c r="J1771" s="111" t="s">
        <v>12</v>
      </c>
      <c r="K1771" s="57">
        <v>1</v>
      </c>
      <c r="N1771" s="261">
        <v>713</v>
      </c>
      <c r="O1771" s="262" t="s">
        <v>1861</v>
      </c>
      <c r="P1771" s="111" t="s">
        <v>1862</v>
      </c>
    </row>
    <row r="1772" spans="1:16" ht="15.6">
      <c r="A1772" s="57">
        <v>1771</v>
      </c>
      <c r="B1772" s="66">
        <v>44480</v>
      </c>
      <c r="C1772" t="s">
        <v>68</v>
      </c>
      <c r="D1772" s="27" t="s">
        <v>69</v>
      </c>
      <c r="E1772" s="58">
        <v>59</v>
      </c>
      <c r="F1772" s="57">
        <v>2195</v>
      </c>
      <c r="G1772" s="58">
        <v>3</v>
      </c>
      <c r="J1772" s="111" t="s">
        <v>15</v>
      </c>
      <c r="K1772" s="57">
        <v>2</v>
      </c>
      <c r="N1772" s="261">
        <v>713</v>
      </c>
      <c r="O1772" s="262" t="s">
        <v>1861</v>
      </c>
      <c r="P1772" s="111" t="s">
        <v>1862</v>
      </c>
    </row>
    <row r="1773" spans="1:16" ht="15.6">
      <c r="A1773" s="57">
        <v>1772</v>
      </c>
      <c r="B1773" s="66">
        <v>44480</v>
      </c>
      <c r="C1773" t="s">
        <v>68</v>
      </c>
      <c r="D1773" s="27" t="s">
        <v>69</v>
      </c>
      <c r="E1773" s="58">
        <v>61</v>
      </c>
      <c r="F1773" s="57">
        <v>3630</v>
      </c>
      <c r="G1773" s="58">
        <v>22</v>
      </c>
      <c r="J1773" s="111" t="s">
        <v>15</v>
      </c>
      <c r="K1773" s="57">
        <v>4</v>
      </c>
      <c r="N1773" s="261">
        <v>713</v>
      </c>
      <c r="O1773" s="262" t="s">
        <v>1861</v>
      </c>
      <c r="P1773" s="111" t="s">
        <v>1862</v>
      </c>
    </row>
    <row r="1774" spans="1:16" ht="15.6">
      <c r="A1774" s="57">
        <v>1773</v>
      </c>
      <c r="B1774" s="66">
        <v>44480</v>
      </c>
      <c r="C1774" t="s">
        <v>68</v>
      </c>
      <c r="D1774" s="27" t="s">
        <v>69</v>
      </c>
      <c r="E1774" s="58">
        <v>63</v>
      </c>
      <c r="F1774" s="57">
        <v>4200</v>
      </c>
      <c r="G1774" s="58">
        <v>21</v>
      </c>
      <c r="J1774" s="111" t="s">
        <v>12</v>
      </c>
      <c r="K1774" s="57">
        <v>4</v>
      </c>
      <c r="N1774" s="261">
        <v>713</v>
      </c>
      <c r="O1774" s="262" t="s">
        <v>1861</v>
      </c>
      <c r="P1774" s="111" t="s">
        <v>1862</v>
      </c>
    </row>
    <row r="1775" spans="1:16" ht="15.6">
      <c r="A1775" s="57">
        <v>1774</v>
      </c>
      <c r="B1775" s="66">
        <v>44480</v>
      </c>
      <c r="C1775" t="s">
        <v>68</v>
      </c>
      <c r="D1775" s="27" t="s">
        <v>69</v>
      </c>
      <c r="E1775" s="58">
        <v>56</v>
      </c>
      <c r="F1775" s="57">
        <v>2530</v>
      </c>
      <c r="G1775" s="58">
        <v>5</v>
      </c>
      <c r="J1775" s="111" t="s">
        <v>12</v>
      </c>
      <c r="K1775" s="57">
        <v>2</v>
      </c>
      <c r="N1775" s="261">
        <v>713</v>
      </c>
      <c r="O1775" s="262" t="s">
        <v>1861</v>
      </c>
      <c r="P1775" s="111" t="s">
        <v>1862</v>
      </c>
    </row>
    <row r="1776" spans="1:16" ht="15.6">
      <c r="A1776" s="57">
        <v>1775</v>
      </c>
      <c r="B1776" s="66">
        <v>44480</v>
      </c>
      <c r="C1776" t="s">
        <v>68</v>
      </c>
      <c r="D1776" s="30" t="s">
        <v>84</v>
      </c>
      <c r="E1776" s="58">
        <v>59</v>
      </c>
      <c r="F1776" s="57">
        <v>3605</v>
      </c>
      <c r="G1776" s="58">
        <v>2</v>
      </c>
      <c r="J1776" s="111" t="s">
        <v>12</v>
      </c>
      <c r="K1776" s="57">
        <v>2</v>
      </c>
      <c r="N1776" s="261">
        <v>713</v>
      </c>
      <c r="O1776" s="262" t="s">
        <v>1861</v>
      </c>
      <c r="P1776" s="111" t="s">
        <v>1862</v>
      </c>
    </row>
    <row r="1777" spans="1:16" ht="15.6">
      <c r="A1777" s="57">
        <v>1776</v>
      </c>
      <c r="B1777" s="66">
        <v>44486</v>
      </c>
      <c r="C1777" t="s">
        <v>68</v>
      </c>
      <c r="D1777" s="27" t="s">
        <v>69</v>
      </c>
      <c r="E1777" s="58">
        <v>68</v>
      </c>
      <c r="F1777" s="57">
        <v>5430</v>
      </c>
      <c r="G1777" s="58">
        <v>105</v>
      </c>
      <c r="J1777" s="111" t="s">
        <v>15</v>
      </c>
      <c r="K1777" s="57">
        <v>4</v>
      </c>
      <c r="N1777" s="261">
        <v>713</v>
      </c>
      <c r="O1777" s="262" t="s">
        <v>1861</v>
      </c>
      <c r="P1777" s="111" t="s">
        <v>1862</v>
      </c>
    </row>
    <row r="1778" spans="1:16" ht="15.6">
      <c r="A1778" s="57">
        <v>1777</v>
      </c>
      <c r="B1778" s="66">
        <v>44486</v>
      </c>
      <c r="C1778" t="s">
        <v>68</v>
      </c>
      <c r="D1778" s="30" t="s">
        <v>84</v>
      </c>
      <c r="E1778" s="58">
        <v>49</v>
      </c>
      <c r="F1778" s="57">
        <v>1885</v>
      </c>
      <c r="G1778" s="58">
        <v>7</v>
      </c>
      <c r="J1778" s="111" t="s">
        <v>15</v>
      </c>
      <c r="K1778" s="57">
        <v>2</v>
      </c>
      <c r="N1778" s="261">
        <v>713</v>
      </c>
      <c r="O1778" s="262" t="s">
        <v>1861</v>
      </c>
      <c r="P1778" s="111" t="s">
        <v>1862</v>
      </c>
    </row>
    <row r="1779" spans="1:16" ht="15.6">
      <c r="A1779" s="57">
        <v>1778</v>
      </c>
      <c r="B1779" s="66">
        <v>44486</v>
      </c>
      <c r="C1779" t="s">
        <v>68</v>
      </c>
      <c r="D1779" s="30" t="s">
        <v>84</v>
      </c>
      <c r="E1779" s="58">
        <v>74</v>
      </c>
      <c r="F1779" s="57">
        <v>7435</v>
      </c>
      <c r="G1779" s="58">
        <v>14</v>
      </c>
      <c r="J1779" s="111" t="s">
        <v>12</v>
      </c>
      <c r="K1779" s="57">
        <v>5</v>
      </c>
      <c r="N1779" s="261">
        <v>713</v>
      </c>
      <c r="O1779" s="262" t="s">
        <v>1861</v>
      </c>
      <c r="P1779" s="111" t="s">
        <v>1862</v>
      </c>
    </row>
    <row r="1780" spans="1:16" ht="15.6">
      <c r="A1780" s="57">
        <v>1779</v>
      </c>
      <c r="B1780" s="66">
        <v>44486</v>
      </c>
      <c r="C1780" t="s">
        <v>68</v>
      </c>
      <c r="D1780" s="30" t="s">
        <v>84</v>
      </c>
      <c r="E1780" s="58">
        <v>60</v>
      </c>
      <c r="F1780" s="57">
        <v>3925</v>
      </c>
      <c r="G1780" s="58">
        <v>2</v>
      </c>
      <c r="J1780" s="111" t="s">
        <v>12</v>
      </c>
      <c r="K1780" s="57">
        <v>2</v>
      </c>
      <c r="N1780" s="261">
        <v>713</v>
      </c>
      <c r="O1780" s="262" t="s">
        <v>1861</v>
      </c>
      <c r="P1780" s="111" t="s">
        <v>1862</v>
      </c>
    </row>
    <row r="1781" spans="1:16" ht="15.6">
      <c r="A1781" s="57">
        <v>1780</v>
      </c>
      <c r="B1781" s="66">
        <v>44494</v>
      </c>
      <c r="C1781" t="s">
        <v>68</v>
      </c>
      <c r="D1781" s="27" t="s">
        <v>69</v>
      </c>
      <c r="E1781" s="58">
        <v>66</v>
      </c>
      <c r="F1781" s="57">
        <v>4410</v>
      </c>
      <c r="G1781" s="58">
        <v>15</v>
      </c>
      <c r="J1781" s="111" t="s">
        <v>12</v>
      </c>
      <c r="K1781" s="57">
        <v>5</v>
      </c>
      <c r="N1781" s="261">
        <v>713</v>
      </c>
      <c r="O1781" s="262" t="s">
        <v>1861</v>
      </c>
      <c r="P1781" s="111" t="s">
        <v>1862</v>
      </c>
    </row>
    <row r="1782" spans="1:16" ht="15.6">
      <c r="A1782" s="57">
        <v>1781</v>
      </c>
      <c r="B1782" s="66">
        <v>44494</v>
      </c>
      <c r="C1782" t="s">
        <v>68</v>
      </c>
      <c r="D1782" s="27" t="s">
        <v>69</v>
      </c>
      <c r="E1782" s="58">
        <v>54</v>
      </c>
      <c r="F1782" s="57">
        <v>2136</v>
      </c>
      <c r="G1782" s="58">
        <v>8</v>
      </c>
      <c r="J1782" s="111" t="s">
        <v>15</v>
      </c>
      <c r="K1782" s="57">
        <v>2</v>
      </c>
      <c r="N1782" s="261">
        <v>713</v>
      </c>
      <c r="O1782" s="262" t="s">
        <v>1861</v>
      </c>
      <c r="P1782" s="111" t="s">
        <v>1862</v>
      </c>
    </row>
    <row r="1783" spans="1:16" ht="15.6">
      <c r="A1783" s="57">
        <v>1782</v>
      </c>
      <c r="B1783" s="66">
        <v>44494</v>
      </c>
      <c r="C1783" t="s">
        <v>68</v>
      </c>
      <c r="D1783" s="27" t="s">
        <v>69</v>
      </c>
      <c r="E1783" s="58">
        <v>59</v>
      </c>
      <c r="F1783" s="57">
        <v>2420</v>
      </c>
      <c r="G1783" s="58">
        <v>2</v>
      </c>
      <c r="J1783" s="111" t="s">
        <v>12</v>
      </c>
      <c r="K1783" s="57">
        <v>2</v>
      </c>
      <c r="N1783" s="261">
        <v>713</v>
      </c>
      <c r="O1783" s="262" t="s">
        <v>1861</v>
      </c>
      <c r="P1783" s="111" t="s">
        <v>1862</v>
      </c>
    </row>
    <row r="1784" spans="1:16" ht="15.6">
      <c r="A1784" s="57">
        <v>1783</v>
      </c>
      <c r="B1784" s="66">
        <v>44494</v>
      </c>
      <c r="C1784" t="s">
        <v>68</v>
      </c>
      <c r="D1784" s="27" t="s">
        <v>69</v>
      </c>
      <c r="E1784" s="58">
        <v>53</v>
      </c>
      <c r="F1784" s="57">
        <v>2685</v>
      </c>
      <c r="G1784" s="58">
        <v>4</v>
      </c>
      <c r="J1784" s="111" t="s">
        <v>12</v>
      </c>
      <c r="K1784" s="57">
        <v>3</v>
      </c>
      <c r="N1784" s="261">
        <v>713</v>
      </c>
      <c r="O1784" s="262" t="s">
        <v>1861</v>
      </c>
      <c r="P1784" s="111" t="s">
        <v>1862</v>
      </c>
    </row>
    <row r="1785" spans="1:16" ht="15.6">
      <c r="A1785" s="57">
        <v>1784</v>
      </c>
      <c r="B1785" s="66">
        <v>44494</v>
      </c>
      <c r="C1785" t="s">
        <v>68</v>
      </c>
      <c r="D1785" s="30" t="s">
        <v>84</v>
      </c>
      <c r="E1785" s="58">
        <v>62</v>
      </c>
      <c r="F1785" s="57">
        <v>3965</v>
      </c>
      <c r="G1785" s="58">
        <v>4</v>
      </c>
      <c r="J1785" s="111" t="s">
        <v>12</v>
      </c>
      <c r="K1785" s="57">
        <v>3</v>
      </c>
      <c r="N1785" s="261">
        <v>713</v>
      </c>
      <c r="O1785" s="262" t="s">
        <v>1861</v>
      </c>
      <c r="P1785" s="111" t="s">
        <v>1862</v>
      </c>
    </row>
    <row r="1786" spans="1:16" ht="15.6">
      <c r="A1786" s="57">
        <v>1785</v>
      </c>
      <c r="B1786" s="66">
        <v>44499</v>
      </c>
      <c r="C1786" t="s">
        <v>68</v>
      </c>
      <c r="D1786" s="27" t="s">
        <v>69</v>
      </c>
      <c r="E1786" s="58">
        <v>60</v>
      </c>
      <c r="F1786" s="57">
        <v>3245</v>
      </c>
      <c r="G1786" s="58">
        <v>7</v>
      </c>
      <c r="J1786" s="111" t="s">
        <v>15</v>
      </c>
      <c r="K1786" s="57">
        <v>3</v>
      </c>
      <c r="N1786" s="261">
        <v>713</v>
      </c>
      <c r="O1786" s="262" t="s">
        <v>1861</v>
      </c>
      <c r="P1786" s="111" t="s">
        <v>1862</v>
      </c>
    </row>
    <row r="1787" spans="1:16" ht="15.6">
      <c r="A1787" s="57">
        <v>1786</v>
      </c>
      <c r="B1787" s="66">
        <v>44499</v>
      </c>
      <c r="C1787" t="s">
        <v>68</v>
      </c>
      <c r="D1787" s="27" t="s">
        <v>69</v>
      </c>
      <c r="E1787" s="58">
        <v>59</v>
      </c>
      <c r="F1787" s="57">
        <v>3500</v>
      </c>
      <c r="G1787" s="58">
        <v>2</v>
      </c>
      <c r="J1787" s="111" t="s">
        <v>12</v>
      </c>
      <c r="K1787" s="57">
        <v>1</v>
      </c>
      <c r="N1787" s="261">
        <v>713</v>
      </c>
      <c r="O1787" s="262" t="s">
        <v>1861</v>
      </c>
      <c r="P1787" s="111" t="s">
        <v>1862</v>
      </c>
    </row>
    <row r="1788" spans="1:16" ht="15.6">
      <c r="A1788" s="57">
        <v>1787</v>
      </c>
      <c r="B1788" s="66">
        <v>44499</v>
      </c>
      <c r="C1788" t="s">
        <v>68</v>
      </c>
      <c r="D1788" s="30" t="s">
        <v>84</v>
      </c>
      <c r="E1788" s="58">
        <v>53</v>
      </c>
      <c r="F1788" s="57">
        <v>2595</v>
      </c>
      <c r="G1788" s="58">
        <v>2</v>
      </c>
      <c r="J1788" s="111" t="s">
        <v>12</v>
      </c>
      <c r="K1788" s="57">
        <v>2</v>
      </c>
      <c r="N1788" s="261">
        <v>713</v>
      </c>
      <c r="O1788" s="262" t="s">
        <v>1861</v>
      </c>
      <c r="P1788" s="111" t="s">
        <v>1862</v>
      </c>
    </row>
    <row r="1789" spans="1:16" ht="15.6">
      <c r="A1789" s="57">
        <v>1788</v>
      </c>
      <c r="B1789" s="66">
        <v>44501</v>
      </c>
      <c r="C1789" t="s">
        <v>68</v>
      </c>
      <c r="D1789" s="27" t="s">
        <v>69</v>
      </c>
      <c r="E1789" s="58">
        <v>61</v>
      </c>
      <c r="F1789" s="57">
        <v>5120</v>
      </c>
      <c r="G1789" s="58">
        <v>12</v>
      </c>
      <c r="J1789" s="111" t="s">
        <v>15</v>
      </c>
      <c r="K1789" s="57">
        <v>4</v>
      </c>
      <c r="N1789" s="261">
        <v>713</v>
      </c>
      <c r="O1789" s="262" t="s">
        <v>1861</v>
      </c>
      <c r="P1789" s="111" t="s">
        <v>1862</v>
      </c>
    </row>
    <row r="1790" spans="1:16" ht="15.6">
      <c r="A1790" s="57">
        <v>1789</v>
      </c>
      <c r="B1790" s="66">
        <v>44501</v>
      </c>
      <c r="C1790" t="s">
        <v>68</v>
      </c>
      <c r="D1790" s="27" t="s">
        <v>69</v>
      </c>
      <c r="E1790" s="58">
        <v>62</v>
      </c>
      <c r="F1790" s="57">
        <v>5320</v>
      </c>
      <c r="G1790" s="58">
        <v>16</v>
      </c>
      <c r="J1790" s="111" t="s">
        <v>15</v>
      </c>
      <c r="K1790" s="57">
        <v>5</v>
      </c>
      <c r="N1790" s="261">
        <v>713</v>
      </c>
      <c r="O1790" s="262" t="s">
        <v>1861</v>
      </c>
      <c r="P1790" s="111" t="s">
        <v>1862</v>
      </c>
    </row>
    <row r="1791" spans="1:16" ht="15.6">
      <c r="A1791" s="57">
        <v>1790</v>
      </c>
      <c r="B1791" s="66">
        <v>44501</v>
      </c>
      <c r="C1791" t="s">
        <v>68</v>
      </c>
      <c r="D1791" s="27" t="s">
        <v>69</v>
      </c>
      <c r="E1791" s="58">
        <v>58</v>
      </c>
      <c r="F1791" s="57">
        <v>4680</v>
      </c>
      <c r="G1791" s="58">
        <v>4</v>
      </c>
      <c r="J1791" s="111" t="s">
        <v>15</v>
      </c>
      <c r="K1791" s="57">
        <v>2</v>
      </c>
      <c r="N1791" s="261">
        <v>713</v>
      </c>
      <c r="O1791" s="262" t="s">
        <v>1861</v>
      </c>
      <c r="P1791" s="111" t="s">
        <v>1862</v>
      </c>
    </row>
    <row r="1792" spans="1:16" ht="15.6">
      <c r="A1792" s="57">
        <v>1791</v>
      </c>
      <c r="B1792" s="66">
        <v>44501</v>
      </c>
      <c r="C1792" t="s">
        <v>68</v>
      </c>
      <c r="D1792" s="27" t="s">
        <v>69</v>
      </c>
      <c r="E1792" s="58">
        <v>57</v>
      </c>
      <c r="F1792" s="57">
        <v>3170</v>
      </c>
      <c r="G1792" s="58">
        <v>3</v>
      </c>
      <c r="J1792" s="111" t="s">
        <v>15</v>
      </c>
      <c r="K1792" s="57">
        <v>2</v>
      </c>
      <c r="N1792" s="261">
        <v>713</v>
      </c>
      <c r="O1792" s="262" t="s">
        <v>1861</v>
      </c>
      <c r="P1792" s="111" t="s">
        <v>1862</v>
      </c>
    </row>
    <row r="1793" spans="1:16" ht="15.6">
      <c r="A1793" s="57">
        <v>1792</v>
      </c>
      <c r="B1793" s="66">
        <v>44504</v>
      </c>
      <c r="C1793" t="s">
        <v>68</v>
      </c>
      <c r="D1793" s="27" t="s">
        <v>69</v>
      </c>
      <c r="E1793" s="58">
        <v>63</v>
      </c>
      <c r="F1793" s="57">
        <v>3930</v>
      </c>
      <c r="G1793" s="58">
        <v>5</v>
      </c>
      <c r="J1793" s="111" t="s">
        <v>15</v>
      </c>
      <c r="K1793" s="57">
        <v>4</v>
      </c>
      <c r="N1793" s="261">
        <v>713</v>
      </c>
      <c r="O1793" s="262" t="s">
        <v>1861</v>
      </c>
      <c r="P1793" s="111" t="s">
        <v>1862</v>
      </c>
    </row>
    <row r="1794" spans="1:16" ht="15.6">
      <c r="A1794" s="57">
        <v>1793</v>
      </c>
      <c r="B1794" s="66">
        <v>44504</v>
      </c>
      <c r="C1794" t="s">
        <v>68</v>
      </c>
      <c r="D1794" s="27" t="s">
        <v>69</v>
      </c>
      <c r="E1794" s="58">
        <v>62</v>
      </c>
      <c r="F1794" s="57">
        <v>3680</v>
      </c>
      <c r="G1794" s="58">
        <v>6</v>
      </c>
      <c r="J1794" s="111" t="s">
        <v>12</v>
      </c>
      <c r="K1794" s="57">
        <v>3</v>
      </c>
      <c r="N1794" s="261">
        <v>713</v>
      </c>
      <c r="O1794" s="262" t="s">
        <v>1861</v>
      </c>
      <c r="P1794" s="111" t="s">
        <v>1862</v>
      </c>
    </row>
    <row r="1795" spans="1:16" ht="15.6">
      <c r="A1795" s="57">
        <v>1794</v>
      </c>
      <c r="B1795" s="66">
        <v>44504</v>
      </c>
      <c r="C1795" t="s">
        <v>68</v>
      </c>
      <c r="D1795" s="27" t="s">
        <v>69</v>
      </c>
      <c r="E1795" s="58">
        <v>57</v>
      </c>
      <c r="F1795" s="57">
        <v>3070</v>
      </c>
      <c r="G1795" s="58">
        <v>30</v>
      </c>
      <c r="J1795" s="111" t="s">
        <v>15</v>
      </c>
      <c r="K1795" s="57">
        <v>4</v>
      </c>
      <c r="N1795" s="261">
        <v>713</v>
      </c>
      <c r="O1795" s="262" t="s">
        <v>1861</v>
      </c>
      <c r="P1795" s="111" t="s">
        <v>1862</v>
      </c>
    </row>
    <row r="1796" spans="1:16" ht="15.6">
      <c r="A1796" s="57">
        <v>1795</v>
      </c>
      <c r="B1796" s="66">
        <v>44509</v>
      </c>
      <c r="C1796" t="s">
        <v>68</v>
      </c>
      <c r="D1796" s="30" t="s">
        <v>84</v>
      </c>
      <c r="E1796" s="58">
        <v>71</v>
      </c>
      <c r="F1796" s="57">
        <v>3580</v>
      </c>
      <c r="G1796" s="112">
        <v>28</v>
      </c>
      <c r="J1796" s="111" t="s">
        <v>15</v>
      </c>
      <c r="K1796" s="57">
        <v>4</v>
      </c>
      <c r="N1796" s="261">
        <v>713</v>
      </c>
      <c r="O1796" s="262" t="s">
        <v>1861</v>
      </c>
      <c r="P1796" s="111" t="s">
        <v>1862</v>
      </c>
    </row>
    <row r="1797" spans="1:16" ht="15.6">
      <c r="A1797" s="57">
        <v>1796</v>
      </c>
      <c r="B1797" s="66">
        <v>44509</v>
      </c>
      <c r="C1797" t="s">
        <v>68</v>
      </c>
      <c r="D1797" s="30" t="s">
        <v>84</v>
      </c>
      <c r="E1797" s="58">
        <v>86</v>
      </c>
      <c r="F1797" s="57">
        <v>7880</v>
      </c>
      <c r="G1797" s="58">
        <v>19</v>
      </c>
      <c r="J1797" s="111" t="s">
        <v>15</v>
      </c>
      <c r="K1797" s="57">
        <v>4</v>
      </c>
      <c r="N1797" s="261">
        <v>713</v>
      </c>
      <c r="O1797" s="262" t="s">
        <v>1861</v>
      </c>
      <c r="P1797" s="111" t="s">
        <v>1862</v>
      </c>
    </row>
    <row r="1798" spans="1:16" ht="15.6">
      <c r="A1798" s="57">
        <v>1797</v>
      </c>
      <c r="B1798" s="66">
        <v>44509</v>
      </c>
      <c r="C1798" t="s">
        <v>68</v>
      </c>
      <c r="D1798" s="27" t="s">
        <v>69</v>
      </c>
      <c r="E1798" s="58">
        <v>75</v>
      </c>
      <c r="F1798" s="57">
        <v>6120</v>
      </c>
      <c r="G1798" s="58">
        <v>16</v>
      </c>
      <c r="J1798" s="111" t="s">
        <v>15</v>
      </c>
      <c r="K1798" s="57">
        <v>3</v>
      </c>
      <c r="N1798" s="261">
        <v>713</v>
      </c>
      <c r="O1798" s="262" t="s">
        <v>1861</v>
      </c>
      <c r="P1798" s="111" t="s">
        <v>1862</v>
      </c>
    </row>
    <row r="1799" spans="1:16" ht="15.6">
      <c r="A1799" s="57">
        <v>1798</v>
      </c>
      <c r="B1799" s="66">
        <v>44515</v>
      </c>
      <c r="C1799" t="s">
        <v>68</v>
      </c>
      <c r="D1799" s="27" t="s">
        <v>69</v>
      </c>
      <c r="E1799" s="58">
        <v>78</v>
      </c>
      <c r="F1799" s="57">
        <v>7935</v>
      </c>
      <c r="G1799" s="58">
        <v>32</v>
      </c>
      <c r="J1799" s="111" t="s">
        <v>15</v>
      </c>
      <c r="K1799" s="57">
        <v>4</v>
      </c>
      <c r="N1799" s="261">
        <v>713</v>
      </c>
      <c r="O1799" s="262" t="s">
        <v>1861</v>
      </c>
      <c r="P1799" s="111" t="s">
        <v>1862</v>
      </c>
    </row>
    <row r="1800" spans="1:16" ht="15.6">
      <c r="A1800" s="57">
        <v>1799</v>
      </c>
      <c r="B1800" s="66">
        <v>44515</v>
      </c>
      <c r="C1800" t="s">
        <v>68</v>
      </c>
      <c r="D1800" s="27" t="s">
        <v>69</v>
      </c>
      <c r="E1800" s="58">
        <v>66</v>
      </c>
      <c r="F1800" s="57">
        <v>4290</v>
      </c>
      <c r="G1800" s="58">
        <v>6</v>
      </c>
      <c r="J1800" s="111" t="s">
        <v>15</v>
      </c>
      <c r="K1800" s="57">
        <v>4</v>
      </c>
      <c r="N1800" s="261">
        <v>713</v>
      </c>
      <c r="O1800" s="262" t="s">
        <v>1861</v>
      </c>
      <c r="P1800" s="111" t="s">
        <v>1862</v>
      </c>
    </row>
    <row r="1801" spans="1:16" ht="15.6">
      <c r="A1801" s="57">
        <v>1800</v>
      </c>
      <c r="B1801" s="66">
        <v>44515</v>
      </c>
      <c r="C1801" t="s">
        <v>68</v>
      </c>
      <c r="D1801" s="27" t="s">
        <v>69</v>
      </c>
      <c r="E1801" s="58">
        <v>69</v>
      </c>
      <c r="F1801" s="57">
        <v>5205</v>
      </c>
      <c r="G1801" s="58">
        <v>2</v>
      </c>
      <c r="J1801" s="111" t="s">
        <v>12</v>
      </c>
      <c r="K1801" s="57">
        <v>2</v>
      </c>
      <c r="N1801" s="261">
        <v>713</v>
      </c>
      <c r="O1801" s="262" t="s">
        <v>1861</v>
      </c>
      <c r="P1801" s="111" t="s">
        <v>1862</v>
      </c>
    </row>
    <row r="1802" spans="1:16" ht="15.6">
      <c r="A1802" s="57">
        <v>1801</v>
      </c>
      <c r="B1802" s="66">
        <v>44515</v>
      </c>
      <c r="C1802" t="s">
        <v>68</v>
      </c>
      <c r="D1802" s="27" t="s">
        <v>69</v>
      </c>
      <c r="E1802" s="58">
        <v>80</v>
      </c>
      <c r="F1802" s="57">
        <v>8920</v>
      </c>
      <c r="G1802" s="58">
        <v>18</v>
      </c>
      <c r="J1802" s="111" t="s">
        <v>15</v>
      </c>
      <c r="K1802" s="57">
        <v>4</v>
      </c>
      <c r="N1802" s="261">
        <v>713</v>
      </c>
      <c r="O1802" s="262" t="s">
        <v>1861</v>
      </c>
      <c r="P1802" s="111" t="s">
        <v>1862</v>
      </c>
    </row>
    <row r="1803" spans="1:16" ht="15.6">
      <c r="A1803" s="57">
        <v>1802</v>
      </c>
      <c r="B1803" s="66">
        <v>44518</v>
      </c>
      <c r="C1803" t="s">
        <v>68</v>
      </c>
      <c r="D1803" s="27" t="s">
        <v>69</v>
      </c>
      <c r="E1803" s="58">
        <v>61</v>
      </c>
      <c r="F1803" s="57">
        <v>3590</v>
      </c>
      <c r="G1803" s="58">
        <v>4</v>
      </c>
      <c r="J1803" s="111" t="s">
        <v>15</v>
      </c>
      <c r="K1803" s="111">
        <v>4</v>
      </c>
      <c r="N1803" s="261">
        <v>713</v>
      </c>
      <c r="O1803" s="262" t="s">
        <v>1861</v>
      </c>
      <c r="P1803" s="111" t="s">
        <v>1862</v>
      </c>
    </row>
    <row r="1804" spans="1:16" ht="15.6">
      <c r="A1804" s="57">
        <v>1803</v>
      </c>
      <c r="B1804" s="66">
        <v>44518</v>
      </c>
      <c r="C1804" t="s">
        <v>68</v>
      </c>
      <c r="D1804" s="30" t="s">
        <v>84</v>
      </c>
      <c r="E1804" s="58">
        <v>70</v>
      </c>
      <c r="F1804" s="57">
        <v>5595</v>
      </c>
      <c r="G1804" s="58">
        <v>8</v>
      </c>
      <c r="J1804" s="111" t="s">
        <v>12</v>
      </c>
      <c r="K1804" s="57">
        <v>4</v>
      </c>
      <c r="N1804" s="261">
        <v>713</v>
      </c>
      <c r="O1804" s="262" t="s">
        <v>1861</v>
      </c>
      <c r="P1804" s="111" t="s">
        <v>1862</v>
      </c>
    </row>
    <row r="1805" spans="1:16" ht="15.6">
      <c r="A1805" s="57">
        <v>1804</v>
      </c>
      <c r="B1805" s="66">
        <v>44518</v>
      </c>
      <c r="C1805" t="s">
        <v>68</v>
      </c>
      <c r="D1805" s="27" t="s">
        <v>69</v>
      </c>
      <c r="E1805" s="58">
        <v>61</v>
      </c>
      <c r="F1805" s="57">
        <v>3355</v>
      </c>
      <c r="G1805" s="58">
        <v>1</v>
      </c>
      <c r="J1805" s="111" t="s">
        <v>15</v>
      </c>
      <c r="K1805" s="57">
        <v>1</v>
      </c>
      <c r="N1805" s="261">
        <v>713</v>
      </c>
      <c r="O1805" s="262" t="s">
        <v>1861</v>
      </c>
      <c r="P1805" s="111" t="s">
        <v>1862</v>
      </c>
    </row>
    <row r="1806" spans="1:16" ht="15.6">
      <c r="A1806" s="57">
        <v>1805</v>
      </c>
      <c r="B1806" s="66">
        <v>44518</v>
      </c>
      <c r="C1806" t="s">
        <v>68</v>
      </c>
      <c r="D1806" s="27" t="s">
        <v>69</v>
      </c>
      <c r="E1806" s="58">
        <v>66</v>
      </c>
      <c r="F1806" s="57">
        <v>4380</v>
      </c>
      <c r="G1806" s="58">
        <v>13</v>
      </c>
      <c r="J1806" s="111" t="s">
        <v>15</v>
      </c>
      <c r="K1806" s="57">
        <v>2</v>
      </c>
      <c r="N1806" s="261">
        <v>713</v>
      </c>
      <c r="O1806" s="262" t="s">
        <v>1861</v>
      </c>
      <c r="P1806" s="111" t="s">
        <v>1862</v>
      </c>
    </row>
    <row r="1807" spans="1:16" ht="15.6">
      <c r="A1807" s="57">
        <v>1806</v>
      </c>
      <c r="B1807" s="66">
        <v>44522</v>
      </c>
      <c r="C1807" t="s">
        <v>68</v>
      </c>
      <c r="D1807" s="27" t="s">
        <v>69</v>
      </c>
      <c r="E1807" s="58">
        <v>65</v>
      </c>
      <c r="F1807" s="57">
        <v>4130</v>
      </c>
      <c r="G1807" s="58">
        <v>10</v>
      </c>
      <c r="J1807" s="111" t="s">
        <v>15</v>
      </c>
      <c r="K1807" s="57">
        <v>4</v>
      </c>
      <c r="N1807" s="261">
        <v>713</v>
      </c>
      <c r="O1807" s="262" t="s">
        <v>1861</v>
      </c>
      <c r="P1807" s="111" t="s">
        <v>1862</v>
      </c>
    </row>
    <row r="1808" spans="1:16" ht="15.6">
      <c r="A1808" s="57">
        <v>1807</v>
      </c>
      <c r="B1808" s="66">
        <v>44522</v>
      </c>
      <c r="C1808" t="s">
        <v>68</v>
      </c>
      <c r="D1808" s="27" t="s">
        <v>69</v>
      </c>
      <c r="E1808" s="58">
        <v>62</v>
      </c>
      <c r="F1808" s="57">
        <v>4011</v>
      </c>
      <c r="G1808" s="58">
        <v>5</v>
      </c>
      <c r="J1808" s="111" t="s">
        <v>15</v>
      </c>
      <c r="K1808" s="57">
        <v>3</v>
      </c>
      <c r="N1808" s="261">
        <v>713</v>
      </c>
      <c r="O1808" s="262" t="s">
        <v>1861</v>
      </c>
      <c r="P1808" s="111" t="s">
        <v>1862</v>
      </c>
    </row>
    <row r="1809" spans="1:16" ht="15.6">
      <c r="A1809" s="57">
        <v>1808</v>
      </c>
      <c r="B1809" s="66">
        <v>44522</v>
      </c>
      <c r="C1809" t="s">
        <v>68</v>
      </c>
      <c r="D1809" s="27" t="s">
        <v>69</v>
      </c>
      <c r="E1809" s="58">
        <v>63</v>
      </c>
      <c r="F1809" s="57">
        <v>3890</v>
      </c>
      <c r="G1809" s="58">
        <v>4</v>
      </c>
      <c r="J1809" s="111" t="s">
        <v>15</v>
      </c>
      <c r="K1809" s="57">
        <v>4</v>
      </c>
      <c r="N1809" s="261">
        <v>713</v>
      </c>
      <c r="O1809" s="262" t="s">
        <v>1861</v>
      </c>
      <c r="P1809" s="111" t="s">
        <v>1862</v>
      </c>
    </row>
    <row r="1810" spans="1:16" ht="15.6">
      <c r="A1810" s="57">
        <v>1809</v>
      </c>
      <c r="B1810" s="66">
        <v>44522</v>
      </c>
      <c r="C1810" t="s">
        <v>68</v>
      </c>
      <c r="D1810" s="27" t="s">
        <v>69</v>
      </c>
      <c r="E1810" s="58">
        <v>58</v>
      </c>
      <c r="F1810" s="57">
        <v>3750</v>
      </c>
      <c r="G1810" s="58">
        <v>8</v>
      </c>
      <c r="J1810" s="111" t="s">
        <v>15</v>
      </c>
      <c r="K1810" s="57">
        <v>5</v>
      </c>
      <c r="N1810" s="261">
        <v>713</v>
      </c>
      <c r="O1810" s="262" t="s">
        <v>1861</v>
      </c>
      <c r="P1810" s="111" t="s">
        <v>1862</v>
      </c>
    </row>
    <row r="1811" spans="1:16" ht="15.6">
      <c r="A1811" s="57">
        <v>1810</v>
      </c>
      <c r="B1811" s="66">
        <v>44524</v>
      </c>
      <c r="C1811" t="s">
        <v>68</v>
      </c>
      <c r="D1811" s="27" t="s">
        <v>69</v>
      </c>
      <c r="E1811" s="58">
        <v>57</v>
      </c>
      <c r="F1811" s="57">
        <v>3720</v>
      </c>
      <c r="G1811" s="58">
        <v>2</v>
      </c>
      <c r="J1811" s="111" t="s">
        <v>12</v>
      </c>
      <c r="K1811" s="57">
        <v>3</v>
      </c>
      <c r="N1811" s="261">
        <v>713</v>
      </c>
      <c r="O1811" s="262" t="s">
        <v>1861</v>
      </c>
      <c r="P1811" s="111" t="s">
        <v>1862</v>
      </c>
    </row>
    <row r="1812" spans="1:16" ht="15.6">
      <c r="A1812" s="57">
        <v>1811</v>
      </c>
      <c r="B1812" s="66">
        <v>44524</v>
      </c>
      <c r="C1812" t="s">
        <v>68</v>
      </c>
      <c r="D1812" s="30" t="s">
        <v>84</v>
      </c>
      <c r="E1812" s="58">
        <v>61</v>
      </c>
      <c r="F1812" s="57">
        <v>4130</v>
      </c>
      <c r="G1812" s="58">
        <v>4</v>
      </c>
      <c r="J1812" s="111" t="s">
        <v>15</v>
      </c>
      <c r="K1812" s="57">
        <v>2</v>
      </c>
      <c r="N1812" s="261">
        <v>713</v>
      </c>
      <c r="O1812" s="262" t="s">
        <v>1861</v>
      </c>
      <c r="P1812" s="111" t="s">
        <v>1862</v>
      </c>
    </row>
    <row r="1813" spans="1:16" ht="15.6">
      <c r="A1813" s="57">
        <v>1812</v>
      </c>
      <c r="B1813" s="66">
        <v>44524</v>
      </c>
      <c r="C1813" t="s">
        <v>68</v>
      </c>
      <c r="D1813" s="27" t="s">
        <v>69</v>
      </c>
      <c r="E1813" s="58">
        <v>60</v>
      </c>
      <c r="F1813" s="57">
        <v>4080</v>
      </c>
      <c r="G1813" s="58">
        <v>16</v>
      </c>
      <c r="J1813" s="111" t="s">
        <v>15</v>
      </c>
      <c r="K1813" s="57">
        <v>4</v>
      </c>
      <c r="N1813" s="261">
        <v>713</v>
      </c>
      <c r="O1813" s="262" t="s">
        <v>1861</v>
      </c>
      <c r="P1813" s="111" t="s">
        <v>1862</v>
      </c>
    </row>
    <row r="1814" spans="1:16" ht="15.6">
      <c r="A1814" s="57">
        <v>1813</v>
      </c>
      <c r="B1814" s="66">
        <v>44524</v>
      </c>
      <c r="C1814" t="s">
        <v>68</v>
      </c>
      <c r="D1814" s="27" t="s">
        <v>69</v>
      </c>
      <c r="E1814" s="58">
        <v>59</v>
      </c>
      <c r="F1814" s="57">
        <v>3850</v>
      </c>
      <c r="G1814" s="58">
        <v>6</v>
      </c>
      <c r="J1814" s="111" t="s">
        <v>15</v>
      </c>
      <c r="K1814" s="57">
        <v>2</v>
      </c>
      <c r="N1814" s="261">
        <v>713</v>
      </c>
      <c r="O1814" s="262" t="s">
        <v>1861</v>
      </c>
      <c r="P1814" s="111" t="s">
        <v>1862</v>
      </c>
    </row>
    <row r="1815" spans="1:16" ht="15.6">
      <c r="A1815" s="57">
        <v>1814</v>
      </c>
      <c r="B1815" s="66">
        <v>44529</v>
      </c>
      <c r="C1815" t="s">
        <v>68</v>
      </c>
      <c r="D1815" s="27" t="s">
        <v>69</v>
      </c>
      <c r="E1815" s="58">
        <v>53</v>
      </c>
      <c r="F1815" s="57">
        <v>3660</v>
      </c>
      <c r="G1815" s="58">
        <v>8</v>
      </c>
      <c r="J1815" s="111" t="s">
        <v>15</v>
      </c>
      <c r="K1815" s="57">
        <v>2</v>
      </c>
      <c r="N1815" s="261">
        <v>713</v>
      </c>
      <c r="O1815" s="262" t="s">
        <v>1861</v>
      </c>
      <c r="P1815" s="111" t="s">
        <v>1862</v>
      </c>
    </row>
    <row r="1816" spans="1:16" ht="15.6">
      <c r="A1816" s="57">
        <v>1815</v>
      </c>
      <c r="B1816" s="66">
        <v>44529</v>
      </c>
      <c r="C1816" t="s">
        <v>68</v>
      </c>
      <c r="D1816" s="27" t="s">
        <v>69</v>
      </c>
      <c r="E1816" s="58">
        <v>57</v>
      </c>
      <c r="F1816" s="57">
        <v>3430</v>
      </c>
      <c r="G1816" s="58">
        <v>9</v>
      </c>
      <c r="J1816" s="111" t="s">
        <v>15</v>
      </c>
      <c r="K1816" s="57">
        <v>1</v>
      </c>
      <c r="N1816" s="261">
        <v>713</v>
      </c>
      <c r="O1816" s="262" t="s">
        <v>1861</v>
      </c>
      <c r="P1816" s="111" t="s">
        <v>1862</v>
      </c>
    </row>
    <row r="1817" spans="1:16" ht="15.6">
      <c r="A1817" s="57">
        <v>1816</v>
      </c>
      <c r="B1817" s="66">
        <v>44529</v>
      </c>
      <c r="C1817" t="s">
        <v>68</v>
      </c>
      <c r="D1817" s="27" t="s">
        <v>69</v>
      </c>
      <c r="E1817" s="58">
        <v>64</v>
      </c>
      <c r="F1817" s="57">
        <v>5280</v>
      </c>
      <c r="G1817" s="58">
        <v>1</v>
      </c>
      <c r="J1817" s="111" t="s">
        <v>12</v>
      </c>
      <c r="K1817" s="57">
        <v>1</v>
      </c>
      <c r="N1817" s="261">
        <v>713</v>
      </c>
      <c r="O1817" s="262" t="s">
        <v>1861</v>
      </c>
      <c r="P1817" s="111" t="s">
        <v>1862</v>
      </c>
    </row>
    <row r="1818" spans="1:16" ht="15.6">
      <c r="A1818" s="57">
        <v>1817</v>
      </c>
      <c r="B1818" s="66">
        <v>44536</v>
      </c>
      <c r="C1818" t="s">
        <v>68</v>
      </c>
      <c r="D1818" s="27" t="s">
        <v>69</v>
      </c>
      <c r="E1818" s="58">
        <v>72</v>
      </c>
      <c r="F1818" s="111">
        <v>6750</v>
      </c>
      <c r="G1818" s="58">
        <v>204</v>
      </c>
      <c r="J1818" s="111" t="s">
        <v>15</v>
      </c>
      <c r="K1818" s="57">
        <v>4</v>
      </c>
      <c r="N1818" s="261">
        <v>713</v>
      </c>
      <c r="O1818" s="262" t="s">
        <v>1861</v>
      </c>
      <c r="P1818" s="111" t="s">
        <v>1862</v>
      </c>
    </row>
    <row r="1819" spans="1:16" ht="15.6">
      <c r="A1819" s="57">
        <v>1818</v>
      </c>
      <c r="B1819" s="66">
        <v>44536</v>
      </c>
      <c r="C1819" t="s">
        <v>68</v>
      </c>
      <c r="D1819" s="27" t="s">
        <v>69</v>
      </c>
      <c r="E1819" s="58">
        <v>86</v>
      </c>
      <c r="F1819" s="57">
        <v>9285</v>
      </c>
      <c r="G1819" s="58">
        <v>7</v>
      </c>
      <c r="J1819" s="111" t="s">
        <v>15</v>
      </c>
      <c r="K1819" s="57">
        <v>4</v>
      </c>
      <c r="N1819" s="261">
        <v>713</v>
      </c>
      <c r="O1819" s="262" t="s">
        <v>1861</v>
      </c>
      <c r="P1819" s="111" t="s">
        <v>1862</v>
      </c>
    </row>
    <row r="1820" spans="1:16" ht="15.6">
      <c r="A1820" s="57">
        <v>1819</v>
      </c>
      <c r="B1820" s="66">
        <v>44536</v>
      </c>
      <c r="C1820" t="s">
        <v>68</v>
      </c>
      <c r="D1820" s="27" t="s">
        <v>69</v>
      </c>
      <c r="E1820" s="58">
        <v>61</v>
      </c>
      <c r="F1820" s="57">
        <v>3790</v>
      </c>
      <c r="G1820" s="58">
        <v>5</v>
      </c>
      <c r="J1820" s="111" t="s">
        <v>15</v>
      </c>
      <c r="K1820" s="57">
        <v>3</v>
      </c>
      <c r="N1820" s="261">
        <v>713</v>
      </c>
      <c r="O1820" s="262" t="s">
        <v>1861</v>
      </c>
      <c r="P1820" s="111" t="s">
        <v>1862</v>
      </c>
    </row>
    <row r="1821" spans="1:16" ht="15.6">
      <c r="A1821" s="57">
        <v>1820</v>
      </c>
      <c r="B1821" s="66">
        <v>44538</v>
      </c>
      <c r="C1821" t="s">
        <v>68</v>
      </c>
      <c r="D1821" s="27" t="s">
        <v>69</v>
      </c>
      <c r="E1821" s="58">
        <v>62</v>
      </c>
      <c r="F1821" s="57">
        <v>3570</v>
      </c>
      <c r="G1821" s="58">
        <v>74</v>
      </c>
      <c r="J1821" s="111" t="s">
        <v>15</v>
      </c>
      <c r="K1821" s="57">
        <v>4</v>
      </c>
      <c r="N1821" s="261">
        <v>713</v>
      </c>
      <c r="O1821" s="262" t="s">
        <v>1861</v>
      </c>
      <c r="P1821" s="111" t="s">
        <v>1862</v>
      </c>
    </row>
    <row r="1822" spans="1:16" ht="15.6">
      <c r="A1822" s="57">
        <v>1821</v>
      </c>
      <c r="B1822" s="66">
        <v>44538</v>
      </c>
      <c r="C1822" t="s">
        <v>68</v>
      </c>
      <c r="D1822" s="27" t="s">
        <v>69</v>
      </c>
      <c r="E1822" s="58">
        <v>64</v>
      </c>
      <c r="F1822" s="57">
        <v>3630</v>
      </c>
      <c r="G1822" s="58">
        <v>14</v>
      </c>
      <c r="J1822" s="111" t="s">
        <v>15</v>
      </c>
      <c r="K1822" s="57">
        <v>4</v>
      </c>
      <c r="N1822" s="261">
        <v>713</v>
      </c>
      <c r="O1822" s="262" t="s">
        <v>1861</v>
      </c>
      <c r="P1822" s="111" t="s">
        <v>1862</v>
      </c>
    </row>
    <row r="1823" spans="1:16" ht="15.6">
      <c r="A1823" s="57">
        <v>1822</v>
      </c>
      <c r="B1823" s="66">
        <v>44544</v>
      </c>
      <c r="C1823" t="s">
        <v>68</v>
      </c>
      <c r="D1823" s="27" t="s">
        <v>69</v>
      </c>
      <c r="E1823" s="58">
        <v>64</v>
      </c>
      <c r="F1823" s="57">
        <v>4275</v>
      </c>
      <c r="G1823" s="58">
        <v>132</v>
      </c>
      <c r="J1823" s="111" t="s">
        <v>15</v>
      </c>
      <c r="K1823" s="57">
        <v>4</v>
      </c>
      <c r="N1823" s="261">
        <v>713</v>
      </c>
      <c r="O1823" s="262" t="s">
        <v>1861</v>
      </c>
      <c r="P1823" s="111" t="s">
        <v>1862</v>
      </c>
    </row>
    <row r="1824" spans="1:16" ht="15.6">
      <c r="A1824" s="57">
        <v>1823</v>
      </c>
      <c r="B1824" s="66">
        <v>44544</v>
      </c>
      <c r="C1824" t="s">
        <v>68</v>
      </c>
      <c r="D1824" s="27" t="s">
        <v>69</v>
      </c>
      <c r="E1824" s="58">
        <v>58</v>
      </c>
      <c r="F1824" s="57">
        <v>3165</v>
      </c>
      <c r="G1824" s="58">
        <v>10</v>
      </c>
      <c r="J1824" s="111" t="s">
        <v>12</v>
      </c>
      <c r="K1824" s="57">
        <v>4</v>
      </c>
      <c r="N1824" s="261">
        <v>713</v>
      </c>
      <c r="O1824" s="262" t="s">
        <v>1861</v>
      </c>
      <c r="P1824" s="111" t="s">
        <v>1862</v>
      </c>
    </row>
    <row r="1825" spans="1:16" ht="15.6">
      <c r="A1825" s="57">
        <v>1824</v>
      </c>
      <c r="B1825" s="66">
        <v>44544</v>
      </c>
      <c r="C1825" t="s">
        <v>68</v>
      </c>
      <c r="D1825" s="30" t="s">
        <v>84</v>
      </c>
      <c r="E1825" s="58">
        <v>82</v>
      </c>
      <c r="F1825" s="57">
        <v>8940</v>
      </c>
      <c r="G1825" s="58">
        <v>65</v>
      </c>
      <c r="J1825" s="111" t="s">
        <v>15</v>
      </c>
      <c r="K1825" s="57">
        <v>4</v>
      </c>
      <c r="N1825" s="261">
        <v>713</v>
      </c>
      <c r="O1825" s="262" t="s">
        <v>1861</v>
      </c>
      <c r="P1825" s="111" t="s">
        <v>1862</v>
      </c>
    </row>
    <row r="1826" spans="1:16" ht="15.6">
      <c r="A1826" s="57">
        <v>1825</v>
      </c>
      <c r="B1826" s="66">
        <v>44544</v>
      </c>
      <c r="C1826" t="s">
        <v>68</v>
      </c>
      <c r="D1826" s="27" t="s">
        <v>69</v>
      </c>
      <c r="E1826" s="58">
        <v>68</v>
      </c>
      <c r="F1826" s="57">
        <v>5425</v>
      </c>
      <c r="G1826" s="58">
        <v>6</v>
      </c>
      <c r="J1826" s="111" t="s">
        <v>12</v>
      </c>
      <c r="K1826" s="57">
        <v>3</v>
      </c>
      <c r="N1826" s="261">
        <v>713</v>
      </c>
      <c r="O1826" s="262" t="s">
        <v>1861</v>
      </c>
      <c r="P1826" s="111" t="s">
        <v>1862</v>
      </c>
    </row>
    <row r="1827" spans="1:16" ht="15.6">
      <c r="A1827" s="57">
        <v>1826</v>
      </c>
      <c r="B1827" s="66">
        <v>44546</v>
      </c>
      <c r="C1827" t="s">
        <v>68</v>
      </c>
      <c r="D1827" s="27" t="s">
        <v>69</v>
      </c>
      <c r="E1827" s="58">
        <v>90</v>
      </c>
      <c r="F1827" s="57">
        <v>12670</v>
      </c>
      <c r="G1827" s="58">
        <v>16</v>
      </c>
      <c r="J1827" s="111" t="s">
        <v>12</v>
      </c>
      <c r="K1827" s="57">
        <v>4</v>
      </c>
      <c r="N1827" s="261">
        <v>713</v>
      </c>
      <c r="O1827" s="262" t="s">
        <v>1861</v>
      </c>
      <c r="P1827" s="111" t="s">
        <v>1862</v>
      </c>
    </row>
    <row r="1828" spans="1:16" ht="15.6">
      <c r="A1828" s="57">
        <v>1827</v>
      </c>
      <c r="B1828" s="66">
        <v>44546</v>
      </c>
      <c r="C1828" t="s">
        <v>68</v>
      </c>
      <c r="D1828" s="27" t="s">
        <v>69</v>
      </c>
      <c r="E1828" s="58">
        <v>61</v>
      </c>
      <c r="F1828" s="57">
        <v>3665</v>
      </c>
      <c r="G1828" s="58">
        <v>13</v>
      </c>
      <c r="J1828" s="111" t="s">
        <v>15</v>
      </c>
      <c r="K1828" s="57">
        <v>3</v>
      </c>
      <c r="N1828" s="261">
        <v>713</v>
      </c>
      <c r="O1828" s="262" t="s">
        <v>1861</v>
      </c>
      <c r="P1828" s="111" t="s">
        <v>1862</v>
      </c>
    </row>
    <row r="1829" spans="1:16" ht="15.6">
      <c r="A1829" s="57">
        <v>1828</v>
      </c>
      <c r="B1829" s="66">
        <v>44546</v>
      </c>
      <c r="C1829" t="s">
        <v>68</v>
      </c>
      <c r="D1829" s="27" t="s">
        <v>69</v>
      </c>
      <c r="E1829" s="58">
        <v>68</v>
      </c>
      <c r="F1829" s="57">
        <v>5950</v>
      </c>
      <c r="G1829" s="58">
        <v>15</v>
      </c>
      <c r="J1829" s="111" t="s">
        <v>15</v>
      </c>
      <c r="K1829" s="57">
        <v>5</v>
      </c>
      <c r="N1829" s="261">
        <v>713</v>
      </c>
      <c r="O1829" s="262" t="s">
        <v>1861</v>
      </c>
      <c r="P1829" s="111" t="s">
        <v>1862</v>
      </c>
    </row>
    <row r="1830" spans="1:16" ht="15.6">
      <c r="A1830" s="57">
        <v>1829</v>
      </c>
      <c r="B1830" s="66">
        <v>44546</v>
      </c>
      <c r="C1830" t="s">
        <v>68</v>
      </c>
      <c r="D1830" s="27" t="s">
        <v>69</v>
      </c>
      <c r="E1830" s="58">
        <v>56</v>
      </c>
      <c r="F1830" s="57">
        <v>3020</v>
      </c>
      <c r="G1830" s="58">
        <v>3</v>
      </c>
      <c r="J1830" s="111" t="s">
        <v>15</v>
      </c>
      <c r="K1830" s="57">
        <v>2</v>
      </c>
      <c r="N1830" s="261">
        <v>713</v>
      </c>
      <c r="O1830" s="262" t="s">
        <v>1861</v>
      </c>
      <c r="P1830" s="111" t="s">
        <v>1862</v>
      </c>
    </row>
    <row r="1831" spans="1:16" ht="15.6">
      <c r="A1831" s="57">
        <v>1830</v>
      </c>
      <c r="B1831" s="66">
        <v>44551</v>
      </c>
      <c r="C1831" t="s">
        <v>68</v>
      </c>
      <c r="D1831" s="27" t="s">
        <v>69</v>
      </c>
      <c r="E1831" s="58">
        <v>63</v>
      </c>
      <c r="F1831" s="57">
        <v>4110</v>
      </c>
      <c r="G1831" s="58">
        <v>13</v>
      </c>
      <c r="J1831" s="111" t="s">
        <v>15</v>
      </c>
      <c r="K1831" s="57">
        <v>4</v>
      </c>
      <c r="N1831" s="261">
        <v>713</v>
      </c>
      <c r="O1831" s="262" t="s">
        <v>1861</v>
      </c>
      <c r="P1831" s="111" t="s">
        <v>1862</v>
      </c>
    </row>
    <row r="1832" spans="1:16" ht="15.6">
      <c r="A1832" s="57">
        <v>1831</v>
      </c>
      <c r="B1832" s="66">
        <v>44551</v>
      </c>
      <c r="C1832" t="s">
        <v>68</v>
      </c>
      <c r="D1832" s="30" t="s">
        <v>84</v>
      </c>
      <c r="E1832" s="58">
        <v>58</v>
      </c>
      <c r="F1832" s="57">
        <v>3285</v>
      </c>
      <c r="G1832" s="58">
        <v>15</v>
      </c>
      <c r="J1832" s="111" t="s">
        <v>12</v>
      </c>
      <c r="K1832" s="57">
        <v>3</v>
      </c>
      <c r="N1832" s="261">
        <v>713</v>
      </c>
      <c r="O1832" s="262" t="s">
        <v>1861</v>
      </c>
      <c r="P1832" s="111" t="s">
        <v>1862</v>
      </c>
    </row>
    <row r="1833" spans="1:16" ht="15.6">
      <c r="A1833" s="57">
        <v>1832</v>
      </c>
      <c r="B1833" s="66">
        <v>44551</v>
      </c>
      <c r="C1833" t="s">
        <v>68</v>
      </c>
      <c r="D1833" s="27" t="s">
        <v>69</v>
      </c>
      <c r="E1833" s="58">
        <v>52</v>
      </c>
      <c r="F1833" s="57">
        <v>3155</v>
      </c>
      <c r="G1833" s="58">
        <v>3</v>
      </c>
      <c r="J1833" s="111" t="s">
        <v>15</v>
      </c>
      <c r="K1833" s="57">
        <v>2</v>
      </c>
      <c r="N1833" s="261">
        <v>713</v>
      </c>
      <c r="O1833" s="262" t="s">
        <v>1861</v>
      </c>
      <c r="P1833" s="111" t="s">
        <v>1862</v>
      </c>
    </row>
    <row r="1834" spans="1:16" ht="15.6">
      <c r="A1834" s="57">
        <v>1833</v>
      </c>
      <c r="B1834" s="66">
        <v>44552</v>
      </c>
      <c r="C1834" t="s">
        <v>68</v>
      </c>
      <c r="D1834" s="30" t="s">
        <v>84</v>
      </c>
      <c r="E1834" s="58">
        <v>53</v>
      </c>
      <c r="F1834" s="57">
        <v>3155</v>
      </c>
      <c r="G1834" s="58">
        <v>8</v>
      </c>
      <c r="J1834" s="111" t="s">
        <v>15</v>
      </c>
      <c r="K1834" s="57">
        <v>3</v>
      </c>
      <c r="N1834" s="261">
        <v>713</v>
      </c>
      <c r="O1834" s="262" t="s">
        <v>1861</v>
      </c>
      <c r="P1834" s="111" t="s">
        <v>1862</v>
      </c>
    </row>
    <row r="1835" spans="1:16" ht="15.6">
      <c r="A1835" s="57">
        <v>1834</v>
      </c>
      <c r="B1835" s="66">
        <v>44552</v>
      </c>
      <c r="C1835" t="s">
        <v>68</v>
      </c>
      <c r="D1835" s="27" t="s">
        <v>69</v>
      </c>
      <c r="E1835" s="58">
        <v>31</v>
      </c>
      <c r="F1835" s="57">
        <v>2950</v>
      </c>
      <c r="G1835" s="58">
        <v>35</v>
      </c>
      <c r="J1835" s="111" t="s">
        <v>15</v>
      </c>
      <c r="K1835" s="57">
        <v>3</v>
      </c>
      <c r="N1835" s="261">
        <v>713</v>
      </c>
      <c r="O1835" s="262" t="s">
        <v>1861</v>
      </c>
      <c r="P1835" s="111" t="s">
        <v>1862</v>
      </c>
    </row>
    <row r="1836" spans="1:16" ht="15.6">
      <c r="A1836" s="57">
        <v>1835</v>
      </c>
      <c r="B1836" s="66">
        <v>44552</v>
      </c>
      <c r="C1836" t="s">
        <v>68</v>
      </c>
      <c r="D1836" s="27" t="s">
        <v>69</v>
      </c>
      <c r="E1836" s="58">
        <v>52</v>
      </c>
      <c r="F1836" s="57">
        <v>2100</v>
      </c>
      <c r="G1836" s="58">
        <v>6</v>
      </c>
      <c r="J1836" s="111" t="s">
        <v>12</v>
      </c>
      <c r="K1836" s="57">
        <v>1</v>
      </c>
      <c r="N1836" s="261">
        <v>713</v>
      </c>
      <c r="O1836" s="262" t="s">
        <v>1861</v>
      </c>
      <c r="P1836" s="111" t="s">
        <v>1862</v>
      </c>
    </row>
    <row r="1837" spans="1:16" ht="15.6">
      <c r="A1837" s="57">
        <v>1836</v>
      </c>
      <c r="B1837" s="66">
        <v>44552</v>
      </c>
      <c r="C1837" t="s">
        <v>68</v>
      </c>
      <c r="D1837" s="27" t="s">
        <v>69</v>
      </c>
      <c r="E1837" s="58">
        <v>67</v>
      </c>
      <c r="F1837" s="57">
        <v>4320</v>
      </c>
      <c r="G1837" s="58">
        <v>8</v>
      </c>
      <c r="J1837" s="111" t="s">
        <v>15</v>
      </c>
      <c r="K1837" s="57">
        <v>4</v>
      </c>
      <c r="N1837" s="261">
        <v>713</v>
      </c>
      <c r="O1837" s="262" t="s">
        <v>1861</v>
      </c>
      <c r="P1837" s="111" t="s">
        <v>1862</v>
      </c>
    </row>
    <row r="1838" spans="1:16" ht="15.6">
      <c r="A1838" s="57">
        <v>1837</v>
      </c>
      <c r="B1838" s="66">
        <v>44552</v>
      </c>
      <c r="C1838" t="s">
        <v>68</v>
      </c>
      <c r="D1838" s="27" t="s">
        <v>69</v>
      </c>
      <c r="E1838" s="58">
        <v>79</v>
      </c>
      <c r="F1838" s="57">
        <v>8610</v>
      </c>
      <c r="G1838" s="58">
        <v>7</v>
      </c>
      <c r="J1838" s="111" t="s">
        <v>15</v>
      </c>
      <c r="K1838" s="57">
        <v>4</v>
      </c>
      <c r="N1838" s="261">
        <v>713</v>
      </c>
      <c r="O1838" s="262" t="s">
        <v>1861</v>
      </c>
      <c r="P1838" s="111" t="s">
        <v>1862</v>
      </c>
    </row>
    <row r="1839" spans="1:16" ht="15.6">
      <c r="A1839" s="57">
        <v>1838</v>
      </c>
      <c r="B1839" s="66">
        <v>44557</v>
      </c>
      <c r="C1839" t="s">
        <v>68</v>
      </c>
      <c r="D1839" s="27" t="s">
        <v>69</v>
      </c>
      <c r="E1839" s="58">
        <v>76</v>
      </c>
      <c r="F1839" s="57">
        <v>8560</v>
      </c>
      <c r="G1839" s="58">
        <v>14</v>
      </c>
      <c r="J1839" s="111" t="s">
        <v>15</v>
      </c>
      <c r="K1839" s="57">
        <v>4</v>
      </c>
      <c r="N1839" s="261">
        <v>713</v>
      </c>
      <c r="O1839" s="262" t="s">
        <v>1861</v>
      </c>
      <c r="P1839" s="111" t="s">
        <v>1862</v>
      </c>
    </row>
    <row r="1840" spans="1:16" ht="15.6">
      <c r="A1840" s="57">
        <v>1839</v>
      </c>
      <c r="B1840" s="66">
        <v>44557</v>
      </c>
      <c r="C1840" t="s">
        <v>68</v>
      </c>
      <c r="D1840" s="27" t="s">
        <v>69</v>
      </c>
      <c r="E1840" s="58">
        <v>97</v>
      </c>
      <c r="F1840" s="57">
        <v>16100</v>
      </c>
      <c r="G1840" s="58">
        <v>1</v>
      </c>
      <c r="J1840" s="111" t="s">
        <v>15</v>
      </c>
      <c r="K1840" s="57">
        <v>4</v>
      </c>
      <c r="N1840" s="261">
        <v>713</v>
      </c>
      <c r="O1840" s="262" t="s">
        <v>1861</v>
      </c>
      <c r="P1840" s="111" t="s">
        <v>1862</v>
      </c>
    </row>
    <row r="1841" spans="1:16" ht="15.6">
      <c r="A1841" s="57">
        <v>1840</v>
      </c>
      <c r="B1841" s="66">
        <v>44557</v>
      </c>
      <c r="C1841" t="s">
        <v>68</v>
      </c>
      <c r="D1841" s="27" t="s">
        <v>69</v>
      </c>
      <c r="E1841" s="58">
        <v>57</v>
      </c>
      <c r="F1841" s="57">
        <v>2910</v>
      </c>
      <c r="G1841" s="58">
        <v>21</v>
      </c>
      <c r="J1841" s="111" t="s">
        <v>15</v>
      </c>
      <c r="K1841" s="57">
        <v>2</v>
      </c>
      <c r="N1841" s="261">
        <v>713</v>
      </c>
      <c r="O1841" s="262" t="s">
        <v>1861</v>
      </c>
      <c r="P1841" s="111" t="s">
        <v>1862</v>
      </c>
    </row>
    <row r="1842" spans="1:16" ht="15.6">
      <c r="A1842" s="57">
        <v>1841</v>
      </c>
      <c r="B1842" s="66">
        <v>44557</v>
      </c>
      <c r="C1842" t="s">
        <v>68</v>
      </c>
      <c r="D1842" s="27" t="s">
        <v>69</v>
      </c>
      <c r="E1842" s="58">
        <v>53</v>
      </c>
      <c r="F1842" s="57">
        <v>3200</v>
      </c>
      <c r="G1842" s="58">
        <v>6</v>
      </c>
      <c r="J1842" s="111" t="s">
        <v>15</v>
      </c>
      <c r="K1842" s="57">
        <v>3</v>
      </c>
      <c r="N1842" s="261">
        <v>713</v>
      </c>
      <c r="O1842" s="262" t="s">
        <v>1861</v>
      </c>
      <c r="P1842" s="111" t="s">
        <v>1862</v>
      </c>
    </row>
    <row r="1843" spans="1:16" ht="15.6">
      <c r="A1843" s="57">
        <v>1842</v>
      </c>
      <c r="B1843" s="66">
        <v>44566</v>
      </c>
      <c r="C1843" t="s">
        <v>68</v>
      </c>
      <c r="D1843" s="30" t="s">
        <v>84</v>
      </c>
      <c r="E1843" s="58">
        <v>74</v>
      </c>
      <c r="F1843" s="57">
        <v>8530</v>
      </c>
      <c r="G1843" s="58">
        <v>62</v>
      </c>
      <c r="J1843" s="111" t="s">
        <v>15</v>
      </c>
      <c r="K1843" s="57">
        <v>4</v>
      </c>
      <c r="N1843" s="261">
        <v>713</v>
      </c>
      <c r="O1843" s="262" t="s">
        <v>1861</v>
      </c>
      <c r="P1843" s="111" t="s">
        <v>1862</v>
      </c>
    </row>
    <row r="1844" spans="1:16" ht="15.6">
      <c r="A1844" s="57">
        <v>1843</v>
      </c>
      <c r="B1844" s="66">
        <v>44566</v>
      </c>
      <c r="C1844" t="s">
        <v>68</v>
      </c>
      <c r="D1844" s="30" t="s">
        <v>84</v>
      </c>
      <c r="E1844" s="58">
        <v>64</v>
      </c>
      <c r="F1844" s="57">
        <v>4750</v>
      </c>
      <c r="G1844" s="58">
        <v>3</v>
      </c>
      <c r="J1844" s="111" t="s">
        <v>15</v>
      </c>
      <c r="K1844" s="57">
        <v>2</v>
      </c>
      <c r="N1844" s="261">
        <v>713</v>
      </c>
      <c r="O1844" s="262" t="s">
        <v>1861</v>
      </c>
      <c r="P1844" s="111" t="s">
        <v>1862</v>
      </c>
    </row>
    <row r="1845" spans="1:16" ht="15.6">
      <c r="A1845" s="57">
        <v>1844</v>
      </c>
      <c r="B1845" s="66">
        <v>44571</v>
      </c>
      <c r="C1845" t="s">
        <v>68</v>
      </c>
      <c r="D1845" s="27" t="s">
        <v>69</v>
      </c>
      <c r="E1845" s="58">
        <v>66</v>
      </c>
      <c r="F1845" s="57">
        <v>4490</v>
      </c>
      <c r="G1845" s="58">
        <v>28</v>
      </c>
      <c r="J1845" s="111" t="s">
        <v>15</v>
      </c>
      <c r="K1845" s="57">
        <v>4</v>
      </c>
      <c r="N1845" s="261">
        <v>713</v>
      </c>
      <c r="O1845" s="262" t="s">
        <v>1861</v>
      </c>
      <c r="P1845" s="111" t="s">
        <v>1862</v>
      </c>
    </row>
    <row r="1846" spans="1:16" ht="15.6">
      <c r="A1846" s="57">
        <v>1845</v>
      </c>
      <c r="B1846" s="66">
        <v>44571</v>
      </c>
      <c r="C1846" t="s">
        <v>68</v>
      </c>
      <c r="D1846" s="27" t="s">
        <v>69</v>
      </c>
      <c r="E1846" s="58">
        <v>83</v>
      </c>
      <c r="F1846" s="57">
        <v>12225</v>
      </c>
      <c r="G1846" s="58">
        <v>6</v>
      </c>
      <c r="J1846" s="111" t="s">
        <v>15</v>
      </c>
      <c r="K1846" s="57">
        <v>4</v>
      </c>
      <c r="N1846" s="261">
        <v>713</v>
      </c>
      <c r="O1846" s="262" t="s">
        <v>1861</v>
      </c>
      <c r="P1846" s="111" t="s">
        <v>1862</v>
      </c>
    </row>
    <row r="1847" spans="1:16" ht="15.6">
      <c r="A1847" s="57">
        <v>1846</v>
      </c>
      <c r="B1847" s="66">
        <v>44579</v>
      </c>
      <c r="C1847" t="s">
        <v>68</v>
      </c>
      <c r="D1847" s="27" t="s">
        <v>69</v>
      </c>
      <c r="E1847" s="58">
        <v>71</v>
      </c>
      <c r="F1847" s="57">
        <v>5910</v>
      </c>
      <c r="G1847" s="58">
        <v>6</v>
      </c>
      <c r="J1847" s="111" t="s">
        <v>15</v>
      </c>
      <c r="K1847" s="57">
        <v>4</v>
      </c>
      <c r="N1847" s="261">
        <v>713</v>
      </c>
      <c r="O1847" s="262" t="s">
        <v>1861</v>
      </c>
      <c r="P1847" s="111" t="s">
        <v>1862</v>
      </c>
    </row>
    <row r="1848" spans="1:16" ht="15.6">
      <c r="A1848" s="57">
        <v>1847</v>
      </c>
      <c r="B1848" s="66">
        <v>44579</v>
      </c>
      <c r="C1848" t="s">
        <v>68</v>
      </c>
      <c r="D1848" s="27" t="s">
        <v>69</v>
      </c>
      <c r="E1848" s="58">
        <v>51</v>
      </c>
      <c r="F1848" s="57">
        <v>3105</v>
      </c>
      <c r="G1848" s="58">
        <v>3</v>
      </c>
      <c r="J1848" s="111" t="s">
        <v>15</v>
      </c>
      <c r="K1848" s="57">
        <v>2</v>
      </c>
      <c r="N1848" s="261">
        <v>713</v>
      </c>
      <c r="O1848" s="262" t="s">
        <v>1861</v>
      </c>
      <c r="P1848" s="111" t="s">
        <v>1862</v>
      </c>
    </row>
    <row r="1849" spans="1:16" ht="15.6">
      <c r="A1849" s="57">
        <v>1848</v>
      </c>
      <c r="B1849" s="66">
        <v>44579</v>
      </c>
      <c r="C1849" t="s">
        <v>68</v>
      </c>
      <c r="D1849" s="27" t="s">
        <v>69</v>
      </c>
      <c r="E1849" s="58">
        <v>52</v>
      </c>
      <c r="F1849" s="57">
        <v>2695</v>
      </c>
      <c r="G1849" s="58">
        <v>3</v>
      </c>
      <c r="J1849" s="111" t="s">
        <v>15</v>
      </c>
      <c r="K1849" s="57">
        <v>2</v>
      </c>
      <c r="N1849" s="261">
        <v>713</v>
      </c>
      <c r="O1849" s="262" t="s">
        <v>1861</v>
      </c>
      <c r="P1849" s="111" t="s">
        <v>1862</v>
      </c>
    </row>
    <row r="1850" spans="1:16" ht="15.6">
      <c r="A1850" s="57">
        <v>1849</v>
      </c>
      <c r="B1850" s="113">
        <v>44585</v>
      </c>
      <c r="C1850" t="s">
        <v>68</v>
      </c>
      <c r="D1850" s="27" t="s">
        <v>69</v>
      </c>
      <c r="E1850" s="58">
        <v>53</v>
      </c>
      <c r="F1850" s="57">
        <v>2235</v>
      </c>
      <c r="G1850" s="58">
        <v>3</v>
      </c>
      <c r="J1850" s="111" t="s">
        <v>15</v>
      </c>
      <c r="K1850" s="57">
        <v>2</v>
      </c>
      <c r="N1850" s="261">
        <v>713</v>
      </c>
      <c r="O1850" s="262" t="s">
        <v>1861</v>
      </c>
      <c r="P1850" s="111" t="s">
        <v>1862</v>
      </c>
    </row>
    <row r="1851" spans="1:16" ht="15.6">
      <c r="A1851" s="57">
        <v>1850</v>
      </c>
      <c r="B1851" s="113">
        <v>44585</v>
      </c>
      <c r="C1851" t="s">
        <v>68</v>
      </c>
      <c r="D1851" s="30" t="s">
        <v>84</v>
      </c>
      <c r="E1851" s="58">
        <v>57</v>
      </c>
      <c r="F1851" s="57">
        <v>3195</v>
      </c>
      <c r="G1851" s="58">
        <v>5</v>
      </c>
      <c r="J1851" s="111" t="s">
        <v>15</v>
      </c>
      <c r="K1851" s="57">
        <v>3</v>
      </c>
      <c r="N1851" s="261">
        <v>713</v>
      </c>
      <c r="O1851" s="262" t="s">
        <v>1861</v>
      </c>
      <c r="P1851" s="111" t="s">
        <v>1862</v>
      </c>
    </row>
    <row r="1852" spans="1:16" ht="15.6">
      <c r="A1852" s="57">
        <v>1851</v>
      </c>
      <c r="B1852" s="113">
        <v>44585</v>
      </c>
      <c r="C1852" t="s">
        <v>68</v>
      </c>
      <c r="D1852" s="30" t="s">
        <v>84</v>
      </c>
      <c r="E1852" s="58">
        <v>66</v>
      </c>
      <c r="F1852" s="57">
        <v>4540</v>
      </c>
      <c r="G1852" s="58">
        <v>9</v>
      </c>
      <c r="J1852" s="111" t="s">
        <v>15</v>
      </c>
      <c r="K1852" s="57">
        <v>2</v>
      </c>
      <c r="N1852" s="261">
        <v>713</v>
      </c>
      <c r="O1852" s="262" t="s">
        <v>1861</v>
      </c>
      <c r="P1852" s="111" t="s">
        <v>1862</v>
      </c>
    </row>
    <row r="1853" spans="1:16" ht="15.6">
      <c r="A1853" s="57">
        <v>1852</v>
      </c>
      <c r="B1853" s="113">
        <v>44585</v>
      </c>
      <c r="C1853" t="s">
        <v>68</v>
      </c>
      <c r="D1853" s="27" t="s">
        <v>69</v>
      </c>
      <c r="E1853" s="58">
        <v>68</v>
      </c>
      <c r="F1853" s="57">
        <v>4885</v>
      </c>
      <c r="G1853" s="58">
        <v>4</v>
      </c>
      <c r="J1853" s="111" t="s">
        <v>15</v>
      </c>
      <c r="K1853" s="57">
        <v>4</v>
      </c>
      <c r="N1853" s="261">
        <v>713</v>
      </c>
      <c r="O1853" s="262" t="s">
        <v>1861</v>
      </c>
      <c r="P1853" s="111" t="s">
        <v>1862</v>
      </c>
    </row>
    <row r="1854" spans="1:16" ht="15.6">
      <c r="A1854" s="57">
        <v>1853</v>
      </c>
      <c r="B1854" s="66">
        <v>44590</v>
      </c>
      <c r="C1854" t="s">
        <v>68</v>
      </c>
      <c r="D1854" s="27" t="s">
        <v>69</v>
      </c>
      <c r="E1854" s="58">
        <v>68</v>
      </c>
      <c r="F1854" s="57">
        <v>4970</v>
      </c>
      <c r="G1854" s="58">
        <v>24</v>
      </c>
      <c r="J1854" s="111" t="s">
        <v>15</v>
      </c>
      <c r="K1854" s="57">
        <v>3</v>
      </c>
      <c r="N1854" s="261">
        <v>713</v>
      </c>
      <c r="O1854" s="262" t="s">
        <v>1861</v>
      </c>
      <c r="P1854" s="111" t="s">
        <v>1862</v>
      </c>
    </row>
    <row r="1855" spans="1:16" ht="15.6">
      <c r="A1855" s="57">
        <v>1854</v>
      </c>
      <c r="B1855" s="66">
        <v>44590</v>
      </c>
      <c r="C1855" t="s">
        <v>68</v>
      </c>
      <c r="D1855" s="27" t="s">
        <v>69</v>
      </c>
      <c r="E1855" s="58">
        <v>66</v>
      </c>
      <c r="F1855" s="57">
        <v>4750</v>
      </c>
      <c r="G1855" s="58">
        <v>6</v>
      </c>
      <c r="J1855" s="111" t="s">
        <v>15</v>
      </c>
      <c r="K1855" s="57">
        <v>4</v>
      </c>
      <c r="N1855" s="261">
        <v>713</v>
      </c>
      <c r="O1855" s="262" t="s">
        <v>1861</v>
      </c>
      <c r="P1855" s="111" t="s">
        <v>1862</v>
      </c>
    </row>
    <row r="1856" spans="1:16" ht="15.6">
      <c r="A1856" s="57">
        <v>1855</v>
      </c>
      <c r="B1856" s="66">
        <v>44601</v>
      </c>
      <c r="C1856" t="s">
        <v>68</v>
      </c>
      <c r="D1856" s="30" t="s">
        <v>84</v>
      </c>
      <c r="E1856" s="112">
        <v>64.5</v>
      </c>
      <c r="F1856" s="57">
        <v>4490</v>
      </c>
      <c r="G1856" s="58">
        <v>1</v>
      </c>
      <c r="J1856" s="111" t="s">
        <v>12</v>
      </c>
      <c r="K1856" s="111">
        <v>1</v>
      </c>
      <c r="L1856" s="111" t="s">
        <v>1863</v>
      </c>
      <c r="M1856" s="111" t="s">
        <v>1863</v>
      </c>
      <c r="N1856" s="261">
        <v>713</v>
      </c>
      <c r="O1856" s="262" t="s">
        <v>1861</v>
      </c>
      <c r="P1856" s="111" t="s">
        <v>1862</v>
      </c>
    </row>
    <row r="1857" spans="1:16" ht="15.6">
      <c r="A1857" s="57">
        <v>1856</v>
      </c>
      <c r="B1857" s="66">
        <v>44601</v>
      </c>
      <c r="C1857" t="s">
        <v>68</v>
      </c>
      <c r="D1857" s="27" t="s">
        <v>69</v>
      </c>
      <c r="E1857" s="58">
        <v>59</v>
      </c>
      <c r="F1857" s="57">
        <v>3035</v>
      </c>
      <c r="G1857" s="58">
        <v>2</v>
      </c>
      <c r="J1857" s="111" t="s">
        <v>15</v>
      </c>
      <c r="K1857" s="57">
        <v>2</v>
      </c>
      <c r="N1857" s="261">
        <v>713</v>
      </c>
      <c r="O1857" s="262" t="s">
        <v>1861</v>
      </c>
      <c r="P1857" s="111" t="s">
        <v>1862</v>
      </c>
    </row>
    <row r="1858" spans="1:16" ht="15.6">
      <c r="A1858" s="57">
        <v>1857</v>
      </c>
      <c r="B1858" s="66">
        <v>44601</v>
      </c>
      <c r="C1858" t="s">
        <v>68</v>
      </c>
      <c r="D1858" s="30" t="s">
        <v>84</v>
      </c>
      <c r="E1858" s="58">
        <v>68</v>
      </c>
      <c r="F1858" s="57">
        <v>5980</v>
      </c>
      <c r="G1858" s="58">
        <v>4</v>
      </c>
      <c r="J1858" s="111" t="s">
        <v>15</v>
      </c>
      <c r="K1858" s="57">
        <v>3</v>
      </c>
      <c r="N1858" s="261">
        <v>713</v>
      </c>
      <c r="O1858" s="262" t="s">
        <v>1861</v>
      </c>
      <c r="P1858" s="111" t="s">
        <v>1862</v>
      </c>
    </row>
    <row r="1859" spans="1:16" ht="15.6">
      <c r="A1859" s="57">
        <v>1858</v>
      </c>
      <c r="B1859" s="66">
        <v>44609</v>
      </c>
      <c r="C1859" t="s">
        <v>68</v>
      </c>
      <c r="D1859" s="30" t="s">
        <v>84</v>
      </c>
      <c r="E1859" s="58">
        <v>66</v>
      </c>
      <c r="F1859" s="57">
        <v>4815</v>
      </c>
      <c r="G1859" s="58">
        <v>1</v>
      </c>
      <c r="J1859" s="111" t="s">
        <v>12</v>
      </c>
      <c r="K1859" s="57">
        <v>2</v>
      </c>
      <c r="N1859" s="261">
        <v>713</v>
      </c>
      <c r="O1859" s="262" t="s">
        <v>1861</v>
      </c>
      <c r="P1859" s="111" t="s">
        <v>1862</v>
      </c>
    </row>
    <row r="1860" spans="1:16" ht="15.6">
      <c r="A1860" s="57">
        <v>1859</v>
      </c>
      <c r="B1860" s="66">
        <v>44609</v>
      </c>
      <c r="C1860" t="s">
        <v>68</v>
      </c>
      <c r="D1860" s="27" t="s">
        <v>69</v>
      </c>
      <c r="E1860" s="58">
        <v>91</v>
      </c>
      <c r="F1860" s="57">
        <v>14610</v>
      </c>
      <c r="G1860" s="58">
        <v>6</v>
      </c>
      <c r="J1860" s="111" t="s">
        <v>15</v>
      </c>
      <c r="K1860" s="57">
        <v>4</v>
      </c>
      <c r="N1860" s="261">
        <v>713</v>
      </c>
      <c r="O1860" s="262" t="s">
        <v>1861</v>
      </c>
      <c r="P1860" s="111" t="s">
        <v>1862</v>
      </c>
    </row>
    <row r="1861" spans="1:16" ht="15.6">
      <c r="A1861" s="57">
        <v>1860</v>
      </c>
      <c r="B1861" s="66">
        <v>44615</v>
      </c>
      <c r="C1861" t="s">
        <v>68</v>
      </c>
      <c r="D1861" s="27" t="s">
        <v>69</v>
      </c>
      <c r="E1861" s="58">
        <v>57</v>
      </c>
      <c r="F1861" s="57">
        <v>2525</v>
      </c>
      <c r="G1861" s="58">
        <v>2</v>
      </c>
      <c r="J1861" s="111" t="s">
        <v>12</v>
      </c>
      <c r="K1861" s="57">
        <v>2</v>
      </c>
      <c r="N1861" s="261">
        <v>713</v>
      </c>
      <c r="O1861" s="262" t="s">
        <v>1861</v>
      </c>
      <c r="P1861" s="111" t="s">
        <v>1862</v>
      </c>
    </row>
    <row r="1862" spans="1:16">
      <c r="A1862" s="57">
        <v>1861</v>
      </c>
      <c r="B1862" s="114">
        <v>44566</v>
      </c>
      <c r="C1862" s="36" t="s">
        <v>2005</v>
      </c>
      <c r="D1862" s="84" t="s">
        <v>76</v>
      </c>
      <c r="E1862" s="38">
        <v>29</v>
      </c>
      <c r="F1862" s="37">
        <v>797</v>
      </c>
      <c r="G1862" s="115" t="s">
        <v>55</v>
      </c>
      <c r="J1862" s="38" t="s">
        <v>12</v>
      </c>
      <c r="K1862" s="38"/>
      <c r="L1862" s="38"/>
      <c r="N1862" s="261">
        <v>713</v>
      </c>
      <c r="O1862" s="261" t="s">
        <v>2505</v>
      </c>
    </row>
    <row r="1863" spans="1:16">
      <c r="A1863" s="57">
        <v>1862</v>
      </c>
      <c r="B1863" s="114">
        <v>44566</v>
      </c>
      <c r="C1863" s="36" t="s">
        <v>2005</v>
      </c>
      <c r="D1863" s="84" t="s">
        <v>76</v>
      </c>
      <c r="E1863" s="38">
        <v>33</v>
      </c>
      <c r="F1863" s="37">
        <v>1099</v>
      </c>
      <c r="G1863" s="115" t="s">
        <v>55</v>
      </c>
      <c r="J1863" s="38" t="s">
        <v>12</v>
      </c>
      <c r="K1863" s="38"/>
      <c r="L1863" s="38"/>
      <c r="N1863" s="261">
        <v>713</v>
      </c>
      <c r="O1863" s="261" t="s">
        <v>2505</v>
      </c>
    </row>
    <row r="1864" spans="1:16">
      <c r="A1864" s="57">
        <v>1863</v>
      </c>
      <c r="B1864" s="114">
        <v>44566</v>
      </c>
      <c r="C1864" s="36" t="s">
        <v>2005</v>
      </c>
      <c r="D1864" s="84" t="s">
        <v>76</v>
      </c>
      <c r="E1864" s="38">
        <v>30</v>
      </c>
      <c r="F1864" s="37">
        <v>714</v>
      </c>
      <c r="G1864" s="115" t="s">
        <v>55</v>
      </c>
      <c r="J1864" s="38" t="s">
        <v>12</v>
      </c>
      <c r="K1864" s="38"/>
      <c r="L1864" s="38"/>
      <c r="N1864" s="261">
        <v>713</v>
      </c>
      <c r="O1864" s="261" t="s">
        <v>2505</v>
      </c>
    </row>
    <row r="1865" spans="1:16">
      <c r="A1865" s="57">
        <v>1864</v>
      </c>
      <c r="B1865" s="114">
        <v>44566</v>
      </c>
      <c r="C1865" s="36" t="s">
        <v>2005</v>
      </c>
      <c r="D1865" s="84" t="s">
        <v>76</v>
      </c>
      <c r="E1865" s="38">
        <v>32</v>
      </c>
      <c r="F1865" s="37">
        <v>1062</v>
      </c>
      <c r="G1865" s="38">
        <v>2</v>
      </c>
      <c r="J1865" s="38" t="s">
        <v>15</v>
      </c>
      <c r="K1865" s="38">
        <v>1</v>
      </c>
      <c r="L1865" s="38"/>
      <c r="N1865" s="261">
        <v>713</v>
      </c>
      <c r="O1865" s="261" t="s">
        <v>2505</v>
      </c>
    </row>
    <row r="1866" spans="1:16">
      <c r="A1866" s="57">
        <v>1865</v>
      </c>
      <c r="B1866" s="114">
        <v>44566</v>
      </c>
      <c r="C1866" s="36" t="s">
        <v>2005</v>
      </c>
      <c r="D1866" s="84" t="s">
        <v>76</v>
      </c>
      <c r="E1866" s="38">
        <v>32</v>
      </c>
      <c r="F1866" s="37">
        <v>948</v>
      </c>
      <c r="G1866" s="38">
        <v>2</v>
      </c>
      <c r="J1866" s="38" t="s">
        <v>15</v>
      </c>
      <c r="K1866" s="38">
        <v>1</v>
      </c>
      <c r="L1866" s="38"/>
      <c r="N1866" s="261">
        <v>713</v>
      </c>
      <c r="O1866" s="261" t="s">
        <v>2505</v>
      </c>
    </row>
    <row r="1867" spans="1:16">
      <c r="A1867" s="57">
        <v>1866</v>
      </c>
      <c r="B1867" s="116">
        <v>44569</v>
      </c>
      <c r="C1867" s="36" t="s">
        <v>2005</v>
      </c>
      <c r="D1867" s="84" t="s">
        <v>76</v>
      </c>
      <c r="E1867" s="38">
        <v>32</v>
      </c>
      <c r="F1867" s="37">
        <v>1073</v>
      </c>
      <c r="G1867" s="115">
        <v>26</v>
      </c>
      <c r="J1867" s="38" t="s">
        <v>15</v>
      </c>
      <c r="K1867" s="38">
        <v>3</v>
      </c>
      <c r="L1867" s="38"/>
      <c r="N1867" s="261">
        <v>713</v>
      </c>
      <c r="O1867" s="261" t="s">
        <v>2505</v>
      </c>
    </row>
    <row r="1868" spans="1:16">
      <c r="A1868" s="57">
        <v>1867</v>
      </c>
      <c r="B1868" s="116">
        <v>44569</v>
      </c>
      <c r="C1868" s="36" t="s">
        <v>2005</v>
      </c>
      <c r="D1868" s="84" t="s">
        <v>76</v>
      </c>
      <c r="E1868" s="38">
        <v>30</v>
      </c>
      <c r="F1868" s="37">
        <v>873</v>
      </c>
      <c r="G1868" s="115"/>
      <c r="J1868" s="38" t="s">
        <v>12</v>
      </c>
      <c r="K1868" s="38"/>
      <c r="L1868" s="38"/>
      <c r="N1868" s="261">
        <v>713</v>
      </c>
      <c r="O1868" s="261" t="s">
        <v>2505</v>
      </c>
    </row>
    <row r="1869" spans="1:16">
      <c r="A1869" s="57">
        <v>1868</v>
      </c>
      <c r="B1869" s="116">
        <v>44569</v>
      </c>
      <c r="C1869" s="36" t="s">
        <v>2005</v>
      </c>
      <c r="D1869" s="84" t="s">
        <v>76</v>
      </c>
      <c r="E1869" s="38">
        <v>34</v>
      </c>
      <c r="F1869" s="37">
        <v>1088</v>
      </c>
      <c r="G1869" s="115"/>
      <c r="J1869" s="38" t="s">
        <v>12</v>
      </c>
      <c r="K1869" s="38"/>
      <c r="L1869" s="38"/>
      <c r="N1869" s="261">
        <v>713</v>
      </c>
      <c r="O1869" s="261" t="s">
        <v>2505</v>
      </c>
    </row>
    <row r="1870" spans="1:16">
      <c r="A1870" s="57">
        <v>1869</v>
      </c>
      <c r="B1870" s="116">
        <v>44569</v>
      </c>
      <c r="C1870" s="36" t="s">
        <v>2005</v>
      </c>
      <c r="D1870" s="84" t="s">
        <v>76</v>
      </c>
      <c r="E1870" s="38">
        <v>36</v>
      </c>
      <c r="F1870" s="37">
        <v>1389</v>
      </c>
      <c r="G1870" s="38"/>
      <c r="J1870" s="38" t="s">
        <v>12</v>
      </c>
      <c r="K1870" s="38"/>
      <c r="L1870" s="38"/>
      <c r="N1870" s="261">
        <v>713</v>
      </c>
      <c r="O1870" s="261" t="s">
        <v>2505</v>
      </c>
    </row>
    <row r="1871" spans="1:16">
      <c r="A1871" s="57">
        <v>1870</v>
      </c>
      <c r="B1871" s="116">
        <v>44569</v>
      </c>
      <c r="C1871" s="36" t="s">
        <v>2005</v>
      </c>
      <c r="D1871" s="84" t="s">
        <v>76</v>
      </c>
      <c r="E1871" s="38">
        <v>35</v>
      </c>
      <c r="F1871" s="37">
        <v>1315</v>
      </c>
      <c r="G1871" s="38"/>
      <c r="J1871" s="38" t="s">
        <v>12</v>
      </c>
      <c r="K1871" s="38"/>
      <c r="L1871" s="38"/>
      <c r="N1871" s="261">
        <v>713</v>
      </c>
      <c r="O1871" s="261" t="s">
        <v>2505</v>
      </c>
    </row>
    <row r="1872" spans="1:16">
      <c r="A1872" s="57">
        <v>1871</v>
      </c>
      <c r="B1872" s="36" t="s">
        <v>2006</v>
      </c>
      <c r="C1872" s="36" t="s">
        <v>2005</v>
      </c>
      <c r="D1872" s="84" t="s">
        <v>76</v>
      </c>
      <c r="E1872" s="38">
        <v>34</v>
      </c>
      <c r="F1872" s="37">
        <v>1153</v>
      </c>
      <c r="G1872" s="115"/>
      <c r="J1872" s="38" t="s">
        <v>12</v>
      </c>
      <c r="K1872" s="38"/>
      <c r="L1872" s="38"/>
      <c r="N1872" s="261">
        <v>713</v>
      </c>
      <c r="O1872" s="261" t="s">
        <v>2505</v>
      </c>
    </row>
    <row r="1873" spans="1:15">
      <c r="A1873" s="57">
        <v>1872</v>
      </c>
      <c r="B1873" s="36" t="s">
        <v>2006</v>
      </c>
      <c r="C1873" s="36" t="s">
        <v>2005</v>
      </c>
      <c r="D1873" s="84" t="s">
        <v>76</v>
      </c>
      <c r="E1873" s="38">
        <v>32</v>
      </c>
      <c r="F1873" s="37">
        <v>904</v>
      </c>
      <c r="G1873" s="115"/>
      <c r="J1873" s="38" t="s">
        <v>12</v>
      </c>
      <c r="K1873" s="38"/>
      <c r="L1873" s="38"/>
      <c r="N1873" s="261">
        <v>713</v>
      </c>
      <c r="O1873" s="261" t="s">
        <v>2505</v>
      </c>
    </row>
    <row r="1874" spans="1:15">
      <c r="A1874" s="57">
        <v>1873</v>
      </c>
      <c r="B1874" s="36" t="s">
        <v>2006</v>
      </c>
      <c r="C1874" s="36" t="s">
        <v>2005</v>
      </c>
      <c r="D1874" s="84" t="s">
        <v>76</v>
      </c>
      <c r="E1874" s="38">
        <v>34</v>
      </c>
      <c r="F1874" s="37">
        <v>1151</v>
      </c>
      <c r="G1874" s="115">
        <v>61</v>
      </c>
      <c r="J1874" s="38" t="s">
        <v>15</v>
      </c>
      <c r="K1874" s="38">
        <v>4</v>
      </c>
      <c r="L1874" s="38"/>
      <c r="N1874" s="261">
        <v>713</v>
      </c>
      <c r="O1874" s="261" t="s">
        <v>2505</v>
      </c>
    </row>
    <row r="1875" spans="1:15">
      <c r="A1875" s="57">
        <v>1874</v>
      </c>
      <c r="B1875" s="36" t="s">
        <v>2006</v>
      </c>
      <c r="C1875" s="36" t="s">
        <v>2005</v>
      </c>
      <c r="D1875" s="84" t="s">
        <v>76</v>
      </c>
      <c r="E1875" s="38">
        <v>33</v>
      </c>
      <c r="F1875" s="37">
        <v>899</v>
      </c>
      <c r="G1875" s="38"/>
      <c r="J1875" s="38" t="s">
        <v>12</v>
      </c>
      <c r="K1875" s="38"/>
      <c r="L1875" s="38"/>
      <c r="N1875" s="261">
        <v>713</v>
      </c>
      <c r="O1875" s="261" t="s">
        <v>2505</v>
      </c>
    </row>
    <row r="1876" spans="1:15">
      <c r="A1876" s="57">
        <v>1875</v>
      </c>
      <c r="B1876" s="36" t="s">
        <v>2006</v>
      </c>
      <c r="C1876" s="36" t="s">
        <v>2005</v>
      </c>
      <c r="D1876" s="84" t="s">
        <v>76</v>
      </c>
      <c r="E1876" s="38">
        <v>31</v>
      </c>
      <c r="F1876" s="37">
        <v>863</v>
      </c>
      <c r="G1876" s="38"/>
      <c r="J1876" s="38" t="s">
        <v>12</v>
      </c>
      <c r="K1876" s="38"/>
      <c r="L1876" s="38"/>
      <c r="N1876" s="261">
        <v>713</v>
      </c>
      <c r="O1876" s="261" t="s">
        <v>2505</v>
      </c>
    </row>
    <row r="1877" spans="1:15">
      <c r="A1877" s="57">
        <v>1876</v>
      </c>
      <c r="B1877" s="36" t="s">
        <v>2008</v>
      </c>
      <c r="C1877" s="36" t="s">
        <v>2005</v>
      </c>
      <c r="D1877" s="84" t="s">
        <v>76</v>
      </c>
      <c r="E1877" s="38">
        <v>30</v>
      </c>
      <c r="F1877" s="37">
        <v>736</v>
      </c>
      <c r="G1877" s="115">
        <v>19</v>
      </c>
      <c r="J1877" s="38" t="s">
        <v>15</v>
      </c>
      <c r="K1877" s="38">
        <v>2</v>
      </c>
      <c r="L1877" s="38"/>
      <c r="N1877" s="261">
        <v>713</v>
      </c>
      <c r="O1877" s="261" t="s">
        <v>2505</v>
      </c>
    </row>
    <row r="1878" spans="1:15">
      <c r="A1878" s="57">
        <v>1877</v>
      </c>
      <c r="B1878" s="36" t="s">
        <v>2008</v>
      </c>
      <c r="C1878" s="36" t="s">
        <v>2005</v>
      </c>
      <c r="D1878" s="84" t="s">
        <v>76</v>
      </c>
      <c r="E1878" s="38">
        <v>34</v>
      </c>
      <c r="F1878" s="37">
        <v>1032</v>
      </c>
      <c r="G1878" s="115">
        <v>9</v>
      </c>
      <c r="J1878" s="38" t="s">
        <v>15</v>
      </c>
      <c r="K1878" s="38">
        <v>2</v>
      </c>
      <c r="L1878" s="38"/>
      <c r="N1878" s="261">
        <v>713</v>
      </c>
      <c r="O1878" s="261" t="s">
        <v>2505</v>
      </c>
    </row>
    <row r="1879" spans="1:15">
      <c r="A1879" s="57">
        <v>1878</v>
      </c>
      <c r="B1879" s="36" t="s">
        <v>2008</v>
      </c>
      <c r="C1879" s="36" t="s">
        <v>2005</v>
      </c>
      <c r="D1879" s="84" t="s">
        <v>76</v>
      </c>
      <c r="E1879" s="38">
        <v>38</v>
      </c>
      <c r="F1879" s="37">
        <v>1346</v>
      </c>
      <c r="G1879" s="115">
        <v>21</v>
      </c>
      <c r="J1879" s="38" t="s">
        <v>15</v>
      </c>
      <c r="K1879" s="38">
        <v>3</v>
      </c>
      <c r="L1879" s="38"/>
      <c r="N1879" s="261">
        <v>713</v>
      </c>
      <c r="O1879" s="261" t="s">
        <v>2505</v>
      </c>
    </row>
    <row r="1880" spans="1:15">
      <c r="A1880" s="57">
        <v>1879</v>
      </c>
      <c r="B1880" s="36" t="s">
        <v>2008</v>
      </c>
      <c r="C1880" s="36" t="s">
        <v>2005</v>
      </c>
      <c r="D1880" s="84" t="s">
        <v>76</v>
      </c>
      <c r="E1880" s="38">
        <v>37</v>
      </c>
      <c r="F1880" s="37">
        <v>1311</v>
      </c>
      <c r="G1880" s="38"/>
      <c r="J1880" s="38" t="s">
        <v>12</v>
      </c>
      <c r="K1880" s="38"/>
      <c r="L1880" s="38"/>
      <c r="N1880" s="261">
        <v>713</v>
      </c>
      <c r="O1880" s="261" t="s">
        <v>2505</v>
      </c>
    </row>
    <row r="1881" spans="1:15">
      <c r="A1881" s="57">
        <v>1880</v>
      </c>
      <c r="B1881" s="36" t="s">
        <v>2008</v>
      </c>
      <c r="C1881" s="36" t="s">
        <v>2005</v>
      </c>
      <c r="D1881" s="84" t="s">
        <v>76</v>
      </c>
      <c r="E1881" s="38">
        <v>33</v>
      </c>
      <c r="F1881" s="37">
        <v>965</v>
      </c>
      <c r="G1881" s="38">
        <v>78</v>
      </c>
      <c r="J1881" s="38" t="s">
        <v>15</v>
      </c>
      <c r="K1881" s="38">
        <v>5</v>
      </c>
      <c r="L1881" s="38"/>
      <c r="N1881" s="261">
        <v>713</v>
      </c>
      <c r="O1881" s="261" t="s">
        <v>2505</v>
      </c>
    </row>
    <row r="1882" spans="1:15">
      <c r="A1882" s="57">
        <v>1881</v>
      </c>
      <c r="B1882" s="36" t="s">
        <v>2009</v>
      </c>
      <c r="C1882" s="36" t="s">
        <v>2005</v>
      </c>
      <c r="D1882" s="84" t="s">
        <v>76</v>
      </c>
      <c r="E1882" s="38">
        <v>35</v>
      </c>
      <c r="F1882" s="37">
        <v>1275</v>
      </c>
      <c r="G1882" s="115"/>
      <c r="J1882" s="38" t="s">
        <v>12</v>
      </c>
      <c r="K1882" s="38"/>
      <c r="L1882" s="38"/>
      <c r="N1882" s="261">
        <v>713</v>
      </c>
      <c r="O1882" s="261" t="s">
        <v>2505</v>
      </c>
    </row>
    <row r="1883" spans="1:15">
      <c r="A1883" s="57">
        <v>1882</v>
      </c>
      <c r="B1883" s="36" t="s">
        <v>2009</v>
      </c>
      <c r="C1883" s="36" t="s">
        <v>2005</v>
      </c>
      <c r="D1883" s="84" t="s">
        <v>76</v>
      </c>
      <c r="E1883" s="38">
        <v>36</v>
      </c>
      <c r="F1883" s="37">
        <v>1348</v>
      </c>
      <c r="G1883" s="115">
        <v>9</v>
      </c>
      <c r="J1883" s="38" t="s">
        <v>15</v>
      </c>
      <c r="K1883" s="38">
        <v>2</v>
      </c>
      <c r="L1883" s="38"/>
      <c r="N1883" s="261">
        <v>713</v>
      </c>
      <c r="O1883" s="261" t="s">
        <v>2505</v>
      </c>
    </row>
    <row r="1884" spans="1:15">
      <c r="A1884" s="57">
        <v>1883</v>
      </c>
      <c r="B1884" s="36" t="s">
        <v>2009</v>
      </c>
      <c r="C1884" s="36" t="s">
        <v>2005</v>
      </c>
      <c r="D1884" s="84" t="s">
        <v>76</v>
      </c>
      <c r="E1884" s="38">
        <v>29</v>
      </c>
      <c r="F1884" s="37">
        <v>563</v>
      </c>
      <c r="G1884" s="115"/>
      <c r="J1884" s="38" t="s">
        <v>12</v>
      </c>
      <c r="K1884" s="38"/>
      <c r="L1884" s="38"/>
      <c r="N1884" s="261">
        <v>713</v>
      </c>
      <c r="O1884" s="261" t="s">
        <v>2505</v>
      </c>
    </row>
    <row r="1885" spans="1:15">
      <c r="A1885" s="57">
        <v>1884</v>
      </c>
      <c r="B1885" s="36" t="s">
        <v>2009</v>
      </c>
      <c r="C1885" s="36" t="s">
        <v>2005</v>
      </c>
      <c r="D1885" s="84" t="s">
        <v>76</v>
      </c>
      <c r="E1885" s="38">
        <v>35</v>
      </c>
      <c r="F1885" s="37">
        <v>1195</v>
      </c>
      <c r="G1885" s="38"/>
      <c r="J1885" s="38" t="s">
        <v>12</v>
      </c>
      <c r="K1885" s="38"/>
      <c r="L1885" s="38"/>
      <c r="N1885" s="261">
        <v>713</v>
      </c>
      <c r="O1885" s="261" t="s">
        <v>2505</v>
      </c>
    </row>
    <row r="1886" spans="1:15">
      <c r="A1886" s="57">
        <v>1885</v>
      </c>
      <c r="B1886" s="36" t="s">
        <v>2009</v>
      </c>
      <c r="C1886" s="36" t="s">
        <v>2005</v>
      </c>
      <c r="D1886" s="84" t="s">
        <v>76</v>
      </c>
      <c r="E1886" s="38">
        <v>35</v>
      </c>
      <c r="F1886" s="37">
        <v>1115</v>
      </c>
      <c r="G1886" s="38"/>
      <c r="J1886" s="38" t="s">
        <v>12</v>
      </c>
      <c r="K1886" s="38"/>
      <c r="L1886" s="38"/>
      <c r="N1886" s="261">
        <v>713</v>
      </c>
      <c r="O1886" s="261" t="s">
        <v>2505</v>
      </c>
    </row>
    <row r="1887" spans="1:15">
      <c r="A1887" s="57">
        <v>1886</v>
      </c>
      <c r="B1887" s="36" t="s">
        <v>2010</v>
      </c>
      <c r="C1887" s="36" t="s">
        <v>2005</v>
      </c>
      <c r="D1887" s="84" t="s">
        <v>76</v>
      </c>
      <c r="E1887" s="38">
        <v>34</v>
      </c>
      <c r="F1887" s="37">
        <v>1033</v>
      </c>
      <c r="G1887" s="115">
        <v>33</v>
      </c>
      <c r="J1887" s="38" t="s">
        <v>15</v>
      </c>
      <c r="K1887" s="38">
        <v>3</v>
      </c>
      <c r="L1887" s="38"/>
      <c r="N1887" s="261">
        <v>713</v>
      </c>
      <c r="O1887" s="261" t="s">
        <v>2505</v>
      </c>
    </row>
    <row r="1888" spans="1:15">
      <c r="A1888" s="57">
        <v>1887</v>
      </c>
      <c r="B1888" s="36" t="s">
        <v>2010</v>
      </c>
      <c r="C1888" s="36" t="s">
        <v>2005</v>
      </c>
      <c r="D1888" s="84" t="s">
        <v>76</v>
      </c>
      <c r="E1888" s="38">
        <v>33</v>
      </c>
      <c r="F1888" s="37">
        <v>940</v>
      </c>
      <c r="G1888" s="115"/>
      <c r="J1888" s="38" t="s">
        <v>12</v>
      </c>
      <c r="K1888" s="38"/>
      <c r="L1888" s="38"/>
      <c r="N1888" s="261">
        <v>713</v>
      </c>
      <c r="O1888" s="261" t="s">
        <v>2505</v>
      </c>
    </row>
    <row r="1889" spans="1:15">
      <c r="A1889" s="57">
        <v>1888</v>
      </c>
      <c r="B1889" s="36" t="s">
        <v>2010</v>
      </c>
      <c r="C1889" s="36" t="s">
        <v>2005</v>
      </c>
      <c r="D1889" s="84" t="s">
        <v>76</v>
      </c>
      <c r="E1889" s="38">
        <v>34</v>
      </c>
      <c r="F1889" s="37">
        <v>1056</v>
      </c>
      <c r="G1889" s="115">
        <v>9</v>
      </c>
      <c r="J1889" s="38" t="s">
        <v>15</v>
      </c>
      <c r="K1889" s="38">
        <v>1</v>
      </c>
      <c r="L1889" s="38"/>
      <c r="N1889" s="261">
        <v>713</v>
      </c>
      <c r="O1889" s="261" t="s">
        <v>2505</v>
      </c>
    </row>
    <row r="1890" spans="1:15">
      <c r="A1890" s="57">
        <v>1889</v>
      </c>
      <c r="B1890" s="36" t="s">
        <v>2010</v>
      </c>
      <c r="C1890" s="36" t="s">
        <v>2005</v>
      </c>
      <c r="D1890" s="84" t="s">
        <v>76</v>
      </c>
      <c r="E1890" s="38">
        <v>30</v>
      </c>
      <c r="F1890" s="37">
        <v>794</v>
      </c>
      <c r="G1890" s="38"/>
      <c r="J1890" s="38" t="s">
        <v>12</v>
      </c>
      <c r="K1890" s="38"/>
      <c r="L1890" s="38"/>
      <c r="N1890" s="261">
        <v>713</v>
      </c>
      <c r="O1890" s="261" t="s">
        <v>2505</v>
      </c>
    </row>
    <row r="1891" spans="1:15">
      <c r="A1891" s="57">
        <v>1890</v>
      </c>
      <c r="B1891" s="36" t="s">
        <v>2010</v>
      </c>
      <c r="C1891" s="36" t="s">
        <v>2005</v>
      </c>
      <c r="D1891" s="84" t="s">
        <v>76</v>
      </c>
      <c r="E1891" s="38">
        <v>32</v>
      </c>
      <c r="F1891" s="37">
        <v>804</v>
      </c>
      <c r="G1891" s="38"/>
      <c r="J1891" s="38" t="s">
        <v>12</v>
      </c>
      <c r="K1891" s="38"/>
      <c r="L1891" s="38"/>
      <c r="N1891" s="261">
        <v>713</v>
      </c>
      <c r="O1891" s="261" t="s">
        <v>2505</v>
      </c>
    </row>
    <row r="1892" spans="1:15">
      <c r="A1892" s="57">
        <v>1891</v>
      </c>
      <c r="B1892" s="36" t="s">
        <v>2011</v>
      </c>
      <c r="C1892" s="36" t="s">
        <v>2005</v>
      </c>
      <c r="D1892" s="84" t="s">
        <v>76</v>
      </c>
      <c r="E1892" s="38">
        <v>30</v>
      </c>
      <c r="F1892" s="37">
        <v>813</v>
      </c>
      <c r="G1892" s="115"/>
      <c r="J1892" s="38" t="s">
        <v>12</v>
      </c>
      <c r="K1892" s="38"/>
      <c r="L1892" s="38"/>
      <c r="N1892" s="261">
        <v>713</v>
      </c>
      <c r="O1892" s="261" t="s">
        <v>2505</v>
      </c>
    </row>
    <row r="1893" spans="1:15">
      <c r="A1893" s="57">
        <v>1892</v>
      </c>
      <c r="B1893" s="36" t="s">
        <v>2011</v>
      </c>
      <c r="C1893" s="36" t="s">
        <v>2005</v>
      </c>
      <c r="D1893" s="84" t="s">
        <v>76</v>
      </c>
      <c r="E1893" s="38">
        <v>33</v>
      </c>
      <c r="F1893" s="37">
        <v>952</v>
      </c>
      <c r="G1893" s="115"/>
      <c r="J1893" s="38" t="s">
        <v>12</v>
      </c>
      <c r="K1893" s="38"/>
      <c r="L1893" s="38"/>
      <c r="N1893" s="261">
        <v>713</v>
      </c>
      <c r="O1893" s="261" t="s">
        <v>2505</v>
      </c>
    </row>
    <row r="1894" spans="1:15">
      <c r="A1894" s="57">
        <v>1893</v>
      </c>
      <c r="B1894" s="36" t="s">
        <v>2011</v>
      </c>
      <c r="C1894" s="36" t="s">
        <v>2005</v>
      </c>
      <c r="D1894" s="84" t="s">
        <v>76</v>
      </c>
      <c r="E1894" s="38">
        <v>30</v>
      </c>
      <c r="F1894" s="37">
        <v>824</v>
      </c>
      <c r="G1894" s="115"/>
      <c r="J1894" s="38" t="s">
        <v>12</v>
      </c>
      <c r="K1894" s="38"/>
      <c r="L1894" s="38"/>
      <c r="N1894" s="261">
        <v>713</v>
      </c>
      <c r="O1894" s="261" t="s">
        <v>2505</v>
      </c>
    </row>
    <row r="1895" spans="1:15">
      <c r="A1895" s="57">
        <v>1894</v>
      </c>
      <c r="B1895" s="36" t="s">
        <v>2011</v>
      </c>
      <c r="C1895" s="36" t="s">
        <v>2005</v>
      </c>
      <c r="D1895" s="84" t="s">
        <v>76</v>
      </c>
      <c r="E1895" s="38">
        <v>35</v>
      </c>
      <c r="F1895" s="37">
        <v>1236</v>
      </c>
      <c r="G1895" s="38">
        <v>12</v>
      </c>
      <c r="J1895" s="38" t="s">
        <v>15</v>
      </c>
      <c r="K1895" s="38">
        <v>1</v>
      </c>
      <c r="L1895" s="38"/>
      <c r="N1895" s="261">
        <v>713</v>
      </c>
      <c r="O1895" s="261" t="s">
        <v>2505</v>
      </c>
    </row>
    <row r="1896" spans="1:15">
      <c r="A1896" s="57">
        <v>1895</v>
      </c>
      <c r="B1896" s="36" t="s">
        <v>2011</v>
      </c>
      <c r="C1896" s="36" t="s">
        <v>2005</v>
      </c>
      <c r="D1896" s="84" t="s">
        <v>76</v>
      </c>
      <c r="E1896" s="38">
        <v>29</v>
      </c>
      <c r="F1896" s="37">
        <v>614</v>
      </c>
      <c r="G1896" s="38"/>
      <c r="J1896" s="38" t="s">
        <v>12</v>
      </c>
      <c r="K1896" s="38"/>
      <c r="L1896" s="38"/>
      <c r="N1896" s="261">
        <v>713</v>
      </c>
      <c r="O1896" s="261" t="s">
        <v>2505</v>
      </c>
    </row>
    <row r="1897" spans="1:15">
      <c r="A1897" s="57">
        <v>1896</v>
      </c>
      <c r="B1897" s="36" t="s">
        <v>2012</v>
      </c>
      <c r="C1897" s="36" t="s">
        <v>2005</v>
      </c>
      <c r="D1897" s="84" t="s">
        <v>76</v>
      </c>
      <c r="E1897" s="38">
        <v>30</v>
      </c>
      <c r="F1897" s="37">
        <v>767</v>
      </c>
      <c r="G1897" s="115"/>
      <c r="J1897" s="38" t="s">
        <v>12</v>
      </c>
      <c r="K1897" s="38"/>
      <c r="L1897" s="38"/>
      <c r="N1897" s="261">
        <v>713</v>
      </c>
      <c r="O1897" s="261" t="s">
        <v>2505</v>
      </c>
    </row>
    <row r="1898" spans="1:15">
      <c r="A1898" s="57">
        <v>1897</v>
      </c>
      <c r="B1898" s="36" t="s">
        <v>2012</v>
      </c>
      <c r="C1898" s="36" t="s">
        <v>2005</v>
      </c>
      <c r="D1898" s="84" t="s">
        <v>76</v>
      </c>
      <c r="E1898" s="38">
        <v>31</v>
      </c>
      <c r="F1898" s="37">
        <v>873</v>
      </c>
      <c r="G1898" s="115"/>
      <c r="J1898" s="38" t="s">
        <v>12</v>
      </c>
      <c r="K1898" s="38"/>
      <c r="L1898" s="38"/>
      <c r="N1898" s="261">
        <v>713</v>
      </c>
      <c r="O1898" s="261" t="s">
        <v>2505</v>
      </c>
    </row>
    <row r="1899" spans="1:15">
      <c r="A1899" s="57">
        <v>1898</v>
      </c>
      <c r="B1899" s="36" t="s">
        <v>2012</v>
      </c>
      <c r="C1899" s="36" t="s">
        <v>2005</v>
      </c>
      <c r="D1899" s="84" t="s">
        <v>76</v>
      </c>
      <c r="E1899" s="38">
        <v>36</v>
      </c>
      <c r="F1899" s="37">
        <v>1374</v>
      </c>
      <c r="G1899" s="115">
        <v>8</v>
      </c>
      <c r="J1899" s="38" t="s">
        <v>15</v>
      </c>
      <c r="K1899" s="38">
        <v>1</v>
      </c>
      <c r="L1899" s="38"/>
      <c r="N1899" s="261">
        <v>713</v>
      </c>
      <c r="O1899" s="261" t="s">
        <v>2505</v>
      </c>
    </row>
    <row r="1900" spans="1:15">
      <c r="A1900" s="57">
        <v>1899</v>
      </c>
      <c r="B1900" s="36" t="s">
        <v>2012</v>
      </c>
      <c r="C1900" s="36" t="s">
        <v>2005</v>
      </c>
      <c r="D1900" s="84" t="s">
        <v>76</v>
      </c>
      <c r="E1900" s="38">
        <v>31</v>
      </c>
      <c r="F1900" s="37">
        <v>846</v>
      </c>
      <c r="G1900" s="38"/>
      <c r="J1900" s="38" t="s">
        <v>12</v>
      </c>
      <c r="K1900" s="38"/>
      <c r="L1900" s="38"/>
      <c r="N1900" s="261">
        <v>713</v>
      </c>
      <c r="O1900" s="261" t="s">
        <v>2505</v>
      </c>
    </row>
    <row r="1901" spans="1:15">
      <c r="A1901" s="57">
        <v>1900</v>
      </c>
      <c r="B1901" s="36" t="s">
        <v>2012</v>
      </c>
      <c r="C1901" s="36" t="s">
        <v>2005</v>
      </c>
      <c r="D1901" s="84" t="s">
        <v>76</v>
      </c>
      <c r="E1901" s="38">
        <v>36</v>
      </c>
      <c r="F1901" s="37">
        <v>1338</v>
      </c>
      <c r="G1901" s="38"/>
      <c r="J1901" s="38" t="s">
        <v>12</v>
      </c>
      <c r="K1901" s="38"/>
      <c r="L1901" s="38"/>
      <c r="N1901" s="261">
        <v>713</v>
      </c>
      <c r="O1901" s="261" t="s">
        <v>2505</v>
      </c>
    </row>
    <row r="1902" spans="1:15">
      <c r="A1902" s="57">
        <v>1901</v>
      </c>
      <c r="B1902" s="36" t="s">
        <v>2013</v>
      </c>
      <c r="C1902" s="36" t="s">
        <v>2005</v>
      </c>
      <c r="D1902" s="84" t="s">
        <v>76</v>
      </c>
      <c r="E1902" s="38">
        <v>36</v>
      </c>
      <c r="F1902" s="37">
        <v>1321</v>
      </c>
      <c r="G1902" s="115"/>
      <c r="J1902" s="38" t="s">
        <v>12</v>
      </c>
      <c r="K1902" s="38"/>
      <c r="L1902" s="38"/>
      <c r="N1902" s="261">
        <v>713</v>
      </c>
      <c r="O1902" s="261" t="s">
        <v>2505</v>
      </c>
    </row>
    <row r="1903" spans="1:15">
      <c r="A1903" s="57">
        <v>1902</v>
      </c>
      <c r="B1903" s="36" t="s">
        <v>2013</v>
      </c>
      <c r="C1903" s="36" t="s">
        <v>2005</v>
      </c>
      <c r="D1903" s="84" t="s">
        <v>76</v>
      </c>
      <c r="E1903" s="38">
        <v>34</v>
      </c>
      <c r="F1903" s="37">
        <v>1052</v>
      </c>
      <c r="G1903" s="115">
        <v>29</v>
      </c>
      <c r="J1903" s="38" t="s">
        <v>15</v>
      </c>
      <c r="K1903" s="38">
        <v>3</v>
      </c>
      <c r="L1903" s="38"/>
      <c r="N1903" s="261">
        <v>713</v>
      </c>
      <c r="O1903" s="261" t="s">
        <v>2505</v>
      </c>
    </row>
    <row r="1904" spans="1:15">
      <c r="A1904" s="57">
        <v>1903</v>
      </c>
      <c r="B1904" s="36" t="s">
        <v>2013</v>
      </c>
      <c r="C1904" s="36" t="s">
        <v>2005</v>
      </c>
      <c r="D1904" s="84" t="s">
        <v>76</v>
      </c>
      <c r="E1904" s="38">
        <v>35</v>
      </c>
      <c r="F1904" s="37">
        <v>1198</v>
      </c>
      <c r="G1904" s="115"/>
      <c r="J1904" s="38" t="s">
        <v>12</v>
      </c>
      <c r="K1904" s="38"/>
      <c r="L1904" s="38"/>
      <c r="N1904" s="261">
        <v>713</v>
      </c>
      <c r="O1904" s="261" t="s">
        <v>2505</v>
      </c>
    </row>
    <row r="1905" spans="1:15">
      <c r="A1905" s="57">
        <v>1904</v>
      </c>
      <c r="B1905" s="36" t="s">
        <v>2013</v>
      </c>
      <c r="C1905" s="36" t="s">
        <v>2005</v>
      </c>
      <c r="D1905" s="84" t="s">
        <v>76</v>
      </c>
      <c r="E1905" s="38">
        <v>30</v>
      </c>
      <c r="F1905" s="37">
        <v>779</v>
      </c>
      <c r="G1905" s="38"/>
      <c r="J1905" s="38" t="s">
        <v>12</v>
      </c>
      <c r="K1905" s="38"/>
      <c r="L1905" s="38"/>
      <c r="N1905" s="261">
        <v>713</v>
      </c>
      <c r="O1905" s="261" t="s">
        <v>2505</v>
      </c>
    </row>
    <row r="1906" spans="1:15">
      <c r="A1906" s="57">
        <v>1905</v>
      </c>
      <c r="B1906" s="36" t="s">
        <v>2013</v>
      </c>
      <c r="C1906" s="36" t="s">
        <v>2005</v>
      </c>
      <c r="D1906" s="84" t="s">
        <v>76</v>
      </c>
      <c r="E1906" s="38">
        <v>30</v>
      </c>
      <c r="F1906" s="37">
        <v>757</v>
      </c>
      <c r="G1906" s="38"/>
      <c r="J1906" s="38" t="s">
        <v>12</v>
      </c>
      <c r="K1906" s="38"/>
      <c r="L1906" s="38"/>
      <c r="N1906" s="261">
        <v>713</v>
      </c>
      <c r="O1906" s="261" t="s">
        <v>2505</v>
      </c>
    </row>
    <row r="1907" spans="1:15">
      <c r="A1907" s="57">
        <v>1906</v>
      </c>
      <c r="B1907" s="117">
        <v>44653</v>
      </c>
      <c r="C1907" s="36" t="s">
        <v>2005</v>
      </c>
      <c r="D1907" s="84" t="s">
        <v>76</v>
      </c>
      <c r="E1907" s="38">
        <v>32</v>
      </c>
      <c r="F1907" s="37">
        <v>920</v>
      </c>
      <c r="G1907" s="115">
        <v>54</v>
      </c>
      <c r="J1907" s="38" t="s">
        <v>15</v>
      </c>
      <c r="K1907" s="38">
        <v>4</v>
      </c>
      <c r="L1907" s="38"/>
      <c r="N1907" s="261">
        <v>713</v>
      </c>
      <c r="O1907" s="261" t="s">
        <v>2505</v>
      </c>
    </row>
    <row r="1908" spans="1:15">
      <c r="A1908" s="57">
        <v>1907</v>
      </c>
      <c r="B1908" s="117">
        <v>44653</v>
      </c>
      <c r="C1908" s="36" t="s">
        <v>2005</v>
      </c>
      <c r="D1908" s="84" t="s">
        <v>76</v>
      </c>
      <c r="E1908" s="38">
        <v>31</v>
      </c>
      <c r="F1908" s="37">
        <v>747</v>
      </c>
      <c r="G1908" s="115">
        <v>58</v>
      </c>
      <c r="J1908" s="38" t="s">
        <v>15</v>
      </c>
      <c r="K1908" s="38">
        <v>4</v>
      </c>
      <c r="L1908" s="38"/>
      <c r="N1908" s="261">
        <v>713</v>
      </c>
      <c r="O1908" s="261" t="s">
        <v>2505</v>
      </c>
    </row>
    <row r="1909" spans="1:15">
      <c r="A1909" s="57">
        <v>1908</v>
      </c>
      <c r="B1909" s="117">
        <v>44653</v>
      </c>
      <c r="C1909" s="36" t="s">
        <v>2005</v>
      </c>
      <c r="D1909" s="84" t="s">
        <v>76</v>
      </c>
      <c r="E1909" s="38">
        <v>34</v>
      </c>
      <c r="F1909" s="37">
        <v>1214</v>
      </c>
      <c r="G1909" s="115"/>
      <c r="J1909" s="38" t="s">
        <v>12</v>
      </c>
      <c r="K1909" s="38"/>
      <c r="L1909" s="38"/>
      <c r="N1909" s="261">
        <v>713</v>
      </c>
      <c r="O1909" s="261" t="s">
        <v>2505</v>
      </c>
    </row>
    <row r="1910" spans="1:15">
      <c r="A1910" s="57">
        <v>1909</v>
      </c>
      <c r="B1910" s="117">
        <v>44653</v>
      </c>
      <c r="C1910" s="36" t="s">
        <v>2005</v>
      </c>
      <c r="D1910" s="84" t="s">
        <v>76</v>
      </c>
      <c r="E1910" s="38">
        <v>28</v>
      </c>
      <c r="F1910" s="37">
        <v>527</v>
      </c>
      <c r="G1910" s="38"/>
      <c r="J1910" s="38" t="s">
        <v>12</v>
      </c>
      <c r="K1910" s="38"/>
      <c r="L1910" s="38"/>
      <c r="N1910" s="261">
        <v>713</v>
      </c>
      <c r="O1910" s="261" t="s">
        <v>2505</v>
      </c>
    </row>
    <row r="1911" spans="1:15">
      <c r="A1911" s="57">
        <v>1910</v>
      </c>
      <c r="B1911" s="117">
        <v>44653</v>
      </c>
      <c r="C1911" s="36" t="s">
        <v>2005</v>
      </c>
      <c r="D1911" s="84" t="s">
        <v>76</v>
      </c>
      <c r="E1911" s="38">
        <v>28</v>
      </c>
      <c r="F1911" s="37">
        <v>542</v>
      </c>
      <c r="G1911" s="38"/>
      <c r="J1911" s="38" t="s">
        <v>12</v>
      </c>
      <c r="K1911" s="38"/>
      <c r="L1911" s="38"/>
      <c r="N1911" s="261">
        <v>713</v>
      </c>
      <c r="O1911" s="261" t="s">
        <v>2505</v>
      </c>
    </row>
    <row r="1912" spans="1:15">
      <c r="A1912" s="57">
        <v>1911</v>
      </c>
      <c r="B1912" s="97">
        <v>44614</v>
      </c>
      <c r="C1912" s="98" t="s">
        <v>68</v>
      </c>
      <c r="D1912" s="99" t="s">
        <v>69</v>
      </c>
      <c r="E1912" s="118">
        <v>60</v>
      </c>
      <c r="F1912" s="92">
        <v>662.8</v>
      </c>
      <c r="G1912" s="102">
        <v>1.5</v>
      </c>
      <c r="H1912" s="102"/>
      <c r="J1912" s="98" t="s">
        <v>15</v>
      </c>
      <c r="K1912" s="119"/>
      <c r="L1912" s="95">
        <f t="shared" ref="L1912:L1933" si="4">+G1912/F1912</f>
        <v>2.2631261315630659E-3</v>
      </c>
      <c r="M1912" s="96" t="e">
        <f t="shared" ref="M1912:M1933" si="5">+G1912/H1912</f>
        <v>#DIV/0!</v>
      </c>
      <c r="N1912" s="261">
        <v>713</v>
      </c>
      <c r="O1912" s="98" t="s">
        <v>2506</v>
      </c>
    </row>
    <row r="1913" spans="1:15">
      <c r="A1913" s="57">
        <v>1912</v>
      </c>
      <c r="B1913" s="97">
        <v>44614</v>
      </c>
      <c r="C1913" s="98" t="s">
        <v>68</v>
      </c>
      <c r="D1913" s="99" t="s">
        <v>69</v>
      </c>
      <c r="E1913" s="118">
        <v>60</v>
      </c>
      <c r="F1913" s="92">
        <v>363.4</v>
      </c>
      <c r="G1913" s="102">
        <v>0.5</v>
      </c>
      <c r="H1913" s="102"/>
      <c r="J1913" s="98" t="s">
        <v>15</v>
      </c>
      <c r="K1913" s="119"/>
      <c r="L1913" s="95">
        <f t="shared" si="4"/>
        <v>1.375894331315355E-3</v>
      </c>
      <c r="M1913" s="96" t="e">
        <f t="shared" si="5"/>
        <v>#DIV/0!</v>
      </c>
      <c r="N1913" s="261">
        <v>713</v>
      </c>
      <c r="O1913" s="98" t="s">
        <v>2506</v>
      </c>
    </row>
    <row r="1914" spans="1:15">
      <c r="A1914" s="57">
        <v>1913</v>
      </c>
      <c r="B1914" s="97">
        <v>44614</v>
      </c>
      <c r="C1914" s="98" t="s">
        <v>68</v>
      </c>
      <c r="D1914" s="99" t="s">
        <v>69</v>
      </c>
      <c r="E1914" s="118">
        <v>46</v>
      </c>
      <c r="F1914" s="92">
        <v>1319.7</v>
      </c>
      <c r="G1914" s="102">
        <v>0.5</v>
      </c>
      <c r="H1914" s="102"/>
      <c r="J1914" s="98" t="s">
        <v>15</v>
      </c>
      <c r="K1914" s="119"/>
      <c r="L1914" s="95">
        <f t="shared" si="4"/>
        <v>3.7887398651208605E-4</v>
      </c>
      <c r="M1914" s="96" t="e">
        <f t="shared" si="5"/>
        <v>#DIV/0!</v>
      </c>
      <c r="N1914" s="261">
        <v>713</v>
      </c>
      <c r="O1914" s="98" t="s">
        <v>2506</v>
      </c>
    </row>
    <row r="1915" spans="1:15">
      <c r="A1915" s="57">
        <v>1914</v>
      </c>
      <c r="B1915" s="97">
        <v>44617</v>
      </c>
      <c r="C1915" s="98" t="s">
        <v>68</v>
      </c>
      <c r="D1915" s="99" t="s">
        <v>69</v>
      </c>
      <c r="E1915" s="118">
        <v>52</v>
      </c>
      <c r="F1915" s="92">
        <v>2683.33</v>
      </c>
      <c r="G1915" s="102"/>
      <c r="H1915" s="102"/>
      <c r="J1915" s="98" t="s">
        <v>15</v>
      </c>
      <c r="K1915" s="119"/>
      <c r="L1915" s="95">
        <f t="shared" si="4"/>
        <v>0</v>
      </c>
      <c r="M1915" s="96" t="e">
        <f t="shared" si="5"/>
        <v>#DIV/0!</v>
      </c>
      <c r="N1915" s="261">
        <v>713</v>
      </c>
      <c r="O1915" s="98" t="s">
        <v>2506</v>
      </c>
    </row>
    <row r="1916" spans="1:15">
      <c r="A1916" s="57">
        <v>1915</v>
      </c>
      <c r="B1916" s="97">
        <v>44672</v>
      </c>
      <c r="C1916" s="98" t="s">
        <v>95</v>
      </c>
      <c r="D1916" s="99" t="s">
        <v>69</v>
      </c>
      <c r="E1916" s="118">
        <v>46</v>
      </c>
      <c r="F1916" s="92">
        <v>780</v>
      </c>
      <c r="G1916" s="102"/>
      <c r="H1916" s="102"/>
      <c r="J1916" s="98" t="s">
        <v>15</v>
      </c>
      <c r="K1916" s="119"/>
      <c r="L1916" s="95">
        <f t="shared" si="4"/>
        <v>0</v>
      </c>
      <c r="M1916" s="96" t="e">
        <f t="shared" si="5"/>
        <v>#DIV/0!</v>
      </c>
      <c r="N1916" s="261">
        <v>713</v>
      </c>
      <c r="O1916" s="98" t="s">
        <v>2506</v>
      </c>
    </row>
    <row r="1917" spans="1:15">
      <c r="A1917" s="57">
        <v>1916</v>
      </c>
      <c r="B1917" s="97">
        <v>44672</v>
      </c>
      <c r="C1917" s="98" t="s">
        <v>95</v>
      </c>
      <c r="D1917" s="99" t="s">
        <v>69</v>
      </c>
      <c r="E1917" s="118">
        <v>46</v>
      </c>
      <c r="F1917" s="92">
        <v>1300</v>
      </c>
      <c r="G1917" s="102"/>
      <c r="H1917" s="102"/>
      <c r="J1917" s="98" t="s">
        <v>15</v>
      </c>
      <c r="K1917" s="119"/>
      <c r="L1917" s="95">
        <f t="shared" si="4"/>
        <v>0</v>
      </c>
      <c r="M1917" s="96" t="e">
        <f t="shared" si="5"/>
        <v>#DIV/0!</v>
      </c>
      <c r="N1917" s="261">
        <v>713</v>
      </c>
      <c r="O1917" s="98" t="s">
        <v>2506</v>
      </c>
    </row>
    <row r="1918" spans="1:15">
      <c r="A1918" s="57">
        <v>1917</v>
      </c>
      <c r="B1918" s="97">
        <v>44707</v>
      </c>
      <c r="C1918" s="98" t="s">
        <v>95</v>
      </c>
      <c r="D1918" s="99" t="s">
        <v>69</v>
      </c>
      <c r="E1918" s="118">
        <v>46</v>
      </c>
      <c r="F1918" s="92">
        <v>320</v>
      </c>
      <c r="G1918" s="102"/>
      <c r="H1918" s="102"/>
      <c r="J1918" s="98" t="s">
        <v>15</v>
      </c>
      <c r="K1918" s="119"/>
      <c r="L1918" s="95">
        <f t="shared" si="4"/>
        <v>0</v>
      </c>
      <c r="M1918" s="96" t="e">
        <f t="shared" si="5"/>
        <v>#DIV/0!</v>
      </c>
      <c r="N1918" s="261">
        <v>713</v>
      </c>
      <c r="O1918" s="98" t="s">
        <v>2506</v>
      </c>
    </row>
    <row r="1919" spans="1:15">
      <c r="A1919" s="57">
        <v>1918</v>
      </c>
      <c r="B1919" s="97">
        <v>44721</v>
      </c>
      <c r="C1919" s="98" t="s">
        <v>95</v>
      </c>
      <c r="D1919" s="99" t="s">
        <v>69</v>
      </c>
      <c r="E1919" s="118">
        <v>46</v>
      </c>
      <c r="F1919" s="92">
        <v>2873.3</v>
      </c>
      <c r="G1919" s="102"/>
      <c r="H1919" s="102"/>
      <c r="J1919" s="98" t="s">
        <v>15</v>
      </c>
      <c r="K1919" s="119"/>
      <c r="L1919" s="95">
        <f t="shared" si="4"/>
        <v>0</v>
      </c>
      <c r="M1919" s="96" t="e">
        <f t="shared" si="5"/>
        <v>#DIV/0!</v>
      </c>
      <c r="N1919" s="261">
        <v>713</v>
      </c>
      <c r="O1919" s="98" t="s">
        <v>2506</v>
      </c>
    </row>
    <row r="1920" spans="1:15">
      <c r="A1920" s="57">
        <v>1919</v>
      </c>
      <c r="B1920" s="97">
        <v>44721</v>
      </c>
      <c r="C1920" s="98" t="s">
        <v>2044</v>
      </c>
      <c r="D1920" s="99" t="s">
        <v>69</v>
      </c>
      <c r="E1920" s="118">
        <v>52</v>
      </c>
      <c r="F1920" s="92">
        <v>4823.2</v>
      </c>
      <c r="G1920" s="102"/>
      <c r="H1920" s="102"/>
      <c r="J1920" s="98" t="s">
        <v>15</v>
      </c>
      <c r="K1920" s="119"/>
      <c r="L1920" s="95">
        <f t="shared" si="4"/>
        <v>0</v>
      </c>
      <c r="M1920" s="96" t="e">
        <f t="shared" si="5"/>
        <v>#DIV/0!</v>
      </c>
      <c r="N1920" s="261">
        <v>713</v>
      </c>
      <c r="O1920" s="98" t="s">
        <v>2506</v>
      </c>
    </row>
    <row r="1921" spans="1:15">
      <c r="A1921" s="57">
        <v>1920</v>
      </c>
      <c r="B1921" s="97">
        <v>44722</v>
      </c>
      <c r="C1921" s="98" t="s">
        <v>2044</v>
      </c>
      <c r="D1921" s="99" t="s">
        <v>69</v>
      </c>
      <c r="E1921" s="118">
        <v>52</v>
      </c>
      <c r="F1921" s="92">
        <v>6695.35</v>
      </c>
      <c r="G1921" s="102"/>
      <c r="H1921" s="102"/>
      <c r="J1921" s="98" t="s">
        <v>15</v>
      </c>
      <c r="K1921" s="119"/>
      <c r="L1921" s="95">
        <f t="shared" si="4"/>
        <v>0</v>
      </c>
      <c r="M1921" s="96" t="e">
        <f t="shared" si="5"/>
        <v>#DIV/0!</v>
      </c>
      <c r="N1921" s="261">
        <v>713</v>
      </c>
      <c r="O1921" s="98" t="s">
        <v>2506</v>
      </c>
    </row>
    <row r="1922" spans="1:15">
      <c r="A1922" s="57">
        <v>1921</v>
      </c>
      <c r="B1922" s="97">
        <v>44722</v>
      </c>
      <c r="C1922" s="98" t="s">
        <v>95</v>
      </c>
      <c r="D1922" s="99" t="s">
        <v>69</v>
      </c>
      <c r="E1922" s="118">
        <v>46</v>
      </c>
      <c r="F1922" s="92">
        <v>1811.85</v>
      </c>
      <c r="G1922" s="102"/>
      <c r="H1922" s="102"/>
      <c r="J1922" s="98" t="s">
        <v>15</v>
      </c>
      <c r="K1922" s="119"/>
      <c r="L1922" s="95">
        <f t="shared" si="4"/>
        <v>0</v>
      </c>
      <c r="M1922" s="96" t="e">
        <f t="shared" si="5"/>
        <v>#DIV/0!</v>
      </c>
      <c r="N1922" s="261">
        <v>713</v>
      </c>
      <c r="O1922" s="98" t="s">
        <v>2506</v>
      </c>
    </row>
    <row r="1923" spans="1:15">
      <c r="A1923" s="57">
        <v>1922</v>
      </c>
      <c r="B1923" s="97">
        <v>44726</v>
      </c>
      <c r="C1923" s="98" t="s">
        <v>95</v>
      </c>
      <c r="D1923" s="99" t="s">
        <v>69</v>
      </c>
      <c r="E1923" s="118">
        <v>39</v>
      </c>
      <c r="F1923" s="92">
        <v>3546.75</v>
      </c>
      <c r="G1923" s="102"/>
      <c r="H1923" s="102"/>
      <c r="J1923" s="98" t="s">
        <v>15</v>
      </c>
      <c r="K1923" s="119"/>
      <c r="L1923" s="95">
        <f t="shared" si="4"/>
        <v>0</v>
      </c>
      <c r="M1923" s="96" t="e">
        <f t="shared" si="5"/>
        <v>#DIV/0!</v>
      </c>
      <c r="N1923" s="261">
        <v>713</v>
      </c>
      <c r="O1923" s="98" t="s">
        <v>2506</v>
      </c>
    </row>
    <row r="1924" spans="1:15">
      <c r="A1924" s="57">
        <v>1923</v>
      </c>
      <c r="B1924" s="97">
        <v>44726</v>
      </c>
      <c r="C1924" s="98" t="s">
        <v>2044</v>
      </c>
      <c r="D1924" s="99" t="s">
        <v>69</v>
      </c>
      <c r="E1924" s="118">
        <v>60</v>
      </c>
      <c r="F1924" s="92">
        <v>3461.15</v>
      </c>
      <c r="G1924" s="102"/>
      <c r="H1924" s="102"/>
      <c r="J1924" s="98" t="s">
        <v>15</v>
      </c>
      <c r="K1924" s="119"/>
      <c r="L1924" s="95">
        <f t="shared" si="4"/>
        <v>0</v>
      </c>
      <c r="M1924" s="96" t="e">
        <f t="shared" si="5"/>
        <v>#DIV/0!</v>
      </c>
      <c r="N1924" s="261">
        <v>713</v>
      </c>
      <c r="O1924" s="98" t="s">
        <v>2506</v>
      </c>
    </row>
    <row r="1925" spans="1:15">
      <c r="A1925" s="57">
        <v>1924</v>
      </c>
      <c r="B1925" s="97">
        <v>44727</v>
      </c>
      <c r="C1925" s="98" t="s">
        <v>95</v>
      </c>
      <c r="D1925" s="99" t="s">
        <v>69</v>
      </c>
      <c r="E1925" s="118">
        <v>39</v>
      </c>
      <c r="F1925" s="92">
        <v>5202.8500000000004</v>
      </c>
      <c r="G1925" s="102"/>
      <c r="H1925" s="102"/>
      <c r="J1925" s="98" t="s">
        <v>15</v>
      </c>
      <c r="K1925" s="119"/>
      <c r="L1925" s="95">
        <f t="shared" si="4"/>
        <v>0</v>
      </c>
      <c r="M1925" s="96" t="e">
        <f t="shared" si="5"/>
        <v>#DIV/0!</v>
      </c>
      <c r="N1925" s="261">
        <v>713</v>
      </c>
      <c r="O1925" s="98" t="s">
        <v>2506</v>
      </c>
    </row>
    <row r="1926" spans="1:15">
      <c r="A1926" s="57">
        <v>1925</v>
      </c>
      <c r="B1926" s="97">
        <v>44727</v>
      </c>
      <c r="C1926" s="98" t="s">
        <v>2044</v>
      </c>
      <c r="D1926" s="99" t="s">
        <v>69</v>
      </c>
      <c r="E1926" s="118">
        <v>52</v>
      </c>
      <c r="F1926" s="92">
        <v>1291.5</v>
      </c>
      <c r="G1926" s="102"/>
      <c r="H1926" s="102"/>
      <c r="J1926" s="98" t="s">
        <v>15</v>
      </c>
      <c r="K1926" s="119"/>
      <c r="L1926" s="95">
        <f t="shared" si="4"/>
        <v>0</v>
      </c>
      <c r="M1926" s="96" t="e">
        <f t="shared" si="5"/>
        <v>#DIV/0!</v>
      </c>
      <c r="N1926" s="261">
        <v>713</v>
      </c>
      <c r="O1926" s="98" t="s">
        <v>2506</v>
      </c>
    </row>
    <row r="1927" spans="1:15">
      <c r="A1927" s="57">
        <v>1926</v>
      </c>
      <c r="B1927" s="97">
        <v>44727</v>
      </c>
      <c r="C1927" s="98" t="s">
        <v>2044</v>
      </c>
      <c r="D1927" s="99" t="s">
        <v>69</v>
      </c>
      <c r="E1927" s="118">
        <v>60</v>
      </c>
      <c r="F1927" s="92">
        <v>939.1</v>
      </c>
      <c r="G1927" s="102"/>
      <c r="H1927" s="102"/>
      <c r="J1927" s="98" t="s">
        <v>15</v>
      </c>
      <c r="K1927" s="119"/>
      <c r="L1927" s="95">
        <f t="shared" si="4"/>
        <v>0</v>
      </c>
      <c r="M1927" s="96" t="e">
        <f t="shared" si="5"/>
        <v>#DIV/0!</v>
      </c>
      <c r="N1927" s="261">
        <v>713</v>
      </c>
      <c r="O1927" s="98" t="s">
        <v>2506</v>
      </c>
    </row>
    <row r="1928" spans="1:15">
      <c r="A1928" s="57">
        <v>1927</v>
      </c>
      <c r="B1928" s="97">
        <v>44728</v>
      </c>
      <c r="C1928" s="98" t="s">
        <v>95</v>
      </c>
      <c r="D1928" s="99" t="s">
        <v>69</v>
      </c>
      <c r="E1928" s="118">
        <v>46</v>
      </c>
      <c r="F1928" s="92">
        <v>535</v>
      </c>
      <c r="G1928" s="102"/>
      <c r="H1928" s="102"/>
      <c r="J1928" s="98" t="s">
        <v>15</v>
      </c>
      <c r="K1928" s="119"/>
      <c r="L1928" s="95">
        <f t="shared" si="4"/>
        <v>0</v>
      </c>
      <c r="M1928" s="96" t="e">
        <f t="shared" si="5"/>
        <v>#DIV/0!</v>
      </c>
      <c r="N1928" s="261">
        <v>713</v>
      </c>
      <c r="O1928" s="98" t="s">
        <v>2506</v>
      </c>
    </row>
    <row r="1929" spans="1:15">
      <c r="A1929" s="57">
        <v>1928</v>
      </c>
      <c r="B1929" s="97">
        <v>44728</v>
      </c>
      <c r="C1929" s="98" t="s">
        <v>2044</v>
      </c>
      <c r="D1929" s="99" t="s">
        <v>69</v>
      </c>
      <c r="E1929" s="118">
        <v>39</v>
      </c>
      <c r="F1929" s="92">
        <v>364.4</v>
      </c>
      <c r="G1929" s="102"/>
      <c r="H1929" s="102"/>
      <c r="J1929" s="98" t="s">
        <v>15</v>
      </c>
      <c r="K1929" s="119"/>
      <c r="L1929" s="95">
        <f t="shared" si="4"/>
        <v>0</v>
      </c>
      <c r="M1929" s="96" t="e">
        <f t="shared" si="5"/>
        <v>#DIV/0!</v>
      </c>
      <c r="N1929" s="261">
        <v>713</v>
      </c>
      <c r="O1929" s="98" t="s">
        <v>2506</v>
      </c>
    </row>
    <row r="1930" spans="1:15">
      <c r="A1930" s="57">
        <v>1929</v>
      </c>
      <c r="B1930" s="97">
        <v>44733</v>
      </c>
      <c r="C1930" s="98" t="s">
        <v>95</v>
      </c>
      <c r="D1930" s="99" t="s">
        <v>69</v>
      </c>
      <c r="E1930" s="118">
        <v>46</v>
      </c>
      <c r="F1930" s="92">
        <v>3000</v>
      </c>
      <c r="G1930" s="102"/>
      <c r="H1930" s="102"/>
      <c r="J1930" s="98" t="s">
        <v>15</v>
      </c>
      <c r="K1930" s="119"/>
      <c r="L1930" s="95">
        <f t="shared" si="4"/>
        <v>0</v>
      </c>
      <c r="M1930" s="96" t="e">
        <f t="shared" si="5"/>
        <v>#DIV/0!</v>
      </c>
      <c r="N1930" s="261">
        <v>713</v>
      </c>
      <c r="O1930" s="98" t="s">
        <v>2506</v>
      </c>
    </row>
    <row r="1931" spans="1:15">
      <c r="A1931" s="57">
        <v>1930</v>
      </c>
      <c r="B1931" s="97">
        <v>44733</v>
      </c>
      <c r="C1931" s="98" t="s">
        <v>2044</v>
      </c>
      <c r="D1931" s="99" t="s">
        <v>69</v>
      </c>
      <c r="E1931" s="118">
        <v>60</v>
      </c>
      <c r="F1931" s="92">
        <v>160.5</v>
      </c>
      <c r="G1931" s="102"/>
      <c r="H1931" s="102"/>
      <c r="J1931" s="98" t="s">
        <v>15</v>
      </c>
      <c r="K1931" s="119"/>
      <c r="L1931" s="95">
        <f t="shared" si="4"/>
        <v>0</v>
      </c>
      <c r="M1931" s="96" t="e">
        <f t="shared" si="5"/>
        <v>#DIV/0!</v>
      </c>
      <c r="N1931" s="261">
        <v>713</v>
      </c>
      <c r="O1931" s="98" t="s">
        <v>2506</v>
      </c>
    </row>
    <row r="1932" spans="1:15">
      <c r="A1932" s="57">
        <v>1931</v>
      </c>
      <c r="B1932" s="97">
        <v>44734</v>
      </c>
      <c r="C1932" s="98" t="s">
        <v>95</v>
      </c>
      <c r="D1932" s="99" t="s">
        <v>69</v>
      </c>
      <c r="E1932" s="118">
        <v>46</v>
      </c>
      <c r="F1932" s="92">
        <v>1000</v>
      </c>
      <c r="G1932" s="102"/>
      <c r="H1932" s="102"/>
      <c r="J1932" s="98" t="s">
        <v>15</v>
      </c>
      <c r="K1932" s="119"/>
      <c r="L1932" s="95">
        <f t="shared" si="4"/>
        <v>0</v>
      </c>
      <c r="M1932" s="96" t="e">
        <f t="shared" si="5"/>
        <v>#DIV/0!</v>
      </c>
      <c r="N1932" s="261">
        <v>713</v>
      </c>
      <c r="O1932" s="98" t="s">
        <v>2506</v>
      </c>
    </row>
    <row r="1933" spans="1:15">
      <c r="A1933" s="57">
        <v>1932</v>
      </c>
      <c r="B1933" s="97">
        <v>44736</v>
      </c>
      <c r="C1933" s="98" t="s">
        <v>2044</v>
      </c>
      <c r="D1933" s="99" t="s">
        <v>69</v>
      </c>
      <c r="E1933" s="118">
        <v>46</v>
      </c>
      <c r="F1933" s="92">
        <v>15.3</v>
      </c>
      <c r="G1933" s="102"/>
      <c r="H1933" s="102"/>
      <c r="J1933" s="98" t="s">
        <v>15</v>
      </c>
      <c r="K1933" s="119"/>
      <c r="L1933" s="95">
        <f t="shared" si="4"/>
        <v>0</v>
      </c>
      <c r="M1933" s="96" t="e">
        <f t="shared" si="5"/>
        <v>#DIV/0!</v>
      </c>
      <c r="N1933" s="261">
        <v>713</v>
      </c>
      <c r="O1933" s="98" t="s">
        <v>2506</v>
      </c>
    </row>
    <row r="1934" spans="1:15" ht="15.6">
      <c r="A1934" s="57">
        <v>1933</v>
      </c>
      <c r="B1934" s="45">
        <v>44639</v>
      </c>
      <c r="C1934" s="32" t="s">
        <v>68</v>
      </c>
      <c r="D1934" s="35" t="s">
        <v>69</v>
      </c>
      <c r="E1934" s="46">
        <v>58</v>
      </c>
      <c r="F1934" s="47">
        <v>3078</v>
      </c>
      <c r="G1934" s="47">
        <v>9</v>
      </c>
      <c r="H1934" s="47">
        <v>67</v>
      </c>
      <c r="I1934" s="47">
        <f t="shared" ref="I1934:I1997" si="6">+G1934+H1934</f>
        <v>76</v>
      </c>
      <c r="J1934" s="98" t="s">
        <v>15</v>
      </c>
      <c r="K1934" s="47">
        <v>3</v>
      </c>
      <c r="L1934" s="120">
        <f t="shared" ref="L1934:L1997" si="7">+G1934/F1934</f>
        <v>2.9239766081871343E-3</v>
      </c>
      <c r="M1934" s="121">
        <f t="shared" ref="M1934:M2006" si="8">+G1934/I1934</f>
        <v>0.11842105263157894</v>
      </c>
      <c r="N1934" s="261">
        <v>713</v>
      </c>
      <c r="O1934" s="32" t="s">
        <v>2507</v>
      </c>
    </row>
    <row r="1935" spans="1:15" ht="15.6">
      <c r="A1935" s="57">
        <v>1934</v>
      </c>
      <c r="B1935" s="45">
        <v>44639</v>
      </c>
      <c r="C1935" s="32" t="s">
        <v>68</v>
      </c>
      <c r="D1935" s="35" t="s">
        <v>69</v>
      </c>
      <c r="E1935" s="46">
        <v>57</v>
      </c>
      <c r="F1935" s="47">
        <v>3860</v>
      </c>
      <c r="G1935" s="47">
        <v>17</v>
      </c>
      <c r="H1935" s="47">
        <v>74</v>
      </c>
      <c r="I1935" s="47">
        <f t="shared" si="6"/>
        <v>91</v>
      </c>
      <c r="J1935" s="98" t="s">
        <v>15</v>
      </c>
      <c r="K1935" s="47">
        <v>4</v>
      </c>
      <c r="L1935" s="120">
        <f t="shared" si="7"/>
        <v>4.4041450777202069E-3</v>
      </c>
      <c r="M1935" s="121">
        <f t="shared" si="8"/>
        <v>0.18681318681318682</v>
      </c>
      <c r="N1935" s="261">
        <v>713</v>
      </c>
      <c r="O1935" s="32" t="s">
        <v>2507</v>
      </c>
    </row>
    <row r="1936" spans="1:15" ht="15.6">
      <c r="A1936" s="57">
        <v>1935</v>
      </c>
      <c r="B1936" s="45">
        <v>44639</v>
      </c>
      <c r="C1936" s="32" t="s">
        <v>68</v>
      </c>
      <c r="D1936" s="35" t="s">
        <v>69</v>
      </c>
      <c r="E1936" s="46">
        <v>57</v>
      </c>
      <c r="F1936" s="47">
        <v>2743</v>
      </c>
      <c r="G1936" s="47">
        <v>16</v>
      </c>
      <c r="H1936" s="47">
        <v>76</v>
      </c>
      <c r="I1936" s="47">
        <f t="shared" si="6"/>
        <v>92</v>
      </c>
      <c r="J1936" s="98" t="s">
        <v>15</v>
      </c>
      <c r="K1936" s="47">
        <v>4</v>
      </c>
      <c r="L1936" s="120">
        <f t="shared" si="7"/>
        <v>5.8330295297119939E-3</v>
      </c>
      <c r="M1936" s="121">
        <f t="shared" si="8"/>
        <v>0.17391304347826086</v>
      </c>
      <c r="N1936" s="261">
        <v>713</v>
      </c>
      <c r="O1936" s="32" t="s">
        <v>2507</v>
      </c>
    </row>
    <row r="1937" spans="1:15" ht="15.6">
      <c r="A1937" s="57">
        <v>1936</v>
      </c>
      <c r="B1937" s="45">
        <v>44643</v>
      </c>
      <c r="C1937" s="32" t="s">
        <v>68</v>
      </c>
      <c r="D1937" s="35" t="s">
        <v>69</v>
      </c>
      <c r="E1937" s="46">
        <v>61</v>
      </c>
      <c r="F1937" s="47">
        <v>3682</v>
      </c>
      <c r="G1937" s="47">
        <v>38</v>
      </c>
      <c r="H1937" s="47">
        <v>144</v>
      </c>
      <c r="I1937" s="47">
        <f t="shared" si="6"/>
        <v>182</v>
      </c>
      <c r="J1937" s="98" t="s">
        <v>15</v>
      </c>
      <c r="K1937" s="47">
        <v>5</v>
      </c>
      <c r="L1937" s="120">
        <f t="shared" si="7"/>
        <v>1.0320478001086366E-2</v>
      </c>
      <c r="M1937" s="121">
        <f t="shared" si="8"/>
        <v>0.2087912087912088</v>
      </c>
      <c r="N1937" s="261">
        <v>713</v>
      </c>
      <c r="O1937" s="32" t="s">
        <v>2507</v>
      </c>
    </row>
    <row r="1938" spans="1:15" ht="15.6">
      <c r="A1938" s="57">
        <v>1937</v>
      </c>
      <c r="B1938" s="45">
        <v>44643</v>
      </c>
      <c r="C1938" s="32" t="s">
        <v>68</v>
      </c>
      <c r="D1938" s="35" t="s">
        <v>69</v>
      </c>
      <c r="E1938" s="46">
        <v>63</v>
      </c>
      <c r="F1938" s="47">
        <v>3918</v>
      </c>
      <c r="G1938" s="47">
        <v>31</v>
      </c>
      <c r="H1938" s="47">
        <v>146</v>
      </c>
      <c r="I1938" s="47">
        <f t="shared" si="6"/>
        <v>177</v>
      </c>
      <c r="J1938" s="98" t="s">
        <v>15</v>
      </c>
      <c r="K1938" s="47">
        <v>5</v>
      </c>
      <c r="L1938" s="120">
        <f t="shared" si="7"/>
        <v>7.9122001020929048E-3</v>
      </c>
      <c r="M1938" s="121">
        <f t="shared" si="8"/>
        <v>0.1751412429378531</v>
      </c>
      <c r="N1938" s="261">
        <v>713</v>
      </c>
      <c r="O1938" s="32" t="s">
        <v>2507</v>
      </c>
    </row>
    <row r="1939" spans="1:15" ht="15.6">
      <c r="A1939" s="57">
        <v>1938</v>
      </c>
      <c r="B1939" s="45">
        <v>44643</v>
      </c>
      <c r="C1939" s="32" t="s">
        <v>68</v>
      </c>
      <c r="D1939" s="35" t="s">
        <v>69</v>
      </c>
      <c r="E1939" s="46">
        <v>57</v>
      </c>
      <c r="F1939" s="47">
        <v>2638</v>
      </c>
      <c r="G1939" s="47">
        <v>22</v>
      </c>
      <c r="H1939" s="47">
        <v>64</v>
      </c>
      <c r="I1939" s="47">
        <f t="shared" si="6"/>
        <v>86</v>
      </c>
      <c r="J1939" s="98" t="s">
        <v>15</v>
      </c>
      <c r="K1939" s="47">
        <v>5</v>
      </c>
      <c r="L1939" s="120">
        <f t="shared" si="7"/>
        <v>8.339651250947688E-3</v>
      </c>
      <c r="M1939" s="121">
        <f t="shared" si="8"/>
        <v>0.2558139534883721</v>
      </c>
      <c r="N1939" s="261">
        <v>713</v>
      </c>
      <c r="O1939" s="32" t="s">
        <v>2507</v>
      </c>
    </row>
    <row r="1940" spans="1:15" ht="15.6">
      <c r="A1940" s="57">
        <v>1939</v>
      </c>
      <c r="B1940" s="45">
        <v>44643</v>
      </c>
      <c r="C1940" s="32" t="s">
        <v>68</v>
      </c>
      <c r="D1940" s="35" t="s">
        <v>69</v>
      </c>
      <c r="E1940" s="46">
        <v>56</v>
      </c>
      <c r="F1940" s="47">
        <v>2597</v>
      </c>
      <c r="G1940" s="47">
        <v>17</v>
      </c>
      <c r="H1940" s="47">
        <v>81</v>
      </c>
      <c r="I1940" s="47">
        <f t="shared" si="6"/>
        <v>98</v>
      </c>
      <c r="J1940" s="98" t="s">
        <v>15</v>
      </c>
      <c r="K1940" s="47">
        <v>3</v>
      </c>
      <c r="L1940" s="120">
        <f t="shared" si="7"/>
        <v>6.5460146322680011E-3</v>
      </c>
      <c r="M1940" s="121">
        <f t="shared" si="8"/>
        <v>0.17346938775510204</v>
      </c>
      <c r="N1940" s="261">
        <v>713</v>
      </c>
      <c r="O1940" s="32" t="s">
        <v>2507</v>
      </c>
    </row>
    <row r="1941" spans="1:15" ht="15.6">
      <c r="A1941" s="57">
        <v>1940</v>
      </c>
      <c r="B1941" s="45">
        <v>44643</v>
      </c>
      <c r="C1941" s="32" t="s">
        <v>68</v>
      </c>
      <c r="D1941" s="35" t="s">
        <v>69</v>
      </c>
      <c r="E1941" s="46">
        <v>57</v>
      </c>
      <c r="F1941" s="47">
        <v>2559</v>
      </c>
      <c r="G1941" s="47">
        <v>14</v>
      </c>
      <c r="H1941" s="47">
        <v>65</v>
      </c>
      <c r="I1941" s="47">
        <f t="shared" si="6"/>
        <v>79</v>
      </c>
      <c r="J1941" s="98" t="s">
        <v>15</v>
      </c>
      <c r="K1941" s="47">
        <v>5</v>
      </c>
      <c r="L1941" s="120">
        <f t="shared" si="7"/>
        <v>5.4708870652598668E-3</v>
      </c>
      <c r="M1941" s="121">
        <f t="shared" si="8"/>
        <v>0.17721518987341772</v>
      </c>
      <c r="N1941" s="261">
        <v>713</v>
      </c>
      <c r="O1941" s="32" t="s">
        <v>2507</v>
      </c>
    </row>
    <row r="1942" spans="1:15" ht="15.6">
      <c r="A1942" s="57">
        <v>1941</v>
      </c>
      <c r="B1942" s="48">
        <v>44741</v>
      </c>
      <c r="C1942" s="32" t="s">
        <v>68</v>
      </c>
      <c r="D1942" s="35" t="s">
        <v>69</v>
      </c>
      <c r="E1942" s="46">
        <v>54</v>
      </c>
      <c r="F1942" s="47">
        <v>2475</v>
      </c>
      <c r="G1942" s="47">
        <v>25</v>
      </c>
      <c r="H1942" s="47">
        <v>759</v>
      </c>
      <c r="I1942" s="47">
        <f t="shared" si="6"/>
        <v>784</v>
      </c>
      <c r="J1942" s="98" t="s">
        <v>15</v>
      </c>
      <c r="K1942" s="47">
        <v>3</v>
      </c>
      <c r="L1942" s="120">
        <f t="shared" si="7"/>
        <v>1.0101010101010102E-2</v>
      </c>
      <c r="M1942" s="121">
        <f t="shared" si="8"/>
        <v>3.1887755102040817E-2</v>
      </c>
      <c r="N1942" s="261">
        <v>713</v>
      </c>
      <c r="O1942" s="32" t="s">
        <v>2507</v>
      </c>
    </row>
    <row r="1943" spans="1:15" ht="15.6">
      <c r="A1943" s="57">
        <v>1942</v>
      </c>
      <c r="B1943" s="48">
        <v>44741</v>
      </c>
      <c r="C1943" s="32" t="s">
        <v>68</v>
      </c>
      <c r="D1943" s="35" t="s">
        <v>69</v>
      </c>
      <c r="E1943" s="46">
        <v>64</v>
      </c>
      <c r="F1943" s="47">
        <v>4080</v>
      </c>
      <c r="G1943" s="47">
        <v>85</v>
      </c>
      <c r="H1943" s="47">
        <v>155</v>
      </c>
      <c r="I1943" s="47">
        <f t="shared" si="6"/>
        <v>240</v>
      </c>
      <c r="J1943" s="98" t="s">
        <v>15</v>
      </c>
      <c r="K1943" s="47">
        <v>4</v>
      </c>
      <c r="L1943" s="120">
        <f t="shared" si="7"/>
        <v>2.0833333333333332E-2</v>
      </c>
      <c r="M1943" s="121">
        <f t="shared" si="8"/>
        <v>0.35416666666666669</v>
      </c>
      <c r="N1943" s="261">
        <v>713</v>
      </c>
      <c r="O1943" s="32" t="s">
        <v>2507</v>
      </c>
    </row>
    <row r="1944" spans="1:15" ht="15.6">
      <c r="A1944" s="57">
        <v>1943</v>
      </c>
      <c r="B1944" s="48">
        <v>44741</v>
      </c>
      <c r="C1944" s="32" t="s">
        <v>68</v>
      </c>
      <c r="D1944" s="35" t="s">
        <v>69</v>
      </c>
      <c r="E1944" s="46">
        <v>64</v>
      </c>
      <c r="F1944" s="47">
        <v>3670</v>
      </c>
      <c r="G1944" s="47">
        <v>20</v>
      </c>
      <c r="H1944" s="47">
        <v>90</v>
      </c>
      <c r="I1944" s="47">
        <f t="shared" si="6"/>
        <v>110</v>
      </c>
      <c r="J1944" s="98" t="s">
        <v>15</v>
      </c>
      <c r="K1944" s="47">
        <v>3</v>
      </c>
      <c r="L1944" s="120">
        <f t="shared" si="7"/>
        <v>5.4495912806539508E-3</v>
      </c>
      <c r="M1944" s="121">
        <f t="shared" si="8"/>
        <v>0.18181818181818182</v>
      </c>
      <c r="N1944" s="261">
        <v>713</v>
      </c>
      <c r="O1944" s="32" t="s">
        <v>2507</v>
      </c>
    </row>
    <row r="1945" spans="1:15" ht="15.6">
      <c r="A1945" s="57">
        <v>1944</v>
      </c>
      <c r="B1945" s="48">
        <v>44741</v>
      </c>
      <c r="C1945" s="32" t="s">
        <v>68</v>
      </c>
      <c r="D1945" s="35" t="s">
        <v>69</v>
      </c>
      <c r="E1945" s="46">
        <v>70</v>
      </c>
      <c r="F1945" s="47">
        <v>6070</v>
      </c>
      <c r="G1945" s="47">
        <v>220</v>
      </c>
      <c r="H1945" s="47">
        <v>225</v>
      </c>
      <c r="I1945" s="47">
        <f t="shared" si="6"/>
        <v>445</v>
      </c>
      <c r="J1945" s="98" t="s">
        <v>15</v>
      </c>
      <c r="K1945" s="47">
        <v>4</v>
      </c>
      <c r="L1945" s="120">
        <f t="shared" si="7"/>
        <v>3.6243822075782535E-2</v>
      </c>
      <c r="M1945" s="121">
        <f t="shared" si="8"/>
        <v>0.4943820224719101</v>
      </c>
      <c r="N1945" s="261">
        <v>713</v>
      </c>
      <c r="O1945" s="32" t="s">
        <v>2507</v>
      </c>
    </row>
    <row r="1946" spans="1:15" ht="15.6">
      <c r="A1946" s="57">
        <v>1945</v>
      </c>
      <c r="B1946" s="48">
        <v>44741</v>
      </c>
      <c r="C1946" s="32" t="s">
        <v>68</v>
      </c>
      <c r="D1946" s="35" t="s">
        <v>69</v>
      </c>
      <c r="E1946" s="46">
        <v>62</v>
      </c>
      <c r="F1946" s="47">
        <v>3680</v>
      </c>
      <c r="G1946" s="47">
        <v>5</v>
      </c>
      <c r="H1946" s="47">
        <v>95</v>
      </c>
      <c r="I1946" s="47">
        <f t="shared" si="6"/>
        <v>100</v>
      </c>
      <c r="J1946" s="98" t="s">
        <v>15</v>
      </c>
      <c r="K1946" s="47">
        <v>2</v>
      </c>
      <c r="L1946" s="120">
        <f t="shared" si="7"/>
        <v>1.358695652173913E-3</v>
      </c>
      <c r="M1946" s="121">
        <f t="shared" si="8"/>
        <v>0.05</v>
      </c>
      <c r="N1946" s="261">
        <v>713</v>
      </c>
      <c r="O1946" s="32" t="s">
        <v>2507</v>
      </c>
    </row>
    <row r="1947" spans="1:15" ht="15.6">
      <c r="A1947" s="57">
        <v>1946</v>
      </c>
      <c r="B1947" s="48">
        <v>44741</v>
      </c>
      <c r="C1947" s="32" t="s">
        <v>68</v>
      </c>
      <c r="D1947" s="35" t="s">
        <v>69</v>
      </c>
      <c r="E1947" s="46">
        <v>85</v>
      </c>
      <c r="F1947" s="47">
        <v>10670</v>
      </c>
      <c r="G1947" s="47">
        <v>1.5</v>
      </c>
      <c r="H1947" s="47">
        <v>165</v>
      </c>
      <c r="I1947" s="47">
        <f t="shared" si="6"/>
        <v>166.5</v>
      </c>
      <c r="J1947" s="98" t="s">
        <v>15</v>
      </c>
      <c r="K1947" s="47">
        <v>2</v>
      </c>
      <c r="L1947" s="120">
        <f t="shared" si="7"/>
        <v>1.4058106841611997E-4</v>
      </c>
      <c r="M1947" s="121">
        <f t="shared" si="8"/>
        <v>9.0090090090090089E-3</v>
      </c>
      <c r="N1947" s="261">
        <v>713</v>
      </c>
      <c r="O1947" s="32" t="s">
        <v>2507</v>
      </c>
    </row>
    <row r="1948" spans="1:15" ht="15.6">
      <c r="A1948" s="57">
        <v>1947</v>
      </c>
      <c r="B1948" s="48">
        <v>44741</v>
      </c>
      <c r="C1948" s="32" t="s">
        <v>68</v>
      </c>
      <c r="D1948" s="35" t="s">
        <v>69</v>
      </c>
      <c r="E1948" s="46">
        <v>65</v>
      </c>
      <c r="F1948" s="47">
        <v>4075</v>
      </c>
      <c r="G1948" s="47">
        <v>75</v>
      </c>
      <c r="H1948" s="47">
        <v>105</v>
      </c>
      <c r="I1948" s="47">
        <f t="shared" si="6"/>
        <v>180</v>
      </c>
      <c r="J1948" s="98" t="s">
        <v>15</v>
      </c>
      <c r="K1948" s="47">
        <v>4</v>
      </c>
      <c r="L1948" s="120">
        <f t="shared" si="7"/>
        <v>1.8404907975460124E-2</v>
      </c>
      <c r="M1948" s="121">
        <f t="shared" si="8"/>
        <v>0.41666666666666669</v>
      </c>
      <c r="N1948" s="261">
        <v>713</v>
      </c>
      <c r="O1948" s="32" t="s">
        <v>2507</v>
      </c>
    </row>
    <row r="1949" spans="1:15" ht="15.6">
      <c r="A1949" s="57">
        <v>1948</v>
      </c>
      <c r="B1949" s="48">
        <v>44741</v>
      </c>
      <c r="C1949" s="32" t="s">
        <v>68</v>
      </c>
      <c r="D1949" s="35" t="s">
        <v>69</v>
      </c>
      <c r="E1949" s="46">
        <v>66</v>
      </c>
      <c r="F1949" s="47">
        <v>4610</v>
      </c>
      <c r="G1949" s="47">
        <v>10</v>
      </c>
      <c r="H1949" s="47">
        <v>155</v>
      </c>
      <c r="I1949" s="47">
        <f t="shared" si="6"/>
        <v>165</v>
      </c>
      <c r="J1949" s="98" t="s">
        <v>15</v>
      </c>
      <c r="K1949" s="47">
        <v>2</v>
      </c>
      <c r="L1949" s="120">
        <f t="shared" si="7"/>
        <v>2.1691973969631237E-3</v>
      </c>
      <c r="M1949" s="121">
        <f t="shared" si="8"/>
        <v>6.0606060606060608E-2</v>
      </c>
      <c r="N1949" s="261">
        <v>713</v>
      </c>
      <c r="O1949" s="32" t="s">
        <v>2507</v>
      </c>
    </row>
    <row r="1950" spans="1:15" ht="15.6">
      <c r="A1950" s="57">
        <v>1949</v>
      </c>
      <c r="B1950" s="48">
        <v>44741</v>
      </c>
      <c r="C1950" s="32" t="s">
        <v>68</v>
      </c>
      <c r="D1950" s="35" t="s">
        <v>69</v>
      </c>
      <c r="E1950" s="46">
        <v>64</v>
      </c>
      <c r="F1950" s="47">
        <v>4090</v>
      </c>
      <c r="G1950" s="47">
        <v>120</v>
      </c>
      <c r="H1950" s="47">
        <v>110</v>
      </c>
      <c r="I1950" s="47">
        <f t="shared" si="6"/>
        <v>230</v>
      </c>
      <c r="J1950" s="98" t="s">
        <v>15</v>
      </c>
      <c r="K1950" s="47">
        <v>4</v>
      </c>
      <c r="L1950" s="120">
        <f t="shared" si="7"/>
        <v>2.9339853300733496E-2</v>
      </c>
      <c r="M1950" s="121">
        <f t="shared" si="8"/>
        <v>0.52173913043478259</v>
      </c>
      <c r="N1950" s="261">
        <v>713</v>
      </c>
      <c r="O1950" s="32" t="s">
        <v>2507</v>
      </c>
    </row>
    <row r="1951" spans="1:15" ht="15.6">
      <c r="A1951" s="57">
        <v>1950</v>
      </c>
      <c r="B1951" s="48">
        <v>44743</v>
      </c>
      <c r="C1951" s="32" t="s">
        <v>68</v>
      </c>
      <c r="D1951" s="35" t="s">
        <v>69</v>
      </c>
      <c r="E1951" s="46">
        <v>60</v>
      </c>
      <c r="F1951" s="47">
        <v>3212</v>
      </c>
      <c r="G1951" s="47">
        <v>37</v>
      </c>
      <c r="H1951" s="47">
        <v>60</v>
      </c>
      <c r="I1951" s="47">
        <f t="shared" si="6"/>
        <v>97</v>
      </c>
      <c r="J1951" s="98" t="s">
        <v>15</v>
      </c>
      <c r="K1951" s="47">
        <v>3</v>
      </c>
      <c r="L1951" s="120">
        <f t="shared" si="7"/>
        <v>1.1519302615193025E-2</v>
      </c>
      <c r="M1951" s="121">
        <f t="shared" si="8"/>
        <v>0.38144329896907214</v>
      </c>
      <c r="N1951" s="261">
        <v>713</v>
      </c>
      <c r="O1951" s="32" t="s">
        <v>2507</v>
      </c>
    </row>
    <row r="1952" spans="1:15" ht="15.6">
      <c r="A1952" s="57">
        <v>1951</v>
      </c>
      <c r="B1952" s="48">
        <v>44743</v>
      </c>
      <c r="C1952" s="32" t="s">
        <v>68</v>
      </c>
      <c r="D1952" s="35" t="s">
        <v>69</v>
      </c>
      <c r="E1952" s="46">
        <v>61</v>
      </c>
      <c r="F1952" s="47">
        <v>3657</v>
      </c>
      <c r="G1952" s="47">
        <v>4</v>
      </c>
      <c r="H1952" s="47">
        <v>106</v>
      </c>
      <c r="I1952" s="47">
        <f t="shared" si="6"/>
        <v>110</v>
      </c>
      <c r="J1952" s="98" t="s">
        <v>15</v>
      </c>
      <c r="K1952" s="47">
        <v>2</v>
      </c>
      <c r="L1952" s="120">
        <f t="shared" si="7"/>
        <v>1.0937927262783702E-3</v>
      </c>
      <c r="M1952" s="121">
        <f t="shared" si="8"/>
        <v>3.6363636363636362E-2</v>
      </c>
      <c r="N1952" s="261">
        <v>713</v>
      </c>
      <c r="O1952" s="32" t="s">
        <v>2507</v>
      </c>
    </row>
    <row r="1953" spans="1:15" ht="15.6">
      <c r="A1953" s="57">
        <v>1952</v>
      </c>
      <c r="B1953" s="48">
        <v>44743</v>
      </c>
      <c r="C1953" s="32" t="s">
        <v>68</v>
      </c>
      <c r="D1953" s="35" t="s">
        <v>69</v>
      </c>
      <c r="E1953" s="46">
        <v>58</v>
      </c>
      <c r="F1953" s="47">
        <v>2967</v>
      </c>
      <c r="G1953" s="47">
        <v>46</v>
      </c>
      <c r="H1953" s="47">
        <v>93</v>
      </c>
      <c r="I1953" s="47">
        <f t="shared" si="6"/>
        <v>139</v>
      </c>
      <c r="J1953" s="98" t="s">
        <v>15</v>
      </c>
      <c r="K1953" s="47">
        <v>3</v>
      </c>
      <c r="L1953" s="120">
        <f t="shared" si="7"/>
        <v>1.5503875968992248E-2</v>
      </c>
      <c r="M1953" s="121">
        <f t="shared" si="8"/>
        <v>0.33093525179856115</v>
      </c>
      <c r="N1953" s="261">
        <v>713</v>
      </c>
      <c r="O1953" s="32" t="s">
        <v>2507</v>
      </c>
    </row>
    <row r="1954" spans="1:15" ht="15.6">
      <c r="A1954" s="57">
        <v>1953</v>
      </c>
      <c r="B1954" s="48">
        <v>44743</v>
      </c>
      <c r="C1954" s="32" t="s">
        <v>68</v>
      </c>
      <c r="D1954" s="35" t="s">
        <v>69</v>
      </c>
      <c r="E1954" s="46">
        <v>66</v>
      </c>
      <c r="F1954" s="47">
        <v>4558</v>
      </c>
      <c r="G1954" s="47">
        <v>102</v>
      </c>
      <c r="H1954" s="47">
        <v>195</v>
      </c>
      <c r="I1954" s="47">
        <f t="shared" si="6"/>
        <v>297</v>
      </c>
      <c r="J1954" s="98" t="s">
        <v>15</v>
      </c>
      <c r="K1954" s="47">
        <v>4</v>
      </c>
      <c r="L1954" s="120">
        <f t="shared" si="7"/>
        <v>2.2378236068451074E-2</v>
      </c>
      <c r="M1954" s="121">
        <f t="shared" si="8"/>
        <v>0.34343434343434343</v>
      </c>
      <c r="N1954" s="261">
        <v>713</v>
      </c>
      <c r="O1954" s="32" t="s">
        <v>2507</v>
      </c>
    </row>
    <row r="1955" spans="1:15" ht="15.6">
      <c r="A1955" s="57">
        <v>1954</v>
      </c>
      <c r="B1955" s="48">
        <v>44743</v>
      </c>
      <c r="C1955" s="32" t="s">
        <v>68</v>
      </c>
      <c r="D1955" s="35" t="s">
        <v>69</v>
      </c>
      <c r="E1955" s="46">
        <v>64</v>
      </c>
      <c r="F1955" s="47">
        <v>3885</v>
      </c>
      <c r="G1955" s="47">
        <v>152</v>
      </c>
      <c r="H1955" s="47">
        <v>122</v>
      </c>
      <c r="I1955" s="47">
        <f t="shared" si="6"/>
        <v>274</v>
      </c>
      <c r="J1955" s="98" t="s">
        <v>15</v>
      </c>
      <c r="K1955" s="47">
        <v>5</v>
      </c>
      <c r="L1955" s="120">
        <f t="shared" si="7"/>
        <v>3.9124839124839127E-2</v>
      </c>
      <c r="M1955" s="121">
        <f t="shared" si="8"/>
        <v>0.55474452554744524</v>
      </c>
      <c r="N1955" s="261">
        <v>713</v>
      </c>
      <c r="O1955" s="32" t="s">
        <v>2507</v>
      </c>
    </row>
    <row r="1956" spans="1:15" ht="15.6">
      <c r="A1956" s="57">
        <v>1955</v>
      </c>
      <c r="B1956" s="48">
        <v>44743</v>
      </c>
      <c r="C1956" s="32" t="s">
        <v>68</v>
      </c>
      <c r="D1956" s="35" t="s">
        <v>69</v>
      </c>
      <c r="E1956" s="46">
        <v>47</v>
      </c>
      <c r="F1956" s="47">
        <v>1537</v>
      </c>
      <c r="G1956" s="47">
        <v>1.5</v>
      </c>
      <c r="H1956" s="47">
        <v>57</v>
      </c>
      <c r="I1956" s="47">
        <f t="shared" si="6"/>
        <v>58.5</v>
      </c>
      <c r="J1956" s="98" t="s">
        <v>15</v>
      </c>
      <c r="K1956" s="47">
        <v>2</v>
      </c>
      <c r="L1956" s="120">
        <f>+G1956/F1956</f>
        <v>9.7592713077423554E-4</v>
      </c>
      <c r="M1956" s="121">
        <f t="shared" si="8"/>
        <v>2.564102564102564E-2</v>
      </c>
      <c r="N1956" s="261">
        <v>713</v>
      </c>
      <c r="O1956" s="32" t="s">
        <v>2507</v>
      </c>
    </row>
    <row r="1957" spans="1:15" ht="15.6">
      <c r="A1957" s="57">
        <v>1956</v>
      </c>
      <c r="B1957" s="48">
        <v>44743</v>
      </c>
      <c r="C1957" s="32" t="s">
        <v>68</v>
      </c>
      <c r="D1957" s="35" t="s">
        <v>69</v>
      </c>
      <c r="E1957" s="46">
        <v>51</v>
      </c>
      <c r="F1957" s="47">
        <v>1783</v>
      </c>
      <c r="G1957" s="47">
        <v>15</v>
      </c>
      <c r="H1957" s="47">
        <v>46</v>
      </c>
      <c r="I1957" s="47">
        <f t="shared" si="6"/>
        <v>61</v>
      </c>
      <c r="J1957" s="98" t="s">
        <v>15</v>
      </c>
      <c r="K1957" s="47">
        <v>2</v>
      </c>
      <c r="L1957" s="120">
        <f t="shared" si="7"/>
        <v>8.4127874369040942E-3</v>
      </c>
      <c r="M1957" s="121">
        <f t="shared" si="8"/>
        <v>0.24590163934426229</v>
      </c>
      <c r="N1957" s="261">
        <v>713</v>
      </c>
      <c r="O1957" s="32" t="s">
        <v>2507</v>
      </c>
    </row>
    <row r="1958" spans="1:15" ht="15.6">
      <c r="A1958" s="57">
        <v>1957</v>
      </c>
      <c r="B1958" s="48">
        <v>44743</v>
      </c>
      <c r="C1958" s="32" t="s">
        <v>68</v>
      </c>
      <c r="D1958" s="35" t="s">
        <v>69</v>
      </c>
      <c r="E1958" s="46">
        <v>42</v>
      </c>
      <c r="F1958" s="47">
        <v>1022</v>
      </c>
      <c r="G1958" s="47">
        <v>40</v>
      </c>
      <c r="H1958" s="47">
        <v>36</v>
      </c>
      <c r="I1958" s="47">
        <f t="shared" si="6"/>
        <v>76</v>
      </c>
      <c r="J1958" s="98" t="s">
        <v>15</v>
      </c>
      <c r="K1958" s="47">
        <v>2</v>
      </c>
      <c r="L1958" s="120">
        <f t="shared" si="7"/>
        <v>3.9138943248532287E-2</v>
      </c>
      <c r="M1958" s="121">
        <f t="shared" si="8"/>
        <v>0.52631578947368418</v>
      </c>
      <c r="N1958" s="261">
        <v>713</v>
      </c>
      <c r="O1958" s="32" t="s">
        <v>2507</v>
      </c>
    </row>
    <row r="1959" spans="1:15" ht="15.6">
      <c r="A1959" s="57">
        <v>1958</v>
      </c>
      <c r="B1959" s="48">
        <v>44744</v>
      </c>
      <c r="C1959" s="32" t="s">
        <v>68</v>
      </c>
      <c r="D1959" s="35" t="s">
        <v>69</v>
      </c>
      <c r="E1959" s="46">
        <v>47</v>
      </c>
      <c r="F1959" s="47">
        <v>1643</v>
      </c>
      <c r="G1959" s="47">
        <v>1</v>
      </c>
      <c r="H1959" s="47">
        <v>35</v>
      </c>
      <c r="I1959" s="47">
        <f t="shared" si="6"/>
        <v>36</v>
      </c>
      <c r="J1959" s="98" t="s">
        <v>15</v>
      </c>
      <c r="K1959" s="47">
        <v>2</v>
      </c>
      <c r="L1959" s="120">
        <f t="shared" si="7"/>
        <v>6.0864272671941571E-4</v>
      </c>
      <c r="M1959" s="121">
        <f t="shared" si="8"/>
        <v>2.7777777777777776E-2</v>
      </c>
      <c r="N1959" s="261">
        <v>713</v>
      </c>
      <c r="O1959" s="32" t="s">
        <v>2507</v>
      </c>
    </row>
    <row r="1960" spans="1:15" ht="15.6">
      <c r="A1960" s="57">
        <v>1959</v>
      </c>
      <c r="B1960" s="48">
        <v>44744</v>
      </c>
      <c r="C1960" s="32" t="s">
        <v>68</v>
      </c>
      <c r="D1960" s="35" t="s">
        <v>69</v>
      </c>
      <c r="E1960" s="46">
        <v>51</v>
      </c>
      <c r="F1960" s="47">
        <v>1924</v>
      </c>
      <c r="G1960" s="47">
        <v>24</v>
      </c>
      <c r="H1960" s="47">
        <v>52</v>
      </c>
      <c r="I1960" s="47">
        <f t="shared" si="6"/>
        <v>76</v>
      </c>
      <c r="J1960" s="98" t="s">
        <v>15</v>
      </c>
      <c r="K1960" s="47">
        <v>3</v>
      </c>
      <c r="L1960" s="120">
        <f t="shared" si="7"/>
        <v>1.2474012474012475E-2</v>
      </c>
      <c r="M1960" s="121">
        <f t="shared" si="8"/>
        <v>0.31578947368421051</v>
      </c>
      <c r="N1960" s="261">
        <v>713</v>
      </c>
      <c r="O1960" s="32" t="s">
        <v>2507</v>
      </c>
    </row>
    <row r="1961" spans="1:15" ht="15.6">
      <c r="A1961" s="57">
        <v>1960</v>
      </c>
      <c r="B1961" s="48">
        <v>44744</v>
      </c>
      <c r="C1961" s="32" t="s">
        <v>68</v>
      </c>
      <c r="D1961" s="35" t="s">
        <v>69</v>
      </c>
      <c r="E1961" s="46">
        <v>63</v>
      </c>
      <c r="F1961" s="47">
        <v>4208</v>
      </c>
      <c r="G1961" s="47">
        <v>88</v>
      </c>
      <c r="H1961" s="47">
        <v>364</v>
      </c>
      <c r="I1961" s="47">
        <f t="shared" si="6"/>
        <v>452</v>
      </c>
      <c r="J1961" s="98" t="s">
        <v>15</v>
      </c>
      <c r="K1961" s="47">
        <v>5</v>
      </c>
      <c r="L1961" s="120">
        <f t="shared" si="7"/>
        <v>2.0912547528517109E-2</v>
      </c>
      <c r="M1961" s="121">
        <f t="shared" si="8"/>
        <v>0.19469026548672566</v>
      </c>
      <c r="N1961" s="261">
        <v>713</v>
      </c>
      <c r="O1961" s="32" t="s">
        <v>2507</v>
      </c>
    </row>
    <row r="1962" spans="1:15" ht="15.6">
      <c r="A1962" s="57">
        <v>1961</v>
      </c>
      <c r="B1962" s="48">
        <v>44744</v>
      </c>
      <c r="C1962" s="32" t="s">
        <v>68</v>
      </c>
      <c r="D1962" s="35" t="s">
        <v>69</v>
      </c>
      <c r="E1962" s="46">
        <v>65</v>
      </c>
      <c r="F1962" s="47">
        <v>4470</v>
      </c>
      <c r="G1962" s="47">
        <v>16</v>
      </c>
      <c r="H1962" s="47">
        <v>100</v>
      </c>
      <c r="I1962" s="47">
        <f t="shared" si="6"/>
        <v>116</v>
      </c>
      <c r="J1962" s="98" t="s">
        <v>15</v>
      </c>
      <c r="K1962" s="47">
        <v>3</v>
      </c>
      <c r="L1962" s="120">
        <f t="shared" si="7"/>
        <v>3.5794183445190158E-3</v>
      </c>
      <c r="M1962" s="121">
        <f t="shared" si="8"/>
        <v>0.13793103448275862</v>
      </c>
      <c r="N1962" s="261">
        <v>713</v>
      </c>
      <c r="O1962" s="32" t="s">
        <v>2507</v>
      </c>
    </row>
    <row r="1963" spans="1:15" ht="15.6">
      <c r="A1963" s="57">
        <v>1962</v>
      </c>
      <c r="B1963" s="48">
        <v>44744</v>
      </c>
      <c r="C1963" s="32" t="s">
        <v>68</v>
      </c>
      <c r="D1963" s="35" t="s">
        <v>69</v>
      </c>
      <c r="E1963" s="46">
        <v>79</v>
      </c>
      <c r="F1963" s="47">
        <v>8266</v>
      </c>
      <c r="G1963" s="47">
        <v>62</v>
      </c>
      <c r="H1963" s="47">
        <v>348</v>
      </c>
      <c r="I1963" s="47">
        <f t="shared" si="6"/>
        <v>410</v>
      </c>
      <c r="J1963" s="98" t="s">
        <v>15</v>
      </c>
      <c r="K1963" s="47">
        <v>5</v>
      </c>
      <c r="L1963" s="120">
        <f t="shared" si="7"/>
        <v>7.5006048874909264E-3</v>
      </c>
      <c r="M1963" s="121">
        <f t="shared" si="8"/>
        <v>0.15121951219512195</v>
      </c>
      <c r="N1963" s="261">
        <v>713</v>
      </c>
      <c r="O1963" s="32" t="s">
        <v>2507</v>
      </c>
    </row>
    <row r="1964" spans="1:15" ht="15.6">
      <c r="A1964" s="57">
        <v>1963</v>
      </c>
      <c r="B1964" s="48">
        <v>44744</v>
      </c>
      <c r="C1964" s="32" t="s">
        <v>68</v>
      </c>
      <c r="D1964" s="35" t="s">
        <v>69</v>
      </c>
      <c r="E1964" s="46">
        <v>57</v>
      </c>
      <c r="F1964" s="47">
        <v>2902</v>
      </c>
      <c r="G1964" s="47">
        <v>68</v>
      </c>
      <c r="H1964" s="47">
        <v>84</v>
      </c>
      <c r="I1964" s="47">
        <f t="shared" si="6"/>
        <v>152</v>
      </c>
      <c r="J1964" s="98" t="s">
        <v>15</v>
      </c>
      <c r="K1964" s="47">
        <v>5</v>
      </c>
      <c r="L1964" s="120">
        <f t="shared" si="7"/>
        <v>2.3432115782219161E-2</v>
      </c>
      <c r="M1964" s="121">
        <f t="shared" si="8"/>
        <v>0.44736842105263158</v>
      </c>
      <c r="N1964" s="261">
        <v>713</v>
      </c>
      <c r="O1964" s="32" t="s">
        <v>2507</v>
      </c>
    </row>
    <row r="1965" spans="1:15" ht="15.6">
      <c r="A1965" s="57">
        <v>1964</v>
      </c>
      <c r="B1965" s="48">
        <v>44744</v>
      </c>
      <c r="C1965" s="32" t="s">
        <v>68</v>
      </c>
      <c r="D1965" s="35" t="s">
        <v>69</v>
      </c>
      <c r="E1965" s="46">
        <v>56</v>
      </c>
      <c r="F1965" s="47">
        <v>2574</v>
      </c>
      <c r="G1965" s="47">
        <v>36</v>
      </c>
      <c r="H1965" s="47">
        <v>142</v>
      </c>
      <c r="I1965" s="47">
        <f t="shared" si="6"/>
        <v>178</v>
      </c>
      <c r="J1965" s="98" t="s">
        <v>15</v>
      </c>
      <c r="K1965" s="47">
        <v>4</v>
      </c>
      <c r="L1965" s="120">
        <f t="shared" si="7"/>
        <v>1.3986013986013986E-2</v>
      </c>
      <c r="M1965" s="121">
        <f t="shared" si="8"/>
        <v>0.20224719101123595</v>
      </c>
      <c r="N1965" s="261">
        <v>713</v>
      </c>
      <c r="O1965" s="32" t="s">
        <v>2507</v>
      </c>
    </row>
    <row r="1966" spans="1:15" ht="15.6">
      <c r="A1966" s="57">
        <v>1965</v>
      </c>
      <c r="B1966" s="48">
        <v>44744</v>
      </c>
      <c r="C1966" s="32" t="s">
        <v>68</v>
      </c>
      <c r="D1966" s="35" t="s">
        <v>69</v>
      </c>
      <c r="E1966" s="46">
        <v>55</v>
      </c>
      <c r="F1966" s="47">
        <v>2306</v>
      </c>
      <c r="G1966" s="47">
        <v>2</v>
      </c>
      <c r="H1966" s="47">
        <v>52</v>
      </c>
      <c r="I1966" s="47">
        <f t="shared" si="6"/>
        <v>54</v>
      </c>
      <c r="J1966" s="98" t="s">
        <v>15</v>
      </c>
      <c r="K1966" s="47">
        <v>3</v>
      </c>
      <c r="L1966" s="120">
        <f t="shared" si="7"/>
        <v>8.6730268863833475E-4</v>
      </c>
      <c r="M1966" s="121">
        <f t="shared" si="8"/>
        <v>3.7037037037037035E-2</v>
      </c>
      <c r="N1966" s="261">
        <v>713</v>
      </c>
      <c r="O1966" s="32" t="s">
        <v>2507</v>
      </c>
    </row>
    <row r="1967" spans="1:15" ht="15.6">
      <c r="A1967" s="57">
        <v>1966</v>
      </c>
      <c r="B1967" s="48">
        <v>44744</v>
      </c>
      <c r="C1967" s="32" t="s">
        <v>68</v>
      </c>
      <c r="D1967" s="35" t="s">
        <v>69</v>
      </c>
      <c r="E1967" s="46">
        <v>55</v>
      </c>
      <c r="F1967" s="47">
        <v>2652</v>
      </c>
      <c r="G1967" s="47">
        <v>6</v>
      </c>
      <c r="H1967" s="47">
        <v>138</v>
      </c>
      <c r="I1967" s="47">
        <f t="shared" si="6"/>
        <v>144</v>
      </c>
      <c r="J1967" s="98" t="s">
        <v>15</v>
      </c>
      <c r="K1967" s="47">
        <v>3</v>
      </c>
      <c r="L1967" s="120">
        <f t="shared" si="7"/>
        <v>2.2624434389140274E-3</v>
      </c>
      <c r="M1967" s="121">
        <f t="shared" si="8"/>
        <v>4.1666666666666664E-2</v>
      </c>
      <c r="N1967" s="261">
        <v>713</v>
      </c>
      <c r="O1967" s="32" t="s">
        <v>2507</v>
      </c>
    </row>
    <row r="1968" spans="1:15" ht="15.6">
      <c r="A1968" s="57">
        <v>1967</v>
      </c>
      <c r="B1968" s="48">
        <v>44744</v>
      </c>
      <c r="C1968" s="32" t="s">
        <v>68</v>
      </c>
      <c r="D1968" s="35" t="s">
        <v>69</v>
      </c>
      <c r="E1968" s="46">
        <v>54</v>
      </c>
      <c r="F1968" s="47">
        <v>2404</v>
      </c>
      <c r="G1968" s="47">
        <v>4</v>
      </c>
      <c r="H1968" s="47">
        <v>49</v>
      </c>
      <c r="I1968" s="47">
        <f t="shared" si="6"/>
        <v>53</v>
      </c>
      <c r="J1968" s="98" t="s">
        <v>15</v>
      </c>
      <c r="K1968" s="47">
        <v>4</v>
      </c>
      <c r="L1968" s="120">
        <f t="shared" si="7"/>
        <v>1.6638935108153079E-3</v>
      </c>
      <c r="M1968" s="121">
        <f t="shared" si="8"/>
        <v>7.5471698113207544E-2</v>
      </c>
      <c r="N1968" s="261">
        <v>713</v>
      </c>
      <c r="O1968" s="32" t="s">
        <v>2507</v>
      </c>
    </row>
    <row r="1969" spans="1:15" ht="15.6">
      <c r="A1969" s="57">
        <v>1968</v>
      </c>
      <c r="B1969" s="48">
        <v>44744</v>
      </c>
      <c r="C1969" s="32" t="s">
        <v>68</v>
      </c>
      <c r="D1969" s="35" t="s">
        <v>69</v>
      </c>
      <c r="E1969" s="46">
        <v>53</v>
      </c>
      <c r="F1969" s="47">
        <v>2230</v>
      </c>
      <c r="G1969" s="47">
        <v>50</v>
      </c>
      <c r="H1969" s="47">
        <v>80</v>
      </c>
      <c r="I1969" s="47">
        <f t="shared" si="6"/>
        <v>130</v>
      </c>
      <c r="J1969" s="98" t="s">
        <v>15</v>
      </c>
      <c r="K1969" s="47">
        <v>4</v>
      </c>
      <c r="L1969" s="120">
        <f t="shared" si="7"/>
        <v>2.2421524663677129E-2</v>
      </c>
      <c r="M1969" s="121">
        <f t="shared" si="8"/>
        <v>0.38461538461538464</v>
      </c>
      <c r="N1969" s="261">
        <v>713</v>
      </c>
      <c r="O1969" s="32" t="s">
        <v>2507</v>
      </c>
    </row>
    <row r="1970" spans="1:15" ht="15.6">
      <c r="A1970" s="57">
        <v>1969</v>
      </c>
      <c r="B1970" s="48">
        <v>44746</v>
      </c>
      <c r="C1970" s="32" t="s">
        <v>68</v>
      </c>
      <c r="D1970" s="35" t="s">
        <v>69</v>
      </c>
      <c r="E1970" s="46">
        <v>59</v>
      </c>
      <c r="F1970" s="47">
        <v>3124</v>
      </c>
      <c r="G1970" s="47">
        <v>40</v>
      </c>
      <c r="H1970" s="47">
        <v>98</v>
      </c>
      <c r="I1970" s="47">
        <f t="shared" si="6"/>
        <v>138</v>
      </c>
      <c r="J1970" s="98" t="s">
        <v>15</v>
      </c>
      <c r="K1970" s="47">
        <v>4</v>
      </c>
      <c r="L1970" s="120">
        <f t="shared" si="7"/>
        <v>1.2804097311139564E-2</v>
      </c>
      <c r="M1970" s="121">
        <f t="shared" si="8"/>
        <v>0.28985507246376813</v>
      </c>
      <c r="N1970" s="261">
        <v>713</v>
      </c>
      <c r="O1970" s="32" t="s">
        <v>2507</v>
      </c>
    </row>
    <row r="1971" spans="1:15" ht="15.6">
      <c r="A1971" s="57">
        <v>1970</v>
      </c>
      <c r="B1971" s="48">
        <v>44746</v>
      </c>
      <c r="C1971" s="32" t="s">
        <v>68</v>
      </c>
      <c r="D1971" s="35" t="s">
        <v>69</v>
      </c>
      <c r="E1971" s="46">
        <v>55</v>
      </c>
      <c r="F1971" s="47">
        <v>2368</v>
      </c>
      <c r="G1971" s="47">
        <v>10</v>
      </c>
      <c r="H1971" s="47">
        <v>96</v>
      </c>
      <c r="I1971" s="47">
        <f t="shared" si="6"/>
        <v>106</v>
      </c>
      <c r="J1971" s="98" t="s">
        <v>15</v>
      </c>
      <c r="K1971" s="47">
        <v>3</v>
      </c>
      <c r="L1971" s="120">
        <f t="shared" si="7"/>
        <v>4.2229729729729732E-3</v>
      </c>
      <c r="M1971" s="121">
        <f t="shared" si="8"/>
        <v>9.4339622641509441E-2</v>
      </c>
      <c r="N1971" s="261">
        <v>713</v>
      </c>
      <c r="O1971" s="32" t="s">
        <v>2507</v>
      </c>
    </row>
    <row r="1972" spans="1:15" ht="15.6">
      <c r="A1972" s="57">
        <v>1971</v>
      </c>
      <c r="B1972" s="48">
        <v>44746</v>
      </c>
      <c r="C1972" s="32" t="s">
        <v>68</v>
      </c>
      <c r="D1972" s="35" t="s">
        <v>69</v>
      </c>
      <c r="E1972" s="46">
        <v>52</v>
      </c>
      <c r="F1972" s="47">
        <v>2146</v>
      </c>
      <c r="G1972" s="47">
        <v>1.5</v>
      </c>
      <c r="H1972" s="47">
        <v>105</v>
      </c>
      <c r="I1972" s="47">
        <f t="shared" si="6"/>
        <v>106.5</v>
      </c>
      <c r="J1972" s="98" t="s">
        <v>15</v>
      </c>
      <c r="K1972" s="47">
        <v>2</v>
      </c>
      <c r="L1972" s="120">
        <f t="shared" si="7"/>
        <v>6.9897483690587142E-4</v>
      </c>
      <c r="M1972" s="121">
        <f t="shared" si="8"/>
        <v>1.4084507042253521E-2</v>
      </c>
      <c r="N1972" s="261">
        <v>713</v>
      </c>
      <c r="O1972" s="32" t="s">
        <v>2507</v>
      </c>
    </row>
    <row r="1973" spans="1:15" ht="15.6">
      <c r="A1973" s="57">
        <v>1972</v>
      </c>
      <c r="B1973" s="48">
        <v>44746</v>
      </c>
      <c r="C1973" s="32" t="s">
        <v>68</v>
      </c>
      <c r="D1973" s="35" t="s">
        <v>69</v>
      </c>
      <c r="E1973" s="46">
        <v>54</v>
      </c>
      <c r="F1973" s="47">
        <v>2456</v>
      </c>
      <c r="G1973" s="47">
        <v>1.5</v>
      </c>
      <c r="H1973" s="47">
        <v>137</v>
      </c>
      <c r="I1973" s="47">
        <f t="shared" si="6"/>
        <v>138.5</v>
      </c>
      <c r="J1973" s="98" t="s">
        <v>15</v>
      </c>
      <c r="K1973" s="47">
        <v>2</v>
      </c>
      <c r="L1973" s="120">
        <f t="shared" si="7"/>
        <v>6.1074918566775239E-4</v>
      </c>
      <c r="M1973" s="121">
        <f t="shared" si="8"/>
        <v>1.0830324909747292E-2</v>
      </c>
      <c r="N1973" s="261">
        <v>713</v>
      </c>
      <c r="O1973" s="32" t="s">
        <v>2507</v>
      </c>
    </row>
    <row r="1974" spans="1:15" ht="15.6">
      <c r="A1974" s="57">
        <v>1973</v>
      </c>
      <c r="B1974" s="48">
        <v>44746</v>
      </c>
      <c r="C1974" s="32" t="s">
        <v>68</v>
      </c>
      <c r="D1974" s="35" t="s">
        <v>69</v>
      </c>
      <c r="E1974" s="46">
        <v>56</v>
      </c>
      <c r="F1974" s="47">
        <v>2532</v>
      </c>
      <c r="G1974" s="47">
        <v>1.5</v>
      </c>
      <c r="H1974" s="47">
        <v>95</v>
      </c>
      <c r="I1974" s="47">
        <f t="shared" si="6"/>
        <v>96.5</v>
      </c>
      <c r="J1974" s="98" t="s">
        <v>15</v>
      </c>
      <c r="K1974" s="47">
        <v>2</v>
      </c>
      <c r="L1974" s="120">
        <f t="shared" si="7"/>
        <v>5.9241706161137445E-4</v>
      </c>
      <c r="M1974" s="121">
        <f t="shared" si="8"/>
        <v>1.5544041450777202E-2</v>
      </c>
      <c r="N1974" s="261">
        <v>713</v>
      </c>
      <c r="O1974" s="32" t="s">
        <v>2507</v>
      </c>
    </row>
    <row r="1975" spans="1:15" ht="15.6">
      <c r="A1975" s="57">
        <v>1974</v>
      </c>
      <c r="B1975" s="48">
        <v>44746</v>
      </c>
      <c r="C1975" s="32" t="s">
        <v>68</v>
      </c>
      <c r="D1975" s="35" t="s">
        <v>69</v>
      </c>
      <c r="E1975" s="46">
        <v>53</v>
      </c>
      <c r="F1975" s="47">
        <v>2195</v>
      </c>
      <c r="G1975" s="47">
        <v>1.5</v>
      </c>
      <c r="H1975" s="47">
        <v>113</v>
      </c>
      <c r="I1975" s="47">
        <f t="shared" si="6"/>
        <v>114.5</v>
      </c>
      <c r="J1975" s="98" t="s">
        <v>15</v>
      </c>
      <c r="K1975" s="47">
        <v>2</v>
      </c>
      <c r="L1975" s="120">
        <f t="shared" si="7"/>
        <v>6.83371298405467E-4</v>
      </c>
      <c r="M1975" s="121">
        <f t="shared" si="8"/>
        <v>1.3100436681222707E-2</v>
      </c>
      <c r="N1975" s="261">
        <v>713</v>
      </c>
      <c r="O1975" s="32" t="s">
        <v>2507</v>
      </c>
    </row>
    <row r="1976" spans="1:15" ht="15.6">
      <c r="A1976" s="57">
        <v>1975</v>
      </c>
      <c r="B1976" s="48">
        <v>44746</v>
      </c>
      <c r="C1976" s="32" t="s">
        <v>68</v>
      </c>
      <c r="D1976" s="35" t="s">
        <v>69</v>
      </c>
      <c r="E1976" s="46">
        <v>50</v>
      </c>
      <c r="F1976" s="47">
        <v>1645</v>
      </c>
      <c r="G1976" s="47">
        <v>1.5</v>
      </c>
      <c r="H1976" s="47">
        <v>56</v>
      </c>
      <c r="I1976" s="47">
        <f t="shared" si="6"/>
        <v>57.5</v>
      </c>
      <c r="J1976" s="98" t="s">
        <v>15</v>
      </c>
      <c r="K1976" s="47">
        <v>2</v>
      </c>
      <c r="L1976" s="120">
        <f t="shared" si="7"/>
        <v>9.11854103343465E-4</v>
      </c>
      <c r="M1976" s="121">
        <f t="shared" si="8"/>
        <v>2.6086956521739129E-2</v>
      </c>
      <c r="N1976" s="261">
        <v>713</v>
      </c>
      <c r="O1976" s="32" t="s">
        <v>2507</v>
      </c>
    </row>
    <row r="1977" spans="1:15" ht="15.6">
      <c r="A1977" s="57">
        <v>1976</v>
      </c>
      <c r="B1977" s="48">
        <v>44746</v>
      </c>
      <c r="C1977" s="32" t="s">
        <v>68</v>
      </c>
      <c r="D1977" s="35" t="s">
        <v>69</v>
      </c>
      <c r="E1977" s="46">
        <v>52</v>
      </c>
      <c r="F1977" s="47">
        <v>2091</v>
      </c>
      <c r="G1977" s="47">
        <v>1.5</v>
      </c>
      <c r="H1977" s="47">
        <v>97</v>
      </c>
      <c r="I1977" s="47">
        <f t="shared" si="6"/>
        <v>98.5</v>
      </c>
      <c r="J1977" s="98" t="s">
        <v>15</v>
      </c>
      <c r="K1977" s="47">
        <v>2</v>
      </c>
      <c r="L1977" s="120">
        <f t="shared" si="7"/>
        <v>7.173601147776184E-4</v>
      </c>
      <c r="M1977" s="121">
        <f t="shared" si="8"/>
        <v>1.5228426395939087E-2</v>
      </c>
      <c r="N1977" s="261">
        <v>713</v>
      </c>
      <c r="O1977" s="32" t="s">
        <v>2507</v>
      </c>
    </row>
    <row r="1978" spans="1:15" ht="15.6">
      <c r="A1978" s="57">
        <v>1977</v>
      </c>
      <c r="B1978" s="48">
        <v>44746</v>
      </c>
      <c r="C1978" s="32" t="s">
        <v>68</v>
      </c>
      <c r="D1978" s="35" t="s">
        <v>69</v>
      </c>
      <c r="E1978" s="46">
        <v>50</v>
      </c>
      <c r="F1978" s="47">
        <v>1711</v>
      </c>
      <c r="G1978" s="47">
        <v>1.5</v>
      </c>
      <c r="H1978" s="47">
        <v>44</v>
      </c>
      <c r="I1978" s="47">
        <f t="shared" si="6"/>
        <v>45.5</v>
      </c>
      <c r="J1978" s="98" t="s">
        <v>15</v>
      </c>
      <c r="K1978" s="47">
        <v>2</v>
      </c>
      <c r="L1978" s="120">
        <f t="shared" si="7"/>
        <v>8.7668030391583869E-4</v>
      </c>
      <c r="M1978" s="121">
        <f t="shared" si="8"/>
        <v>3.2967032967032968E-2</v>
      </c>
      <c r="N1978" s="261">
        <v>713</v>
      </c>
      <c r="O1978" s="32" t="s">
        <v>2507</v>
      </c>
    </row>
    <row r="1979" spans="1:15" ht="15.6">
      <c r="A1979" s="57">
        <v>1978</v>
      </c>
      <c r="B1979" s="48">
        <v>44748</v>
      </c>
      <c r="C1979" s="32" t="s">
        <v>68</v>
      </c>
      <c r="D1979" s="35" t="s">
        <v>69</v>
      </c>
      <c r="E1979" s="46">
        <v>58</v>
      </c>
      <c r="F1979" s="47">
        <v>3238</v>
      </c>
      <c r="G1979" s="47">
        <v>40</v>
      </c>
      <c r="H1979" s="47">
        <v>125</v>
      </c>
      <c r="I1979" s="47">
        <f t="shared" si="6"/>
        <v>165</v>
      </c>
      <c r="J1979" s="98" t="s">
        <v>15</v>
      </c>
      <c r="K1979" s="47">
        <v>4</v>
      </c>
      <c r="L1979" s="120">
        <f t="shared" si="7"/>
        <v>1.2353304508956145E-2</v>
      </c>
      <c r="M1979" s="121">
        <f t="shared" si="8"/>
        <v>0.24242424242424243</v>
      </c>
      <c r="N1979" s="261">
        <v>713</v>
      </c>
      <c r="O1979" s="32" t="s">
        <v>2507</v>
      </c>
    </row>
    <row r="1980" spans="1:15" ht="15.6">
      <c r="A1980" s="57">
        <v>1979</v>
      </c>
      <c r="B1980" s="48">
        <v>44748</v>
      </c>
      <c r="C1980" s="32" t="s">
        <v>68</v>
      </c>
      <c r="D1980" s="35" t="s">
        <v>69</v>
      </c>
      <c r="E1980" s="46">
        <v>64</v>
      </c>
      <c r="F1980" s="47">
        <v>3584</v>
      </c>
      <c r="G1980" s="47">
        <v>53</v>
      </c>
      <c r="H1980" s="47">
        <v>108</v>
      </c>
      <c r="I1980" s="47">
        <f t="shared" si="6"/>
        <v>161</v>
      </c>
      <c r="J1980" s="98" t="s">
        <v>15</v>
      </c>
      <c r="K1980" s="47">
        <v>4</v>
      </c>
      <c r="L1980" s="120">
        <f t="shared" si="7"/>
        <v>1.4787946428571428E-2</v>
      </c>
      <c r="M1980" s="121">
        <f t="shared" si="8"/>
        <v>0.32919254658385094</v>
      </c>
      <c r="N1980" s="261">
        <v>713</v>
      </c>
      <c r="O1980" s="32" t="s">
        <v>2507</v>
      </c>
    </row>
    <row r="1981" spans="1:15" ht="15.6">
      <c r="A1981" s="57">
        <v>1980</v>
      </c>
      <c r="B1981" s="48">
        <v>44748</v>
      </c>
      <c r="C1981" s="32" t="s">
        <v>68</v>
      </c>
      <c r="D1981" s="35" t="s">
        <v>69</v>
      </c>
      <c r="E1981" s="46">
        <v>61</v>
      </c>
      <c r="F1981" s="47">
        <v>2869</v>
      </c>
      <c r="G1981" s="47">
        <v>16</v>
      </c>
      <c r="H1981" s="47">
        <v>39</v>
      </c>
      <c r="I1981" s="47">
        <f t="shared" si="6"/>
        <v>55</v>
      </c>
      <c r="J1981" s="98" t="s">
        <v>15</v>
      </c>
      <c r="K1981" s="47">
        <v>4</v>
      </c>
      <c r="L1981" s="120">
        <f t="shared" si="7"/>
        <v>5.5768560474032764E-3</v>
      </c>
      <c r="M1981" s="121">
        <f t="shared" si="8"/>
        <v>0.29090909090909089</v>
      </c>
      <c r="N1981" s="261">
        <v>713</v>
      </c>
      <c r="O1981" s="32" t="s">
        <v>2507</v>
      </c>
    </row>
    <row r="1982" spans="1:15" ht="15.6">
      <c r="A1982" s="57">
        <v>1981</v>
      </c>
      <c r="B1982" s="48">
        <v>44748</v>
      </c>
      <c r="C1982" s="32" t="s">
        <v>68</v>
      </c>
      <c r="D1982" s="35" t="s">
        <v>69</v>
      </c>
      <c r="E1982" s="46">
        <v>59</v>
      </c>
      <c r="F1982" s="47">
        <v>2896</v>
      </c>
      <c r="G1982" s="47">
        <v>6</v>
      </c>
      <c r="H1982" s="47">
        <v>118</v>
      </c>
      <c r="I1982" s="47">
        <f t="shared" si="6"/>
        <v>124</v>
      </c>
      <c r="J1982" s="98" t="s">
        <v>15</v>
      </c>
      <c r="K1982" s="47">
        <v>3</v>
      </c>
      <c r="L1982" s="120">
        <f t="shared" si="7"/>
        <v>2.0718232044198894E-3</v>
      </c>
      <c r="M1982" s="121">
        <f t="shared" si="8"/>
        <v>4.8387096774193547E-2</v>
      </c>
      <c r="N1982" s="261">
        <v>713</v>
      </c>
      <c r="O1982" s="32" t="s">
        <v>2507</v>
      </c>
    </row>
    <row r="1983" spans="1:15" ht="15.6">
      <c r="A1983" s="57">
        <v>1982</v>
      </c>
      <c r="B1983" s="48">
        <v>44748</v>
      </c>
      <c r="C1983" s="32" t="s">
        <v>68</v>
      </c>
      <c r="D1983" s="35" t="s">
        <v>69</v>
      </c>
      <c r="E1983" s="46">
        <v>52</v>
      </c>
      <c r="F1983" s="47">
        <v>1944</v>
      </c>
      <c r="G1983" s="47">
        <v>24</v>
      </c>
      <c r="H1983" s="47">
        <v>60</v>
      </c>
      <c r="I1983" s="47">
        <f t="shared" si="6"/>
        <v>84</v>
      </c>
      <c r="J1983" s="98" t="s">
        <v>15</v>
      </c>
      <c r="K1983" s="47">
        <v>4</v>
      </c>
      <c r="L1983" s="120">
        <f t="shared" si="7"/>
        <v>1.2345679012345678E-2</v>
      </c>
      <c r="M1983" s="121">
        <f t="shared" si="8"/>
        <v>0.2857142857142857</v>
      </c>
      <c r="N1983" s="261">
        <v>713</v>
      </c>
      <c r="O1983" s="32" t="s">
        <v>2507</v>
      </c>
    </row>
    <row r="1984" spans="1:15" ht="15.6">
      <c r="A1984" s="57">
        <v>1983</v>
      </c>
      <c r="B1984" s="48">
        <v>44754</v>
      </c>
      <c r="C1984" s="32" t="s">
        <v>68</v>
      </c>
      <c r="D1984" s="35" t="s">
        <v>69</v>
      </c>
      <c r="E1984" s="46">
        <v>57</v>
      </c>
      <c r="F1984" s="47">
        <v>2830</v>
      </c>
      <c r="G1984" s="47">
        <v>27</v>
      </c>
      <c r="H1984" s="47">
        <v>89</v>
      </c>
      <c r="I1984" s="47">
        <f t="shared" si="6"/>
        <v>116</v>
      </c>
      <c r="J1984" s="98" t="s">
        <v>15</v>
      </c>
      <c r="K1984" s="47">
        <v>3</v>
      </c>
      <c r="L1984" s="120">
        <f t="shared" si="7"/>
        <v>9.5406360424028277E-3</v>
      </c>
      <c r="M1984" s="121">
        <f t="shared" si="8"/>
        <v>0.23275862068965517</v>
      </c>
      <c r="N1984" s="261">
        <v>713</v>
      </c>
      <c r="O1984" s="32" t="s">
        <v>2507</v>
      </c>
    </row>
    <row r="1985" spans="1:15" ht="15.6">
      <c r="A1985" s="57">
        <v>1984</v>
      </c>
      <c r="B1985" s="48">
        <v>44754</v>
      </c>
      <c r="C1985" s="32" t="s">
        <v>68</v>
      </c>
      <c r="D1985" s="35" t="s">
        <v>69</v>
      </c>
      <c r="E1985" s="46">
        <v>63</v>
      </c>
      <c r="F1985" s="47">
        <v>3535</v>
      </c>
      <c r="G1985" s="47">
        <v>9</v>
      </c>
      <c r="H1985" s="47">
        <v>82</v>
      </c>
      <c r="I1985" s="47">
        <f t="shared" si="6"/>
        <v>91</v>
      </c>
      <c r="J1985" s="98" t="s">
        <v>15</v>
      </c>
      <c r="K1985" s="47">
        <v>3</v>
      </c>
      <c r="L1985" s="120">
        <f t="shared" si="7"/>
        <v>2.5459688826025458E-3</v>
      </c>
      <c r="M1985" s="121">
        <f t="shared" si="8"/>
        <v>9.8901098901098897E-2</v>
      </c>
      <c r="N1985" s="261">
        <v>713</v>
      </c>
      <c r="O1985" s="32" t="s">
        <v>2507</v>
      </c>
    </row>
    <row r="1986" spans="1:15" ht="15.6">
      <c r="A1986" s="57">
        <v>1985</v>
      </c>
      <c r="B1986" s="48">
        <v>44754</v>
      </c>
      <c r="C1986" s="32" t="s">
        <v>68</v>
      </c>
      <c r="D1986" s="35" t="s">
        <v>69</v>
      </c>
      <c r="E1986" s="46">
        <v>58</v>
      </c>
      <c r="F1986" s="47">
        <v>3131</v>
      </c>
      <c r="G1986" s="47">
        <v>7</v>
      </c>
      <c r="H1986" s="47">
        <v>233</v>
      </c>
      <c r="I1986" s="47">
        <f t="shared" si="6"/>
        <v>240</v>
      </c>
      <c r="J1986" s="98" t="s">
        <v>15</v>
      </c>
      <c r="K1986" s="47">
        <v>3</v>
      </c>
      <c r="L1986" s="120">
        <f t="shared" si="7"/>
        <v>2.2357074417119131E-3</v>
      </c>
      <c r="M1986" s="121">
        <f t="shared" si="8"/>
        <v>2.9166666666666667E-2</v>
      </c>
      <c r="N1986" s="261">
        <v>713</v>
      </c>
      <c r="O1986" s="32" t="s">
        <v>2507</v>
      </c>
    </row>
    <row r="1987" spans="1:15" ht="15.6">
      <c r="A1987" s="57">
        <v>1986</v>
      </c>
      <c r="B1987" s="48">
        <v>44754</v>
      </c>
      <c r="C1987" s="32" t="s">
        <v>68</v>
      </c>
      <c r="D1987" s="35" t="s">
        <v>69</v>
      </c>
      <c r="E1987" s="46">
        <v>73</v>
      </c>
      <c r="F1987" s="47">
        <v>5923</v>
      </c>
      <c r="G1987" s="47">
        <v>10</v>
      </c>
      <c r="H1987" s="47">
        <v>154</v>
      </c>
      <c r="I1987" s="47">
        <f t="shared" si="6"/>
        <v>164</v>
      </c>
      <c r="J1987" s="122" t="s">
        <v>12</v>
      </c>
      <c r="K1987" s="47"/>
      <c r="L1987" s="120">
        <f t="shared" si="7"/>
        <v>1.6883336147222692E-3</v>
      </c>
      <c r="M1987" s="121">
        <f t="shared" si="8"/>
        <v>6.097560975609756E-2</v>
      </c>
      <c r="N1987" s="261">
        <v>713</v>
      </c>
      <c r="O1987" s="32" t="s">
        <v>2507</v>
      </c>
    </row>
    <row r="1988" spans="1:15" ht="15.6">
      <c r="A1988" s="57">
        <v>1987</v>
      </c>
      <c r="B1988" s="48">
        <v>44754</v>
      </c>
      <c r="C1988" s="32" t="s">
        <v>68</v>
      </c>
      <c r="D1988" s="35" t="s">
        <v>69</v>
      </c>
      <c r="E1988" s="46">
        <v>69</v>
      </c>
      <c r="F1988" s="47">
        <v>5064</v>
      </c>
      <c r="G1988" s="47">
        <v>2</v>
      </c>
      <c r="H1988" s="47">
        <v>247</v>
      </c>
      <c r="I1988" s="47">
        <f t="shared" si="6"/>
        <v>249</v>
      </c>
      <c r="J1988" s="122" t="s">
        <v>12</v>
      </c>
      <c r="K1988" s="47"/>
      <c r="L1988" s="120">
        <f t="shared" si="7"/>
        <v>3.9494470774091627E-4</v>
      </c>
      <c r="M1988" s="121">
        <f t="shared" si="8"/>
        <v>8.0321285140562242E-3</v>
      </c>
      <c r="N1988" s="261">
        <v>713</v>
      </c>
      <c r="O1988" s="32" t="s">
        <v>2507</v>
      </c>
    </row>
    <row r="1989" spans="1:15" ht="15.6">
      <c r="A1989" s="57">
        <v>1988</v>
      </c>
      <c r="B1989" s="48">
        <v>44754</v>
      </c>
      <c r="C1989" s="32" t="s">
        <v>68</v>
      </c>
      <c r="D1989" s="35" t="s">
        <v>69</v>
      </c>
      <c r="E1989" s="46">
        <v>73</v>
      </c>
      <c r="F1989" s="47">
        <v>5838</v>
      </c>
      <c r="G1989" s="47">
        <v>4</v>
      </c>
      <c r="H1989" s="47">
        <v>132</v>
      </c>
      <c r="I1989" s="47">
        <f t="shared" si="6"/>
        <v>136</v>
      </c>
      <c r="J1989" s="122" t="s">
        <v>12</v>
      </c>
      <c r="K1989" s="47"/>
      <c r="L1989" s="120">
        <f t="shared" si="7"/>
        <v>6.8516615279205209E-4</v>
      </c>
      <c r="M1989" s="121">
        <f t="shared" si="8"/>
        <v>2.9411764705882353E-2</v>
      </c>
      <c r="N1989" s="261">
        <v>713</v>
      </c>
      <c r="O1989" s="32" t="s">
        <v>2507</v>
      </c>
    </row>
    <row r="1990" spans="1:15" ht="15.6">
      <c r="A1990" s="57">
        <v>1989</v>
      </c>
      <c r="B1990" s="48">
        <v>44754</v>
      </c>
      <c r="C1990" s="32" t="s">
        <v>68</v>
      </c>
      <c r="D1990" s="35" t="s">
        <v>69</v>
      </c>
      <c r="E1990" s="46">
        <v>60</v>
      </c>
      <c r="F1990" s="47">
        <v>3254</v>
      </c>
      <c r="G1990" s="47">
        <v>31</v>
      </c>
      <c r="H1990" s="47">
        <v>88</v>
      </c>
      <c r="I1990" s="47">
        <f t="shared" si="6"/>
        <v>119</v>
      </c>
      <c r="J1990" s="122" t="s">
        <v>15</v>
      </c>
      <c r="K1990" s="47">
        <v>4</v>
      </c>
      <c r="L1990" s="120">
        <f t="shared" si="7"/>
        <v>9.5267363245236623E-3</v>
      </c>
      <c r="M1990" s="121">
        <f t="shared" si="8"/>
        <v>0.26050420168067229</v>
      </c>
      <c r="N1990" s="261">
        <v>713</v>
      </c>
      <c r="O1990" s="32" t="s">
        <v>2507</v>
      </c>
    </row>
    <row r="1991" spans="1:15" ht="15.6">
      <c r="A1991" s="57">
        <v>1990</v>
      </c>
      <c r="B1991" s="48">
        <v>44754</v>
      </c>
      <c r="C1991" s="32" t="s">
        <v>68</v>
      </c>
      <c r="D1991" s="35" t="s">
        <v>69</v>
      </c>
      <c r="E1991" s="46">
        <v>74</v>
      </c>
      <c r="F1991" s="47">
        <v>5846</v>
      </c>
      <c r="G1991" s="47">
        <v>1.5</v>
      </c>
      <c r="H1991" s="47">
        <v>206</v>
      </c>
      <c r="I1991" s="47">
        <f t="shared" si="6"/>
        <v>207.5</v>
      </c>
      <c r="J1991" s="122" t="s">
        <v>15</v>
      </c>
      <c r="K1991" s="47"/>
      <c r="L1991" s="120">
        <f t="shared" si="7"/>
        <v>2.565856996236743E-4</v>
      </c>
      <c r="M1991" s="121">
        <f t="shared" si="8"/>
        <v>7.2289156626506026E-3</v>
      </c>
      <c r="N1991" s="261">
        <v>713</v>
      </c>
      <c r="O1991" s="32" t="s">
        <v>2507</v>
      </c>
    </row>
    <row r="1992" spans="1:15" ht="15.6">
      <c r="A1992" s="57">
        <v>1991</v>
      </c>
      <c r="B1992" s="48">
        <v>44754</v>
      </c>
      <c r="C1992" s="32" t="s">
        <v>68</v>
      </c>
      <c r="D1992" s="35" t="s">
        <v>69</v>
      </c>
      <c r="E1992" s="46">
        <v>65</v>
      </c>
      <c r="F1992" s="47">
        <v>3903</v>
      </c>
      <c r="G1992" s="47">
        <v>43</v>
      </c>
      <c r="H1992" s="47">
        <v>118</v>
      </c>
      <c r="I1992" s="47">
        <f t="shared" si="6"/>
        <v>161</v>
      </c>
      <c r="J1992" s="122" t="s">
        <v>15</v>
      </c>
      <c r="K1992" s="47">
        <v>4</v>
      </c>
      <c r="L1992" s="120">
        <f t="shared" si="7"/>
        <v>1.1017166282346913E-2</v>
      </c>
      <c r="M1992" s="121">
        <f t="shared" si="8"/>
        <v>0.26708074534161491</v>
      </c>
      <c r="N1992" s="261">
        <v>713</v>
      </c>
      <c r="O1992" s="32" t="s">
        <v>2507</v>
      </c>
    </row>
    <row r="1993" spans="1:15" ht="15.6">
      <c r="A1993" s="57">
        <v>1992</v>
      </c>
      <c r="B1993" s="48">
        <v>44754</v>
      </c>
      <c r="C1993" s="32" t="s">
        <v>68</v>
      </c>
      <c r="D1993" s="35" t="s">
        <v>69</v>
      </c>
      <c r="E1993" s="46">
        <v>62</v>
      </c>
      <c r="F1993" s="47">
        <v>3610</v>
      </c>
      <c r="G1993" s="47">
        <v>35</v>
      </c>
      <c r="H1993" s="47">
        <v>93</v>
      </c>
      <c r="I1993" s="47">
        <f t="shared" si="6"/>
        <v>128</v>
      </c>
      <c r="J1993" s="122" t="s">
        <v>15</v>
      </c>
      <c r="K1993" s="47">
        <v>5</v>
      </c>
      <c r="L1993" s="120">
        <f t="shared" si="7"/>
        <v>9.6952908587257611E-3</v>
      </c>
      <c r="M1993" s="121">
        <f t="shared" si="8"/>
        <v>0.2734375</v>
      </c>
      <c r="N1993" s="261">
        <v>713</v>
      </c>
      <c r="O1993" s="32" t="s">
        <v>2507</v>
      </c>
    </row>
    <row r="1994" spans="1:15" ht="15.6">
      <c r="A1994" s="57">
        <v>1993</v>
      </c>
      <c r="B1994" s="48">
        <v>44754</v>
      </c>
      <c r="C1994" s="32" t="s">
        <v>68</v>
      </c>
      <c r="D1994" s="35" t="s">
        <v>69</v>
      </c>
      <c r="E1994" s="46">
        <v>63</v>
      </c>
      <c r="F1994" s="47">
        <v>3760</v>
      </c>
      <c r="G1994" s="47">
        <v>22</v>
      </c>
      <c r="H1994" s="47">
        <v>118</v>
      </c>
      <c r="I1994" s="47">
        <f t="shared" si="6"/>
        <v>140</v>
      </c>
      <c r="J1994" s="122" t="s">
        <v>15</v>
      </c>
      <c r="K1994" s="47">
        <v>4</v>
      </c>
      <c r="L1994" s="120">
        <f t="shared" si="7"/>
        <v>5.8510638297872338E-3</v>
      </c>
      <c r="M1994" s="121">
        <f t="shared" si="8"/>
        <v>0.15714285714285714</v>
      </c>
      <c r="N1994" s="261">
        <v>713</v>
      </c>
      <c r="O1994" s="32" t="s">
        <v>2507</v>
      </c>
    </row>
    <row r="1995" spans="1:15" ht="15.6">
      <c r="A1995" s="57">
        <v>1994</v>
      </c>
      <c r="B1995" s="48">
        <v>44754</v>
      </c>
      <c r="C1995" s="32" t="s">
        <v>68</v>
      </c>
      <c r="D1995" s="35" t="s">
        <v>69</v>
      </c>
      <c r="E1995" s="46">
        <v>59</v>
      </c>
      <c r="F1995" s="47">
        <v>3400</v>
      </c>
      <c r="G1995" s="47">
        <v>35</v>
      </c>
      <c r="H1995" s="47">
        <v>153</v>
      </c>
      <c r="I1995" s="47">
        <f t="shared" si="6"/>
        <v>188</v>
      </c>
      <c r="J1995" s="122" t="s">
        <v>15</v>
      </c>
      <c r="K1995" s="47">
        <v>4</v>
      </c>
      <c r="L1995" s="120">
        <f t="shared" si="7"/>
        <v>1.0294117647058823E-2</v>
      </c>
      <c r="M1995" s="121">
        <f t="shared" si="8"/>
        <v>0.18617021276595744</v>
      </c>
      <c r="N1995" s="261">
        <v>713</v>
      </c>
      <c r="O1995" s="32" t="s">
        <v>2507</v>
      </c>
    </row>
    <row r="1996" spans="1:15" ht="15.6">
      <c r="A1996" s="57">
        <v>1995</v>
      </c>
      <c r="B1996" s="48">
        <v>44754</v>
      </c>
      <c r="C1996" s="32" t="s">
        <v>68</v>
      </c>
      <c r="D1996" s="35" t="s">
        <v>69</v>
      </c>
      <c r="E1996" s="46">
        <v>60</v>
      </c>
      <c r="F1996" s="47">
        <v>3313</v>
      </c>
      <c r="G1996" s="47">
        <v>95</v>
      </c>
      <c r="H1996" s="47">
        <v>120</v>
      </c>
      <c r="I1996" s="47">
        <f t="shared" si="6"/>
        <v>215</v>
      </c>
      <c r="J1996" s="122" t="s">
        <v>15</v>
      </c>
      <c r="K1996" s="47">
        <v>5</v>
      </c>
      <c r="L1996" s="120">
        <f t="shared" si="7"/>
        <v>2.8674916993661335E-2</v>
      </c>
      <c r="M1996" s="121">
        <f t="shared" si="8"/>
        <v>0.44186046511627908</v>
      </c>
      <c r="N1996" s="261">
        <v>713</v>
      </c>
      <c r="O1996" s="32" t="s">
        <v>2507</v>
      </c>
    </row>
    <row r="1997" spans="1:15" ht="15.6">
      <c r="A1997" s="57">
        <v>1996</v>
      </c>
      <c r="B1997" s="48">
        <v>44754</v>
      </c>
      <c r="C1997" s="32" t="s">
        <v>68</v>
      </c>
      <c r="D1997" s="35" t="s">
        <v>69</v>
      </c>
      <c r="E1997" s="46">
        <v>56</v>
      </c>
      <c r="F1997" s="47">
        <v>2599</v>
      </c>
      <c r="G1997" s="47">
        <v>37</v>
      </c>
      <c r="H1997" s="47">
        <v>76</v>
      </c>
      <c r="I1997" s="47">
        <f t="shared" si="6"/>
        <v>113</v>
      </c>
      <c r="J1997" s="122" t="s">
        <v>15</v>
      </c>
      <c r="K1997" s="47">
        <v>5</v>
      </c>
      <c r="L1997" s="120">
        <f t="shared" si="7"/>
        <v>1.4236244709503656E-2</v>
      </c>
      <c r="M1997" s="121">
        <f t="shared" si="8"/>
        <v>0.32743362831858408</v>
      </c>
      <c r="N1997" s="261">
        <v>713</v>
      </c>
      <c r="O1997" s="32" t="s">
        <v>2507</v>
      </c>
    </row>
    <row r="1998" spans="1:15" ht="15.6">
      <c r="A1998" s="57">
        <v>1997</v>
      </c>
      <c r="B1998" s="48">
        <v>44761</v>
      </c>
      <c r="C1998" s="32" t="s">
        <v>68</v>
      </c>
      <c r="D1998" s="35" t="s">
        <v>69</v>
      </c>
      <c r="E1998" s="46">
        <v>60</v>
      </c>
      <c r="F1998" s="47">
        <v>3358</v>
      </c>
      <c r="G1998" s="47">
        <v>19</v>
      </c>
      <c r="H1998" s="47">
        <v>155</v>
      </c>
      <c r="I1998" s="47">
        <f t="shared" ref="I1998:I2019" si="9">+G1998+H1998</f>
        <v>174</v>
      </c>
      <c r="J1998" s="122" t="s">
        <v>15</v>
      </c>
      <c r="K1998" s="47">
        <v>3</v>
      </c>
      <c r="L1998" s="120">
        <f t="shared" ref="L1998:L2019" si="10">+G1998/F1998</f>
        <v>5.658129839189994E-3</v>
      </c>
      <c r="M1998" s="121">
        <f t="shared" si="8"/>
        <v>0.10919540229885058</v>
      </c>
      <c r="N1998" s="261">
        <v>713</v>
      </c>
      <c r="O1998" s="32" t="s">
        <v>2507</v>
      </c>
    </row>
    <row r="1999" spans="1:15" ht="15.6">
      <c r="A1999" s="57">
        <v>1998</v>
      </c>
      <c r="B1999" s="48">
        <v>44761</v>
      </c>
      <c r="C1999" s="32" t="s">
        <v>68</v>
      </c>
      <c r="D1999" s="35" t="s">
        <v>69</v>
      </c>
      <c r="E1999" s="46">
        <v>62</v>
      </c>
      <c r="F1999" s="47">
        <v>3381</v>
      </c>
      <c r="G1999" s="47">
        <v>16</v>
      </c>
      <c r="H1999" s="47">
        <v>90</v>
      </c>
      <c r="I1999" s="47">
        <f t="shared" si="9"/>
        <v>106</v>
      </c>
      <c r="J1999" s="122" t="s">
        <v>15</v>
      </c>
      <c r="K1999" s="47">
        <v>3</v>
      </c>
      <c r="L1999" s="120">
        <f t="shared" si="10"/>
        <v>4.7323277136941729E-3</v>
      </c>
      <c r="M1999" s="121">
        <f t="shared" si="8"/>
        <v>0.15094339622641509</v>
      </c>
      <c r="N1999" s="261">
        <v>713</v>
      </c>
      <c r="O1999" s="32" t="s">
        <v>2507</v>
      </c>
    </row>
    <row r="2000" spans="1:15" ht="15.6">
      <c r="A2000" s="57">
        <v>1999</v>
      </c>
      <c r="B2000" s="48">
        <v>44761</v>
      </c>
      <c r="C2000" s="32" t="s">
        <v>68</v>
      </c>
      <c r="D2000" s="35" t="s">
        <v>69</v>
      </c>
      <c r="E2000" s="46">
        <v>63</v>
      </c>
      <c r="F2000" s="47">
        <v>3347</v>
      </c>
      <c r="G2000" s="47">
        <v>26</v>
      </c>
      <c r="H2000" s="47">
        <v>73</v>
      </c>
      <c r="I2000" s="47">
        <f t="shared" si="9"/>
        <v>99</v>
      </c>
      <c r="J2000" s="122" t="s">
        <v>15</v>
      </c>
      <c r="K2000" s="47">
        <v>4</v>
      </c>
      <c r="L2000" s="120">
        <f t="shared" si="10"/>
        <v>7.768150582611294E-3</v>
      </c>
      <c r="M2000" s="121">
        <f t="shared" si="8"/>
        <v>0.26262626262626265</v>
      </c>
      <c r="N2000" s="261">
        <v>713</v>
      </c>
      <c r="O2000" s="32" t="s">
        <v>2507</v>
      </c>
    </row>
    <row r="2001" spans="1:15" ht="15.6">
      <c r="A2001" s="57">
        <v>2000</v>
      </c>
      <c r="B2001" s="48">
        <v>44761</v>
      </c>
      <c r="C2001" s="32" t="s">
        <v>68</v>
      </c>
      <c r="D2001" s="35" t="s">
        <v>69</v>
      </c>
      <c r="E2001" s="46">
        <v>64</v>
      </c>
      <c r="F2001" s="47">
        <v>4335</v>
      </c>
      <c r="G2001" s="47">
        <v>42</v>
      </c>
      <c r="H2001" s="47">
        <v>117</v>
      </c>
      <c r="I2001" s="47">
        <f t="shared" si="9"/>
        <v>159</v>
      </c>
      <c r="J2001" s="122" t="s">
        <v>15</v>
      </c>
      <c r="K2001" s="47">
        <v>4</v>
      </c>
      <c r="L2001" s="120">
        <f t="shared" si="10"/>
        <v>9.688581314878892E-3</v>
      </c>
      <c r="M2001" s="121">
        <f t="shared" si="8"/>
        <v>0.26415094339622641</v>
      </c>
      <c r="N2001" s="261">
        <v>713</v>
      </c>
      <c r="O2001" s="32" t="s">
        <v>2507</v>
      </c>
    </row>
    <row r="2002" spans="1:15" ht="15.6">
      <c r="A2002" s="57">
        <v>2001</v>
      </c>
      <c r="B2002" s="48">
        <v>44761</v>
      </c>
      <c r="C2002" s="32" t="s">
        <v>68</v>
      </c>
      <c r="D2002" s="35" t="s">
        <v>69</v>
      </c>
      <c r="E2002" s="46">
        <v>60</v>
      </c>
      <c r="F2002" s="47">
        <v>2998</v>
      </c>
      <c r="G2002" s="47">
        <v>13</v>
      </c>
      <c r="H2002" s="47">
        <v>83</v>
      </c>
      <c r="I2002" s="47">
        <f t="shared" si="9"/>
        <v>96</v>
      </c>
      <c r="J2002" s="122" t="s">
        <v>15</v>
      </c>
      <c r="K2002" s="47">
        <v>3</v>
      </c>
      <c r="L2002" s="120">
        <f t="shared" si="10"/>
        <v>4.3362241494329552E-3</v>
      </c>
      <c r="M2002" s="121">
        <f t="shared" si="8"/>
        <v>0.13541666666666666</v>
      </c>
      <c r="N2002" s="261">
        <v>713</v>
      </c>
      <c r="O2002" s="32" t="s">
        <v>2507</v>
      </c>
    </row>
    <row r="2003" spans="1:15" ht="15.6">
      <c r="A2003" s="57">
        <v>2002</v>
      </c>
      <c r="B2003" s="48">
        <v>44761</v>
      </c>
      <c r="C2003" s="32" t="s">
        <v>68</v>
      </c>
      <c r="D2003" s="35" t="s">
        <v>69</v>
      </c>
      <c r="E2003" s="46">
        <v>54</v>
      </c>
      <c r="F2003" s="47">
        <v>2207</v>
      </c>
      <c r="G2003" s="47">
        <v>8</v>
      </c>
      <c r="H2003" s="47">
        <v>49</v>
      </c>
      <c r="I2003" s="47">
        <f t="shared" si="9"/>
        <v>57</v>
      </c>
      <c r="J2003" s="122" t="s">
        <v>15</v>
      </c>
      <c r="K2003" s="47">
        <v>2</v>
      </c>
      <c r="L2003" s="120">
        <f t="shared" si="10"/>
        <v>3.6248300860897147E-3</v>
      </c>
      <c r="M2003" s="121">
        <f t="shared" si="8"/>
        <v>0.14035087719298245</v>
      </c>
      <c r="N2003" s="261">
        <v>713</v>
      </c>
      <c r="O2003" s="32" t="s">
        <v>2507</v>
      </c>
    </row>
    <row r="2004" spans="1:15" ht="15.6">
      <c r="A2004" s="57">
        <v>2003</v>
      </c>
      <c r="B2004" s="48">
        <v>44764</v>
      </c>
      <c r="C2004" s="32" t="s">
        <v>68</v>
      </c>
      <c r="D2004" s="35" t="s">
        <v>69</v>
      </c>
      <c r="E2004" s="46">
        <v>56</v>
      </c>
      <c r="F2004" s="47">
        <v>2632</v>
      </c>
      <c r="G2004" s="47">
        <v>8</v>
      </c>
      <c r="H2004" s="47">
        <v>108</v>
      </c>
      <c r="I2004" s="47">
        <f t="shared" si="9"/>
        <v>116</v>
      </c>
      <c r="J2004" s="122" t="s">
        <v>15</v>
      </c>
      <c r="K2004" s="47">
        <v>3</v>
      </c>
      <c r="L2004" s="120">
        <f t="shared" si="10"/>
        <v>3.0395136778115501E-3</v>
      </c>
      <c r="M2004" s="121">
        <f t="shared" si="8"/>
        <v>6.8965517241379309E-2</v>
      </c>
      <c r="N2004" s="261">
        <v>713</v>
      </c>
      <c r="O2004" s="32" t="s">
        <v>2507</v>
      </c>
    </row>
    <row r="2005" spans="1:15" ht="15.6">
      <c r="A2005" s="57">
        <v>2004</v>
      </c>
      <c r="B2005" s="48">
        <v>44764</v>
      </c>
      <c r="C2005" s="32" t="s">
        <v>68</v>
      </c>
      <c r="D2005" s="35" t="s">
        <v>69</v>
      </c>
      <c r="E2005" s="46">
        <v>58</v>
      </c>
      <c r="F2005" s="47">
        <v>2843</v>
      </c>
      <c r="G2005" s="47">
        <v>67</v>
      </c>
      <c r="H2005" s="47">
        <v>103</v>
      </c>
      <c r="I2005" s="47">
        <f t="shared" si="9"/>
        <v>170</v>
      </c>
      <c r="J2005" s="122" t="s">
        <v>15</v>
      </c>
      <c r="K2005" s="47">
        <v>5</v>
      </c>
      <c r="L2005" s="120">
        <f t="shared" si="10"/>
        <v>2.3566654941962716E-2</v>
      </c>
      <c r="M2005" s="121">
        <f t="shared" si="8"/>
        <v>0.39411764705882352</v>
      </c>
      <c r="N2005" s="261">
        <v>713</v>
      </c>
      <c r="O2005" s="32" t="s">
        <v>2507</v>
      </c>
    </row>
    <row r="2006" spans="1:15" ht="15.6">
      <c r="A2006" s="57">
        <v>2005</v>
      </c>
      <c r="B2006" s="48">
        <v>44764</v>
      </c>
      <c r="C2006" s="32" t="s">
        <v>68</v>
      </c>
      <c r="D2006" s="35" t="s">
        <v>69</v>
      </c>
      <c r="E2006" s="46">
        <v>57</v>
      </c>
      <c r="F2006" s="47">
        <v>2794</v>
      </c>
      <c r="G2006" s="47">
        <v>3</v>
      </c>
      <c r="H2006" s="47">
        <v>164</v>
      </c>
      <c r="I2006" s="47">
        <f t="shared" si="9"/>
        <v>167</v>
      </c>
      <c r="J2006" s="122" t="s">
        <v>15</v>
      </c>
      <c r="K2006" s="47">
        <v>2</v>
      </c>
      <c r="L2006" s="120">
        <f t="shared" si="10"/>
        <v>1.0737294201861132E-3</v>
      </c>
      <c r="M2006" s="121">
        <f t="shared" si="8"/>
        <v>1.7964071856287425E-2</v>
      </c>
      <c r="N2006" s="261">
        <v>713</v>
      </c>
      <c r="O2006" s="32" t="s">
        <v>2507</v>
      </c>
    </row>
    <row r="2007" spans="1:15" ht="15.6">
      <c r="A2007" s="57">
        <v>2006</v>
      </c>
      <c r="B2007" s="48">
        <v>44764</v>
      </c>
      <c r="C2007" s="32" t="s">
        <v>68</v>
      </c>
      <c r="D2007" s="35" t="s">
        <v>69</v>
      </c>
      <c r="E2007" s="46">
        <v>58</v>
      </c>
      <c r="F2007" s="47">
        <v>2546</v>
      </c>
      <c r="G2007" s="47">
        <v>31</v>
      </c>
      <c r="H2007" s="47">
        <v>85</v>
      </c>
      <c r="I2007" s="47">
        <f t="shared" si="9"/>
        <v>116</v>
      </c>
      <c r="J2007" s="122" t="s">
        <v>15</v>
      </c>
      <c r="K2007" s="47">
        <v>4</v>
      </c>
      <c r="L2007" s="120">
        <f t="shared" si="10"/>
        <v>1.2175962293794187E-2</v>
      </c>
      <c r="M2007" s="121">
        <f t="shared" ref="M2007:M2019" si="11">+G2007/I2007</f>
        <v>0.26724137931034481</v>
      </c>
      <c r="N2007" s="261">
        <v>713</v>
      </c>
      <c r="O2007" s="32" t="s">
        <v>2507</v>
      </c>
    </row>
    <row r="2008" spans="1:15" ht="15.6">
      <c r="A2008" s="57">
        <v>2007</v>
      </c>
      <c r="B2008" s="48">
        <v>44764</v>
      </c>
      <c r="C2008" s="32" t="s">
        <v>68</v>
      </c>
      <c r="D2008" s="35" t="s">
        <v>69</v>
      </c>
      <c r="E2008" s="46">
        <v>62</v>
      </c>
      <c r="F2008" s="47">
        <v>3387</v>
      </c>
      <c r="G2008" s="47">
        <v>40</v>
      </c>
      <c r="H2008" s="47">
        <v>58</v>
      </c>
      <c r="I2008" s="47">
        <f t="shared" si="9"/>
        <v>98</v>
      </c>
      <c r="J2008" s="122" t="s">
        <v>15</v>
      </c>
      <c r="K2008" s="47">
        <v>4</v>
      </c>
      <c r="L2008" s="120">
        <f t="shared" si="10"/>
        <v>1.1809861234130499E-2</v>
      </c>
      <c r="M2008" s="121">
        <f t="shared" si="11"/>
        <v>0.40816326530612246</v>
      </c>
      <c r="N2008" s="261">
        <v>713</v>
      </c>
      <c r="O2008" s="32" t="s">
        <v>2507</v>
      </c>
    </row>
    <row r="2009" spans="1:15" ht="15.6">
      <c r="A2009" s="57">
        <v>2008</v>
      </c>
      <c r="B2009" s="48">
        <v>44764</v>
      </c>
      <c r="C2009" s="32" t="s">
        <v>68</v>
      </c>
      <c r="D2009" s="35" t="s">
        <v>69</v>
      </c>
      <c r="E2009" s="46">
        <v>56</v>
      </c>
      <c r="F2009" s="47">
        <v>2598</v>
      </c>
      <c r="G2009" s="47">
        <v>41</v>
      </c>
      <c r="H2009" s="47">
        <v>90</v>
      </c>
      <c r="I2009" s="47">
        <f t="shared" si="9"/>
        <v>131</v>
      </c>
      <c r="J2009" s="122" t="s">
        <v>15</v>
      </c>
      <c r="K2009" s="47">
        <v>4</v>
      </c>
      <c r="L2009" s="120">
        <f t="shared" si="10"/>
        <v>1.5781370284834489E-2</v>
      </c>
      <c r="M2009" s="121">
        <f t="shared" si="11"/>
        <v>0.31297709923664124</v>
      </c>
      <c r="N2009" s="261">
        <v>713</v>
      </c>
      <c r="O2009" s="32" t="s">
        <v>2507</v>
      </c>
    </row>
    <row r="2010" spans="1:15" ht="15.6">
      <c r="A2010" s="57">
        <v>2009</v>
      </c>
      <c r="B2010" s="48">
        <v>44777</v>
      </c>
      <c r="C2010" s="32" t="s">
        <v>68</v>
      </c>
      <c r="D2010" s="35" t="s">
        <v>69</v>
      </c>
      <c r="E2010" s="46">
        <v>54</v>
      </c>
      <c r="F2010" s="47">
        <v>2120</v>
      </c>
      <c r="G2010" s="47">
        <v>4</v>
      </c>
      <c r="H2010" s="47">
        <v>20</v>
      </c>
      <c r="I2010" s="47">
        <f t="shared" si="9"/>
        <v>24</v>
      </c>
      <c r="J2010" s="122" t="s">
        <v>15</v>
      </c>
      <c r="K2010" s="47">
        <v>2</v>
      </c>
      <c r="L2010" s="120">
        <f t="shared" si="10"/>
        <v>1.8867924528301887E-3</v>
      </c>
      <c r="M2010" s="121">
        <f t="shared" si="11"/>
        <v>0.16666666666666666</v>
      </c>
      <c r="N2010" s="261">
        <v>713</v>
      </c>
      <c r="O2010" s="32" t="s">
        <v>2507</v>
      </c>
    </row>
    <row r="2011" spans="1:15" ht="15.6">
      <c r="A2011" s="57">
        <v>2010</v>
      </c>
      <c r="B2011" s="48">
        <v>44777</v>
      </c>
      <c r="C2011" s="32" t="s">
        <v>68</v>
      </c>
      <c r="D2011" s="35" t="s">
        <v>69</v>
      </c>
      <c r="E2011" s="46">
        <v>56</v>
      </c>
      <c r="F2011" s="47">
        <v>2629</v>
      </c>
      <c r="G2011" s="47">
        <v>64</v>
      </c>
      <c r="H2011" s="47">
        <v>59</v>
      </c>
      <c r="I2011" s="47">
        <f t="shared" si="9"/>
        <v>123</v>
      </c>
      <c r="J2011" s="122" t="s">
        <v>15</v>
      </c>
      <c r="K2011" s="47">
        <v>4</v>
      </c>
      <c r="L2011" s="120">
        <f t="shared" si="10"/>
        <v>2.4343856979840244E-2</v>
      </c>
      <c r="M2011" s="121">
        <f t="shared" si="11"/>
        <v>0.52032520325203258</v>
      </c>
      <c r="N2011" s="261">
        <v>713</v>
      </c>
      <c r="O2011" s="32" t="s">
        <v>2507</v>
      </c>
    </row>
    <row r="2012" spans="1:15" ht="15.6">
      <c r="A2012" s="57">
        <v>2011</v>
      </c>
      <c r="B2012" s="48">
        <v>44777</v>
      </c>
      <c r="C2012" s="32" t="s">
        <v>68</v>
      </c>
      <c r="D2012" s="35" t="s">
        <v>69</v>
      </c>
      <c r="E2012" s="46">
        <v>61</v>
      </c>
      <c r="F2012" s="47">
        <v>3140</v>
      </c>
      <c r="G2012" s="47">
        <v>6</v>
      </c>
      <c r="H2012" s="47">
        <v>104</v>
      </c>
      <c r="I2012" s="47">
        <f t="shared" si="9"/>
        <v>110</v>
      </c>
      <c r="J2012" s="122" t="s">
        <v>15</v>
      </c>
      <c r="K2012" s="47">
        <v>2</v>
      </c>
      <c r="L2012" s="120">
        <f t="shared" si="10"/>
        <v>1.910828025477707E-3</v>
      </c>
      <c r="M2012" s="121">
        <f t="shared" si="11"/>
        <v>5.4545454545454543E-2</v>
      </c>
      <c r="N2012" s="261">
        <v>713</v>
      </c>
      <c r="O2012" s="32" t="s">
        <v>2507</v>
      </c>
    </row>
    <row r="2013" spans="1:15" ht="15.6">
      <c r="A2013" s="57">
        <v>2012</v>
      </c>
      <c r="B2013" s="48">
        <v>44777</v>
      </c>
      <c r="C2013" s="32" t="s">
        <v>68</v>
      </c>
      <c r="D2013" s="35" t="s">
        <v>69</v>
      </c>
      <c r="E2013" s="46">
        <v>60</v>
      </c>
      <c r="F2013" s="47">
        <v>2725</v>
      </c>
      <c r="G2013" s="47">
        <v>13</v>
      </c>
      <c r="H2013" s="47">
        <v>69</v>
      </c>
      <c r="I2013" s="47">
        <f t="shared" si="9"/>
        <v>82</v>
      </c>
      <c r="J2013" s="122" t="s">
        <v>15</v>
      </c>
      <c r="K2013" s="47">
        <v>3</v>
      </c>
      <c r="L2013" s="120">
        <f t="shared" si="10"/>
        <v>4.7706422018348625E-3</v>
      </c>
      <c r="M2013" s="121">
        <f t="shared" si="11"/>
        <v>0.15853658536585366</v>
      </c>
      <c r="N2013" s="261">
        <v>713</v>
      </c>
      <c r="O2013" s="32" t="s">
        <v>2507</v>
      </c>
    </row>
    <row r="2014" spans="1:15" ht="15.6">
      <c r="A2014" s="57">
        <v>2013</v>
      </c>
      <c r="B2014" s="48">
        <v>44777</v>
      </c>
      <c r="C2014" s="32" t="s">
        <v>68</v>
      </c>
      <c r="D2014" s="35" t="s">
        <v>69</v>
      </c>
      <c r="E2014" s="46">
        <v>68</v>
      </c>
      <c r="F2014" s="47">
        <v>4479</v>
      </c>
      <c r="G2014" s="47">
        <v>6</v>
      </c>
      <c r="H2014" s="47">
        <v>31</v>
      </c>
      <c r="I2014" s="47">
        <f t="shared" si="9"/>
        <v>37</v>
      </c>
      <c r="J2014" s="122" t="s">
        <v>15</v>
      </c>
      <c r="K2014" s="47">
        <v>6</v>
      </c>
      <c r="L2014" s="120">
        <f t="shared" si="10"/>
        <v>1.3395847287340924E-3</v>
      </c>
      <c r="M2014" s="121">
        <f t="shared" si="11"/>
        <v>0.16216216216216217</v>
      </c>
      <c r="N2014" s="261">
        <v>713</v>
      </c>
      <c r="O2014" s="32" t="s">
        <v>2507</v>
      </c>
    </row>
    <row r="2015" spans="1:15" ht="15.6">
      <c r="A2015" s="57">
        <v>2014</v>
      </c>
      <c r="B2015" s="48">
        <v>44777</v>
      </c>
      <c r="C2015" s="32" t="s">
        <v>68</v>
      </c>
      <c r="D2015" s="35" t="s">
        <v>69</v>
      </c>
      <c r="E2015" s="46">
        <v>59</v>
      </c>
      <c r="F2015" s="47">
        <v>3059</v>
      </c>
      <c r="G2015" s="47">
        <v>104</v>
      </c>
      <c r="H2015" s="47">
        <v>59</v>
      </c>
      <c r="I2015" s="47">
        <f t="shared" si="9"/>
        <v>163</v>
      </c>
      <c r="J2015" s="122" t="s">
        <v>15</v>
      </c>
      <c r="K2015" s="47">
        <v>5</v>
      </c>
      <c r="L2015" s="120">
        <f t="shared" si="10"/>
        <v>3.399803857469761E-2</v>
      </c>
      <c r="M2015" s="121">
        <f t="shared" si="11"/>
        <v>0.6380368098159509</v>
      </c>
      <c r="N2015" s="261">
        <v>713</v>
      </c>
      <c r="O2015" s="32" t="s">
        <v>2507</v>
      </c>
    </row>
    <row r="2016" spans="1:15" ht="15.6">
      <c r="A2016" s="57">
        <v>2015</v>
      </c>
      <c r="B2016" s="48">
        <v>44777</v>
      </c>
      <c r="C2016" s="32" t="s">
        <v>68</v>
      </c>
      <c r="D2016" s="35" t="s">
        <v>69</v>
      </c>
      <c r="E2016" s="46">
        <v>56</v>
      </c>
      <c r="F2016" s="47">
        <v>2336</v>
      </c>
      <c r="G2016" s="47">
        <v>6</v>
      </c>
      <c r="H2016" s="47">
        <v>44</v>
      </c>
      <c r="I2016" s="47">
        <f t="shared" si="9"/>
        <v>50</v>
      </c>
      <c r="J2016" s="122" t="s">
        <v>15</v>
      </c>
      <c r="K2016" s="47">
        <v>3</v>
      </c>
      <c r="L2016" s="120">
        <f t="shared" si="10"/>
        <v>2.5684931506849314E-3</v>
      </c>
      <c r="M2016" s="121">
        <f t="shared" si="11"/>
        <v>0.12</v>
      </c>
      <c r="N2016" s="261">
        <v>713</v>
      </c>
      <c r="O2016" s="32" t="s">
        <v>2507</v>
      </c>
    </row>
    <row r="2017" spans="1:16" ht="15.6">
      <c r="A2017" s="57">
        <v>2016</v>
      </c>
      <c r="B2017" s="48">
        <v>44777</v>
      </c>
      <c r="C2017" s="32" t="s">
        <v>68</v>
      </c>
      <c r="D2017" s="35" t="s">
        <v>69</v>
      </c>
      <c r="E2017" s="46">
        <v>59</v>
      </c>
      <c r="F2017" s="47">
        <v>2746</v>
      </c>
      <c r="G2017" s="47">
        <v>19</v>
      </c>
      <c r="H2017" s="47">
        <v>17</v>
      </c>
      <c r="I2017" s="47">
        <f t="shared" si="9"/>
        <v>36</v>
      </c>
      <c r="J2017" s="122" t="s">
        <v>15</v>
      </c>
      <c r="K2017" s="47">
        <v>6</v>
      </c>
      <c r="L2017" s="120">
        <f t="shared" si="10"/>
        <v>6.9191551347414417E-3</v>
      </c>
      <c r="M2017" s="121">
        <f t="shared" si="11"/>
        <v>0.52777777777777779</v>
      </c>
      <c r="N2017" s="261">
        <v>713</v>
      </c>
      <c r="O2017" s="32" t="s">
        <v>2507</v>
      </c>
    </row>
    <row r="2018" spans="1:16" ht="15.6">
      <c r="A2018" s="57">
        <v>2017</v>
      </c>
      <c r="B2018" s="48">
        <v>44777</v>
      </c>
      <c r="C2018" s="32" t="s">
        <v>68</v>
      </c>
      <c r="D2018" s="35" t="s">
        <v>69</v>
      </c>
      <c r="E2018" s="46">
        <v>54</v>
      </c>
      <c r="F2018" s="47">
        <v>2215</v>
      </c>
      <c r="G2018" s="47">
        <v>1</v>
      </c>
      <c r="H2018" s="47">
        <v>55</v>
      </c>
      <c r="I2018" s="47">
        <f t="shared" si="9"/>
        <v>56</v>
      </c>
      <c r="J2018" s="122" t="s">
        <v>15</v>
      </c>
      <c r="K2018" s="47">
        <v>2</v>
      </c>
      <c r="L2018" s="120">
        <f t="shared" si="10"/>
        <v>4.514672686230248E-4</v>
      </c>
      <c r="M2018" s="121">
        <f t="shared" si="11"/>
        <v>1.7857142857142856E-2</v>
      </c>
      <c r="N2018" s="261">
        <v>713</v>
      </c>
      <c r="O2018" s="32" t="s">
        <v>2507</v>
      </c>
    </row>
    <row r="2019" spans="1:16" ht="15.6">
      <c r="A2019" s="57">
        <v>2018</v>
      </c>
      <c r="B2019" s="48">
        <v>44777</v>
      </c>
      <c r="C2019" s="32" t="s">
        <v>68</v>
      </c>
      <c r="D2019" s="35" t="s">
        <v>69</v>
      </c>
      <c r="E2019" s="46">
        <v>54</v>
      </c>
      <c r="F2019" s="47">
        <v>2009</v>
      </c>
      <c r="G2019" s="47">
        <v>1</v>
      </c>
      <c r="H2019" s="47">
        <v>88</v>
      </c>
      <c r="I2019" s="47">
        <f t="shared" si="9"/>
        <v>89</v>
      </c>
      <c r="J2019" s="122" t="s">
        <v>15</v>
      </c>
      <c r="K2019" s="47">
        <v>2</v>
      </c>
      <c r="L2019" s="120">
        <f t="shared" si="10"/>
        <v>4.9776007964161273E-4</v>
      </c>
      <c r="M2019" s="121">
        <f t="shared" si="11"/>
        <v>1.1235955056179775E-2</v>
      </c>
      <c r="N2019" s="261">
        <v>713</v>
      </c>
      <c r="O2019" s="32" t="s">
        <v>2507</v>
      </c>
    </row>
    <row r="2020" spans="1:16" ht="15.6">
      <c r="A2020" s="57">
        <v>2019</v>
      </c>
      <c r="B2020" s="49">
        <v>44889</v>
      </c>
      <c r="C2020" s="31" t="s">
        <v>68</v>
      </c>
      <c r="D2020" s="31" t="s">
        <v>2510</v>
      </c>
      <c r="E2020" s="31">
        <v>63</v>
      </c>
      <c r="F2020" s="31">
        <v>3546</v>
      </c>
      <c r="G2020" s="31">
        <v>95</v>
      </c>
      <c r="H2020" s="31">
        <v>134</v>
      </c>
      <c r="J2020" s="31" t="s">
        <v>15</v>
      </c>
      <c r="K2020" s="123"/>
      <c r="M2020" s="50">
        <f t="shared" ref="M2020:M2051" si="12">G2020/H2020*100</f>
        <v>70.895522388059703</v>
      </c>
      <c r="N2020" s="261">
        <v>713</v>
      </c>
      <c r="O2020" s="51" t="s">
        <v>13</v>
      </c>
      <c r="P2020" s="31" t="s">
        <v>2052</v>
      </c>
    </row>
    <row r="2021" spans="1:16" ht="15.6">
      <c r="A2021" s="57">
        <v>2020</v>
      </c>
      <c r="B2021" s="49">
        <v>44889</v>
      </c>
      <c r="C2021" s="31" t="s">
        <v>68</v>
      </c>
      <c r="D2021" s="31" t="s">
        <v>2510</v>
      </c>
      <c r="E2021" s="31">
        <v>51</v>
      </c>
      <c r="F2021" s="31">
        <v>2082</v>
      </c>
      <c r="G2021" s="31">
        <v>2</v>
      </c>
      <c r="H2021" s="31">
        <v>114</v>
      </c>
      <c r="J2021" s="31" t="s">
        <v>15</v>
      </c>
      <c r="K2021" s="123"/>
      <c r="M2021" s="50">
        <f t="shared" si="12"/>
        <v>1.7543859649122806</v>
      </c>
      <c r="N2021" s="261">
        <v>713</v>
      </c>
      <c r="O2021" s="51" t="s">
        <v>13</v>
      </c>
      <c r="P2021" s="31" t="s">
        <v>2052</v>
      </c>
    </row>
    <row r="2022" spans="1:16" ht="15.6">
      <c r="A2022" s="57">
        <v>2021</v>
      </c>
      <c r="B2022" s="49">
        <v>44889</v>
      </c>
      <c r="C2022" s="31" t="s">
        <v>68</v>
      </c>
      <c r="D2022" s="31" t="s">
        <v>2510</v>
      </c>
      <c r="E2022" s="31">
        <v>46</v>
      </c>
      <c r="F2022" s="31">
        <v>1672</v>
      </c>
      <c r="G2022" s="31">
        <v>2</v>
      </c>
      <c r="H2022" s="31">
        <v>64</v>
      </c>
      <c r="J2022" s="31" t="s">
        <v>15</v>
      </c>
      <c r="K2022" s="123"/>
      <c r="M2022" s="50">
        <f t="shared" si="12"/>
        <v>3.125</v>
      </c>
      <c r="N2022" s="261">
        <v>713</v>
      </c>
      <c r="O2022" s="51" t="s">
        <v>13</v>
      </c>
      <c r="P2022" s="31" t="s">
        <v>2052</v>
      </c>
    </row>
    <row r="2023" spans="1:16" ht="15.6">
      <c r="A2023" s="57">
        <v>2022</v>
      </c>
      <c r="B2023" s="49">
        <v>44889</v>
      </c>
      <c r="C2023" s="31" t="s">
        <v>68</v>
      </c>
      <c r="D2023" s="31" t="s">
        <v>2510</v>
      </c>
      <c r="E2023" s="31">
        <v>56</v>
      </c>
      <c r="F2023" s="31">
        <v>2320</v>
      </c>
      <c r="G2023" s="31">
        <v>2</v>
      </c>
      <c r="H2023" s="31">
        <v>54</v>
      </c>
      <c r="J2023" s="31" t="s">
        <v>15</v>
      </c>
      <c r="K2023" s="123"/>
      <c r="M2023" s="50">
        <f t="shared" si="12"/>
        <v>3.7037037037037033</v>
      </c>
      <c r="N2023" s="261">
        <v>713</v>
      </c>
      <c r="O2023" s="51" t="s">
        <v>13</v>
      </c>
      <c r="P2023" s="31" t="s">
        <v>2052</v>
      </c>
    </row>
    <row r="2024" spans="1:16" ht="15.6">
      <c r="A2024" s="57">
        <v>2023</v>
      </c>
      <c r="B2024" s="49">
        <v>44889</v>
      </c>
      <c r="C2024" s="31" t="s">
        <v>68</v>
      </c>
      <c r="D2024" s="31" t="s">
        <v>2510</v>
      </c>
      <c r="E2024" s="31">
        <v>55</v>
      </c>
      <c r="F2024" s="31">
        <v>2102</v>
      </c>
      <c r="G2024" s="31">
        <v>53</v>
      </c>
      <c r="H2024" s="31">
        <v>12</v>
      </c>
      <c r="J2024" s="31" t="s">
        <v>15</v>
      </c>
      <c r="K2024" s="123"/>
      <c r="M2024" s="50">
        <f t="shared" si="12"/>
        <v>441.66666666666669</v>
      </c>
      <c r="N2024" s="261">
        <v>713</v>
      </c>
      <c r="O2024" s="51" t="s">
        <v>13</v>
      </c>
      <c r="P2024" s="31" t="s">
        <v>2052</v>
      </c>
    </row>
    <row r="2025" spans="1:16" ht="15.6">
      <c r="A2025" s="57">
        <v>2024</v>
      </c>
      <c r="B2025" s="49">
        <v>44889</v>
      </c>
      <c r="C2025" s="31" t="s">
        <v>68</v>
      </c>
      <c r="D2025" s="31" t="s">
        <v>2510</v>
      </c>
      <c r="E2025" s="31">
        <v>48</v>
      </c>
      <c r="F2025" s="31">
        <v>1610</v>
      </c>
      <c r="G2025" s="31">
        <v>60</v>
      </c>
      <c r="H2025" s="31">
        <v>36</v>
      </c>
      <c r="J2025" s="31" t="s">
        <v>15</v>
      </c>
      <c r="K2025" s="123"/>
      <c r="M2025" s="50">
        <f t="shared" si="12"/>
        <v>166.66666666666669</v>
      </c>
      <c r="N2025" s="261">
        <v>713</v>
      </c>
      <c r="O2025" s="51" t="s">
        <v>13</v>
      </c>
      <c r="P2025" s="31" t="s">
        <v>2052</v>
      </c>
    </row>
    <row r="2026" spans="1:16" ht="15.6">
      <c r="A2026" s="57">
        <v>2025</v>
      </c>
      <c r="B2026" s="49">
        <v>44889</v>
      </c>
      <c r="C2026" s="31" t="s">
        <v>68</v>
      </c>
      <c r="D2026" s="31" t="s">
        <v>2510</v>
      </c>
      <c r="E2026" s="31">
        <v>53</v>
      </c>
      <c r="F2026" s="31">
        <v>2072</v>
      </c>
      <c r="G2026" s="31">
        <v>9</v>
      </c>
      <c r="H2026" s="31">
        <v>85</v>
      </c>
      <c r="J2026" s="31" t="s">
        <v>15</v>
      </c>
      <c r="K2026" s="123"/>
      <c r="M2026" s="50">
        <f t="shared" si="12"/>
        <v>10.588235294117647</v>
      </c>
      <c r="N2026" s="261">
        <v>713</v>
      </c>
      <c r="O2026" s="51" t="s">
        <v>13</v>
      </c>
      <c r="P2026" s="31" t="s">
        <v>2052</v>
      </c>
    </row>
    <row r="2027" spans="1:16" ht="15.6">
      <c r="A2027" s="57">
        <v>2026</v>
      </c>
      <c r="B2027" s="49">
        <v>44889</v>
      </c>
      <c r="C2027" s="31" t="s">
        <v>68</v>
      </c>
      <c r="D2027" s="31" t="s">
        <v>2510</v>
      </c>
      <c r="E2027" s="31">
        <v>45</v>
      </c>
      <c r="F2027" s="31">
        <v>1200</v>
      </c>
      <c r="G2027" s="31">
        <v>48</v>
      </c>
      <c r="H2027" s="31">
        <v>20</v>
      </c>
      <c r="J2027" s="31" t="s">
        <v>15</v>
      </c>
      <c r="K2027" s="123"/>
      <c r="M2027" s="50">
        <f t="shared" si="12"/>
        <v>240</v>
      </c>
      <c r="N2027" s="261">
        <v>713</v>
      </c>
      <c r="O2027" s="51" t="s">
        <v>13</v>
      </c>
      <c r="P2027" s="31" t="s">
        <v>2052</v>
      </c>
    </row>
    <row r="2028" spans="1:16" ht="15.6">
      <c r="A2028" s="57">
        <v>2027</v>
      </c>
      <c r="B2028" s="49">
        <v>44889</v>
      </c>
      <c r="C2028" s="31" t="s">
        <v>68</v>
      </c>
      <c r="D2028" s="31" t="s">
        <v>2510</v>
      </c>
      <c r="E2028" s="31">
        <v>52</v>
      </c>
      <c r="F2028" s="31">
        <v>2180</v>
      </c>
      <c r="G2028" s="31">
        <v>2</v>
      </c>
      <c r="H2028" s="31">
        <v>114</v>
      </c>
      <c r="J2028" s="31" t="s">
        <v>15</v>
      </c>
      <c r="K2028" s="123"/>
      <c r="M2028" s="50">
        <f t="shared" si="12"/>
        <v>1.7543859649122806</v>
      </c>
      <c r="N2028" s="261">
        <v>713</v>
      </c>
      <c r="O2028" s="51" t="s">
        <v>13</v>
      </c>
      <c r="P2028" s="31" t="s">
        <v>2052</v>
      </c>
    </row>
    <row r="2029" spans="1:16" ht="15.6">
      <c r="A2029" s="57">
        <v>2028</v>
      </c>
      <c r="B2029" s="49">
        <v>44889</v>
      </c>
      <c r="C2029" s="31" t="s">
        <v>68</v>
      </c>
      <c r="D2029" s="31" t="s">
        <v>2510</v>
      </c>
      <c r="E2029" s="31">
        <v>43</v>
      </c>
      <c r="F2029" s="31">
        <v>1036</v>
      </c>
      <c r="G2029" s="31">
        <v>2</v>
      </c>
      <c r="H2029" s="31">
        <v>42</v>
      </c>
      <c r="J2029" s="31" t="s">
        <v>15</v>
      </c>
      <c r="K2029" s="123"/>
      <c r="M2029" s="50">
        <f t="shared" si="12"/>
        <v>4.7619047619047619</v>
      </c>
      <c r="N2029" s="261">
        <v>713</v>
      </c>
      <c r="O2029" s="51" t="s">
        <v>13</v>
      </c>
      <c r="P2029" s="31" t="s">
        <v>2052</v>
      </c>
    </row>
    <row r="2030" spans="1:16" ht="15.6">
      <c r="A2030" s="57">
        <v>2029</v>
      </c>
      <c r="B2030" s="49">
        <v>44889</v>
      </c>
      <c r="C2030" s="31" t="s">
        <v>68</v>
      </c>
      <c r="D2030" s="31" t="s">
        <v>2510</v>
      </c>
      <c r="E2030" s="31">
        <v>45</v>
      </c>
      <c r="F2030" s="31">
        <v>1326</v>
      </c>
      <c r="G2030" s="31">
        <v>0</v>
      </c>
      <c r="H2030" s="31">
        <v>72</v>
      </c>
      <c r="J2030" s="31" t="s">
        <v>12</v>
      </c>
      <c r="K2030" s="123"/>
      <c r="M2030" s="50">
        <f t="shared" si="12"/>
        <v>0</v>
      </c>
      <c r="N2030" s="261">
        <v>713</v>
      </c>
      <c r="O2030" s="51" t="s">
        <v>13</v>
      </c>
      <c r="P2030" s="31" t="s">
        <v>2052</v>
      </c>
    </row>
    <row r="2031" spans="1:16" ht="15.6">
      <c r="A2031" s="57">
        <v>2030</v>
      </c>
      <c r="B2031" s="49">
        <v>45254</v>
      </c>
      <c r="C2031" s="31" t="s">
        <v>68</v>
      </c>
      <c r="D2031" s="31" t="s">
        <v>2510</v>
      </c>
      <c r="E2031" s="31">
        <v>45</v>
      </c>
      <c r="F2031" s="31">
        <v>1250</v>
      </c>
      <c r="G2031" s="31">
        <v>0</v>
      </c>
      <c r="H2031" s="31">
        <v>86</v>
      </c>
      <c r="J2031" s="31" t="s">
        <v>12</v>
      </c>
      <c r="K2031" s="123"/>
      <c r="M2031" s="50">
        <f t="shared" si="12"/>
        <v>0</v>
      </c>
      <c r="N2031" s="261">
        <v>713</v>
      </c>
      <c r="O2031" s="51" t="s">
        <v>13</v>
      </c>
      <c r="P2031" s="31" t="s">
        <v>2052</v>
      </c>
    </row>
    <row r="2032" spans="1:16" ht="15.6">
      <c r="A2032" s="57">
        <v>2031</v>
      </c>
      <c r="B2032" s="49">
        <v>44889</v>
      </c>
      <c r="C2032" s="31" t="s">
        <v>68</v>
      </c>
      <c r="D2032" s="31" t="s">
        <v>2510</v>
      </c>
      <c r="E2032" s="31">
        <v>55</v>
      </c>
      <c r="F2032" s="31">
        <v>2706</v>
      </c>
      <c r="G2032" s="31">
        <v>1</v>
      </c>
      <c r="H2032" s="31">
        <v>166</v>
      </c>
      <c r="J2032" s="31" t="s">
        <v>12</v>
      </c>
      <c r="K2032" s="123"/>
      <c r="M2032" s="50">
        <f t="shared" si="12"/>
        <v>0.60240963855421692</v>
      </c>
      <c r="N2032" s="261">
        <v>713</v>
      </c>
      <c r="O2032" s="51" t="s">
        <v>13</v>
      </c>
      <c r="P2032" s="31" t="s">
        <v>2052</v>
      </c>
    </row>
    <row r="2033" spans="1:16" ht="15.6">
      <c r="A2033" s="57">
        <v>2032</v>
      </c>
      <c r="B2033" s="49">
        <v>44889</v>
      </c>
      <c r="C2033" s="31" t="s">
        <v>68</v>
      </c>
      <c r="D2033" s="31" t="s">
        <v>2510</v>
      </c>
      <c r="E2033" s="31">
        <v>54</v>
      </c>
      <c r="F2033" s="31">
        <v>2358</v>
      </c>
      <c r="G2033" s="31">
        <v>0</v>
      </c>
      <c r="H2033" s="31">
        <v>154</v>
      </c>
      <c r="J2033" s="31" t="s">
        <v>12</v>
      </c>
      <c r="K2033" s="123"/>
      <c r="M2033" s="50">
        <f t="shared" si="12"/>
        <v>0</v>
      </c>
      <c r="N2033" s="261">
        <v>713</v>
      </c>
      <c r="O2033" s="51" t="s">
        <v>13</v>
      </c>
      <c r="P2033" s="31" t="s">
        <v>2052</v>
      </c>
    </row>
    <row r="2034" spans="1:16" ht="15.6">
      <c r="A2034" s="57">
        <v>2033</v>
      </c>
      <c r="B2034" s="49">
        <v>44889</v>
      </c>
      <c r="C2034" s="31" t="s">
        <v>68</v>
      </c>
      <c r="D2034" s="31" t="s">
        <v>2511</v>
      </c>
      <c r="E2034" s="31">
        <v>57</v>
      </c>
      <c r="F2034" s="31">
        <v>2536</v>
      </c>
      <c r="G2034" s="31">
        <v>1</v>
      </c>
      <c r="H2034" s="31">
        <v>34</v>
      </c>
      <c r="J2034" s="31" t="s">
        <v>15</v>
      </c>
      <c r="K2034" s="123"/>
      <c r="M2034" s="50">
        <f t="shared" si="12"/>
        <v>2.9411764705882351</v>
      </c>
      <c r="N2034" s="51">
        <v>712</v>
      </c>
      <c r="O2034" s="51" t="s">
        <v>13</v>
      </c>
      <c r="P2034" s="31" t="s">
        <v>2052</v>
      </c>
    </row>
    <row r="2035" spans="1:16" ht="15.6">
      <c r="A2035" s="57">
        <v>2034</v>
      </c>
      <c r="B2035" s="49">
        <v>44889</v>
      </c>
      <c r="C2035" s="31" t="s">
        <v>68</v>
      </c>
      <c r="D2035" s="31" t="s">
        <v>2511</v>
      </c>
      <c r="E2035" s="31">
        <v>45</v>
      </c>
      <c r="F2035" s="31">
        <v>1290</v>
      </c>
      <c r="G2035" s="31">
        <v>1</v>
      </c>
      <c r="H2035" s="31">
        <v>50</v>
      </c>
      <c r="J2035" s="31" t="s">
        <v>15</v>
      </c>
      <c r="K2035" s="123"/>
      <c r="M2035" s="50">
        <f t="shared" si="12"/>
        <v>2</v>
      </c>
      <c r="N2035" s="51">
        <v>712</v>
      </c>
      <c r="O2035" s="51" t="s">
        <v>13</v>
      </c>
      <c r="P2035" s="31" t="s">
        <v>2052</v>
      </c>
    </row>
    <row r="2036" spans="1:16" ht="15.6">
      <c r="A2036" s="57">
        <v>2035</v>
      </c>
      <c r="B2036" s="49">
        <v>44889</v>
      </c>
      <c r="C2036" s="31" t="s">
        <v>68</v>
      </c>
      <c r="D2036" s="31" t="s">
        <v>2511</v>
      </c>
      <c r="E2036" s="31">
        <v>45</v>
      </c>
      <c r="F2036" s="31">
        <v>1182</v>
      </c>
      <c r="G2036" s="31">
        <v>1</v>
      </c>
      <c r="H2036" s="31">
        <v>30</v>
      </c>
      <c r="J2036" s="31" t="s">
        <v>15</v>
      </c>
      <c r="K2036" s="123"/>
      <c r="M2036" s="50">
        <f t="shared" si="12"/>
        <v>3.3333333333333335</v>
      </c>
      <c r="N2036" s="51">
        <v>712</v>
      </c>
      <c r="O2036" s="51" t="s">
        <v>13</v>
      </c>
      <c r="P2036" s="31" t="s">
        <v>2052</v>
      </c>
    </row>
    <row r="2037" spans="1:16" ht="15.6">
      <c r="A2037" s="57">
        <v>2036</v>
      </c>
      <c r="B2037" s="49">
        <v>44889</v>
      </c>
      <c r="C2037" s="31" t="s">
        <v>68</v>
      </c>
      <c r="D2037" s="31" t="s">
        <v>2511</v>
      </c>
      <c r="E2037" s="31">
        <v>47</v>
      </c>
      <c r="F2037" s="31">
        <v>1362</v>
      </c>
      <c r="G2037" s="31">
        <v>0</v>
      </c>
      <c r="H2037" s="31">
        <v>60</v>
      </c>
      <c r="J2037" s="31" t="s">
        <v>12</v>
      </c>
      <c r="K2037" s="123"/>
      <c r="M2037" s="50">
        <f t="shared" si="12"/>
        <v>0</v>
      </c>
      <c r="N2037" s="51">
        <v>712</v>
      </c>
      <c r="O2037" s="51" t="s">
        <v>13</v>
      </c>
      <c r="P2037" s="31" t="s">
        <v>2052</v>
      </c>
    </row>
    <row r="2038" spans="1:16" ht="15.6">
      <c r="A2038" s="57">
        <v>2037</v>
      </c>
      <c r="B2038" s="49">
        <v>44889</v>
      </c>
      <c r="C2038" s="31" t="s">
        <v>68</v>
      </c>
      <c r="D2038" s="31" t="s">
        <v>2511</v>
      </c>
      <c r="E2038" s="31">
        <v>50</v>
      </c>
      <c r="F2038" s="31">
        <v>1844</v>
      </c>
      <c r="G2038" s="31">
        <v>2</v>
      </c>
      <c r="H2038" s="31">
        <v>68</v>
      </c>
      <c r="J2038" s="31" t="s">
        <v>15</v>
      </c>
      <c r="K2038" s="123"/>
      <c r="M2038" s="50">
        <f t="shared" si="12"/>
        <v>2.9411764705882351</v>
      </c>
      <c r="N2038" s="51">
        <v>712</v>
      </c>
      <c r="O2038" s="51" t="s">
        <v>13</v>
      </c>
      <c r="P2038" s="31" t="s">
        <v>2052</v>
      </c>
    </row>
    <row r="2039" spans="1:16" ht="15.6">
      <c r="A2039" s="57">
        <v>2038</v>
      </c>
      <c r="B2039" s="49">
        <v>44919</v>
      </c>
      <c r="C2039" s="31" t="s">
        <v>68</v>
      </c>
      <c r="D2039" s="31" t="s">
        <v>2511</v>
      </c>
      <c r="E2039" s="31">
        <v>56</v>
      </c>
      <c r="F2039" s="31">
        <v>2628</v>
      </c>
      <c r="G2039" s="31">
        <v>5</v>
      </c>
      <c r="H2039" s="31">
        <v>96</v>
      </c>
      <c r="J2039" s="31" t="s">
        <v>15</v>
      </c>
      <c r="K2039" s="123"/>
      <c r="M2039" s="50">
        <f t="shared" si="12"/>
        <v>5.2083333333333339</v>
      </c>
      <c r="N2039" s="51">
        <v>712</v>
      </c>
      <c r="O2039" s="51" t="s">
        <v>13</v>
      </c>
      <c r="P2039" s="31" t="s">
        <v>2052</v>
      </c>
    </row>
    <row r="2040" spans="1:16" ht="15.6">
      <c r="A2040" s="57">
        <v>2039</v>
      </c>
      <c r="B2040" s="49">
        <v>44889</v>
      </c>
      <c r="C2040" s="31" t="s">
        <v>68</v>
      </c>
      <c r="D2040" s="31" t="s">
        <v>2511</v>
      </c>
      <c r="E2040" s="31">
        <v>50</v>
      </c>
      <c r="F2040" s="31">
        <v>1870</v>
      </c>
      <c r="G2040" s="31">
        <v>1</v>
      </c>
      <c r="H2040" s="31">
        <v>70</v>
      </c>
      <c r="J2040" s="31" t="s">
        <v>15</v>
      </c>
      <c r="K2040" s="123"/>
      <c r="M2040" s="50">
        <f t="shared" si="12"/>
        <v>1.4285714285714286</v>
      </c>
      <c r="N2040" s="51">
        <v>712</v>
      </c>
      <c r="O2040" s="51" t="s">
        <v>13</v>
      </c>
      <c r="P2040" s="31" t="s">
        <v>2052</v>
      </c>
    </row>
    <row r="2041" spans="1:16" ht="15.6">
      <c r="A2041" s="57">
        <v>2040</v>
      </c>
      <c r="B2041" s="49">
        <v>44889</v>
      </c>
      <c r="C2041" s="31" t="s">
        <v>68</v>
      </c>
      <c r="D2041" s="31" t="s">
        <v>2511</v>
      </c>
      <c r="E2041" s="31">
        <v>48</v>
      </c>
      <c r="F2041" s="31">
        <v>1580</v>
      </c>
      <c r="G2041" s="31">
        <v>1</v>
      </c>
      <c r="H2041" s="31">
        <v>62</v>
      </c>
      <c r="J2041" s="31" t="s">
        <v>12</v>
      </c>
      <c r="K2041" s="123"/>
      <c r="M2041" s="50">
        <f t="shared" si="12"/>
        <v>1.6129032258064515</v>
      </c>
      <c r="N2041" s="51">
        <v>712</v>
      </c>
      <c r="O2041" s="51" t="s">
        <v>13</v>
      </c>
      <c r="P2041" s="31" t="s">
        <v>2052</v>
      </c>
    </row>
    <row r="2042" spans="1:16" ht="15.6">
      <c r="A2042" s="57">
        <v>2041</v>
      </c>
      <c r="B2042" s="49">
        <v>44889</v>
      </c>
      <c r="C2042" s="31" t="s">
        <v>68</v>
      </c>
      <c r="D2042" s="31" t="s">
        <v>2511</v>
      </c>
      <c r="E2042" s="31">
        <v>56</v>
      </c>
      <c r="F2042" s="31">
        <v>2452</v>
      </c>
      <c r="G2042" s="31">
        <v>6</v>
      </c>
      <c r="H2042" s="31">
        <v>88</v>
      </c>
      <c r="J2042" s="31" t="s">
        <v>15</v>
      </c>
      <c r="K2042" s="123"/>
      <c r="M2042" s="50">
        <f t="shared" si="12"/>
        <v>6.8181818181818175</v>
      </c>
      <c r="N2042" s="51">
        <v>712</v>
      </c>
      <c r="O2042" s="51" t="s">
        <v>13</v>
      </c>
      <c r="P2042" s="31" t="s">
        <v>2052</v>
      </c>
    </row>
    <row r="2043" spans="1:16" ht="15.6">
      <c r="A2043" s="57">
        <v>2042</v>
      </c>
      <c r="B2043" s="49">
        <v>44919</v>
      </c>
      <c r="C2043" s="31" t="s">
        <v>68</v>
      </c>
      <c r="D2043" s="31" t="s">
        <v>2511</v>
      </c>
      <c r="E2043" s="31">
        <v>56</v>
      </c>
      <c r="F2043" s="31">
        <v>2452</v>
      </c>
      <c r="G2043" s="31">
        <v>6</v>
      </c>
      <c r="H2043" s="31">
        <v>46</v>
      </c>
      <c r="J2043" s="31" t="s">
        <v>15</v>
      </c>
      <c r="K2043" s="123"/>
      <c r="M2043" s="50">
        <f t="shared" si="12"/>
        <v>13.043478260869565</v>
      </c>
      <c r="N2043" s="51">
        <v>712</v>
      </c>
      <c r="O2043" s="51" t="s">
        <v>13</v>
      </c>
      <c r="P2043" s="31" t="s">
        <v>2052</v>
      </c>
    </row>
    <row r="2044" spans="1:16" ht="15.6">
      <c r="A2044" s="57">
        <v>2043</v>
      </c>
      <c r="B2044" s="52" t="s">
        <v>2050</v>
      </c>
      <c r="C2044" s="31" t="s">
        <v>68</v>
      </c>
      <c r="D2044" s="31" t="s">
        <v>2510</v>
      </c>
      <c r="E2044" s="53">
        <v>46</v>
      </c>
      <c r="F2044" s="53">
        <v>1274</v>
      </c>
      <c r="G2044" s="53">
        <v>2</v>
      </c>
      <c r="H2044" s="53">
        <v>32</v>
      </c>
      <c r="J2044" s="53" t="s">
        <v>12</v>
      </c>
      <c r="K2044" s="123"/>
      <c r="M2044" s="50">
        <f t="shared" si="12"/>
        <v>6.25</v>
      </c>
      <c r="N2044" s="31">
        <v>718</v>
      </c>
      <c r="O2044" s="51" t="s">
        <v>13</v>
      </c>
      <c r="P2044" s="53" t="s">
        <v>2051</v>
      </c>
    </row>
    <row r="2045" spans="1:16" ht="15.6">
      <c r="A2045" s="57">
        <v>2044</v>
      </c>
      <c r="B2045" s="52" t="s">
        <v>2050</v>
      </c>
      <c r="C2045" s="31" t="s">
        <v>68</v>
      </c>
      <c r="D2045" s="31" t="s">
        <v>2510</v>
      </c>
      <c r="E2045" s="53">
        <v>46</v>
      </c>
      <c r="F2045" s="53">
        <v>1250</v>
      </c>
      <c r="G2045" s="53">
        <v>1</v>
      </c>
      <c r="H2045" s="53">
        <v>24</v>
      </c>
      <c r="J2045" s="53" t="s">
        <v>12</v>
      </c>
      <c r="K2045" s="123"/>
      <c r="M2045" s="50">
        <f t="shared" si="12"/>
        <v>4.1666666666666661</v>
      </c>
      <c r="N2045" s="31">
        <v>718</v>
      </c>
      <c r="O2045" s="51" t="s">
        <v>13</v>
      </c>
      <c r="P2045" s="53" t="s">
        <v>2051</v>
      </c>
    </row>
    <row r="2046" spans="1:16" ht="15.6">
      <c r="A2046" s="57">
        <v>2045</v>
      </c>
      <c r="B2046" s="52">
        <v>44923</v>
      </c>
      <c r="C2046" s="31" t="s">
        <v>68</v>
      </c>
      <c r="D2046" s="31" t="s">
        <v>2510</v>
      </c>
      <c r="E2046" s="53">
        <v>46</v>
      </c>
      <c r="F2046" s="53">
        <v>1228</v>
      </c>
      <c r="G2046" s="53">
        <v>1</v>
      </c>
      <c r="H2046" s="53">
        <v>14</v>
      </c>
      <c r="J2046" s="53" t="s">
        <v>15</v>
      </c>
      <c r="K2046" s="123"/>
      <c r="M2046" s="50">
        <f t="shared" si="12"/>
        <v>7.1428571428571423</v>
      </c>
      <c r="N2046" s="31">
        <v>718</v>
      </c>
      <c r="O2046" s="51" t="s">
        <v>13</v>
      </c>
      <c r="P2046" s="53" t="s">
        <v>2051</v>
      </c>
    </row>
    <row r="2047" spans="1:16" ht="15.6">
      <c r="A2047" s="57">
        <v>2046</v>
      </c>
      <c r="B2047" s="52">
        <v>44923</v>
      </c>
      <c r="C2047" s="31" t="s">
        <v>68</v>
      </c>
      <c r="D2047" s="31" t="s">
        <v>2510</v>
      </c>
      <c r="E2047" s="53">
        <v>40</v>
      </c>
      <c r="F2047" s="53">
        <v>892</v>
      </c>
      <c r="G2047" s="53">
        <v>4</v>
      </c>
      <c r="H2047" s="53">
        <v>36</v>
      </c>
      <c r="J2047" s="53" t="s">
        <v>12</v>
      </c>
      <c r="K2047" s="123"/>
      <c r="M2047" s="50">
        <f t="shared" si="12"/>
        <v>11.111111111111111</v>
      </c>
      <c r="N2047" s="31">
        <v>718</v>
      </c>
      <c r="O2047" s="51" t="s">
        <v>13</v>
      </c>
      <c r="P2047" s="53" t="s">
        <v>2051</v>
      </c>
    </row>
    <row r="2048" spans="1:16" ht="15.6">
      <c r="A2048" s="57">
        <v>2047</v>
      </c>
      <c r="B2048" s="52">
        <v>44923</v>
      </c>
      <c r="C2048" s="31" t="s">
        <v>68</v>
      </c>
      <c r="D2048" s="31" t="s">
        <v>2510</v>
      </c>
      <c r="E2048" s="53">
        <v>47</v>
      </c>
      <c r="F2048" s="53">
        <v>1438</v>
      </c>
      <c r="G2048" s="53">
        <v>1</v>
      </c>
      <c r="H2048" s="53">
        <v>38</v>
      </c>
      <c r="J2048" s="53" t="s">
        <v>12</v>
      </c>
      <c r="K2048" s="123"/>
      <c r="M2048" s="50">
        <f t="shared" si="12"/>
        <v>2.6315789473684208</v>
      </c>
      <c r="N2048" s="31">
        <v>718</v>
      </c>
      <c r="O2048" s="51" t="s">
        <v>13</v>
      </c>
      <c r="P2048" s="53" t="s">
        <v>2051</v>
      </c>
    </row>
    <row r="2049" spans="1:16" ht="15.6">
      <c r="A2049" s="57">
        <v>2048</v>
      </c>
      <c r="B2049" s="52">
        <v>44923</v>
      </c>
      <c r="C2049" s="31" t="s">
        <v>68</v>
      </c>
      <c r="D2049" s="31" t="s">
        <v>2510</v>
      </c>
      <c r="E2049" s="53">
        <v>45</v>
      </c>
      <c r="F2049" s="53">
        <v>1322</v>
      </c>
      <c r="G2049" s="53">
        <v>2</v>
      </c>
      <c r="H2049" s="53">
        <v>45</v>
      </c>
      <c r="J2049" s="53" t="s">
        <v>15</v>
      </c>
      <c r="K2049" s="123"/>
      <c r="M2049" s="50">
        <f t="shared" si="12"/>
        <v>4.4444444444444446</v>
      </c>
      <c r="N2049" s="31">
        <v>718</v>
      </c>
      <c r="O2049" s="51" t="s">
        <v>13</v>
      </c>
      <c r="P2049" s="53" t="s">
        <v>2051</v>
      </c>
    </row>
    <row r="2050" spans="1:16" ht="15.6">
      <c r="A2050" s="57">
        <v>2049</v>
      </c>
      <c r="B2050" s="52">
        <v>44923</v>
      </c>
      <c r="C2050" s="31" t="s">
        <v>68</v>
      </c>
      <c r="D2050" s="31" t="s">
        <v>2510</v>
      </c>
      <c r="E2050" s="53">
        <v>49</v>
      </c>
      <c r="F2050" s="53">
        <v>1634</v>
      </c>
      <c r="G2050" s="53">
        <v>5</v>
      </c>
      <c r="H2050" s="53">
        <v>42</v>
      </c>
      <c r="J2050" s="53" t="s">
        <v>15</v>
      </c>
      <c r="K2050" s="123"/>
      <c r="M2050" s="50">
        <f t="shared" si="12"/>
        <v>11.904761904761903</v>
      </c>
      <c r="N2050" s="31">
        <v>718</v>
      </c>
      <c r="O2050" s="51" t="s">
        <v>13</v>
      </c>
      <c r="P2050" s="53" t="s">
        <v>2051</v>
      </c>
    </row>
    <row r="2051" spans="1:16" ht="15.6">
      <c r="A2051" s="57">
        <v>2050</v>
      </c>
      <c r="B2051" s="52">
        <v>44923</v>
      </c>
      <c r="C2051" s="31" t="s">
        <v>68</v>
      </c>
      <c r="D2051" s="31" t="s">
        <v>2510</v>
      </c>
      <c r="E2051" s="53">
        <v>41</v>
      </c>
      <c r="F2051" s="53">
        <v>1010</v>
      </c>
      <c r="G2051" s="53">
        <v>12</v>
      </c>
      <c r="H2051" s="53">
        <v>24</v>
      </c>
      <c r="J2051" s="53" t="s">
        <v>15</v>
      </c>
      <c r="K2051" s="123"/>
      <c r="M2051" s="50">
        <f t="shared" si="12"/>
        <v>50</v>
      </c>
      <c r="N2051" s="31">
        <v>718</v>
      </c>
      <c r="O2051" s="51" t="s">
        <v>13</v>
      </c>
      <c r="P2051" s="53" t="s">
        <v>2051</v>
      </c>
    </row>
    <row r="2052" spans="1:16" ht="15.6">
      <c r="A2052" s="57">
        <v>2051</v>
      </c>
      <c r="B2052" s="52">
        <v>44923</v>
      </c>
      <c r="C2052" s="31" t="s">
        <v>68</v>
      </c>
      <c r="D2052" s="31" t="s">
        <v>2510</v>
      </c>
      <c r="E2052" s="53">
        <v>45</v>
      </c>
      <c r="F2052" s="53">
        <v>1370</v>
      </c>
      <c r="G2052" s="53">
        <v>2</v>
      </c>
      <c r="H2052" s="53">
        <v>16</v>
      </c>
      <c r="J2052" s="53" t="s">
        <v>12</v>
      </c>
      <c r="K2052" s="123"/>
      <c r="M2052" s="50">
        <f t="shared" ref="M2052:M2068" si="13">G2052/H2052*100</f>
        <v>12.5</v>
      </c>
      <c r="N2052" s="31">
        <v>718</v>
      </c>
      <c r="O2052" s="51" t="s">
        <v>13</v>
      </c>
      <c r="P2052" s="53" t="s">
        <v>2051</v>
      </c>
    </row>
    <row r="2053" spans="1:16" ht="15.6">
      <c r="A2053" s="57">
        <v>2052</v>
      </c>
      <c r="B2053" s="52">
        <v>44923</v>
      </c>
      <c r="C2053" s="31" t="s">
        <v>68</v>
      </c>
      <c r="D2053" s="31" t="s">
        <v>2510</v>
      </c>
      <c r="E2053" s="53">
        <v>40</v>
      </c>
      <c r="F2053" s="53">
        <v>936</v>
      </c>
      <c r="G2053" s="53">
        <v>1</v>
      </c>
      <c r="H2053" s="53">
        <v>26</v>
      </c>
      <c r="J2053" s="53" t="s">
        <v>15</v>
      </c>
      <c r="K2053" s="123"/>
      <c r="M2053" s="50">
        <f t="shared" si="13"/>
        <v>3.8461538461538463</v>
      </c>
      <c r="N2053" s="31">
        <v>718</v>
      </c>
      <c r="O2053" s="51" t="s">
        <v>13</v>
      </c>
      <c r="P2053" s="53" t="s">
        <v>2051</v>
      </c>
    </row>
    <row r="2054" spans="1:16" ht="15.6">
      <c r="A2054" s="57">
        <v>2053</v>
      </c>
      <c r="B2054" s="52">
        <v>44923</v>
      </c>
      <c r="C2054" s="31" t="s">
        <v>68</v>
      </c>
      <c r="D2054" s="31" t="s">
        <v>2510</v>
      </c>
      <c r="E2054" s="53">
        <v>43</v>
      </c>
      <c r="F2054" s="53">
        <v>1228</v>
      </c>
      <c r="G2054" s="53">
        <v>1</v>
      </c>
      <c r="H2054" s="53">
        <v>52</v>
      </c>
      <c r="J2054" s="53" t="s">
        <v>15</v>
      </c>
      <c r="K2054" s="123"/>
      <c r="M2054" s="50">
        <f t="shared" si="13"/>
        <v>1.9230769230769231</v>
      </c>
      <c r="N2054" s="31">
        <v>718</v>
      </c>
      <c r="O2054" s="51" t="s">
        <v>13</v>
      </c>
      <c r="P2054" s="53" t="s">
        <v>2051</v>
      </c>
    </row>
    <row r="2055" spans="1:16" ht="15.6">
      <c r="A2055" s="57">
        <v>2054</v>
      </c>
      <c r="B2055" s="52">
        <v>44923</v>
      </c>
      <c r="C2055" s="31" t="s">
        <v>68</v>
      </c>
      <c r="D2055" s="31" t="s">
        <v>2510</v>
      </c>
      <c r="E2055" s="53">
        <v>42</v>
      </c>
      <c r="F2055" s="53">
        <v>1298</v>
      </c>
      <c r="G2055" s="53">
        <v>1</v>
      </c>
      <c r="H2055" s="53">
        <v>56</v>
      </c>
      <c r="J2055" s="53" t="s">
        <v>12</v>
      </c>
      <c r="K2055" s="123"/>
      <c r="M2055" s="50">
        <f t="shared" si="13"/>
        <v>1.7857142857142856</v>
      </c>
      <c r="N2055" s="31">
        <v>718</v>
      </c>
      <c r="O2055" s="51" t="s">
        <v>13</v>
      </c>
      <c r="P2055" s="53" t="s">
        <v>2051</v>
      </c>
    </row>
    <row r="2056" spans="1:16" ht="15.6">
      <c r="A2056" s="57">
        <v>2055</v>
      </c>
      <c r="B2056" s="52">
        <v>44923</v>
      </c>
      <c r="C2056" s="31" t="s">
        <v>68</v>
      </c>
      <c r="D2056" s="31" t="s">
        <v>2510</v>
      </c>
      <c r="E2056" s="53">
        <v>42</v>
      </c>
      <c r="F2056" s="53">
        <v>1090</v>
      </c>
      <c r="G2056" s="53">
        <v>1</v>
      </c>
      <c r="H2056" s="53">
        <v>24</v>
      </c>
      <c r="J2056" s="53" t="s">
        <v>12</v>
      </c>
      <c r="K2056" s="123"/>
      <c r="M2056" s="50">
        <f t="shared" si="13"/>
        <v>4.1666666666666661</v>
      </c>
      <c r="N2056" s="31">
        <v>718</v>
      </c>
      <c r="O2056" s="51" t="s">
        <v>13</v>
      </c>
      <c r="P2056" s="53" t="s">
        <v>2051</v>
      </c>
    </row>
    <row r="2057" spans="1:16" ht="15.6">
      <c r="A2057" s="57">
        <v>2056</v>
      </c>
      <c r="B2057" s="52">
        <v>44923</v>
      </c>
      <c r="C2057" s="31" t="s">
        <v>68</v>
      </c>
      <c r="D2057" s="31" t="s">
        <v>2510</v>
      </c>
      <c r="E2057" s="53">
        <v>41</v>
      </c>
      <c r="F2057" s="53">
        <v>1174</v>
      </c>
      <c r="G2057" s="53">
        <v>2</v>
      </c>
      <c r="H2057" s="53">
        <v>40</v>
      </c>
      <c r="J2057" s="53" t="s">
        <v>15</v>
      </c>
      <c r="K2057" s="123"/>
      <c r="M2057" s="50">
        <f t="shared" si="13"/>
        <v>5</v>
      </c>
      <c r="N2057" s="31">
        <v>718</v>
      </c>
      <c r="O2057" s="51" t="s">
        <v>13</v>
      </c>
      <c r="P2057" s="53" t="s">
        <v>2051</v>
      </c>
    </row>
    <row r="2058" spans="1:16" ht="15.6">
      <c r="A2058" s="57">
        <v>2057</v>
      </c>
      <c r="B2058" s="52">
        <v>44923</v>
      </c>
      <c r="C2058" s="31" t="s">
        <v>68</v>
      </c>
      <c r="D2058" s="31" t="s">
        <v>2510</v>
      </c>
      <c r="E2058" s="53">
        <v>47</v>
      </c>
      <c r="F2058" s="53">
        <v>1304</v>
      </c>
      <c r="G2058" s="53">
        <v>6</v>
      </c>
      <c r="H2058" s="53">
        <v>34</v>
      </c>
      <c r="J2058" s="53" t="s">
        <v>15</v>
      </c>
      <c r="K2058" s="123"/>
      <c r="M2058" s="50">
        <f t="shared" si="13"/>
        <v>17.647058823529413</v>
      </c>
      <c r="N2058" s="31">
        <v>718</v>
      </c>
      <c r="O2058" s="51" t="s">
        <v>13</v>
      </c>
      <c r="P2058" s="53" t="s">
        <v>2051</v>
      </c>
    </row>
    <row r="2059" spans="1:16" ht="15.6">
      <c r="A2059" s="57">
        <v>2058</v>
      </c>
      <c r="B2059" s="52">
        <v>44923</v>
      </c>
      <c r="C2059" s="31" t="s">
        <v>68</v>
      </c>
      <c r="D2059" s="31" t="s">
        <v>2510</v>
      </c>
      <c r="E2059" s="53">
        <v>36</v>
      </c>
      <c r="F2059" s="54">
        <v>882</v>
      </c>
      <c r="G2059" s="53">
        <v>1</v>
      </c>
      <c r="H2059" s="53">
        <v>26</v>
      </c>
      <c r="J2059" s="53" t="s">
        <v>12</v>
      </c>
      <c r="K2059" s="123"/>
      <c r="M2059" s="50">
        <f t="shared" si="13"/>
        <v>3.8461538461538463</v>
      </c>
      <c r="N2059" s="31">
        <v>718</v>
      </c>
      <c r="O2059" s="51" t="s">
        <v>13</v>
      </c>
      <c r="P2059" s="53" t="s">
        <v>2051</v>
      </c>
    </row>
    <row r="2060" spans="1:16" ht="15.6">
      <c r="A2060" s="57">
        <v>2059</v>
      </c>
      <c r="B2060" s="52">
        <v>44923</v>
      </c>
      <c r="C2060" s="31" t="s">
        <v>68</v>
      </c>
      <c r="D2060" s="31" t="s">
        <v>2510</v>
      </c>
      <c r="E2060" s="53">
        <v>39</v>
      </c>
      <c r="F2060" s="53">
        <v>952</v>
      </c>
      <c r="G2060" s="53">
        <v>2</v>
      </c>
      <c r="H2060" s="53">
        <v>30</v>
      </c>
      <c r="J2060" s="53" t="s">
        <v>15</v>
      </c>
      <c r="K2060" s="123"/>
      <c r="M2060" s="50">
        <f t="shared" si="13"/>
        <v>6.666666666666667</v>
      </c>
      <c r="N2060" s="31">
        <v>718</v>
      </c>
      <c r="O2060" s="51" t="s">
        <v>13</v>
      </c>
      <c r="P2060" s="53" t="s">
        <v>2051</v>
      </c>
    </row>
    <row r="2061" spans="1:16" ht="15.6">
      <c r="A2061" s="57">
        <v>2060</v>
      </c>
      <c r="B2061" s="52">
        <v>44923</v>
      </c>
      <c r="C2061" s="31" t="s">
        <v>68</v>
      </c>
      <c r="D2061" s="31" t="s">
        <v>2510</v>
      </c>
      <c r="E2061" s="53">
        <v>41</v>
      </c>
      <c r="F2061" s="54">
        <v>964</v>
      </c>
      <c r="G2061" s="53">
        <v>0</v>
      </c>
      <c r="H2061" s="53">
        <v>36</v>
      </c>
      <c r="J2061" s="53" t="s">
        <v>12</v>
      </c>
      <c r="K2061" s="123"/>
      <c r="M2061" s="50">
        <f t="shared" si="13"/>
        <v>0</v>
      </c>
      <c r="N2061" s="31">
        <v>718</v>
      </c>
      <c r="O2061" s="51" t="s">
        <v>13</v>
      </c>
      <c r="P2061" s="53" t="s">
        <v>2051</v>
      </c>
    </row>
    <row r="2062" spans="1:16" ht="15.6">
      <c r="A2062" s="57">
        <v>2061</v>
      </c>
      <c r="B2062" s="52">
        <v>44923</v>
      </c>
      <c r="C2062" s="31" t="s">
        <v>68</v>
      </c>
      <c r="D2062" s="31" t="s">
        <v>2510</v>
      </c>
      <c r="E2062" s="53">
        <v>47</v>
      </c>
      <c r="F2062" s="53">
        <v>1456</v>
      </c>
      <c r="G2062" s="53">
        <v>25</v>
      </c>
      <c r="H2062" s="53">
        <v>40</v>
      </c>
      <c r="J2062" s="53" t="s">
        <v>15</v>
      </c>
      <c r="K2062" s="123"/>
      <c r="M2062" s="50">
        <f t="shared" si="13"/>
        <v>62.5</v>
      </c>
      <c r="N2062" s="31">
        <v>718</v>
      </c>
      <c r="O2062" s="51" t="s">
        <v>13</v>
      </c>
      <c r="P2062" s="53" t="s">
        <v>2051</v>
      </c>
    </row>
    <row r="2063" spans="1:16" ht="15.6">
      <c r="A2063" s="57">
        <v>2062</v>
      </c>
      <c r="B2063" s="52">
        <v>44923</v>
      </c>
      <c r="C2063" s="31" t="s">
        <v>68</v>
      </c>
      <c r="D2063" s="31" t="s">
        <v>2510</v>
      </c>
      <c r="E2063" s="53">
        <v>43</v>
      </c>
      <c r="F2063" s="54">
        <v>1184</v>
      </c>
      <c r="G2063" s="53">
        <v>2</v>
      </c>
      <c r="H2063" s="53">
        <v>24</v>
      </c>
      <c r="J2063" s="53" t="s">
        <v>15</v>
      </c>
      <c r="K2063" s="123"/>
      <c r="M2063" s="50">
        <f t="shared" si="13"/>
        <v>8.3333333333333321</v>
      </c>
      <c r="N2063" s="31">
        <v>718</v>
      </c>
      <c r="O2063" s="51" t="s">
        <v>13</v>
      </c>
      <c r="P2063" s="53" t="s">
        <v>2051</v>
      </c>
    </row>
    <row r="2064" spans="1:16" ht="15.6">
      <c r="A2064" s="57">
        <v>2063</v>
      </c>
      <c r="B2064" s="52">
        <v>44923</v>
      </c>
      <c r="C2064" s="31" t="s">
        <v>68</v>
      </c>
      <c r="D2064" s="31" t="s">
        <v>2510</v>
      </c>
      <c r="E2064" s="53">
        <v>41</v>
      </c>
      <c r="F2064" s="53">
        <v>1068</v>
      </c>
      <c r="G2064" s="53">
        <v>1</v>
      </c>
      <c r="H2064" s="53">
        <v>56</v>
      </c>
      <c r="J2064" s="53" t="s">
        <v>12</v>
      </c>
      <c r="K2064" s="123"/>
      <c r="M2064" s="50">
        <f t="shared" si="13"/>
        <v>1.7857142857142856</v>
      </c>
      <c r="N2064" s="31">
        <v>718</v>
      </c>
      <c r="O2064" s="51" t="s">
        <v>13</v>
      </c>
      <c r="P2064" s="53" t="s">
        <v>2051</v>
      </c>
    </row>
    <row r="2065" spans="1:16" ht="15.6">
      <c r="A2065" s="57">
        <v>2064</v>
      </c>
      <c r="B2065" s="52">
        <v>44923</v>
      </c>
      <c r="C2065" s="31" t="s">
        <v>68</v>
      </c>
      <c r="D2065" s="31" t="s">
        <v>2510</v>
      </c>
      <c r="E2065" s="53">
        <v>46</v>
      </c>
      <c r="F2065" s="54">
        <v>1396</v>
      </c>
      <c r="G2065" s="53">
        <v>1</v>
      </c>
      <c r="H2065" s="53">
        <v>36</v>
      </c>
      <c r="J2065" s="53" t="s">
        <v>15</v>
      </c>
      <c r="K2065" s="123"/>
      <c r="M2065" s="50">
        <f t="shared" si="13"/>
        <v>2.7777777777777777</v>
      </c>
      <c r="N2065" s="31">
        <v>718</v>
      </c>
      <c r="O2065" s="51" t="s">
        <v>13</v>
      </c>
      <c r="P2065" s="53" t="s">
        <v>2051</v>
      </c>
    </row>
    <row r="2066" spans="1:16" ht="15.6">
      <c r="A2066" s="57">
        <v>2065</v>
      </c>
      <c r="B2066" s="52">
        <v>44923</v>
      </c>
      <c r="C2066" s="31" t="s">
        <v>68</v>
      </c>
      <c r="D2066" s="31" t="s">
        <v>2510</v>
      </c>
      <c r="E2066" s="53">
        <v>48</v>
      </c>
      <c r="F2066" s="54">
        <v>1480</v>
      </c>
      <c r="G2066" s="53">
        <v>2</v>
      </c>
      <c r="H2066" s="53">
        <v>62</v>
      </c>
      <c r="J2066" s="53" t="s">
        <v>15</v>
      </c>
      <c r="K2066" s="123"/>
      <c r="M2066" s="50">
        <f t="shared" si="13"/>
        <v>3.225806451612903</v>
      </c>
      <c r="N2066" s="31">
        <v>718</v>
      </c>
      <c r="O2066" s="51" t="s">
        <v>13</v>
      </c>
      <c r="P2066" s="53" t="s">
        <v>2051</v>
      </c>
    </row>
    <row r="2067" spans="1:16" ht="15.6">
      <c r="A2067" s="57">
        <v>2066</v>
      </c>
      <c r="B2067" s="52">
        <v>44923</v>
      </c>
      <c r="C2067" s="31" t="s">
        <v>68</v>
      </c>
      <c r="D2067" s="31" t="s">
        <v>2510</v>
      </c>
      <c r="E2067" s="53">
        <v>42</v>
      </c>
      <c r="F2067" s="54">
        <v>1108</v>
      </c>
      <c r="G2067" s="53">
        <v>1</v>
      </c>
      <c r="H2067" s="53">
        <v>46</v>
      </c>
      <c r="J2067" s="53" t="s">
        <v>15</v>
      </c>
      <c r="K2067" s="123"/>
      <c r="M2067" s="50">
        <f t="shared" si="13"/>
        <v>2.1739130434782608</v>
      </c>
      <c r="N2067" s="31">
        <v>718</v>
      </c>
      <c r="O2067" s="51" t="s">
        <v>13</v>
      </c>
      <c r="P2067" s="53" t="s">
        <v>2051</v>
      </c>
    </row>
    <row r="2068" spans="1:16" ht="15.6">
      <c r="A2068" s="57">
        <v>2067</v>
      </c>
      <c r="B2068" s="52">
        <v>44923</v>
      </c>
      <c r="C2068" s="31" t="s">
        <v>68</v>
      </c>
      <c r="D2068" s="31" t="s">
        <v>2510</v>
      </c>
      <c r="E2068" s="53">
        <v>44</v>
      </c>
      <c r="F2068" s="54">
        <v>1288</v>
      </c>
      <c r="G2068" s="53">
        <v>2</v>
      </c>
      <c r="H2068" s="53">
        <v>56</v>
      </c>
      <c r="J2068" s="53" t="s">
        <v>15</v>
      </c>
      <c r="K2068" s="123"/>
      <c r="M2068" s="50">
        <f t="shared" si="13"/>
        <v>3.5714285714285712</v>
      </c>
      <c r="N2068" s="31">
        <v>718</v>
      </c>
      <c r="O2068" s="51" t="s">
        <v>13</v>
      </c>
      <c r="P2068" s="53" t="s">
        <v>2051</v>
      </c>
    </row>
    <row r="2069" spans="1:16">
      <c r="A2069" s="57">
        <v>2068</v>
      </c>
      <c r="B2069" s="55">
        <v>44800</v>
      </c>
      <c r="C2069" s="56" t="s">
        <v>2053</v>
      </c>
      <c r="D2069" s="84" t="s">
        <v>76</v>
      </c>
      <c r="E2069" s="56">
        <v>34</v>
      </c>
      <c r="F2069" s="56">
        <v>1084</v>
      </c>
      <c r="G2069" s="56">
        <v>7</v>
      </c>
      <c r="I2069" s="56">
        <v>20</v>
      </c>
      <c r="J2069" s="56" t="s">
        <v>15</v>
      </c>
      <c r="K2069" s="56">
        <v>2</v>
      </c>
      <c r="L2069" s="56">
        <v>0.64</v>
      </c>
      <c r="M2069" s="124">
        <v>0.35</v>
      </c>
      <c r="N2069" s="261">
        <v>713</v>
      </c>
      <c r="O2069" s="261" t="s">
        <v>2505</v>
      </c>
    </row>
    <row r="2070" spans="1:16">
      <c r="A2070" s="57">
        <v>2069</v>
      </c>
      <c r="B2070" s="55">
        <v>44800</v>
      </c>
      <c r="C2070" s="56" t="s">
        <v>2053</v>
      </c>
      <c r="D2070" s="84" t="s">
        <v>76</v>
      </c>
      <c r="E2070" s="56">
        <v>40</v>
      </c>
      <c r="F2070" s="56">
        <v>1682</v>
      </c>
      <c r="G2070" s="56">
        <v>0</v>
      </c>
      <c r="I2070" s="56">
        <v>23</v>
      </c>
      <c r="J2070" s="56" t="s">
        <v>12</v>
      </c>
      <c r="K2070" s="56">
        <v>0</v>
      </c>
      <c r="L2070" s="56">
        <v>0</v>
      </c>
      <c r="M2070" s="56">
        <v>0</v>
      </c>
      <c r="N2070" s="261">
        <v>713</v>
      </c>
      <c r="O2070" s="261" t="s">
        <v>2505</v>
      </c>
    </row>
    <row r="2071" spans="1:16">
      <c r="A2071" s="57">
        <v>2070</v>
      </c>
      <c r="B2071" s="55">
        <v>44800</v>
      </c>
      <c r="C2071" s="56" t="s">
        <v>2053</v>
      </c>
      <c r="D2071" s="84" t="s">
        <v>76</v>
      </c>
      <c r="E2071" s="56">
        <v>40</v>
      </c>
      <c r="F2071" s="56">
        <v>1747</v>
      </c>
      <c r="G2071" s="56">
        <v>0</v>
      </c>
      <c r="I2071" s="56">
        <v>27</v>
      </c>
      <c r="J2071" s="56" t="s">
        <v>12</v>
      </c>
      <c r="K2071" s="56">
        <v>0</v>
      </c>
      <c r="L2071" s="56">
        <v>0</v>
      </c>
      <c r="M2071" s="56">
        <v>0</v>
      </c>
      <c r="N2071" s="261">
        <v>713</v>
      </c>
      <c r="O2071" s="261" t="s">
        <v>2505</v>
      </c>
    </row>
    <row r="2072" spans="1:16">
      <c r="A2072" s="57">
        <v>2071</v>
      </c>
      <c r="B2072" s="55">
        <v>44800</v>
      </c>
      <c r="C2072" s="56" t="s">
        <v>2053</v>
      </c>
      <c r="D2072" s="84" t="s">
        <v>76</v>
      </c>
      <c r="E2072" s="56">
        <v>31</v>
      </c>
      <c r="F2072" s="56">
        <v>795</v>
      </c>
      <c r="G2072" s="56">
        <v>18</v>
      </c>
      <c r="I2072" s="56">
        <v>26</v>
      </c>
      <c r="J2072" s="56" t="s">
        <v>15</v>
      </c>
      <c r="K2072" s="56">
        <v>3</v>
      </c>
      <c r="L2072" s="56">
        <v>2.2599999999999998</v>
      </c>
      <c r="M2072" s="125">
        <v>0.69230000000000003</v>
      </c>
      <c r="N2072" s="261">
        <v>713</v>
      </c>
      <c r="O2072" s="261" t="s">
        <v>2505</v>
      </c>
    </row>
    <row r="2073" spans="1:16">
      <c r="A2073" s="57">
        <v>2072</v>
      </c>
      <c r="B2073" s="55">
        <v>44802</v>
      </c>
      <c r="C2073" s="56" t="s">
        <v>2053</v>
      </c>
      <c r="D2073" s="84" t="s">
        <v>76</v>
      </c>
      <c r="E2073" s="56">
        <v>38</v>
      </c>
      <c r="F2073" s="56">
        <v>1419</v>
      </c>
      <c r="G2073" s="56">
        <v>0</v>
      </c>
      <c r="I2073" s="56">
        <v>20</v>
      </c>
      <c r="J2073" s="56" t="s">
        <v>12</v>
      </c>
      <c r="K2073" s="56">
        <v>0</v>
      </c>
      <c r="L2073" s="56">
        <v>0</v>
      </c>
      <c r="M2073" s="56">
        <v>0</v>
      </c>
      <c r="N2073" s="261">
        <v>713</v>
      </c>
      <c r="O2073" s="261" t="s">
        <v>2505</v>
      </c>
    </row>
    <row r="2074" spans="1:16">
      <c r="A2074" s="57">
        <v>2073</v>
      </c>
      <c r="B2074" s="55">
        <v>44802</v>
      </c>
      <c r="C2074" s="56" t="s">
        <v>2053</v>
      </c>
      <c r="D2074" s="84" t="s">
        <v>76</v>
      </c>
      <c r="E2074" s="56">
        <v>30</v>
      </c>
      <c r="F2074" s="56">
        <v>1155</v>
      </c>
      <c r="G2074" s="56">
        <v>0</v>
      </c>
      <c r="I2074" s="56">
        <v>21</v>
      </c>
      <c r="J2074" s="56" t="s">
        <v>12</v>
      </c>
      <c r="K2074" s="56">
        <v>0</v>
      </c>
      <c r="L2074" s="56">
        <v>0</v>
      </c>
      <c r="M2074" s="56">
        <v>0</v>
      </c>
      <c r="N2074" s="261">
        <v>713</v>
      </c>
      <c r="O2074" s="261" t="s">
        <v>2505</v>
      </c>
    </row>
    <row r="2075" spans="1:16">
      <c r="A2075" s="57">
        <v>2074</v>
      </c>
      <c r="B2075" s="55">
        <v>44802</v>
      </c>
      <c r="C2075" s="56" t="s">
        <v>2053</v>
      </c>
      <c r="D2075" s="84" t="s">
        <v>76</v>
      </c>
      <c r="E2075" s="56">
        <v>37</v>
      </c>
      <c r="F2075" s="56">
        <v>1651</v>
      </c>
      <c r="G2075" s="56">
        <v>0</v>
      </c>
      <c r="I2075" s="56">
        <v>21</v>
      </c>
      <c r="J2075" s="56" t="s">
        <v>12</v>
      </c>
      <c r="K2075" s="56">
        <v>0</v>
      </c>
      <c r="L2075" s="56">
        <v>0</v>
      </c>
      <c r="M2075" s="56">
        <v>0</v>
      </c>
      <c r="N2075" s="261">
        <v>713</v>
      </c>
      <c r="O2075" s="261" t="s">
        <v>2505</v>
      </c>
    </row>
    <row r="2076" spans="1:16">
      <c r="A2076" s="57">
        <v>2075</v>
      </c>
      <c r="B2076" s="55">
        <v>44802</v>
      </c>
      <c r="C2076" s="56" t="s">
        <v>2053</v>
      </c>
      <c r="D2076" s="84" t="s">
        <v>76</v>
      </c>
      <c r="E2076" s="56">
        <v>43</v>
      </c>
      <c r="F2076" s="56">
        <v>1681</v>
      </c>
      <c r="G2076" s="56">
        <v>0</v>
      </c>
      <c r="I2076" s="56">
        <v>21</v>
      </c>
      <c r="J2076" s="56" t="s">
        <v>12</v>
      </c>
      <c r="K2076" s="56">
        <v>0</v>
      </c>
      <c r="L2076" s="56">
        <v>0</v>
      </c>
      <c r="M2076" s="56">
        <v>0</v>
      </c>
      <c r="N2076" s="261">
        <v>713</v>
      </c>
      <c r="O2076" s="261" t="s">
        <v>2505</v>
      </c>
    </row>
    <row r="2077" spans="1:16">
      <c r="A2077" s="57">
        <v>2076</v>
      </c>
      <c r="B2077" s="55">
        <v>44802</v>
      </c>
      <c r="C2077" s="56" t="s">
        <v>2053</v>
      </c>
      <c r="D2077" s="84" t="s">
        <v>76</v>
      </c>
      <c r="E2077" s="56">
        <v>36</v>
      </c>
      <c r="F2077" s="56">
        <v>1511</v>
      </c>
      <c r="G2077" s="56">
        <v>0</v>
      </c>
      <c r="I2077" s="56">
        <v>20</v>
      </c>
      <c r="J2077" s="56" t="s">
        <v>12</v>
      </c>
      <c r="K2077" s="56">
        <v>0</v>
      </c>
      <c r="L2077" s="56">
        <v>0</v>
      </c>
      <c r="M2077" s="56">
        <v>0</v>
      </c>
      <c r="N2077" s="261">
        <v>713</v>
      </c>
      <c r="O2077" s="261" t="s">
        <v>2505</v>
      </c>
    </row>
    <row r="2078" spans="1:16">
      <c r="A2078" s="57">
        <v>2077</v>
      </c>
      <c r="B2078" s="55">
        <v>44803</v>
      </c>
      <c r="C2078" s="56" t="s">
        <v>2053</v>
      </c>
      <c r="D2078" s="84" t="s">
        <v>76</v>
      </c>
      <c r="E2078" s="56">
        <v>38</v>
      </c>
      <c r="F2078" s="56">
        <v>1463</v>
      </c>
      <c r="G2078" s="56">
        <v>80</v>
      </c>
      <c r="I2078" s="56">
        <v>100</v>
      </c>
      <c r="J2078" s="56" t="s">
        <v>15</v>
      </c>
      <c r="K2078" s="56">
        <v>5</v>
      </c>
      <c r="L2078" s="56">
        <v>5.46</v>
      </c>
      <c r="M2078" s="56">
        <v>80</v>
      </c>
      <c r="N2078" s="261">
        <v>713</v>
      </c>
      <c r="O2078" s="261" t="s">
        <v>2505</v>
      </c>
    </row>
    <row r="2079" spans="1:16">
      <c r="A2079" s="57">
        <v>2078</v>
      </c>
      <c r="B2079" s="55">
        <v>44803</v>
      </c>
      <c r="C2079" s="56" t="s">
        <v>2053</v>
      </c>
      <c r="D2079" s="84" t="s">
        <v>76</v>
      </c>
      <c r="E2079" s="56">
        <v>28</v>
      </c>
      <c r="F2079" s="56">
        <v>518</v>
      </c>
      <c r="G2079" s="56">
        <v>0</v>
      </c>
      <c r="I2079" s="56">
        <v>17</v>
      </c>
      <c r="J2079" s="56" t="s">
        <v>12</v>
      </c>
      <c r="K2079" s="56">
        <v>0</v>
      </c>
      <c r="L2079" s="56">
        <v>0</v>
      </c>
      <c r="M2079" s="56">
        <v>0</v>
      </c>
      <c r="N2079" s="261">
        <v>713</v>
      </c>
      <c r="O2079" s="261" t="s">
        <v>2505</v>
      </c>
    </row>
    <row r="2080" spans="1:16">
      <c r="A2080" s="57">
        <v>2079</v>
      </c>
      <c r="B2080" s="55">
        <v>44803</v>
      </c>
      <c r="C2080" s="56" t="s">
        <v>2053</v>
      </c>
      <c r="D2080" s="84" t="s">
        <v>76</v>
      </c>
      <c r="E2080" s="56">
        <v>32</v>
      </c>
      <c r="F2080" s="56">
        <v>862</v>
      </c>
      <c r="G2080" s="56">
        <v>0</v>
      </c>
      <c r="I2080" s="56">
        <v>20</v>
      </c>
      <c r="J2080" s="56" t="s">
        <v>12</v>
      </c>
      <c r="K2080" s="56">
        <v>0</v>
      </c>
      <c r="L2080" s="56">
        <v>0</v>
      </c>
      <c r="M2080" s="56">
        <v>0</v>
      </c>
      <c r="N2080" s="261">
        <v>713</v>
      </c>
      <c r="O2080" s="261" t="s">
        <v>2505</v>
      </c>
    </row>
    <row r="2081" spans="1:15">
      <c r="A2081" s="57">
        <v>2080</v>
      </c>
      <c r="B2081" s="55">
        <v>44805</v>
      </c>
      <c r="C2081" s="56" t="s">
        <v>2053</v>
      </c>
      <c r="D2081" s="84" t="s">
        <v>76</v>
      </c>
      <c r="E2081" s="56">
        <v>31</v>
      </c>
      <c r="F2081" s="56">
        <v>764</v>
      </c>
      <c r="G2081" s="56">
        <v>0</v>
      </c>
      <c r="I2081" s="56">
        <v>18</v>
      </c>
      <c r="J2081" s="56" t="s">
        <v>12</v>
      </c>
      <c r="K2081" s="56">
        <v>0</v>
      </c>
      <c r="L2081" s="56">
        <v>0</v>
      </c>
      <c r="M2081" s="56">
        <v>80</v>
      </c>
      <c r="N2081" s="261">
        <v>713</v>
      </c>
      <c r="O2081" s="261" t="s">
        <v>2505</v>
      </c>
    </row>
    <row r="2082" spans="1:15">
      <c r="A2082" s="57">
        <v>2081</v>
      </c>
      <c r="B2082" s="55">
        <v>44805</v>
      </c>
      <c r="C2082" s="56" t="s">
        <v>2053</v>
      </c>
      <c r="D2082" s="84" t="s">
        <v>76</v>
      </c>
      <c r="E2082" s="56">
        <v>28</v>
      </c>
      <c r="F2082" s="56">
        <v>561</v>
      </c>
      <c r="G2082" s="56">
        <v>19</v>
      </c>
      <c r="I2082" s="56">
        <v>22</v>
      </c>
      <c r="J2082" s="56" t="s">
        <v>15</v>
      </c>
      <c r="K2082" s="56">
        <v>4</v>
      </c>
      <c r="L2082" s="56">
        <v>3.38</v>
      </c>
      <c r="M2082" s="56">
        <v>86.39</v>
      </c>
      <c r="N2082" s="261">
        <v>713</v>
      </c>
      <c r="O2082" s="261" t="s">
        <v>2505</v>
      </c>
    </row>
    <row r="2083" spans="1:15">
      <c r="A2083" s="57">
        <v>2082</v>
      </c>
      <c r="B2083" s="55">
        <v>44805</v>
      </c>
      <c r="C2083" s="56" t="s">
        <v>2053</v>
      </c>
      <c r="D2083" s="84" t="s">
        <v>76</v>
      </c>
      <c r="E2083" s="56">
        <v>28</v>
      </c>
      <c r="F2083" s="56">
        <v>570</v>
      </c>
      <c r="G2083" s="56">
        <v>20</v>
      </c>
      <c r="I2083" s="56">
        <v>23</v>
      </c>
      <c r="J2083" s="56" t="s">
        <v>15</v>
      </c>
      <c r="K2083" s="56">
        <v>4</v>
      </c>
      <c r="L2083" s="56">
        <v>3.5</v>
      </c>
      <c r="M2083" s="56">
        <v>86.95</v>
      </c>
      <c r="N2083" s="261">
        <v>713</v>
      </c>
      <c r="O2083" s="261" t="s">
        <v>2505</v>
      </c>
    </row>
    <row r="2084" spans="1:15">
      <c r="A2084" s="57">
        <v>2083</v>
      </c>
      <c r="B2084" s="55">
        <v>44805</v>
      </c>
      <c r="C2084" s="56" t="s">
        <v>2053</v>
      </c>
      <c r="D2084" s="84" t="s">
        <v>76</v>
      </c>
      <c r="E2084" s="56">
        <v>29</v>
      </c>
      <c r="F2084" s="56">
        <v>662</v>
      </c>
      <c r="G2084" s="56">
        <v>0</v>
      </c>
      <c r="I2084" s="56">
        <v>18</v>
      </c>
      <c r="J2084" s="126" t="s">
        <v>12</v>
      </c>
      <c r="K2084" s="56">
        <v>0</v>
      </c>
      <c r="L2084" s="56">
        <v>0</v>
      </c>
      <c r="M2084" s="56">
        <v>0</v>
      </c>
      <c r="N2084" s="261">
        <v>713</v>
      </c>
      <c r="O2084" s="261" t="s">
        <v>2505</v>
      </c>
    </row>
    <row r="2085" spans="1:15">
      <c r="A2085" s="57">
        <v>2084</v>
      </c>
      <c r="B2085" s="55">
        <v>44805</v>
      </c>
      <c r="C2085" s="56" t="s">
        <v>2053</v>
      </c>
      <c r="D2085" s="84" t="s">
        <v>76</v>
      </c>
      <c r="E2085" s="56">
        <v>35</v>
      </c>
      <c r="F2085" s="56">
        <v>1281</v>
      </c>
      <c r="G2085" s="56">
        <v>0</v>
      </c>
      <c r="I2085" s="56">
        <v>23</v>
      </c>
      <c r="J2085" s="126" t="s">
        <v>12</v>
      </c>
      <c r="K2085" s="56">
        <v>0</v>
      </c>
      <c r="L2085" s="56">
        <v>0</v>
      </c>
      <c r="M2085" s="56">
        <v>0</v>
      </c>
      <c r="N2085" s="261">
        <v>713</v>
      </c>
      <c r="O2085" s="261" t="s">
        <v>2505</v>
      </c>
    </row>
    <row r="2086" spans="1:15">
      <c r="A2086" s="57">
        <v>2085</v>
      </c>
      <c r="B2086" s="55">
        <v>44805</v>
      </c>
      <c r="C2086" s="56" t="s">
        <v>2053</v>
      </c>
      <c r="D2086" s="84" t="s">
        <v>76</v>
      </c>
      <c r="E2086" s="56">
        <v>34</v>
      </c>
      <c r="F2086" s="56">
        <v>1317</v>
      </c>
      <c r="G2086" s="56">
        <v>0</v>
      </c>
      <c r="I2086" s="56">
        <v>25</v>
      </c>
      <c r="J2086" s="56" t="s">
        <v>12</v>
      </c>
      <c r="K2086" s="56">
        <v>0</v>
      </c>
      <c r="L2086" s="56">
        <v>0</v>
      </c>
      <c r="M2086" s="56">
        <v>0</v>
      </c>
      <c r="N2086" s="261">
        <v>713</v>
      </c>
      <c r="O2086" s="261" t="s">
        <v>2505</v>
      </c>
    </row>
    <row r="2087" spans="1:15">
      <c r="A2087" s="57">
        <v>2086</v>
      </c>
      <c r="B2087" s="55">
        <v>44805</v>
      </c>
      <c r="C2087" s="56" t="s">
        <v>2053</v>
      </c>
      <c r="D2087" s="84" t="s">
        <v>76</v>
      </c>
      <c r="E2087" s="56">
        <v>43</v>
      </c>
      <c r="F2087" s="56">
        <v>1858</v>
      </c>
      <c r="G2087" s="56">
        <v>0</v>
      </c>
      <c r="I2087" s="56">
        <v>25</v>
      </c>
      <c r="J2087" s="56" t="s">
        <v>12</v>
      </c>
      <c r="K2087" s="56">
        <v>0</v>
      </c>
      <c r="L2087" s="56">
        <v>0</v>
      </c>
      <c r="M2087" s="56">
        <v>0</v>
      </c>
      <c r="N2087" s="261">
        <v>713</v>
      </c>
      <c r="O2087" s="261" t="s">
        <v>2505</v>
      </c>
    </row>
    <row r="2088" spans="1:15">
      <c r="A2088" s="57">
        <v>2087</v>
      </c>
      <c r="B2088" s="55">
        <v>44805</v>
      </c>
      <c r="C2088" s="56" t="s">
        <v>2053</v>
      </c>
      <c r="D2088" s="84" t="s">
        <v>76</v>
      </c>
      <c r="E2088" s="56">
        <v>35</v>
      </c>
      <c r="F2088" s="56">
        <v>1388</v>
      </c>
      <c r="G2088" s="56">
        <v>0</v>
      </c>
      <c r="I2088" s="56">
        <v>22</v>
      </c>
      <c r="J2088" s="56" t="s">
        <v>12</v>
      </c>
      <c r="K2088" s="56">
        <v>0</v>
      </c>
      <c r="L2088" s="56">
        <v>0</v>
      </c>
      <c r="M2088" s="56">
        <v>0</v>
      </c>
      <c r="N2088" s="261">
        <v>713</v>
      </c>
      <c r="O2088" s="261" t="s">
        <v>2505</v>
      </c>
    </row>
    <row r="2089" spans="1:15">
      <c r="A2089" s="57">
        <v>2088</v>
      </c>
      <c r="B2089" s="55">
        <v>44805</v>
      </c>
      <c r="C2089" s="56" t="s">
        <v>2053</v>
      </c>
      <c r="D2089" s="84" t="s">
        <v>76</v>
      </c>
      <c r="E2089" s="56">
        <v>35</v>
      </c>
      <c r="F2089" s="56">
        <v>1000</v>
      </c>
      <c r="G2089" s="56">
        <v>0</v>
      </c>
      <c r="I2089" s="56">
        <v>24</v>
      </c>
      <c r="J2089" s="126" t="s">
        <v>12</v>
      </c>
      <c r="K2089" s="56">
        <v>0</v>
      </c>
      <c r="L2089" s="56">
        <v>0</v>
      </c>
      <c r="M2089" s="56">
        <v>0</v>
      </c>
      <c r="N2089" s="261">
        <v>713</v>
      </c>
      <c r="O2089" s="261" t="s">
        <v>2505</v>
      </c>
    </row>
    <row r="2090" spans="1:15">
      <c r="A2090" s="57">
        <v>2089</v>
      </c>
      <c r="B2090" s="55">
        <v>44805</v>
      </c>
      <c r="C2090" s="56" t="s">
        <v>2053</v>
      </c>
      <c r="D2090" s="84" t="s">
        <v>76</v>
      </c>
      <c r="E2090" s="56">
        <v>31</v>
      </c>
      <c r="F2090" s="56">
        <v>868</v>
      </c>
      <c r="G2090" s="56">
        <v>16</v>
      </c>
      <c r="I2090" s="56">
        <v>28</v>
      </c>
      <c r="J2090" s="56" t="s">
        <v>15</v>
      </c>
      <c r="K2090" s="56">
        <v>4</v>
      </c>
      <c r="L2090" s="56">
        <v>0</v>
      </c>
      <c r="M2090" s="56">
        <v>0</v>
      </c>
      <c r="N2090" s="261">
        <v>713</v>
      </c>
      <c r="O2090" s="261" t="s">
        <v>2505</v>
      </c>
    </row>
    <row r="2091" spans="1:15">
      <c r="A2091" s="57">
        <v>2090</v>
      </c>
      <c r="B2091" s="55">
        <v>44809</v>
      </c>
      <c r="C2091" s="56" t="s">
        <v>2053</v>
      </c>
      <c r="D2091" s="84" t="s">
        <v>76</v>
      </c>
      <c r="E2091" s="56">
        <v>37</v>
      </c>
      <c r="F2091" s="56">
        <v>1374</v>
      </c>
      <c r="G2091" s="56">
        <v>5</v>
      </c>
      <c r="I2091" s="56">
        <v>16</v>
      </c>
      <c r="J2091" s="56" t="s">
        <v>15</v>
      </c>
      <c r="K2091" s="56">
        <v>1</v>
      </c>
      <c r="L2091" s="56">
        <v>0.36</v>
      </c>
      <c r="M2091" s="56">
        <v>31.25</v>
      </c>
      <c r="N2091" s="261">
        <v>713</v>
      </c>
      <c r="O2091" s="261" t="s">
        <v>2505</v>
      </c>
    </row>
    <row r="2092" spans="1:15">
      <c r="A2092" s="57">
        <v>2091</v>
      </c>
      <c r="B2092" s="55">
        <v>44809</v>
      </c>
      <c r="C2092" s="56" t="s">
        <v>2053</v>
      </c>
      <c r="D2092" s="84" t="s">
        <v>76</v>
      </c>
      <c r="E2092" s="56">
        <v>34</v>
      </c>
      <c r="F2092" s="56">
        <v>1048</v>
      </c>
      <c r="G2092" s="56">
        <v>0</v>
      </c>
      <c r="I2092" s="56">
        <v>10</v>
      </c>
      <c r="J2092" s="56" t="s">
        <v>12</v>
      </c>
      <c r="K2092" s="56">
        <v>0</v>
      </c>
      <c r="L2092" s="56">
        <v>0</v>
      </c>
      <c r="M2092" s="56">
        <v>0</v>
      </c>
      <c r="N2092" s="261">
        <v>713</v>
      </c>
      <c r="O2092" s="261" t="s">
        <v>2505</v>
      </c>
    </row>
    <row r="2093" spans="1:15">
      <c r="A2093" s="57">
        <v>2092</v>
      </c>
      <c r="B2093" s="55">
        <v>44809</v>
      </c>
      <c r="C2093" s="56" t="s">
        <v>2053</v>
      </c>
      <c r="D2093" s="84" t="s">
        <v>76</v>
      </c>
      <c r="E2093" s="56">
        <v>31</v>
      </c>
      <c r="F2093" s="56">
        <v>892</v>
      </c>
      <c r="G2093" s="56">
        <v>0</v>
      </c>
      <c r="I2093" s="56">
        <v>16</v>
      </c>
      <c r="J2093" s="56" t="s">
        <v>12</v>
      </c>
      <c r="K2093" s="56">
        <v>0</v>
      </c>
      <c r="L2093" s="56">
        <v>0</v>
      </c>
      <c r="M2093" s="56">
        <v>0</v>
      </c>
      <c r="N2093" s="261">
        <v>713</v>
      </c>
      <c r="O2093" s="261" t="s">
        <v>2505</v>
      </c>
    </row>
    <row r="2094" spans="1:15">
      <c r="A2094" s="57">
        <v>2093</v>
      </c>
      <c r="B2094" s="55">
        <v>44810</v>
      </c>
      <c r="C2094" s="56" t="s">
        <v>2053</v>
      </c>
      <c r="D2094" s="84" t="s">
        <v>76</v>
      </c>
      <c r="E2094" s="56">
        <v>34</v>
      </c>
      <c r="F2094" s="56">
        <v>1227</v>
      </c>
      <c r="G2094" s="56">
        <v>0</v>
      </c>
      <c r="I2094" s="56">
        <v>23</v>
      </c>
      <c r="J2094" s="56" t="s">
        <v>12</v>
      </c>
      <c r="K2094" s="56">
        <v>0</v>
      </c>
      <c r="L2094" s="56">
        <v>0</v>
      </c>
      <c r="M2094" s="56">
        <v>0</v>
      </c>
      <c r="N2094" s="261">
        <v>713</v>
      </c>
      <c r="O2094" s="261" t="s">
        <v>2505</v>
      </c>
    </row>
    <row r="2095" spans="1:15">
      <c r="A2095" s="57">
        <v>2094</v>
      </c>
      <c r="B2095" s="55">
        <v>44810</v>
      </c>
      <c r="C2095" s="56" t="s">
        <v>2053</v>
      </c>
      <c r="D2095" s="84" t="s">
        <v>76</v>
      </c>
      <c r="E2095" s="56">
        <v>34</v>
      </c>
      <c r="F2095" s="56">
        <v>1225</v>
      </c>
      <c r="G2095" s="56">
        <v>0</v>
      </c>
      <c r="I2095" s="56">
        <v>20</v>
      </c>
      <c r="J2095" s="56" t="s">
        <v>12</v>
      </c>
      <c r="K2095" s="56">
        <v>0</v>
      </c>
      <c r="L2095" s="56">
        <v>0</v>
      </c>
      <c r="M2095" s="56">
        <v>0</v>
      </c>
      <c r="N2095" s="261">
        <v>713</v>
      </c>
      <c r="O2095" s="261" t="s">
        <v>2505</v>
      </c>
    </row>
    <row r="2096" spans="1:15">
      <c r="A2096" s="57">
        <v>2095</v>
      </c>
      <c r="B2096" s="55">
        <v>44811</v>
      </c>
      <c r="C2096" s="56" t="s">
        <v>2053</v>
      </c>
      <c r="D2096" s="84" t="s">
        <v>76</v>
      </c>
      <c r="E2096" s="56">
        <v>30</v>
      </c>
      <c r="F2096" s="56">
        <v>922</v>
      </c>
      <c r="G2096" s="56">
        <v>0</v>
      </c>
      <c r="I2096" s="56">
        <v>34</v>
      </c>
      <c r="J2096" s="56" t="s">
        <v>12</v>
      </c>
      <c r="K2096" s="56">
        <v>0</v>
      </c>
      <c r="L2096" s="56">
        <v>0</v>
      </c>
      <c r="M2096" s="56">
        <v>0</v>
      </c>
      <c r="N2096" s="261">
        <v>713</v>
      </c>
      <c r="O2096" s="261" t="s">
        <v>2505</v>
      </c>
    </row>
    <row r="2097" spans="1:15">
      <c r="A2097" s="57">
        <v>2096</v>
      </c>
      <c r="B2097" s="55">
        <v>44811</v>
      </c>
      <c r="C2097" s="56" t="s">
        <v>2053</v>
      </c>
      <c r="D2097" s="84" t="s">
        <v>76</v>
      </c>
      <c r="E2097" s="56">
        <v>28</v>
      </c>
      <c r="F2097" s="56">
        <v>619</v>
      </c>
      <c r="G2097" s="56">
        <v>0</v>
      </c>
      <c r="I2097" s="56">
        <v>21</v>
      </c>
      <c r="J2097" s="56" t="s">
        <v>12</v>
      </c>
      <c r="K2097" s="56">
        <v>0</v>
      </c>
      <c r="L2097" s="56">
        <v>0</v>
      </c>
      <c r="M2097" s="56">
        <v>0</v>
      </c>
      <c r="N2097" s="261">
        <v>713</v>
      </c>
      <c r="O2097" s="261" t="s">
        <v>2505</v>
      </c>
    </row>
    <row r="2098" spans="1:15">
      <c r="A2098" s="57">
        <v>2097</v>
      </c>
      <c r="B2098" s="55">
        <v>44811</v>
      </c>
      <c r="C2098" s="56" t="s">
        <v>2053</v>
      </c>
      <c r="D2098" s="84" t="s">
        <v>76</v>
      </c>
      <c r="E2098" s="56">
        <v>34</v>
      </c>
      <c r="F2098" s="56">
        <v>1104</v>
      </c>
      <c r="G2098" s="56">
        <v>0</v>
      </c>
      <c r="I2098" s="56">
        <v>36</v>
      </c>
      <c r="J2098" s="56" t="s">
        <v>12</v>
      </c>
      <c r="K2098" s="56">
        <v>0</v>
      </c>
      <c r="L2098" s="56">
        <v>0</v>
      </c>
      <c r="M2098" s="56">
        <v>0</v>
      </c>
      <c r="N2098" s="261">
        <v>713</v>
      </c>
      <c r="O2098" s="261" t="s">
        <v>2505</v>
      </c>
    </row>
    <row r="2099" spans="1:15">
      <c r="A2099" s="57">
        <v>2098</v>
      </c>
      <c r="B2099" s="55">
        <v>44813</v>
      </c>
      <c r="C2099" s="56" t="s">
        <v>2053</v>
      </c>
      <c r="D2099" s="84" t="s">
        <v>76</v>
      </c>
      <c r="E2099" s="56">
        <v>28</v>
      </c>
      <c r="F2099" s="56">
        <v>673</v>
      </c>
      <c r="G2099" s="56">
        <v>0</v>
      </c>
      <c r="I2099" s="56">
        <v>15</v>
      </c>
      <c r="J2099" s="56" t="s">
        <v>12</v>
      </c>
      <c r="K2099" s="56">
        <v>0</v>
      </c>
      <c r="L2099" s="56">
        <v>0</v>
      </c>
      <c r="M2099" s="56">
        <v>0</v>
      </c>
      <c r="N2099" s="261">
        <v>713</v>
      </c>
      <c r="O2099" s="261" t="s">
        <v>2505</v>
      </c>
    </row>
    <row r="2100" spans="1:15">
      <c r="A2100" s="57">
        <v>2099</v>
      </c>
      <c r="B2100" s="55">
        <v>44813</v>
      </c>
      <c r="C2100" s="56" t="s">
        <v>2053</v>
      </c>
      <c r="D2100" s="84" t="s">
        <v>76</v>
      </c>
      <c r="E2100" s="56">
        <v>36</v>
      </c>
      <c r="F2100" s="56">
        <v>1144</v>
      </c>
      <c r="G2100" s="56">
        <v>16</v>
      </c>
      <c r="I2100" s="56">
        <v>23</v>
      </c>
      <c r="J2100" s="56" t="s">
        <v>15</v>
      </c>
      <c r="K2100" s="56">
        <v>3</v>
      </c>
      <c r="L2100" s="56">
        <v>1.39</v>
      </c>
      <c r="M2100" s="56">
        <v>69.56</v>
      </c>
      <c r="N2100" s="261">
        <v>713</v>
      </c>
      <c r="O2100" s="261" t="s">
        <v>2505</v>
      </c>
    </row>
    <row r="2101" spans="1:15">
      <c r="A2101" s="57">
        <v>2100</v>
      </c>
      <c r="B2101" s="55">
        <v>44814</v>
      </c>
      <c r="C2101" s="56" t="s">
        <v>2053</v>
      </c>
      <c r="D2101" s="84" t="s">
        <v>76</v>
      </c>
      <c r="E2101" s="56">
        <v>39</v>
      </c>
      <c r="F2101" s="56">
        <v>1018</v>
      </c>
      <c r="G2101" s="56">
        <v>0</v>
      </c>
      <c r="I2101" s="56">
        <v>24</v>
      </c>
      <c r="J2101" s="56" t="s">
        <v>12</v>
      </c>
      <c r="K2101" s="56">
        <v>0</v>
      </c>
      <c r="L2101" s="56">
        <v>0</v>
      </c>
      <c r="M2101" s="56">
        <v>0</v>
      </c>
      <c r="N2101" s="261">
        <v>713</v>
      </c>
      <c r="O2101" s="261" t="s">
        <v>2505</v>
      </c>
    </row>
    <row r="2102" spans="1:15">
      <c r="A2102" s="57">
        <v>2101</v>
      </c>
      <c r="B2102" s="55">
        <v>44814</v>
      </c>
      <c r="C2102" s="56" t="s">
        <v>2053</v>
      </c>
      <c r="D2102" s="84" t="s">
        <v>76</v>
      </c>
      <c r="E2102" s="56">
        <v>33</v>
      </c>
      <c r="F2102" s="56">
        <v>893</v>
      </c>
      <c r="G2102" s="56">
        <v>0</v>
      </c>
      <c r="I2102" s="56">
        <v>20</v>
      </c>
      <c r="J2102" s="56" t="s">
        <v>12</v>
      </c>
      <c r="K2102" s="56">
        <v>0</v>
      </c>
      <c r="L2102" s="56">
        <v>0</v>
      </c>
      <c r="M2102" s="56">
        <v>0</v>
      </c>
      <c r="N2102" s="261">
        <v>713</v>
      </c>
      <c r="O2102" s="261" t="s">
        <v>2505</v>
      </c>
    </row>
    <row r="2103" spans="1:15">
      <c r="A2103" s="57">
        <v>2102</v>
      </c>
      <c r="B2103" s="55">
        <v>44814</v>
      </c>
      <c r="C2103" s="56" t="s">
        <v>2053</v>
      </c>
      <c r="D2103" s="84" t="s">
        <v>76</v>
      </c>
      <c r="E2103" s="56">
        <v>35</v>
      </c>
      <c r="F2103" s="56">
        <v>954</v>
      </c>
      <c r="G2103" s="56">
        <v>0</v>
      </c>
      <c r="I2103" s="56">
        <v>22</v>
      </c>
      <c r="J2103" s="56" t="s">
        <v>12</v>
      </c>
      <c r="K2103" s="56">
        <v>0</v>
      </c>
      <c r="L2103" s="56">
        <v>0</v>
      </c>
      <c r="M2103" s="56">
        <v>0</v>
      </c>
      <c r="N2103" s="261">
        <v>713</v>
      </c>
      <c r="O2103" s="261" t="s">
        <v>2505</v>
      </c>
    </row>
    <row r="2104" spans="1:15">
      <c r="A2104" s="57">
        <v>2103</v>
      </c>
      <c r="B2104" s="55">
        <v>44816</v>
      </c>
      <c r="C2104" s="56" t="s">
        <v>2053</v>
      </c>
      <c r="D2104" s="84" t="s">
        <v>76</v>
      </c>
      <c r="E2104" s="56">
        <v>31</v>
      </c>
      <c r="F2104" s="56">
        <v>878</v>
      </c>
      <c r="G2104" s="56">
        <v>0</v>
      </c>
      <c r="I2104" s="56">
        <v>10</v>
      </c>
      <c r="J2104" s="56" t="s">
        <v>12</v>
      </c>
      <c r="K2104" s="56">
        <v>0</v>
      </c>
      <c r="L2104" s="56">
        <v>0</v>
      </c>
      <c r="M2104" s="56">
        <v>0</v>
      </c>
      <c r="N2104" s="261">
        <v>713</v>
      </c>
      <c r="O2104" s="261" t="s">
        <v>2505</v>
      </c>
    </row>
    <row r="2105" spans="1:15">
      <c r="A2105" s="57">
        <v>2104</v>
      </c>
      <c r="B2105" s="55">
        <v>44816</v>
      </c>
      <c r="C2105" s="56" t="s">
        <v>2053</v>
      </c>
      <c r="D2105" s="84" t="s">
        <v>76</v>
      </c>
      <c r="E2105" s="56">
        <v>30</v>
      </c>
      <c r="F2105" s="56">
        <v>776</v>
      </c>
      <c r="G2105" s="56">
        <v>6</v>
      </c>
      <c r="I2105" s="56">
        <v>11</v>
      </c>
      <c r="J2105" s="56" t="s">
        <v>15</v>
      </c>
      <c r="K2105" s="56">
        <v>2</v>
      </c>
      <c r="L2105" s="56">
        <v>0</v>
      </c>
      <c r="M2105" s="56">
        <v>0</v>
      </c>
      <c r="N2105" s="261">
        <v>713</v>
      </c>
      <c r="O2105" s="261" t="s">
        <v>2505</v>
      </c>
    </row>
    <row r="2106" spans="1:15">
      <c r="A2106" s="57">
        <v>2105</v>
      </c>
      <c r="B2106" s="55">
        <v>44816</v>
      </c>
      <c r="C2106" s="56" t="s">
        <v>2053</v>
      </c>
      <c r="D2106" s="84" t="s">
        <v>76</v>
      </c>
      <c r="E2106" s="56">
        <v>29</v>
      </c>
      <c r="F2106" s="56">
        <v>766</v>
      </c>
      <c r="G2106" s="56">
        <v>0</v>
      </c>
      <c r="I2106" s="56">
        <v>10</v>
      </c>
      <c r="J2106" s="56" t="s">
        <v>12</v>
      </c>
      <c r="K2106" s="56">
        <v>0</v>
      </c>
      <c r="L2106" s="56">
        <v>0</v>
      </c>
      <c r="M2106" s="56">
        <v>0</v>
      </c>
      <c r="N2106" s="261">
        <v>713</v>
      </c>
      <c r="O2106" s="261" t="s">
        <v>2505</v>
      </c>
    </row>
    <row r="2107" spans="1:15">
      <c r="A2107" s="57">
        <v>2106</v>
      </c>
      <c r="B2107" s="55">
        <v>44816</v>
      </c>
      <c r="C2107" s="56" t="s">
        <v>2053</v>
      </c>
      <c r="D2107" s="84" t="s">
        <v>76</v>
      </c>
      <c r="E2107" s="56">
        <v>24</v>
      </c>
      <c r="F2107" s="56">
        <v>367</v>
      </c>
      <c r="G2107" s="56">
        <v>6</v>
      </c>
      <c r="I2107" s="56">
        <v>11</v>
      </c>
      <c r="J2107" s="56" t="s">
        <v>15</v>
      </c>
      <c r="K2107" s="56">
        <v>2</v>
      </c>
      <c r="L2107" s="56">
        <v>0</v>
      </c>
      <c r="M2107" s="56">
        <v>0</v>
      </c>
      <c r="N2107" s="261">
        <v>713</v>
      </c>
      <c r="O2107" s="261" t="s">
        <v>2505</v>
      </c>
    </row>
    <row r="2108" spans="1:15">
      <c r="A2108" s="57">
        <v>2107</v>
      </c>
      <c r="B2108" s="55">
        <v>44816</v>
      </c>
      <c r="C2108" s="56" t="s">
        <v>2053</v>
      </c>
      <c r="D2108" s="84" t="s">
        <v>76</v>
      </c>
      <c r="E2108" s="56">
        <v>25</v>
      </c>
      <c r="F2108" s="56">
        <v>518</v>
      </c>
      <c r="G2108" s="56">
        <v>0</v>
      </c>
      <c r="I2108" s="56">
        <v>10</v>
      </c>
      <c r="J2108" s="56" t="s">
        <v>12</v>
      </c>
      <c r="K2108" s="56">
        <v>0</v>
      </c>
      <c r="L2108" s="56">
        <v>0</v>
      </c>
      <c r="M2108" s="56">
        <v>0</v>
      </c>
      <c r="N2108" s="261">
        <v>713</v>
      </c>
      <c r="O2108" s="261" t="s">
        <v>2505</v>
      </c>
    </row>
    <row r="2109" spans="1:15">
      <c r="A2109" s="57">
        <v>2108</v>
      </c>
      <c r="B2109" s="55">
        <v>44817</v>
      </c>
      <c r="C2109" s="56" t="s">
        <v>2053</v>
      </c>
      <c r="D2109" s="84" t="s">
        <v>76</v>
      </c>
      <c r="E2109" s="56">
        <v>32</v>
      </c>
      <c r="F2109" s="56">
        <v>814</v>
      </c>
      <c r="G2109" s="56">
        <v>0</v>
      </c>
      <c r="I2109" s="56">
        <v>10</v>
      </c>
      <c r="J2109" s="56" t="s">
        <v>12</v>
      </c>
      <c r="K2109" s="56">
        <v>0</v>
      </c>
      <c r="L2109" s="56">
        <v>0</v>
      </c>
      <c r="M2109" s="56">
        <v>0</v>
      </c>
      <c r="N2109" s="261">
        <v>713</v>
      </c>
      <c r="O2109" s="261" t="s">
        <v>2505</v>
      </c>
    </row>
    <row r="2110" spans="1:15">
      <c r="A2110" s="57">
        <v>2109</v>
      </c>
      <c r="B2110" s="55">
        <v>44817</v>
      </c>
      <c r="C2110" s="56" t="s">
        <v>2053</v>
      </c>
      <c r="D2110" s="84" t="s">
        <v>76</v>
      </c>
      <c r="E2110" s="56">
        <v>39</v>
      </c>
      <c r="F2110" s="56">
        <v>1294</v>
      </c>
      <c r="G2110" s="56">
        <v>0</v>
      </c>
      <c r="I2110" s="56">
        <v>12</v>
      </c>
      <c r="J2110" s="56" t="s">
        <v>12</v>
      </c>
      <c r="K2110" s="56">
        <v>0</v>
      </c>
      <c r="L2110" s="56">
        <v>0</v>
      </c>
      <c r="M2110" s="56">
        <v>0</v>
      </c>
      <c r="N2110" s="261">
        <v>713</v>
      </c>
      <c r="O2110" s="261" t="s">
        <v>2505</v>
      </c>
    </row>
    <row r="2111" spans="1:15">
      <c r="A2111" s="57">
        <v>2110</v>
      </c>
      <c r="B2111" s="55">
        <v>44817</v>
      </c>
      <c r="C2111" s="56" t="s">
        <v>2053</v>
      </c>
      <c r="D2111" s="84" t="s">
        <v>76</v>
      </c>
      <c r="E2111" s="56">
        <v>26</v>
      </c>
      <c r="F2111" s="56">
        <v>474</v>
      </c>
      <c r="G2111" s="56">
        <v>0</v>
      </c>
      <c r="I2111" s="56">
        <v>10</v>
      </c>
      <c r="J2111" s="56" t="s">
        <v>12</v>
      </c>
      <c r="K2111" s="56">
        <v>0</v>
      </c>
      <c r="L2111" s="56">
        <v>0</v>
      </c>
      <c r="M2111" s="56">
        <v>0</v>
      </c>
      <c r="N2111" s="261">
        <v>713</v>
      </c>
      <c r="O2111" s="261" t="s">
        <v>2505</v>
      </c>
    </row>
    <row r="2112" spans="1:15">
      <c r="A2112" s="57">
        <v>2111</v>
      </c>
      <c r="B2112" s="55">
        <v>44819</v>
      </c>
      <c r="C2112" s="56" t="s">
        <v>2053</v>
      </c>
      <c r="D2112" s="84" t="s">
        <v>76</v>
      </c>
      <c r="E2112" s="56">
        <v>24</v>
      </c>
      <c r="F2112" s="56">
        <v>1221</v>
      </c>
      <c r="G2112" s="56">
        <v>0</v>
      </c>
      <c r="I2112" s="56">
        <v>24</v>
      </c>
      <c r="J2112" s="56" t="s">
        <v>12</v>
      </c>
      <c r="K2112" s="56">
        <v>0</v>
      </c>
      <c r="L2112" s="56">
        <v>0</v>
      </c>
      <c r="M2112" s="56">
        <v>0</v>
      </c>
      <c r="N2112" s="261">
        <v>713</v>
      </c>
      <c r="O2112" s="261" t="s">
        <v>2505</v>
      </c>
    </row>
    <row r="2113" spans="1:15">
      <c r="A2113" s="57">
        <v>2112</v>
      </c>
      <c r="B2113" s="55">
        <v>44819</v>
      </c>
      <c r="C2113" s="56" t="s">
        <v>2053</v>
      </c>
      <c r="D2113" s="84" t="s">
        <v>76</v>
      </c>
      <c r="E2113" s="56">
        <v>32</v>
      </c>
      <c r="F2113" s="56">
        <v>1977</v>
      </c>
      <c r="G2113" s="56">
        <v>0</v>
      </c>
      <c r="I2113" s="56">
        <v>24</v>
      </c>
      <c r="J2113" s="56" t="s">
        <v>12</v>
      </c>
      <c r="K2113" s="56">
        <v>0</v>
      </c>
      <c r="L2113" s="56">
        <v>0</v>
      </c>
      <c r="M2113" s="56">
        <v>0</v>
      </c>
      <c r="N2113" s="261">
        <v>713</v>
      </c>
      <c r="O2113" s="261" t="s">
        <v>2505</v>
      </c>
    </row>
    <row r="2114" spans="1:15">
      <c r="A2114" s="57">
        <v>2113</v>
      </c>
      <c r="B2114" s="55">
        <v>44819</v>
      </c>
      <c r="C2114" s="56" t="s">
        <v>2053</v>
      </c>
      <c r="D2114" s="84" t="s">
        <v>76</v>
      </c>
      <c r="E2114" s="56">
        <v>35</v>
      </c>
      <c r="F2114" s="56">
        <v>1194</v>
      </c>
      <c r="G2114" s="56">
        <v>0</v>
      </c>
      <c r="I2114" s="56">
        <v>25</v>
      </c>
      <c r="J2114" s="56" t="s">
        <v>12</v>
      </c>
      <c r="K2114" s="56">
        <v>0</v>
      </c>
      <c r="L2114" s="56">
        <v>0</v>
      </c>
      <c r="M2114" s="56">
        <v>0</v>
      </c>
      <c r="N2114" s="261">
        <v>713</v>
      </c>
      <c r="O2114" s="261" t="s">
        <v>2505</v>
      </c>
    </row>
    <row r="2115" spans="1:15">
      <c r="A2115" s="57">
        <v>2114</v>
      </c>
      <c r="B2115" s="55">
        <v>44819</v>
      </c>
      <c r="C2115" s="56" t="s">
        <v>2053</v>
      </c>
      <c r="D2115" s="84" t="s">
        <v>76</v>
      </c>
      <c r="E2115" s="56">
        <v>35</v>
      </c>
      <c r="F2115" s="56">
        <v>1209</v>
      </c>
      <c r="G2115" s="56">
        <v>0</v>
      </c>
      <c r="I2115" s="56">
        <v>20</v>
      </c>
      <c r="J2115" s="56" t="s">
        <v>12</v>
      </c>
      <c r="K2115" s="56">
        <v>0</v>
      </c>
      <c r="L2115" s="56">
        <v>0</v>
      </c>
      <c r="M2115" s="56">
        <v>0</v>
      </c>
      <c r="N2115" s="261">
        <v>713</v>
      </c>
      <c r="O2115" s="261" t="s">
        <v>2505</v>
      </c>
    </row>
    <row r="2116" spans="1:15">
      <c r="A2116" s="57">
        <v>2115</v>
      </c>
      <c r="B2116" s="55">
        <v>44819</v>
      </c>
      <c r="C2116" s="56" t="s">
        <v>2053</v>
      </c>
      <c r="D2116" s="84" t="s">
        <v>76</v>
      </c>
      <c r="E2116" s="56">
        <v>32</v>
      </c>
      <c r="F2116" s="56">
        <v>860</v>
      </c>
      <c r="G2116" s="56">
        <v>0</v>
      </c>
      <c r="I2116" s="56">
        <v>20</v>
      </c>
      <c r="J2116" s="56" t="s">
        <v>12</v>
      </c>
      <c r="K2116" s="56">
        <v>0</v>
      </c>
      <c r="L2116" s="56">
        <v>0</v>
      </c>
      <c r="M2116" s="56">
        <v>0</v>
      </c>
      <c r="N2116" s="261">
        <v>713</v>
      </c>
      <c r="O2116" s="261" t="s">
        <v>2505</v>
      </c>
    </row>
    <row r="2117" spans="1:15">
      <c r="A2117" s="57">
        <v>2116</v>
      </c>
      <c r="B2117" s="55">
        <v>44821</v>
      </c>
      <c r="C2117" s="56" t="s">
        <v>2053</v>
      </c>
      <c r="D2117" s="84" t="s">
        <v>76</v>
      </c>
      <c r="E2117" s="56">
        <v>31</v>
      </c>
      <c r="F2117" s="56">
        <v>814</v>
      </c>
      <c r="G2117" s="56">
        <v>45</v>
      </c>
      <c r="I2117" s="56">
        <v>89</v>
      </c>
      <c r="J2117" s="56" t="s">
        <v>15</v>
      </c>
      <c r="K2117" s="56">
        <v>5</v>
      </c>
      <c r="L2117" s="56">
        <v>3.52</v>
      </c>
      <c r="M2117" s="56">
        <v>50.56</v>
      </c>
      <c r="N2117" s="261">
        <v>713</v>
      </c>
      <c r="O2117" s="261" t="s">
        <v>2505</v>
      </c>
    </row>
    <row r="2118" spans="1:15">
      <c r="A2118" s="57">
        <v>2117</v>
      </c>
      <c r="B2118" s="55">
        <v>44821</v>
      </c>
      <c r="C2118" s="56" t="s">
        <v>2053</v>
      </c>
      <c r="D2118" s="84" t="s">
        <v>76</v>
      </c>
      <c r="E2118" s="56">
        <v>32</v>
      </c>
      <c r="F2118" s="56">
        <v>1042</v>
      </c>
      <c r="G2118" s="56">
        <v>0</v>
      </c>
      <c r="I2118" s="56">
        <v>22</v>
      </c>
      <c r="J2118" s="56" t="s">
        <v>12</v>
      </c>
      <c r="K2118" s="56">
        <v>0</v>
      </c>
      <c r="L2118" s="56">
        <v>0</v>
      </c>
      <c r="M2118" s="56">
        <v>0</v>
      </c>
      <c r="N2118" s="261">
        <v>713</v>
      </c>
      <c r="O2118" s="261" t="s">
        <v>2505</v>
      </c>
    </row>
    <row r="2119" spans="1:15">
      <c r="A2119" s="57">
        <v>2118</v>
      </c>
      <c r="B2119" s="55">
        <v>44821</v>
      </c>
      <c r="C2119" s="56" t="s">
        <v>2053</v>
      </c>
      <c r="D2119" s="84" t="s">
        <v>76</v>
      </c>
      <c r="E2119" s="56">
        <v>29</v>
      </c>
      <c r="F2119" s="56">
        <v>583</v>
      </c>
      <c r="G2119" s="56">
        <v>0</v>
      </c>
      <c r="I2119" s="56">
        <v>17</v>
      </c>
      <c r="J2119" s="56" t="s">
        <v>12</v>
      </c>
      <c r="K2119" s="56">
        <v>0</v>
      </c>
      <c r="L2119" s="56">
        <v>0</v>
      </c>
      <c r="M2119" s="56">
        <v>0</v>
      </c>
      <c r="N2119" s="261">
        <v>713</v>
      </c>
      <c r="O2119" s="261" t="s">
        <v>2505</v>
      </c>
    </row>
    <row r="2120" spans="1:15">
      <c r="A2120" s="57">
        <v>2119</v>
      </c>
      <c r="B2120" s="55">
        <v>44823</v>
      </c>
      <c r="C2120" s="56" t="s">
        <v>2053</v>
      </c>
      <c r="D2120" s="84" t="s">
        <v>76</v>
      </c>
      <c r="E2120" s="56">
        <v>34</v>
      </c>
      <c r="F2120" s="56">
        <v>1104</v>
      </c>
      <c r="G2120" s="56">
        <v>5</v>
      </c>
      <c r="I2120" s="56">
        <v>24</v>
      </c>
      <c r="J2120" s="56" t="s">
        <v>15</v>
      </c>
      <c r="K2120" s="56">
        <v>1</v>
      </c>
      <c r="L2120" s="56">
        <v>0</v>
      </c>
      <c r="M2120" s="56">
        <v>0</v>
      </c>
      <c r="N2120" s="261">
        <v>713</v>
      </c>
      <c r="O2120" s="261" t="s">
        <v>2505</v>
      </c>
    </row>
    <row r="2121" spans="1:15">
      <c r="A2121" s="57">
        <v>2120</v>
      </c>
      <c r="B2121" s="55">
        <v>44823</v>
      </c>
      <c r="C2121" s="56" t="s">
        <v>2053</v>
      </c>
      <c r="D2121" s="84" t="s">
        <v>76</v>
      </c>
      <c r="E2121" s="56">
        <v>32</v>
      </c>
      <c r="F2121" s="56">
        <v>952</v>
      </c>
      <c r="G2121" s="56">
        <v>0</v>
      </c>
      <c r="I2121" s="56">
        <v>32</v>
      </c>
      <c r="J2121" s="56" t="s">
        <v>12</v>
      </c>
      <c r="K2121" s="56">
        <v>0</v>
      </c>
      <c r="L2121" s="56">
        <v>0</v>
      </c>
      <c r="M2121" s="56">
        <v>0</v>
      </c>
      <c r="N2121" s="261">
        <v>713</v>
      </c>
      <c r="O2121" s="261" t="s">
        <v>2505</v>
      </c>
    </row>
    <row r="2122" spans="1:15">
      <c r="A2122" s="57">
        <v>2121</v>
      </c>
      <c r="B2122" s="55">
        <v>44823</v>
      </c>
      <c r="C2122" s="56" t="s">
        <v>2053</v>
      </c>
      <c r="D2122" s="84" t="s">
        <v>76</v>
      </c>
      <c r="E2122" s="56">
        <v>33</v>
      </c>
      <c r="F2122" s="56">
        <v>1157</v>
      </c>
      <c r="G2122" s="56">
        <v>0</v>
      </c>
      <c r="I2122" s="56">
        <v>15</v>
      </c>
      <c r="J2122" s="56" t="s">
        <v>12</v>
      </c>
      <c r="K2122" s="56">
        <v>0</v>
      </c>
      <c r="L2122" s="56">
        <v>0</v>
      </c>
      <c r="M2122" s="56">
        <v>0</v>
      </c>
      <c r="N2122" s="261">
        <v>713</v>
      </c>
      <c r="O2122" s="261" t="s">
        <v>2505</v>
      </c>
    </row>
    <row r="2123" spans="1:15">
      <c r="A2123" s="57">
        <v>2122</v>
      </c>
      <c r="B2123" s="55">
        <v>44823</v>
      </c>
      <c r="C2123" s="56" t="s">
        <v>2053</v>
      </c>
      <c r="D2123" s="84" t="s">
        <v>76</v>
      </c>
      <c r="E2123" s="56">
        <v>34</v>
      </c>
      <c r="F2123" s="56">
        <v>1033</v>
      </c>
      <c r="G2123" s="56">
        <v>0</v>
      </c>
      <c r="I2123" s="56">
        <v>12</v>
      </c>
      <c r="J2123" s="56" t="s">
        <v>12</v>
      </c>
      <c r="K2123" s="56">
        <v>0</v>
      </c>
      <c r="L2123" s="56">
        <v>0</v>
      </c>
      <c r="M2123" s="56">
        <v>0</v>
      </c>
      <c r="N2123" s="261">
        <v>713</v>
      </c>
      <c r="O2123" s="261" t="s">
        <v>2505</v>
      </c>
    </row>
    <row r="2124" spans="1:15">
      <c r="A2124" s="57">
        <v>2123</v>
      </c>
      <c r="B2124" s="55">
        <v>44823</v>
      </c>
      <c r="C2124" s="56" t="s">
        <v>2053</v>
      </c>
      <c r="D2124" s="84" t="s">
        <v>76</v>
      </c>
      <c r="E2124" s="56">
        <v>27</v>
      </c>
      <c r="F2124" s="56">
        <v>477</v>
      </c>
      <c r="G2124" s="56">
        <v>3</v>
      </c>
      <c r="I2124" s="56">
        <v>15</v>
      </c>
      <c r="J2124" s="56" t="s">
        <v>15</v>
      </c>
      <c r="K2124" s="56">
        <v>1</v>
      </c>
      <c r="L2124" s="56">
        <v>0</v>
      </c>
      <c r="M2124" s="56">
        <v>0</v>
      </c>
      <c r="N2124" s="261">
        <v>713</v>
      </c>
      <c r="O2124" s="261" t="s">
        <v>2505</v>
      </c>
    </row>
    <row r="2125" spans="1:15">
      <c r="A2125" s="57">
        <v>2124</v>
      </c>
      <c r="B2125" s="55">
        <v>44826</v>
      </c>
      <c r="C2125" s="56" t="s">
        <v>2053</v>
      </c>
      <c r="D2125" s="84" t="s">
        <v>76</v>
      </c>
      <c r="E2125" s="56">
        <v>34</v>
      </c>
      <c r="F2125" s="56">
        <v>1050</v>
      </c>
      <c r="G2125" s="56">
        <v>0</v>
      </c>
      <c r="I2125" s="56">
        <v>22</v>
      </c>
      <c r="J2125" s="56" t="s">
        <v>12</v>
      </c>
      <c r="K2125" s="56">
        <v>0</v>
      </c>
      <c r="L2125" s="56">
        <v>0</v>
      </c>
      <c r="M2125" s="56">
        <v>0</v>
      </c>
      <c r="N2125" s="261">
        <v>713</v>
      </c>
      <c r="O2125" s="261" t="s">
        <v>2505</v>
      </c>
    </row>
    <row r="2126" spans="1:15">
      <c r="A2126" s="57">
        <v>2125</v>
      </c>
      <c r="B2126" s="55">
        <v>44826</v>
      </c>
      <c r="C2126" s="56" t="s">
        <v>2053</v>
      </c>
      <c r="D2126" s="84" t="s">
        <v>76</v>
      </c>
      <c r="E2126" s="56">
        <v>35</v>
      </c>
      <c r="F2126" s="56">
        <v>1217</v>
      </c>
      <c r="G2126" s="56">
        <v>0</v>
      </c>
      <c r="I2126" s="56">
        <v>20</v>
      </c>
      <c r="J2126" s="56" t="s">
        <v>12</v>
      </c>
      <c r="K2126" s="56">
        <v>0</v>
      </c>
      <c r="L2126" s="56">
        <v>0</v>
      </c>
      <c r="M2126" s="56">
        <v>0</v>
      </c>
      <c r="N2126" s="261">
        <v>713</v>
      </c>
      <c r="O2126" s="261" t="s">
        <v>2505</v>
      </c>
    </row>
    <row r="2127" spans="1:15">
      <c r="A2127" s="57">
        <v>2126</v>
      </c>
      <c r="B2127" s="55">
        <v>44826</v>
      </c>
      <c r="C2127" s="56" t="s">
        <v>2053</v>
      </c>
      <c r="D2127" s="84" t="s">
        <v>76</v>
      </c>
      <c r="E2127" s="56">
        <v>32</v>
      </c>
      <c r="F2127" s="56">
        <v>958</v>
      </c>
      <c r="G2127" s="56">
        <v>0</v>
      </c>
      <c r="I2127" s="56">
        <v>18</v>
      </c>
      <c r="J2127" s="56" t="s">
        <v>12</v>
      </c>
      <c r="K2127" s="56">
        <v>0</v>
      </c>
      <c r="L2127" s="56">
        <v>0</v>
      </c>
      <c r="M2127" s="56">
        <v>0</v>
      </c>
      <c r="N2127" s="261">
        <v>713</v>
      </c>
      <c r="O2127" s="261" t="s">
        <v>2505</v>
      </c>
    </row>
    <row r="2128" spans="1:15">
      <c r="A2128" s="57">
        <v>2127</v>
      </c>
      <c r="B2128" s="55">
        <v>44826</v>
      </c>
      <c r="C2128" s="56" t="s">
        <v>2053</v>
      </c>
      <c r="D2128" s="84" t="s">
        <v>76</v>
      </c>
      <c r="E2128" s="56">
        <v>33</v>
      </c>
      <c r="F2128" s="56">
        <v>871</v>
      </c>
      <c r="G2128" s="56">
        <v>0</v>
      </c>
      <c r="I2128" s="56">
        <v>15</v>
      </c>
      <c r="J2128" s="56" t="s">
        <v>12</v>
      </c>
      <c r="K2128" s="56">
        <v>0</v>
      </c>
      <c r="L2128" s="56">
        <v>0</v>
      </c>
      <c r="M2128" s="56">
        <v>0</v>
      </c>
      <c r="N2128" s="261">
        <v>713</v>
      </c>
      <c r="O2128" s="261" t="s">
        <v>2505</v>
      </c>
    </row>
    <row r="2129" spans="1:15">
      <c r="A2129" s="57">
        <v>2128</v>
      </c>
      <c r="B2129" s="55">
        <v>44826</v>
      </c>
      <c r="C2129" s="56" t="s">
        <v>2053</v>
      </c>
      <c r="D2129" s="84" t="s">
        <v>76</v>
      </c>
      <c r="E2129" s="56">
        <v>31</v>
      </c>
      <c r="F2129" s="56">
        <v>765</v>
      </c>
      <c r="G2129" s="56">
        <v>30</v>
      </c>
      <c r="I2129" s="56">
        <v>43</v>
      </c>
      <c r="J2129" s="56" t="s">
        <v>15</v>
      </c>
      <c r="K2129" s="56">
        <v>4</v>
      </c>
      <c r="L2129" s="56">
        <v>0</v>
      </c>
      <c r="M2129" s="56">
        <v>0</v>
      </c>
      <c r="N2129" s="261">
        <v>713</v>
      </c>
      <c r="O2129" s="261" t="s">
        <v>2505</v>
      </c>
    </row>
    <row r="2130" spans="1:15">
      <c r="A2130" s="57">
        <v>2129</v>
      </c>
      <c r="B2130" s="55">
        <v>44827</v>
      </c>
      <c r="C2130" s="56" t="s">
        <v>2053</v>
      </c>
      <c r="D2130" s="84" t="s">
        <v>76</v>
      </c>
      <c r="E2130" s="56">
        <v>35</v>
      </c>
      <c r="F2130" s="56">
        <v>1035</v>
      </c>
      <c r="G2130" s="56">
        <v>0</v>
      </c>
      <c r="I2130" s="56">
        <v>15</v>
      </c>
      <c r="J2130" s="56" t="s">
        <v>12</v>
      </c>
      <c r="K2130" s="56">
        <v>0</v>
      </c>
      <c r="L2130" s="56">
        <v>0</v>
      </c>
      <c r="M2130" s="56">
        <v>0</v>
      </c>
      <c r="N2130" s="261">
        <v>713</v>
      </c>
      <c r="O2130" s="261" t="s">
        <v>2505</v>
      </c>
    </row>
    <row r="2131" spans="1:15">
      <c r="A2131" s="57">
        <v>2130</v>
      </c>
      <c r="B2131" s="55">
        <v>44827</v>
      </c>
      <c r="C2131" s="56" t="s">
        <v>2053</v>
      </c>
      <c r="D2131" s="84" t="s">
        <v>76</v>
      </c>
      <c r="E2131" s="56">
        <v>37</v>
      </c>
      <c r="F2131" s="56">
        <v>1235</v>
      </c>
      <c r="G2131" s="56">
        <v>0</v>
      </c>
      <c r="I2131" s="56">
        <v>32</v>
      </c>
      <c r="J2131" s="56" t="s">
        <v>12</v>
      </c>
      <c r="K2131" s="56">
        <v>0</v>
      </c>
      <c r="L2131" s="56">
        <v>0</v>
      </c>
      <c r="M2131" s="56">
        <v>0</v>
      </c>
      <c r="N2131" s="261">
        <v>713</v>
      </c>
      <c r="O2131" s="261" t="s">
        <v>2505</v>
      </c>
    </row>
    <row r="2132" spans="1:15">
      <c r="A2132" s="57">
        <v>2131</v>
      </c>
      <c r="B2132" s="55">
        <v>44827</v>
      </c>
      <c r="C2132" s="56" t="s">
        <v>2053</v>
      </c>
      <c r="D2132" s="84" t="s">
        <v>76</v>
      </c>
      <c r="E2132" s="56">
        <v>38</v>
      </c>
      <c r="F2132" s="56">
        <v>1297</v>
      </c>
      <c r="G2132" s="56">
        <v>0</v>
      </c>
      <c r="I2132" s="56">
        <v>30</v>
      </c>
      <c r="J2132" s="56" t="s">
        <v>12</v>
      </c>
      <c r="K2132" s="56">
        <v>0</v>
      </c>
      <c r="L2132" s="56">
        <v>0</v>
      </c>
      <c r="M2132" s="56">
        <v>0</v>
      </c>
      <c r="N2132" s="261">
        <v>713</v>
      </c>
      <c r="O2132" s="261" t="s">
        <v>2505</v>
      </c>
    </row>
    <row r="2133" spans="1:15">
      <c r="A2133" s="57">
        <v>2132</v>
      </c>
      <c r="B2133" s="55">
        <v>44828</v>
      </c>
      <c r="C2133" s="56" t="s">
        <v>2053</v>
      </c>
      <c r="D2133" s="84" t="s">
        <v>76</v>
      </c>
      <c r="E2133" s="56">
        <v>31</v>
      </c>
      <c r="F2133" s="56">
        <v>836</v>
      </c>
      <c r="G2133" s="56">
        <v>0</v>
      </c>
      <c r="I2133" s="56">
        <v>12</v>
      </c>
      <c r="J2133" s="56" t="s">
        <v>12</v>
      </c>
      <c r="K2133" s="56">
        <v>0</v>
      </c>
      <c r="L2133" s="56">
        <v>0</v>
      </c>
      <c r="M2133" s="56">
        <v>0</v>
      </c>
      <c r="N2133" s="261">
        <v>713</v>
      </c>
      <c r="O2133" s="261" t="s">
        <v>2505</v>
      </c>
    </row>
    <row r="2134" spans="1:15">
      <c r="A2134" s="57">
        <v>2133</v>
      </c>
      <c r="B2134" s="55">
        <v>44828</v>
      </c>
      <c r="C2134" s="56" t="s">
        <v>2053</v>
      </c>
      <c r="D2134" s="84" t="s">
        <v>76</v>
      </c>
      <c r="E2134" s="56">
        <v>27</v>
      </c>
      <c r="F2134" s="56">
        <v>517</v>
      </c>
      <c r="G2134" s="56">
        <v>20</v>
      </c>
      <c r="I2134" s="56">
        <v>26</v>
      </c>
      <c r="J2134" s="56" t="s">
        <v>15</v>
      </c>
      <c r="K2134" s="56">
        <v>3</v>
      </c>
      <c r="L2134" s="56">
        <v>0</v>
      </c>
      <c r="M2134" s="56">
        <v>0</v>
      </c>
      <c r="N2134" s="261">
        <v>713</v>
      </c>
      <c r="O2134" s="261" t="s">
        <v>2505</v>
      </c>
    </row>
    <row r="2135" spans="1:15">
      <c r="A2135" s="57">
        <v>2134</v>
      </c>
      <c r="B2135" s="55">
        <v>44828</v>
      </c>
      <c r="C2135" s="56" t="s">
        <v>2053</v>
      </c>
      <c r="D2135" s="84" t="s">
        <v>76</v>
      </c>
      <c r="E2135" s="56">
        <v>31</v>
      </c>
      <c r="F2135" s="56">
        <v>888</v>
      </c>
      <c r="G2135" s="56">
        <v>0</v>
      </c>
      <c r="I2135" s="56">
        <v>15</v>
      </c>
      <c r="J2135" s="56" t="s">
        <v>12</v>
      </c>
      <c r="K2135" s="56">
        <v>0</v>
      </c>
      <c r="L2135" s="56">
        <v>0</v>
      </c>
      <c r="M2135" s="56">
        <v>0</v>
      </c>
      <c r="N2135" s="261">
        <v>713</v>
      </c>
      <c r="O2135" s="261" t="s">
        <v>2505</v>
      </c>
    </row>
    <row r="2136" spans="1:15">
      <c r="A2136" s="57">
        <v>2135</v>
      </c>
      <c r="B2136" s="55">
        <v>44828</v>
      </c>
      <c r="C2136" s="56" t="s">
        <v>2053</v>
      </c>
      <c r="D2136" s="84" t="s">
        <v>76</v>
      </c>
      <c r="E2136" s="56">
        <v>27</v>
      </c>
      <c r="F2136" s="56">
        <v>529</v>
      </c>
      <c r="G2136" s="56">
        <v>0</v>
      </c>
      <c r="I2136" s="56">
        <v>15</v>
      </c>
      <c r="J2136" s="56" t="s">
        <v>12</v>
      </c>
      <c r="K2136" s="56">
        <v>0</v>
      </c>
      <c r="L2136" s="56">
        <v>0</v>
      </c>
      <c r="M2136" s="56">
        <v>0</v>
      </c>
      <c r="N2136" s="261">
        <v>713</v>
      </c>
      <c r="O2136" s="261" t="s">
        <v>2505</v>
      </c>
    </row>
    <row r="2137" spans="1:15">
      <c r="A2137" s="57">
        <v>2136</v>
      </c>
      <c r="B2137" s="55">
        <v>44828</v>
      </c>
      <c r="C2137" s="56" t="s">
        <v>2053</v>
      </c>
      <c r="D2137" s="84" t="s">
        <v>76</v>
      </c>
      <c r="E2137" s="56">
        <v>30</v>
      </c>
      <c r="F2137" s="56">
        <v>728</v>
      </c>
      <c r="G2137" s="56">
        <v>0</v>
      </c>
      <c r="I2137" s="56">
        <v>18</v>
      </c>
      <c r="J2137" s="56" t="s">
        <v>12</v>
      </c>
      <c r="K2137" s="56">
        <v>0</v>
      </c>
      <c r="L2137" s="56">
        <v>0</v>
      </c>
      <c r="M2137" s="56">
        <v>0</v>
      </c>
      <c r="N2137" s="261">
        <v>713</v>
      </c>
      <c r="O2137" s="261" t="s">
        <v>2505</v>
      </c>
    </row>
    <row r="2138" spans="1:15">
      <c r="A2138" s="57">
        <v>2137</v>
      </c>
      <c r="B2138" s="55">
        <v>44835</v>
      </c>
      <c r="C2138" s="56" t="s">
        <v>2053</v>
      </c>
      <c r="D2138" s="84" t="s">
        <v>76</v>
      </c>
      <c r="E2138" s="56">
        <v>29</v>
      </c>
      <c r="F2138" s="56">
        <v>615</v>
      </c>
      <c r="G2138" s="56">
        <v>0</v>
      </c>
      <c r="I2138" s="56">
        <v>18</v>
      </c>
      <c r="J2138" s="56" t="s">
        <v>12</v>
      </c>
      <c r="K2138" s="56">
        <v>0</v>
      </c>
      <c r="L2138" s="56">
        <v>0</v>
      </c>
      <c r="M2138" s="56">
        <v>0</v>
      </c>
      <c r="N2138" s="261">
        <v>713</v>
      </c>
      <c r="O2138" s="261" t="s">
        <v>2505</v>
      </c>
    </row>
    <row r="2139" spans="1:15">
      <c r="A2139" s="57">
        <v>2138</v>
      </c>
      <c r="B2139" s="55">
        <v>44835</v>
      </c>
      <c r="C2139" s="56" t="s">
        <v>2053</v>
      </c>
      <c r="D2139" s="84" t="s">
        <v>76</v>
      </c>
      <c r="E2139" s="56">
        <v>26</v>
      </c>
      <c r="F2139" s="56">
        <v>559</v>
      </c>
      <c r="G2139" s="56">
        <v>0</v>
      </c>
      <c r="I2139" s="56">
        <v>15</v>
      </c>
      <c r="J2139" s="56" t="s">
        <v>12</v>
      </c>
      <c r="K2139" s="56">
        <v>0</v>
      </c>
      <c r="L2139" s="56">
        <v>0</v>
      </c>
      <c r="M2139" s="56">
        <v>0</v>
      </c>
      <c r="N2139" s="261">
        <v>713</v>
      </c>
      <c r="O2139" s="261" t="s">
        <v>2505</v>
      </c>
    </row>
    <row r="2140" spans="1:15">
      <c r="A2140" s="57">
        <v>2139</v>
      </c>
      <c r="B2140" s="55">
        <v>44837</v>
      </c>
      <c r="C2140" s="56" t="s">
        <v>2053</v>
      </c>
      <c r="D2140" s="84" t="s">
        <v>76</v>
      </c>
      <c r="E2140" s="56">
        <v>25</v>
      </c>
      <c r="F2140" s="56">
        <v>497</v>
      </c>
      <c r="G2140" s="56">
        <v>0</v>
      </c>
      <c r="I2140" s="56">
        <v>15</v>
      </c>
      <c r="J2140" s="56" t="s">
        <v>12</v>
      </c>
      <c r="K2140" s="56">
        <v>0</v>
      </c>
      <c r="L2140" s="56">
        <v>0</v>
      </c>
      <c r="M2140" s="56">
        <v>0</v>
      </c>
      <c r="N2140" s="261">
        <v>713</v>
      </c>
      <c r="O2140" s="261" t="s">
        <v>2505</v>
      </c>
    </row>
    <row r="2141" spans="1:15">
      <c r="A2141" s="57">
        <v>2140</v>
      </c>
      <c r="B2141" s="55">
        <v>44837</v>
      </c>
      <c r="C2141" s="56" t="s">
        <v>2053</v>
      </c>
      <c r="D2141" s="84" t="s">
        <v>76</v>
      </c>
      <c r="E2141" s="56">
        <v>26</v>
      </c>
      <c r="F2141" s="56">
        <v>810</v>
      </c>
      <c r="G2141" s="56">
        <v>0</v>
      </c>
      <c r="I2141" s="56">
        <v>18</v>
      </c>
      <c r="J2141" s="56" t="s">
        <v>12</v>
      </c>
      <c r="K2141" s="56">
        <v>0</v>
      </c>
      <c r="L2141" s="56">
        <v>0</v>
      </c>
      <c r="M2141" s="56">
        <v>0</v>
      </c>
      <c r="N2141" s="261">
        <v>713</v>
      </c>
      <c r="O2141" s="261" t="s">
        <v>2505</v>
      </c>
    </row>
    <row r="2142" spans="1:15">
      <c r="A2142" s="57">
        <v>2141</v>
      </c>
      <c r="B2142" s="55">
        <v>44837</v>
      </c>
      <c r="C2142" s="56" t="s">
        <v>2053</v>
      </c>
      <c r="D2142" s="84" t="s">
        <v>76</v>
      </c>
      <c r="E2142" s="56">
        <v>34</v>
      </c>
      <c r="F2142" s="56">
        <v>997</v>
      </c>
      <c r="G2142" s="56">
        <v>0</v>
      </c>
      <c r="I2142" s="56">
        <v>21</v>
      </c>
      <c r="J2142" s="56" t="s">
        <v>12</v>
      </c>
      <c r="K2142" s="56">
        <v>0</v>
      </c>
      <c r="L2142" s="56">
        <v>0</v>
      </c>
      <c r="M2142" s="56">
        <v>0</v>
      </c>
      <c r="N2142" s="261">
        <v>713</v>
      </c>
      <c r="O2142" s="261" t="s">
        <v>2505</v>
      </c>
    </row>
    <row r="2143" spans="1:15">
      <c r="A2143" s="57">
        <v>2142</v>
      </c>
      <c r="B2143" s="55">
        <v>44839</v>
      </c>
      <c r="C2143" s="56" t="s">
        <v>2053</v>
      </c>
      <c r="D2143" s="84" t="s">
        <v>76</v>
      </c>
      <c r="E2143" s="56">
        <v>40.5</v>
      </c>
      <c r="F2143" s="56">
        <v>1137</v>
      </c>
      <c r="G2143" s="56">
        <v>0</v>
      </c>
      <c r="I2143" s="56">
        <v>11</v>
      </c>
      <c r="J2143" s="56" t="s">
        <v>12</v>
      </c>
      <c r="K2143" s="56">
        <v>0</v>
      </c>
      <c r="L2143" s="56">
        <v>0</v>
      </c>
      <c r="M2143" s="56">
        <v>0</v>
      </c>
      <c r="N2143" s="261">
        <v>713</v>
      </c>
      <c r="O2143" s="261" t="s">
        <v>2505</v>
      </c>
    </row>
    <row r="2144" spans="1:15">
      <c r="A2144" s="57">
        <v>2143</v>
      </c>
      <c r="B2144" s="55">
        <v>44839</v>
      </c>
      <c r="C2144" s="56" t="s">
        <v>2053</v>
      </c>
      <c r="D2144" s="84" t="s">
        <v>76</v>
      </c>
      <c r="E2144" s="56">
        <v>39</v>
      </c>
      <c r="F2144" s="56">
        <v>1243</v>
      </c>
      <c r="G2144" s="56">
        <v>0</v>
      </c>
      <c r="I2144" s="56">
        <v>17</v>
      </c>
      <c r="J2144" s="56" t="s">
        <v>12</v>
      </c>
      <c r="K2144" s="56">
        <v>0</v>
      </c>
      <c r="L2144" s="56">
        <v>0</v>
      </c>
      <c r="M2144" s="56">
        <v>0</v>
      </c>
      <c r="N2144" s="261">
        <v>713</v>
      </c>
      <c r="O2144" s="261" t="s">
        <v>2505</v>
      </c>
    </row>
    <row r="2145" spans="1:15">
      <c r="A2145" s="57">
        <v>2144</v>
      </c>
      <c r="B2145" s="55">
        <v>44839</v>
      </c>
      <c r="C2145" s="56" t="s">
        <v>2053</v>
      </c>
      <c r="D2145" s="84" t="s">
        <v>76</v>
      </c>
      <c r="E2145" s="56">
        <v>40</v>
      </c>
      <c r="F2145" s="56">
        <v>1163</v>
      </c>
      <c r="G2145" s="56">
        <v>0</v>
      </c>
      <c r="I2145" s="56">
        <v>43</v>
      </c>
      <c r="J2145" s="56" t="s">
        <v>12</v>
      </c>
      <c r="K2145" s="56">
        <v>0</v>
      </c>
      <c r="L2145" s="56">
        <v>0</v>
      </c>
      <c r="M2145" s="56">
        <v>0</v>
      </c>
      <c r="N2145" s="261">
        <v>713</v>
      </c>
      <c r="O2145" s="261" t="s">
        <v>2505</v>
      </c>
    </row>
    <row r="2146" spans="1:15">
      <c r="A2146" s="57">
        <v>2145</v>
      </c>
      <c r="B2146" s="55">
        <v>44839</v>
      </c>
      <c r="C2146" s="56" t="s">
        <v>2053</v>
      </c>
      <c r="D2146" s="84" t="s">
        <v>76</v>
      </c>
      <c r="E2146" s="56">
        <v>41</v>
      </c>
      <c r="F2146" s="56">
        <v>1304</v>
      </c>
      <c r="G2146" s="56">
        <v>0</v>
      </c>
      <c r="I2146" s="56">
        <v>48</v>
      </c>
      <c r="J2146" s="56" t="s">
        <v>12</v>
      </c>
      <c r="K2146" s="56">
        <v>0</v>
      </c>
      <c r="L2146" s="56">
        <v>0</v>
      </c>
      <c r="M2146" s="56">
        <v>0</v>
      </c>
      <c r="N2146" s="261">
        <v>713</v>
      </c>
      <c r="O2146" s="261" t="s">
        <v>2505</v>
      </c>
    </row>
    <row r="2147" spans="1:15">
      <c r="A2147" s="57">
        <v>2146</v>
      </c>
      <c r="B2147" s="55">
        <v>44839</v>
      </c>
      <c r="C2147" s="56" t="s">
        <v>2053</v>
      </c>
      <c r="D2147" s="84" t="s">
        <v>76</v>
      </c>
      <c r="E2147" s="56">
        <v>40</v>
      </c>
      <c r="F2147" s="56">
        <v>1185</v>
      </c>
      <c r="G2147" s="56">
        <v>0</v>
      </c>
      <c r="I2147" s="56">
        <v>28</v>
      </c>
      <c r="J2147" s="56" t="s">
        <v>12</v>
      </c>
      <c r="K2147" s="56">
        <v>0</v>
      </c>
      <c r="L2147" s="56">
        <v>0</v>
      </c>
      <c r="M2147" s="56">
        <v>0</v>
      </c>
      <c r="N2147" s="261">
        <v>713</v>
      </c>
      <c r="O2147" s="261" t="s">
        <v>2505</v>
      </c>
    </row>
    <row r="2148" spans="1:15">
      <c r="A2148" s="57">
        <v>2147</v>
      </c>
      <c r="B2148" s="55">
        <v>44839</v>
      </c>
      <c r="C2148" s="56" t="s">
        <v>2053</v>
      </c>
      <c r="D2148" s="84" t="s">
        <v>76</v>
      </c>
      <c r="E2148" s="56">
        <v>39</v>
      </c>
      <c r="F2148" s="56">
        <v>910</v>
      </c>
      <c r="G2148" s="56">
        <v>0</v>
      </c>
      <c r="I2148" s="56">
        <v>14</v>
      </c>
      <c r="J2148" s="56" t="s">
        <v>12</v>
      </c>
      <c r="K2148" s="56">
        <v>0</v>
      </c>
      <c r="L2148" s="56">
        <v>0</v>
      </c>
      <c r="M2148" s="56">
        <v>0</v>
      </c>
      <c r="N2148" s="261">
        <v>713</v>
      </c>
      <c r="O2148" s="261" t="s">
        <v>2505</v>
      </c>
    </row>
    <row r="2149" spans="1:15">
      <c r="A2149" s="57">
        <v>2148</v>
      </c>
      <c r="B2149" s="55">
        <v>44839</v>
      </c>
      <c r="C2149" s="56" t="s">
        <v>2053</v>
      </c>
      <c r="D2149" s="84" t="s">
        <v>76</v>
      </c>
      <c r="E2149" s="56">
        <v>34</v>
      </c>
      <c r="F2149" s="56">
        <v>711</v>
      </c>
      <c r="G2149" s="56">
        <v>0</v>
      </c>
      <c r="I2149" s="56">
        <v>18</v>
      </c>
      <c r="J2149" s="56" t="s">
        <v>12</v>
      </c>
      <c r="K2149" s="56">
        <v>0</v>
      </c>
      <c r="L2149" s="56">
        <v>0</v>
      </c>
      <c r="M2149" s="56">
        <v>0</v>
      </c>
      <c r="N2149" s="261">
        <v>713</v>
      </c>
      <c r="O2149" s="261" t="s">
        <v>2505</v>
      </c>
    </row>
    <row r="2150" spans="1:15">
      <c r="A2150" s="57">
        <v>2149</v>
      </c>
      <c r="B2150" s="55">
        <v>44839</v>
      </c>
      <c r="C2150" s="56" t="s">
        <v>2053</v>
      </c>
      <c r="D2150" s="84" t="s">
        <v>76</v>
      </c>
      <c r="E2150" s="56">
        <v>34</v>
      </c>
      <c r="F2150" s="56">
        <v>724</v>
      </c>
      <c r="G2150" s="56">
        <v>4</v>
      </c>
      <c r="I2150" s="56">
        <v>5</v>
      </c>
      <c r="J2150" s="56" t="s">
        <v>15</v>
      </c>
      <c r="K2150" s="56">
        <v>0</v>
      </c>
      <c r="L2150" s="56">
        <v>0</v>
      </c>
      <c r="M2150" s="56">
        <v>0</v>
      </c>
      <c r="N2150" s="261">
        <v>713</v>
      </c>
      <c r="O2150" s="261" t="s">
        <v>2505</v>
      </c>
    </row>
    <row r="2151" spans="1:15">
      <c r="A2151" s="57">
        <v>2150</v>
      </c>
      <c r="B2151" s="55">
        <v>44841</v>
      </c>
      <c r="C2151" s="56" t="s">
        <v>2053</v>
      </c>
      <c r="D2151" s="84" t="s">
        <v>76</v>
      </c>
      <c r="E2151" s="56">
        <v>26</v>
      </c>
      <c r="F2151" s="56">
        <v>417</v>
      </c>
      <c r="G2151" s="56">
        <v>0</v>
      </c>
      <c r="I2151" s="56">
        <v>18</v>
      </c>
      <c r="J2151" s="56" t="s">
        <v>12</v>
      </c>
      <c r="K2151" s="56">
        <v>0</v>
      </c>
      <c r="L2151" s="56">
        <v>0</v>
      </c>
      <c r="M2151" s="56">
        <v>0</v>
      </c>
      <c r="N2151" s="261">
        <v>713</v>
      </c>
      <c r="O2151" s="261" t="s">
        <v>2505</v>
      </c>
    </row>
    <row r="2152" spans="1:15">
      <c r="A2152" s="57">
        <v>2151</v>
      </c>
      <c r="B2152" s="55">
        <v>44841</v>
      </c>
      <c r="C2152" s="56" t="s">
        <v>2053</v>
      </c>
      <c r="D2152" s="84" t="s">
        <v>76</v>
      </c>
      <c r="E2152" s="56">
        <v>32</v>
      </c>
      <c r="F2152" s="56">
        <v>945</v>
      </c>
      <c r="G2152" s="56">
        <v>3</v>
      </c>
      <c r="I2152" s="56">
        <v>20</v>
      </c>
      <c r="J2152" s="56" t="s">
        <v>15</v>
      </c>
      <c r="K2152" s="56">
        <v>1</v>
      </c>
      <c r="L2152" s="56">
        <v>0</v>
      </c>
      <c r="M2152" s="56">
        <v>0</v>
      </c>
      <c r="N2152" s="261">
        <v>713</v>
      </c>
      <c r="O2152" s="261" t="s">
        <v>2505</v>
      </c>
    </row>
    <row r="2153" spans="1:15">
      <c r="A2153" s="57">
        <v>2152</v>
      </c>
      <c r="B2153" s="55">
        <v>44841</v>
      </c>
      <c r="C2153" s="56" t="s">
        <v>2053</v>
      </c>
      <c r="D2153" s="84" t="s">
        <v>76</v>
      </c>
      <c r="E2153" s="56">
        <v>27</v>
      </c>
      <c r="F2153" s="56">
        <v>574</v>
      </c>
      <c r="G2153" s="56">
        <v>0</v>
      </c>
      <c r="I2153" s="56">
        <v>17</v>
      </c>
      <c r="J2153" s="56" t="s">
        <v>12</v>
      </c>
      <c r="K2153" s="56">
        <v>0</v>
      </c>
      <c r="L2153" s="56">
        <v>0</v>
      </c>
      <c r="M2153" s="56">
        <v>0</v>
      </c>
      <c r="N2153" s="261">
        <v>713</v>
      </c>
      <c r="O2153" s="261" t="s">
        <v>2505</v>
      </c>
    </row>
    <row r="2154" spans="1:15">
      <c r="A2154" s="57">
        <v>2153</v>
      </c>
      <c r="B2154" s="55">
        <v>44845</v>
      </c>
      <c r="C2154" s="56" t="s">
        <v>2053</v>
      </c>
      <c r="D2154" s="84" t="s">
        <v>76</v>
      </c>
      <c r="E2154" s="56">
        <v>33</v>
      </c>
      <c r="F2154" s="56">
        <v>861</v>
      </c>
      <c r="G2154" s="56">
        <v>0</v>
      </c>
      <c r="I2154" s="56">
        <v>24</v>
      </c>
      <c r="J2154" s="56" t="s">
        <v>12</v>
      </c>
      <c r="K2154" s="56">
        <v>0</v>
      </c>
      <c r="L2154" s="56">
        <v>0</v>
      </c>
      <c r="M2154" s="56">
        <v>0</v>
      </c>
      <c r="N2154" s="261">
        <v>713</v>
      </c>
      <c r="O2154" s="261" t="s">
        <v>2505</v>
      </c>
    </row>
    <row r="2155" spans="1:15">
      <c r="A2155" s="57">
        <v>2154</v>
      </c>
      <c r="B2155" s="55">
        <v>44845</v>
      </c>
      <c r="C2155" s="56" t="s">
        <v>2053</v>
      </c>
      <c r="D2155" s="84" t="s">
        <v>76</v>
      </c>
      <c r="E2155" s="56">
        <v>29</v>
      </c>
      <c r="F2155" s="56">
        <v>609</v>
      </c>
      <c r="G2155" s="56">
        <v>0</v>
      </c>
      <c r="I2155" s="56">
        <v>16</v>
      </c>
      <c r="J2155" s="56" t="s">
        <v>12</v>
      </c>
      <c r="K2155" s="56">
        <v>0</v>
      </c>
      <c r="L2155" s="56">
        <v>0</v>
      </c>
      <c r="M2155" s="56">
        <v>0</v>
      </c>
      <c r="N2155" s="261">
        <v>713</v>
      </c>
      <c r="O2155" s="261" t="s">
        <v>2505</v>
      </c>
    </row>
    <row r="2156" spans="1:15">
      <c r="A2156" s="57">
        <v>2155</v>
      </c>
      <c r="B2156" s="55">
        <v>44845</v>
      </c>
      <c r="C2156" s="56" t="s">
        <v>2053</v>
      </c>
      <c r="D2156" s="84" t="s">
        <v>76</v>
      </c>
      <c r="E2156" s="56">
        <v>29</v>
      </c>
      <c r="F2156" s="56">
        <v>685</v>
      </c>
      <c r="G2156" s="56">
        <v>0</v>
      </c>
      <c r="I2156" s="56">
        <v>20</v>
      </c>
      <c r="J2156" s="56" t="s">
        <v>12</v>
      </c>
      <c r="K2156" s="56">
        <v>0</v>
      </c>
      <c r="L2156" s="56">
        <v>0</v>
      </c>
      <c r="M2156" s="56">
        <v>0</v>
      </c>
      <c r="N2156" s="261">
        <v>713</v>
      </c>
      <c r="O2156" s="261" t="s">
        <v>2505</v>
      </c>
    </row>
    <row r="2157" spans="1:15">
      <c r="A2157" s="57">
        <v>2156</v>
      </c>
      <c r="B2157" s="55">
        <v>44845</v>
      </c>
      <c r="C2157" s="56" t="s">
        <v>2053</v>
      </c>
      <c r="D2157" s="84" t="s">
        <v>76</v>
      </c>
      <c r="E2157" s="56">
        <v>27</v>
      </c>
      <c r="F2157" s="56">
        <v>479</v>
      </c>
      <c r="G2157" s="56">
        <v>0</v>
      </c>
      <c r="I2157" s="56">
        <v>17</v>
      </c>
      <c r="J2157" s="56" t="s">
        <v>12</v>
      </c>
      <c r="K2157" s="56">
        <v>0</v>
      </c>
      <c r="L2157" s="56">
        <v>0</v>
      </c>
      <c r="M2157" s="56">
        <v>0</v>
      </c>
      <c r="N2157" s="261">
        <v>713</v>
      </c>
      <c r="O2157" s="261" t="s">
        <v>2505</v>
      </c>
    </row>
    <row r="2158" spans="1:15">
      <c r="A2158" s="57">
        <v>2157</v>
      </c>
      <c r="B2158" s="55">
        <v>44845</v>
      </c>
      <c r="C2158" s="56" t="s">
        <v>2053</v>
      </c>
      <c r="D2158" s="84" t="s">
        <v>76</v>
      </c>
      <c r="E2158" s="56">
        <v>30</v>
      </c>
      <c r="F2158" s="56">
        <v>820</v>
      </c>
      <c r="G2158" s="56">
        <v>0</v>
      </c>
      <c r="I2158" s="56">
        <v>30</v>
      </c>
      <c r="J2158" s="56" t="s">
        <v>12</v>
      </c>
      <c r="K2158" s="56">
        <v>0</v>
      </c>
      <c r="L2158" s="56">
        <v>0</v>
      </c>
      <c r="M2158" s="56">
        <v>0</v>
      </c>
      <c r="N2158" s="261">
        <v>713</v>
      </c>
      <c r="O2158" s="261" t="s">
        <v>2505</v>
      </c>
    </row>
    <row r="2159" spans="1:15">
      <c r="A2159" s="57">
        <v>2158</v>
      </c>
      <c r="B2159" s="55">
        <v>44846</v>
      </c>
      <c r="C2159" s="56" t="s">
        <v>2053</v>
      </c>
      <c r="D2159" s="84" t="s">
        <v>76</v>
      </c>
      <c r="E2159" s="56">
        <v>33</v>
      </c>
      <c r="F2159" s="56">
        <v>903</v>
      </c>
      <c r="G2159" s="56">
        <v>0</v>
      </c>
      <c r="I2159" s="56">
        <v>31</v>
      </c>
      <c r="J2159" s="56" t="s">
        <v>12</v>
      </c>
      <c r="K2159" s="56">
        <v>0</v>
      </c>
      <c r="L2159" s="56">
        <v>0</v>
      </c>
      <c r="M2159" s="56">
        <v>0</v>
      </c>
      <c r="N2159" s="261">
        <v>713</v>
      </c>
      <c r="O2159" s="261" t="s">
        <v>2505</v>
      </c>
    </row>
    <row r="2160" spans="1:15">
      <c r="A2160" s="57">
        <v>2159</v>
      </c>
      <c r="B2160" s="55">
        <v>44846</v>
      </c>
      <c r="C2160" s="56" t="s">
        <v>2053</v>
      </c>
      <c r="D2160" s="84" t="s">
        <v>76</v>
      </c>
      <c r="E2160" s="56">
        <v>28</v>
      </c>
      <c r="F2160" s="56">
        <v>587</v>
      </c>
      <c r="G2160" s="56">
        <v>0</v>
      </c>
      <c r="I2160" s="56">
        <v>18</v>
      </c>
      <c r="J2160" s="56" t="s">
        <v>12</v>
      </c>
      <c r="K2160" s="56">
        <v>0</v>
      </c>
      <c r="L2160" s="56">
        <v>0</v>
      </c>
      <c r="M2160" s="56">
        <v>0</v>
      </c>
      <c r="N2160" s="261">
        <v>713</v>
      </c>
      <c r="O2160" s="261" t="s">
        <v>2505</v>
      </c>
    </row>
    <row r="2161" spans="1:15">
      <c r="A2161" s="57">
        <v>2160</v>
      </c>
      <c r="B2161" s="55">
        <v>44846</v>
      </c>
      <c r="C2161" s="56" t="s">
        <v>2053</v>
      </c>
      <c r="D2161" s="84" t="s">
        <v>76</v>
      </c>
      <c r="E2161" s="56">
        <v>28</v>
      </c>
      <c r="F2161" s="56">
        <v>500</v>
      </c>
      <c r="G2161" s="56">
        <v>0</v>
      </c>
      <c r="I2161" s="56">
        <v>20</v>
      </c>
      <c r="J2161" s="56" t="s">
        <v>12</v>
      </c>
      <c r="K2161" s="56">
        <v>0</v>
      </c>
      <c r="L2161" s="56">
        <v>0</v>
      </c>
      <c r="M2161" s="56">
        <v>0</v>
      </c>
      <c r="N2161" s="261">
        <v>713</v>
      </c>
      <c r="O2161" s="261" t="s">
        <v>2505</v>
      </c>
    </row>
    <row r="2162" spans="1:15">
      <c r="A2162" s="57">
        <v>2161</v>
      </c>
      <c r="B2162" s="55">
        <v>44846</v>
      </c>
      <c r="C2162" s="56" t="s">
        <v>2053</v>
      </c>
      <c r="D2162" s="84" t="s">
        <v>76</v>
      </c>
      <c r="E2162" s="56">
        <v>30</v>
      </c>
      <c r="F2162" s="56">
        <v>661</v>
      </c>
      <c r="G2162" s="56">
        <v>0</v>
      </c>
      <c r="I2162" s="56">
        <v>24</v>
      </c>
      <c r="J2162" s="56" t="s">
        <v>12</v>
      </c>
      <c r="K2162" s="56">
        <v>0</v>
      </c>
      <c r="L2162" s="56">
        <v>0</v>
      </c>
      <c r="M2162" s="56">
        <v>0</v>
      </c>
      <c r="N2162" s="261">
        <v>713</v>
      </c>
      <c r="O2162" s="261" t="s">
        <v>2505</v>
      </c>
    </row>
    <row r="2163" spans="1:15">
      <c r="A2163" s="57">
        <v>2162</v>
      </c>
      <c r="B2163" s="55">
        <v>44846</v>
      </c>
      <c r="C2163" s="56" t="s">
        <v>2053</v>
      </c>
      <c r="D2163" s="84" t="s">
        <v>76</v>
      </c>
      <c r="E2163" s="56">
        <v>28</v>
      </c>
      <c r="F2163" s="56">
        <v>566</v>
      </c>
      <c r="G2163" s="56">
        <v>22</v>
      </c>
      <c r="I2163" s="56">
        <v>44</v>
      </c>
      <c r="J2163" s="56" t="s">
        <v>15</v>
      </c>
      <c r="K2163" s="56">
        <v>4</v>
      </c>
      <c r="L2163" s="56">
        <v>3.88</v>
      </c>
      <c r="M2163" s="56">
        <v>50</v>
      </c>
      <c r="N2163" s="261">
        <v>713</v>
      </c>
      <c r="O2163" s="261" t="s">
        <v>2505</v>
      </c>
    </row>
    <row r="2164" spans="1:15">
      <c r="A2164" s="57">
        <v>2163</v>
      </c>
      <c r="B2164" s="55">
        <v>44847</v>
      </c>
      <c r="C2164" s="56" t="s">
        <v>2053</v>
      </c>
      <c r="D2164" s="84" t="s">
        <v>76</v>
      </c>
      <c r="E2164" s="56">
        <v>35</v>
      </c>
      <c r="F2164" s="56">
        <v>1369</v>
      </c>
      <c r="G2164" s="56">
        <v>0</v>
      </c>
      <c r="I2164" s="56">
        <v>33</v>
      </c>
      <c r="J2164" s="56" t="s">
        <v>12</v>
      </c>
      <c r="K2164" s="56">
        <v>0</v>
      </c>
      <c r="L2164" s="56">
        <v>0</v>
      </c>
      <c r="M2164" s="56">
        <v>0</v>
      </c>
      <c r="N2164" s="261">
        <v>713</v>
      </c>
      <c r="O2164" s="261" t="s">
        <v>2505</v>
      </c>
    </row>
    <row r="2165" spans="1:15">
      <c r="A2165" s="57">
        <v>2164</v>
      </c>
      <c r="B2165" s="55">
        <v>44847</v>
      </c>
      <c r="C2165" s="56" t="s">
        <v>2053</v>
      </c>
      <c r="D2165" s="84" t="s">
        <v>76</v>
      </c>
      <c r="E2165" s="56">
        <v>34</v>
      </c>
      <c r="F2165" s="56">
        <v>1209</v>
      </c>
      <c r="G2165" s="56">
        <v>18</v>
      </c>
      <c r="I2165" s="56">
        <v>71</v>
      </c>
      <c r="J2165" s="56" t="s">
        <v>15</v>
      </c>
      <c r="K2165" s="56">
        <v>3</v>
      </c>
      <c r="L2165" s="56">
        <v>1.48</v>
      </c>
      <c r="M2165" s="56">
        <v>25.35</v>
      </c>
      <c r="N2165" s="261">
        <v>713</v>
      </c>
      <c r="O2165" s="261" t="s">
        <v>2505</v>
      </c>
    </row>
    <row r="2166" spans="1:15">
      <c r="A2166" s="57">
        <v>2165</v>
      </c>
      <c r="B2166" s="55">
        <v>44847</v>
      </c>
      <c r="C2166" s="56" t="s">
        <v>2053</v>
      </c>
      <c r="D2166" s="84" t="s">
        <v>76</v>
      </c>
      <c r="E2166" s="56">
        <v>79</v>
      </c>
      <c r="F2166" s="56">
        <v>423</v>
      </c>
      <c r="G2166" s="56">
        <v>0</v>
      </c>
      <c r="I2166" s="56">
        <v>11</v>
      </c>
      <c r="J2166" s="56" t="s">
        <v>12</v>
      </c>
      <c r="K2166" s="56">
        <v>0</v>
      </c>
      <c r="L2166" s="56">
        <v>0</v>
      </c>
      <c r="M2166" s="56">
        <v>0</v>
      </c>
      <c r="N2166" s="261">
        <v>713</v>
      </c>
      <c r="O2166" s="261" t="s">
        <v>2505</v>
      </c>
    </row>
    <row r="2167" spans="1:15">
      <c r="A2167" s="57">
        <v>2166</v>
      </c>
      <c r="B2167" s="55">
        <v>44847</v>
      </c>
      <c r="C2167" s="56" t="s">
        <v>2053</v>
      </c>
      <c r="D2167" s="84" t="s">
        <v>76</v>
      </c>
      <c r="E2167" s="56">
        <v>30</v>
      </c>
      <c r="F2167" s="56">
        <v>809</v>
      </c>
      <c r="G2167" s="56">
        <v>9</v>
      </c>
      <c r="I2167" s="56">
        <v>23</v>
      </c>
      <c r="J2167" s="56" t="s">
        <v>15</v>
      </c>
      <c r="K2167" s="56">
        <v>2</v>
      </c>
      <c r="L2167" s="56">
        <v>1.1100000000000001</v>
      </c>
      <c r="M2167" s="56">
        <v>39.130000000000003</v>
      </c>
      <c r="N2167" s="261">
        <v>713</v>
      </c>
      <c r="O2167" s="261" t="s">
        <v>2505</v>
      </c>
    </row>
    <row r="2168" spans="1:15">
      <c r="A2168" s="57">
        <v>2167</v>
      </c>
      <c r="B2168" s="55">
        <v>44847</v>
      </c>
      <c r="C2168" s="56" t="s">
        <v>2053</v>
      </c>
      <c r="D2168" s="84" t="s">
        <v>76</v>
      </c>
      <c r="E2168" s="56">
        <v>30</v>
      </c>
      <c r="F2168" s="56">
        <v>773</v>
      </c>
      <c r="G2168" s="56">
        <v>0</v>
      </c>
      <c r="I2168" s="56">
        <v>20</v>
      </c>
      <c r="J2168" s="56" t="s">
        <v>15</v>
      </c>
      <c r="K2168" s="56">
        <v>0</v>
      </c>
      <c r="L2168" s="56">
        <v>0</v>
      </c>
      <c r="M2168" s="56">
        <v>50</v>
      </c>
      <c r="N2168" s="261">
        <v>713</v>
      </c>
      <c r="O2168" s="261" t="s">
        <v>2505</v>
      </c>
    </row>
    <row r="2169" spans="1:15">
      <c r="A2169" s="57">
        <v>2168</v>
      </c>
      <c r="B2169" s="55">
        <v>44849</v>
      </c>
      <c r="C2169" s="56" t="s">
        <v>2053</v>
      </c>
      <c r="D2169" s="84" t="s">
        <v>76</v>
      </c>
      <c r="E2169" s="56">
        <v>33</v>
      </c>
      <c r="F2169" s="56">
        <v>928</v>
      </c>
      <c r="G2169" s="56">
        <v>0</v>
      </c>
      <c r="I2169" s="56">
        <v>25</v>
      </c>
      <c r="J2169" s="56" t="s">
        <v>12</v>
      </c>
      <c r="K2169" s="56">
        <v>0</v>
      </c>
      <c r="L2169" s="56">
        <v>0</v>
      </c>
      <c r="M2169" s="56">
        <v>0</v>
      </c>
      <c r="N2169" s="261">
        <v>713</v>
      </c>
      <c r="O2169" s="261" t="s">
        <v>2505</v>
      </c>
    </row>
    <row r="2170" spans="1:15">
      <c r="A2170" s="57">
        <v>2169</v>
      </c>
      <c r="B2170" s="55">
        <v>44849</v>
      </c>
      <c r="C2170" s="56" t="s">
        <v>2053</v>
      </c>
      <c r="D2170" s="84" t="s">
        <v>76</v>
      </c>
      <c r="E2170" s="56">
        <v>33</v>
      </c>
      <c r="F2170" s="56">
        <v>937</v>
      </c>
      <c r="G2170" s="56">
        <v>0</v>
      </c>
      <c r="I2170" s="56">
        <v>33</v>
      </c>
      <c r="J2170" s="56" t="s">
        <v>12</v>
      </c>
      <c r="K2170" s="56">
        <v>0</v>
      </c>
      <c r="L2170" s="56">
        <v>0</v>
      </c>
      <c r="M2170" s="56">
        <v>0</v>
      </c>
      <c r="N2170" s="261">
        <v>713</v>
      </c>
      <c r="O2170" s="261" t="s">
        <v>2505</v>
      </c>
    </row>
    <row r="2171" spans="1:15">
      <c r="A2171" s="57">
        <v>2170</v>
      </c>
      <c r="B2171" s="55">
        <v>44849</v>
      </c>
      <c r="C2171" s="56" t="s">
        <v>2053</v>
      </c>
      <c r="D2171" s="84" t="s">
        <v>76</v>
      </c>
      <c r="E2171" s="56">
        <v>39</v>
      </c>
      <c r="F2171" s="56">
        <v>1010</v>
      </c>
      <c r="G2171" s="56">
        <v>5</v>
      </c>
      <c r="I2171" s="56">
        <v>24</v>
      </c>
      <c r="J2171" s="56" t="s">
        <v>15</v>
      </c>
      <c r="K2171" s="56">
        <v>1</v>
      </c>
      <c r="L2171" s="56">
        <v>0.49</v>
      </c>
      <c r="M2171" s="56">
        <v>20.83</v>
      </c>
      <c r="N2171" s="261">
        <v>713</v>
      </c>
      <c r="O2171" s="261" t="s">
        <v>2505</v>
      </c>
    </row>
    <row r="2172" spans="1:15">
      <c r="A2172" s="57">
        <v>2171</v>
      </c>
      <c r="B2172" s="55">
        <v>44849</v>
      </c>
      <c r="C2172" s="56" t="s">
        <v>2053</v>
      </c>
      <c r="D2172" s="84" t="s">
        <v>76</v>
      </c>
      <c r="E2172" s="56">
        <v>36</v>
      </c>
      <c r="F2172" s="56">
        <v>1137</v>
      </c>
      <c r="G2172" s="56">
        <v>0</v>
      </c>
      <c r="I2172" s="56">
        <v>28</v>
      </c>
      <c r="J2172" s="56" t="s">
        <v>12</v>
      </c>
      <c r="K2172" s="56">
        <v>0</v>
      </c>
      <c r="L2172" s="56">
        <v>0</v>
      </c>
      <c r="M2172" s="56">
        <v>0</v>
      </c>
      <c r="N2172" s="261">
        <v>713</v>
      </c>
      <c r="O2172" s="261" t="s">
        <v>2505</v>
      </c>
    </row>
    <row r="2173" spans="1:15">
      <c r="A2173" s="57">
        <v>2172</v>
      </c>
      <c r="B2173" s="55">
        <v>44849</v>
      </c>
      <c r="C2173" s="56" t="s">
        <v>2053</v>
      </c>
      <c r="D2173" s="84" t="s">
        <v>76</v>
      </c>
      <c r="E2173" s="56">
        <v>32</v>
      </c>
      <c r="F2173" s="56">
        <v>807</v>
      </c>
      <c r="G2173" s="56">
        <v>4</v>
      </c>
      <c r="I2173" s="56">
        <v>24</v>
      </c>
      <c r="J2173" s="56" t="s">
        <v>15</v>
      </c>
      <c r="K2173" s="56">
        <v>1</v>
      </c>
      <c r="L2173" s="56">
        <v>0.49</v>
      </c>
      <c r="M2173" s="56">
        <v>16.66</v>
      </c>
      <c r="N2173" s="261">
        <v>713</v>
      </c>
      <c r="O2173" s="261" t="s">
        <v>2505</v>
      </c>
    </row>
    <row r="2174" spans="1:15">
      <c r="A2174" s="57">
        <v>2173</v>
      </c>
      <c r="B2174" s="55">
        <v>44851</v>
      </c>
      <c r="C2174" s="56" t="s">
        <v>2053</v>
      </c>
      <c r="D2174" s="84" t="s">
        <v>76</v>
      </c>
      <c r="E2174" s="56">
        <v>39</v>
      </c>
      <c r="F2174" s="56">
        <v>1485</v>
      </c>
      <c r="G2174" s="56">
        <v>0</v>
      </c>
      <c r="I2174" s="56">
        <v>30</v>
      </c>
      <c r="J2174" s="56" t="s">
        <v>12</v>
      </c>
      <c r="K2174" s="56">
        <v>0</v>
      </c>
      <c r="L2174" s="56">
        <v>0</v>
      </c>
      <c r="M2174" s="56">
        <v>0</v>
      </c>
      <c r="N2174" s="261">
        <v>713</v>
      </c>
      <c r="O2174" s="261" t="s">
        <v>2505</v>
      </c>
    </row>
    <row r="2175" spans="1:15">
      <c r="A2175" s="57">
        <v>2174</v>
      </c>
      <c r="B2175" s="55">
        <v>44851</v>
      </c>
      <c r="C2175" s="56" t="s">
        <v>2053</v>
      </c>
      <c r="D2175" s="84" t="s">
        <v>76</v>
      </c>
      <c r="E2175" s="56">
        <v>34</v>
      </c>
      <c r="F2175" s="56">
        <v>1093</v>
      </c>
      <c r="G2175" s="56">
        <v>0</v>
      </c>
      <c r="I2175" s="56">
        <v>31</v>
      </c>
      <c r="J2175" s="56" t="s">
        <v>12</v>
      </c>
      <c r="K2175" s="56">
        <v>0</v>
      </c>
      <c r="L2175" s="56">
        <v>0</v>
      </c>
      <c r="M2175" s="56">
        <v>0</v>
      </c>
      <c r="N2175" s="261">
        <v>713</v>
      </c>
      <c r="O2175" s="261" t="s">
        <v>2505</v>
      </c>
    </row>
    <row r="2176" spans="1:15">
      <c r="A2176" s="57">
        <v>2175</v>
      </c>
      <c r="B2176" s="55">
        <v>44851</v>
      </c>
      <c r="C2176" s="56" t="s">
        <v>2053</v>
      </c>
      <c r="D2176" s="84" t="s">
        <v>76</v>
      </c>
      <c r="E2176" s="56">
        <v>32</v>
      </c>
      <c r="F2176" s="56">
        <v>472</v>
      </c>
      <c r="G2176" s="56">
        <v>0</v>
      </c>
      <c r="I2176" s="56">
        <v>20</v>
      </c>
      <c r="J2176" s="56" t="s">
        <v>12</v>
      </c>
      <c r="K2176" s="56">
        <v>0</v>
      </c>
      <c r="L2176" s="56">
        <v>0</v>
      </c>
      <c r="M2176" s="56">
        <v>0</v>
      </c>
      <c r="N2176" s="261">
        <v>713</v>
      </c>
      <c r="O2176" s="261" t="s">
        <v>2505</v>
      </c>
    </row>
    <row r="2177" spans="1:15">
      <c r="A2177" s="57">
        <v>2176</v>
      </c>
      <c r="B2177" s="55">
        <v>44851</v>
      </c>
      <c r="C2177" s="56" t="s">
        <v>2053</v>
      </c>
      <c r="D2177" s="84" t="s">
        <v>76</v>
      </c>
      <c r="E2177" s="56">
        <v>28</v>
      </c>
      <c r="F2177" s="56">
        <v>592</v>
      </c>
      <c r="G2177" s="56">
        <v>0</v>
      </c>
      <c r="I2177" s="56">
        <v>20</v>
      </c>
      <c r="J2177" s="56" t="s">
        <v>12</v>
      </c>
      <c r="K2177" s="56">
        <v>0</v>
      </c>
      <c r="L2177" s="56">
        <v>0</v>
      </c>
      <c r="M2177" s="56">
        <v>0</v>
      </c>
      <c r="N2177" s="261">
        <v>713</v>
      </c>
      <c r="O2177" s="261" t="s">
        <v>2505</v>
      </c>
    </row>
    <row r="2178" spans="1:15">
      <c r="A2178" s="57">
        <v>2177</v>
      </c>
      <c r="B2178" s="55">
        <v>44851</v>
      </c>
      <c r="C2178" s="56" t="s">
        <v>2053</v>
      </c>
      <c r="D2178" s="84" t="s">
        <v>76</v>
      </c>
      <c r="E2178" s="56">
        <v>33</v>
      </c>
      <c r="F2178" s="56">
        <v>869</v>
      </c>
      <c r="G2178" s="56">
        <v>0</v>
      </c>
      <c r="I2178" s="56">
        <v>23</v>
      </c>
      <c r="J2178" s="56" t="s">
        <v>12</v>
      </c>
      <c r="K2178" s="56">
        <v>0</v>
      </c>
      <c r="L2178" s="56">
        <v>0</v>
      </c>
      <c r="M2178" s="56">
        <v>0</v>
      </c>
      <c r="N2178" s="261">
        <v>713</v>
      </c>
      <c r="O2178" s="261" t="s">
        <v>2505</v>
      </c>
    </row>
    <row r="2179" spans="1:15">
      <c r="A2179" s="57">
        <v>2178</v>
      </c>
      <c r="B2179" s="55">
        <v>44852</v>
      </c>
      <c r="C2179" s="56" t="s">
        <v>2053</v>
      </c>
      <c r="D2179" s="84" t="s">
        <v>76</v>
      </c>
      <c r="E2179" s="56">
        <v>33</v>
      </c>
      <c r="F2179" s="56">
        <v>996</v>
      </c>
      <c r="G2179" s="56">
        <v>0</v>
      </c>
      <c r="I2179" s="56">
        <v>31</v>
      </c>
      <c r="J2179" s="56" t="s">
        <v>12</v>
      </c>
      <c r="K2179" s="56">
        <v>0</v>
      </c>
      <c r="L2179" s="56">
        <v>0</v>
      </c>
      <c r="M2179" s="56">
        <v>0</v>
      </c>
      <c r="N2179" s="261">
        <v>713</v>
      </c>
      <c r="O2179" s="261" t="s">
        <v>2505</v>
      </c>
    </row>
    <row r="2180" spans="1:15">
      <c r="A2180" s="57">
        <v>2179</v>
      </c>
      <c r="B2180" s="55">
        <v>44852</v>
      </c>
      <c r="C2180" s="56" t="s">
        <v>2053</v>
      </c>
      <c r="D2180" s="84" t="s">
        <v>76</v>
      </c>
      <c r="E2180" s="56">
        <v>29</v>
      </c>
      <c r="F2180" s="56">
        <v>692</v>
      </c>
      <c r="G2180" s="56">
        <v>0</v>
      </c>
      <c r="I2180" s="56">
        <v>20</v>
      </c>
      <c r="J2180" s="56" t="s">
        <v>12</v>
      </c>
      <c r="K2180" s="56">
        <v>0</v>
      </c>
      <c r="L2180" s="56">
        <v>0</v>
      </c>
      <c r="M2180" s="56">
        <v>0</v>
      </c>
      <c r="N2180" s="261">
        <v>713</v>
      </c>
      <c r="O2180" s="261" t="s">
        <v>2505</v>
      </c>
    </row>
    <row r="2181" spans="1:15">
      <c r="A2181" s="57">
        <v>2180</v>
      </c>
      <c r="B2181" s="55">
        <v>44852</v>
      </c>
      <c r="C2181" s="56" t="s">
        <v>2053</v>
      </c>
      <c r="D2181" s="84" t="s">
        <v>76</v>
      </c>
      <c r="E2181" s="56">
        <v>35</v>
      </c>
      <c r="F2181" s="56">
        <v>1257</v>
      </c>
      <c r="G2181" s="56">
        <v>0</v>
      </c>
      <c r="I2181" s="56">
        <v>30</v>
      </c>
      <c r="J2181" s="56" t="s">
        <v>12</v>
      </c>
      <c r="K2181" s="56">
        <v>0</v>
      </c>
      <c r="L2181" s="56">
        <v>0</v>
      </c>
      <c r="M2181" s="56">
        <v>0</v>
      </c>
      <c r="N2181" s="261">
        <v>713</v>
      </c>
      <c r="O2181" s="261" t="s">
        <v>2505</v>
      </c>
    </row>
    <row r="2182" spans="1:15">
      <c r="A2182" s="57">
        <v>2181</v>
      </c>
      <c r="B2182" s="55">
        <v>44852</v>
      </c>
      <c r="C2182" s="56" t="s">
        <v>2053</v>
      </c>
      <c r="D2182" s="84" t="s">
        <v>76</v>
      </c>
      <c r="E2182" s="56">
        <v>30</v>
      </c>
      <c r="F2182" s="56">
        <v>614</v>
      </c>
      <c r="G2182" s="56">
        <v>0</v>
      </c>
      <c r="I2182" s="56">
        <v>18</v>
      </c>
      <c r="J2182" s="56" t="s">
        <v>12</v>
      </c>
      <c r="K2182" s="56">
        <v>0</v>
      </c>
      <c r="L2182" s="56">
        <v>0</v>
      </c>
      <c r="M2182" s="56">
        <v>0</v>
      </c>
      <c r="N2182" s="261">
        <v>713</v>
      </c>
      <c r="O2182" s="261" t="s">
        <v>2505</v>
      </c>
    </row>
    <row r="2183" spans="1:15">
      <c r="A2183" s="57">
        <v>2182</v>
      </c>
      <c r="B2183" s="55">
        <v>44852</v>
      </c>
      <c r="C2183" s="56" t="s">
        <v>2053</v>
      </c>
      <c r="D2183" s="84" t="s">
        <v>76</v>
      </c>
      <c r="E2183" s="56">
        <v>27</v>
      </c>
      <c r="F2183" s="56">
        <v>529</v>
      </c>
      <c r="G2183" s="56">
        <v>0</v>
      </c>
      <c r="I2183" s="56">
        <v>18</v>
      </c>
      <c r="J2183" s="56" t="s">
        <v>12</v>
      </c>
      <c r="K2183" s="56">
        <v>0</v>
      </c>
      <c r="L2183" s="56">
        <v>0</v>
      </c>
      <c r="M2183" s="56">
        <v>0</v>
      </c>
      <c r="N2183" s="261">
        <v>713</v>
      </c>
      <c r="O2183" s="261" t="s">
        <v>2505</v>
      </c>
    </row>
    <row r="2184" spans="1:15">
      <c r="A2184" s="57">
        <v>2183</v>
      </c>
      <c r="B2184" s="55">
        <v>44854</v>
      </c>
      <c r="C2184" s="56" t="s">
        <v>2053</v>
      </c>
      <c r="D2184" s="84" t="s">
        <v>76</v>
      </c>
      <c r="E2184" s="56">
        <v>30</v>
      </c>
      <c r="F2184" s="56">
        <v>644</v>
      </c>
      <c r="G2184" s="56">
        <v>0</v>
      </c>
      <c r="I2184" s="56">
        <v>20</v>
      </c>
      <c r="J2184" s="56" t="s">
        <v>12</v>
      </c>
      <c r="K2184" s="56">
        <v>0</v>
      </c>
      <c r="L2184" s="56">
        <v>0</v>
      </c>
      <c r="M2184" s="56">
        <v>0</v>
      </c>
      <c r="N2184" s="261">
        <v>713</v>
      </c>
      <c r="O2184" s="261" t="s">
        <v>2505</v>
      </c>
    </row>
    <row r="2185" spans="1:15">
      <c r="A2185" s="57">
        <v>2184</v>
      </c>
      <c r="B2185" s="55">
        <v>44854</v>
      </c>
      <c r="C2185" s="56" t="s">
        <v>2053</v>
      </c>
      <c r="D2185" s="84" t="s">
        <v>76</v>
      </c>
      <c r="E2185" s="56">
        <v>32</v>
      </c>
      <c r="F2185" s="56">
        <v>794</v>
      </c>
      <c r="G2185" s="56">
        <v>0</v>
      </c>
      <c r="I2185" s="56">
        <v>23</v>
      </c>
      <c r="J2185" s="56" t="s">
        <v>12</v>
      </c>
      <c r="K2185" s="56">
        <v>0</v>
      </c>
      <c r="L2185" s="56">
        <v>0</v>
      </c>
      <c r="M2185" s="56">
        <v>0</v>
      </c>
      <c r="N2185" s="261">
        <v>713</v>
      </c>
      <c r="O2185" s="261" t="s">
        <v>2505</v>
      </c>
    </row>
    <row r="2186" spans="1:15">
      <c r="A2186" s="57">
        <v>2185</v>
      </c>
      <c r="B2186" s="55">
        <v>44854</v>
      </c>
      <c r="C2186" s="56" t="s">
        <v>2053</v>
      </c>
      <c r="D2186" s="84" t="s">
        <v>76</v>
      </c>
      <c r="E2186" s="56">
        <v>34</v>
      </c>
      <c r="F2186" s="56">
        <v>884</v>
      </c>
      <c r="G2186" s="56">
        <v>0</v>
      </c>
      <c r="I2186" s="56">
        <v>20</v>
      </c>
      <c r="J2186" s="56" t="s">
        <v>12</v>
      </c>
      <c r="K2186" s="56">
        <v>0</v>
      </c>
      <c r="L2186" s="56">
        <v>0</v>
      </c>
      <c r="M2186" s="56">
        <v>0</v>
      </c>
      <c r="N2186" s="261">
        <v>713</v>
      </c>
      <c r="O2186" s="261" t="s">
        <v>2505</v>
      </c>
    </row>
    <row r="2187" spans="1:15">
      <c r="A2187" s="57">
        <v>2186</v>
      </c>
      <c r="B2187" s="55">
        <v>44854</v>
      </c>
      <c r="C2187" s="56" t="s">
        <v>2053</v>
      </c>
      <c r="D2187" s="84" t="s">
        <v>76</v>
      </c>
      <c r="E2187" s="56">
        <v>30</v>
      </c>
      <c r="F2187" s="56">
        <v>670</v>
      </c>
      <c r="G2187" s="56">
        <v>0</v>
      </c>
      <c r="I2187" s="56">
        <v>18</v>
      </c>
      <c r="J2187" s="56" t="s">
        <v>12</v>
      </c>
      <c r="K2187" s="56">
        <v>0</v>
      </c>
      <c r="L2187" s="56">
        <v>0</v>
      </c>
      <c r="M2187" s="56">
        <v>0</v>
      </c>
      <c r="N2187" s="261">
        <v>713</v>
      </c>
      <c r="O2187" s="261" t="s">
        <v>2505</v>
      </c>
    </row>
    <row r="2188" spans="1:15">
      <c r="A2188" s="57">
        <v>2187</v>
      </c>
      <c r="B2188" s="55">
        <v>44854</v>
      </c>
      <c r="C2188" s="56" t="s">
        <v>2053</v>
      </c>
      <c r="D2188" s="84" t="s">
        <v>76</v>
      </c>
      <c r="E2188" s="56">
        <v>27</v>
      </c>
      <c r="F2188" s="56">
        <v>652</v>
      </c>
      <c r="G2188" s="56">
        <v>0</v>
      </c>
      <c r="I2188" s="56">
        <v>27</v>
      </c>
      <c r="J2188" s="56" t="s">
        <v>12</v>
      </c>
      <c r="K2188" s="56">
        <v>0</v>
      </c>
      <c r="L2188" s="56">
        <v>0</v>
      </c>
      <c r="M2188" s="56">
        <v>0</v>
      </c>
      <c r="N2188" s="261">
        <v>713</v>
      </c>
      <c r="O2188" s="261" t="s">
        <v>2505</v>
      </c>
    </row>
    <row r="2189" spans="1:15">
      <c r="A2189" s="57">
        <v>2188</v>
      </c>
      <c r="B2189" s="55">
        <v>44854</v>
      </c>
      <c r="C2189" s="56" t="s">
        <v>2053</v>
      </c>
      <c r="D2189" s="84" t="s">
        <v>76</v>
      </c>
      <c r="E2189" s="56">
        <v>34</v>
      </c>
      <c r="F2189" s="56">
        <v>959</v>
      </c>
      <c r="G2189" s="56">
        <v>3</v>
      </c>
      <c r="I2189" s="56">
        <v>26</v>
      </c>
      <c r="J2189" s="56" t="s">
        <v>15</v>
      </c>
      <c r="K2189" s="56">
        <v>1</v>
      </c>
      <c r="L2189" s="56">
        <v>0.31</v>
      </c>
      <c r="M2189" s="56">
        <v>11.53</v>
      </c>
      <c r="N2189" s="261">
        <v>713</v>
      </c>
      <c r="O2189" s="261" t="s">
        <v>2505</v>
      </c>
    </row>
    <row r="2190" spans="1:15">
      <c r="A2190" s="57">
        <v>2189</v>
      </c>
      <c r="B2190" s="55">
        <v>44854</v>
      </c>
      <c r="C2190" s="56" t="s">
        <v>2053</v>
      </c>
      <c r="D2190" s="84" t="s">
        <v>76</v>
      </c>
      <c r="E2190" s="56">
        <v>31</v>
      </c>
      <c r="F2190" s="56">
        <v>765</v>
      </c>
      <c r="G2190" s="56">
        <v>53</v>
      </c>
      <c r="I2190" s="56">
        <v>78</v>
      </c>
      <c r="J2190" s="56" t="s">
        <v>15</v>
      </c>
      <c r="K2190" s="56">
        <v>5</v>
      </c>
      <c r="L2190" s="56">
        <v>6.92</v>
      </c>
      <c r="M2190" s="56">
        <v>67.94</v>
      </c>
      <c r="N2190" s="261">
        <v>713</v>
      </c>
      <c r="O2190" s="261" t="s">
        <v>2505</v>
      </c>
    </row>
    <row r="2191" spans="1:15">
      <c r="A2191" s="57">
        <v>2190</v>
      </c>
      <c r="B2191" s="55">
        <v>44854</v>
      </c>
      <c r="C2191" s="56" t="s">
        <v>2053</v>
      </c>
      <c r="D2191" s="84" t="s">
        <v>76</v>
      </c>
      <c r="E2191" s="56">
        <v>37</v>
      </c>
      <c r="F2191" s="56">
        <v>1627</v>
      </c>
      <c r="G2191" s="56">
        <v>0</v>
      </c>
      <c r="I2191" s="56">
        <v>31</v>
      </c>
      <c r="J2191" s="56" t="s">
        <v>12</v>
      </c>
      <c r="K2191" s="56">
        <v>0</v>
      </c>
      <c r="L2191" s="56">
        <v>0</v>
      </c>
      <c r="M2191" s="56">
        <v>0</v>
      </c>
      <c r="N2191" s="261">
        <v>713</v>
      </c>
      <c r="O2191" s="261" t="s">
        <v>2505</v>
      </c>
    </row>
    <row r="2192" spans="1:15">
      <c r="A2192" s="57">
        <v>2191</v>
      </c>
      <c r="B2192" s="55">
        <v>44854</v>
      </c>
      <c r="C2192" s="56" t="s">
        <v>2053</v>
      </c>
      <c r="D2192" s="84" t="s">
        <v>76</v>
      </c>
      <c r="E2192" s="56">
        <v>26</v>
      </c>
      <c r="F2192" s="56">
        <v>573</v>
      </c>
      <c r="G2192" s="56">
        <v>0</v>
      </c>
      <c r="I2192" s="56">
        <v>20</v>
      </c>
      <c r="J2192" s="56" t="s">
        <v>12</v>
      </c>
      <c r="K2192" s="56">
        <v>0</v>
      </c>
      <c r="L2192" s="56">
        <v>0</v>
      </c>
      <c r="M2192" s="56">
        <v>0</v>
      </c>
      <c r="N2192" s="261">
        <v>713</v>
      </c>
      <c r="O2192" s="261" t="s">
        <v>2505</v>
      </c>
    </row>
    <row r="2193" spans="1:15">
      <c r="A2193" s="57">
        <v>2192</v>
      </c>
      <c r="B2193" s="55">
        <v>44854</v>
      </c>
      <c r="C2193" s="56" t="s">
        <v>2053</v>
      </c>
      <c r="D2193" s="84" t="s">
        <v>76</v>
      </c>
      <c r="E2193" s="56">
        <v>32</v>
      </c>
      <c r="F2193" s="56">
        <v>878</v>
      </c>
      <c r="G2193" s="56">
        <v>0</v>
      </c>
      <c r="I2193" s="56">
        <v>30</v>
      </c>
      <c r="J2193" s="56" t="s">
        <v>12</v>
      </c>
      <c r="K2193" s="56">
        <v>0</v>
      </c>
      <c r="L2193" s="56">
        <v>0</v>
      </c>
      <c r="M2193" s="56">
        <v>0</v>
      </c>
      <c r="N2193" s="261">
        <v>713</v>
      </c>
      <c r="O2193" s="261" t="s">
        <v>2505</v>
      </c>
    </row>
    <row r="2194" spans="1:15">
      <c r="A2194" s="57">
        <v>2193</v>
      </c>
      <c r="B2194" s="55">
        <v>44855</v>
      </c>
      <c r="C2194" s="56" t="s">
        <v>2053</v>
      </c>
      <c r="D2194" s="84" t="s">
        <v>76</v>
      </c>
      <c r="E2194" s="56">
        <v>38</v>
      </c>
      <c r="F2194" s="56">
        <v>1406</v>
      </c>
      <c r="G2194" s="56">
        <v>7</v>
      </c>
      <c r="I2194" s="56">
        <v>68</v>
      </c>
      <c r="J2194" s="56" t="s">
        <v>15</v>
      </c>
      <c r="K2194" s="56">
        <v>1</v>
      </c>
      <c r="L2194" s="56">
        <v>0.49</v>
      </c>
      <c r="M2194" s="56">
        <v>10.29</v>
      </c>
      <c r="N2194" s="261">
        <v>713</v>
      </c>
      <c r="O2194" s="261" t="s">
        <v>2505</v>
      </c>
    </row>
    <row r="2195" spans="1:15">
      <c r="A2195" s="57">
        <v>2194</v>
      </c>
      <c r="B2195" s="55">
        <v>44855</v>
      </c>
      <c r="C2195" s="56" t="s">
        <v>2053</v>
      </c>
      <c r="D2195" s="84" t="s">
        <v>76</v>
      </c>
      <c r="E2195" s="56">
        <v>36</v>
      </c>
      <c r="F2195" s="56">
        <v>998</v>
      </c>
      <c r="G2195" s="56">
        <v>0</v>
      </c>
      <c r="I2195" s="56">
        <v>43</v>
      </c>
      <c r="J2195" s="56" t="s">
        <v>12</v>
      </c>
      <c r="K2195" s="56">
        <v>0</v>
      </c>
      <c r="L2195" s="56">
        <v>0</v>
      </c>
      <c r="M2195" s="56">
        <v>0</v>
      </c>
      <c r="N2195" s="261">
        <v>713</v>
      </c>
      <c r="O2195" s="261" t="s">
        <v>2505</v>
      </c>
    </row>
    <row r="2196" spans="1:15">
      <c r="A2196" s="57">
        <v>2195</v>
      </c>
      <c r="B2196" s="55">
        <v>44855</v>
      </c>
      <c r="C2196" s="56" t="s">
        <v>2053</v>
      </c>
      <c r="D2196" s="84" t="s">
        <v>76</v>
      </c>
      <c r="E2196" s="56">
        <v>38</v>
      </c>
      <c r="F2196" s="56">
        <v>1465</v>
      </c>
      <c r="G2196" s="56">
        <v>0</v>
      </c>
      <c r="I2196" s="56">
        <v>27</v>
      </c>
      <c r="J2196" s="56" t="s">
        <v>12</v>
      </c>
      <c r="K2196" s="56">
        <v>0</v>
      </c>
      <c r="L2196" s="56">
        <v>0</v>
      </c>
      <c r="M2196" s="56">
        <v>0</v>
      </c>
      <c r="N2196" s="261">
        <v>713</v>
      </c>
      <c r="O2196" s="261" t="s">
        <v>2505</v>
      </c>
    </row>
    <row r="2197" spans="1:15">
      <c r="A2197" s="57">
        <v>2196</v>
      </c>
      <c r="B2197" s="55">
        <v>44855</v>
      </c>
      <c r="C2197" s="56" t="s">
        <v>2053</v>
      </c>
      <c r="D2197" s="84" t="s">
        <v>76</v>
      </c>
      <c r="E2197" s="56">
        <v>34</v>
      </c>
      <c r="F2197" s="56">
        <v>1229</v>
      </c>
      <c r="G2197" s="56">
        <v>0</v>
      </c>
      <c r="I2197" s="56">
        <v>30</v>
      </c>
      <c r="J2197" s="56" t="s">
        <v>12</v>
      </c>
      <c r="K2197" s="56">
        <v>0</v>
      </c>
      <c r="L2197" s="56">
        <v>0</v>
      </c>
      <c r="M2197" s="56">
        <v>0</v>
      </c>
      <c r="N2197" s="261">
        <v>713</v>
      </c>
      <c r="O2197" s="261" t="s">
        <v>2505</v>
      </c>
    </row>
    <row r="2198" spans="1:15">
      <c r="A2198" s="57">
        <v>2197</v>
      </c>
      <c r="B2198" s="55">
        <v>44855</v>
      </c>
      <c r="C2198" s="56" t="s">
        <v>2053</v>
      </c>
      <c r="D2198" s="84" t="s">
        <v>76</v>
      </c>
      <c r="E2198" s="56">
        <v>37</v>
      </c>
      <c r="F2198" s="56">
        <v>1575</v>
      </c>
      <c r="G2198" s="56">
        <v>0</v>
      </c>
      <c r="I2198" s="56">
        <v>38</v>
      </c>
      <c r="J2198" s="56" t="s">
        <v>12</v>
      </c>
      <c r="K2198" s="56">
        <v>0</v>
      </c>
      <c r="L2198" s="56">
        <v>0</v>
      </c>
      <c r="M2198" s="56">
        <v>0</v>
      </c>
      <c r="N2198" s="261">
        <v>713</v>
      </c>
      <c r="O2198" s="261" t="s">
        <v>2505</v>
      </c>
    </row>
    <row r="2199" spans="1:15">
      <c r="A2199" s="57">
        <v>2198</v>
      </c>
      <c r="B2199" s="55">
        <v>44856</v>
      </c>
      <c r="C2199" s="56" t="s">
        <v>2053</v>
      </c>
      <c r="D2199" s="84" t="s">
        <v>76</v>
      </c>
      <c r="E2199" s="56">
        <v>28</v>
      </c>
      <c r="F2199" s="56">
        <v>400</v>
      </c>
      <c r="G2199" s="56">
        <v>0</v>
      </c>
      <c r="I2199" s="56">
        <v>18</v>
      </c>
      <c r="J2199" s="56" t="s">
        <v>12</v>
      </c>
      <c r="K2199" s="56">
        <v>0</v>
      </c>
      <c r="L2199" s="56">
        <v>0</v>
      </c>
      <c r="M2199" s="56">
        <v>0</v>
      </c>
      <c r="N2199" s="261">
        <v>713</v>
      </c>
      <c r="O2199" s="261" t="s">
        <v>2505</v>
      </c>
    </row>
    <row r="2200" spans="1:15">
      <c r="A2200" s="57">
        <v>2199</v>
      </c>
      <c r="B2200" s="55">
        <v>44856</v>
      </c>
      <c r="C2200" s="56" t="s">
        <v>2053</v>
      </c>
      <c r="D2200" s="84" t="s">
        <v>76</v>
      </c>
      <c r="E2200" s="56">
        <v>35</v>
      </c>
      <c r="F2200" s="56">
        <v>1110</v>
      </c>
      <c r="G2200" s="56">
        <v>0</v>
      </c>
      <c r="I2200" s="56">
        <v>31</v>
      </c>
      <c r="J2200" s="56" t="s">
        <v>12</v>
      </c>
      <c r="K2200" s="56">
        <v>0</v>
      </c>
      <c r="L2200" s="56">
        <v>0</v>
      </c>
      <c r="M2200" s="56">
        <v>0</v>
      </c>
      <c r="N2200" s="261">
        <v>713</v>
      </c>
      <c r="O2200" s="261" t="s">
        <v>2505</v>
      </c>
    </row>
    <row r="2201" spans="1:15">
      <c r="A2201" s="57">
        <v>2200</v>
      </c>
      <c r="B2201" s="55">
        <v>44856</v>
      </c>
      <c r="C2201" s="56" t="s">
        <v>2053</v>
      </c>
      <c r="D2201" s="84" t="s">
        <v>76</v>
      </c>
      <c r="E2201" s="56">
        <v>35</v>
      </c>
      <c r="F2201" s="56">
        <v>1150</v>
      </c>
      <c r="G2201" s="56">
        <v>0</v>
      </c>
      <c r="I2201" s="56">
        <v>34</v>
      </c>
      <c r="J2201" s="56" t="s">
        <v>12</v>
      </c>
      <c r="K2201" s="56">
        <v>0</v>
      </c>
      <c r="L2201" s="56">
        <v>0</v>
      </c>
      <c r="M2201" s="56">
        <v>0</v>
      </c>
      <c r="N2201" s="261">
        <v>713</v>
      </c>
      <c r="O2201" s="261" t="s">
        <v>2505</v>
      </c>
    </row>
    <row r="2202" spans="1:15">
      <c r="A2202" s="57">
        <v>2201</v>
      </c>
      <c r="B2202" s="55">
        <v>44856</v>
      </c>
      <c r="C2202" s="56" t="s">
        <v>2053</v>
      </c>
      <c r="D2202" s="84" t="s">
        <v>76</v>
      </c>
      <c r="E2202" s="56">
        <v>33</v>
      </c>
      <c r="F2202" s="56">
        <v>900</v>
      </c>
      <c r="G2202" s="56">
        <v>0</v>
      </c>
      <c r="I2202" s="56">
        <v>28</v>
      </c>
      <c r="J2202" s="56" t="s">
        <v>12</v>
      </c>
      <c r="K2202" s="56">
        <v>0</v>
      </c>
      <c r="L2202" s="56">
        <v>0</v>
      </c>
      <c r="M2202" s="56">
        <v>0</v>
      </c>
      <c r="N2202" s="261">
        <v>713</v>
      </c>
      <c r="O2202" s="261" t="s">
        <v>2505</v>
      </c>
    </row>
    <row r="2203" spans="1:15">
      <c r="A2203" s="57">
        <v>2202</v>
      </c>
      <c r="B2203" s="55">
        <v>44856</v>
      </c>
      <c r="C2203" s="56" t="s">
        <v>2053</v>
      </c>
      <c r="D2203" s="84" t="s">
        <v>76</v>
      </c>
      <c r="E2203" s="56">
        <v>30</v>
      </c>
      <c r="F2203" s="56">
        <v>650</v>
      </c>
      <c r="G2203" s="56">
        <v>0</v>
      </c>
      <c r="I2203" s="56">
        <v>23</v>
      </c>
      <c r="J2203" s="56" t="s">
        <v>12</v>
      </c>
      <c r="K2203" s="56">
        <v>0</v>
      </c>
      <c r="L2203" s="56">
        <v>0</v>
      </c>
      <c r="M2203" s="56">
        <v>0</v>
      </c>
      <c r="N2203" s="261">
        <v>713</v>
      </c>
      <c r="O2203" s="261" t="s">
        <v>2505</v>
      </c>
    </row>
    <row r="2204" spans="1:15">
      <c r="A2204" s="57">
        <v>2203</v>
      </c>
      <c r="B2204" s="55">
        <v>44858</v>
      </c>
      <c r="C2204" s="56" t="s">
        <v>2053</v>
      </c>
      <c r="D2204" s="84" t="s">
        <v>76</v>
      </c>
      <c r="E2204" s="56">
        <v>28</v>
      </c>
      <c r="F2204" s="56">
        <v>565</v>
      </c>
      <c r="G2204" s="56">
        <v>53</v>
      </c>
      <c r="I2204" s="56">
        <v>80</v>
      </c>
      <c r="J2204" s="56" t="s">
        <v>15</v>
      </c>
      <c r="K2204" s="56">
        <v>5</v>
      </c>
      <c r="L2204" s="56">
        <v>9.3800000000000008</v>
      </c>
      <c r="M2204" s="56">
        <v>66.25</v>
      </c>
      <c r="N2204" s="261">
        <v>713</v>
      </c>
      <c r="O2204" s="261" t="s">
        <v>2505</v>
      </c>
    </row>
    <row r="2205" spans="1:15">
      <c r="A2205" s="57">
        <v>2204</v>
      </c>
      <c r="B2205" s="55">
        <v>44858</v>
      </c>
      <c r="C2205" s="56" t="s">
        <v>2053</v>
      </c>
      <c r="D2205" s="84" t="s">
        <v>76</v>
      </c>
      <c r="E2205" s="56">
        <v>39</v>
      </c>
      <c r="F2205" s="56">
        <v>1345</v>
      </c>
      <c r="G2205" s="56">
        <v>0</v>
      </c>
      <c r="I2205" s="56">
        <v>30</v>
      </c>
      <c r="J2205" s="56" t="s">
        <v>12</v>
      </c>
      <c r="K2205" s="56">
        <v>0</v>
      </c>
      <c r="L2205" s="56">
        <v>0</v>
      </c>
      <c r="M2205" s="56">
        <v>0</v>
      </c>
      <c r="N2205" s="261">
        <v>713</v>
      </c>
      <c r="O2205" s="261" t="s">
        <v>2505</v>
      </c>
    </row>
    <row r="2206" spans="1:15">
      <c r="A2206" s="57">
        <v>2205</v>
      </c>
      <c r="B2206" s="55">
        <v>44858</v>
      </c>
      <c r="C2206" s="56" t="s">
        <v>2053</v>
      </c>
      <c r="D2206" s="84" t="s">
        <v>76</v>
      </c>
      <c r="E2206" s="56">
        <v>38</v>
      </c>
      <c r="F2206" s="56">
        <v>1257</v>
      </c>
      <c r="G2206" s="56">
        <v>0</v>
      </c>
      <c r="I2206" s="56">
        <v>38</v>
      </c>
      <c r="J2206" s="56" t="s">
        <v>12</v>
      </c>
      <c r="K2206" s="56">
        <v>0</v>
      </c>
      <c r="L2206" s="56">
        <v>0</v>
      </c>
      <c r="M2206" s="56">
        <v>0</v>
      </c>
      <c r="N2206" s="261">
        <v>713</v>
      </c>
      <c r="O2206" s="261" t="s">
        <v>2505</v>
      </c>
    </row>
    <row r="2207" spans="1:15">
      <c r="A2207" s="57">
        <v>2206</v>
      </c>
      <c r="B2207" s="55">
        <v>44858</v>
      </c>
      <c r="C2207" s="56" t="s">
        <v>2053</v>
      </c>
      <c r="D2207" s="84" t="s">
        <v>76</v>
      </c>
      <c r="E2207" s="56">
        <v>31</v>
      </c>
      <c r="F2207" s="56">
        <v>987</v>
      </c>
      <c r="G2207" s="56">
        <v>2</v>
      </c>
      <c r="I2207" s="56">
        <v>27</v>
      </c>
      <c r="J2207" s="56" t="s">
        <v>15</v>
      </c>
      <c r="K2207" s="56">
        <v>1</v>
      </c>
      <c r="L2207" s="56">
        <v>0.2</v>
      </c>
      <c r="M2207" s="56">
        <v>7.4</v>
      </c>
      <c r="N2207" s="261">
        <v>713</v>
      </c>
      <c r="O2207" s="261" t="s">
        <v>2505</v>
      </c>
    </row>
    <row r="2208" spans="1:15">
      <c r="A2208" s="57">
        <v>2207</v>
      </c>
      <c r="B2208" s="55">
        <v>44858</v>
      </c>
      <c r="C2208" s="56" t="s">
        <v>2053</v>
      </c>
      <c r="D2208" s="84" t="s">
        <v>76</v>
      </c>
      <c r="E2208" s="56">
        <v>38</v>
      </c>
      <c r="F2208" s="56">
        <v>1248</v>
      </c>
      <c r="G2208" s="56">
        <v>0</v>
      </c>
      <c r="I2208" s="56">
        <v>28</v>
      </c>
      <c r="J2208" s="56" t="s">
        <v>12</v>
      </c>
      <c r="K2208" s="56">
        <v>0</v>
      </c>
      <c r="L2208" s="56">
        <v>0</v>
      </c>
      <c r="M2208" s="56">
        <v>0</v>
      </c>
      <c r="N2208" s="261">
        <v>713</v>
      </c>
      <c r="O2208" s="261" t="s">
        <v>2505</v>
      </c>
    </row>
    <row r="2209" spans="1:15">
      <c r="A2209" s="57">
        <v>2208</v>
      </c>
      <c r="B2209" s="55">
        <v>44859</v>
      </c>
      <c r="C2209" s="56" t="s">
        <v>2053</v>
      </c>
      <c r="D2209" s="84" t="s">
        <v>76</v>
      </c>
      <c r="E2209" s="56">
        <v>38</v>
      </c>
      <c r="F2209" s="56">
        <v>1250</v>
      </c>
      <c r="G2209" s="56">
        <v>0</v>
      </c>
      <c r="I2209" s="56">
        <v>30</v>
      </c>
      <c r="J2209" s="56" t="s">
        <v>12</v>
      </c>
      <c r="K2209" s="56">
        <v>0</v>
      </c>
      <c r="L2209" s="56">
        <v>0</v>
      </c>
      <c r="M2209" s="56">
        <v>0</v>
      </c>
      <c r="N2209" s="261">
        <v>713</v>
      </c>
      <c r="O2209" s="261" t="s">
        <v>2505</v>
      </c>
    </row>
    <row r="2210" spans="1:15">
      <c r="A2210" s="57">
        <v>2209</v>
      </c>
      <c r="B2210" s="55">
        <v>44859</v>
      </c>
      <c r="C2210" s="56" t="s">
        <v>2053</v>
      </c>
      <c r="D2210" s="84" t="s">
        <v>76</v>
      </c>
      <c r="E2210" s="56">
        <v>34</v>
      </c>
      <c r="F2210" s="56">
        <v>1059</v>
      </c>
      <c r="G2210" s="56">
        <v>0</v>
      </c>
      <c r="I2210" s="56">
        <v>27</v>
      </c>
      <c r="J2210" s="56" t="s">
        <v>12</v>
      </c>
      <c r="K2210" s="56">
        <v>0</v>
      </c>
      <c r="L2210" s="56">
        <v>0</v>
      </c>
      <c r="M2210" s="56">
        <v>0</v>
      </c>
      <c r="N2210" s="261">
        <v>713</v>
      </c>
      <c r="O2210" s="261" t="s">
        <v>2505</v>
      </c>
    </row>
    <row r="2211" spans="1:15">
      <c r="A2211" s="57">
        <v>2210</v>
      </c>
      <c r="B2211" s="55">
        <v>44859</v>
      </c>
      <c r="C2211" s="56" t="s">
        <v>2053</v>
      </c>
      <c r="D2211" s="84" t="s">
        <v>76</v>
      </c>
      <c r="E2211" s="56">
        <v>39</v>
      </c>
      <c r="F2211" s="56">
        <v>1335</v>
      </c>
      <c r="G2211" s="56">
        <v>0</v>
      </c>
      <c r="I2211" s="56">
        <v>28</v>
      </c>
      <c r="J2211" s="56" t="s">
        <v>12</v>
      </c>
      <c r="K2211" s="56">
        <v>0</v>
      </c>
      <c r="L2211" s="56">
        <v>0</v>
      </c>
      <c r="M2211" s="56">
        <v>0</v>
      </c>
      <c r="N2211" s="261">
        <v>713</v>
      </c>
      <c r="O2211" s="261" t="s">
        <v>2505</v>
      </c>
    </row>
    <row r="2212" spans="1:15">
      <c r="A2212" s="57">
        <v>2211</v>
      </c>
      <c r="B2212" s="55">
        <v>44859</v>
      </c>
      <c r="C2212" s="56" t="s">
        <v>2053</v>
      </c>
      <c r="D2212" s="84" t="s">
        <v>76</v>
      </c>
      <c r="E2212" s="56">
        <v>27</v>
      </c>
      <c r="F2212" s="56">
        <v>970</v>
      </c>
      <c r="G2212" s="56">
        <v>0</v>
      </c>
      <c r="I2212" s="56">
        <v>32</v>
      </c>
      <c r="J2212" s="56" t="s">
        <v>12</v>
      </c>
      <c r="K2212" s="56">
        <v>0</v>
      </c>
      <c r="L2212" s="56">
        <v>0</v>
      </c>
      <c r="M2212" s="56">
        <v>0</v>
      </c>
      <c r="N2212" s="261">
        <v>713</v>
      </c>
      <c r="O2212" s="261" t="s">
        <v>2505</v>
      </c>
    </row>
    <row r="2213" spans="1:15">
      <c r="A2213" s="57">
        <v>2212</v>
      </c>
      <c r="B2213" s="55">
        <v>44859</v>
      </c>
      <c r="C2213" s="56" t="s">
        <v>2053</v>
      </c>
      <c r="D2213" s="84" t="s">
        <v>76</v>
      </c>
      <c r="E2213" s="56">
        <v>29</v>
      </c>
      <c r="F2213" s="56">
        <v>995</v>
      </c>
      <c r="G2213" s="56">
        <v>0</v>
      </c>
      <c r="I2213" s="56">
        <v>30</v>
      </c>
      <c r="J2213" s="56" t="s">
        <v>12</v>
      </c>
      <c r="K2213" s="56">
        <v>0</v>
      </c>
      <c r="L2213" s="56">
        <v>0</v>
      </c>
      <c r="M2213" s="56">
        <v>0</v>
      </c>
      <c r="N2213" s="261">
        <v>713</v>
      </c>
      <c r="O2213" s="261" t="s">
        <v>2505</v>
      </c>
    </row>
    <row r="2214" spans="1:15">
      <c r="A2214" s="57">
        <v>2213</v>
      </c>
      <c r="B2214" s="55">
        <v>44860</v>
      </c>
      <c r="C2214" s="56" t="s">
        <v>2053</v>
      </c>
      <c r="D2214" s="84" t="s">
        <v>76</v>
      </c>
      <c r="E2214" s="56">
        <v>37</v>
      </c>
      <c r="F2214" s="56">
        <v>1316</v>
      </c>
      <c r="G2214" s="56">
        <v>0</v>
      </c>
      <c r="I2214" s="56">
        <v>33</v>
      </c>
      <c r="J2214" s="56" t="s">
        <v>12</v>
      </c>
      <c r="K2214" s="56">
        <v>0</v>
      </c>
      <c r="L2214" s="56">
        <v>0</v>
      </c>
      <c r="M2214" s="56">
        <v>0</v>
      </c>
      <c r="N2214" s="261">
        <v>713</v>
      </c>
      <c r="O2214" s="261" t="s">
        <v>2505</v>
      </c>
    </row>
    <row r="2215" spans="1:15">
      <c r="A2215" s="57">
        <v>2214</v>
      </c>
      <c r="B2215" s="55">
        <v>44860</v>
      </c>
      <c r="C2215" s="56" t="s">
        <v>2053</v>
      </c>
      <c r="D2215" s="84" t="s">
        <v>76</v>
      </c>
      <c r="E2215" s="56">
        <v>37</v>
      </c>
      <c r="F2215" s="56">
        <v>1436</v>
      </c>
      <c r="G2215" s="56">
        <v>0</v>
      </c>
      <c r="I2215" s="56">
        <v>61</v>
      </c>
      <c r="J2215" s="56" t="s">
        <v>12</v>
      </c>
      <c r="K2215" s="56">
        <v>0</v>
      </c>
      <c r="L2215" s="56">
        <v>0</v>
      </c>
      <c r="M2215" s="56">
        <v>0</v>
      </c>
      <c r="N2215" s="261">
        <v>713</v>
      </c>
      <c r="O2215" s="261" t="s">
        <v>2505</v>
      </c>
    </row>
    <row r="2216" spans="1:15">
      <c r="A2216" s="57">
        <v>2215</v>
      </c>
      <c r="B2216" s="55">
        <v>44860</v>
      </c>
      <c r="C2216" s="56" t="s">
        <v>2053</v>
      </c>
      <c r="D2216" s="84" t="s">
        <v>76</v>
      </c>
      <c r="E2216" s="56">
        <v>35</v>
      </c>
      <c r="F2216" s="56">
        <v>1221</v>
      </c>
      <c r="G2216" s="56">
        <v>0</v>
      </c>
      <c r="I2216" s="56">
        <v>60</v>
      </c>
      <c r="J2216" s="56" t="s">
        <v>12</v>
      </c>
      <c r="K2216" s="56">
        <v>0</v>
      </c>
      <c r="L2216" s="56">
        <v>0</v>
      </c>
      <c r="M2216" s="56">
        <v>0</v>
      </c>
      <c r="N2216" s="261">
        <v>713</v>
      </c>
      <c r="O2216" s="261" t="s">
        <v>2505</v>
      </c>
    </row>
    <row r="2217" spans="1:15">
      <c r="A2217" s="57">
        <v>2216</v>
      </c>
      <c r="B2217" s="55">
        <v>44860</v>
      </c>
      <c r="C2217" s="56" t="s">
        <v>2053</v>
      </c>
      <c r="D2217" s="84" t="s">
        <v>76</v>
      </c>
      <c r="E2217" s="56">
        <v>29</v>
      </c>
      <c r="F2217" s="56">
        <v>771</v>
      </c>
      <c r="G2217" s="56">
        <v>42</v>
      </c>
      <c r="I2217" s="56">
        <v>17</v>
      </c>
      <c r="J2217" s="56" t="s">
        <v>15</v>
      </c>
      <c r="K2217" s="56">
        <v>5</v>
      </c>
      <c r="L2217" s="56">
        <v>5.44</v>
      </c>
      <c r="M2217" s="56">
        <v>247.05</v>
      </c>
      <c r="N2217" s="261">
        <v>713</v>
      </c>
      <c r="O2217" s="261" t="s">
        <v>2505</v>
      </c>
    </row>
    <row r="2218" spans="1:15">
      <c r="A2218" s="57">
        <v>2217</v>
      </c>
      <c r="B2218" s="55">
        <v>44860</v>
      </c>
      <c r="C2218" s="56" t="s">
        <v>2053</v>
      </c>
      <c r="D2218" s="84" t="s">
        <v>76</v>
      </c>
      <c r="E2218" s="56">
        <v>33</v>
      </c>
      <c r="F2218" s="56">
        <v>959</v>
      </c>
      <c r="G2218" s="56">
        <v>49</v>
      </c>
      <c r="I2218" s="56">
        <v>16</v>
      </c>
      <c r="J2218" s="56" t="s">
        <v>15</v>
      </c>
      <c r="K2218" s="56">
        <v>5</v>
      </c>
      <c r="L2218" s="56">
        <v>5.0999999999999996</v>
      </c>
      <c r="M2218" s="56">
        <v>306.25</v>
      </c>
      <c r="N2218" s="261">
        <v>713</v>
      </c>
      <c r="O2218" s="261" t="s">
        <v>2505</v>
      </c>
    </row>
    <row r="2219" spans="1:15">
      <c r="A2219" s="57">
        <v>2218</v>
      </c>
      <c r="B2219" s="55">
        <v>44861</v>
      </c>
      <c r="C2219" s="56" t="s">
        <v>2053</v>
      </c>
      <c r="D2219" s="84" t="s">
        <v>76</v>
      </c>
      <c r="E2219" s="56">
        <v>32</v>
      </c>
      <c r="F2219" s="56">
        <v>1190</v>
      </c>
      <c r="G2219" s="56">
        <v>0</v>
      </c>
      <c r="I2219" s="56">
        <v>32</v>
      </c>
      <c r="J2219" s="56" t="s">
        <v>12</v>
      </c>
      <c r="K2219" s="56">
        <v>0</v>
      </c>
      <c r="L2219" s="56">
        <v>0</v>
      </c>
      <c r="M2219" s="56">
        <v>0</v>
      </c>
      <c r="N2219" s="261">
        <v>713</v>
      </c>
      <c r="O2219" s="261" t="s">
        <v>2505</v>
      </c>
    </row>
    <row r="2220" spans="1:15">
      <c r="A2220" s="57">
        <v>2219</v>
      </c>
      <c r="B2220" s="55">
        <v>44861</v>
      </c>
      <c r="C2220" s="56" t="s">
        <v>2053</v>
      </c>
      <c r="D2220" s="84" t="s">
        <v>76</v>
      </c>
      <c r="E2220" s="56">
        <v>30</v>
      </c>
      <c r="F2220" s="56">
        <v>855</v>
      </c>
      <c r="G2220" s="56">
        <v>0</v>
      </c>
      <c r="I2220" s="56">
        <v>29</v>
      </c>
      <c r="J2220" s="56" t="s">
        <v>12</v>
      </c>
      <c r="K2220" s="56">
        <v>0</v>
      </c>
      <c r="L2220" s="56">
        <v>0</v>
      </c>
      <c r="M2220" s="56">
        <v>0</v>
      </c>
      <c r="N2220" s="261">
        <v>713</v>
      </c>
      <c r="O2220" s="261" t="s">
        <v>2505</v>
      </c>
    </row>
    <row r="2221" spans="1:15">
      <c r="A2221" s="57">
        <v>2220</v>
      </c>
      <c r="B2221" s="55">
        <v>44862</v>
      </c>
      <c r="C2221" s="56" t="s">
        <v>2053</v>
      </c>
      <c r="D2221" s="84" t="s">
        <v>76</v>
      </c>
      <c r="E2221" s="56">
        <v>32</v>
      </c>
      <c r="F2221" s="56">
        <v>861</v>
      </c>
      <c r="G2221" s="56">
        <v>0</v>
      </c>
      <c r="I2221" s="56">
        <v>22</v>
      </c>
      <c r="J2221" s="56" t="s">
        <v>12</v>
      </c>
      <c r="K2221" s="56">
        <v>0</v>
      </c>
      <c r="L2221" s="56">
        <v>0</v>
      </c>
      <c r="M2221" s="56">
        <v>0</v>
      </c>
      <c r="N2221" s="261">
        <v>713</v>
      </c>
      <c r="O2221" s="261" t="s">
        <v>2505</v>
      </c>
    </row>
    <row r="2222" spans="1:15">
      <c r="A2222" s="57">
        <v>2221</v>
      </c>
      <c r="B2222" s="55">
        <v>44862</v>
      </c>
      <c r="C2222" s="56" t="s">
        <v>2053</v>
      </c>
      <c r="D2222" s="84" t="s">
        <v>76</v>
      </c>
      <c r="E2222" s="56">
        <v>37</v>
      </c>
      <c r="F2222" s="56">
        <v>1383</v>
      </c>
      <c r="G2222" s="56">
        <v>0</v>
      </c>
      <c r="I2222" s="56">
        <v>35</v>
      </c>
      <c r="J2222" s="56" t="s">
        <v>12</v>
      </c>
      <c r="K2222" s="56">
        <v>0</v>
      </c>
      <c r="L2222" s="56">
        <v>0</v>
      </c>
      <c r="M2222" s="56">
        <v>0</v>
      </c>
      <c r="N2222" s="261">
        <v>713</v>
      </c>
      <c r="O2222" s="261" t="s">
        <v>2505</v>
      </c>
    </row>
    <row r="2223" spans="1:15">
      <c r="A2223" s="57">
        <v>2222</v>
      </c>
      <c r="B2223" s="55">
        <v>44862</v>
      </c>
      <c r="C2223" s="56" t="s">
        <v>2053</v>
      </c>
      <c r="D2223" s="84" t="s">
        <v>76</v>
      </c>
      <c r="E2223" s="56">
        <v>34</v>
      </c>
      <c r="F2223" s="56">
        <v>891</v>
      </c>
      <c r="G2223" s="56">
        <v>0</v>
      </c>
      <c r="I2223" s="56">
        <v>12</v>
      </c>
      <c r="J2223" s="56" t="s">
        <v>12</v>
      </c>
      <c r="K2223" s="56">
        <v>0</v>
      </c>
      <c r="L2223" s="56">
        <v>0</v>
      </c>
      <c r="M2223" s="56">
        <v>0</v>
      </c>
      <c r="N2223" s="261">
        <v>713</v>
      </c>
      <c r="O2223" s="261" t="s">
        <v>2505</v>
      </c>
    </row>
    <row r="2224" spans="1:15">
      <c r="A2224" s="57">
        <v>2223</v>
      </c>
      <c r="B2224" s="55">
        <v>44863</v>
      </c>
      <c r="C2224" s="56" t="s">
        <v>2053</v>
      </c>
      <c r="D2224" s="84" t="s">
        <v>76</v>
      </c>
      <c r="E2224" s="56">
        <v>30</v>
      </c>
      <c r="F2224" s="56">
        <v>899</v>
      </c>
      <c r="G2224" s="56">
        <v>5</v>
      </c>
      <c r="I2224" s="56">
        <v>24</v>
      </c>
      <c r="J2224" s="56" t="s">
        <v>15</v>
      </c>
      <c r="K2224" s="56">
        <v>1</v>
      </c>
      <c r="L2224" s="56">
        <v>0.95</v>
      </c>
      <c r="M2224" s="56">
        <v>20.85</v>
      </c>
      <c r="N2224" s="261">
        <v>713</v>
      </c>
      <c r="O2224" s="261" t="s">
        <v>2505</v>
      </c>
    </row>
    <row r="2225" spans="1:15">
      <c r="A2225" s="57">
        <v>2224</v>
      </c>
      <c r="B2225" s="55">
        <v>44863</v>
      </c>
      <c r="C2225" s="56" t="s">
        <v>2053</v>
      </c>
      <c r="D2225" s="84" t="s">
        <v>76</v>
      </c>
      <c r="E2225" s="56">
        <v>32</v>
      </c>
      <c r="F2225" s="56">
        <v>913</v>
      </c>
      <c r="G2225" s="56">
        <v>0</v>
      </c>
      <c r="I2225" s="56">
        <v>32</v>
      </c>
      <c r="J2225" s="56" t="s">
        <v>12</v>
      </c>
      <c r="K2225" s="56">
        <v>0</v>
      </c>
      <c r="L2225" s="56">
        <v>0</v>
      </c>
      <c r="M2225" s="56">
        <v>0</v>
      </c>
      <c r="N2225" s="261">
        <v>713</v>
      </c>
      <c r="O2225" s="261" t="s">
        <v>2505</v>
      </c>
    </row>
    <row r="2226" spans="1:15">
      <c r="A2226" s="57">
        <v>2225</v>
      </c>
      <c r="B2226" s="55">
        <v>44863</v>
      </c>
      <c r="C2226" s="56" t="s">
        <v>2053</v>
      </c>
      <c r="D2226" s="84" t="s">
        <v>76</v>
      </c>
      <c r="E2226" s="56">
        <v>29</v>
      </c>
      <c r="F2226" s="56">
        <v>708</v>
      </c>
      <c r="G2226" s="56">
        <v>0</v>
      </c>
      <c r="I2226" s="56">
        <v>24</v>
      </c>
      <c r="J2226" s="56" t="s">
        <v>12</v>
      </c>
      <c r="K2226" s="56">
        <v>0</v>
      </c>
      <c r="L2226" s="56">
        <v>0</v>
      </c>
      <c r="M2226" s="56">
        <v>0</v>
      </c>
      <c r="N2226" s="261">
        <v>713</v>
      </c>
      <c r="O2226" s="261" t="s">
        <v>2505</v>
      </c>
    </row>
    <row r="2227" spans="1:15">
      <c r="A2227" s="57">
        <v>2226</v>
      </c>
      <c r="B2227" s="55">
        <v>44863</v>
      </c>
      <c r="C2227" s="56" t="s">
        <v>2053</v>
      </c>
      <c r="D2227" s="84" t="s">
        <v>76</v>
      </c>
      <c r="E2227" s="56">
        <v>31</v>
      </c>
      <c r="F2227" s="56">
        <v>931</v>
      </c>
      <c r="G2227" s="56">
        <v>0</v>
      </c>
      <c r="I2227" s="56">
        <v>31</v>
      </c>
      <c r="J2227" s="56" t="s">
        <v>12</v>
      </c>
      <c r="K2227" s="56">
        <v>0</v>
      </c>
      <c r="L2227" s="56">
        <v>0</v>
      </c>
      <c r="M2227" s="56">
        <v>0</v>
      </c>
      <c r="N2227" s="261">
        <v>713</v>
      </c>
      <c r="O2227" s="261" t="s">
        <v>2505</v>
      </c>
    </row>
    <row r="2228" spans="1:15">
      <c r="A2228" s="57">
        <v>2227</v>
      </c>
      <c r="B2228" s="55">
        <v>44863</v>
      </c>
      <c r="C2228" s="56" t="s">
        <v>2053</v>
      </c>
      <c r="D2228" s="84" t="s">
        <v>76</v>
      </c>
      <c r="E2228" s="56">
        <v>31</v>
      </c>
      <c r="F2228" s="56">
        <v>719</v>
      </c>
      <c r="G2228" s="56">
        <v>37</v>
      </c>
      <c r="I2228" s="56">
        <v>34</v>
      </c>
      <c r="J2228" s="56" t="s">
        <v>15</v>
      </c>
      <c r="K2228" s="56">
        <v>4</v>
      </c>
      <c r="L2228" s="56">
        <v>5.14</v>
      </c>
      <c r="M2228" s="56">
        <v>108.82</v>
      </c>
      <c r="N2228" s="261">
        <v>713</v>
      </c>
      <c r="O2228" s="261" t="s">
        <v>2505</v>
      </c>
    </row>
    <row r="2229" spans="1:15">
      <c r="A2229" s="57">
        <v>2228</v>
      </c>
      <c r="B2229" s="55">
        <v>44865</v>
      </c>
      <c r="C2229" s="56" t="s">
        <v>2053</v>
      </c>
      <c r="D2229" s="84" t="s">
        <v>76</v>
      </c>
      <c r="E2229" s="56">
        <v>39</v>
      </c>
      <c r="F2229" s="56">
        <v>1292</v>
      </c>
      <c r="G2229" s="56">
        <v>8</v>
      </c>
      <c r="I2229" s="56">
        <v>32</v>
      </c>
      <c r="J2229" s="56" t="s">
        <v>15</v>
      </c>
      <c r="K2229" s="56">
        <v>1</v>
      </c>
      <c r="L2229" s="56">
        <v>0</v>
      </c>
      <c r="M2229" s="56">
        <v>0</v>
      </c>
      <c r="N2229" s="261">
        <v>713</v>
      </c>
      <c r="O2229" s="261" t="s">
        <v>2505</v>
      </c>
    </row>
    <row r="2230" spans="1:15">
      <c r="A2230" s="57">
        <v>2229</v>
      </c>
      <c r="B2230" s="55">
        <v>44865</v>
      </c>
      <c r="C2230" s="56" t="s">
        <v>2053</v>
      </c>
      <c r="D2230" s="84" t="s">
        <v>76</v>
      </c>
      <c r="E2230" s="56">
        <v>38</v>
      </c>
      <c r="F2230" s="56">
        <v>1451</v>
      </c>
      <c r="G2230" s="56">
        <v>0</v>
      </c>
      <c r="I2230" s="56">
        <v>30</v>
      </c>
      <c r="J2230" s="56" t="s">
        <v>12</v>
      </c>
      <c r="K2230" s="56">
        <v>0</v>
      </c>
      <c r="L2230" s="56">
        <v>0</v>
      </c>
      <c r="M2230" s="56">
        <v>0</v>
      </c>
      <c r="N2230" s="261">
        <v>713</v>
      </c>
      <c r="O2230" s="261" t="s">
        <v>2505</v>
      </c>
    </row>
    <row r="2231" spans="1:15">
      <c r="A2231" s="57">
        <v>2230</v>
      </c>
      <c r="B2231" s="55">
        <v>44865</v>
      </c>
      <c r="C2231" s="56" t="s">
        <v>2053</v>
      </c>
      <c r="D2231" s="84" t="s">
        <v>76</v>
      </c>
      <c r="E2231" s="56">
        <v>36</v>
      </c>
      <c r="F2231" s="56">
        <v>1175</v>
      </c>
      <c r="G2231" s="56">
        <v>4</v>
      </c>
      <c r="I2231" s="56">
        <v>29</v>
      </c>
      <c r="J2231" s="56" t="s">
        <v>15</v>
      </c>
      <c r="K2231" s="56">
        <v>1</v>
      </c>
      <c r="L2231" s="56">
        <v>0</v>
      </c>
      <c r="M2231" s="56">
        <v>0</v>
      </c>
      <c r="N2231" s="261">
        <v>713</v>
      </c>
      <c r="O2231" s="261" t="s">
        <v>2505</v>
      </c>
    </row>
    <row r="2232" spans="1:15">
      <c r="A2232" s="57">
        <v>2231</v>
      </c>
      <c r="B2232" s="55">
        <v>44865</v>
      </c>
      <c r="C2232" s="56" t="s">
        <v>2053</v>
      </c>
      <c r="D2232" s="84" t="s">
        <v>76</v>
      </c>
      <c r="E2232" s="56">
        <v>27</v>
      </c>
      <c r="F2232" s="56">
        <v>478</v>
      </c>
      <c r="G2232" s="56">
        <v>0</v>
      </c>
      <c r="I2232" s="56">
        <v>30</v>
      </c>
      <c r="J2232" s="56" t="s">
        <v>12</v>
      </c>
      <c r="K2232" s="56">
        <v>0</v>
      </c>
      <c r="L2232" s="56">
        <v>0</v>
      </c>
      <c r="M2232" s="56">
        <v>0</v>
      </c>
      <c r="N2232" s="261">
        <v>713</v>
      </c>
      <c r="O2232" s="261" t="s">
        <v>2505</v>
      </c>
    </row>
    <row r="2233" spans="1:15">
      <c r="A2233" s="57">
        <v>2232</v>
      </c>
      <c r="B2233" s="55">
        <v>44865</v>
      </c>
      <c r="C2233" s="56" t="s">
        <v>2053</v>
      </c>
      <c r="D2233" s="84" t="s">
        <v>76</v>
      </c>
      <c r="E2233" s="56">
        <v>30</v>
      </c>
      <c r="F2233" s="56">
        <v>820</v>
      </c>
      <c r="G2233" s="56">
        <v>0</v>
      </c>
      <c r="I2233" s="56">
        <v>25</v>
      </c>
      <c r="J2233" s="56" t="s">
        <v>12</v>
      </c>
      <c r="K2233" s="56">
        <v>0</v>
      </c>
      <c r="L2233" s="56">
        <v>0</v>
      </c>
      <c r="M2233" s="56">
        <v>0</v>
      </c>
      <c r="N2233" s="261">
        <v>713</v>
      </c>
      <c r="O2233" s="261" t="s">
        <v>2505</v>
      </c>
    </row>
    <row r="2234" spans="1:15">
      <c r="A2234" s="57">
        <v>2233</v>
      </c>
      <c r="B2234" s="55">
        <v>44866</v>
      </c>
      <c r="C2234" s="56" t="s">
        <v>2053</v>
      </c>
      <c r="D2234" s="84" t="s">
        <v>76</v>
      </c>
      <c r="E2234" s="56">
        <v>38</v>
      </c>
      <c r="F2234" s="56">
        <v>1500</v>
      </c>
      <c r="G2234" s="56">
        <v>0</v>
      </c>
      <c r="I2234" s="56">
        <v>39</v>
      </c>
      <c r="J2234" s="56" t="s">
        <v>12</v>
      </c>
      <c r="K2234" s="56">
        <v>0</v>
      </c>
      <c r="L2234" s="56">
        <v>0</v>
      </c>
      <c r="M2234" s="56">
        <v>0</v>
      </c>
      <c r="N2234" s="261">
        <v>713</v>
      </c>
      <c r="O2234" s="261" t="s">
        <v>2505</v>
      </c>
    </row>
    <row r="2235" spans="1:15">
      <c r="A2235" s="57">
        <v>2234</v>
      </c>
      <c r="B2235" s="55">
        <v>44866</v>
      </c>
      <c r="C2235" s="56" t="s">
        <v>2053</v>
      </c>
      <c r="D2235" s="84" t="s">
        <v>76</v>
      </c>
      <c r="E2235" s="56">
        <v>39</v>
      </c>
      <c r="F2235" s="56">
        <v>1599</v>
      </c>
      <c r="G2235" s="56">
        <v>0</v>
      </c>
      <c r="I2235" s="56">
        <v>48</v>
      </c>
      <c r="J2235" s="56" t="s">
        <v>12</v>
      </c>
      <c r="K2235" s="56">
        <v>0</v>
      </c>
      <c r="L2235" s="56">
        <v>0</v>
      </c>
      <c r="M2235" s="56">
        <v>0</v>
      </c>
      <c r="N2235" s="261">
        <v>713</v>
      </c>
      <c r="O2235" s="261" t="s">
        <v>2505</v>
      </c>
    </row>
    <row r="2236" spans="1:15">
      <c r="A2236" s="57">
        <v>2235</v>
      </c>
      <c r="B2236" s="55">
        <v>44866</v>
      </c>
      <c r="C2236" s="56" t="s">
        <v>2053</v>
      </c>
      <c r="D2236" s="84" t="s">
        <v>76</v>
      </c>
      <c r="E2236" s="56">
        <v>38</v>
      </c>
      <c r="F2236" s="56">
        <v>1470</v>
      </c>
      <c r="G2236" s="56">
        <v>3</v>
      </c>
      <c r="I2236" s="56">
        <v>48</v>
      </c>
      <c r="J2236" s="56" t="s">
        <v>15</v>
      </c>
      <c r="K2236" s="56">
        <v>3</v>
      </c>
      <c r="L2236" s="56">
        <v>0.2</v>
      </c>
      <c r="M2236" s="56">
        <v>6.97</v>
      </c>
      <c r="N2236" s="261">
        <v>713</v>
      </c>
      <c r="O2236" s="261" t="s">
        <v>2505</v>
      </c>
    </row>
    <row r="2237" spans="1:15">
      <c r="A2237" s="57">
        <v>2236</v>
      </c>
      <c r="B2237" s="55">
        <v>44866</v>
      </c>
      <c r="C2237" s="56" t="s">
        <v>2053</v>
      </c>
      <c r="D2237" s="84" t="s">
        <v>76</v>
      </c>
      <c r="E2237" s="56">
        <v>33</v>
      </c>
      <c r="F2237" s="56">
        <v>1000</v>
      </c>
      <c r="G2237" s="56">
        <v>0</v>
      </c>
      <c r="I2237" s="56">
        <v>28</v>
      </c>
      <c r="J2237" s="56" t="s">
        <v>12</v>
      </c>
      <c r="K2237" s="56">
        <v>0</v>
      </c>
      <c r="L2237" s="56">
        <v>0</v>
      </c>
      <c r="M2237" s="56">
        <v>0</v>
      </c>
      <c r="N2237" s="261">
        <v>713</v>
      </c>
      <c r="O2237" s="261" t="s">
        <v>2505</v>
      </c>
    </row>
    <row r="2238" spans="1:15">
      <c r="A2238" s="57">
        <v>2237</v>
      </c>
      <c r="B2238" s="55">
        <v>44866</v>
      </c>
      <c r="C2238" s="56" t="s">
        <v>2053</v>
      </c>
      <c r="D2238" s="84" t="s">
        <v>76</v>
      </c>
      <c r="E2238" s="56">
        <v>25</v>
      </c>
      <c r="F2238" s="56">
        <v>519</v>
      </c>
      <c r="G2238" s="56">
        <v>0</v>
      </c>
      <c r="I2238" s="56">
        <v>25</v>
      </c>
      <c r="J2238" s="56" t="s">
        <v>12</v>
      </c>
      <c r="K2238" s="56">
        <v>0</v>
      </c>
      <c r="L2238" s="56">
        <v>0</v>
      </c>
      <c r="M2238" s="56">
        <v>0</v>
      </c>
      <c r="N2238" s="261">
        <v>713</v>
      </c>
      <c r="O2238" s="261" t="s">
        <v>2505</v>
      </c>
    </row>
    <row r="2239" spans="1:15">
      <c r="A2239" s="57">
        <v>2238</v>
      </c>
      <c r="B2239" s="55">
        <v>44868</v>
      </c>
      <c r="C2239" s="56" t="s">
        <v>2053</v>
      </c>
      <c r="D2239" s="84" t="s">
        <v>76</v>
      </c>
      <c r="E2239" s="56">
        <v>35</v>
      </c>
      <c r="F2239" s="56">
        <v>925</v>
      </c>
      <c r="G2239" s="56">
        <v>0</v>
      </c>
      <c r="I2239" s="56">
        <v>28</v>
      </c>
      <c r="J2239" s="56" t="s">
        <v>12</v>
      </c>
      <c r="K2239" s="56">
        <v>0</v>
      </c>
      <c r="L2239" s="56">
        <v>0</v>
      </c>
      <c r="M2239" s="56">
        <v>0</v>
      </c>
      <c r="N2239" s="261">
        <v>713</v>
      </c>
      <c r="O2239" s="261" t="s">
        <v>2505</v>
      </c>
    </row>
    <row r="2240" spans="1:15">
      <c r="A2240" s="57">
        <v>2239</v>
      </c>
      <c r="B2240" s="55">
        <v>44868</v>
      </c>
      <c r="C2240" s="56" t="s">
        <v>2053</v>
      </c>
      <c r="D2240" s="84" t="s">
        <v>76</v>
      </c>
      <c r="E2240" s="56">
        <v>29</v>
      </c>
      <c r="F2240" s="56">
        <v>534</v>
      </c>
      <c r="G2240" s="56">
        <v>0</v>
      </c>
      <c r="I2240" s="56">
        <v>18</v>
      </c>
      <c r="J2240" s="56" t="s">
        <v>12</v>
      </c>
      <c r="K2240" s="56">
        <v>0</v>
      </c>
      <c r="L2240" s="56">
        <v>0</v>
      </c>
      <c r="M2240" s="56">
        <v>0</v>
      </c>
      <c r="N2240" s="261">
        <v>713</v>
      </c>
      <c r="O2240" s="261" t="s">
        <v>2505</v>
      </c>
    </row>
    <row r="2241" spans="1:15">
      <c r="A2241" s="57">
        <v>2240</v>
      </c>
      <c r="B2241" s="55">
        <v>44868</v>
      </c>
      <c r="C2241" s="56" t="s">
        <v>2053</v>
      </c>
      <c r="D2241" s="84" t="s">
        <v>76</v>
      </c>
      <c r="E2241" s="56">
        <v>28</v>
      </c>
      <c r="F2241" s="56">
        <v>570</v>
      </c>
      <c r="G2241" s="56">
        <v>0</v>
      </c>
      <c r="I2241" s="56">
        <v>25</v>
      </c>
      <c r="J2241" s="56" t="s">
        <v>12</v>
      </c>
      <c r="K2241" s="56">
        <v>0</v>
      </c>
      <c r="L2241" s="56">
        <v>0</v>
      </c>
      <c r="M2241" s="56">
        <v>0</v>
      </c>
      <c r="N2241" s="261">
        <v>713</v>
      </c>
      <c r="O2241" s="261" t="s">
        <v>2505</v>
      </c>
    </row>
    <row r="2242" spans="1:15">
      <c r="A2242" s="57">
        <v>2241</v>
      </c>
      <c r="B2242" s="55">
        <v>44868</v>
      </c>
      <c r="C2242" s="56" t="s">
        <v>2053</v>
      </c>
      <c r="D2242" s="84" t="s">
        <v>76</v>
      </c>
      <c r="E2242" s="56">
        <v>30</v>
      </c>
      <c r="F2242" s="56">
        <v>646</v>
      </c>
      <c r="G2242" s="56">
        <v>0</v>
      </c>
      <c r="I2242" s="56">
        <v>18</v>
      </c>
      <c r="J2242" s="56" t="s">
        <v>12</v>
      </c>
      <c r="K2242" s="56">
        <v>0</v>
      </c>
      <c r="L2242" s="56">
        <v>0</v>
      </c>
      <c r="M2242" s="56">
        <v>0</v>
      </c>
      <c r="N2242" s="261">
        <v>713</v>
      </c>
      <c r="O2242" s="261" t="s">
        <v>2505</v>
      </c>
    </row>
    <row r="2243" spans="1:15">
      <c r="A2243" s="57">
        <v>2242</v>
      </c>
      <c r="B2243" s="55">
        <v>44868</v>
      </c>
      <c r="C2243" s="56" t="s">
        <v>2053</v>
      </c>
      <c r="D2243" s="84" t="s">
        <v>76</v>
      </c>
      <c r="E2243" s="56">
        <v>29</v>
      </c>
      <c r="F2243" s="56">
        <v>657</v>
      </c>
      <c r="G2243" s="56">
        <v>0</v>
      </c>
      <c r="I2243" s="56">
        <v>21</v>
      </c>
      <c r="J2243" s="56" t="s">
        <v>12</v>
      </c>
      <c r="K2243" s="56">
        <v>0</v>
      </c>
      <c r="L2243" s="56">
        <v>0</v>
      </c>
      <c r="M2243" s="56">
        <v>0</v>
      </c>
      <c r="N2243" s="261">
        <v>713</v>
      </c>
      <c r="O2243" s="261" t="s">
        <v>2505</v>
      </c>
    </row>
    <row r="2244" spans="1:15">
      <c r="A2244" s="57">
        <v>2243</v>
      </c>
      <c r="B2244" s="55">
        <v>44869</v>
      </c>
      <c r="C2244" s="56" t="s">
        <v>2053</v>
      </c>
      <c r="D2244" s="84" t="s">
        <v>76</v>
      </c>
      <c r="E2244" s="56">
        <v>35</v>
      </c>
      <c r="F2244" s="56">
        <v>1110</v>
      </c>
      <c r="G2244" s="56">
        <v>0</v>
      </c>
      <c r="I2244" s="56">
        <v>67</v>
      </c>
      <c r="J2244" s="56" t="s">
        <v>12</v>
      </c>
      <c r="K2244" s="56">
        <v>0</v>
      </c>
      <c r="L2244" s="56">
        <v>0</v>
      </c>
      <c r="M2244" s="56">
        <v>0</v>
      </c>
      <c r="N2244" s="261">
        <v>713</v>
      </c>
      <c r="O2244" s="261" t="s">
        <v>2505</v>
      </c>
    </row>
    <row r="2245" spans="1:15">
      <c r="A2245" s="57">
        <v>2244</v>
      </c>
      <c r="B2245" s="55">
        <v>44869</v>
      </c>
      <c r="C2245" s="56" t="s">
        <v>2053</v>
      </c>
      <c r="D2245" s="84" t="s">
        <v>76</v>
      </c>
      <c r="E2245" s="56">
        <v>39</v>
      </c>
      <c r="F2245" s="56">
        <v>778</v>
      </c>
      <c r="G2245" s="56">
        <v>0</v>
      </c>
      <c r="I2245" s="56">
        <v>42</v>
      </c>
      <c r="J2245" s="56" t="s">
        <v>12</v>
      </c>
      <c r="K2245" s="56">
        <v>0</v>
      </c>
      <c r="L2245" s="56">
        <v>0</v>
      </c>
      <c r="M2245" s="56">
        <v>0</v>
      </c>
      <c r="N2245" s="261">
        <v>713</v>
      </c>
      <c r="O2245" s="261" t="s">
        <v>2505</v>
      </c>
    </row>
    <row r="2246" spans="1:15">
      <c r="A2246" s="57">
        <v>2245</v>
      </c>
      <c r="B2246" s="55">
        <v>44869</v>
      </c>
      <c r="C2246" s="56" t="s">
        <v>2053</v>
      </c>
      <c r="D2246" s="84" t="s">
        <v>76</v>
      </c>
      <c r="E2246" s="56">
        <v>24</v>
      </c>
      <c r="F2246" s="56">
        <v>363</v>
      </c>
      <c r="G2246" s="56">
        <v>11</v>
      </c>
      <c r="I2246" s="56">
        <v>24</v>
      </c>
      <c r="J2246" s="56" t="s">
        <v>15</v>
      </c>
      <c r="K2246" s="56">
        <v>2</v>
      </c>
      <c r="L2246" s="56">
        <v>3.03</v>
      </c>
      <c r="M2246" s="56">
        <v>45.87</v>
      </c>
      <c r="N2246" s="261">
        <v>713</v>
      </c>
      <c r="O2246" s="261" t="s">
        <v>2505</v>
      </c>
    </row>
    <row r="2247" spans="1:15">
      <c r="A2247" s="57">
        <v>2246</v>
      </c>
      <c r="B2247" s="55">
        <v>44869</v>
      </c>
      <c r="C2247" s="56" t="s">
        <v>2053</v>
      </c>
      <c r="D2247" s="84" t="s">
        <v>76</v>
      </c>
      <c r="E2247" s="56">
        <v>26</v>
      </c>
      <c r="F2247" s="56">
        <v>395</v>
      </c>
      <c r="G2247" s="56">
        <v>0</v>
      </c>
      <c r="I2247" s="56">
        <v>21</v>
      </c>
      <c r="J2247" s="56" t="s">
        <v>12</v>
      </c>
      <c r="K2247" s="56">
        <v>0</v>
      </c>
      <c r="L2247" s="56">
        <v>0</v>
      </c>
      <c r="M2247" s="56">
        <v>0</v>
      </c>
      <c r="N2247" s="261">
        <v>713</v>
      </c>
      <c r="O2247" s="261" t="s">
        <v>2505</v>
      </c>
    </row>
    <row r="2248" spans="1:15">
      <c r="A2248" s="57">
        <v>2247</v>
      </c>
      <c r="B2248" s="55">
        <v>44869</v>
      </c>
      <c r="C2248" s="56" t="s">
        <v>2053</v>
      </c>
      <c r="D2248" s="84" t="s">
        <v>76</v>
      </c>
      <c r="E2248" s="56">
        <v>24</v>
      </c>
      <c r="F2248" s="56">
        <v>372</v>
      </c>
      <c r="G2248" s="56">
        <v>3</v>
      </c>
      <c r="I2248" s="56">
        <v>20</v>
      </c>
      <c r="J2248" s="56" t="s">
        <v>15</v>
      </c>
      <c r="K2248" s="56">
        <v>1</v>
      </c>
      <c r="L2248" s="56">
        <v>0.8</v>
      </c>
      <c r="M2248" s="56">
        <v>15</v>
      </c>
      <c r="N2248" s="261">
        <v>713</v>
      </c>
      <c r="O2248" s="261" t="s">
        <v>2505</v>
      </c>
    </row>
    <row r="2249" spans="1:15">
      <c r="A2249" s="57">
        <v>2248</v>
      </c>
      <c r="B2249" s="55">
        <v>44870</v>
      </c>
      <c r="C2249" s="56" t="s">
        <v>2053</v>
      </c>
      <c r="D2249" s="84" t="s">
        <v>76</v>
      </c>
      <c r="E2249" s="56">
        <v>35</v>
      </c>
      <c r="F2249" s="56">
        <v>1089</v>
      </c>
      <c r="G2249" s="56">
        <v>0</v>
      </c>
      <c r="I2249" s="56">
        <v>35</v>
      </c>
      <c r="J2249" s="56" t="s">
        <v>12</v>
      </c>
      <c r="K2249" s="56">
        <v>0</v>
      </c>
      <c r="L2249" s="56">
        <v>0</v>
      </c>
      <c r="M2249" s="56">
        <v>0</v>
      </c>
      <c r="N2249" s="261">
        <v>713</v>
      </c>
      <c r="O2249" s="261" t="s">
        <v>2505</v>
      </c>
    </row>
    <row r="2250" spans="1:15">
      <c r="A2250" s="57">
        <v>2249</v>
      </c>
      <c r="B2250" s="55">
        <v>44870</v>
      </c>
      <c r="C2250" s="56" t="s">
        <v>2053</v>
      </c>
      <c r="D2250" s="84" t="s">
        <v>76</v>
      </c>
      <c r="E2250" s="56">
        <v>37</v>
      </c>
      <c r="F2250" s="56">
        <v>1167</v>
      </c>
      <c r="G2250" s="56">
        <v>0</v>
      </c>
      <c r="I2250" s="56">
        <v>30</v>
      </c>
      <c r="J2250" s="56" t="s">
        <v>12</v>
      </c>
      <c r="K2250" s="56">
        <v>0</v>
      </c>
      <c r="L2250" s="56">
        <v>0</v>
      </c>
      <c r="M2250" s="56">
        <v>0</v>
      </c>
      <c r="N2250" s="261">
        <v>713</v>
      </c>
      <c r="O2250" s="261" t="s">
        <v>2505</v>
      </c>
    </row>
    <row r="2251" spans="1:15">
      <c r="A2251" s="57">
        <v>2250</v>
      </c>
      <c r="B2251" s="55">
        <v>44870</v>
      </c>
      <c r="C2251" s="56" t="s">
        <v>2053</v>
      </c>
      <c r="D2251" s="84" t="s">
        <v>76</v>
      </c>
      <c r="E2251" s="56">
        <v>37</v>
      </c>
      <c r="F2251" s="56">
        <v>1251</v>
      </c>
      <c r="G2251" s="56">
        <v>0</v>
      </c>
      <c r="I2251" s="56">
        <v>31</v>
      </c>
      <c r="J2251" s="56" t="s">
        <v>12</v>
      </c>
      <c r="K2251" s="56">
        <v>0</v>
      </c>
      <c r="L2251" s="56">
        <v>0</v>
      </c>
      <c r="M2251" s="56">
        <v>0</v>
      </c>
      <c r="N2251" s="261">
        <v>713</v>
      </c>
      <c r="O2251" s="261" t="s">
        <v>2505</v>
      </c>
    </row>
    <row r="2252" spans="1:15">
      <c r="A2252" s="57">
        <v>2251</v>
      </c>
      <c r="B2252" s="55">
        <v>44870</v>
      </c>
      <c r="C2252" s="56" t="s">
        <v>2053</v>
      </c>
      <c r="D2252" s="84" t="s">
        <v>76</v>
      </c>
      <c r="E2252" s="56">
        <v>28</v>
      </c>
      <c r="F2252" s="56">
        <v>623</v>
      </c>
      <c r="G2252" s="56">
        <v>0</v>
      </c>
      <c r="I2252" s="56">
        <v>27</v>
      </c>
      <c r="J2252" s="56" t="s">
        <v>12</v>
      </c>
      <c r="K2252" s="56">
        <v>0</v>
      </c>
      <c r="L2252" s="56">
        <v>0</v>
      </c>
      <c r="M2252" s="56">
        <v>0</v>
      </c>
      <c r="N2252" s="261">
        <v>713</v>
      </c>
      <c r="O2252" s="261" t="s">
        <v>2505</v>
      </c>
    </row>
    <row r="2253" spans="1:15">
      <c r="A2253" s="57">
        <v>2252</v>
      </c>
      <c r="B2253" s="55">
        <v>44870</v>
      </c>
      <c r="C2253" s="56" t="s">
        <v>2053</v>
      </c>
      <c r="D2253" s="84" t="s">
        <v>76</v>
      </c>
      <c r="E2253" s="56">
        <v>29</v>
      </c>
      <c r="F2253" s="56">
        <v>667</v>
      </c>
      <c r="G2253" s="56">
        <v>0</v>
      </c>
      <c r="I2253" s="56">
        <v>19</v>
      </c>
      <c r="J2253" s="56" t="s">
        <v>12</v>
      </c>
      <c r="K2253" s="56">
        <v>0</v>
      </c>
      <c r="L2253" s="56">
        <v>0</v>
      </c>
      <c r="M2253" s="56">
        <v>0</v>
      </c>
      <c r="N2253" s="261">
        <v>713</v>
      </c>
      <c r="O2253" s="261" t="s">
        <v>2505</v>
      </c>
    </row>
    <row r="2254" spans="1:15">
      <c r="A2254" s="57">
        <v>2253</v>
      </c>
      <c r="B2254" s="55">
        <v>44872</v>
      </c>
      <c r="C2254" s="56" t="s">
        <v>2053</v>
      </c>
      <c r="D2254" s="84" t="s">
        <v>76</v>
      </c>
      <c r="E2254" s="56">
        <v>30</v>
      </c>
      <c r="F2254" s="56">
        <v>676</v>
      </c>
      <c r="G2254" s="56">
        <v>0</v>
      </c>
      <c r="I2254" s="56">
        <v>24</v>
      </c>
      <c r="J2254" s="56" t="s">
        <v>12</v>
      </c>
      <c r="K2254" s="56">
        <v>0</v>
      </c>
      <c r="L2254" s="56">
        <v>0</v>
      </c>
      <c r="M2254" s="56">
        <v>0</v>
      </c>
      <c r="N2254" s="261">
        <v>713</v>
      </c>
      <c r="O2254" s="261" t="s">
        <v>2505</v>
      </c>
    </row>
    <row r="2255" spans="1:15">
      <c r="A2255" s="57">
        <v>2254</v>
      </c>
      <c r="B2255" s="55">
        <v>44872</v>
      </c>
      <c r="C2255" s="56" t="s">
        <v>2053</v>
      </c>
      <c r="D2255" s="84" t="s">
        <v>76</v>
      </c>
      <c r="E2255" s="56">
        <v>32</v>
      </c>
      <c r="F2255" s="56">
        <v>894</v>
      </c>
      <c r="G2255" s="56">
        <v>0</v>
      </c>
      <c r="I2255" s="56">
        <v>30</v>
      </c>
      <c r="J2255" s="56" t="s">
        <v>12</v>
      </c>
      <c r="K2255" s="56">
        <v>0</v>
      </c>
      <c r="L2255" s="56">
        <v>0</v>
      </c>
      <c r="M2255" s="56">
        <v>0</v>
      </c>
      <c r="N2255" s="261">
        <v>713</v>
      </c>
      <c r="O2255" s="261" t="s">
        <v>2505</v>
      </c>
    </row>
    <row r="2256" spans="1:15">
      <c r="A2256" s="57">
        <v>2255</v>
      </c>
      <c r="B2256" s="55">
        <v>44872</v>
      </c>
      <c r="C2256" s="56" t="s">
        <v>2053</v>
      </c>
      <c r="D2256" s="84" t="s">
        <v>76</v>
      </c>
      <c r="E2256" s="56">
        <v>31</v>
      </c>
      <c r="F2256" s="56">
        <v>763</v>
      </c>
      <c r="G2256" s="56">
        <v>0</v>
      </c>
      <c r="I2256" s="56">
        <v>28</v>
      </c>
      <c r="J2256" s="56" t="s">
        <v>12</v>
      </c>
      <c r="K2256" s="56">
        <v>0</v>
      </c>
      <c r="L2256" s="56">
        <v>0</v>
      </c>
      <c r="M2256" s="56">
        <v>0</v>
      </c>
      <c r="N2256" s="261">
        <v>713</v>
      </c>
      <c r="O2256" s="261" t="s">
        <v>2505</v>
      </c>
    </row>
    <row r="2257" spans="1:15">
      <c r="A2257" s="57">
        <v>2256</v>
      </c>
      <c r="B2257" s="55">
        <v>44872</v>
      </c>
      <c r="C2257" s="56" t="s">
        <v>2053</v>
      </c>
      <c r="D2257" s="84" t="s">
        <v>76</v>
      </c>
      <c r="E2257" s="56">
        <v>29</v>
      </c>
      <c r="F2257" s="56">
        <v>704</v>
      </c>
      <c r="G2257" s="56">
        <v>6</v>
      </c>
      <c r="I2257" s="56">
        <v>24</v>
      </c>
      <c r="J2257" s="56" t="s">
        <v>15</v>
      </c>
      <c r="K2257" s="56">
        <v>2</v>
      </c>
      <c r="L2257" s="56">
        <v>0.85</v>
      </c>
      <c r="M2257" s="56">
        <v>25</v>
      </c>
      <c r="N2257" s="261">
        <v>713</v>
      </c>
      <c r="O2257" s="261" t="s">
        <v>2505</v>
      </c>
    </row>
    <row r="2258" spans="1:15">
      <c r="A2258" s="57">
        <v>2257</v>
      </c>
      <c r="B2258" s="55">
        <v>44872</v>
      </c>
      <c r="C2258" s="56" t="s">
        <v>2053</v>
      </c>
      <c r="D2258" s="84" t="s">
        <v>76</v>
      </c>
      <c r="E2258" s="56">
        <v>29</v>
      </c>
      <c r="F2258" s="56">
        <v>674</v>
      </c>
      <c r="G2258" s="56">
        <v>7</v>
      </c>
      <c r="I2258" s="56">
        <v>39</v>
      </c>
      <c r="J2258" s="56" t="s">
        <v>15</v>
      </c>
      <c r="K2258" s="56">
        <v>2</v>
      </c>
      <c r="L2258" s="56">
        <v>1.03</v>
      </c>
      <c r="M2258" s="56">
        <v>17.940000000000001</v>
      </c>
      <c r="N2258" s="261">
        <v>713</v>
      </c>
      <c r="O2258" s="261" t="s">
        <v>2505</v>
      </c>
    </row>
    <row r="2259" spans="1:15">
      <c r="A2259" s="57">
        <v>2258</v>
      </c>
      <c r="B2259" s="55">
        <v>44873</v>
      </c>
      <c r="C2259" s="56" t="s">
        <v>2053</v>
      </c>
      <c r="D2259" s="84" t="s">
        <v>76</v>
      </c>
      <c r="E2259" s="56">
        <v>31</v>
      </c>
      <c r="F2259" s="56">
        <v>766</v>
      </c>
      <c r="G2259" s="56">
        <v>0</v>
      </c>
      <c r="I2259" s="56">
        <v>26</v>
      </c>
      <c r="J2259" s="56" t="s">
        <v>12</v>
      </c>
      <c r="K2259" s="56">
        <v>0</v>
      </c>
      <c r="L2259" s="56">
        <v>0</v>
      </c>
      <c r="M2259" s="56">
        <v>0</v>
      </c>
      <c r="N2259" s="261">
        <v>713</v>
      </c>
      <c r="O2259" s="261" t="s">
        <v>2505</v>
      </c>
    </row>
    <row r="2260" spans="1:15">
      <c r="A2260" s="57">
        <v>2259</v>
      </c>
      <c r="B2260" s="55">
        <v>44873</v>
      </c>
      <c r="C2260" s="56" t="s">
        <v>2053</v>
      </c>
      <c r="D2260" s="84" t="s">
        <v>76</v>
      </c>
      <c r="E2260" s="56">
        <v>28</v>
      </c>
      <c r="F2260" s="56">
        <v>549</v>
      </c>
      <c r="G2260" s="56">
        <v>0</v>
      </c>
      <c r="I2260" s="56">
        <v>18</v>
      </c>
      <c r="J2260" s="56" t="s">
        <v>12</v>
      </c>
      <c r="K2260" s="56">
        <v>0</v>
      </c>
      <c r="L2260" s="56">
        <v>0</v>
      </c>
      <c r="M2260" s="56">
        <v>0</v>
      </c>
      <c r="N2260" s="261">
        <v>713</v>
      </c>
      <c r="O2260" s="261" t="s">
        <v>2505</v>
      </c>
    </row>
    <row r="2261" spans="1:15">
      <c r="A2261" s="57">
        <v>2260</v>
      </c>
      <c r="B2261" s="55">
        <v>44873</v>
      </c>
      <c r="C2261" s="56" t="s">
        <v>2053</v>
      </c>
      <c r="D2261" s="84" t="s">
        <v>76</v>
      </c>
      <c r="E2261" s="56">
        <v>30</v>
      </c>
      <c r="F2261" s="56">
        <v>650</v>
      </c>
      <c r="G2261" s="56">
        <v>0</v>
      </c>
      <c r="I2261" s="56">
        <v>20</v>
      </c>
      <c r="J2261" s="56" t="s">
        <v>12</v>
      </c>
      <c r="K2261" s="56">
        <v>0</v>
      </c>
      <c r="L2261" s="56">
        <v>0</v>
      </c>
      <c r="M2261" s="56">
        <v>0</v>
      </c>
      <c r="N2261" s="261">
        <v>713</v>
      </c>
      <c r="O2261" s="261" t="s">
        <v>2505</v>
      </c>
    </row>
    <row r="2262" spans="1:15">
      <c r="A2262" s="57">
        <v>2261</v>
      </c>
      <c r="B2262" s="55">
        <v>44873</v>
      </c>
      <c r="C2262" s="56" t="s">
        <v>2053</v>
      </c>
      <c r="D2262" s="84" t="s">
        <v>76</v>
      </c>
      <c r="E2262" s="56">
        <v>33</v>
      </c>
      <c r="F2262" s="56">
        <v>892</v>
      </c>
      <c r="G2262" s="56">
        <v>4</v>
      </c>
      <c r="I2262" s="56">
        <v>32</v>
      </c>
      <c r="J2262" s="56" t="s">
        <v>15</v>
      </c>
      <c r="K2262" s="56">
        <v>1</v>
      </c>
      <c r="L2262" s="56">
        <v>0.44</v>
      </c>
      <c r="M2262" s="56">
        <v>12.5</v>
      </c>
      <c r="N2262" s="261">
        <v>713</v>
      </c>
      <c r="O2262" s="261" t="s">
        <v>2505</v>
      </c>
    </row>
    <row r="2263" spans="1:15">
      <c r="A2263" s="57">
        <v>2262</v>
      </c>
      <c r="B2263" s="55">
        <v>44873</v>
      </c>
      <c r="C2263" s="56" t="s">
        <v>2053</v>
      </c>
      <c r="D2263" s="84" t="s">
        <v>76</v>
      </c>
      <c r="E2263" s="56">
        <v>35</v>
      </c>
      <c r="F2263" s="56">
        <v>954</v>
      </c>
      <c r="G2263" s="56">
        <v>0</v>
      </c>
      <c r="I2263" s="56">
        <v>28</v>
      </c>
      <c r="J2263" s="56" t="s">
        <v>12</v>
      </c>
      <c r="K2263" s="56">
        <v>0</v>
      </c>
      <c r="L2263" s="56">
        <v>0</v>
      </c>
      <c r="M2263" s="56">
        <v>0</v>
      </c>
      <c r="N2263" s="261">
        <v>713</v>
      </c>
      <c r="O2263" s="261" t="s">
        <v>2505</v>
      </c>
    </row>
    <row r="2264" spans="1:15">
      <c r="A2264" s="57">
        <v>2263</v>
      </c>
      <c r="B2264" s="55">
        <v>44874</v>
      </c>
      <c r="C2264" s="56" t="s">
        <v>2053</v>
      </c>
      <c r="D2264" s="84" t="s">
        <v>76</v>
      </c>
      <c r="E2264" s="56">
        <v>31</v>
      </c>
      <c r="F2264" s="56">
        <v>760</v>
      </c>
      <c r="G2264" s="56">
        <v>0</v>
      </c>
      <c r="I2264" s="56">
        <v>28</v>
      </c>
      <c r="J2264" s="56" t="s">
        <v>12</v>
      </c>
      <c r="K2264" s="56">
        <v>0</v>
      </c>
      <c r="L2264" s="56">
        <v>0</v>
      </c>
      <c r="M2264" s="56">
        <v>0</v>
      </c>
      <c r="N2264" s="261">
        <v>713</v>
      </c>
      <c r="O2264" s="261" t="s">
        <v>2505</v>
      </c>
    </row>
    <row r="2265" spans="1:15">
      <c r="A2265" s="57">
        <v>2264</v>
      </c>
      <c r="B2265" s="55">
        <v>44874</v>
      </c>
      <c r="C2265" s="56" t="s">
        <v>2053</v>
      </c>
      <c r="D2265" s="84" t="s">
        <v>76</v>
      </c>
      <c r="E2265" s="56">
        <v>35</v>
      </c>
      <c r="F2265" s="56">
        <v>1069</v>
      </c>
      <c r="G2265" s="56">
        <v>0</v>
      </c>
      <c r="I2265" s="56">
        <v>30</v>
      </c>
      <c r="J2265" s="56" t="s">
        <v>12</v>
      </c>
      <c r="K2265" s="56">
        <v>0</v>
      </c>
      <c r="L2265" s="56">
        <v>0</v>
      </c>
      <c r="M2265" s="56">
        <v>0</v>
      </c>
      <c r="N2265" s="261">
        <v>713</v>
      </c>
      <c r="O2265" s="261" t="s">
        <v>2505</v>
      </c>
    </row>
    <row r="2266" spans="1:15">
      <c r="A2266" s="57">
        <v>2265</v>
      </c>
      <c r="B2266" s="55">
        <v>44874</v>
      </c>
      <c r="C2266" s="56" t="s">
        <v>2053</v>
      </c>
      <c r="D2266" s="84" t="s">
        <v>76</v>
      </c>
      <c r="E2266" s="56">
        <v>37</v>
      </c>
      <c r="F2266" s="56">
        <v>1207</v>
      </c>
      <c r="G2266" s="56">
        <v>0</v>
      </c>
      <c r="I2266" s="56">
        <v>32</v>
      </c>
      <c r="J2266" s="56" t="s">
        <v>12</v>
      </c>
      <c r="K2266" s="56">
        <v>0</v>
      </c>
      <c r="L2266" s="56">
        <v>0</v>
      </c>
      <c r="M2266" s="56">
        <v>0</v>
      </c>
      <c r="N2266" s="261">
        <v>713</v>
      </c>
      <c r="O2266" s="261" t="s">
        <v>2505</v>
      </c>
    </row>
    <row r="2267" spans="1:15">
      <c r="A2267" s="57">
        <v>2266</v>
      </c>
      <c r="B2267" s="55">
        <v>44874</v>
      </c>
      <c r="C2267" s="56" t="s">
        <v>2053</v>
      </c>
      <c r="D2267" s="84" t="s">
        <v>76</v>
      </c>
      <c r="E2267" s="56">
        <v>37</v>
      </c>
      <c r="F2267" s="56">
        <v>1104</v>
      </c>
      <c r="G2267" s="56">
        <v>0</v>
      </c>
      <c r="I2267" s="56">
        <v>30</v>
      </c>
      <c r="J2267" s="56" t="s">
        <v>12</v>
      </c>
      <c r="K2267" s="56">
        <v>0</v>
      </c>
      <c r="L2267" s="56">
        <v>0</v>
      </c>
      <c r="M2267" s="56">
        <v>0</v>
      </c>
      <c r="N2267" s="261">
        <v>713</v>
      </c>
      <c r="O2267" s="261" t="s">
        <v>2505</v>
      </c>
    </row>
    <row r="2268" spans="1:15">
      <c r="A2268" s="57">
        <v>2267</v>
      </c>
      <c r="B2268" s="55">
        <v>44874</v>
      </c>
      <c r="C2268" s="56" t="s">
        <v>2053</v>
      </c>
      <c r="D2268" s="84" t="s">
        <v>76</v>
      </c>
      <c r="E2268" s="56">
        <v>35</v>
      </c>
      <c r="F2268" s="56">
        <v>1023</v>
      </c>
      <c r="G2268" s="56">
        <v>0</v>
      </c>
      <c r="I2268" s="56">
        <v>29</v>
      </c>
      <c r="J2268" s="56" t="s">
        <v>12</v>
      </c>
      <c r="K2268" s="56">
        <v>0</v>
      </c>
      <c r="L2268" s="56">
        <v>0</v>
      </c>
      <c r="M2268" s="56">
        <v>0</v>
      </c>
      <c r="N2268" s="261">
        <v>713</v>
      </c>
      <c r="O2268" s="261" t="s">
        <v>2505</v>
      </c>
    </row>
    <row r="2269" spans="1:15">
      <c r="A2269" s="57">
        <v>2268</v>
      </c>
      <c r="B2269" s="55">
        <v>44875</v>
      </c>
      <c r="C2269" s="56" t="s">
        <v>2053</v>
      </c>
      <c r="D2269" s="84" t="s">
        <v>76</v>
      </c>
      <c r="E2269" s="56">
        <v>37</v>
      </c>
      <c r="F2269" s="56">
        <v>1323</v>
      </c>
      <c r="G2269" s="56">
        <v>0</v>
      </c>
      <c r="I2269" s="56">
        <v>34</v>
      </c>
      <c r="J2269" s="56" t="s">
        <v>12</v>
      </c>
      <c r="K2269" s="56">
        <v>0</v>
      </c>
      <c r="L2269" s="56">
        <v>0</v>
      </c>
      <c r="M2269" s="56">
        <v>0</v>
      </c>
      <c r="N2269" s="261">
        <v>713</v>
      </c>
      <c r="O2269" s="261" t="s">
        <v>2505</v>
      </c>
    </row>
    <row r="2270" spans="1:15">
      <c r="A2270" s="57">
        <v>2269</v>
      </c>
      <c r="B2270" s="55">
        <v>44875</v>
      </c>
      <c r="C2270" s="56" t="s">
        <v>2053</v>
      </c>
      <c r="D2270" s="84" t="s">
        <v>76</v>
      </c>
      <c r="E2270" s="56">
        <v>30</v>
      </c>
      <c r="F2270" s="56">
        <v>614</v>
      </c>
      <c r="G2270" s="56">
        <v>0</v>
      </c>
      <c r="I2270" s="56">
        <v>18</v>
      </c>
      <c r="J2270" s="56" t="s">
        <v>12</v>
      </c>
      <c r="K2270" s="56">
        <v>0</v>
      </c>
      <c r="L2270" s="56">
        <v>0</v>
      </c>
      <c r="M2270" s="56">
        <v>0</v>
      </c>
      <c r="N2270" s="261">
        <v>713</v>
      </c>
      <c r="O2270" s="261" t="s">
        <v>2505</v>
      </c>
    </row>
    <row r="2271" spans="1:15">
      <c r="A2271" s="57">
        <v>2270</v>
      </c>
      <c r="B2271" s="55">
        <v>44875</v>
      </c>
      <c r="C2271" s="56" t="s">
        <v>2053</v>
      </c>
      <c r="D2271" s="84" t="s">
        <v>76</v>
      </c>
      <c r="E2271" s="56">
        <v>29</v>
      </c>
      <c r="F2271" s="56">
        <v>766</v>
      </c>
      <c r="G2271" s="56">
        <v>0</v>
      </c>
      <c r="I2271" s="56">
        <v>21</v>
      </c>
      <c r="J2271" s="56" t="s">
        <v>12</v>
      </c>
      <c r="K2271" s="56">
        <v>0</v>
      </c>
      <c r="L2271" s="56">
        <v>0</v>
      </c>
      <c r="M2271" s="56">
        <v>0</v>
      </c>
      <c r="N2271" s="261">
        <v>713</v>
      </c>
      <c r="O2271" s="261" t="s">
        <v>2505</v>
      </c>
    </row>
    <row r="2272" spans="1:15">
      <c r="A2272" s="57">
        <v>2271</v>
      </c>
      <c r="B2272" s="55">
        <v>44875</v>
      </c>
      <c r="C2272" s="56" t="s">
        <v>2053</v>
      </c>
      <c r="D2272" s="84" t="s">
        <v>76</v>
      </c>
      <c r="E2272" s="56">
        <v>32</v>
      </c>
      <c r="F2272" s="56">
        <v>806</v>
      </c>
      <c r="G2272" s="56">
        <v>7</v>
      </c>
      <c r="I2272" s="56">
        <v>36</v>
      </c>
      <c r="J2272" s="56" t="s">
        <v>15</v>
      </c>
      <c r="K2272" s="56">
        <v>2</v>
      </c>
      <c r="L2272" s="56">
        <v>0.86</v>
      </c>
      <c r="M2272" s="56">
        <v>19.440000000000001</v>
      </c>
      <c r="N2272" s="261">
        <v>713</v>
      </c>
      <c r="O2272" s="261" t="s">
        <v>2505</v>
      </c>
    </row>
    <row r="2273" spans="1:15">
      <c r="A2273" s="57">
        <v>2272</v>
      </c>
      <c r="B2273" s="55">
        <v>44875</v>
      </c>
      <c r="C2273" s="56" t="s">
        <v>2053</v>
      </c>
      <c r="D2273" s="84" t="s">
        <v>76</v>
      </c>
      <c r="E2273" s="56">
        <v>30</v>
      </c>
      <c r="F2273" s="56">
        <v>603</v>
      </c>
      <c r="G2273" s="56">
        <v>0</v>
      </c>
      <c r="I2273" s="56">
        <v>20</v>
      </c>
      <c r="J2273" s="56" t="s">
        <v>12</v>
      </c>
      <c r="K2273" s="56">
        <v>0</v>
      </c>
      <c r="L2273" s="56">
        <v>0</v>
      </c>
      <c r="M2273" s="56">
        <v>0</v>
      </c>
      <c r="N2273" s="261">
        <v>713</v>
      </c>
      <c r="O2273" s="261" t="s">
        <v>2505</v>
      </c>
    </row>
    <row r="2274" spans="1:15">
      <c r="A2274" s="57">
        <v>2273</v>
      </c>
      <c r="B2274" s="55">
        <v>44876</v>
      </c>
      <c r="C2274" s="56" t="s">
        <v>2053</v>
      </c>
      <c r="D2274" s="84" t="s">
        <v>76</v>
      </c>
      <c r="E2274" s="56">
        <v>30</v>
      </c>
      <c r="F2274" s="56">
        <v>554</v>
      </c>
      <c r="G2274" s="56">
        <v>0</v>
      </c>
      <c r="I2274" s="56">
        <v>20</v>
      </c>
      <c r="J2274" s="56" t="s">
        <v>12</v>
      </c>
      <c r="K2274" s="56">
        <v>0</v>
      </c>
      <c r="L2274" s="56">
        <v>0</v>
      </c>
      <c r="M2274" s="56">
        <v>0</v>
      </c>
      <c r="N2274" s="261">
        <v>713</v>
      </c>
      <c r="O2274" s="261" t="s">
        <v>2505</v>
      </c>
    </row>
    <row r="2275" spans="1:15">
      <c r="A2275" s="57">
        <v>2274</v>
      </c>
      <c r="B2275" s="55">
        <v>44876</v>
      </c>
      <c r="C2275" s="56" t="s">
        <v>2053</v>
      </c>
      <c r="D2275" s="84" t="s">
        <v>76</v>
      </c>
      <c r="E2275" s="56">
        <v>37</v>
      </c>
      <c r="F2275" s="56">
        <v>494</v>
      </c>
      <c r="G2275" s="56">
        <v>0</v>
      </c>
      <c r="I2275" s="56">
        <v>28</v>
      </c>
      <c r="J2275" s="56" t="s">
        <v>12</v>
      </c>
      <c r="K2275" s="56">
        <v>0</v>
      </c>
      <c r="L2275" s="56">
        <v>0</v>
      </c>
      <c r="M2275" s="56">
        <v>0</v>
      </c>
      <c r="N2275" s="261">
        <v>713</v>
      </c>
      <c r="O2275" s="261" t="s">
        <v>2505</v>
      </c>
    </row>
    <row r="2276" spans="1:15">
      <c r="A2276" s="57">
        <v>2275</v>
      </c>
      <c r="B2276" s="55">
        <v>44876</v>
      </c>
      <c r="C2276" s="56" t="s">
        <v>2053</v>
      </c>
      <c r="D2276" s="84" t="s">
        <v>76</v>
      </c>
      <c r="E2276" s="56">
        <v>38</v>
      </c>
      <c r="F2276" s="56">
        <v>1362</v>
      </c>
      <c r="G2276" s="56">
        <v>0</v>
      </c>
      <c r="I2276" s="56">
        <v>34</v>
      </c>
      <c r="J2276" s="56" t="s">
        <v>12</v>
      </c>
      <c r="K2276" s="56">
        <v>0</v>
      </c>
      <c r="L2276" s="56">
        <v>0</v>
      </c>
      <c r="M2276" s="56">
        <v>0</v>
      </c>
      <c r="N2276" s="261">
        <v>713</v>
      </c>
      <c r="O2276" s="261" t="s">
        <v>2505</v>
      </c>
    </row>
    <row r="2277" spans="1:15">
      <c r="A2277" s="57">
        <v>2276</v>
      </c>
      <c r="B2277" s="55">
        <v>44876</v>
      </c>
      <c r="C2277" s="56" t="s">
        <v>2053</v>
      </c>
      <c r="D2277" s="84" t="s">
        <v>76</v>
      </c>
      <c r="E2277" s="56">
        <v>40</v>
      </c>
      <c r="F2277" s="56">
        <v>1454</v>
      </c>
      <c r="G2277" s="56">
        <v>0</v>
      </c>
      <c r="I2277" s="56">
        <v>38</v>
      </c>
      <c r="J2277" s="56" t="s">
        <v>12</v>
      </c>
      <c r="K2277" s="56">
        <v>0</v>
      </c>
      <c r="L2277" s="56">
        <v>0</v>
      </c>
      <c r="M2277" s="56">
        <v>0</v>
      </c>
      <c r="N2277" s="261">
        <v>713</v>
      </c>
      <c r="O2277" s="261" t="s">
        <v>2505</v>
      </c>
    </row>
    <row r="2278" spans="1:15">
      <c r="A2278" s="57">
        <v>2277</v>
      </c>
      <c r="B2278" s="55">
        <v>44876</v>
      </c>
      <c r="C2278" s="56" t="s">
        <v>2053</v>
      </c>
      <c r="D2278" s="84" t="s">
        <v>76</v>
      </c>
      <c r="E2278" s="56">
        <v>53</v>
      </c>
      <c r="F2278" s="56">
        <v>744</v>
      </c>
      <c r="G2278" s="56">
        <v>0</v>
      </c>
      <c r="I2278" s="56">
        <v>22</v>
      </c>
      <c r="J2278" s="56" t="s">
        <v>12</v>
      </c>
      <c r="K2278" s="56">
        <v>0</v>
      </c>
      <c r="L2278" s="56">
        <v>0</v>
      </c>
      <c r="M2278" s="56">
        <v>0</v>
      </c>
      <c r="N2278" s="261">
        <v>713</v>
      </c>
      <c r="O2278" s="261" t="s">
        <v>2505</v>
      </c>
    </row>
    <row r="2279" spans="1:15">
      <c r="A2279" s="57">
        <v>2278</v>
      </c>
      <c r="B2279" s="55">
        <v>44877</v>
      </c>
      <c r="C2279" s="56" t="s">
        <v>2053</v>
      </c>
      <c r="D2279" s="84" t="s">
        <v>76</v>
      </c>
      <c r="E2279" s="56">
        <v>34</v>
      </c>
      <c r="F2279" s="56">
        <v>911</v>
      </c>
      <c r="G2279" s="56">
        <v>4</v>
      </c>
      <c r="I2279" s="56">
        <v>31</v>
      </c>
      <c r="J2279" s="56" t="s">
        <v>15</v>
      </c>
      <c r="K2279" s="56">
        <v>2</v>
      </c>
      <c r="L2279" s="56">
        <v>0.43</v>
      </c>
      <c r="M2279" s="56">
        <v>12.9</v>
      </c>
      <c r="N2279" s="261">
        <v>713</v>
      </c>
      <c r="O2279" s="261" t="s">
        <v>2505</v>
      </c>
    </row>
    <row r="2280" spans="1:15">
      <c r="A2280" s="57">
        <v>2279</v>
      </c>
      <c r="B2280" s="55">
        <v>44877</v>
      </c>
      <c r="C2280" s="56" t="s">
        <v>2053</v>
      </c>
      <c r="D2280" s="84" t="s">
        <v>76</v>
      </c>
      <c r="E2280" s="56">
        <v>34</v>
      </c>
      <c r="F2280" s="56">
        <v>912</v>
      </c>
      <c r="G2280" s="56">
        <v>0</v>
      </c>
      <c r="I2280" s="56">
        <v>28</v>
      </c>
      <c r="J2280" s="56" t="s">
        <v>12</v>
      </c>
      <c r="K2280" s="56">
        <v>0</v>
      </c>
      <c r="L2280" s="56">
        <v>0</v>
      </c>
      <c r="M2280" s="56">
        <v>0</v>
      </c>
      <c r="N2280" s="261">
        <v>713</v>
      </c>
      <c r="O2280" s="261" t="s">
        <v>2505</v>
      </c>
    </row>
    <row r="2281" spans="1:15">
      <c r="A2281" s="57">
        <v>2280</v>
      </c>
      <c r="B2281" s="55">
        <v>44877</v>
      </c>
      <c r="C2281" s="56" t="s">
        <v>2053</v>
      </c>
      <c r="D2281" s="84" t="s">
        <v>76</v>
      </c>
      <c r="E2281" s="56">
        <v>35</v>
      </c>
      <c r="F2281" s="56">
        <v>1195</v>
      </c>
      <c r="G2281" s="56">
        <v>0</v>
      </c>
      <c r="I2281" s="56">
        <v>28</v>
      </c>
      <c r="J2281" s="56" t="s">
        <v>12</v>
      </c>
      <c r="K2281" s="56">
        <v>0</v>
      </c>
      <c r="L2281" s="56">
        <v>0</v>
      </c>
      <c r="M2281" s="56">
        <v>0</v>
      </c>
      <c r="N2281" s="261">
        <v>713</v>
      </c>
      <c r="O2281" s="261" t="s">
        <v>2505</v>
      </c>
    </row>
    <row r="2282" spans="1:15">
      <c r="A2282" s="57">
        <v>2281</v>
      </c>
      <c r="B2282" s="55">
        <v>44877</v>
      </c>
      <c r="C2282" s="56" t="s">
        <v>2053</v>
      </c>
      <c r="D2282" s="84" t="s">
        <v>76</v>
      </c>
      <c r="E2282" s="56">
        <v>32</v>
      </c>
      <c r="F2282" s="56">
        <v>832</v>
      </c>
      <c r="G2282" s="56">
        <v>0</v>
      </c>
      <c r="I2282" s="56">
        <v>24</v>
      </c>
      <c r="J2282" s="56" t="s">
        <v>12</v>
      </c>
      <c r="K2282" s="56">
        <v>0</v>
      </c>
      <c r="L2282" s="56">
        <v>0</v>
      </c>
      <c r="M2282" s="56">
        <v>0</v>
      </c>
      <c r="N2282" s="261">
        <v>713</v>
      </c>
      <c r="O2282" s="261" t="s">
        <v>2505</v>
      </c>
    </row>
    <row r="2283" spans="1:15">
      <c r="A2283" s="57">
        <v>2282</v>
      </c>
      <c r="B2283" s="55">
        <v>44877</v>
      </c>
      <c r="C2283" s="56" t="s">
        <v>2053</v>
      </c>
      <c r="D2283" s="84" t="s">
        <v>76</v>
      </c>
      <c r="E2283" s="56">
        <v>32</v>
      </c>
      <c r="F2283" s="56">
        <v>890</v>
      </c>
      <c r="G2283" s="56">
        <v>0</v>
      </c>
      <c r="I2283" s="56">
        <v>26</v>
      </c>
      <c r="J2283" s="56" t="s">
        <v>12</v>
      </c>
      <c r="K2283" s="56">
        <v>0</v>
      </c>
      <c r="L2283" s="56">
        <v>0</v>
      </c>
      <c r="M2283" s="56">
        <v>0</v>
      </c>
      <c r="N2283" s="261">
        <v>713</v>
      </c>
      <c r="O2283" s="261" t="s">
        <v>2505</v>
      </c>
    </row>
    <row r="2284" spans="1:15">
      <c r="A2284" s="57">
        <v>2283</v>
      </c>
      <c r="B2284" s="55">
        <v>44878</v>
      </c>
      <c r="C2284" s="56" t="s">
        <v>2053</v>
      </c>
      <c r="D2284" s="84" t="s">
        <v>76</v>
      </c>
      <c r="E2284" s="56">
        <v>28</v>
      </c>
      <c r="F2284" s="56">
        <v>621</v>
      </c>
      <c r="G2284" s="56">
        <v>0</v>
      </c>
      <c r="I2284" s="56">
        <v>22</v>
      </c>
      <c r="J2284" s="56" t="s">
        <v>12</v>
      </c>
      <c r="K2284" s="56">
        <v>0</v>
      </c>
      <c r="L2284" s="56">
        <v>0</v>
      </c>
      <c r="M2284" s="56">
        <v>0</v>
      </c>
      <c r="N2284" s="261">
        <v>713</v>
      </c>
      <c r="O2284" s="261" t="s">
        <v>2505</v>
      </c>
    </row>
    <row r="2285" spans="1:15">
      <c r="A2285" s="57">
        <v>2284</v>
      </c>
      <c r="B2285" s="55">
        <v>44878</v>
      </c>
      <c r="C2285" s="56" t="s">
        <v>2053</v>
      </c>
      <c r="D2285" s="84" t="s">
        <v>76</v>
      </c>
      <c r="E2285" s="56">
        <v>33</v>
      </c>
      <c r="F2285" s="56">
        <v>935</v>
      </c>
      <c r="G2285" s="56">
        <v>0</v>
      </c>
      <c r="I2285" s="56">
        <v>26</v>
      </c>
      <c r="J2285" s="56" t="s">
        <v>12</v>
      </c>
      <c r="K2285" s="56">
        <v>0</v>
      </c>
      <c r="L2285" s="56">
        <v>0</v>
      </c>
      <c r="M2285" s="56">
        <v>0</v>
      </c>
      <c r="N2285" s="261">
        <v>713</v>
      </c>
      <c r="O2285" s="261" t="s">
        <v>2505</v>
      </c>
    </row>
    <row r="2286" spans="1:15">
      <c r="A2286" s="57">
        <v>2285</v>
      </c>
      <c r="B2286" s="55">
        <v>44878</v>
      </c>
      <c r="C2286" s="56" t="s">
        <v>2053</v>
      </c>
      <c r="D2286" s="84" t="s">
        <v>76</v>
      </c>
      <c r="E2286" s="56">
        <v>36</v>
      </c>
      <c r="F2286" s="56">
        <v>982</v>
      </c>
      <c r="G2286" s="56">
        <v>0</v>
      </c>
      <c r="I2286" s="56">
        <v>17</v>
      </c>
      <c r="J2286" s="56" t="s">
        <v>12</v>
      </c>
      <c r="K2286" s="56">
        <v>0</v>
      </c>
      <c r="L2286" s="56">
        <v>0</v>
      </c>
      <c r="M2286" s="56">
        <v>0</v>
      </c>
      <c r="N2286" s="261">
        <v>713</v>
      </c>
      <c r="O2286" s="261" t="s">
        <v>2505</v>
      </c>
    </row>
    <row r="2287" spans="1:15">
      <c r="A2287" s="57">
        <v>2286</v>
      </c>
      <c r="B2287" s="55">
        <v>44878</v>
      </c>
      <c r="C2287" s="56" t="s">
        <v>2053</v>
      </c>
      <c r="D2287" s="84" t="s">
        <v>76</v>
      </c>
      <c r="E2287" s="56">
        <v>30</v>
      </c>
      <c r="F2287" s="56">
        <v>725</v>
      </c>
      <c r="G2287" s="56">
        <v>5</v>
      </c>
      <c r="I2287" s="56">
        <v>40</v>
      </c>
      <c r="J2287" s="56" t="s">
        <v>15</v>
      </c>
      <c r="K2287" s="56">
        <v>0</v>
      </c>
      <c r="L2287" s="56">
        <v>0</v>
      </c>
      <c r="M2287" s="56">
        <v>0</v>
      </c>
      <c r="N2287" s="261">
        <v>713</v>
      </c>
      <c r="O2287" s="261" t="s">
        <v>2505</v>
      </c>
    </row>
    <row r="2288" spans="1:15">
      <c r="A2288" s="57">
        <v>2287</v>
      </c>
      <c r="B2288" s="55">
        <v>44878</v>
      </c>
      <c r="C2288" s="56" t="s">
        <v>2053</v>
      </c>
      <c r="D2288" s="84" t="s">
        <v>76</v>
      </c>
      <c r="E2288" s="56">
        <v>36</v>
      </c>
      <c r="F2288" s="56">
        <v>1040</v>
      </c>
      <c r="G2288" s="56">
        <v>0</v>
      </c>
      <c r="I2288" s="56">
        <v>32</v>
      </c>
      <c r="J2288" s="56" t="s">
        <v>12</v>
      </c>
      <c r="K2288" s="56">
        <v>0</v>
      </c>
      <c r="L2288" s="56">
        <v>0</v>
      </c>
      <c r="M2288" s="56">
        <v>0</v>
      </c>
      <c r="N2288" s="261">
        <v>713</v>
      </c>
      <c r="O2288" s="261" t="s">
        <v>2505</v>
      </c>
    </row>
    <row r="2289" spans="1:15">
      <c r="A2289" s="57">
        <v>2288</v>
      </c>
      <c r="B2289" s="55">
        <v>44880</v>
      </c>
      <c r="C2289" s="56" t="s">
        <v>2053</v>
      </c>
      <c r="D2289" s="84" t="s">
        <v>76</v>
      </c>
      <c r="E2289" s="56">
        <v>34</v>
      </c>
      <c r="F2289" s="56">
        <v>988</v>
      </c>
      <c r="G2289" s="56">
        <v>0</v>
      </c>
      <c r="I2289" s="56">
        <v>30</v>
      </c>
      <c r="J2289" s="56" t="s">
        <v>12</v>
      </c>
      <c r="K2289" s="56">
        <v>0</v>
      </c>
      <c r="L2289" s="56">
        <v>0</v>
      </c>
      <c r="M2289" s="56">
        <v>0</v>
      </c>
      <c r="N2289" s="261">
        <v>713</v>
      </c>
      <c r="O2289" s="261" t="s">
        <v>2505</v>
      </c>
    </row>
    <row r="2290" spans="1:15">
      <c r="A2290" s="57">
        <v>2289</v>
      </c>
      <c r="B2290" s="55">
        <v>44880</v>
      </c>
      <c r="C2290" s="56" t="s">
        <v>2053</v>
      </c>
      <c r="D2290" s="84" t="s">
        <v>76</v>
      </c>
      <c r="E2290" s="56">
        <v>26</v>
      </c>
      <c r="F2290" s="56">
        <v>451</v>
      </c>
      <c r="G2290" s="56">
        <v>2</v>
      </c>
      <c r="I2290" s="56">
        <v>18</v>
      </c>
      <c r="J2290" s="56" t="s">
        <v>15</v>
      </c>
      <c r="K2290" s="56">
        <v>1</v>
      </c>
      <c r="L2290" s="56">
        <v>0.44</v>
      </c>
      <c r="M2290" s="56">
        <v>11.11</v>
      </c>
      <c r="N2290" s="261">
        <v>713</v>
      </c>
      <c r="O2290" s="261" t="s">
        <v>2505</v>
      </c>
    </row>
    <row r="2291" spans="1:15">
      <c r="A2291" s="57">
        <v>2290</v>
      </c>
      <c r="B2291" s="55">
        <v>44880</v>
      </c>
      <c r="C2291" s="56" t="s">
        <v>2053</v>
      </c>
      <c r="D2291" s="84" t="s">
        <v>76</v>
      </c>
      <c r="E2291" s="56">
        <v>32</v>
      </c>
      <c r="F2291" s="56">
        <v>947</v>
      </c>
      <c r="G2291" s="56">
        <v>0</v>
      </c>
      <c r="I2291" s="56">
        <v>28</v>
      </c>
      <c r="J2291" s="56" t="s">
        <v>12</v>
      </c>
      <c r="K2291" s="56">
        <v>0</v>
      </c>
      <c r="L2291" s="56">
        <v>0</v>
      </c>
      <c r="M2291" s="56">
        <v>0</v>
      </c>
      <c r="N2291" s="261">
        <v>713</v>
      </c>
      <c r="O2291" s="261" t="s">
        <v>2505</v>
      </c>
    </row>
    <row r="2292" spans="1:15">
      <c r="A2292" s="57">
        <v>2291</v>
      </c>
      <c r="B2292" s="55">
        <v>44880</v>
      </c>
      <c r="C2292" s="56" t="s">
        <v>2053</v>
      </c>
      <c r="D2292" s="84" t="s">
        <v>76</v>
      </c>
      <c r="E2292" s="56">
        <v>37</v>
      </c>
      <c r="F2292" s="56">
        <v>1508</v>
      </c>
      <c r="G2292" s="56">
        <v>0</v>
      </c>
      <c r="I2292" s="56">
        <v>33</v>
      </c>
      <c r="J2292" s="56" t="s">
        <v>12</v>
      </c>
      <c r="K2292" s="56">
        <v>0</v>
      </c>
      <c r="L2292" s="56">
        <v>0</v>
      </c>
      <c r="M2292" s="56">
        <v>0</v>
      </c>
      <c r="N2292" s="261">
        <v>713</v>
      </c>
      <c r="O2292" s="261" t="s">
        <v>2505</v>
      </c>
    </row>
    <row r="2293" spans="1:15">
      <c r="A2293" s="57">
        <v>2292</v>
      </c>
      <c r="B2293" s="55">
        <v>44880</v>
      </c>
      <c r="C2293" s="56" t="s">
        <v>2053</v>
      </c>
      <c r="D2293" s="84" t="s">
        <v>76</v>
      </c>
      <c r="E2293" s="56">
        <v>24</v>
      </c>
      <c r="F2293" s="56">
        <v>365</v>
      </c>
      <c r="G2293" s="56">
        <v>0</v>
      </c>
      <c r="I2293" s="56">
        <v>17</v>
      </c>
      <c r="J2293" s="56" t="s">
        <v>12</v>
      </c>
      <c r="K2293" s="56">
        <v>0</v>
      </c>
      <c r="L2293" s="56">
        <v>0</v>
      </c>
      <c r="M2293" s="56">
        <v>0</v>
      </c>
      <c r="N2293" s="261">
        <v>713</v>
      </c>
      <c r="O2293" s="261" t="s">
        <v>2505</v>
      </c>
    </row>
    <row r="2294" spans="1:15">
      <c r="A2294" s="57">
        <v>2293</v>
      </c>
      <c r="B2294" s="55">
        <v>44882</v>
      </c>
      <c r="C2294" s="56" t="s">
        <v>2053</v>
      </c>
      <c r="D2294" s="84" t="s">
        <v>76</v>
      </c>
      <c r="E2294" s="56">
        <v>28</v>
      </c>
      <c r="F2294" s="56">
        <v>682</v>
      </c>
      <c r="G2294" s="56">
        <v>0</v>
      </c>
      <c r="I2294" s="56">
        <v>20</v>
      </c>
      <c r="J2294" s="56" t="s">
        <v>12</v>
      </c>
      <c r="K2294" s="56">
        <v>0</v>
      </c>
      <c r="L2294" s="56">
        <v>0</v>
      </c>
      <c r="M2294" s="56">
        <v>0</v>
      </c>
      <c r="N2294" s="261">
        <v>713</v>
      </c>
      <c r="O2294" s="261" t="s">
        <v>2505</v>
      </c>
    </row>
    <row r="2295" spans="1:15">
      <c r="A2295" s="57">
        <v>2294</v>
      </c>
      <c r="B2295" s="55">
        <v>44882</v>
      </c>
      <c r="C2295" s="56" t="s">
        <v>2053</v>
      </c>
      <c r="D2295" s="84" t="s">
        <v>76</v>
      </c>
      <c r="E2295" s="56">
        <v>30</v>
      </c>
      <c r="F2295" s="56">
        <v>732</v>
      </c>
      <c r="G2295" s="56">
        <v>0</v>
      </c>
      <c r="I2295" s="56">
        <v>33</v>
      </c>
      <c r="J2295" s="56" t="s">
        <v>12</v>
      </c>
      <c r="K2295" s="56">
        <v>0</v>
      </c>
      <c r="L2295" s="56">
        <v>0</v>
      </c>
      <c r="M2295" s="56">
        <v>0</v>
      </c>
      <c r="N2295" s="261">
        <v>713</v>
      </c>
      <c r="O2295" s="261" t="s">
        <v>2505</v>
      </c>
    </row>
    <row r="2296" spans="1:15">
      <c r="A2296" s="57">
        <v>2295</v>
      </c>
      <c r="B2296" s="55">
        <v>44882</v>
      </c>
      <c r="C2296" s="56" t="s">
        <v>2053</v>
      </c>
      <c r="D2296" s="84" t="s">
        <v>76</v>
      </c>
      <c r="E2296" s="56">
        <v>28</v>
      </c>
      <c r="F2296" s="56">
        <v>504</v>
      </c>
      <c r="G2296" s="56">
        <v>0</v>
      </c>
      <c r="I2296" s="56">
        <v>16</v>
      </c>
      <c r="J2296" s="56" t="s">
        <v>12</v>
      </c>
      <c r="K2296" s="56">
        <v>0</v>
      </c>
      <c r="L2296" s="56">
        <v>0</v>
      </c>
      <c r="M2296" s="56">
        <v>0</v>
      </c>
      <c r="N2296" s="261">
        <v>713</v>
      </c>
      <c r="O2296" s="261" t="s">
        <v>2505</v>
      </c>
    </row>
    <row r="2297" spans="1:15">
      <c r="A2297" s="57">
        <v>2296</v>
      </c>
      <c r="B2297" s="55">
        <v>44882</v>
      </c>
      <c r="C2297" s="56" t="s">
        <v>2053</v>
      </c>
      <c r="D2297" s="84" t="s">
        <v>76</v>
      </c>
      <c r="E2297" s="56">
        <v>30</v>
      </c>
      <c r="F2297" s="56">
        <v>736</v>
      </c>
      <c r="G2297" s="56">
        <v>0</v>
      </c>
      <c r="I2297" s="56">
        <v>30</v>
      </c>
      <c r="J2297" s="56" t="s">
        <v>12</v>
      </c>
      <c r="K2297" s="56">
        <v>0</v>
      </c>
      <c r="L2297" s="56">
        <v>0</v>
      </c>
      <c r="M2297" s="56">
        <v>0</v>
      </c>
      <c r="N2297" s="261">
        <v>713</v>
      </c>
      <c r="O2297" s="261" t="s">
        <v>2505</v>
      </c>
    </row>
    <row r="2298" spans="1:15">
      <c r="A2298" s="57">
        <v>2297</v>
      </c>
      <c r="B2298" s="55">
        <v>44882</v>
      </c>
      <c r="C2298" s="56" t="s">
        <v>2053</v>
      </c>
      <c r="D2298" s="84" t="s">
        <v>76</v>
      </c>
      <c r="E2298" s="56">
        <v>29</v>
      </c>
      <c r="F2298" s="56">
        <v>629</v>
      </c>
      <c r="G2298" s="56">
        <v>0</v>
      </c>
      <c r="I2298" s="56">
        <v>18</v>
      </c>
      <c r="J2298" s="56" t="s">
        <v>12</v>
      </c>
      <c r="K2298" s="56">
        <v>0</v>
      </c>
      <c r="L2298" s="56">
        <v>0</v>
      </c>
      <c r="M2298" s="56">
        <v>0</v>
      </c>
      <c r="N2298" s="261">
        <v>713</v>
      </c>
      <c r="O2298" s="261" t="s">
        <v>2505</v>
      </c>
    </row>
    <row r="2299" spans="1:15">
      <c r="A2299" s="57">
        <v>2298</v>
      </c>
      <c r="B2299" s="55">
        <v>44883</v>
      </c>
      <c r="C2299" s="56" t="s">
        <v>2053</v>
      </c>
      <c r="D2299" s="84" t="s">
        <v>76</v>
      </c>
      <c r="E2299" s="56">
        <v>34</v>
      </c>
      <c r="F2299" s="56">
        <v>981</v>
      </c>
      <c r="G2299" s="56">
        <v>0</v>
      </c>
      <c r="I2299" s="56">
        <v>26</v>
      </c>
      <c r="J2299" s="56" t="s">
        <v>12</v>
      </c>
      <c r="K2299" s="56">
        <v>0</v>
      </c>
      <c r="L2299" s="56">
        <v>0</v>
      </c>
      <c r="M2299" s="56">
        <v>0</v>
      </c>
      <c r="N2299" s="261">
        <v>713</v>
      </c>
      <c r="O2299" s="261" t="s">
        <v>2505</v>
      </c>
    </row>
    <row r="2300" spans="1:15">
      <c r="A2300" s="57">
        <v>2299</v>
      </c>
      <c r="B2300" s="55">
        <v>44883</v>
      </c>
      <c r="C2300" s="56" t="s">
        <v>2053</v>
      </c>
      <c r="D2300" s="84" t="s">
        <v>76</v>
      </c>
      <c r="E2300" s="56">
        <v>32</v>
      </c>
      <c r="F2300" s="56">
        <v>868</v>
      </c>
      <c r="G2300" s="56">
        <v>48</v>
      </c>
      <c r="I2300" s="56">
        <v>65</v>
      </c>
      <c r="J2300" s="56" t="s">
        <v>15</v>
      </c>
      <c r="K2300" s="56">
        <v>5</v>
      </c>
      <c r="L2300" s="56">
        <v>5.52</v>
      </c>
      <c r="M2300" s="56">
        <v>73.84</v>
      </c>
      <c r="N2300" s="261">
        <v>713</v>
      </c>
      <c r="O2300" s="261" t="s">
        <v>2505</v>
      </c>
    </row>
    <row r="2301" spans="1:15">
      <c r="A2301" s="57">
        <v>2300</v>
      </c>
      <c r="B2301" s="55">
        <v>44887</v>
      </c>
      <c r="C2301" s="56" t="s">
        <v>2053</v>
      </c>
      <c r="D2301" s="84" t="s">
        <v>76</v>
      </c>
      <c r="E2301" s="56">
        <v>31</v>
      </c>
      <c r="F2301" s="56">
        <v>813</v>
      </c>
      <c r="G2301" s="56">
        <v>0</v>
      </c>
      <c r="I2301" s="56">
        <v>19</v>
      </c>
      <c r="J2301" s="56" t="s">
        <v>12</v>
      </c>
      <c r="K2301" s="56">
        <v>0</v>
      </c>
      <c r="L2301" s="56">
        <v>0</v>
      </c>
      <c r="M2301" s="56">
        <v>0</v>
      </c>
      <c r="N2301" s="261">
        <v>713</v>
      </c>
      <c r="O2301" s="261" t="s">
        <v>2505</v>
      </c>
    </row>
    <row r="2302" spans="1:15">
      <c r="A2302" s="57">
        <v>2301</v>
      </c>
      <c r="B2302" s="55">
        <v>44887</v>
      </c>
      <c r="C2302" s="56" t="s">
        <v>2053</v>
      </c>
      <c r="D2302" s="84" t="s">
        <v>76</v>
      </c>
      <c r="E2302" s="56">
        <v>28</v>
      </c>
      <c r="F2302" s="56">
        <v>684</v>
      </c>
      <c r="G2302" s="56">
        <v>9</v>
      </c>
      <c r="I2302" s="56">
        <v>27</v>
      </c>
      <c r="J2302" s="56" t="s">
        <v>15</v>
      </c>
      <c r="K2302" s="56">
        <v>2</v>
      </c>
      <c r="L2302" s="56">
        <v>1.3</v>
      </c>
      <c r="M2302" s="56">
        <v>33.33</v>
      </c>
      <c r="N2302" s="261">
        <v>713</v>
      </c>
      <c r="O2302" s="261" t="s">
        <v>2505</v>
      </c>
    </row>
    <row r="2303" spans="1:15">
      <c r="A2303" s="57">
        <v>2302</v>
      </c>
      <c r="B2303" s="55">
        <v>44887</v>
      </c>
      <c r="C2303" s="56" t="s">
        <v>2053</v>
      </c>
      <c r="D2303" s="84" t="s">
        <v>76</v>
      </c>
      <c r="E2303" s="56">
        <v>28</v>
      </c>
      <c r="F2303" s="56">
        <v>613</v>
      </c>
      <c r="G2303" s="56">
        <v>0</v>
      </c>
      <c r="I2303" s="56">
        <v>11</v>
      </c>
      <c r="J2303" s="56" t="s">
        <v>12</v>
      </c>
      <c r="K2303" s="56">
        <v>0</v>
      </c>
      <c r="L2303" s="56">
        <v>0</v>
      </c>
      <c r="M2303" s="56">
        <v>0</v>
      </c>
      <c r="N2303" s="261">
        <v>713</v>
      </c>
      <c r="O2303" s="261" t="s">
        <v>2505</v>
      </c>
    </row>
    <row r="2304" spans="1:15">
      <c r="A2304" s="57">
        <v>2303</v>
      </c>
      <c r="B2304" s="55">
        <v>44888</v>
      </c>
      <c r="C2304" s="56" t="s">
        <v>2053</v>
      </c>
      <c r="D2304" s="84" t="s">
        <v>76</v>
      </c>
      <c r="E2304" s="56">
        <v>30</v>
      </c>
      <c r="F2304" s="56">
        <v>934</v>
      </c>
      <c r="G2304" s="56">
        <v>0</v>
      </c>
      <c r="I2304" s="56">
        <v>21</v>
      </c>
      <c r="J2304" s="56" t="s">
        <v>12</v>
      </c>
      <c r="K2304" s="56">
        <v>0</v>
      </c>
      <c r="L2304" s="56">
        <v>0</v>
      </c>
      <c r="M2304" s="56">
        <v>0</v>
      </c>
      <c r="N2304" s="261">
        <v>713</v>
      </c>
      <c r="O2304" s="261" t="s">
        <v>2505</v>
      </c>
    </row>
    <row r="2305" spans="1:15">
      <c r="A2305" s="57">
        <v>2304</v>
      </c>
      <c r="B2305" s="55">
        <v>44888</v>
      </c>
      <c r="C2305" s="56" t="s">
        <v>2053</v>
      </c>
      <c r="D2305" s="84" t="s">
        <v>76</v>
      </c>
      <c r="E2305" s="56">
        <v>35</v>
      </c>
      <c r="F2305" s="56">
        <v>1276</v>
      </c>
      <c r="G2305" s="56">
        <v>9</v>
      </c>
      <c r="I2305" s="56">
        <v>28</v>
      </c>
      <c r="J2305" s="56" t="s">
        <v>15</v>
      </c>
      <c r="K2305" s="56">
        <v>1</v>
      </c>
      <c r="L2305" s="56">
        <v>0.7</v>
      </c>
      <c r="M2305" s="56">
        <v>32.14</v>
      </c>
      <c r="N2305" s="261">
        <v>713</v>
      </c>
      <c r="O2305" s="261" t="s">
        <v>2505</v>
      </c>
    </row>
    <row r="2306" spans="1:15">
      <c r="A2306" s="57">
        <v>2305</v>
      </c>
      <c r="B2306" s="55">
        <v>44888</v>
      </c>
      <c r="C2306" s="56" t="s">
        <v>2053</v>
      </c>
      <c r="D2306" s="84" t="s">
        <v>76</v>
      </c>
      <c r="E2306" s="56">
        <v>37</v>
      </c>
      <c r="F2306" s="56">
        <v>1306</v>
      </c>
      <c r="G2306" s="56">
        <v>0</v>
      </c>
      <c r="I2306" s="56">
        <v>35</v>
      </c>
      <c r="J2306" s="56" t="s">
        <v>12</v>
      </c>
      <c r="K2306" s="56">
        <v>0</v>
      </c>
      <c r="L2306" s="56">
        <v>0</v>
      </c>
      <c r="M2306" s="56">
        <v>0</v>
      </c>
      <c r="N2306" s="261">
        <v>713</v>
      </c>
      <c r="O2306" s="261" t="s">
        <v>2505</v>
      </c>
    </row>
    <row r="2307" spans="1:15">
      <c r="A2307" s="57">
        <v>2306</v>
      </c>
      <c r="B2307" s="55">
        <v>44888</v>
      </c>
      <c r="C2307" s="56" t="s">
        <v>2053</v>
      </c>
      <c r="D2307" s="84" t="s">
        <v>76</v>
      </c>
      <c r="E2307" s="56">
        <v>39</v>
      </c>
      <c r="F2307" s="56">
        <v>1467</v>
      </c>
      <c r="G2307" s="56">
        <v>0</v>
      </c>
      <c r="I2307" s="56">
        <v>27</v>
      </c>
      <c r="J2307" s="56" t="s">
        <v>12</v>
      </c>
      <c r="K2307" s="56">
        <v>0</v>
      </c>
      <c r="L2307" s="56">
        <v>0</v>
      </c>
      <c r="M2307" s="56">
        <v>0</v>
      </c>
      <c r="N2307" s="261">
        <v>713</v>
      </c>
      <c r="O2307" s="261" t="s">
        <v>2505</v>
      </c>
    </row>
    <row r="2308" spans="1:15">
      <c r="A2308" s="57">
        <v>2307</v>
      </c>
      <c r="B2308" s="55">
        <v>44889</v>
      </c>
      <c r="C2308" s="56" t="s">
        <v>2053</v>
      </c>
      <c r="D2308" s="84" t="s">
        <v>76</v>
      </c>
      <c r="E2308" s="56">
        <v>26</v>
      </c>
      <c r="F2308" s="56">
        <v>522</v>
      </c>
      <c r="G2308" s="56">
        <v>0</v>
      </c>
      <c r="I2308" s="56">
        <v>18</v>
      </c>
      <c r="J2308" s="56" t="s">
        <v>12</v>
      </c>
      <c r="K2308" s="56">
        <v>0</v>
      </c>
      <c r="L2308" s="56">
        <v>0</v>
      </c>
      <c r="M2308" s="56">
        <v>0</v>
      </c>
      <c r="N2308" s="261">
        <v>713</v>
      </c>
      <c r="O2308" s="261" t="s">
        <v>2505</v>
      </c>
    </row>
    <row r="2309" spans="1:15">
      <c r="A2309" s="57">
        <v>2308</v>
      </c>
      <c r="B2309" s="55">
        <v>44889</v>
      </c>
      <c r="C2309" s="56" t="s">
        <v>2053</v>
      </c>
      <c r="D2309" s="84" t="s">
        <v>76</v>
      </c>
      <c r="E2309" s="56">
        <v>35</v>
      </c>
      <c r="F2309" s="56">
        <v>1033</v>
      </c>
      <c r="G2309" s="56">
        <v>5</v>
      </c>
      <c r="I2309" s="56">
        <v>38</v>
      </c>
      <c r="J2309" s="56" t="s">
        <v>15</v>
      </c>
      <c r="K2309" s="56">
        <v>2</v>
      </c>
      <c r="L2309" s="56">
        <v>0.48</v>
      </c>
      <c r="M2309" s="56">
        <v>13.15</v>
      </c>
      <c r="N2309" s="261">
        <v>713</v>
      </c>
      <c r="O2309" s="261" t="s">
        <v>2505</v>
      </c>
    </row>
    <row r="2310" spans="1:15">
      <c r="A2310" s="57">
        <v>2309</v>
      </c>
      <c r="B2310" s="55">
        <v>44889</v>
      </c>
      <c r="C2310" s="56" t="s">
        <v>2053</v>
      </c>
      <c r="D2310" s="84" t="s">
        <v>76</v>
      </c>
      <c r="E2310" s="56">
        <v>34</v>
      </c>
      <c r="F2310" s="56">
        <v>974</v>
      </c>
      <c r="G2310" s="56">
        <v>0</v>
      </c>
      <c r="I2310" s="56">
        <v>23</v>
      </c>
      <c r="J2310" s="56" t="s">
        <v>12</v>
      </c>
      <c r="K2310" s="56">
        <v>0</v>
      </c>
      <c r="L2310" s="56">
        <v>0</v>
      </c>
      <c r="M2310" s="56">
        <v>0</v>
      </c>
      <c r="N2310" s="261">
        <v>713</v>
      </c>
      <c r="O2310" s="261" t="s">
        <v>2505</v>
      </c>
    </row>
    <row r="2311" spans="1:15">
      <c r="A2311" s="57">
        <v>2310</v>
      </c>
      <c r="B2311" s="55">
        <v>44889</v>
      </c>
      <c r="C2311" s="56" t="s">
        <v>2053</v>
      </c>
      <c r="D2311" s="84" t="s">
        <v>76</v>
      </c>
      <c r="E2311" s="56">
        <v>29</v>
      </c>
      <c r="F2311" s="56">
        <v>666</v>
      </c>
      <c r="G2311" s="56">
        <v>22</v>
      </c>
      <c r="I2311" s="56">
        <v>48</v>
      </c>
      <c r="J2311" s="56" t="s">
        <v>15</v>
      </c>
      <c r="K2311" s="56">
        <v>4</v>
      </c>
      <c r="L2311" s="56">
        <v>3.3</v>
      </c>
      <c r="M2311" s="56">
        <v>45.83</v>
      </c>
      <c r="N2311" s="261">
        <v>713</v>
      </c>
      <c r="O2311" s="261" t="s">
        <v>2505</v>
      </c>
    </row>
    <row r="2312" spans="1:15">
      <c r="A2312" s="57">
        <v>2311</v>
      </c>
      <c r="B2312" s="55">
        <v>44889</v>
      </c>
      <c r="C2312" s="56" t="s">
        <v>2053</v>
      </c>
      <c r="D2312" s="84" t="s">
        <v>76</v>
      </c>
      <c r="E2312" s="56">
        <v>27</v>
      </c>
      <c r="F2312" s="56">
        <v>566</v>
      </c>
      <c r="G2312" s="56">
        <v>0</v>
      </c>
      <c r="I2312" s="56">
        <v>20</v>
      </c>
      <c r="J2312" s="56" t="s">
        <v>12</v>
      </c>
      <c r="K2312" s="56">
        <v>0</v>
      </c>
      <c r="L2312" s="56">
        <v>0</v>
      </c>
      <c r="M2312" s="56">
        <v>0</v>
      </c>
      <c r="N2312" s="261">
        <v>713</v>
      </c>
      <c r="O2312" s="261" t="s">
        <v>2505</v>
      </c>
    </row>
    <row r="2313" spans="1:15">
      <c r="A2313" s="57">
        <v>2312</v>
      </c>
      <c r="B2313" s="55">
        <v>44890</v>
      </c>
      <c r="C2313" s="56" t="s">
        <v>2053</v>
      </c>
      <c r="D2313" s="84" t="s">
        <v>76</v>
      </c>
      <c r="E2313" s="56">
        <v>30</v>
      </c>
      <c r="F2313" s="56">
        <v>657</v>
      </c>
      <c r="G2313" s="56">
        <v>0</v>
      </c>
      <c r="I2313" s="56">
        <v>22</v>
      </c>
      <c r="J2313" s="56" t="s">
        <v>12</v>
      </c>
      <c r="K2313" s="56">
        <v>0</v>
      </c>
      <c r="L2313" s="56">
        <v>0</v>
      </c>
      <c r="M2313" s="56">
        <v>0</v>
      </c>
      <c r="N2313" s="261">
        <v>713</v>
      </c>
      <c r="O2313" s="261" t="s">
        <v>2505</v>
      </c>
    </row>
    <row r="2314" spans="1:15">
      <c r="A2314" s="57">
        <v>2313</v>
      </c>
      <c r="B2314" s="55">
        <v>44890</v>
      </c>
      <c r="C2314" s="56" t="s">
        <v>2053</v>
      </c>
      <c r="D2314" s="84" t="s">
        <v>76</v>
      </c>
      <c r="E2314" s="56">
        <v>29</v>
      </c>
      <c r="F2314" s="56">
        <v>608</v>
      </c>
      <c r="G2314" s="56">
        <v>0</v>
      </c>
      <c r="I2314" s="56">
        <v>18</v>
      </c>
      <c r="J2314" s="56" t="s">
        <v>12</v>
      </c>
      <c r="K2314" s="56">
        <v>0</v>
      </c>
      <c r="L2314" s="56">
        <v>0</v>
      </c>
      <c r="M2314" s="56">
        <v>0</v>
      </c>
      <c r="N2314" s="261">
        <v>713</v>
      </c>
      <c r="O2314" s="261" t="s">
        <v>2505</v>
      </c>
    </row>
    <row r="2315" spans="1:15">
      <c r="A2315" s="57">
        <v>2314</v>
      </c>
      <c r="B2315" s="55">
        <v>44890</v>
      </c>
      <c r="C2315" s="56" t="s">
        <v>2053</v>
      </c>
      <c r="D2315" s="84" t="s">
        <v>76</v>
      </c>
      <c r="E2315" s="56">
        <v>29</v>
      </c>
      <c r="F2315" s="56">
        <v>594</v>
      </c>
      <c r="G2315" s="56">
        <v>0</v>
      </c>
      <c r="I2315" s="56">
        <v>25</v>
      </c>
      <c r="J2315" s="56" t="s">
        <v>12</v>
      </c>
      <c r="K2315" s="56">
        <v>0</v>
      </c>
      <c r="L2315" s="56">
        <v>0</v>
      </c>
      <c r="M2315" s="56">
        <v>0</v>
      </c>
      <c r="N2315" s="261">
        <v>713</v>
      </c>
      <c r="O2315" s="261" t="s">
        <v>2505</v>
      </c>
    </row>
    <row r="2316" spans="1:15">
      <c r="A2316" s="57">
        <v>2315</v>
      </c>
      <c r="B2316" s="55">
        <v>44890</v>
      </c>
      <c r="C2316" s="56" t="s">
        <v>2053</v>
      </c>
      <c r="D2316" s="84" t="s">
        <v>76</v>
      </c>
      <c r="E2316" s="56">
        <v>29</v>
      </c>
      <c r="F2316" s="56">
        <v>641</v>
      </c>
      <c r="G2316" s="56">
        <v>4</v>
      </c>
      <c r="I2316" s="56">
        <v>18</v>
      </c>
      <c r="J2316" s="56" t="s">
        <v>15</v>
      </c>
      <c r="K2316" s="56">
        <v>2</v>
      </c>
      <c r="L2316" s="56">
        <v>0.67</v>
      </c>
      <c r="M2316" s="56">
        <v>16</v>
      </c>
      <c r="N2316" s="261">
        <v>713</v>
      </c>
      <c r="O2316" s="261" t="s">
        <v>2505</v>
      </c>
    </row>
    <row r="2317" spans="1:15">
      <c r="A2317" s="57">
        <v>2316</v>
      </c>
      <c r="B2317" s="55">
        <v>44890</v>
      </c>
      <c r="C2317" s="56" t="s">
        <v>2053</v>
      </c>
      <c r="D2317" s="84" t="s">
        <v>76</v>
      </c>
      <c r="E2317" s="56">
        <v>32</v>
      </c>
      <c r="F2317" s="56">
        <v>1004</v>
      </c>
      <c r="G2317" s="56">
        <v>0</v>
      </c>
      <c r="I2317" s="56">
        <v>30</v>
      </c>
      <c r="J2317" s="56" t="s">
        <v>12</v>
      </c>
      <c r="K2317" s="56">
        <v>0</v>
      </c>
      <c r="L2317" s="56">
        <v>0</v>
      </c>
      <c r="M2317" s="56">
        <v>0</v>
      </c>
      <c r="N2317" s="261">
        <v>713</v>
      </c>
      <c r="O2317" s="261" t="s">
        <v>2505</v>
      </c>
    </row>
    <row r="2318" spans="1:15">
      <c r="A2318" s="57">
        <v>2317</v>
      </c>
      <c r="B2318" s="55">
        <v>44891</v>
      </c>
      <c r="C2318" s="56" t="s">
        <v>2053</v>
      </c>
      <c r="D2318" s="84" t="s">
        <v>76</v>
      </c>
      <c r="E2318" s="56">
        <v>39</v>
      </c>
      <c r="F2318" s="56">
        <v>1412</v>
      </c>
      <c r="G2318" s="56">
        <v>0</v>
      </c>
      <c r="I2318" s="56">
        <v>29</v>
      </c>
      <c r="J2318" s="56" t="s">
        <v>12</v>
      </c>
      <c r="K2318" s="56">
        <v>0</v>
      </c>
      <c r="L2318" s="56">
        <v>0</v>
      </c>
      <c r="M2318" s="56">
        <v>0</v>
      </c>
      <c r="N2318" s="261">
        <v>713</v>
      </c>
      <c r="O2318" s="261" t="s">
        <v>2505</v>
      </c>
    </row>
    <row r="2319" spans="1:15">
      <c r="A2319" s="57">
        <v>2318</v>
      </c>
      <c r="B2319" s="55">
        <v>44891</v>
      </c>
      <c r="C2319" s="56" t="s">
        <v>2053</v>
      </c>
      <c r="D2319" s="84" t="s">
        <v>76</v>
      </c>
      <c r="E2319" s="56">
        <v>27</v>
      </c>
      <c r="F2319" s="56">
        <v>473</v>
      </c>
      <c r="G2319" s="56">
        <v>0</v>
      </c>
      <c r="I2319" s="56">
        <v>25</v>
      </c>
      <c r="J2319" s="56" t="s">
        <v>12</v>
      </c>
      <c r="K2319" s="56">
        <v>0</v>
      </c>
      <c r="L2319" s="56">
        <v>0</v>
      </c>
      <c r="M2319" s="56">
        <v>0</v>
      </c>
      <c r="N2319" s="261">
        <v>713</v>
      </c>
      <c r="O2319" s="261" t="s">
        <v>2505</v>
      </c>
    </row>
    <row r="2320" spans="1:15">
      <c r="A2320" s="57">
        <v>2319</v>
      </c>
      <c r="B2320" s="55">
        <v>44891</v>
      </c>
      <c r="C2320" s="56" t="s">
        <v>2053</v>
      </c>
      <c r="D2320" s="84" t="s">
        <v>76</v>
      </c>
      <c r="E2320" s="56">
        <v>38</v>
      </c>
      <c r="F2320" s="56">
        <v>1256</v>
      </c>
      <c r="G2320" s="56">
        <v>0</v>
      </c>
      <c r="I2320" s="56">
        <v>30</v>
      </c>
      <c r="J2320" s="56" t="s">
        <v>12</v>
      </c>
      <c r="K2320" s="56">
        <v>0</v>
      </c>
      <c r="L2320" s="56">
        <v>0</v>
      </c>
      <c r="M2320" s="56">
        <v>0</v>
      </c>
      <c r="N2320" s="261">
        <v>713</v>
      </c>
      <c r="O2320" s="261" t="s">
        <v>2505</v>
      </c>
    </row>
    <row r="2321" spans="1:15">
      <c r="A2321" s="57">
        <v>2320</v>
      </c>
      <c r="B2321" s="55">
        <v>44891</v>
      </c>
      <c r="C2321" s="56" t="s">
        <v>2053</v>
      </c>
      <c r="D2321" s="84" t="s">
        <v>76</v>
      </c>
      <c r="E2321" s="56">
        <v>31</v>
      </c>
      <c r="F2321" s="56">
        <v>841</v>
      </c>
      <c r="G2321" s="56">
        <v>4</v>
      </c>
      <c r="I2321" s="56">
        <v>25</v>
      </c>
      <c r="J2321" s="56" t="s">
        <v>15</v>
      </c>
      <c r="K2321" s="56">
        <v>2</v>
      </c>
      <c r="L2321" s="56">
        <v>0.47</v>
      </c>
      <c r="M2321" s="56">
        <v>16</v>
      </c>
      <c r="N2321" s="261">
        <v>713</v>
      </c>
      <c r="O2321" s="261" t="s">
        <v>2505</v>
      </c>
    </row>
    <row r="2322" spans="1:15">
      <c r="A2322" s="57">
        <v>2321</v>
      </c>
      <c r="B2322" s="55">
        <v>44891</v>
      </c>
      <c r="C2322" s="56" t="s">
        <v>2053</v>
      </c>
      <c r="D2322" s="84" t="s">
        <v>76</v>
      </c>
      <c r="E2322" s="56">
        <v>29</v>
      </c>
      <c r="F2322" s="56">
        <v>652</v>
      </c>
      <c r="G2322" s="56">
        <v>0</v>
      </c>
      <c r="I2322" s="56">
        <v>18</v>
      </c>
      <c r="J2322" s="56" t="s">
        <v>12</v>
      </c>
      <c r="K2322" s="56">
        <v>0</v>
      </c>
      <c r="L2322" s="56">
        <v>0</v>
      </c>
      <c r="M2322" s="56">
        <v>0</v>
      </c>
      <c r="N2322" s="261">
        <v>713</v>
      </c>
      <c r="O2322" s="261" t="s">
        <v>2505</v>
      </c>
    </row>
    <row r="2323" spans="1:15">
      <c r="A2323" s="57">
        <v>2322</v>
      </c>
      <c r="B2323" s="55">
        <v>44894</v>
      </c>
      <c r="C2323" s="56" t="s">
        <v>2053</v>
      </c>
      <c r="D2323" s="84" t="s">
        <v>76</v>
      </c>
      <c r="E2323" s="56">
        <v>41</v>
      </c>
      <c r="F2323" s="56">
        <v>1776</v>
      </c>
      <c r="G2323" s="56">
        <v>0</v>
      </c>
      <c r="I2323" s="56">
        <v>29</v>
      </c>
      <c r="J2323" s="56" t="s">
        <v>12</v>
      </c>
      <c r="K2323" s="56">
        <v>0</v>
      </c>
      <c r="L2323" s="56">
        <v>0</v>
      </c>
      <c r="M2323" s="56">
        <v>0</v>
      </c>
      <c r="N2323" s="261">
        <v>713</v>
      </c>
      <c r="O2323" s="261" t="s">
        <v>2505</v>
      </c>
    </row>
    <row r="2324" spans="1:15">
      <c r="A2324" s="57">
        <v>2323</v>
      </c>
      <c r="B2324" s="55">
        <v>44894</v>
      </c>
      <c r="C2324" s="56" t="s">
        <v>2053</v>
      </c>
      <c r="D2324" s="84" t="s">
        <v>76</v>
      </c>
      <c r="E2324" s="56">
        <v>37</v>
      </c>
      <c r="F2324" s="56">
        <v>1562</v>
      </c>
      <c r="G2324" s="56">
        <v>0</v>
      </c>
      <c r="I2324" s="56">
        <v>25</v>
      </c>
      <c r="J2324" s="56" t="s">
        <v>12</v>
      </c>
      <c r="K2324" s="56">
        <v>0</v>
      </c>
      <c r="L2324" s="56">
        <v>0</v>
      </c>
      <c r="M2324" s="56">
        <v>0</v>
      </c>
      <c r="N2324" s="261">
        <v>713</v>
      </c>
      <c r="O2324" s="261" t="s">
        <v>2505</v>
      </c>
    </row>
    <row r="2325" spans="1:15">
      <c r="A2325" s="57">
        <v>2324</v>
      </c>
      <c r="B2325" s="55">
        <v>44894</v>
      </c>
      <c r="C2325" s="56" t="s">
        <v>2053</v>
      </c>
      <c r="D2325" s="84" t="s">
        <v>76</v>
      </c>
      <c r="E2325" s="56">
        <v>31</v>
      </c>
      <c r="F2325" s="56">
        <v>1002</v>
      </c>
      <c r="G2325" s="56">
        <v>0</v>
      </c>
      <c r="I2325" s="56">
        <v>30</v>
      </c>
      <c r="J2325" s="56" t="s">
        <v>12</v>
      </c>
      <c r="K2325" s="56">
        <v>0</v>
      </c>
      <c r="L2325" s="56">
        <v>0</v>
      </c>
      <c r="M2325" s="56">
        <v>0</v>
      </c>
      <c r="N2325" s="261">
        <v>713</v>
      </c>
      <c r="O2325" s="261" t="s">
        <v>2505</v>
      </c>
    </row>
    <row r="2326" spans="1:15">
      <c r="A2326" s="57">
        <v>2325</v>
      </c>
      <c r="B2326" s="55">
        <v>44894</v>
      </c>
      <c r="C2326" s="56" t="s">
        <v>2053</v>
      </c>
      <c r="D2326" s="84" t="s">
        <v>76</v>
      </c>
      <c r="E2326" s="56">
        <v>33</v>
      </c>
      <c r="F2326" s="56">
        <v>1217</v>
      </c>
      <c r="G2326" s="56">
        <v>0</v>
      </c>
      <c r="I2326" s="56">
        <v>25</v>
      </c>
      <c r="J2326" s="56" t="s">
        <v>12</v>
      </c>
      <c r="K2326" s="56">
        <v>0</v>
      </c>
      <c r="L2326" s="56">
        <v>0</v>
      </c>
      <c r="M2326" s="56">
        <v>0</v>
      </c>
      <c r="N2326" s="261">
        <v>713</v>
      </c>
      <c r="O2326" s="261" t="s">
        <v>2505</v>
      </c>
    </row>
    <row r="2327" spans="1:15">
      <c r="A2327" s="57">
        <v>2326</v>
      </c>
      <c r="B2327" s="55">
        <v>44895</v>
      </c>
      <c r="C2327" s="56" t="s">
        <v>2053</v>
      </c>
      <c r="D2327" s="84" t="s">
        <v>76</v>
      </c>
      <c r="E2327" s="56">
        <v>32</v>
      </c>
      <c r="F2327" s="56">
        <v>859</v>
      </c>
      <c r="G2327" s="56">
        <v>3</v>
      </c>
      <c r="I2327" s="56">
        <v>24</v>
      </c>
      <c r="J2327" s="56" t="s">
        <v>15</v>
      </c>
      <c r="K2327" s="56">
        <v>1</v>
      </c>
      <c r="L2327" s="56">
        <v>0.34</v>
      </c>
      <c r="M2327" s="56">
        <v>12.5</v>
      </c>
      <c r="N2327" s="261">
        <v>713</v>
      </c>
      <c r="O2327" s="261" t="s">
        <v>2505</v>
      </c>
    </row>
    <row r="2328" spans="1:15">
      <c r="A2328" s="57">
        <v>2327</v>
      </c>
      <c r="B2328" s="55">
        <v>44895</v>
      </c>
      <c r="C2328" s="56" t="s">
        <v>2053</v>
      </c>
      <c r="D2328" s="84" t="s">
        <v>76</v>
      </c>
      <c r="E2328" s="56">
        <v>36</v>
      </c>
      <c r="F2328" s="56">
        <v>1055</v>
      </c>
      <c r="G2328" s="56">
        <v>0</v>
      </c>
      <c r="I2328" s="56">
        <v>30</v>
      </c>
      <c r="J2328" s="56" t="s">
        <v>12</v>
      </c>
      <c r="K2328" s="56">
        <v>0</v>
      </c>
      <c r="L2328" s="56">
        <v>0</v>
      </c>
      <c r="M2328" s="56">
        <v>0</v>
      </c>
      <c r="N2328" s="261">
        <v>713</v>
      </c>
      <c r="O2328" s="261" t="s">
        <v>2505</v>
      </c>
    </row>
    <row r="2329" spans="1:15">
      <c r="A2329" s="57">
        <v>2328</v>
      </c>
      <c r="B2329" s="55">
        <v>44895</v>
      </c>
      <c r="C2329" s="56" t="s">
        <v>2053</v>
      </c>
      <c r="D2329" s="84" t="s">
        <v>76</v>
      </c>
      <c r="E2329" s="56">
        <v>34</v>
      </c>
      <c r="F2329" s="56">
        <v>847</v>
      </c>
      <c r="G2329" s="56">
        <v>0</v>
      </c>
      <c r="I2329" s="56">
        <v>25</v>
      </c>
      <c r="J2329" s="56" t="s">
        <v>12</v>
      </c>
      <c r="K2329" s="56">
        <v>0</v>
      </c>
      <c r="L2329" s="56">
        <v>0</v>
      </c>
      <c r="M2329" s="56">
        <v>0</v>
      </c>
      <c r="N2329" s="261">
        <v>713</v>
      </c>
      <c r="O2329" s="261" t="s">
        <v>2505</v>
      </c>
    </row>
    <row r="2330" spans="1:15">
      <c r="A2330" s="57">
        <v>2329</v>
      </c>
      <c r="B2330" s="55">
        <v>44895</v>
      </c>
      <c r="C2330" s="56" t="s">
        <v>2053</v>
      </c>
      <c r="D2330" s="84" t="s">
        <v>76</v>
      </c>
      <c r="E2330" s="56">
        <v>31</v>
      </c>
      <c r="F2330" s="56">
        <v>715</v>
      </c>
      <c r="G2330" s="56">
        <v>0</v>
      </c>
      <c r="I2330" s="56">
        <v>18</v>
      </c>
      <c r="J2330" s="56" t="s">
        <v>12</v>
      </c>
      <c r="K2330" s="56">
        <v>0</v>
      </c>
      <c r="L2330" s="56">
        <v>0</v>
      </c>
      <c r="M2330" s="56">
        <v>0</v>
      </c>
      <c r="N2330" s="261">
        <v>713</v>
      </c>
      <c r="O2330" s="261" t="s">
        <v>2505</v>
      </c>
    </row>
    <row r="2331" spans="1:15">
      <c r="A2331" s="57">
        <v>2330</v>
      </c>
      <c r="B2331" s="55">
        <v>44895</v>
      </c>
      <c r="C2331" s="56" t="s">
        <v>2053</v>
      </c>
      <c r="D2331" s="84" t="s">
        <v>76</v>
      </c>
      <c r="E2331" s="56">
        <v>30</v>
      </c>
      <c r="F2331" s="56">
        <v>580</v>
      </c>
      <c r="G2331" s="56">
        <v>8</v>
      </c>
      <c r="I2331" s="56">
        <v>26</v>
      </c>
      <c r="J2331" s="56" t="s">
        <v>15</v>
      </c>
      <c r="K2331" s="56">
        <v>2</v>
      </c>
      <c r="L2331" s="56">
        <v>1.37</v>
      </c>
      <c r="M2331" s="56">
        <v>30.76</v>
      </c>
      <c r="N2331" s="261">
        <v>713</v>
      </c>
      <c r="O2331" s="261" t="s">
        <v>2505</v>
      </c>
    </row>
    <row r="2332" spans="1:15">
      <c r="A2332" s="57">
        <v>2331</v>
      </c>
      <c r="B2332" s="55">
        <v>44896</v>
      </c>
      <c r="C2332" s="56" t="s">
        <v>2053</v>
      </c>
      <c r="D2332" s="84" t="s">
        <v>76</v>
      </c>
      <c r="E2332" s="56">
        <v>36</v>
      </c>
      <c r="F2332" s="56">
        <v>1039</v>
      </c>
      <c r="G2332" s="56">
        <v>0</v>
      </c>
      <c r="I2332" s="56">
        <v>35</v>
      </c>
      <c r="J2332" s="56" t="s">
        <v>12</v>
      </c>
      <c r="K2332" s="56">
        <v>0</v>
      </c>
      <c r="L2332" s="56">
        <v>0</v>
      </c>
      <c r="M2332" s="56">
        <v>0</v>
      </c>
      <c r="N2332" s="261">
        <v>713</v>
      </c>
      <c r="O2332" s="261" t="s">
        <v>2505</v>
      </c>
    </row>
    <row r="2333" spans="1:15">
      <c r="A2333" s="57">
        <v>2332</v>
      </c>
      <c r="B2333" s="55">
        <v>44896</v>
      </c>
      <c r="C2333" s="56" t="s">
        <v>2053</v>
      </c>
      <c r="D2333" s="84" t="s">
        <v>76</v>
      </c>
      <c r="E2333" s="56">
        <v>40</v>
      </c>
      <c r="F2333" s="56">
        <v>1360</v>
      </c>
      <c r="G2333" s="56">
        <v>0</v>
      </c>
      <c r="I2333" s="56">
        <v>33</v>
      </c>
      <c r="J2333" s="56" t="s">
        <v>12</v>
      </c>
      <c r="K2333" s="56">
        <v>0</v>
      </c>
      <c r="L2333" s="56">
        <v>0</v>
      </c>
      <c r="M2333" s="56">
        <v>0</v>
      </c>
      <c r="N2333" s="261">
        <v>713</v>
      </c>
      <c r="O2333" s="261" t="s">
        <v>2505</v>
      </c>
    </row>
    <row r="2334" spans="1:15">
      <c r="A2334" s="57">
        <v>2333</v>
      </c>
      <c r="B2334" s="55">
        <v>44896</v>
      </c>
      <c r="C2334" s="56" t="s">
        <v>2053</v>
      </c>
      <c r="D2334" s="84" t="s">
        <v>76</v>
      </c>
      <c r="E2334" s="56">
        <v>35</v>
      </c>
      <c r="F2334" s="56">
        <v>1154</v>
      </c>
      <c r="G2334" s="56">
        <v>0</v>
      </c>
      <c r="I2334" s="56">
        <v>38</v>
      </c>
      <c r="J2334" s="56" t="s">
        <v>12</v>
      </c>
      <c r="K2334" s="56">
        <v>0</v>
      </c>
      <c r="L2334" s="56">
        <v>0</v>
      </c>
      <c r="M2334" s="56">
        <v>0</v>
      </c>
      <c r="N2334" s="261">
        <v>713</v>
      </c>
      <c r="O2334" s="261" t="s">
        <v>2505</v>
      </c>
    </row>
    <row r="2335" spans="1:15">
      <c r="A2335" s="57">
        <v>2334</v>
      </c>
      <c r="B2335" s="55">
        <v>44898</v>
      </c>
      <c r="C2335" s="56" t="s">
        <v>2053</v>
      </c>
      <c r="D2335" s="84" t="s">
        <v>76</v>
      </c>
      <c r="E2335" s="56">
        <v>28</v>
      </c>
      <c r="F2335" s="56">
        <v>1041</v>
      </c>
      <c r="G2335" s="56">
        <v>23</v>
      </c>
      <c r="I2335" s="56">
        <v>61</v>
      </c>
      <c r="J2335" s="56" t="s">
        <v>15</v>
      </c>
      <c r="K2335" s="56">
        <v>2</v>
      </c>
      <c r="L2335" s="56">
        <v>2.2000000000000002</v>
      </c>
      <c r="M2335" s="56">
        <v>37.700000000000003</v>
      </c>
      <c r="N2335" s="261">
        <v>713</v>
      </c>
      <c r="O2335" s="261" t="s">
        <v>2505</v>
      </c>
    </row>
    <row r="2336" spans="1:15">
      <c r="A2336" s="57">
        <v>2335</v>
      </c>
      <c r="B2336" s="55">
        <v>44898</v>
      </c>
      <c r="C2336" s="56" t="s">
        <v>2053</v>
      </c>
      <c r="D2336" s="84" t="s">
        <v>76</v>
      </c>
      <c r="E2336" s="56">
        <v>30</v>
      </c>
      <c r="F2336" s="56">
        <v>1117</v>
      </c>
      <c r="G2336" s="56">
        <v>0</v>
      </c>
      <c r="I2336" s="56">
        <v>57</v>
      </c>
      <c r="J2336" s="56" t="s">
        <v>12</v>
      </c>
      <c r="K2336" s="56">
        <v>0</v>
      </c>
      <c r="L2336" s="56">
        <v>0</v>
      </c>
      <c r="M2336" s="56">
        <v>0</v>
      </c>
      <c r="N2336" s="261">
        <v>713</v>
      </c>
      <c r="O2336" s="261" t="s">
        <v>2505</v>
      </c>
    </row>
    <row r="2337" spans="1:15">
      <c r="A2337" s="57">
        <v>2336</v>
      </c>
      <c r="B2337" s="55">
        <v>44900</v>
      </c>
      <c r="C2337" s="56" t="s">
        <v>2053</v>
      </c>
      <c r="D2337" s="84" t="s">
        <v>76</v>
      </c>
      <c r="E2337" s="56">
        <v>34</v>
      </c>
      <c r="F2337" s="56">
        <v>1135</v>
      </c>
      <c r="G2337" s="56">
        <v>0</v>
      </c>
      <c r="I2337" s="56">
        <v>29</v>
      </c>
      <c r="J2337" s="56" t="s">
        <v>12</v>
      </c>
      <c r="K2337" s="56">
        <v>0</v>
      </c>
      <c r="L2337" s="56">
        <v>0</v>
      </c>
      <c r="M2337" s="56">
        <v>0</v>
      </c>
      <c r="N2337" s="261">
        <v>713</v>
      </c>
      <c r="O2337" s="261" t="s">
        <v>2505</v>
      </c>
    </row>
    <row r="2338" spans="1:15">
      <c r="A2338" s="57">
        <v>2337</v>
      </c>
      <c r="B2338" s="55">
        <v>44900</v>
      </c>
      <c r="C2338" s="56" t="s">
        <v>2053</v>
      </c>
      <c r="D2338" s="84" t="s">
        <v>76</v>
      </c>
      <c r="E2338" s="56">
        <v>35</v>
      </c>
      <c r="F2338" s="56">
        <v>1033</v>
      </c>
      <c r="G2338" s="56">
        <v>0</v>
      </c>
      <c r="I2338" s="56">
        <v>30</v>
      </c>
      <c r="J2338" s="56" t="s">
        <v>12</v>
      </c>
      <c r="K2338" s="56">
        <v>0</v>
      </c>
      <c r="L2338" s="56">
        <v>0</v>
      </c>
      <c r="M2338" s="56">
        <v>0</v>
      </c>
      <c r="N2338" s="261">
        <v>713</v>
      </c>
      <c r="O2338" s="261" t="s">
        <v>2505</v>
      </c>
    </row>
    <row r="2339" spans="1:15">
      <c r="A2339" s="57">
        <v>2338</v>
      </c>
      <c r="B2339" s="55">
        <v>44900</v>
      </c>
      <c r="C2339" s="56" t="s">
        <v>2053</v>
      </c>
      <c r="D2339" s="84" t="s">
        <v>76</v>
      </c>
      <c r="E2339" s="56">
        <v>30</v>
      </c>
      <c r="F2339" s="56">
        <v>633</v>
      </c>
      <c r="G2339" s="56">
        <v>0</v>
      </c>
      <c r="I2339" s="56">
        <v>18</v>
      </c>
      <c r="J2339" s="56" t="s">
        <v>12</v>
      </c>
      <c r="K2339" s="56">
        <v>0</v>
      </c>
      <c r="L2339" s="56">
        <v>0</v>
      </c>
      <c r="M2339" s="56">
        <v>0</v>
      </c>
      <c r="N2339" s="261">
        <v>713</v>
      </c>
      <c r="O2339" s="261" t="s">
        <v>2505</v>
      </c>
    </row>
    <row r="2340" spans="1:15">
      <c r="A2340" s="57">
        <v>2339</v>
      </c>
      <c r="B2340" s="55">
        <v>44900</v>
      </c>
      <c r="C2340" s="56" t="s">
        <v>2053</v>
      </c>
      <c r="D2340" s="84" t="s">
        <v>76</v>
      </c>
      <c r="E2340" s="56">
        <v>28</v>
      </c>
      <c r="F2340" s="56">
        <v>578</v>
      </c>
      <c r="G2340" s="56">
        <v>0</v>
      </c>
      <c r="I2340" s="56">
        <v>18</v>
      </c>
      <c r="J2340" s="56" t="s">
        <v>12</v>
      </c>
      <c r="K2340" s="56">
        <v>0</v>
      </c>
      <c r="L2340" s="56">
        <v>0</v>
      </c>
      <c r="M2340" s="56">
        <v>0</v>
      </c>
      <c r="N2340" s="261">
        <v>713</v>
      </c>
      <c r="O2340" s="261" t="s">
        <v>2505</v>
      </c>
    </row>
    <row r="2341" spans="1:15">
      <c r="A2341" s="57">
        <v>2340</v>
      </c>
      <c r="B2341" s="55">
        <v>44900</v>
      </c>
      <c r="C2341" s="56" t="s">
        <v>2053</v>
      </c>
      <c r="D2341" s="84" t="s">
        <v>76</v>
      </c>
      <c r="E2341" s="56">
        <v>31</v>
      </c>
      <c r="F2341" s="56">
        <v>893</v>
      </c>
      <c r="G2341" s="56">
        <v>0</v>
      </c>
      <c r="I2341" s="56">
        <v>21</v>
      </c>
      <c r="J2341" s="56" t="s">
        <v>12</v>
      </c>
      <c r="K2341" s="56">
        <v>0</v>
      </c>
      <c r="L2341" s="56">
        <v>0</v>
      </c>
      <c r="M2341" s="56">
        <v>0</v>
      </c>
      <c r="N2341" s="261">
        <v>713</v>
      </c>
      <c r="O2341" s="261" t="s">
        <v>2505</v>
      </c>
    </row>
    <row r="2342" spans="1:15">
      <c r="A2342" s="57">
        <v>2341</v>
      </c>
      <c r="B2342" s="55">
        <v>44901</v>
      </c>
      <c r="C2342" s="56" t="s">
        <v>2053</v>
      </c>
      <c r="D2342" s="84" t="s">
        <v>76</v>
      </c>
      <c r="E2342" s="56">
        <v>31</v>
      </c>
      <c r="F2342" s="56">
        <v>1009</v>
      </c>
      <c r="G2342" s="56">
        <v>0</v>
      </c>
      <c r="I2342" s="56">
        <v>36</v>
      </c>
      <c r="J2342" s="56" t="s">
        <v>12</v>
      </c>
      <c r="K2342" s="56">
        <v>0</v>
      </c>
      <c r="L2342" s="56">
        <v>0</v>
      </c>
      <c r="M2342" s="56">
        <v>0</v>
      </c>
      <c r="N2342" s="261">
        <v>713</v>
      </c>
      <c r="O2342" s="261" t="s">
        <v>2505</v>
      </c>
    </row>
    <row r="2343" spans="1:15">
      <c r="A2343" s="57">
        <v>2342</v>
      </c>
      <c r="B2343" s="55">
        <v>44901</v>
      </c>
      <c r="C2343" s="56" t="s">
        <v>2053</v>
      </c>
      <c r="D2343" s="84" t="s">
        <v>76</v>
      </c>
      <c r="E2343" s="56">
        <v>27</v>
      </c>
      <c r="F2343" s="56">
        <v>598</v>
      </c>
      <c r="G2343" s="56">
        <v>0</v>
      </c>
      <c r="I2343" s="56">
        <v>18</v>
      </c>
      <c r="J2343" s="56" t="s">
        <v>12</v>
      </c>
      <c r="K2343" s="56">
        <v>0</v>
      </c>
      <c r="L2343" s="56">
        <v>0</v>
      </c>
      <c r="M2343" s="56">
        <v>0</v>
      </c>
      <c r="N2343" s="261">
        <v>713</v>
      </c>
      <c r="O2343" s="261" t="s">
        <v>2505</v>
      </c>
    </row>
    <row r="2344" spans="1:15">
      <c r="A2344" s="57">
        <v>2343</v>
      </c>
      <c r="B2344" s="55">
        <v>44901</v>
      </c>
      <c r="C2344" s="56" t="s">
        <v>2053</v>
      </c>
      <c r="D2344" s="84" t="s">
        <v>76</v>
      </c>
      <c r="E2344" s="56">
        <v>30</v>
      </c>
      <c r="F2344" s="56">
        <v>846</v>
      </c>
      <c r="G2344" s="56">
        <v>6</v>
      </c>
      <c r="I2344" s="56">
        <v>45</v>
      </c>
      <c r="J2344" s="56" t="s">
        <v>15</v>
      </c>
      <c r="K2344" s="56">
        <v>2</v>
      </c>
      <c r="L2344" s="56">
        <v>0.7</v>
      </c>
      <c r="M2344" s="56">
        <v>13.33</v>
      </c>
      <c r="N2344" s="261">
        <v>713</v>
      </c>
      <c r="O2344" s="261" t="s">
        <v>2505</v>
      </c>
    </row>
    <row r="2345" spans="1:15">
      <c r="A2345" s="57">
        <v>2344</v>
      </c>
      <c r="B2345" s="55">
        <v>44901</v>
      </c>
      <c r="C2345" s="56" t="s">
        <v>2053</v>
      </c>
      <c r="D2345" s="84" t="s">
        <v>76</v>
      </c>
      <c r="E2345" s="56">
        <v>28</v>
      </c>
      <c r="F2345" s="56">
        <v>670</v>
      </c>
      <c r="G2345" s="56">
        <v>8</v>
      </c>
      <c r="I2345" s="56">
        <v>30</v>
      </c>
      <c r="J2345" s="56" t="s">
        <v>15</v>
      </c>
      <c r="K2345" s="56">
        <v>2</v>
      </c>
      <c r="L2345" s="56">
        <v>1.19</v>
      </c>
      <c r="M2345" s="56">
        <v>26.66</v>
      </c>
      <c r="N2345" s="261">
        <v>713</v>
      </c>
      <c r="O2345" s="261" t="s">
        <v>2505</v>
      </c>
    </row>
    <row r="2346" spans="1:15">
      <c r="A2346" s="57">
        <v>2345</v>
      </c>
      <c r="B2346" s="55">
        <v>44901</v>
      </c>
      <c r="C2346" s="56" t="s">
        <v>2053</v>
      </c>
      <c r="D2346" s="84" t="s">
        <v>76</v>
      </c>
      <c r="E2346" s="56">
        <v>25</v>
      </c>
      <c r="F2346" s="56">
        <v>524</v>
      </c>
      <c r="G2346" s="56">
        <v>0</v>
      </c>
      <c r="I2346" s="56">
        <v>18</v>
      </c>
      <c r="J2346" s="56" t="s">
        <v>12</v>
      </c>
      <c r="K2346" s="56">
        <v>0</v>
      </c>
      <c r="L2346" s="56">
        <v>0</v>
      </c>
      <c r="M2346" s="56">
        <v>0</v>
      </c>
      <c r="N2346" s="261">
        <v>713</v>
      </c>
      <c r="O2346" s="261" t="s">
        <v>2505</v>
      </c>
    </row>
    <row r="2347" spans="1:15">
      <c r="A2347" s="57">
        <v>2346</v>
      </c>
      <c r="B2347" s="55">
        <v>44902</v>
      </c>
      <c r="C2347" s="56" t="s">
        <v>2053</v>
      </c>
      <c r="D2347" s="84" t="s">
        <v>76</v>
      </c>
      <c r="E2347" s="56">
        <v>33</v>
      </c>
      <c r="F2347" s="56">
        <v>935</v>
      </c>
      <c r="G2347" s="56">
        <v>0</v>
      </c>
      <c r="I2347" s="56">
        <v>37</v>
      </c>
      <c r="J2347" s="56" t="s">
        <v>12</v>
      </c>
      <c r="K2347" s="56">
        <v>0</v>
      </c>
      <c r="L2347" s="56">
        <v>0</v>
      </c>
      <c r="M2347" s="56">
        <v>0</v>
      </c>
      <c r="N2347" s="261">
        <v>713</v>
      </c>
      <c r="O2347" s="261" t="s">
        <v>2505</v>
      </c>
    </row>
    <row r="2348" spans="1:15">
      <c r="A2348" s="57">
        <v>2347</v>
      </c>
      <c r="B2348" s="55">
        <v>44902</v>
      </c>
      <c r="C2348" s="56" t="s">
        <v>2053</v>
      </c>
      <c r="D2348" s="84" t="s">
        <v>76</v>
      </c>
      <c r="E2348" s="56">
        <v>36</v>
      </c>
      <c r="F2348" s="56">
        <v>1304</v>
      </c>
      <c r="G2348" s="56">
        <v>0</v>
      </c>
      <c r="I2348" s="56">
        <v>53</v>
      </c>
      <c r="J2348" s="56" t="s">
        <v>12</v>
      </c>
      <c r="K2348" s="56">
        <v>0</v>
      </c>
      <c r="L2348" s="56">
        <v>0</v>
      </c>
      <c r="M2348" s="56">
        <v>0</v>
      </c>
      <c r="N2348" s="261">
        <v>713</v>
      </c>
      <c r="O2348" s="261" t="s">
        <v>2505</v>
      </c>
    </row>
    <row r="2349" spans="1:15">
      <c r="A2349" s="57">
        <v>2348</v>
      </c>
      <c r="B2349" s="55">
        <v>44902</v>
      </c>
      <c r="C2349" s="56" t="s">
        <v>2053</v>
      </c>
      <c r="D2349" s="84" t="s">
        <v>76</v>
      </c>
      <c r="E2349" s="56">
        <v>37</v>
      </c>
      <c r="F2349" s="56">
        <v>1279</v>
      </c>
      <c r="G2349" s="56">
        <v>0</v>
      </c>
      <c r="I2349" s="56">
        <v>19</v>
      </c>
      <c r="J2349" s="56" t="s">
        <v>12</v>
      </c>
      <c r="K2349" s="56">
        <v>0</v>
      </c>
      <c r="L2349" s="56">
        <v>0</v>
      </c>
      <c r="M2349" s="56">
        <v>0</v>
      </c>
      <c r="N2349" s="261">
        <v>713</v>
      </c>
      <c r="O2349" s="261" t="s">
        <v>2505</v>
      </c>
    </row>
    <row r="2350" spans="1:15">
      <c r="A2350" s="57">
        <v>2349</v>
      </c>
      <c r="B2350" s="55">
        <v>44902</v>
      </c>
      <c r="C2350" s="56" t="s">
        <v>2053</v>
      </c>
      <c r="D2350" s="84" t="s">
        <v>76</v>
      </c>
      <c r="E2350" s="56">
        <v>35</v>
      </c>
      <c r="F2350" s="56">
        <v>1175</v>
      </c>
      <c r="G2350" s="56">
        <v>0</v>
      </c>
      <c r="I2350" s="56">
        <v>23</v>
      </c>
      <c r="J2350" s="56" t="s">
        <v>12</v>
      </c>
      <c r="K2350" s="56">
        <v>0</v>
      </c>
      <c r="L2350" s="56">
        <v>0</v>
      </c>
      <c r="M2350" s="56">
        <v>0</v>
      </c>
      <c r="N2350" s="261">
        <v>713</v>
      </c>
      <c r="O2350" s="261" t="s">
        <v>2505</v>
      </c>
    </row>
    <row r="2351" spans="1:15">
      <c r="A2351" s="57">
        <v>2350</v>
      </c>
      <c r="B2351" s="55">
        <v>44902</v>
      </c>
      <c r="C2351" s="56" t="s">
        <v>2053</v>
      </c>
      <c r="D2351" s="84" t="s">
        <v>76</v>
      </c>
      <c r="E2351" s="56">
        <v>31</v>
      </c>
      <c r="F2351" s="56">
        <v>795</v>
      </c>
      <c r="G2351" s="56">
        <v>11</v>
      </c>
      <c r="I2351" s="56">
        <v>37</v>
      </c>
      <c r="J2351" s="56" t="s">
        <v>15</v>
      </c>
      <c r="K2351" s="56">
        <v>2</v>
      </c>
      <c r="L2351" s="56">
        <v>1.38</v>
      </c>
      <c r="M2351" s="56">
        <v>29.72</v>
      </c>
      <c r="N2351" s="261">
        <v>713</v>
      </c>
      <c r="O2351" s="261" t="s">
        <v>2505</v>
      </c>
    </row>
    <row r="2352" spans="1:15">
      <c r="A2352" s="57">
        <v>2351</v>
      </c>
      <c r="B2352" s="55">
        <v>44903</v>
      </c>
      <c r="C2352" s="56" t="s">
        <v>2053</v>
      </c>
      <c r="D2352" s="84" t="s">
        <v>76</v>
      </c>
      <c r="E2352" s="56">
        <v>32</v>
      </c>
      <c r="F2352" s="56">
        <v>972</v>
      </c>
      <c r="G2352" s="56">
        <v>0</v>
      </c>
      <c r="I2352" s="56">
        <v>30</v>
      </c>
      <c r="J2352" s="56" t="s">
        <v>12</v>
      </c>
      <c r="K2352" s="56">
        <v>0</v>
      </c>
      <c r="L2352" s="56">
        <v>0</v>
      </c>
      <c r="M2352" s="56">
        <v>0</v>
      </c>
      <c r="N2352" s="261">
        <v>713</v>
      </c>
      <c r="O2352" s="261" t="s">
        <v>2505</v>
      </c>
    </row>
    <row r="2353" spans="1:15">
      <c r="A2353" s="57">
        <v>2352</v>
      </c>
      <c r="B2353" s="55">
        <v>44903</v>
      </c>
      <c r="C2353" s="56" t="s">
        <v>2053</v>
      </c>
      <c r="D2353" s="84" t="s">
        <v>76</v>
      </c>
      <c r="E2353" s="56">
        <v>35</v>
      </c>
      <c r="F2353" s="56">
        <v>1272</v>
      </c>
      <c r="G2353" s="56">
        <v>0</v>
      </c>
      <c r="I2353" s="56">
        <v>45</v>
      </c>
      <c r="J2353" s="56" t="s">
        <v>12</v>
      </c>
      <c r="K2353" s="56">
        <v>0</v>
      </c>
      <c r="L2353" s="56">
        <v>0</v>
      </c>
      <c r="M2353" s="56">
        <v>0</v>
      </c>
      <c r="N2353" s="261">
        <v>713</v>
      </c>
      <c r="O2353" s="261" t="s">
        <v>2505</v>
      </c>
    </row>
    <row r="2354" spans="1:15">
      <c r="A2354" s="57">
        <v>2353</v>
      </c>
      <c r="B2354" s="55">
        <v>44903</v>
      </c>
      <c r="C2354" s="56" t="s">
        <v>2053</v>
      </c>
      <c r="D2354" s="84" t="s">
        <v>76</v>
      </c>
      <c r="E2354" s="56">
        <v>31</v>
      </c>
      <c r="F2354" s="56">
        <v>807</v>
      </c>
      <c r="G2354" s="56">
        <v>16</v>
      </c>
      <c r="I2354" s="56">
        <v>34</v>
      </c>
      <c r="J2354" s="56" t="s">
        <v>15</v>
      </c>
      <c r="K2354" s="56">
        <v>4</v>
      </c>
      <c r="L2354" s="56">
        <v>1.98</v>
      </c>
      <c r="M2354" s="56">
        <v>47.05</v>
      </c>
      <c r="N2354" s="261">
        <v>713</v>
      </c>
      <c r="O2354" s="261" t="s">
        <v>2505</v>
      </c>
    </row>
    <row r="2355" spans="1:15">
      <c r="A2355" s="57">
        <v>2354</v>
      </c>
      <c r="B2355" s="55">
        <v>44903</v>
      </c>
      <c r="C2355" s="56" t="s">
        <v>2053</v>
      </c>
      <c r="D2355" s="84" t="s">
        <v>76</v>
      </c>
      <c r="E2355" s="56">
        <v>36</v>
      </c>
      <c r="F2355" s="56">
        <v>1259</v>
      </c>
      <c r="G2355" s="56">
        <v>0</v>
      </c>
      <c r="I2355" s="56">
        <v>29</v>
      </c>
      <c r="J2355" s="56" t="s">
        <v>12</v>
      </c>
      <c r="K2355" s="56">
        <v>0</v>
      </c>
      <c r="L2355" s="56">
        <v>0</v>
      </c>
      <c r="M2355" s="56">
        <v>0</v>
      </c>
      <c r="N2355" s="261">
        <v>713</v>
      </c>
      <c r="O2355" s="261" t="s">
        <v>2505</v>
      </c>
    </row>
    <row r="2356" spans="1:15">
      <c r="A2356" s="57">
        <v>2355</v>
      </c>
      <c r="B2356" s="55">
        <v>44903</v>
      </c>
      <c r="C2356" s="56" t="s">
        <v>2053</v>
      </c>
      <c r="D2356" s="84" t="s">
        <v>76</v>
      </c>
      <c r="E2356" s="56">
        <v>37</v>
      </c>
      <c r="F2356" s="56">
        <v>1553</v>
      </c>
      <c r="G2356" s="56">
        <v>0</v>
      </c>
      <c r="I2356" s="56">
        <v>27</v>
      </c>
      <c r="J2356" s="56" t="s">
        <v>12</v>
      </c>
      <c r="K2356" s="56">
        <v>0</v>
      </c>
      <c r="L2356" s="56">
        <v>0</v>
      </c>
      <c r="M2356" s="56">
        <v>0</v>
      </c>
      <c r="N2356" s="261">
        <v>713</v>
      </c>
      <c r="O2356" s="261" t="s">
        <v>2505</v>
      </c>
    </row>
    <row r="2357" spans="1:15">
      <c r="A2357" s="57">
        <v>2356</v>
      </c>
      <c r="B2357" s="55">
        <v>44904</v>
      </c>
      <c r="C2357" s="56" t="s">
        <v>2053</v>
      </c>
      <c r="D2357" s="84" t="s">
        <v>76</v>
      </c>
      <c r="E2357" s="56">
        <v>37</v>
      </c>
      <c r="F2357" s="56">
        <v>1357</v>
      </c>
      <c r="G2357" s="56">
        <v>0</v>
      </c>
      <c r="I2357" s="56">
        <v>51</v>
      </c>
      <c r="J2357" s="56" t="s">
        <v>12</v>
      </c>
      <c r="K2357" s="56">
        <v>0</v>
      </c>
      <c r="L2357" s="56">
        <v>0</v>
      </c>
      <c r="M2357" s="56">
        <v>0</v>
      </c>
      <c r="N2357" s="261">
        <v>713</v>
      </c>
      <c r="O2357" s="261" t="s">
        <v>2505</v>
      </c>
    </row>
    <row r="2358" spans="1:15">
      <c r="A2358" s="57">
        <v>2357</v>
      </c>
      <c r="B2358" s="55">
        <v>44904</v>
      </c>
      <c r="C2358" s="56" t="s">
        <v>2053</v>
      </c>
      <c r="D2358" s="84" t="s">
        <v>76</v>
      </c>
      <c r="E2358" s="56">
        <v>36</v>
      </c>
      <c r="F2358" s="56">
        <v>1198</v>
      </c>
      <c r="G2358" s="56">
        <v>0</v>
      </c>
      <c r="I2358" s="56">
        <v>24</v>
      </c>
      <c r="J2358" s="56" t="s">
        <v>12</v>
      </c>
      <c r="K2358" s="56">
        <v>0</v>
      </c>
      <c r="L2358" s="56">
        <v>0</v>
      </c>
      <c r="M2358" s="56">
        <v>0</v>
      </c>
      <c r="N2358" s="261">
        <v>713</v>
      </c>
      <c r="O2358" s="261" t="s">
        <v>2505</v>
      </c>
    </row>
    <row r="2359" spans="1:15">
      <c r="A2359" s="57">
        <v>2358</v>
      </c>
      <c r="B2359" s="55">
        <v>44904</v>
      </c>
      <c r="C2359" s="56" t="s">
        <v>2053</v>
      </c>
      <c r="D2359" s="84" t="s">
        <v>76</v>
      </c>
      <c r="E2359" s="56">
        <v>34</v>
      </c>
      <c r="F2359" s="56">
        <v>1120</v>
      </c>
      <c r="G2359" s="56">
        <v>0</v>
      </c>
      <c r="I2359" s="56">
        <v>30</v>
      </c>
      <c r="J2359" s="56" t="s">
        <v>12</v>
      </c>
      <c r="K2359" s="56">
        <v>0</v>
      </c>
      <c r="L2359" s="56">
        <v>0</v>
      </c>
      <c r="M2359" s="56">
        <v>0</v>
      </c>
      <c r="N2359" s="261">
        <v>713</v>
      </c>
      <c r="O2359" s="261" t="s">
        <v>2505</v>
      </c>
    </row>
    <row r="2360" spans="1:15">
      <c r="A2360" s="57">
        <v>2359</v>
      </c>
      <c r="B2360" s="55">
        <v>44904</v>
      </c>
      <c r="C2360" s="56" t="s">
        <v>2053</v>
      </c>
      <c r="D2360" s="84" t="s">
        <v>76</v>
      </c>
      <c r="E2360" s="56">
        <v>38</v>
      </c>
      <c r="F2360" s="56">
        <v>1502</v>
      </c>
      <c r="G2360" s="56">
        <v>5</v>
      </c>
      <c r="I2360" s="56">
        <v>48</v>
      </c>
      <c r="J2360" s="56" t="s">
        <v>15</v>
      </c>
      <c r="K2360" s="56">
        <v>2</v>
      </c>
      <c r="L2360" s="56">
        <v>0</v>
      </c>
      <c r="M2360" s="56">
        <v>0</v>
      </c>
      <c r="N2360" s="261">
        <v>713</v>
      </c>
      <c r="O2360" s="261" t="s">
        <v>2505</v>
      </c>
    </row>
    <row r="2361" spans="1:15">
      <c r="A2361" s="57">
        <v>2360</v>
      </c>
      <c r="B2361" s="55">
        <v>44904</v>
      </c>
      <c r="C2361" s="56" t="s">
        <v>2053</v>
      </c>
      <c r="D2361" s="84" t="s">
        <v>76</v>
      </c>
      <c r="E2361" s="56">
        <v>38</v>
      </c>
      <c r="F2361" s="56">
        <v>1441</v>
      </c>
      <c r="G2361" s="56">
        <v>0</v>
      </c>
      <c r="I2361" s="56">
        <v>29</v>
      </c>
      <c r="J2361" s="56" t="s">
        <v>12</v>
      </c>
      <c r="K2361" s="56">
        <v>0</v>
      </c>
      <c r="L2361" s="56">
        <v>0</v>
      </c>
      <c r="M2361" s="56">
        <v>0</v>
      </c>
      <c r="N2361" s="261">
        <v>713</v>
      </c>
      <c r="O2361" s="261" t="s">
        <v>2505</v>
      </c>
    </row>
    <row r="2362" spans="1:15">
      <c r="A2362" s="57">
        <v>2361</v>
      </c>
      <c r="B2362" s="55">
        <v>44905</v>
      </c>
      <c r="C2362" s="56" t="s">
        <v>2053</v>
      </c>
      <c r="D2362" s="84" t="s">
        <v>76</v>
      </c>
      <c r="E2362" s="56">
        <v>27</v>
      </c>
      <c r="F2362" s="56">
        <v>544</v>
      </c>
      <c r="G2362" s="56">
        <v>3</v>
      </c>
      <c r="I2362" s="56">
        <v>18</v>
      </c>
      <c r="J2362" s="56" t="s">
        <v>15</v>
      </c>
      <c r="K2362" s="56">
        <v>1</v>
      </c>
      <c r="L2362" s="56">
        <v>0.55000000000000004</v>
      </c>
      <c r="M2362" s="56">
        <v>16.66</v>
      </c>
      <c r="N2362" s="261">
        <v>713</v>
      </c>
      <c r="O2362" s="261" t="s">
        <v>2505</v>
      </c>
    </row>
    <row r="2363" spans="1:15">
      <c r="A2363" s="57">
        <v>2362</v>
      </c>
      <c r="B2363" s="55">
        <v>44905</v>
      </c>
      <c r="C2363" s="56" t="s">
        <v>2053</v>
      </c>
      <c r="D2363" s="84" t="s">
        <v>76</v>
      </c>
      <c r="E2363" s="56">
        <v>33</v>
      </c>
      <c r="F2363" s="56">
        <v>949</v>
      </c>
      <c r="G2363" s="56">
        <v>0</v>
      </c>
      <c r="I2363" s="56">
        <v>34</v>
      </c>
      <c r="J2363" s="56" t="s">
        <v>12</v>
      </c>
      <c r="K2363" s="56">
        <v>0</v>
      </c>
      <c r="L2363" s="56">
        <v>0</v>
      </c>
      <c r="M2363" s="56">
        <v>0</v>
      </c>
      <c r="N2363" s="261">
        <v>713</v>
      </c>
      <c r="O2363" s="261" t="s">
        <v>2505</v>
      </c>
    </row>
    <row r="2364" spans="1:15">
      <c r="A2364" s="57">
        <v>2363</v>
      </c>
      <c r="B2364" s="55">
        <v>44905</v>
      </c>
      <c r="C2364" s="56" t="s">
        <v>2053</v>
      </c>
      <c r="D2364" s="84" t="s">
        <v>76</v>
      </c>
      <c r="E2364" s="56">
        <v>28</v>
      </c>
      <c r="F2364" s="56">
        <v>649</v>
      </c>
      <c r="G2364" s="56">
        <v>0</v>
      </c>
      <c r="I2364" s="56">
        <v>31</v>
      </c>
      <c r="J2364" s="56" t="s">
        <v>12</v>
      </c>
      <c r="K2364" s="56">
        <v>0</v>
      </c>
      <c r="L2364" s="56">
        <v>0</v>
      </c>
      <c r="M2364" s="56">
        <v>0</v>
      </c>
      <c r="N2364" s="261">
        <v>713</v>
      </c>
      <c r="O2364" s="261" t="s">
        <v>2505</v>
      </c>
    </row>
    <row r="2365" spans="1:15">
      <c r="A2365" s="57">
        <v>2364</v>
      </c>
      <c r="B2365" s="55">
        <v>44905</v>
      </c>
      <c r="C2365" s="56" t="s">
        <v>2053</v>
      </c>
      <c r="D2365" s="84" t="s">
        <v>76</v>
      </c>
      <c r="E2365" s="56">
        <v>31</v>
      </c>
      <c r="F2365" s="56">
        <v>689</v>
      </c>
      <c r="G2365" s="56">
        <v>0</v>
      </c>
      <c r="I2365" s="56">
        <v>28</v>
      </c>
      <c r="J2365" s="56" t="s">
        <v>12</v>
      </c>
      <c r="K2365" s="56">
        <v>0</v>
      </c>
      <c r="L2365" s="56">
        <v>0</v>
      </c>
      <c r="M2365" s="56">
        <v>0</v>
      </c>
      <c r="N2365" s="261">
        <v>713</v>
      </c>
      <c r="O2365" s="261" t="s">
        <v>2505</v>
      </c>
    </row>
    <row r="2366" spans="1:15">
      <c r="A2366" s="57">
        <v>2365</v>
      </c>
      <c r="B2366" s="55">
        <v>44905</v>
      </c>
      <c r="C2366" s="56" t="s">
        <v>2053</v>
      </c>
      <c r="D2366" s="84" t="s">
        <v>76</v>
      </c>
      <c r="E2366" s="56">
        <v>28</v>
      </c>
      <c r="F2366" s="56">
        <v>535</v>
      </c>
      <c r="G2366" s="56">
        <v>12</v>
      </c>
      <c r="I2366" s="56">
        <v>24</v>
      </c>
      <c r="J2366" s="56" t="s">
        <v>15</v>
      </c>
      <c r="K2366" s="56">
        <v>2</v>
      </c>
      <c r="L2366" s="56">
        <v>2.2400000000000002</v>
      </c>
      <c r="M2366" s="56">
        <v>50</v>
      </c>
      <c r="N2366" s="261">
        <v>713</v>
      </c>
      <c r="O2366" s="261" t="s">
        <v>2505</v>
      </c>
    </row>
    <row r="2367" spans="1:15">
      <c r="A2367" s="57">
        <v>2366</v>
      </c>
      <c r="B2367" s="55">
        <v>44907</v>
      </c>
      <c r="C2367" s="56" t="s">
        <v>2053</v>
      </c>
      <c r="D2367" s="84" t="s">
        <v>76</v>
      </c>
      <c r="E2367" s="56">
        <v>30</v>
      </c>
      <c r="F2367" s="56">
        <v>732</v>
      </c>
      <c r="G2367" s="56">
        <v>5</v>
      </c>
      <c r="I2367" s="56">
        <v>25</v>
      </c>
      <c r="J2367" s="56" t="s">
        <v>15</v>
      </c>
      <c r="K2367" s="56">
        <v>2</v>
      </c>
      <c r="L2367" s="56">
        <v>0.86</v>
      </c>
      <c r="M2367" s="56">
        <v>20</v>
      </c>
      <c r="N2367" s="261">
        <v>713</v>
      </c>
      <c r="O2367" s="261" t="s">
        <v>2505</v>
      </c>
    </row>
    <row r="2368" spans="1:15">
      <c r="A2368" s="57">
        <v>2367</v>
      </c>
      <c r="B2368" s="55">
        <v>44907</v>
      </c>
      <c r="C2368" s="56" t="s">
        <v>2053</v>
      </c>
      <c r="D2368" s="84" t="s">
        <v>76</v>
      </c>
      <c r="E2368" s="56">
        <v>29</v>
      </c>
      <c r="F2368" s="56">
        <v>581</v>
      </c>
      <c r="G2368" s="56">
        <v>0</v>
      </c>
      <c r="I2368" s="56">
        <v>24</v>
      </c>
      <c r="J2368" s="56" t="s">
        <v>12</v>
      </c>
      <c r="K2368" s="56">
        <v>0</v>
      </c>
      <c r="L2368" s="56">
        <v>0</v>
      </c>
      <c r="M2368" s="56">
        <v>0</v>
      </c>
      <c r="N2368" s="261">
        <v>713</v>
      </c>
      <c r="O2368" s="261" t="s">
        <v>2505</v>
      </c>
    </row>
    <row r="2369" spans="1:15">
      <c r="A2369" s="57">
        <v>2368</v>
      </c>
      <c r="B2369" s="55">
        <v>44907</v>
      </c>
      <c r="C2369" s="56" t="s">
        <v>2053</v>
      </c>
      <c r="D2369" s="84" t="s">
        <v>76</v>
      </c>
      <c r="E2369" s="56">
        <v>34</v>
      </c>
      <c r="F2369" s="56">
        <v>900</v>
      </c>
      <c r="G2369" s="56">
        <v>0</v>
      </c>
      <c r="I2369" s="56">
        <v>28</v>
      </c>
      <c r="J2369" s="56" t="s">
        <v>12</v>
      </c>
      <c r="K2369" s="56">
        <v>0</v>
      </c>
      <c r="L2369" s="56">
        <v>0</v>
      </c>
      <c r="M2369" s="56">
        <v>0</v>
      </c>
      <c r="N2369" s="261">
        <v>713</v>
      </c>
      <c r="O2369" s="261" t="s">
        <v>2505</v>
      </c>
    </row>
    <row r="2370" spans="1:15">
      <c r="A2370" s="57">
        <v>2369</v>
      </c>
      <c r="B2370" s="55">
        <v>44907</v>
      </c>
      <c r="C2370" s="56" t="s">
        <v>2053</v>
      </c>
      <c r="D2370" s="84" t="s">
        <v>76</v>
      </c>
      <c r="E2370" s="56">
        <v>32</v>
      </c>
      <c r="F2370" s="56">
        <v>825</v>
      </c>
      <c r="G2370" s="56">
        <v>0</v>
      </c>
      <c r="I2370" s="56">
        <v>24</v>
      </c>
      <c r="J2370" s="56" t="s">
        <v>12</v>
      </c>
      <c r="K2370" s="56">
        <v>0</v>
      </c>
      <c r="L2370" s="56">
        <v>0</v>
      </c>
      <c r="M2370" s="56">
        <v>0</v>
      </c>
      <c r="N2370" s="261">
        <v>713</v>
      </c>
      <c r="O2370" s="261" t="s">
        <v>2505</v>
      </c>
    </row>
    <row r="2371" spans="1:15">
      <c r="A2371" s="57">
        <v>2370</v>
      </c>
      <c r="B2371" s="55">
        <v>44907</v>
      </c>
      <c r="C2371" s="56" t="s">
        <v>2053</v>
      </c>
      <c r="D2371" s="84" t="s">
        <v>76</v>
      </c>
      <c r="E2371" s="56">
        <v>33</v>
      </c>
      <c r="F2371" s="56">
        <v>938</v>
      </c>
      <c r="G2371" s="56">
        <v>0</v>
      </c>
      <c r="I2371" s="56">
        <v>31</v>
      </c>
      <c r="J2371" s="56" t="s">
        <v>12</v>
      </c>
      <c r="K2371" s="56">
        <v>0</v>
      </c>
      <c r="L2371" s="56">
        <v>0</v>
      </c>
      <c r="M2371" s="56">
        <v>0</v>
      </c>
      <c r="N2371" s="261">
        <v>713</v>
      </c>
      <c r="O2371" s="261" t="s">
        <v>2505</v>
      </c>
    </row>
    <row r="2372" spans="1:15">
      <c r="A2372" s="57">
        <v>2371</v>
      </c>
      <c r="B2372" s="55">
        <v>44908</v>
      </c>
      <c r="C2372" s="56" t="s">
        <v>2053</v>
      </c>
      <c r="D2372" s="84" t="s">
        <v>76</v>
      </c>
      <c r="E2372" s="56">
        <v>32</v>
      </c>
      <c r="F2372" s="56">
        <v>843</v>
      </c>
      <c r="G2372" s="56">
        <v>0</v>
      </c>
      <c r="I2372" s="56">
        <v>30</v>
      </c>
      <c r="J2372" s="127" t="s">
        <v>12</v>
      </c>
      <c r="K2372" s="56">
        <v>0</v>
      </c>
      <c r="L2372" s="56">
        <v>0</v>
      </c>
      <c r="M2372" s="56">
        <v>0</v>
      </c>
      <c r="N2372" s="261">
        <v>713</v>
      </c>
      <c r="O2372" s="261" t="s">
        <v>2505</v>
      </c>
    </row>
    <row r="2373" spans="1:15">
      <c r="A2373" s="57">
        <v>2372</v>
      </c>
      <c r="B2373" s="55">
        <v>44908</v>
      </c>
      <c r="C2373" s="56" t="s">
        <v>2053</v>
      </c>
      <c r="D2373" s="84" t="s">
        <v>76</v>
      </c>
      <c r="E2373" s="56">
        <v>29</v>
      </c>
      <c r="F2373" s="56">
        <v>557</v>
      </c>
      <c r="G2373" s="56">
        <v>0</v>
      </c>
      <c r="I2373" s="56">
        <v>24</v>
      </c>
      <c r="J2373" s="56" t="s">
        <v>12</v>
      </c>
      <c r="K2373" s="56">
        <v>0</v>
      </c>
      <c r="L2373" s="56">
        <v>0</v>
      </c>
      <c r="M2373" s="56">
        <v>0</v>
      </c>
      <c r="N2373" s="261">
        <v>713</v>
      </c>
      <c r="O2373" s="261" t="s">
        <v>2505</v>
      </c>
    </row>
    <row r="2374" spans="1:15">
      <c r="A2374" s="57">
        <v>2373</v>
      </c>
      <c r="B2374" s="55">
        <v>44908</v>
      </c>
      <c r="C2374" s="56" t="s">
        <v>2053</v>
      </c>
      <c r="D2374" s="84" t="s">
        <v>76</v>
      </c>
      <c r="E2374" s="56">
        <v>36</v>
      </c>
      <c r="F2374" s="56">
        <v>1476</v>
      </c>
      <c r="G2374" s="56">
        <v>0</v>
      </c>
      <c r="I2374" s="56">
        <v>32</v>
      </c>
      <c r="J2374" s="56" t="s">
        <v>12</v>
      </c>
      <c r="K2374" s="56">
        <v>0</v>
      </c>
      <c r="L2374" s="56">
        <v>0</v>
      </c>
      <c r="M2374" s="56">
        <v>0</v>
      </c>
      <c r="N2374" s="261">
        <v>713</v>
      </c>
      <c r="O2374" s="261" t="s">
        <v>2505</v>
      </c>
    </row>
    <row r="2375" spans="1:15">
      <c r="A2375" s="57">
        <v>2374</v>
      </c>
      <c r="B2375" s="55">
        <v>44908</v>
      </c>
      <c r="C2375" s="56" t="s">
        <v>2053</v>
      </c>
      <c r="D2375" s="84" t="s">
        <v>76</v>
      </c>
      <c r="E2375" s="56">
        <v>27</v>
      </c>
      <c r="F2375" s="56">
        <v>523</v>
      </c>
      <c r="G2375" s="56">
        <v>12</v>
      </c>
      <c r="I2375" s="56">
        <v>24</v>
      </c>
      <c r="J2375" s="127" t="s">
        <v>15</v>
      </c>
      <c r="K2375" s="56">
        <v>3</v>
      </c>
      <c r="L2375" s="56">
        <v>2.29</v>
      </c>
      <c r="M2375" s="56">
        <v>50</v>
      </c>
      <c r="N2375" s="261">
        <v>713</v>
      </c>
      <c r="O2375" s="261" t="s">
        <v>2505</v>
      </c>
    </row>
    <row r="2376" spans="1:15">
      <c r="A2376" s="57">
        <v>2375</v>
      </c>
      <c r="B2376" s="55">
        <v>44908</v>
      </c>
      <c r="C2376" s="56" t="s">
        <v>2053</v>
      </c>
      <c r="D2376" s="84" t="s">
        <v>76</v>
      </c>
      <c r="E2376" s="56">
        <v>30</v>
      </c>
      <c r="F2376" s="56">
        <v>653</v>
      </c>
      <c r="G2376" s="56">
        <v>0</v>
      </c>
      <c r="I2376" s="56">
        <v>25</v>
      </c>
      <c r="J2376" s="56" t="s">
        <v>12</v>
      </c>
      <c r="K2376" s="56">
        <v>0</v>
      </c>
      <c r="L2376" s="56">
        <v>0</v>
      </c>
      <c r="M2376" s="56">
        <v>0</v>
      </c>
      <c r="N2376" s="261">
        <v>713</v>
      </c>
      <c r="O2376" s="261" t="s">
        <v>2505</v>
      </c>
    </row>
    <row r="2377" spans="1:15">
      <c r="A2377" s="57">
        <v>2376</v>
      </c>
      <c r="B2377" s="55">
        <v>44909</v>
      </c>
      <c r="C2377" s="56" t="s">
        <v>2053</v>
      </c>
      <c r="D2377" s="84" t="s">
        <v>76</v>
      </c>
      <c r="E2377" s="56">
        <v>33</v>
      </c>
      <c r="F2377" s="56">
        <v>1213</v>
      </c>
      <c r="G2377" s="56">
        <v>0</v>
      </c>
      <c r="I2377" s="56">
        <v>44</v>
      </c>
      <c r="J2377" s="127" t="s">
        <v>12</v>
      </c>
      <c r="K2377" s="56">
        <v>0</v>
      </c>
      <c r="L2377" s="56">
        <v>0</v>
      </c>
      <c r="M2377" s="56">
        <v>0</v>
      </c>
      <c r="N2377" s="261">
        <v>713</v>
      </c>
      <c r="O2377" s="261" t="s">
        <v>2505</v>
      </c>
    </row>
    <row r="2378" spans="1:15">
      <c r="A2378" s="57">
        <v>2377</v>
      </c>
      <c r="B2378" s="55">
        <v>44909</v>
      </c>
      <c r="C2378" s="56" t="s">
        <v>2053</v>
      </c>
      <c r="D2378" s="84" t="s">
        <v>76</v>
      </c>
      <c r="E2378" s="56">
        <v>36</v>
      </c>
      <c r="F2378" s="56">
        <v>1347</v>
      </c>
      <c r="G2378" s="56">
        <v>6</v>
      </c>
      <c r="I2378" s="56">
        <v>34</v>
      </c>
      <c r="J2378" s="127" t="s">
        <v>15</v>
      </c>
      <c r="K2378" s="56">
        <v>1</v>
      </c>
      <c r="L2378" s="56">
        <v>0.44</v>
      </c>
      <c r="M2378" s="56">
        <v>17.64</v>
      </c>
      <c r="N2378" s="261">
        <v>713</v>
      </c>
      <c r="O2378" s="261" t="s">
        <v>2505</v>
      </c>
    </row>
    <row r="2379" spans="1:15">
      <c r="A2379" s="57">
        <v>2378</v>
      </c>
      <c r="B2379" s="55">
        <v>44909</v>
      </c>
      <c r="C2379" s="56" t="s">
        <v>2053</v>
      </c>
      <c r="D2379" s="84" t="s">
        <v>76</v>
      </c>
      <c r="E2379" s="56">
        <v>36</v>
      </c>
      <c r="F2379" s="56">
        <v>1247</v>
      </c>
      <c r="G2379" s="56">
        <v>0</v>
      </c>
      <c r="I2379" s="56">
        <v>37</v>
      </c>
      <c r="J2379" s="56" t="s">
        <v>12</v>
      </c>
      <c r="K2379" s="56">
        <v>0</v>
      </c>
      <c r="L2379" s="56">
        <v>0</v>
      </c>
      <c r="M2379" s="56">
        <v>0</v>
      </c>
      <c r="N2379" s="261">
        <v>713</v>
      </c>
      <c r="O2379" s="261" t="s">
        <v>2505</v>
      </c>
    </row>
    <row r="2380" spans="1:15">
      <c r="A2380" s="57">
        <v>2379</v>
      </c>
      <c r="B2380" s="55">
        <v>44909</v>
      </c>
      <c r="C2380" s="56" t="s">
        <v>2053</v>
      </c>
      <c r="D2380" s="84" t="s">
        <v>76</v>
      </c>
      <c r="E2380" s="56">
        <v>26</v>
      </c>
      <c r="F2380" s="56">
        <v>670</v>
      </c>
      <c r="G2380" s="56">
        <v>0</v>
      </c>
      <c r="I2380" s="56">
        <v>26</v>
      </c>
      <c r="J2380" s="127" t="s">
        <v>12</v>
      </c>
      <c r="K2380" s="56">
        <v>0</v>
      </c>
      <c r="L2380" s="56">
        <v>0</v>
      </c>
      <c r="M2380" s="56">
        <v>0</v>
      </c>
      <c r="N2380" s="261">
        <v>713</v>
      </c>
      <c r="O2380" s="261" t="s">
        <v>2505</v>
      </c>
    </row>
    <row r="2381" spans="1:15">
      <c r="A2381" s="57">
        <v>2380</v>
      </c>
      <c r="B2381" s="55">
        <v>44910</v>
      </c>
      <c r="C2381" s="56" t="s">
        <v>2053</v>
      </c>
      <c r="D2381" s="84" t="s">
        <v>76</v>
      </c>
      <c r="E2381" s="56">
        <v>33</v>
      </c>
      <c r="F2381" s="56">
        <v>1428</v>
      </c>
      <c r="G2381" s="56">
        <v>0</v>
      </c>
      <c r="I2381" s="56">
        <v>32</v>
      </c>
      <c r="J2381" s="127" t="s">
        <v>12</v>
      </c>
      <c r="K2381" s="56">
        <v>0</v>
      </c>
      <c r="L2381" s="56">
        <v>0</v>
      </c>
      <c r="M2381" s="56">
        <v>0</v>
      </c>
      <c r="N2381" s="261">
        <v>713</v>
      </c>
      <c r="O2381" s="261" t="s">
        <v>2505</v>
      </c>
    </row>
    <row r="2382" spans="1:15">
      <c r="A2382" s="57">
        <v>2381</v>
      </c>
      <c r="B2382" s="55">
        <v>44910</v>
      </c>
      <c r="C2382" s="56" t="s">
        <v>2053</v>
      </c>
      <c r="D2382" s="84" t="s">
        <v>76</v>
      </c>
      <c r="E2382" s="56">
        <v>31</v>
      </c>
      <c r="F2382" s="56">
        <v>1068</v>
      </c>
      <c r="G2382" s="56">
        <v>0</v>
      </c>
      <c r="I2382" s="56">
        <v>31</v>
      </c>
      <c r="J2382" s="127" t="s">
        <v>12</v>
      </c>
      <c r="K2382" s="56">
        <v>0</v>
      </c>
      <c r="L2382" s="56">
        <v>0</v>
      </c>
      <c r="M2382" s="56">
        <v>0</v>
      </c>
      <c r="N2382" s="261">
        <v>713</v>
      </c>
      <c r="O2382" s="261" t="s">
        <v>2505</v>
      </c>
    </row>
    <row r="2383" spans="1:15">
      <c r="A2383" s="57">
        <v>2382</v>
      </c>
      <c r="B2383" s="55">
        <v>44910</v>
      </c>
      <c r="C2383" s="56" t="s">
        <v>2053</v>
      </c>
      <c r="D2383" s="84" t="s">
        <v>76</v>
      </c>
      <c r="E2383" s="56">
        <v>31</v>
      </c>
      <c r="F2383" s="56">
        <v>1127</v>
      </c>
      <c r="G2383" s="56">
        <v>0</v>
      </c>
      <c r="I2383" s="56">
        <v>31</v>
      </c>
      <c r="J2383" s="56" t="s">
        <v>12</v>
      </c>
      <c r="K2383" s="56">
        <v>0</v>
      </c>
      <c r="L2383" s="56">
        <v>0</v>
      </c>
      <c r="M2383" s="56">
        <v>0</v>
      </c>
      <c r="N2383" s="261">
        <v>713</v>
      </c>
      <c r="O2383" s="261" t="s">
        <v>2505</v>
      </c>
    </row>
    <row r="2384" spans="1:15">
      <c r="A2384" s="57">
        <v>2383</v>
      </c>
      <c r="B2384" s="55">
        <v>44910</v>
      </c>
      <c r="C2384" s="56" t="s">
        <v>2053</v>
      </c>
      <c r="D2384" s="84" t="s">
        <v>76</v>
      </c>
      <c r="E2384" s="56">
        <v>28</v>
      </c>
      <c r="F2384" s="56">
        <v>629</v>
      </c>
      <c r="G2384" s="56">
        <v>26</v>
      </c>
      <c r="I2384" s="56">
        <v>43</v>
      </c>
      <c r="J2384" s="127" t="s">
        <v>15</v>
      </c>
      <c r="K2384" s="56">
        <v>3</v>
      </c>
      <c r="L2384" s="56">
        <v>4.13</v>
      </c>
      <c r="M2384" s="56">
        <v>60.46</v>
      </c>
      <c r="N2384" s="261">
        <v>713</v>
      </c>
      <c r="O2384" s="261" t="s">
        <v>2505</v>
      </c>
    </row>
    <row r="2385" spans="1:15">
      <c r="A2385" s="57">
        <v>2384</v>
      </c>
      <c r="B2385" s="55">
        <v>44910</v>
      </c>
      <c r="C2385" s="56" t="s">
        <v>2053</v>
      </c>
      <c r="D2385" s="84" t="s">
        <v>76</v>
      </c>
      <c r="E2385" s="56">
        <v>27</v>
      </c>
      <c r="F2385" s="56">
        <v>735</v>
      </c>
      <c r="G2385" s="56">
        <v>9</v>
      </c>
      <c r="I2385" s="56">
        <v>28</v>
      </c>
      <c r="J2385" s="127" t="s">
        <v>15</v>
      </c>
      <c r="K2385" s="56">
        <v>1</v>
      </c>
      <c r="L2385" s="56">
        <v>1.22</v>
      </c>
      <c r="M2385" s="56">
        <v>32.1</v>
      </c>
      <c r="N2385" s="261">
        <v>713</v>
      </c>
      <c r="O2385" s="261" t="s">
        <v>2505</v>
      </c>
    </row>
    <row r="2386" spans="1:15">
      <c r="A2386" s="57">
        <v>2385</v>
      </c>
      <c r="B2386" s="55">
        <v>44911</v>
      </c>
      <c r="C2386" s="56" t="s">
        <v>2053</v>
      </c>
      <c r="D2386" s="84" t="s">
        <v>76</v>
      </c>
      <c r="E2386" s="56">
        <v>37</v>
      </c>
      <c r="F2386" s="56">
        <v>1908</v>
      </c>
      <c r="G2386" s="56">
        <v>6</v>
      </c>
      <c r="I2386" s="56">
        <v>18</v>
      </c>
      <c r="J2386" s="127" t="s">
        <v>15</v>
      </c>
      <c r="K2386" s="56">
        <v>1</v>
      </c>
      <c r="L2386" s="56">
        <v>0</v>
      </c>
      <c r="M2386" s="56">
        <v>0</v>
      </c>
      <c r="N2386" s="261">
        <v>713</v>
      </c>
      <c r="O2386" s="261" t="s">
        <v>2505</v>
      </c>
    </row>
    <row r="2387" spans="1:15">
      <c r="A2387" s="57">
        <v>2386</v>
      </c>
      <c r="B2387" s="55">
        <v>44911</v>
      </c>
      <c r="C2387" s="56" t="s">
        <v>2053</v>
      </c>
      <c r="D2387" s="84" t="s">
        <v>76</v>
      </c>
      <c r="E2387" s="56">
        <v>33</v>
      </c>
      <c r="F2387" s="56">
        <v>1065</v>
      </c>
      <c r="G2387" s="56">
        <v>7</v>
      </c>
      <c r="I2387" s="56">
        <v>21</v>
      </c>
      <c r="J2387" s="127" t="s">
        <v>15</v>
      </c>
      <c r="K2387" s="56">
        <v>1</v>
      </c>
      <c r="L2387" s="56">
        <v>0</v>
      </c>
      <c r="M2387" s="56">
        <v>0</v>
      </c>
      <c r="N2387" s="261">
        <v>713</v>
      </c>
      <c r="O2387" s="261" t="s">
        <v>2505</v>
      </c>
    </row>
    <row r="2388" spans="1:15">
      <c r="A2388" s="57">
        <v>2387</v>
      </c>
      <c r="B2388" s="55">
        <v>44911</v>
      </c>
      <c r="C2388" s="56" t="s">
        <v>2053</v>
      </c>
      <c r="D2388" s="84" t="s">
        <v>76</v>
      </c>
      <c r="E2388" s="56">
        <v>31</v>
      </c>
      <c r="F2388" s="56">
        <v>827</v>
      </c>
      <c r="G2388" s="56">
        <v>15</v>
      </c>
      <c r="I2388" s="56">
        <v>25</v>
      </c>
      <c r="J2388" s="127" t="s">
        <v>15</v>
      </c>
      <c r="K2388" s="56">
        <v>2</v>
      </c>
      <c r="L2388" s="56">
        <v>0</v>
      </c>
      <c r="M2388" s="56">
        <v>0</v>
      </c>
      <c r="N2388" s="261">
        <v>713</v>
      </c>
      <c r="O2388" s="261" t="s">
        <v>2505</v>
      </c>
    </row>
    <row r="2389" spans="1:15">
      <c r="A2389" s="57">
        <v>2388</v>
      </c>
      <c r="B2389" s="55">
        <v>44911</v>
      </c>
      <c r="C2389" s="56" t="s">
        <v>2053</v>
      </c>
      <c r="D2389" s="84" t="s">
        <v>76</v>
      </c>
      <c r="E2389" s="56">
        <v>27</v>
      </c>
      <c r="F2389" s="56">
        <v>941</v>
      </c>
      <c r="G2389" s="56">
        <v>0</v>
      </c>
      <c r="I2389" s="56">
        <v>28</v>
      </c>
      <c r="J2389" s="127" t="s">
        <v>12</v>
      </c>
      <c r="K2389" s="56">
        <v>0</v>
      </c>
      <c r="L2389" s="56">
        <v>0</v>
      </c>
      <c r="M2389" s="56">
        <v>0</v>
      </c>
      <c r="N2389" s="261">
        <v>713</v>
      </c>
      <c r="O2389" s="261" t="s">
        <v>2505</v>
      </c>
    </row>
    <row r="2390" spans="1:15">
      <c r="A2390" s="57">
        <v>2389</v>
      </c>
      <c r="B2390" s="55">
        <v>44911</v>
      </c>
      <c r="C2390" s="56" t="s">
        <v>2053</v>
      </c>
      <c r="D2390" s="84" t="s">
        <v>76</v>
      </c>
      <c r="E2390" s="56">
        <v>26</v>
      </c>
      <c r="F2390" s="56">
        <v>839</v>
      </c>
      <c r="G2390" s="56">
        <v>0</v>
      </c>
      <c r="I2390" s="56">
        <v>19</v>
      </c>
      <c r="J2390" s="127" t="s">
        <v>12</v>
      </c>
      <c r="K2390" s="56">
        <v>0</v>
      </c>
      <c r="L2390" s="56">
        <v>0</v>
      </c>
      <c r="M2390" s="56">
        <v>0</v>
      </c>
      <c r="N2390" s="261">
        <v>713</v>
      </c>
      <c r="O2390" s="261" t="s">
        <v>2505</v>
      </c>
    </row>
    <row r="2391" spans="1:15">
      <c r="A2391" s="57">
        <v>2390</v>
      </c>
      <c r="B2391" s="55">
        <v>44912</v>
      </c>
      <c r="C2391" s="56" t="s">
        <v>2053</v>
      </c>
      <c r="D2391" s="84" t="s">
        <v>76</v>
      </c>
      <c r="E2391" s="56">
        <v>29</v>
      </c>
      <c r="F2391" s="56">
        <v>764</v>
      </c>
      <c r="G2391" s="56">
        <v>6</v>
      </c>
      <c r="I2391" s="56">
        <v>31</v>
      </c>
      <c r="J2391" s="127" t="s">
        <v>15</v>
      </c>
      <c r="K2391" s="56">
        <v>1</v>
      </c>
      <c r="L2391" s="56">
        <v>0.8</v>
      </c>
      <c r="M2391" s="56">
        <v>19.350000000000001</v>
      </c>
      <c r="N2391" s="261">
        <v>713</v>
      </c>
      <c r="O2391" s="261" t="s">
        <v>2505</v>
      </c>
    </row>
    <row r="2392" spans="1:15">
      <c r="A2392" s="57">
        <v>2391</v>
      </c>
      <c r="B2392" s="55">
        <v>44912</v>
      </c>
      <c r="C2392" s="56" t="s">
        <v>2053</v>
      </c>
      <c r="D2392" s="84" t="s">
        <v>76</v>
      </c>
      <c r="E2392" s="56">
        <v>31</v>
      </c>
      <c r="F2392" s="56">
        <v>923</v>
      </c>
      <c r="G2392" s="56">
        <v>0</v>
      </c>
      <c r="I2392" s="56">
        <v>27</v>
      </c>
      <c r="J2392" s="127" t="s">
        <v>12</v>
      </c>
      <c r="K2392" s="56">
        <v>0</v>
      </c>
      <c r="L2392" s="56">
        <v>0</v>
      </c>
      <c r="M2392" s="56">
        <v>0</v>
      </c>
      <c r="N2392" s="261">
        <v>713</v>
      </c>
      <c r="O2392" s="261" t="s">
        <v>2505</v>
      </c>
    </row>
    <row r="2393" spans="1:15">
      <c r="A2393" s="57">
        <v>2392</v>
      </c>
      <c r="B2393" s="55">
        <v>44912</v>
      </c>
      <c r="C2393" s="56" t="s">
        <v>2053</v>
      </c>
      <c r="D2393" s="84" t="s">
        <v>76</v>
      </c>
      <c r="E2393" s="56">
        <v>28</v>
      </c>
      <c r="F2393" s="56">
        <v>839</v>
      </c>
      <c r="G2393" s="56">
        <v>0</v>
      </c>
      <c r="I2393" s="56">
        <v>30</v>
      </c>
      <c r="J2393" s="127" t="s">
        <v>12</v>
      </c>
      <c r="K2393" s="56">
        <v>0</v>
      </c>
      <c r="L2393" s="56">
        <v>0</v>
      </c>
      <c r="M2393" s="56">
        <v>0</v>
      </c>
      <c r="N2393" s="261">
        <v>713</v>
      </c>
      <c r="O2393" s="261" t="s">
        <v>2505</v>
      </c>
    </row>
    <row r="2394" spans="1:15">
      <c r="A2394" s="57">
        <v>2393</v>
      </c>
      <c r="B2394" s="55">
        <v>44912</v>
      </c>
      <c r="C2394" s="56" t="s">
        <v>2053</v>
      </c>
      <c r="D2394" s="84" t="s">
        <v>76</v>
      </c>
      <c r="E2394" s="56">
        <v>25</v>
      </c>
      <c r="F2394" s="56">
        <v>617</v>
      </c>
      <c r="G2394" s="56">
        <v>0</v>
      </c>
      <c r="I2394" s="56">
        <v>31</v>
      </c>
      <c r="J2394" s="127" t="s">
        <v>12</v>
      </c>
      <c r="K2394" s="56">
        <v>0</v>
      </c>
      <c r="L2394" s="56">
        <v>0</v>
      </c>
      <c r="M2394" s="56">
        <v>0</v>
      </c>
      <c r="N2394" s="261">
        <v>713</v>
      </c>
      <c r="O2394" s="261" t="s">
        <v>2505</v>
      </c>
    </row>
    <row r="2395" spans="1:15">
      <c r="A2395" s="57">
        <v>2394</v>
      </c>
      <c r="B2395" s="55">
        <v>44916</v>
      </c>
      <c r="C2395" s="56" t="s">
        <v>2053</v>
      </c>
      <c r="D2395" s="84" t="s">
        <v>76</v>
      </c>
      <c r="E2395" s="56">
        <v>32</v>
      </c>
      <c r="F2395" s="56">
        <v>734</v>
      </c>
      <c r="G2395" s="56">
        <v>0</v>
      </c>
      <c r="I2395" s="56">
        <v>30</v>
      </c>
      <c r="J2395" s="127" t="s">
        <v>12</v>
      </c>
      <c r="K2395" s="56">
        <v>0</v>
      </c>
      <c r="L2395" s="56">
        <v>0</v>
      </c>
      <c r="M2395" s="56">
        <v>0</v>
      </c>
      <c r="N2395" s="261">
        <v>713</v>
      </c>
      <c r="O2395" s="261" t="s">
        <v>2505</v>
      </c>
    </row>
    <row r="2396" spans="1:15">
      <c r="A2396" s="57">
        <v>2395</v>
      </c>
      <c r="B2396" s="55">
        <v>44916</v>
      </c>
      <c r="C2396" s="56" t="s">
        <v>2053</v>
      </c>
      <c r="D2396" s="84" t="s">
        <v>76</v>
      </c>
      <c r="E2396" s="56">
        <v>27</v>
      </c>
      <c r="F2396" s="56">
        <v>528</v>
      </c>
      <c r="G2396" s="56">
        <v>10</v>
      </c>
      <c r="I2396" s="56">
        <v>24</v>
      </c>
      <c r="J2396" s="127" t="s">
        <v>15</v>
      </c>
      <c r="K2396" s="56">
        <v>3</v>
      </c>
      <c r="L2396" s="56">
        <v>1.89</v>
      </c>
      <c r="M2396" s="56">
        <v>41.66</v>
      </c>
      <c r="N2396" s="261">
        <v>713</v>
      </c>
      <c r="O2396" s="261" t="s">
        <v>2505</v>
      </c>
    </row>
    <row r="2397" spans="1:15">
      <c r="A2397" s="57">
        <v>2396</v>
      </c>
      <c r="B2397" s="55">
        <v>44916</v>
      </c>
      <c r="C2397" s="56" t="s">
        <v>2053</v>
      </c>
      <c r="D2397" s="84" t="s">
        <v>76</v>
      </c>
      <c r="E2397" s="56">
        <v>31</v>
      </c>
      <c r="F2397" s="56">
        <v>763</v>
      </c>
      <c r="G2397" s="56">
        <v>0</v>
      </c>
      <c r="I2397" s="56">
        <v>30</v>
      </c>
      <c r="J2397" s="127" t="s">
        <v>12</v>
      </c>
      <c r="K2397" s="56">
        <v>0</v>
      </c>
      <c r="L2397" s="56">
        <v>0</v>
      </c>
      <c r="M2397" s="56">
        <v>0</v>
      </c>
      <c r="N2397" s="261">
        <v>713</v>
      </c>
      <c r="O2397" s="261" t="s">
        <v>2505</v>
      </c>
    </row>
    <row r="2398" spans="1:15">
      <c r="A2398" s="57">
        <v>2397</v>
      </c>
      <c r="B2398" s="55">
        <v>44916</v>
      </c>
      <c r="C2398" s="56" t="s">
        <v>2053</v>
      </c>
      <c r="D2398" s="84" t="s">
        <v>76</v>
      </c>
      <c r="E2398" s="56">
        <v>32</v>
      </c>
      <c r="F2398" s="56">
        <v>698</v>
      </c>
      <c r="G2398" s="56">
        <v>0</v>
      </c>
      <c r="I2398" s="56">
        <v>18</v>
      </c>
      <c r="J2398" s="127" t="s">
        <v>12</v>
      </c>
      <c r="K2398" s="56">
        <v>0</v>
      </c>
      <c r="L2398" s="56">
        <v>0</v>
      </c>
      <c r="M2398" s="56">
        <v>0</v>
      </c>
      <c r="N2398" s="261">
        <v>713</v>
      </c>
      <c r="O2398" s="261" t="s">
        <v>2505</v>
      </c>
    </row>
    <row r="2399" spans="1:15">
      <c r="A2399" s="57">
        <v>2398</v>
      </c>
      <c r="B2399" s="55">
        <v>44916</v>
      </c>
      <c r="C2399" s="56" t="s">
        <v>2053</v>
      </c>
      <c r="D2399" s="84" t="s">
        <v>76</v>
      </c>
      <c r="E2399" s="56">
        <v>36</v>
      </c>
      <c r="F2399" s="56">
        <v>1258</v>
      </c>
      <c r="G2399" s="56">
        <v>0</v>
      </c>
      <c r="I2399" s="56">
        <v>33</v>
      </c>
      <c r="J2399" s="127" t="s">
        <v>12</v>
      </c>
      <c r="K2399" s="56">
        <v>0</v>
      </c>
      <c r="L2399" s="56">
        <v>0</v>
      </c>
      <c r="M2399" s="56">
        <v>0</v>
      </c>
      <c r="N2399" s="261">
        <v>713</v>
      </c>
      <c r="O2399" s="261" t="s">
        <v>2505</v>
      </c>
    </row>
    <row r="2400" spans="1:15">
      <c r="A2400" s="57">
        <v>2399</v>
      </c>
      <c r="B2400" s="55">
        <v>44917</v>
      </c>
      <c r="C2400" s="56" t="s">
        <v>2053</v>
      </c>
      <c r="D2400" s="84" t="s">
        <v>76</v>
      </c>
      <c r="E2400" s="56">
        <v>32</v>
      </c>
      <c r="F2400" s="56">
        <v>888</v>
      </c>
      <c r="G2400" s="56">
        <v>2</v>
      </c>
      <c r="I2400" s="56">
        <v>20</v>
      </c>
      <c r="J2400" s="127" t="s">
        <v>15</v>
      </c>
      <c r="K2400" s="56">
        <v>1</v>
      </c>
      <c r="L2400" s="56">
        <v>0.22</v>
      </c>
      <c r="M2400" s="56">
        <v>10</v>
      </c>
      <c r="N2400" s="261">
        <v>713</v>
      </c>
      <c r="O2400" s="261" t="s">
        <v>2505</v>
      </c>
    </row>
    <row r="2401" spans="1:15">
      <c r="A2401" s="57">
        <v>2400</v>
      </c>
      <c r="B2401" s="55">
        <v>44917</v>
      </c>
      <c r="C2401" s="56" t="s">
        <v>2053</v>
      </c>
      <c r="D2401" s="84" t="s">
        <v>76</v>
      </c>
      <c r="E2401" s="56">
        <v>35</v>
      </c>
      <c r="F2401" s="56">
        <v>949</v>
      </c>
      <c r="G2401" s="56">
        <v>0</v>
      </c>
      <c r="I2401" s="56">
        <v>28</v>
      </c>
      <c r="J2401" s="127" t="s">
        <v>12</v>
      </c>
      <c r="K2401" s="56">
        <v>0</v>
      </c>
      <c r="L2401" s="56">
        <v>0</v>
      </c>
      <c r="M2401" s="56">
        <v>0</v>
      </c>
      <c r="N2401" s="261">
        <v>713</v>
      </c>
      <c r="O2401" s="261" t="s">
        <v>2505</v>
      </c>
    </row>
    <row r="2402" spans="1:15">
      <c r="A2402" s="57">
        <v>2401</v>
      </c>
      <c r="B2402" s="55">
        <v>44917</v>
      </c>
      <c r="C2402" s="56" t="s">
        <v>2053</v>
      </c>
      <c r="D2402" s="84" t="s">
        <v>76</v>
      </c>
      <c r="E2402" s="56">
        <v>37</v>
      </c>
      <c r="F2402" s="56">
        <v>1555</v>
      </c>
      <c r="G2402" s="56">
        <v>0</v>
      </c>
      <c r="I2402" s="56">
        <v>30</v>
      </c>
      <c r="J2402" s="127" t="s">
        <v>12</v>
      </c>
      <c r="K2402" s="56">
        <v>0</v>
      </c>
      <c r="L2402" s="56">
        <v>0</v>
      </c>
      <c r="M2402" s="56">
        <v>0</v>
      </c>
      <c r="N2402" s="261">
        <v>713</v>
      </c>
      <c r="O2402" s="261" t="s">
        <v>2505</v>
      </c>
    </row>
    <row r="2403" spans="1:15">
      <c r="A2403" s="57">
        <v>2402</v>
      </c>
      <c r="B2403" s="55">
        <v>44917</v>
      </c>
      <c r="C2403" s="56" t="s">
        <v>2053</v>
      </c>
      <c r="D2403" s="84" t="s">
        <v>76</v>
      </c>
      <c r="E2403" s="56">
        <v>32</v>
      </c>
      <c r="F2403" s="56">
        <v>836</v>
      </c>
      <c r="G2403" s="56">
        <v>0</v>
      </c>
      <c r="I2403" s="56">
        <v>18</v>
      </c>
      <c r="J2403" s="127" t="s">
        <v>12</v>
      </c>
      <c r="K2403" s="56">
        <v>0</v>
      </c>
      <c r="L2403" s="56">
        <v>0</v>
      </c>
      <c r="M2403" s="56">
        <v>0</v>
      </c>
      <c r="N2403" s="261">
        <v>713</v>
      </c>
      <c r="O2403" s="261" t="s">
        <v>2505</v>
      </c>
    </row>
    <row r="2404" spans="1:15">
      <c r="A2404" s="57">
        <v>2403</v>
      </c>
      <c r="B2404" s="55">
        <v>44917</v>
      </c>
      <c r="C2404" s="56" t="s">
        <v>2053</v>
      </c>
      <c r="D2404" s="84" t="s">
        <v>76</v>
      </c>
      <c r="E2404" s="56">
        <v>33</v>
      </c>
      <c r="F2404" s="56">
        <v>881</v>
      </c>
      <c r="G2404" s="56">
        <v>0</v>
      </c>
      <c r="I2404" s="56">
        <v>27</v>
      </c>
      <c r="J2404" s="127" t="s">
        <v>12</v>
      </c>
      <c r="K2404" s="56">
        <v>0</v>
      </c>
      <c r="L2404" s="56">
        <v>0</v>
      </c>
      <c r="M2404" s="56">
        <v>0</v>
      </c>
      <c r="N2404" s="261">
        <v>713</v>
      </c>
      <c r="O2404" s="261" t="s">
        <v>2505</v>
      </c>
    </row>
    <row r="2405" spans="1:15">
      <c r="A2405" s="57">
        <v>2404</v>
      </c>
      <c r="B2405" s="55">
        <v>44918</v>
      </c>
      <c r="C2405" s="56" t="s">
        <v>2053</v>
      </c>
      <c r="D2405" s="84" t="s">
        <v>76</v>
      </c>
      <c r="E2405" s="56">
        <v>26</v>
      </c>
      <c r="F2405" s="56">
        <v>501</v>
      </c>
      <c r="G2405" s="56">
        <v>0</v>
      </c>
      <c r="I2405" s="56">
        <v>18</v>
      </c>
      <c r="J2405" s="127" t="s">
        <v>12</v>
      </c>
      <c r="K2405" s="56">
        <v>0</v>
      </c>
      <c r="L2405" s="56">
        <v>0</v>
      </c>
      <c r="M2405" s="56">
        <v>0</v>
      </c>
      <c r="N2405" s="261">
        <v>713</v>
      </c>
      <c r="O2405" s="261" t="s">
        <v>2505</v>
      </c>
    </row>
    <row r="2406" spans="1:15">
      <c r="A2406" s="57">
        <v>2405</v>
      </c>
      <c r="B2406" s="55">
        <v>44918</v>
      </c>
      <c r="C2406" s="56" t="s">
        <v>2053</v>
      </c>
      <c r="D2406" s="84" t="s">
        <v>76</v>
      </c>
      <c r="E2406" s="56">
        <v>26</v>
      </c>
      <c r="F2406" s="56">
        <v>457</v>
      </c>
      <c r="G2406" s="56">
        <v>18</v>
      </c>
      <c r="I2406" s="56">
        <v>35</v>
      </c>
      <c r="J2406" s="127" t="s">
        <v>15</v>
      </c>
      <c r="K2406" s="56">
        <v>3</v>
      </c>
      <c r="L2406" s="56">
        <v>0</v>
      </c>
      <c r="M2406" s="56">
        <v>0</v>
      </c>
      <c r="N2406" s="261">
        <v>713</v>
      </c>
      <c r="O2406" s="261" t="s">
        <v>2505</v>
      </c>
    </row>
    <row r="2407" spans="1:15">
      <c r="A2407" s="57">
        <v>2406</v>
      </c>
      <c r="B2407" s="55">
        <v>44918</v>
      </c>
      <c r="C2407" s="56" t="s">
        <v>2053</v>
      </c>
      <c r="D2407" s="84" t="s">
        <v>76</v>
      </c>
      <c r="E2407" s="56">
        <v>27</v>
      </c>
      <c r="F2407" s="56">
        <v>463</v>
      </c>
      <c r="G2407" s="56">
        <v>15</v>
      </c>
      <c r="I2407" s="56">
        <v>28</v>
      </c>
      <c r="J2407" s="127" t="s">
        <v>15</v>
      </c>
      <c r="K2407" s="56">
        <v>3</v>
      </c>
      <c r="L2407" s="56">
        <v>0</v>
      </c>
      <c r="M2407" s="56">
        <v>0</v>
      </c>
      <c r="N2407" s="261">
        <v>713</v>
      </c>
      <c r="O2407" s="261" t="s">
        <v>2505</v>
      </c>
    </row>
    <row r="2408" spans="1:15">
      <c r="A2408" s="57">
        <v>2407</v>
      </c>
      <c r="B2408" s="55">
        <v>44918</v>
      </c>
      <c r="C2408" s="56" t="s">
        <v>2053</v>
      </c>
      <c r="D2408" s="84" t="s">
        <v>76</v>
      </c>
      <c r="E2408" s="56">
        <v>28</v>
      </c>
      <c r="F2408" s="56">
        <v>529</v>
      </c>
      <c r="G2408" s="56">
        <v>0</v>
      </c>
      <c r="I2408" s="56">
        <v>30</v>
      </c>
      <c r="J2408" s="127" t="s">
        <v>12</v>
      </c>
      <c r="K2408" s="56">
        <v>0</v>
      </c>
      <c r="L2408" s="56">
        <v>0</v>
      </c>
      <c r="M2408" s="56">
        <v>0</v>
      </c>
      <c r="N2408" s="261">
        <v>713</v>
      </c>
      <c r="O2408" s="261" t="s">
        <v>2505</v>
      </c>
    </row>
    <row r="2409" spans="1:15">
      <c r="A2409" s="57">
        <v>2408</v>
      </c>
      <c r="B2409" s="55">
        <v>44918</v>
      </c>
      <c r="C2409" s="56" t="s">
        <v>2053</v>
      </c>
      <c r="D2409" s="84" t="s">
        <v>76</v>
      </c>
      <c r="E2409" s="56">
        <v>27</v>
      </c>
      <c r="F2409" s="56">
        <v>487</v>
      </c>
      <c r="G2409" s="56">
        <v>0</v>
      </c>
      <c r="I2409" s="56">
        <v>28</v>
      </c>
      <c r="J2409" s="127" t="s">
        <v>12</v>
      </c>
      <c r="K2409" s="56">
        <v>0</v>
      </c>
      <c r="L2409" s="56">
        <v>0</v>
      </c>
      <c r="M2409" s="56">
        <v>0</v>
      </c>
      <c r="N2409" s="261">
        <v>713</v>
      </c>
      <c r="O2409" s="261" t="s">
        <v>2505</v>
      </c>
    </row>
    <row r="2410" spans="1:15">
      <c r="A2410" s="57">
        <v>2409</v>
      </c>
      <c r="B2410" s="55">
        <v>44919</v>
      </c>
      <c r="C2410" s="56" t="s">
        <v>2053</v>
      </c>
      <c r="D2410" s="84" t="s">
        <v>76</v>
      </c>
      <c r="E2410" s="56">
        <v>27</v>
      </c>
      <c r="F2410" s="56">
        <v>425</v>
      </c>
      <c r="G2410" s="56">
        <v>40</v>
      </c>
      <c r="I2410" s="56">
        <v>60</v>
      </c>
      <c r="J2410" s="127" t="s">
        <v>15</v>
      </c>
      <c r="K2410" s="56">
        <v>5</v>
      </c>
      <c r="L2410" s="56">
        <v>0</v>
      </c>
      <c r="M2410" s="56">
        <v>0</v>
      </c>
      <c r="N2410" s="261">
        <v>713</v>
      </c>
      <c r="O2410" s="261" t="s">
        <v>2505</v>
      </c>
    </row>
    <row r="2411" spans="1:15">
      <c r="A2411" s="57">
        <v>2410</v>
      </c>
      <c r="B2411" s="55">
        <v>44919</v>
      </c>
      <c r="C2411" s="56" t="s">
        <v>2053</v>
      </c>
      <c r="D2411" s="84" t="s">
        <v>76</v>
      </c>
      <c r="E2411" s="56">
        <v>37</v>
      </c>
      <c r="F2411" s="56">
        <v>1282</v>
      </c>
      <c r="G2411" s="56">
        <v>0</v>
      </c>
      <c r="I2411" s="56">
        <v>23</v>
      </c>
      <c r="J2411" s="127" t="s">
        <v>12</v>
      </c>
      <c r="K2411" s="56">
        <v>0</v>
      </c>
      <c r="L2411" s="56">
        <v>0</v>
      </c>
      <c r="M2411" s="56">
        <v>0</v>
      </c>
      <c r="N2411" s="261">
        <v>713</v>
      </c>
      <c r="O2411" s="261" t="s">
        <v>2505</v>
      </c>
    </row>
    <row r="2412" spans="1:15">
      <c r="A2412" s="57">
        <v>2411</v>
      </c>
      <c r="B2412" s="55">
        <v>44919</v>
      </c>
      <c r="C2412" s="56" t="s">
        <v>2053</v>
      </c>
      <c r="D2412" s="84" t="s">
        <v>76</v>
      </c>
      <c r="E2412" s="56">
        <v>35</v>
      </c>
      <c r="F2412" s="56">
        <v>1276</v>
      </c>
      <c r="G2412" s="56">
        <v>0</v>
      </c>
      <c r="I2412" s="56">
        <v>37</v>
      </c>
      <c r="J2412" s="127" t="s">
        <v>12</v>
      </c>
      <c r="K2412" s="56">
        <v>0</v>
      </c>
      <c r="L2412" s="56">
        <v>0</v>
      </c>
      <c r="M2412" s="56">
        <v>0</v>
      </c>
      <c r="N2412" s="261">
        <v>713</v>
      </c>
      <c r="O2412" s="261" t="s">
        <v>2505</v>
      </c>
    </row>
    <row r="2413" spans="1:15">
      <c r="A2413" s="57">
        <v>2412</v>
      </c>
      <c r="B2413" s="55">
        <v>44919</v>
      </c>
      <c r="C2413" s="56" t="s">
        <v>2053</v>
      </c>
      <c r="D2413" s="84" t="s">
        <v>76</v>
      </c>
      <c r="E2413" s="56">
        <v>36</v>
      </c>
      <c r="F2413" s="56">
        <v>1349</v>
      </c>
      <c r="G2413" s="56">
        <v>0</v>
      </c>
      <c r="I2413" s="56">
        <v>30</v>
      </c>
      <c r="J2413" s="127" t="s">
        <v>12</v>
      </c>
      <c r="K2413" s="56">
        <v>0</v>
      </c>
      <c r="L2413" s="56">
        <v>0</v>
      </c>
      <c r="M2413" s="56">
        <v>0</v>
      </c>
      <c r="N2413" s="261">
        <v>713</v>
      </c>
      <c r="O2413" s="261" t="s">
        <v>2505</v>
      </c>
    </row>
    <row r="2414" spans="1:15">
      <c r="A2414" s="57">
        <v>2413</v>
      </c>
      <c r="B2414" s="55">
        <v>44922</v>
      </c>
      <c r="C2414" s="56" t="s">
        <v>2053</v>
      </c>
      <c r="D2414" s="84" t="s">
        <v>76</v>
      </c>
      <c r="E2414" s="56">
        <v>34</v>
      </c>
      <c r="F2414" s="56">
        <v>1056</v>
      </c>
      <c r="G2414" s="56">
        <v>0</v>
      </c>
      <c r="I2414" s="56">
        <v>32</v>
      </c>
      <c r="J2414" s="127" t="s">
        <v>12</v>
      </c>
      <c r="K2414" s="56">
        <v>0</v>
      </c>
      <c r="L2414" s="56">
        <v>0</v>
      </c>
      <c r="M2414" s="56">
        <v>0</v>
      </c>
      <c r="N2414" s="261">
        <v>713</v>
      </c>
      <c r="O2414" s="261" t="s">
        <v>2505</v>
      </c>
    </row>
    <row r="2415" spans="1:15">
      <c r="A2415" s="57">
        <v>2414</v>
      </c>
      <c r="B2415" s="55">
        <v>44922</v>
      </c>
      <c r="C2415" s="56" t="s">
        <v>2053</v>
      </c>
      <c r="D2415" s="84" t="s">
        <v>76</v>
      </c>
      <c r="E2415" s="56">
        <v>28</v>
      </c>
      <c r="F2415" s="56">
        <v>612</v>
      </c>
      <c r="G2415" s="56">
        <v>0</v>
      </c>
      <c r="I2415" s="56">
        <v>25</v>
      </c>
      <c r="J2415" s="127" t="s">
        <v>12</v>
      </c>
      <c r="K2415" s="56">
        <v>0</v>
      </c>
      <c r="L2415" s="56">
        <v>0</v>
      </c>
      <c r="M2415" s="56">
        <v>0</v>
      </c>
      <c r="N2415" s="261">
        <v>713</v>
      </c>
      <c r="O2415" s="261" t="s">
        <v>2505</v>
      </c>
    </row>
    <row r="2416" spans="1:15">
      <c r="A2416" s="57">
        <v>2415</v>
      </c>
      <c r="B2416" s="55">
        <v>44922</v>
      </c>
      <c r="C2416" s="56" t="s">
        <v>2053</v>
      </c>
      <c r="D2416" s="84" t="s">
        <v>76</v>
      </c>
      <c r="E2416" s="56">
        <v>32</v>
      </c>
      <c r="F2416" s="56">
        <v>723</v>
      </c>
      <c r="G2416" s="56">
        <v>7</v>
      </c>
      <c r="I2416" s="56">
        <v>28</v>
      </c>
      <c r="J2416" s="127" t="s">
        <v>15</v>
      </c>
      <c r="K2416" s="56">
        <v>0</v>
      </c>
      <c r="L2416" s="56">
        <v>0</v>
      </c>
      <c r="M2416" s="56">
        <v>0</v>
      </c>
      <c r="N2416" s="261">
        <v>713</v>
      </c>
      <c r="O2416" s="261" t="s">
        <v>2505</v>
      </c>
    </row>
    <row r="2417" spans="1:15">
      <c r="A2417" s="57">
        <v>2416</v>
      </c>
      <c r="B2417" s="55">
        <v>44922</v>
      </c>
      <c r="C2417" s="56" t="s">
        <v>2053</v>
      </c>
      <c r="D2417" s="84" t="s">
        <v>76</v>
      </c>
      <c r="E2417" s="56">
        <v>29</v>
      </c>
      <c r="F2417" s="56">
        <v>555</v>
      </c>
      <c r="G2417" s="56">
        <v>20</v>
      </c>
      <c r="I2417" s="56">
        <v>41</v>
      </c>
      <c r="J2417" s="127" t="s">
        <v>15</v>
      </c>
      <c r="K2417" s="56">
        <v>0</v>
      </c>
      <c r="L2417" s="56">
        <v>0</v>
      </c>
      <c r="M2417" s="56">
        <v>0</v>
      </c>
      <c r="N2417" s="261">
        <v>713</v>
      </c>
      <c r="O2417" s="261" t="s">
        <v>2505</v>
      </c>
    </row>
    <row r="2418" spans="1:15">
      <c r="A2418" s="57">
        <v>2417</v>
      </c>
      <c r="B2418" s="55">
        <v>44922</v>
      </c>
      <c r="C2418" s="56" t="s">
        <v>2053</v>
      </c>
      <c r="D2418" s="84" t="s">
        <v>76</v>
      </c>
      <c r="E2418" s="56">
        <v>35</v>
      </c>
      <c r="F2418" s="56">
        <v>1125</v>
      </c>
      <c r="G2418" s="56">
        <v>0</v>
      </c>
      <c r="I2418" s="56">
        <v>32</v>
      </c>
      <c r="J2418" s="127" t="s">
        <v>12</v>
      </c>
      <c r="K2418" s="56">
        <v>0</v>
      </c>
      <c r="L2418" s="56">
        <v>0</v>
      </c>
      <c r="M2418" s="56">
        <v>0</v>
      </c>
      <c r="N2418" s="261">
        <v>713</v>
      </c>
      <c r="O2418" s="261" t="s">
        <v>2505</v>
      </c>
    </row>
    <row r="2419" spans="1:15">
      <c r="A2419" s="57">
        <v>2418</v>
      </c>
      <c r="B2419" s="55">
        <v>44923</v>
      </c>
      <c r="C2419" s="56" t="s">
        <v>2053</v>
      </c>
      <c r="D2419" s="84" t="s">
        <v>76</v>
      </c>
      <c r="E2419" s="56">
        <v>31</v>
      </c>
      <c r="F2419" s="56">
        <v>828</v>
      </c>
      <c r="G2419" s="56">
        <v>2</v>
      </c>
      <c r="I2419" s="56">
        <v>33</v>
      </c>
      <c r="J2419" s="127" t="s">
        <v>15</v>
      </c>
      <c r="K2419" s="56">
        <v>1</v>
      </c>
      <c r="L2419" s="56">
        <v>0</v>
      </c>
      <c r="M2419" s="56">
        <v>0</v>
      </c>
      <c r="N2419" s="261">
        <v>713</v>
      </c>
      <c r="O2419" s="261" t="s">
        <v>2505</v>
      </c>
    </row>
    <row r="2420" spans="1:15">
      <c r="A2420" s="57">
        <v>2419</v>
      </c>
      <c r="B2420" s="55">
        <v>44923</v>
      </c>
      <c r="C2420" s="56" t="s">
        <v>2053</v>
      </c>
      <c r="D2420" s="84" t="s">
        <v>76</v>
      </c>
      <c r="E2420" s="56">
        <v>30</v>
      </c>
      <c r="F2420" s="56">
        <v>796</v>
      </c>
      <c r="G2420" s="56">
        <v>53</v>
      </c>
      <c r="I2420" s="56">
        <v>63</v>
      </c>
      <c r="J2420" s="127" t="s">
        <v>15</v>
      </c>
      <c r="K2420" s="56">
        <v>5</v>
      </c>
      <c r="L2420" s="56">
        <v>0.06</v>
      </c>
      <c r="M2420" s="56">
        <v>0</v>
      </c>
      <c r="N2420" s="261">
        <v>713</v>
      </c>
      <c r="O2420" s="261" t="s">
        <v>2505</v>
      </c>
    </row>
    <row r="2421" spans="1:15">
      <c r="A2421" s="57">
        <v>2420</v>
      </c>
      <c r="B2421" s="55">
        <v>44923</v>
      </c>
      <c r="C2421" s="56" t="s">
        <v>2053</v>
      </c>
      <c r="D2421" s="84" t="s">
        <v>76</v>
      </c>
      <c r="E2421" s="56">
        <v>30</v>
      </c>
      <c r="F2421" s="56">
        <v>798</v>
      </c>
      <c r="G2421" s="56">
        <v>0</v>
      </c>
      <c r="I2421" s="56">
        <v>30</v>
      </c>
      <c r="J2421" s="127" t="s">
        <v>12</v>
      </c>
      <c r="K2421" s="56">
        <v>0</v>
      </c>
      <c r="L2421" s="56">
        <v>0</v>
      </c>
      <c r="M2421" s="56">
        <v>0</v>
      </c>
      <c r="N2421" s="261">
        <v>713</v>
      </c>
      <c r="O2421" s="261" t="s">
        <v>2505</v>
      </c>
    </row>
    <row r="2422" spans="1:15">
      <c r="A2422" s="57">
        <v>2421</v>
      </c>
      <c r="B2422" s="55">
        <v>44923</v>
      </c>
      <c r="C2422" s="56" t="s">
        <v>2053</v>
      </c>
      <c r="D2422" s="84" t="s">
        <v>76</v>
      </c>
      <c r="E2422" s="56">
        <v>31</v>
      </c>
      <c r="F2422" s="56">
        <v>874</v>
      </c>
      <c r="G2422" s="56">
        <v>25</v>
      </c>
      <c r="I2422" s="56">
        <v>52</v>
      </c>
      <c r="J2422" s="127" t="s">
        <v>15</v>
      </c>
      <c r="K2422" s="56">
        <v>3</v>
      </c>
      <c r="L2422" s="56">
        <v>0.02</v>
      </c>
      <c r="M2422" s="56">
        <v>0</v>
      </c>
      <c r="N2422" s="261">
        <v>713</v>
      </c>
      <c r="O2422" s="261" t="s">
        <v>2505</v>
      </c>
    </row>
    <row r="2423" spans="1:15">
      <c r="A2423" s="57">
        <v>2422</v>
      </c>
      <c r="B2423" s="55">
        <v>44923</v>
      </c>
      <c r="C2423" s="56" t="s">
        <v>2053</v>
      </c>
      <c r="D2423" s="84" t="s">
        <v>76</v>
      </c>
      <c r="E2423" s="56">
        <v>30</v>
      </c>
      <c r="F2423" s="56">
        <v>769</v>
      </c>
      <c r="G2423" s="56">
        <v>0</v>
      </c>
      <c r="I2423" s="56">
        <v>29</v>
      </c>
      <c r="J2423" s="127" t="s">
        <v>12</v>
      </c>
      <c r="K2423" s="56">
        <v>0</v>
      </c>
      <c r="L2423" s="56">
        <v>0</v>
      </c>
      <c r="M2423" s="56">
        <v>0</v>
      </c>
      <c r="N2423" s="261">
        <v>713</v>
      </c>
      <c r="O2423" s="261" t="s">
        <v>2505</v>
      </c>
    </row>
    <row r="2424" spans="1:15">
      <c r="A2424" s="57">
        <v>2423</v>
      </c>
      <c r="B2424" s="55">
        <v>44925</v>
      </c>
      <c r="C2424" s="56" t="s">
        <v>2053</v>
      </c>
      <c r="D2424" s="84" t="s">
        <v>76</v>
      </c>
      <c r="E2424" s="56">
        <v>31</v>
      </c>
      <c r="F2424" s="56">
        <v>671</v>
      </c>
      <c r="G2424" s="56">
        <v>0</v>
      </c>
      <c r="I2424" s="56">
        <v>22</v>
      </c>
      <c r="J2424" s="127" t="s">
        <v>12</v>
      </c>
      <c r="K2424" s="56">
        <v>0</v>
      </c>
      <c r="L2424" s="56">
        <v>0</v>
      </c>
      <c r="M2424" s="56">
        <v>0</v>
      </c>
      <c r="N2424" s="261">
        <v>713</v>
      </c>
      <c r="O2424" s="261" t="s">
        <v>2505</v>
      </c>
    </row>
    <row r="2425" spans="1:15">
      <c r="A2425" s="57">
        <v>2424</v>
      </c>
      <c r="B2425" s="55">
        <v>44925</v>
      </c>
      <c r="C2425" s="56" t="s">
        <v>2053</v>
      </c>
      <c r="D2425" s="84" t="s">
        <v>76</v>
      </c>
      <c r="E2425" s="56">
        <v>33</v>
      </c>
      <c r="F2425" s="56">
        <v>871</v>
      </c>
      <c r="G2425" s="56">
        <v>0</v>
      </c>
      <c r="I2425" s="56">
        <v>30</v>
      </c>
      <c r="J2425" s="127" t="s">
        <v>12</v>
      </c>
      <c r="K2425" s="56">
        <v>0</v>
      </c>
      <c r="L2425" s="56">
        <v>0</v>
      </c>
      <c r="M2425" s="56">
        <v>0</v>
      </c>
      <c r="N2425" s="261">
        <v>713</v>
      </c>
      <c r="O2425" s="261" t="s">
        <v>2505</v>
      </c>
    </row>
    <row r="2426" spans="1:15">
      <c r="A2426" s="57">
        <v>2425</v>
      </c>
      <c r="B2426" s="55">
        <v>44925</v>
      </c>
      <c r="C2426" s="56" t="s">
        <v>2053</v>
      </c>
      <c r="D2426" s="84" t="s">
        <v>76</v>
      </c>
      <c r="E2426" s="56">
        <v>31</v>
      </c>
      <c r="F2426" s="56">
        <v>619</v>
      </c>
      <c r="G2426" s="56">
        <v>0</v>
      </c>
      <c r="I2426" s="56">
        <v>28</v>
      </c>
      <c r="J2426" s="127" t="s">
        <v>12</v>
      </c>
      <c r="K2426" s="56">
        <v>0</v>
      </c>
      <c r="L2426" s="56">
        <v>0</v>
      </c>
      <c r="M2426" s="56">
        <v>0</v>
      </c>
      <c r="N2426" s="261">
        <v>713</v>
      </c>
      <c r="O2426" s="261" t="s">
        <v>2505</v>
      </c>
    </row>
    <row r="2427" spans="1:15">
      <c r="A2427" s="57">
        <v>2426</v>
      </c>
      <c r="B2427" s="55">
        <v>44925</v>
      </c>
      <c r="C2427" s="56" t="s">
        <v>2053</v>
      </c>
      <c r="D2427" s="84" t="s">
        <v>76</v>
      </c>
      <c r="E2427" s="56">
        <v>33</v>
      </c>
      <c r="F2427" s="56">
        <v>847</v>
      </c>
      <c r="G2427" s="56">
        <v>0</v>
      </c>
      <c r="I2427" s="56">
        <v>30</v>
      </c>
      <c r="J2427" s="127" t="s">
        <v>12</v>
      </c>
      <c r="K2427" s="56">
        <v>0</v>
      </c>
      <c r="L2427" s="56">
        <v>0</v>
      </c>
      <c r="M2427" s="56">
        <v>0</v>
      </c>
      <c r="N2427" s="261">
        <v>713</v>
      </c>
      <c r="O2427" s="261" t="s">
        <v>2505</v>
      </c>
    </row>
    <row r="2428" spans="1:15">
      <c r="A2428" s="57">
        <v>2427</v>
      </c>
      <c r="B2428" s="55">
        <v>44925</v>
      </c>
      <c r="C2428" s="56" t="s">
        <v>2053</v>
      </c>
      <c r="D2428" s="84" t="s">
        <v>76</v>
      </c>
      <c r="E2428" s="56">
        <v>34</v>
      </c>
      <c r="F2428" s="56">
        <v>948</v>
      </c>
      <c r="G2428" s="56">
        <v>0</v>
      </c>
      <c r="I2428" s="56">
        <v>31</v>
      </c>
      <c r="J2428" s="127" t="s">
        <v>12</v>
      </c>
      <c r="K2428" s="56">
        <v>0</v>
      </c>
      <c r="L2428" s="56">
        <v>0</v>
      </c>
      <c r="M2428" s="56">
        <v>0</v>
      </c>
      <c r="N2428" s="261">
        <v>713</v>
      </c>
      <c r="O2428" s="261" t="s">
        <v>2505</v>
      </c>
    </row>
    <row r="2429" spans="1:15">
      <c r="A2429" s="57">
        <v>2428</v>
      </c>
      <c r="B2429" s="55">
        <v>44927</v>
      </c>
      <c r="C2429" s="56" t="s">
        <v>2053</v>
      </c>
      <c r="D2429" s="84" t="s">
        <v>76</v>
      </c>
      <c r="E2429" s="56">
        <v>29</v>
      </c>
      <c r="F2429" s="56">
        <v>627</v>
      </c>
      <c r="G2429" s="56">
        <v>0</v>
      </c>
      <c r="I2429" s="56">
        <v>18</v>
      </c>
      <c r="J2429" s="127" t="s">
        <v>12</v>
      </c>
      <c r="K2429" s="56">
        <v>0</v>
      </c>
      <c r="L2429" s="56">
        <v>0</v>
      </c>
      <c r="M2429" s="56">
        <v>0</v>
      </c>
      <c r="N2429" s="261">
        <v>713</v>
      </c>
      <c r="O2429" s="261" t="s">
        <v>2505</v>
      </c>
    </row>
    <row r="2430" spans="1:15">
      <c r="A2430" s="57">
        <v>2429</v>
      </c>
      <c r="B2430" s="55">
        <v>44927</v>
      </c>
      <c r="C2430" s="56" t="s">
        <v>2053</v>
      </c>
      <c r="D2430" s="84" t="s">
        <v>76</v>
      </c>
      <c r="E2430" s="56">
        <v>32</v>
      </c>
      <c r="F2430" s="56">
        <v>824</v>
      </c>
      <c r="G2430" s="56">
        <v>0</v>
      </c>
      <c r="I2430" s="56">
        <v>30</v>
      </c>
      <c r="J2430" s="127" t="s">
        <v>12</v>
      </c>
      <c r="K2430" s="56">
        <v>0</v>
      </c>
      <c r="L2430" s="56">
        <v>0</v>
      </c>
      <c r="M2430" s="56">
        <v>0</v>
      </c>
      <c r="N2430" s="261">
        <v>713</v>
      </c>
      <c r="O2430" s="261" t="s">
        <v>2505</v>
      </c>
    </row>
    <row r="2431" spans="1:15">
      <c r="A2431" s="57">
        <v>2430</v>
      </c>
      <c r="B2431" s="55">
        <v>44927</v>
      </c>
      <c r="C2431" s="56" t="s">
        <v>2053</v>
      </c>
      <c r="D2431" s="84" t="s">
        <v>76</v>
      </c>
      <c r="E2431" s="56">
        <v>33</v>
      </c>
      <c r="F2431" s="56">
        <v>803</v>
      </c>
      <c r="G2431" s="56">
        <v>0</v>
      </c>
      <c r="I2431" s="56">
        <v>26</v>
      </c>
      <c r="J2431" s="127" t="s">
        <v>12</v>
      </c>
      <c r="K2431" s="56">
        <v>0</v>
      </c>
      <c r="L2431" s="56">
        <v>0</v>
      </c>
      <c r="M2431" s="56">
        <v>0</v>
      </c>
      <c r="N2431" s="261">
        <v>713</v>
      </c>
      <c r="O2431" s="261" t="s">
        <v>2505</v>
      </c>
    </row>
    <row r="2432" spans="1:15">
      <c r="A2432" s="57">
        <v>2431</v>
      </c>
      <c r="B2432" s="55">
        <v>44927</v>
      </c>
      <c r="C2432" s="56" t="s">
        <v>2053</v>
      </c>
      <c r="D2432" s="84" t="s">
        <v>76</v>
      </c>
      <c r="E2432" s="56">
        <v>33</v>
      </c>
      <c r="F2432" s="56">
        <v>1006</v>
      </c>
      <c r="G2432" s="56">
        <v>0</v>
      </c>
      <c r="I2432" s="56">
        <v>31</v>
      </c>
      <c r="J2432" s="127" t="s">
        <v>12</v>
      </c>
      <c r="K2432" s="56">
        <v>0</v>
      </c>
      <c r="L2432" s="56">
        <v>0</v>
      </c>
      <c r="M2432" s="56">
        <v>0</v>
      </c>
      <c r="N2432" s="261">
        <v>713</v>
      </c>
      <c r="O2432" s="261" t="s">
        <v>2505</v>
      </c>
    </row>
    <row r="2433" spans="1:15">
      <c r="A2433" s="57">
        <v>2432</v>
      </c>
      <c r="B2433" s="55">
        <v>44927</v>
      </c>
      <c r="C2433" s="56" t="s">
        <v>2053</v>
      </c>
      <c r="D2433" s="84" t="s">
        <v>76</v>
      </c>
      <c r="E2433" s="56">
        <v>27</v>
      </c>
      <c r="F2433" s="56">
        <v>549</v>
      </c>
      <c r="G2433" s="56">
        <v>27</v>
      </c>
      <c r="I2433" s="56">
        <v>46</v>
      </c>
      <c r="J2433" s="127" t="s">
        <v>15</v>
      </c>
      <c r="K2433" s="56">
        <v>3</v>
      </c>
      <c r="L2433" s="56">
        <v>0.04</v>
      </c>
      <c r="M2433" s="56">
        <v>58.69</v>
      </c>
      <c r="N2433" s="261">
        <v>713</v>
      </c>
      <c r="O2433" s="261" t="s">
        <v>2505</v>
      </c>
    </row>
    <row r="2434" spans="1:15">
      <c r="A2434" s="57">
        <v>2433</v>
      </c>
      <c r="B2434" s="55">
        <v>44931</v>
      </c>
      <c r="C2434" s="56" t="s">
        <v>2053</v>
      </c>
      <c r="D2434" s="84" t="s">
        <v>76</v>
      </c>
      <c r="E2434" s="56">
        <v>28</v>
      </c>
      <c r="F2434" s="56">
        <v>657</v>
      </c>
      <c r="G2434" s="56">
        <v>28</v>
      </c>
      <c r="I2434" s="56">
        <v>49</v>
      </c>
      <c r="J2434" s="127" t="s">
        <v>15</v>
      </c>
      <c r="K2434" s="56">
        <v>4</v>
      </c>
      <c r="L2434" s="56">
        <v>0.04</v>
      </c>
      <c r="M2434" s="56">
        <v>57.14</v>
      </c>
      <c r="N2434" s="261">
        <v>713</v>
      </c>
      <c r="O2434" s="261" t="s">
        <v>2505</v>
      </c>
    </row>
    <row r="2435" spans="1:15">
      <c r="A2435" s="57">
        <v>2434</v>
      </c>
      <c r="B2435" s="55">
        <v>44931</v>
      </c>
      <c r="C2435" s="56" t="s">
        <v>2053</v>
      </c>
      <c r="D2435" s="84" t="s">
        <v>76</v>
      </c>
      <c r="E2435" s="56">
        <v>25</v>
      </c>
      <c r="F2435" s="56">
        <v>457</v>
      </c>
      <c r="G2435" s="56">
        <v>38</v>
      </c>
      <c r="I2435" s="56">
        <v>53</v>
      </c>
      <c r="J2435" s="127" t="s">
        <v>15</v>
      </c>
      <c r="K2435" s="56">
        <v>5</v>
      </c>
      <c r="L2435" s="56">
        <v>0.08</v>
      </c>
      <c r="M2435" s="56">
        <v>71.64</v>
      </c>
      <c r="N2435" s="261">
        <v>713</v>
      </c>
      <c r="O2435" s="261" t="s">
        <v>2505</v>
      </c>
    </row>
    <row r="2436" spans="1:15">
      <c r="A2436" s="57">
        <v>2435</v>
      </c>
      <c r="B2436" s="55">
        <v>44931</v>
      </c>
      <c r="C2436" s="56" t="s">
        <v>2053</v>
      </c>
      <c r="D2436" s="84" t="s">
        <v>76</v>
      </c>
      <c r="E2436" s="56">
        <v>28</v>
      </c>
      <c r="F2436" s="56">
        <v>618</v>
      </c>
      <c r="G2436" s="56">
        <v>30</v>
      </c>
      <c r="I2436" s="56">
        <v>51</v>
      </c>
      <c r="J2436" s="127" t="s">
        <v>15</v>
      </c>
      <c r="K2436" s="56">
        <v>4</v>
      </c>
      <c r="L2436" s="56">
        <v>0.04</v>
      </c>
      <c r="M2436" s="56">
        <v>58.82</v>
      </c>
      <c r="N2436" s="261">
        <v>713</v>
      </c>
      <c r="O2436" s="261" t="s">
        <v>2505</v>
      </c>
    </row>
    <row r="2437" spans="1:15">
      <c r="A2437" s="57">
        <v>2436</v>
      </c>
      <c r="B2437" s="55">
        <v>44931</v>
      </c>
      <c r="C2437" s="56" t="s">
        <v>2053</v>
      </c>
      <c r="D2437" s="84" t="s">
        <v>76</v>
      </c>
      <c r="E2437" s="56">
        <v>29</v>
      </c>
      <c r="F2437" s="56">
        <v>604</v>
      </c>
      <c r="G2437" s="56">
        <v>0</v>
      </c>
      <c r="I2437" s="56">
        <v>30</v>
      </c>
      <c r="J2437" s="127" t="s">
        <v>12</v>
      </c>
      <c r="K2437" s="56">
        <v>0</v>
      </c>
      <c r="L2437" s="56">
        <v>0</v>
      </c>
      <c r="M2437" s="56">
        <v>0</v>
      </c>
      <c r="N2437" s="261">
        <v>713</v>
      </c>
      <c r="O2437" s="261" t="s">
        <v>2505</v>
      </c>
    </row>
    <row r="2438" spans="1:15">
      <c r="A2438" s="57">
        <v>2437</v>
      </c>
      <c r="B2438" s="55">
        <v>44931</v>
      </c>
      <c r="C2438" s="56" t="s">
        <v>2053</v>
      </c>
      <c r="D2438" s="84" t="s">
        <v>76</v>
      </c>
      <c r="E2438" s="56">
        <v>30</v>
      </c>
      <c r="F2438" s="56">
        <v>805</v>
      </c>
      <c r="G2438" s="56">
        <v>0</v>
      </c>
      <c r="I2438" s="56">
        <v>32</v>
      </c>
      <c r="J2438" s="127" t="s">
        <v>12</v>
      </c>
      <c r="K2438" s="56">
        <v>0</v>
      </c>
      <c r="L2438" s="56">
        <v>0</v>
      </c>
      <c r="M2438" s="56">
        <v>0</v>
      </c>
      <c r="N2438" s="261">
        <v>713</v>
      </c>
      <c r="O2438" s="261" t="s">
        <v>2505</v>
      </c>
    </row>
    <row r="2439" spans="1:15">
      <c r="A2439" s="57">
        <v>2438</v>
      </c>
      <c r="B2439" s="55">
        <v>44933</v>
      </c>
      <c r="C2439" s="56" t="s">
        <v>2053</v>
      </c>
      <c r="D2439" s="84" t="s">
        <v>76</v>
      </c>
      <c r="E2439" s="56">
        <v>37</v>
      </c>
      <c r="F2439" s="56">
        <v>1218</v>
      </c>
      <c r="G2439" s="56">
        <v>0</v>
      </c>
      <c r="I2439" s="56">
        <v>30</v>
      </c>
      <c r="J2439" s="127" t="s">
        <v>12</v>
      </c>
      <c r="K2439" s="56">
        <v>0</v>
      </c>
      <c r="L2439" s="56">
        <v>0</v>
      </c>
      <c r="M2439" s="56">
        <v>0</v>
      </c>
      <c r="N2439" s="261">
        <v>713</v>
      </c>
      <c r="O2439" s="261" t="s">
        <v>2505</v>
      </c>
    </row>
    <row r="2440" spans="1:15">
      <c r="A2440" s="57">
        <v>2439</v>
      </c>
      <c r="B2440" s="55">
        <v>44933</v>
      </c>
      <c r="C2440" s="56" t="s">
        <v>2053</v>
      </c>
      <c r="D2440" s="84" t="s">
        <v>76</v>
      </c>
      <c r="E2440" s="56">
        <v>33</v>
      </c>
      <c r="F2440" s="56">
        <v>865</v>
      </c>
      <c r="G2440" s="56">
        <v>6</v>
      </c>
      <c r="I2440" s="56">
        <v>28</v>
      </c>
      <c r="J2440" s="127" t="s">
        <v>15</v>
      </c>
      <c r="K2440" s="56">
        <v>2</v>
      </c>
      <c r="L2440" s="56">
        <v>0.69</v>
      </c>
      <c r="M2440" s="56">
        <v>21.42</v>
      </c>
      <c r="N2440" s="261">
        <v>713</v>
      </c>
      <c r="O2440" s="261" t="s">
        <v>2505</v>
      </c>
    </row>
    <row r="2441" spans="1:15">
      <c r="A2441" s="57">
        <v>2440</v>
      </c>
      <c r="B2441" s="55">
        <v>44933</v>
      </c>
      <c r="C2441" s="56" t="s">
        <v>2053</v>
      </c>
      <c r="D2441" s="84" t="s">
        <v>76</v>
      </c>
      <c r="E2441" s="56">
        <v>40</v>
      </c>
      <c r="F2441" s="56">
        <v>1431</v>
      </c>
      <c r="G2441" s="56">
        <v>0</v>
      </c>
      <c r="I2441" s="56">
        <v>31</v>
      </c>
      <c r="J2441" s="127" t="s">
        <v>12</v>
      </c>
      <c r="K2441" s="56">
        <v>0</v>
      </c>
      <c r="L2441" s="56">
        <v>0</v>
      </c>
      <c r="M2441" s="56">
        <v>0</v>
      </c>
      <c r="N2441" s="261">
        <v>713</v>
      </c>
      <c r="O2441" s="261" t="s">
        <v>2505</v>
      </c>
    </row>
    <row r="2442" spans="1:15">
      <c r="A2442" s="57">
        <v>2441</v>
      </c>
      <c r="B2442" s="55">
        <v>44933</v>
      </c>
      <c r="C2442" s="56" t="s">
        <v>2053</v>
      </c>
      <c r="D2442" s="84" t="s">
        <v>76</v>
      </c>
      <c r="E2442" s="56">
        <v>36</v>
      </c>
      <c r="F2442" s="56">
        <v>1048</v>
      </c>
      <c r="G2442" s="56">
        <v>0</v>
      </c>
      <c r="I2442" s="56">
        <v>29</v>
      </c>
      <c r="J2442" s="127" t="s">
        <v>12</v>
      </c>
      <c r="K2442" s="56">
        <v>0</v>
      </c>
      <c r="L2442" s="56">
        <v>0</v>
      </c>
      <c r="M2442" s="56">
        <v>0</v>
      </c>
      <c r="N2442" s="261">
        <v>713</v>
      </c>
      <c r="O2442" s="261" t="s">
        <v>2505</v>
      </c>
    </row>
    <row r="2443" spans="1:15">
      <c r="A2443" s="57">
        <v>2442</v>
      </c>
      <c r="B2443" s="55">
        <v>44933</v>
      </c>
      <c r="C2443" s="56" t="s">
        <v>2053</v>
      </c>
      <c r="D2443" s="84" t="s">
        <v>76</v>
      </c>
      <c r="E2443" s="56">
        <v>37</v>
      </c>
      <c r="F2443" s="56">
        <v>1243</v>
      </c>
      <c r="G2443" s="56">
        <v>0</v>
      </c>
      <c r="I2443" s="56">
        <v>30</v>
      </c>
      <c r="J2443" s="127" t="s">
        <v>12</v>
      </c>
      <c r="K2443" s="56">
        <v>0</v>
      </c>
      <c r="L2443" s="56">
        <v>0</v>
      </c>
      <c r="M2443" s="56">
        <v>0</v>
      </c>
      <c r="N2443" s="261">
        <v>713</v>
      </c>
      <c r="O2443" s="261" t="s">
        <v>2505</v>
      </c>
    </row>
    <row r="2444" spans="1:15">
      <c r="A2444" s="57">
        <v>2443</v>
      </c>
      <c r="B2444" s="55">
        <v>44937</v>
      </c>
      <c r="C2444" s="56" t="s">
        <v>2053</v>
      </c>
      <c r="D2444" s="84" t="s">
        <v>76</v>
      </c>
      <c r="E2444" s="56">
        <v>33</v>
      </c>
      <c r="F2444" s="56">
        <v>856</v>
      </c>
      <c r="G2444" s="56">
        <v>4</v>
      </c>
      <c r="I2444" s="56">
        <v>28</v>
      </c>
      <c r="J2444" s="127" t="s">
        <v>15</v>
      </c>
      <c r="K2444" s="56">
        <v>2</v>
      </c>
      <c r="L2444" s="56">
        <v>0.46</v>
      </c>
      <c r="M2444" s="56">
        <v>14.28</v>
      </c>
      <c r="N2444" s="261">
        <v>713</v>
      </c>
      <c r="O2444" s="261" t="s">
        <v>2505</v>
      </c>
    </row>
    <row r="2445" spans="1:15">
      <c r="A2445" s="57">
        <v>2444</v>
      </c>
      <c r="B2445" s="55">
        <v>44937</v>
      </c>
      <c r="C2445" s="56" t="s">
        <v>2053</v>
      </c>
      <c r="D2445" s="84" t="s">
        <v>76</v>
      </c>
      <c r="E2445" s="56">
        <v>33</v>
      </c>
      <c r="F2445" s="56">
        <v>851</v>
      </c>
      <c r="G2445" s="56">
        <v>0</v>
      </c>
      <c r="I2445" s="56">
        <v>30</v>
      </c>
      <c r="J2445" s="127" t="s">
        <v>12</v>
      </c>
      <c r="K2445" s="56">
        <v>0</v>
      </c>
      <c r="L2445" s="56">
        <v>0</v>
      </c>
      <c r="M2445" s="56">
        <v>0</v>
      </c>
      <c r="N2445" s="261">
        <v>713</v>
      </c>
      <c r="O2445" s="261" t="s">
        <v>2505</v>
      </c>
    </row>
    <row r="2446" spans="1:15">
      <c r="A2446" s="57">
        <v>2445</v>
      </c>
      <c r="B2446" s="55">
        <v>44937</v>
      </c>
      <c r="C2446" s="56" t="s">
        <v>2053</v>
      </c>
      <c r="D2446" s="84" t="s">
        <v>76</v>
      </c>
      <c r="E2446" s="56">
        <v>35</v>
      </c>
      <c r="F2446" s="56">
        <v>1226</v>
      </c>
      <c r="G2446" s="56">
        <v>0</v>
      </c>
      <c r="I2446" s="56">
        <v>31</v>
      </c>
      <c r="J2446" s="127" t="s">
        <v>12</v>
      </c>
      <c r="K2446" s="56">
        <v>0</v>
      </c>
      <c r="L2446" s="56">
        <v>0</v>
      </c>
      <c r="M2446" s="56">
        <v>0</v>
      </c>
      <c r="N2446" s="261">
        <v>713</v>
      </c>
      <c r="O2446" s="261" t="s">
        <v>2505</v>
      </c>
    </row>
    <row r="2447" spans="1:15">
      <c r="A2447" s="57">
        <v>2446</v>
      </c>
      <c r="B2447" s="55">
        <v>44937</v>
      </c>
      <c r="C2447" s="56" t="s">
        <v>2053</v>
      </c>
      <c r="D2447" s="84" t="s">
        <v>76</v>
      </c>
      <c r="E2447" s="56">
        <v>32</v>
      </c>
      <c r="F2447" s="56">
        <v>768</v>
      </c>
      <c r="G2447" s="56">
        <v>0</v>
      </c>
      <c r="I2447" s="56">
        <v>28</v>
      </c>
      <c r="J2447" s="127" t="s">
        <v>12</v>
      </c>
      <c r="K2447" s="56">
        <v>0</v>
      </c>
      <c r="L2447" s="56">
        <v>0</v>
      </c>
      <c r="M2447" s="56">
        <v>0</v>
      </c>
      <c r="N2447" s="261">
        <v>713</v>
      </c>
      <c r="O2447" s="261" t="s">
        <v>2505</v>
      </c>
    </row>
    <row r="2448" spans="1:15">
      <c r="A2448" s="57">
        <v>2447</v>
      </c>
      <c r="B2448" s="55">
        <v>44937</v>
      </c>
      <c r="C2448" s="56" t="s">
        <v>2053</v>
      </c>
      <c r="D2448" s="84" t="s">
        <v>76</v>
      </c>
      <c r="E2448" s="56">
        <v>39</v>
      </c>
      <c r="F2448" s="56">
        <v>1332</v>
      </c>
      <c r="G2448" s="56">
        <v>0</v>
      </c>
      <c r="I2448" s="56">
        <v>33</v>
      </c>
      <c r="J2448" s="127" t="s">
        <v>12</v>
      </c>
      <c r="K2448" s="56">
        <v>0</v>
      </c>
      <c r="L2448" s="56">
        <v>0</v>
      </c>
      <c r="M2448" s="56">
        <v>0</v>
      </c>
      <c r="N2448" s="261">
        <v>713</v>
      </c>
      <c r="O2448" s="261" t="s">
        <v>2505</v>
      </c>
    </row>
    <row r="2449" spans="1:15">
      <c r="A2449" s="57">
        <v>2448</v>
      </c>
      <c r="B2449" s="55">
        <v>44943</v>
      </c>
      <c r="C2449" s="56" t="s">
        <v>2053</v>
      </c>
      <c r="D2449" s="84" t="s">
        <v>76</v>
      </c>
      <c r="E2449" s="56">
        <v>32</v>
      </c>
      <c r="F2449" s="56">
        <v>986</v>
      </c>
      <c r="G2449" s="56">
        <v>0</v>
      </c>
      <c r="I2449" s="56">
        <v>23</v>
      </c>
      <c r="J2449" s="127" t="s">
        <v>12</v>
      </c>
      <c r="K2449" s="56">
        <v>0</v>
      </c>
      <c r="L2449" s="56">
        <v>0</v>
      </c>
      <c r="M2449" s="56">
        <v>0</v>
      </c>
      <c r="N2449" s="261">
        <v>713</v>
      </c>
      <c r="O2449" s="261" t="s">
        <v>2505</v>
      </c>
    </row>
    <row r="2450" spans="1:15">
      <c r="A2450" s="57">
        <v>2449</v>
      </c>
      <c r="B2450" s="55">
        <v>44943</v>
      </c>
      <c r="C2450" s="56" t="s">
        <v>2053</v>
      </c>
      <c r="D2450" s="84" t="s">
        <v>76</v>
      </c>
      <c r="E2450" s="56">
        <v>34</v>
      </c>
      <c r="F2450" s="56">
        <v>1012</v>
      </c>
      <c r="G2450" s="56">
        <v>12</v>
      </c>
      <c r="I2450" s="56">
        <v>30</v>
      </c>
      <c r="J2450" s="127" t="s">
        <v>15</v>
      </c>
      <c r="K2450" s="56">
        <v>2</v>
      </c>
      <c r="L2450" s="56">
        <v>0.01</v>
      </c>
      <c r="M2450" s="56">
        <v>40</v>
      </c>
      <c r="N2450" s="261">
        <v>713</v>
      </c>
      <c r="O2450" s="261" t="s">
        <v>2505</v>
      </c>
    </row>
    <row r="2451" spans="1:15">
      <c r="A2451" s="57">
        <v>2450</v>
      </c>
      <c r="B2451" s="55">
        <v>44943</v>
      </c>
      <c r="C2451" s="56" t="s">
        <v>2053</v>
      </c>
      <c r="D2451" s="84" t="s">
        <v>76</v>
      </c>
      <c r="E2451" s="56">
        <v>33</v>
      </c>
      <c r="F2451" s="56">
        <v>905</v>
      </c>
      <c r="G2451" s="56">
        <v>0</v>
      </c>
      <c r="I2451" s="56">
        <v>28</v>
      </c>
      <c r="J2451" s="127" t="s">
        <v>12</v>
      </c>
      <c r="K2451" s="56">
        <v>0</v>
      </c>
      <c r="L2451" s="56">
        <v>0</v>
      </c>
      <c r="M2451" s="56">
        <v>0</v>
      </c>
      <c r="N2451" s="261">
        <v>713</v>
      </c>
      <c r="O2451" s="261" t="s">
        <v>2505</v>
      </c>
    </row>
    <row r="2452" spans="1:15">
      <c r="A2452" s="57">
        <v>2451</v>
      </c>
      <c r="B2452" s="55">
        <v>44943</v>
      </c>
      <c r="C2452" s="56" t="s">
        <v>2053</v>
      </c>
      <c r="D2452" s="84" t="s">
        <v>76</v>
      </c>
      <c r="E2452" s="56">
        <v>32</v>
      </c>
      <c r="F2452" s="56">
        <v>968</v>
      </c>
      <c r="G2452" s="56">
        <v>33</v>
      </c>
      <c r="I2452" s="56">
        <v>53</v>
      </c>
      <c r="J2452" s="127" t="s">
        <v>15</v>
      </c>
      <c r="K2452" s="56">
        <v>4</v>
      </c>
      <c r="L2452" s="56">
        <v>0.03</v>
      </c>
      <c r="M2452" s="56">
        <v>66.260000000000005</v>
      </c>
      <c r="N2452" s="261">
        <v>713</v>
      </c>
      <c r="O2452" s="261" t="s">
        <v>2505</v>
      </c>
    </row>
    <row r="2453" spans="1:15">
      <c r="A2453" s="57">
        <v>2452</v>
      </c>
      <c r="B2453" s="55">
        <v>44943</v>
      </c>
      <c r="C2453" s="56" t="s">
        <v>2053</v>
      </c>
      <c r="D2453" s="84" t="s">
        <v>76</v>
      </c>
      <c r="E2453" s="56">
        <v>33</v>
      </c>
      <c r="F2453" s="56">
        <v>955</v>
      </c>
      <c r="G2453" s="56">
        <v>0</v>
      </c>
      <c r="I2453" s="56">
        <v>30</v>
      </c>
      <c r="J2453" s="127" t="s">
        <v>12</v>
      </c>
      <c r="K2453" s="56">
        <v>0</v>
      </c>
      <c r="L2453" s="56">
        <v>0</v>
      </c>
      <c r="M2453" s="56">
        <v>0</v>
      </c>
      <c r="N2453" s="261">
        <v>713</v>
      </c>
      <c r="O2453" s="261" t="s">
        <v>2505</v>
      </c>
    </row>
    <row r="2454" spans="1:15">
      <c r="A2454" s="57">
        <v>2453</v>
      </c>
      <c r="B2454" s="55">
        <v>44953</v>
      </c>
      <c r="C2454" s="56" t="s">
        <v>2053</v>
      </c>
      <c r="D2454" s="84" t="s">
        <v>76</v>
      </c>
      <c r="E2454" s="56">
        <v>30</v>
      </c>
      <c r="F2454" s="56">
        <v>728</v>
      </c>
      <c r="G2454" s="56">
        <v>21</v>
      </c>
      <c r="I2454" s="56">
        <v>47</v>
      </c>
      <c r="J2454" s="127" t="s">
        <v>15</v>
      </c>
      <c r="K2454" s="56">
        <v>4</v>
      </c>
      <c r="L2454" s="56">
        <v>2.88</v>
      </c>
      <c r="M2454" s="56">
        <v>44.68</v>
      </c>
      <c r="N2454" s="261">
        <v>713</v>
      </c>
      <c r="O2454" s="261" t="s">
        <v>2505</v>
      </c>
    </row>
    <row r="2455" spans="1:15">
      <c r="A2455" s="57">
        <v>2454</v>
      </c>
      <c r="B2455" s="55">
        <v>44953</v>
      </c>
      <c r="C2455" s="56" t="s">
        <v>2053</v>
      </c>
      <c r="D2455" s="84" t="s">
        <v>76</v>
      </c>
      <c r="E2455" s="56">
        <v>35</v>
      </c>
      <c r="F2455" s="56">
        <v>1040</v>
      </c>
      <c r="G2455" s="56">
        <v>0</v>
      </c>
      <c r="I2455" s="56">
        <v>32</v>
      </c>
      <c r="J2455" s="127" t="s">
        <v>12</v>
      </c>
      <c r="K2455" s="56">
        <v>0</v>
      </c>
      <c r="L2455" s="56">
        <v>0</v>
      </c>
      <c r="M2455" s="56">
        <v>0</v>
      </c>
      <c r="N2455" s="261">
        <v>713</v>
      </c>
      <c r="O2455" s="261" t="s">
        <v>2505</v>
      </c>
    </row>
    <row r="2456" spans="1:15">
      <c r="A2456" s="57">
        <v>2455</v>
      </c>
      <c r="B2456" s="55">
        <v>44953</v>
      </c>
      <c r="C2456" s="56" t="s">
        <v>2053</v>
      </c>
      <c r="D2456" s="84" t="s">
        <v>76</v>
      </c>
      <c r="E2456" s="56">
        <v>32</v>
      </c>
      <c r="F2456" s="56">
        <v>992</v>
      </c>
      <c r="G2456" s="56">
        <v>0</v>
      </c>
      <c r="I2456" s="56">
        <v>28</v>
      </c>
      <c r="J2456" s="127" t="s">
        <v>12</v>
      </c>
      <c r="K2456" s="56">
        <v>0</v>
      </c>
      <c r="L2456" s="56">
        <v>0</v>
      </c>
      <c r="M2456" s="56">
        <v>0</v>
      </c>
      <c r="N2456" s="261">
        <v>713</v>
      </c>
      <c r="O2456" s="261" t="s">
        <v>2505</v>
      </c>
    </row>
    <row r="2457" spans="1:15">
      <c r="A2457" s="57">
        <v>2456</v>
      </c>
      <c r="B2457" s="55">
        <v>44953</v>
      </c>
      <c r="C2457" s="56" t="s">
        <v>2053</v>
      </c>
      <c r="D2457" s="84" t="s">
        <v>76</v>
      </c>
      <c r="E2457" s="56">
        <v>33</v>
      </c>
      <c r="F2457" s="56">
        <v>1022</v>
      </c>
      <c r="G2457" s="56">
        <v>19</v>
      </c>
      <c r="I2457" s="56">
        <v>63</v>
      </c>
      <c r="J2457" s="127" t="s">
        <v>15</v>
      </c>
      <c r="K2457" s="56">
        <v>4</v>
      </c>
      <c r="L2457" s="56">
        <v>1.85</v>
      </c>
      <c r="M2457" s="56">
        <v>30.15</v>
      </c>
      <c r="N2457" s="261">
        <v>713</v>
      </c>
      <c r="O2457" s="261" t="s">
        <v>2505</v>
      </c>
    </row>
    <row r="2458" spans="1:15">
      <c r="A2458" s="57">
        <v>2457</v>
      </c>
      <c r="B2458" s="55">
        <v>44953</v>
      </c>
      <c r="C2458" s="56" t="s">
        <v>2053</v>
      </c>
      <c r="D2458" s="84" t="s">
        <v>76</v>
      </c>
      <c r="E2458" s="56">
        <v>31</v>
      </c>
      <c r="F2458" s="56">
        <v>865</v>
      </c>
      <c r="G2458" s="56">
        <v>0</v>
      </c>
      <c r="I2458" s="56">
        <v>30</v>
      </c>
      <c r="J2458" s="127" t="s">
        <v>12</v>
      </c>
      <c r="K2458" s="56">
        <v>0</v>
      </c>
      <c r="L2458" s="56">
        <v>0</v>
      </c>
      <c r="M2458" s="56">
        <v>0</v>
      </c>
      <c r="N2458" s="261">
        <v>713</v>
      </c>
      <c r="O2458" s="261" t="s">
        <v>2505</v>
      </c>
    </row>
    <row r="2459" spans="1:15">
      <c r="A2459" s="57">
        <v>2458</v>
      </c>
      <c r="B2459" s="55">
        <v>44956</v>
      </c>
      <c r="C2459" s="56" t="s">
        <v>2053</v>
      </c>
      <c r="D2459" s="84" t="s">
        <v>76</v>
      </c>
      <c r="E2459" s="56">
        <v>38</v>
      </c>
      <c r="F2459" s="56">
        <v>1454</v>
      </c>
      <c r="G2459" s="56">
        <v>0</v>
      </c>
      <c r="I2459" s="56">
        <v>38</v>
      </c>
      <c r="J2459" s="127" t="s">
        <v>12</v>
      </c>
      <c r="K2459" s="56">
        <v>0</v>
      </c>
      <c r="L2459" s="56">
        <v>0</v>
      </c>
      <c r="M2459" s="56">
        <v>0</v>
      </c>
      <c r="N2459" s="261">
        <v>713</v>
      </c>
      <c r="O2459" s="261" t="s">
        <v>2505</v>
      </c>
    </row>
    <row r="2460" spans="1:15">
      <c r="A2460" s="57">
        <v>2459</v>
      </c>
      <c r="B2460" s="55">
        <v>44956</v>
      </c>
      <c r="C2460" s="56" t="s">
        <v>2053</v>
      </c>
      <c r="D2460" s="84" t="s">
        <v>76</v>
      </c>
      <c r="E2460" s="56">
        <v>32</v>
      </c>
      <c r="F2460" s="56">
        <v>1271</v>
      </c>
      <c r="G2460" s="56">
        <v>7</v>
      </c>
      <c r="I2460" s="56">
        <v>36</v>
      </c>
      <c r="J2460" s="127" t="s">
        <v>15</v>
      </c>
      <c r="K2460" s="56">
        <v>1</v>
      </c>
      <c r="L2460" s="56">
        <v>0</v>
      </c>
      <c r="M2460" s="56">
        <v>0</v>
      </c>
      <c r="N2460" s="261">
        <v>713</v>
      </c>
      <c r="O2460" s="261" t="s">
        <v>2505</v>
      </c>
    </row>
    <row r="2461" spans="1:15">
      <c r="A2461" s="57">
        <v>2460</v>
      </c>
      <c r="B2461" s="55">
        <v>44956</v>
      </c>
      <c r="C2461" s="56" t="s">
        <v>2053</v>
      </c>
      <c r="D2461" s="84" t="s">
        <v>76</v>
      </c>
      <c r="E2461" s="56">
        <v>31</v>
      </c>
      <c r="F2461" s="56">
        <v>1141</v>
      </c>
      <c r="G2461" s="56">
        <v>55</v>
      </c>
      <c r="I2461" s="56">
        <v>86</v>
      </c>
      <c r="J2461" s="127" t="s">
        <v>15</v>
      </c>
      <c r="K2461" s="56">
        <v>5</v>
      </c>
      <c r="L2461" s="56">
        <v>0.04</v>
      </c>
      <c r="M2461" s="56">
        <v>0</v>
      </c>
      <c r="N2461" s="261">
        <v>713</v>
      </c>
      <c r="O2461" s="261" t="s">
        <v>2505</v>
      </c>
    </row>
    <row r="2462" spans="1:15">
      <c r="A2462" s="57">
        <v>2461</v>
      </c>
      <c r="B2462" s="55">
        <v>44956</v>
      </c>
      <c r="C2462" s="56" t="s">
        <v>2053</v>
      </c>
      <c r="D2462" s="84" t="s">
        <v>76</v>
      </c>
      <c r="E2462" s="56">
        <v>30</v>
      </c>
      <c r="F2462" s="56">
        <v>1170</v>
      </c>
      <c r="G2462" s="56">
        <v>0</v>
      </c>
      <c r="I2462" s="56">
        <v>29</v>
      </c>
      <c r="J2462" s="127" t="s">
        <v>12</v>
      </c>
      <c r="K2462" s="56">
        <v>0</v>
      </c>
      <c r="L2462" s="56">
        <v>0</v>
      </c>
      <c r="M2462" s="56">
        <v>0</v>
      </c>
      <c r="N2462" s="261">
        <v>713</v>
      </c>
      <c r="O2462" s="261" t="s">
        <v>2505</v>
      </c>
    </row>
    <row r="2463" spans="1:15">
      <c r="A2463" s="57">
        <v>2462</v>
      </c>
      <c r="B2463" s="55">
        <v>44956</v>
      </c>
      <c r="C2463" s="56" t="s">
        <v>2053</v>
      </c>
      <c r="D2463" s="84" t="s">
        <v>76</v>
      </c>
      <c r="E2463" s="56">
        <v>30</v>
      </c>
      <c r="F2463" s="56">
        <v>962</v>
      </c>
      <c r="G2463" s="56">
        <v>0</v>
      </c>
      <c r="I2463" s="56">
        <v>32</v>
      </c>
      <c r="J2463" s="127" t="s">
        <v>12</v>
      </c>
      <c r="K2463" s="56">
        <v>0</v>
      </c>
      <c r="L2463" s="56">
        <v>0</v>
      </c>
      <c r="M2463" s="56">
        <v>0</v>
      </c>
      <c r="N2463" s="261">
        <v>713</v>
      </c>
      <c r="O2463" s="261" t="s">
        <v>2505</v>
      </c>
    </row>
    <row r="2464" spans="1:15">
      <c r="A2464" s="57">
        <v>2463</v>
      </c>
      <c r="B2464" s="55">
        <v>44958</v>
      </c>
      <c r="C2464" s="56" t="s">
        <v>2053</v>
      </c>
      <c r="D2464" s="84" t="s">
        <v>76</v>
      </c>
      <c r="E2464" s="56">
        <v>31</v>
      </c>
      <c r="F2464" s="56">
        <v>985</v>
      </c>
      <c r="G2464" s="56">
        <v>36</v>
      </c>
      <c r="I2464" s="56">
        <v>78</v>
      </c>
      <c r="J2464" s="127" t="s">
        <v>15</v>
      </c>
      <c r="K2464" s="56">
        <v>5</v>
      </c>
      <c r="L2464" s="127">
        <v>0.08</v>
      </c>
      <c r="M2464" s="127">
        <v>46.15</v>
      </c>
      <c r="N2464" s="261">
        <v>713</v>
      </c>
      <c r="O2464" s="261" t="s">
        <v>2505</v>
      </c>
    </row>
    <row r="2465" spans="1:16">
      <c r="A2465" s="57">
        <v>2464</v>
      </c>
      <c r="B2465" s="55">
        <v>44958</v>
      </c>
      <c r="C2465" s="56" t="s">
        <v>2053</v>
      </c>
      <c r="D2465" s="84" t="s">
        <v>76</v>
      </c>
      <c r="E2465" s="56">
        <v>35</v>
      </c>
      <c r="F2465" s="56">
        <v>1322</v>
      </c>
      <c r="G2465" s="56">
        <v>25</v>
      </c>
      <c r="I2465" s="56">
        <v>78</v>
      </c>
      <c r="J2465" s="127" t="s">
        <v>15</v>
      </c>
      <c r="K2465" s="56">
        <v>4</v>
      </c>
      <c r="L2465" s="127">
        <v>0.01</v>
      </c>
      <c r="M2465" s="127">
        <v>32.049999999999997</v>
      </c>
      <c r="N2465" s="261">
        <v>713</v>
      </c>
      <c r="O2465" s="261" t="s">
        <v>2505</v>
      </c>
    </row>
    <row r="2466" spans="1:16">
      <c r="A2466" s="57">
        <v>2465</v>
      </c>
      <c r="B2466" s="55">
        <v>44958</v>
      </c>
      <c r="C2466" s="56" t="s">
        <v>2053</v>
      </c>
      <c r="D2466" s="84" t="s">
        <v>76</v>
      </c>
      <c r="E2466" s="56">
        <v>33</v>
      </c>
      <c r="F2466" s="56">
        <v>1190</v>
      </c>
      <c r="G2466" s="56">
        <v>0</v>
      </c>
      <c r="I2466" s="56">
        <v>56</v>
      </c>
      <c r="J2466" s="127" t="s">
        <v>12</v>
      </c>
      <c r="K2466" s="56">
        <v>0</v>
      </c>
      <c r="L2466" s="56">
        <v>0</v>
      </c>
      <c r="M2466" s="56">
        <v>55</v>
      </c>
      <c r="N2466" s="261">
        <v>713</v>
      </c>
      <c r="O2466" s="261" t="s">
        <v>2505</v>
      </c>
    </row>
    <row r="2467" spans="1:16">
      <c r="A2467" s="57">
        <v>2466</v>
      </c>
      <c r="B2467" s="55">
        <v>44958</v>
      </c>
      <c r="C2467" s="56" t="s">
        <v>2053</v>
      </c>
      <c r="D2467" s="84" t="s">
        <v>76</v>
      </c>
      <c r="E2467" s="56">
        <v>24</v>
      </c>
      <c r="F2467" s="56">
        <v>494</v>
      </c>
      <c r="G2467" s="56">
        <v>3</v>
      </c>
      <c r="I2467" s="56">
        <v>20</v>
      </c>
      <c r="J2467" s="127" t="s">
        <v>15</v>
      </c>
      <c r="K2467" s="56">
        <v>1</v>
      </c>
      <c r="L2467" s="127">
        <v>0.6</v>
      </c>
      <c r="M2467" s="56">
        <v>0</v>
      </c>
      <c r="N2467" s="261">
        <v>713</v>
      </c>
      <c r="O2467" s="261" t="s">
        <v>2505</v>
      </c>
    </row>
    <row r="2468" spans="1:16">
      <c r="A2468" s="57">
        <v>2467</v>
      </c>
      <c r="B2468" s="55">
        <v>44958</v>
      </c>
      <c r="C2468" s="56" t="s">
        <v>2053</v>
      </c>
      <c r="D2468" s="84" t="s">
        <v>76</v>
      </c>
      <c r="E2468" s="56">
        <v>28</v>
      </c>
      <c r="F2468" s="56">
        <v>1080</v>
      </c>
      <c r="G2468" s="56">
        <v>0</v>
      </c>
      <c r="I2468" s="56">
        <v>35</v>
      </c>
      <c r="J2468" s="127" t="s">
        <v>12</v>
      </c>
      <c r="K2468" s="56">
        <v>0</v>
      </c>
      <c r="L2468" s="56">
        <v>0</v>
      </c>
      <c r="M2468" s="56">
        <v>0</v>
      </c>
      <c r="N2468" s="261">
        <v>713</v>
      </c>
      <c r="O2468" s="261" t="s">
        <v>2505</v>
      </c>
    </row>
    <row r="2469" spans="1:16">
      <c r="A2469" s="57">
        <v>2468</v>
      </c>
      <c r="B2469" s="55">
        <v>44987</v>
      </c>
      <c r="C2469" s="56" t="s">
        <v>2053</v>
      </c>
      <c r="D2469" s="84" t="s">
        <v>76</v>
      </c>
      <c r="E2469" s="56">
        <v>32</v>
      </c>
      <c r="F2469" s="56">
        <v>1546</v>
      </c>
      <c r="G2469" s="56">
        <v>53</v>
      </c>
      <c r="I2469" s="56">
        <v>143</v>
      </c>
      <c r="J2469" s="127" t="s">
        <v>15</v>
      </c>
      <c r="K2469" s="56">
        <v>3</v>
      </c>
      <c r="L2469" s="127">
        <v>3.42</v>
      </c>
      <c r="M2469" s="127">
        <v>37.06</v>
      </c>
      <c r="N2469" s="261">
        <v>713</v>
      </c>
      <c r="O2469" s="261" t="s">
        <v>2505</v>
      </c>
    </row>
    <row r="2470" spans="1:16">
      <c r="A2470" s="57">
        <v>2469</v>
      </c>
      <c r="B2470" s="55">
        <v>44987</v>
      </c>
      <c r="C2470" s="56" t="s">
        <v>2053</v>
      </c>
      <c r="D2470" s="84" t="s">
        <v>76</v>
      </c>
      <c r="E2470" s="56">
        <v>30</v>
      </c>
      <c r="F2470" s="56">
        <v>1123</v>
      </c>
      <c r="G2470" s="56">
        <v>21</v>
      </c>
      <c r="I2470" s="56">
        <v>62</v>
      </c>
      <c r="J2470" s="127" t="s">
        <v>15</v>
      </c>
      <c r="K2470" s="56">
        <v>2</v>
      </c>
      <c r="L2470" s="127">
        <v>1.86</v>
      </c>
      <c r="M2470" s="127">
        <v>33.67</v>
      </c>
      <c r="N2470" s="261">
        <v>713</v>
      </c>
      <c r="O2470" s="261" t="s">
        <v>2505</v>
      </c>
    </row>
    <row r="2471" spans="1:16">
      <c r="A2471" s="57">
        <v>2470</v>
      </c>
      <c r="B2471" s="55">
        <v>44960</v>
      </c>
      <c r="C2471" s="56" t="s">
        <v>2053</v>
      </c>
      <c r="D2471" s="84" t="s">
        <v>76</v>
      </c>
      <c r="E2471" s="56">
        <v>31</v>
      </c>
      <c r="F2471" s="56">
        <v>1147</v>
      </c>
      <c r="G2471" s="56">
        <v>0</v>
      </c>
      <c r="I2471" s="56">
        <v>33</v>
      </c>
      <c r="J2471" s="127" t="s">
        <v>12</v>
      </c>
      <c r="K2471" s="56">
        <v>0</v>
      </c>
      <c r="L2471" s="56">
        <v>0</v>
      </c>
      <c r="M2471" s="56">
        <v>0</v>
      </c>
      <c r="N2471" s="261">
        <v>713</v>
      </c>
      <c r="O2471" s="261" t="s">
        <v>2505</v>
      </c>
    </row>
    <row r="2472" spans="1:16">
      <c r="A2472" s="57">
        <v>2471</v>
      </c>
      <c r="B2472" s="55">
        <v>44960</v>
      </c>
      <c r="C2472" s="56" t="s">
        <v>2053</v>
      </c>
      <c r="D2472" s="84" t="s">
        <v>76</v>
      </c>
      <c r="E2472" s="56">
        <v>31</v>
      </c>
      <c r="F2472" s="56">
        <v>1079</v>
      </c>
      <c r="G2472" s="56">
        <v>29</v>
      </c>
      <c r="I2472" s="56">
        <v>79</v>
      </c>
      <c r="J2472" s="127" t="s">
        <v>15</v>
      </c>
      <c r="K2472" s="56">
        <v>3</v>
      </c>
      <c r="L2472" s="56">
        <v>2.68</v>
      </c>
      <c r="M2472" s="56">
        <v>36.700000000000003</v>
      </c>
      <c r="N2472" s="261">
        <v>713</v>
      </c>
      <c r="O2472" s="261" t="s">
        <v>2505</v>
      </c>
    </row>
    <row r="2473" spans="1:16">
      <c r="A2473" s="57">
        <v>2472</v>
      </c>
      <c r="B2473" s="55">
        <v>44960</v>
      </c>
      <c r="C2473" s="56" t="s">
        <v>2053</v>
      </c>
      <c r="D2473" s="84" t="s">
        <v>76</v>
      </c>
      <c r="E2473" s="56">
        <v>32</v>
      </c>
      <c r="F2473" s="56">
        <v>1060</v>
      </c>
      <c r="G2473" s="56">
        <v>0</v>
      </c>
      <c r="I2473" s="56">
        <v>34</v>
      </c>
      <c r="J2473" s="127" t="s">
        <v>12</v>
      </c>
      <c r="K2473" s="56">
        <v>0</v>
      </c>
      <c r="L2473" s="56">
        <v>0</v>
      </c>
      <c r="M2473" s="56">
        <v>0</v>
      </c>
      <c r="N2473" s="261">
        <v>713</v>
      </c>
      <c r="O2473" s="261" t="s">
        <v>2505</v>
      </c>
    </row>
    <row r="2474" spans="1:16">
      <c r="A2474" s="57">
        <v>2473</v>
      </c>
      <c r="B2474" s="55">
        <v>44960</v>
      </c>
      <c r="C2474" s="56" t="s">
        <v>2053</v>
      </c>
      <c r="D2474" s="84" t="s">
        <v>76</v>
      </c>
      <c r="E2474" s="56">
        <v>28</v>
      </c>
      <c r="F2474" s="56">
        <v>813</v>
      </c>
      <c r="G2474" s="56">
        <v>0</v>
      </c>
      <c r="I2474" s="56">
        <v>30</v>
      </c>
      <c r="J2474" s="127" t="s">
        <v>12</v>
      </c>
      <c r="K2474" s="56">
        <v>0</v>
      </c>
      <c r="L2474" s="56">
        <v>0</v>
      </c>
      <c r="M2474" s="56">
        <v>0</v>
      </c>
      <c r="N2474" s="261">
        <v>713</v>
      </c>
      <c r="O2474" s="261" t="s">
        <v>2505</v>
      </c>
    </row>
    <row r="2475" spans="1:16">
      <c r="A2475" s="57">
        <v>2474</v>
      </c>
      <c r="B2475" s="55">
        <v>44960</v>
      </c>
      <c r="C2475" s="56" t="s">
        <v>2053</v>
      </c>
      <c r="D2475" s="84" t="s">
        <v>76</v>
      </c>
      <c r="E2475" s="56">
        <v>33</v>
      </c>
      <c r="F2475" s="56">
        <v>1480</v>
      </c>
      <c r="G2475" s="56">
        <v>0</v>
      </c>
      <c r="I2475" s="56">
        <v>41</v>
      </c>
      <c r="J2475" s="127" t="s">
        <v>12</v>
      </c>
      <c r="K2475" s="56">
        <v>0</v>
      </c>
      <c r="L2475" s="56">
        <v>0</v>
      </c>
      <c r="M2475" s="56">
        <v>0</v>
      </c>
      <c r="N2475" s="261">
        <v>713</v>
      </c>
      <c r="O2475" s="261" t="s">
        <v>2505</v>
      </c>
    </row>
    <row r="2476" spans="1:16">
      <c r="A2476" s="57">
        <v>2475</v>
      </c>
      <c r="B2476" s="235">
        <v>44817</v>
      </c>
      <c r="C2476" s="236" t="s">
        <v>2044</v>
      </c>
      <c r="D2476" s="237" t="s">
        <v>69</v>
      </c>
      <c r="E2476" s="238">
        <v>52</v>
      </c>
      <c r="F2476" s="234">
        <v>4045.55</v>
      </c>
      <c r="G2476" s="239"/>
      <c r="H2476" s="239"/>
      <c r="J2476" s="236" t="s">
        <v>15</v>
      </c>
      <c r="K2476" s="240"/>
      <c r="L2476" s="241">
        <f t="shared" ref="L2476:L2507" si="14">+G2476/F2476</f>
        <v>0</v>
      </c>
      <c r="M2476" s="242" t="e">
        <f t="shared" ref="M2476:M2507" si="15">+G2476/H2476</f>
        <v>#DIV/0!</v>
      </c>
      <c r="N2476" s="261">
        <v>713</v>
      </c>
      <c r="O2476" s="236" t="s">
        <v>2506</v>
      </c>
      <c r="P2476" s="236"/>
    </row>
    <row r="2477" spans="1:16">
      <c r="A2477" s="57">
        <v>2476</v>
      </c>
      <c r="B2477" s="235">
        <v>44818</v>
      </c>
      <c r="C2477" s="236" t="s">
        <v>2044</v>
      </c>
      <c r="D2477" s="237" t="s">
        <v>69</v>
      </c>
      <c r="E2477" s="238">
        <v>60</v>
      </c>
      <c r="F2477" s="234">
        <v>2610.2199999999998</v>
      </c>
      <c r="G2477" s="239"/>
      <c r="H2477" s="239"/>
      <c r="J2477" s="236" t="s">
        <v>15</v>
      </c>
      <c r="K2477" s="240"/>
      <c r="L2477" s="241">
        <f t="shared" si="14"/>
        <v>0</v>
      </c>
      <c r="M2477" s="242" t="e">
        <f t="shared" si="15"/>
        <v>#DIV/0!</v>
      </c>
      <c r="N2477" s="261">
        <v>713</v>
      </c>
      <c r="O2477" s="236" t="s">
        <v>2506</v>
      </c>
      <c r="P2477" s="236"/>
    </row>
    <row r="2478" spans="1:16">
      <c r="A2478" s="57">
        <v>2477</v>
      </c>
      <c r="B2478" s="235">
        <v>44818</v>
      </c>
      <c r="C2478" s="236" t="s">
        <v>2044</v>
      </c>
      <c r="D2478" s="237" t="s">
        <v>69</v>
      </c>
      <c r="E2478" s="238">
        <v>60</v>
      </c>
      <c r="F2478" s="234">
        <v>973.35</v>
      </c>
      <c r="G2478" s="239"/>
      <c r="H2478" s="239"/>
      <c r="J2478" s="236" t="s">
        <v>15</v>
      </c>
      <c r="K2478" s="240"/>
      <c r="L2478" s="241">
        <f t="shared" si="14"/>
        <v>0</v>
      </c>
      <c r="M2478" s="242" t="e">
        <f t="shared" si="15"/>
        <v>#DIV/0!</v>
      </c>
      <c r="N2478" s="261">
        <v>713</v>
      </c>
      <c r="O2478" s="236" t="s">
        <v>2506</v>
      </c>
      <c r="P2478" s="236"/>
    </row>
    <row r="2479" spans="1:16">
      <c r="A2479" s="57">
        <v>2478</v>
      </c>
      <c r="B2479" s="235">
        <v>44837</v>
      </c>
      <c r="C2479" s="236" t="s">
        <v>95</v>
      </c>
      <c r="D2479" s="237" t="s">
        <v>69</v>
      </c>
      <c r="E2479" s="238">
        <v>46</v>
      </c>
      <c r="F2479" s="234">
        <v>3755.45</v>
      </c>
      <c r="G2479" s="239"/>
      <c r="H2479" s="239"/>
      <c r="J2479" s="236" t="s">
        <v>15</v>
      </c>
      <c r="K2479" s="240"/>
      <c r="L2479" s="241">
        <f t="shared" si="14"/>
        <v>0</v>
      </c>
      <c r="M2479" s="242" t="e">
        <f t="shared" si="15"/>
        <v>#DIV/0!</v>
      </c>
      <c r="N2479" s="261">
        <v>713</v>
      </c>
      <c r="O2479" s="236" t="s">
        <v>2506</v>
      </c>
    </row>
    <row r="2480" spans="1:16">
      <c r="A2480" s="57">
        <v>2479</v>
      </c>
      <c r="B2480" s="235">
        <v>44837</v>
      </c>
      <c r="C2480" s="236" t="s">
        <v>2044</v>
      </c>
      <c r="D2480" s="237" t="s">
        <v>69</v>
      </c>
      <c r="E2480" s="238">
        <v>60</v>
      </c>
      <c r="F2480" s="234">
        <v>2018.1</v>
      </c>
      <c r="G2480" s="239"/>
      <c r="H2480" s="239"/>
      <c r="J2480" s="236" t="s">
        <v>15</v>
      </c>
      <c r="K2480" s="240"/>
      <c r="L2480" s="241">
        <f t="shared" si="14"/>
        <v>0</v>
      </c>
      <c r="M2480" s="242" t="e">
        <f t="shared" si="15"/>
        <v>#DIV/0!</v>
      </c>
      <c r="N2480" s="261">
        <v>713</v>
      </c>
      <c r="O2480" s="236" t="s">
        <v>2506</v>
      </c>
    </row>
    <row r="2481" spans="1:15">
      <c r="A2481" s="57">
        <v>2480</v>
      </c>
      <c r="B2481" s="235">
        <v>44837</v>
      </c>
      <c r="C2481" s="236" t="s">
        <v>2044</v>
      </c>
      <c r="D2481" s="237" t="s">
        <v>69</v>
      </c>
      <c r="E2481" s="238">
        <v>52</v>
      </c>
      <c r="F2481" s="234">
        <v>57.65</v>
      </c>
      <c r="G2481" s="239"/>
      <c r="H2481" s="239"/>
      <c r="J2481" s="236" t="s">
        <v>15</v>
      </c>
      <c r="K2481" s="240"/>
      <c r="L2481" s="241">
        <f t="shared" si="14"/>
        <v>0</v>
      </c>
      <c r="M2481" s="242" t="e">
        <f t="shared" si="15"/>
        <v>#DIV/0!</v>
      </c>
      <c r="N2481" s="261">
        <v>713</v>
      </c>
      <c r="O2481" s="236" t="s">
        <v>2506</v>
      </c>
    </row>
    <row r="2482" spans="1:15">
      <c r="A2482" s="57">
        <v>2481</v>
      </c>
      <c r="B2482" s="235">
        <v>44838</v>
      </c>
      <c r="C2482" s="236" t="s">
        <v>95</v>
      </c>
      <c r="D2482" s="237" t="s">
        <v>69</v>
      </c>
      <c r="E2482" s="238">
        <v>60</v>
      </c>
      <c r="F2482" s="234">
        <v>5447.8</v>
      </c>
      <c r="G2482" s="239"/>
      <c r="H2482" s="239"/>
      <c r="J2482" s="236" t="s">
        <v>15</v>
      </c>
      <c r="K2482" s="240"/>
      <c r="L2482" s="241">
        <f t="shared" si="14"/>
        <v>0</v>
      </c>
      <c r="M2482" s="242" t="e">
        <f t="shared" si="15"/>
        <v>#DIV/0!</v>
      </c>
      <c r="N2482" s="261">
        <v>713</v>
      </c>
      <c r="O2482" s="236" t="s">
        <v>2506</v>
      </c>
    </row>
    <row r="2483" spans="1:15">
      <c r="A2483" s="57">
        <v>2482</v>
      </c>
      <c r="B2483" s="235">
        <v>44839</v>
      </c>
      <c r="C2483" s="236" t="s">
        <v>95</v>
      </c>
      <c r="D2483" s="237" t="s">
        <v>69</v>
      </c>
      <c r="E2483" s="238">
        <v>60</v>
      </c>
      <c r="F2483" s="234">
        <v>1779.3</v>
      </c>
      <c r="G2483" s="239"/>
      <c r="H2483" s="239"/>
      <c r="J2483" s="236" t="s">
        <v>15</v>
      </c>
      <c r="K2483" s="240"/>
      <c r="L2483" s="241">
        <f t="shared" si="14"/>
        <v>0</v>
      </c>
      <c r="M2483" s="242" t="e">
        <f t="shared" si="15"/>
        <v>#DIV/0!</v>
      </c>
      <c r="N2483" s="261">
        <v>713</v>
      </c>
      <c r="O2483" s="236" t="s">
        <v>2506</v>
      </c>
    </row>
    <row r="2484" spans="1:15">
      <c r="A2484" s="57">
        <v>2483</v>
      </c>
      <c r="B2484" s="235">
        <v>44839</v>
      </c>
      <c r="C2484" s="236" t="s">
        <v>2044</v>
      </c>
      <c r="D2484" s="237" t="s">
        <v>69</v>
      </c>
      <c r="E2484" s="238">
        <v>60</v>
      </c>
      <c r="F2484" s="234">
        <v>4422.95</v>
      </c>
      <c r="G2484" s="239"/>
      <c r="H2484" s="239"/>
      <c r="J2484" s="236" t="s">
        <v>15</v>
      </c>
      <c r="K2484" s="240"/>
      <c r="L2484" s="241">
        <f t="shared" si="14"/>
        <v>0</v>
      </c>
      <c r="M2484" s="242" t="e">
        <f t="shared" si="15"/>
        <v>#DIV/0!</v>
      </c>
      <c r="N2484" s="261">
        <v>713</v>
      </c>
      <c r="O2484" s="236" t="s">
        <v>2506</v>
      </c>
    </row>
    <row r="2485" spans="1:15">
      <c r="A2485" s="57">
        <v>2484</v>
      </c>
      <c r="B2485" s="235">
        <v>44840</v>
      </c>
      <c r="C2485" s="236" t="s">
        <v>2044</v>
      </c>
      <c r="D2485" s="237" t="s">
        <v>69</v>
      </c>
      <c r="E2485" s="238">
        <v>60</v>
      </c>
      <c r="F2485" s="234">
        <v>5477.65</v>
      </c>
      <c r="G2485" s="239"/>
      <c r="H2485" s="239"/>
      <c r="J2485" s="236" t="s">
        <v>15</v>
      </c>
      <c r="K2485" s="240"/>
      <c r="L2485" s="241">
        <f t="shared" si="14"/>
        <v>0</v>
      </c>
      <c r="M2485" s="242" t="e">
        <f t="shared" si="15"/>
        <v>#DIV/0!</v>
      </c>
      <c r="N2485" s="261">
        <v>713</v>
      </c>
      <c r="O2485" s="236" t="s">
        <v>2506</v>
      </c>
    </row>
    <row r="2486" spans="1:15">
      <c r="A2486" s="57">
        <v>2485</v>
      </c>
      <c r="B2486" s="235">
        <v>44841</v>
      </c>
      <c r="C2486" s="236" t="s">
        <v>2044</v>
      </c>
      <c r="D2486" s="237" t="s">
        <v>69</v>
      </c>
      <c r="E2486" s="238">
        <v>60</v>
      </c>
      <c r="F2486" s="234">
        <v>5506.95</v>
      </c>
      <c r="G2486" s="239"/>
      <c r="H2486" s="239"/>
      <c r="J2486" s="236" t="s">
        <v>15</v>
      </c>
      <c r="K2486" s="240"/>
      <c r="L2486" s="241">
        <f t="shared" si="14"/>
        <v>0</v>
      </c>
      <c r="M2486" s="242" t="e">
        <f t="shared" si="15"/>
        <v>#DIV/0!</v>
      </c>
      <c r="N2486" s="261">
        <v>713</v>
      </c>
      <c r="O2486" s="236" t="s">
        <v>2506</v>
      </c>
    </row>
    <row r="2487" spans="1:15">
      <c r="A2487" s="57">
        <v>2486</v>
      </c>
      <c r="B2487" s="235">
        <v>44845</v>
      </c>
      <c r="C2487" s="236" t="s">
        <v>2044</v>
      </c>
      <c r="D2487" s="237" t="s">
        <v>69</v>
      </c>
      <c r="E2487" s="238">
        <v>60</v>
      </c>
      <c r="F2487" s="234">
        <v>1540.05</v>
      </c>
      <c r="G2487" s="239"/>
      <c r="H2487" s="239"/>
      <c r="J2487" s="236" t="s">
        <v>15</v>
      </c>
      <c r="K2487" s="240"/>
      <c r="L2487" s="241">
        <f t="shared" si="14"/>
        <v>0</v>
      </c>
      <c r="M2487" s="242" t="e">
        <f t="shared" si="15"/>
        <v>#DIV/0!</v>
      </c>
      <c r="N2487" s="261">
        <v>713</v>
      </c>
      <c r="O2487" s="236" t="s">
        <v>2506</v>
      </c>
    </row>
    <row r="2488" spans="1:15">
      <c r="A2488" s="57">
        <v>2487</v>
      </c>
      <c r="B2488" s="235">
        <v>44845</v>
      </c>
      <c r="C2488" s="236" t="s">
        <v>2044</v>
      </c>
      <c r="D2488" s="237" t="s">
        <v>69</v>
      </c>
      <c r="E2488" s="238">
        <v>39</v>
      </c>
      <c r="F2488" s="234">
        <v>79.05</v>
      </c>
      <c r="G2488" s="239"/>
      <c r="H2488" s="239"/>
      <c r="J2488" s="236" t="s">
        <v>15</v>
      </c>
      <c r="K2488" s="240"/>
      <c r="L2488" s="241">
        <f t="shared" si="14"/>
        <v>0</v>
      </c>
      <c r="M2488" s="242" t="e">
        <f t="shared" si="15"/>
        <v>#DIV/0!</v>
      </c>
      <c r="N2488" s="261">
        <v>713</v>
      </c>
      <c r="O2488" s="236" t="s">
        <v>2506</v>
      </c>
    </row>
    <row r="2489" spans="1:15">
      <c r="A2489" s="57">
        <v>2488</v>
      </c>
      <c r="B2489" s="235">
        <v>44854</v>
      </c>
      <c r="C2489" s="236" t="s">
        <v>2044</v>
      </c>
      <c r="D2489" s="237" t="s">
        <v>69</v>
      </c>
      <c r="E2489" s="238">
        <v>52</v>
      </c>
      <c r="F2489" s="234">
        <v>34.9</v>
      </c>
      <c r="G2489" s="239"/>
      <c r="H2489" s="239"/>
      <c r="J2489" s="236" t="s">
        <v>15</v>
      </c>
      <c r="K2489" s="240"/>
      <c r="L2489" s="241">
        <f t="shared" si="14"/>
        <v>0</v>
      </c>
      <c r="M2489" s="242" t="e">
        <f t="shared" si="15"/>
        <v>#DIV/0!</v>
      </c>
      <c r="N2489" s="261">
        <v>713</v>
      </c>
      <c r="O2489" s="236" t="s">
        <v>2506</v>
      </c>
    </row>
    <row r="2490" spans="1:15">
      <c r="A2490" s="57">
        <v>2489</v>
      </c>
      <c r="B2490" s="235">
        <v>44855</v>
      </c>
      <c r="C2490" s="236" t="s">
        <v>2044</v>
      </c>
      <c r="D2490" s="237" t="s">
        <v>69</v>
      </c>
      <c r="E2490" s="238">
        <v>52</v>
      </c>
      <c r="F2490" s="234">
        <v>52.7</v>
      </c>
      <c r="G2490" s="239"/>
      <c r="H2490" s="239"/>
      <c r="J2490" s="236" t="s">
        <v>15</v>
      </c>
      <c r="K2490" s="240"/>
      <c r="L2490" s="241">
        <f t="shared" si="14"/>
        <v>0</v>
      </c>
      <c r="M2490" s="242" t="e">
        <f t="shared" si="15"/>
        <v>#DIV/0!</v>
      </c>
      <c r="N2490" s="261">
        <v>713</v>
      </c>
      <c r="O2490" s="236" t="s">
        <v>2506</v>
      </c>
    </row>
    <row r="2491" spans="1:15">
      <c r="A2491" s="57">
        <v>2490</v>
      </c>
      <c r="B2491" s="235">
        <v>44859</v>
      </c>
      <c r="C2491" s="236" t="s">
        <v>2044</v>
      </c>
      <c r="D2491" s="237" t="s">
        <v>69</v>
      </c>
      <c r="E2491" s="238">
        <v>60</v>
      </c>
      <c r="F2491" s="234">
        <v>852.28</v>
      </c>
      <c r="G2491" s="239"/>
      <c r="H2491" s="239"/>
      <c r="J2491" s="236" t="s">
        <v>15</v>
      </c>
      <c r="K2491" s="240"/>
      <c r="L2491" s="241">
        <f t="shared" si="14"/>
        <v>0</v>
      </c>
      <c r="M2491" s="242" t="e">
        <f t="shared" si="15"/>
        <v>#DIV/0!</v>
      </c>
      <c r="N2491" s="261">
        <v>713</v>
      </c>
      <c r="O2491" s="236" t="s">
        <v>2506</v>
      </c>
    </row>
    <row r="2492" spans="1:15">
      <c r="A2492" s="57">
        <v>2491</v>
      </c>
      <c r="B2492" s="235">
        <v>44859</v>
      </c>
      <c r="C2492" s="236" t="s">
        <v>2044</v>
      </c>
      <c r="D2492" s="237" t="s">
        <v>69</v>
      </c>
      <c r="E2492" s="238">
        <v>60</v>
      </c>
      <c r="F2492" s="234">
        <v>1676</v>
      </c>
      <c r="G2492" s="239"/>
      <c r="H2492" s="239"/>
      <c r="J2492" s="236" t="s">
        <v>15</v>
      </c>
      <c r="K2492" s="240"/>
      <c r="L2492" s="241">
        <f t="shared" si="14"/>
        <v>0</v>
      </c>
      <c r="M2492" s="242" t="e">
        <f t="shared" si="15"/>
        <v>#DIV/0!</v>
      </c>
      <c r="N2492" s="261">
        <v>713</v>
      </c>
      <c r="O2492" s="236" t="s">
        <v>2506</v>
      </c>
    </row>
    <row r="2493" spans="1:15">
      <c r="A2493" s="57">
        <v>2492</v>
      </c>
      <c r="B2493" s="235">
        <v>44859</v>
      </c>
      <c r="C2493" s="236" t="s">
        <v>2044</v>
      </c>
      <c r="D2493" s="237" t="s">
        <v>69</v>
      </c>
      <c r="E2493" s="238">
        <v>46</v>
      </c>
      <c r="F2493" s="234">
        <v>64.739999999999995</v>
      </c>
      <c r="G2493" s="239"/>
      <c r="H2493" s="239"/>
      <c r="J2493" s="236" t="s">
        <v>15</v>
      </c>
      <c r="K2493" s="240"/>
      <c r="L2493" s="241">
        <f t="shared" si="14"/>
        <v>0</v>
      </c>
      <c r="M2493" s="242" t="e">
        <f t="shared" si="15"/>
        <v>#DIV/0!</v>
      </c>
      <c r="N2493" s="261">
        <v>713</v>
      </c>
      <c r="O2493" s="236" t="s">
        <v>2506</v>
      </c>
    </row>
    <row r="2494" spans="1:15">
      <c r="A2494" s="57">
        <v>2493</v>
      </c>
      <c r="B2494" s="235">
        <v>44862</v>
      </c>
      <c r="C2494" s="236" t="s">
        <v>2044</v>
      </c>
      <c r="D2494" s="237" t="s">
        <v>69</v>
      </c>
      <c r="E2494" s="238">
        <v>60</v>
      </c>
      <c r="F2494" s="234">
        <v>541.1</v>
      </c>
      <c r="G2494" s="239"/>
      <c r="H2494" s="239"/>
      <c r="J2494" s="236" t="s">
        <v>15</v>
      </c>
      <c r="K2494" s="240"/>
      <c r="L2494" s="241">
        <f t="shared" si="14"/>
        <v>0</v>
      </c>
      <c r="M2494" s="242" t="e">
        <f t="shared" si="15"/>
        <v>#DIV/0!</v>
      </c>
      <c r="N2494" s="261">
        <v>713</v>
      </c>
      <c r="O2494" s="236" t="s">
        <v>2506</v>
      </c>
    </row>
    <row r="2495" spans="1:15">
      <c r="A2495" s="57">
        <v>2494</v>
      </c>
      <c r="B2495" s="235">
        <v>44865</v>
      </c>
      <c r="C2495" s="236" t="s">
        <v>2044</v>
      </c>
      <c r="D2495" s="237" t="s">
        <v>69</v>
      </c>
      <c r="E2495" s="238">
        <v>60</v>
      </c>
      <c r="F2495" s="234">
        <v>676.9</v>
      </c>
      <c r="G2495" s="239"/>
      <c r="H2495" s="239"/>
      <c r="J2495" s="236" t="s">
        <v>15</v>
      </c>
      <c r="K2495" s="240"/>
      <c r="L2495" s="241">
        <f t="shared" si="14"/>
        <v>0</v>
      </c>
      <c r="M2495" s="242" t="e">
        <f t="shared" si="15"/>
        <v>#DIV/0!</v>
      </c>
      <c r="N2495" s="261">
        <v>713</v>
      </c>
      <c r="O2495" s="236" t="s">
        <v>2506</v>
      </c>
    </row>
    <row r="2496" spans="1:15">
      <c r="A2496" s="57">
        <v>2495</v>
      </c>
      <c r="B2496" s="235">
        <v>44867</v>
      </c>
      <c r="C2496" s="236" t="s">
        <v>2044</v>
      </c>
      <c r="D2496" s="237" t="s">
        <v>69</v>
      </c>
      <c r="E2496" s="238">
        <v>39</v>
      </c>
      <c r="F2496" s="234">
        <v>59.5</v>
      </c>
      <c r="G2496" s="239"/>
      <c r="H2496" s="239"/>
      <c r="J2496" s="236" t="s">
        <v>15</v>
      </c>
      <c r="K2496" s="240"/>
      <c r="L2496" s="241">
        <f t="shared" si="14"/>
        <v>0</v>
      </c>
      <c r="M2496" s="242" t="e">
        <f t="shared" si="15"/>
        <v>#DIV/0!</v>
      </c>
      <c r="N2496" s="261">
        <v>713</v>
      </c>
      <c r="O2496" s="236" t="s">
        <v>2506</v>
      </c>
    </row>
    <row r="2497" spans="1:15">
      <c r="A2497" s="57">
        <v>2496</v>
      </c>
      <c r="B2497" s="235">
        <v>44874</v>
      </c>
      <c r="C2497" s="236" t="s">
        <v>2044</v>
      </c>
      <c r="D2497" s="237" t="s">
        <v>69</v>
      </c>
      <c r="E2497" s="238">
        <v>60</v>
      </c>
      <c r="F2497" s="234">
        <v>47.4</v>
      </c>
      <c r="G2497" s="239"/>
      <c r="H2497" s="239"/>
      <c r="J2497" s="236" t="s">
        <v>15</v>
      </c>
      <c r="K2497" s="240"/>
      <c r="L2497" s="241">
        <f t="shared" si="14"/>
        <v>0</v>
      </c>
      <c r="M2497" s="242" t="e">
        <f t="shared" si="15"/>
        <v>#DIV/0!</v>
      </c>
      <c r="N2497" s="261">
        <v>713</v>
      </c>
      <c r="O2497" s="236" t="s">
        <v>2506</v>
      </c>
    </row>
    <row r="2498" spans="1:15">
      <c r="A2498" s="57">
        <v>2497</v>
      </c>
      <c r="B2498" s="235">
        <v>44879</v>
      </c>
      <c r="C2498" s="236" t="s">
        <v>2044</v>
      </c>
      <c r="D2498" s="237" t="s">
        <v>69</v>
      </c>
      <c r="E2498" s="238">
        <v>60</v>
      </c>
      <c r="F2498" s="234">
        <v>3512.3</v>
      </c>
      <c r="G2498" s="239"/>
      <c r="H2498" s="239"/>
      <c r="J2498" s="236" t="s">
        <v>15</v>
      </c>
      <c r="K2498" s="240"/>
      <c r="L2498" s="241">
        <f t="shared" si="14"/>
        <v>0</v>
      </c>
      <c r="M2498" s="242" t="e">
        <f t="shared" si="15"/>
        <v>#DIV/0!</v>
      </c>
      <c r="N2498" s="261">
        <v>713</v>
      </c>
      <c r="O2498" s="236" t="s">
        <v>2506</v>
      </c>
    </row>
    <row r="2499" spans="1:15">
      <c r="A2499" s="57">
        <v>2498</v>
      </c>
      <c r="B2499" s="235">
        <v>44879</v>
      </c>
      <c r="C2499" s="236" t="s">
        <v>2044</v>
      </c>
      <c r="D2499" s="237" t="s">
        <v>69</v>
      </c>
      <c r="E2499" s="238">
        <v>39</v>
      </c>
      <c r="F2499" s="234">
        <v>56.7</v>
      </c>
      <c r="G2499" s="239"/>
      <c r="H2499" s="239"/>
      <c r="J2499" s="236" t="s">
        <v>15</v>
      </c>
      <c r="K2499" s="240"/>
      <c r="L2499" s="241">
        <f t="shared" si="14"/>
        <v>0</v>
      </c>
      <c r="M2499" s="242" t="e">
        <f t="shared" si="15"/>
        <v>#DIV/0!</v>
      </c>
      <c r="N2499" s="261">
        <v>713</v>
      </c>
      <c r="O2499" s="236" t="s">
        <v>2506</v>
      </c>
    </row>
    <row r="2500" spans="1:15">
      <c r="A2500" s="57">
        <v>2499</v>
      </c>
      <c r="B2500" s="235">
        <v>44880</v>
      </c>
      <c r="C2500" s="236" t="s">
        <v>2044</v>
      </c>
      <c r="D2500" s="237" t="s">
        <v>69</v>
      </c>
      <c r="E2500" s="238">
        <v>60</v>
      </c>
      <c r="F2500" s="234">
        <v>3904.35</v>
      </c>
      <c r="G2500" s="239"/>
      <c r="H2500" s="239"/>
      <c r="J2500" s="236" t="s">
        <v>15</v>
      </c>
      <c r="K2500" s="240"/>
      <c r="L2500" s="241">
        <f t="shared" si="14"/>
        <v>0</v>
      </c>
      <c r="M2500" s="242" t="e">
        <f t="shared" si="15"/>
        <v>#DIV/0!</v>
      </c>
      <c r="N2500" s="261">
        <v>713</v>
      </c>
      <c r="O2500" s="236" t="s">
        <v>2506</v>
      </c>
    </row>
    <row r="2501" spans="1:15">
      <c r="A2501" s="57">
        <v>2500</v>
      </c>
      <c r="B2501" s="235">
        <v>44881</v>
      </c>
      <c r="C2501" s="236" t="s">
        <v>2044</v>
      </c>
      <c r="D2501" s="237" t="s">
        <v>69</v>
      </c>
      <c r="E2501" s="238">
        <v>60</v>
      </c>
      <c r="F2501" s="234">
        <v>5025.45</v>
      </c>
      <c r="G2501" s="239"/>
      <c r="H2501" s="239"/>
      <c r="J2501" s="236" t="s">
        <v>15</v>
      </c>
      <c r="K2501" s="240"/>
      <c r="L2501" s="241">
        <f t="shared" si="14"/>
        <v>0</v>
      </c>
      <c r="M2501" s="242" t="e">
        <f t="shared" si="15"/>
        <v>#DIV/0!</v>
      </c>
      <c r="N2501" s="261">
        <v>713</v>
      </c>
      <c r="O2501" s="236" t="s">
        <v>2506</v>
      </c>
    </row>
    <row r="2502" spans="1:15">
      <c r="A2502" s="57">
        <v>2501</v>
      </c>
      <c r="B2502" s="235">
        <v>44882</v>
      </c>
      <c r="C2502" s="236" t="s">
        <v>2044</v>
      </c>
      <c r="D2502" s="237" t="s">
        <v>69</v>
      </c>
      <c r="E2502" s="238">
        <v>60</v>
      </c>
      <c r="F2502" s="234">
        <v>3639.9</v>
      </c>
      <c r="G2502" s="239"/>
      <c r="H2502" s="239">
        <v>14</v>
      </c>
      <c r="J2502" s="236" t="s">
        <v>15</v>
      </c>
      <c r="K2502" s="240"/>
      <c r="L2502" s="241">
        <f t="shared" si="14"/>
        <v>0</v>
      </c>
      <c r="M2502" s="242">
        <f t="shared" si="15"/>
        <v>0</v>
      </c>
      <c r="N2502" s="261">
        <v>713</v>
      </c>
      <c r="O2502" s="236" t="s">
        <v>2506</v>
      </c>
    </row>
    <row r="2503" spans="1:15">
      <c r="A2503" s="57">
        <v>2502</v>
      </c>
      <c r="B2503" s="235">
        <v>44883</v>
      </c>
      <c r="C2503" s="236" t="s">
        <v>2044</v>
      </c>
      <c r="D2503" s="237" t="s">
        <v>69</v>
      </c>
      <c r="E2503" s="238">
        <v>60</v>
      </c>
      <c r="F2503" s="234">
        <v>6179.6</v>
      </c>
      <c r="G2503" s="239"/>
      <c r="H2503" s="239">
        <v>38.299999999999997</v>
      </c>
      <c r="J2503" s="236" t="s">
        <v>15</v>
      </c>
      <c r="K2503" s="240"/>
      <c r="L2503" s="241">
        <f t="shared" si="14"/>
        <v>0</v>
      </c>
      <c r="M2503" s="242">
        <f t="shared" si="15"/>
        <v>0</v>
      </c>
      <c r="N2503" s="261">
        <v>713</v>
      </c>
      <c r="O2503" s="236" t="s">
        <v>2506</v>
      </c>
    </row>
    <row r="2504" spans="1:15">
      <c r="A2504" s="57">
        <v>2503</v>
      </c>
      <c r="B2504" s="235">
        <v>44886</v>
      </c>
      <c r="C2504" s="236" t="s">
        <v>2044</v>
      </c>
      <c r="D2504" s="237" t="s">
        <v>69</v>
      </c>
      <c r="E2504" s="238">
        <v>60</v>
      </c>
      <c r="F2504" s="234">
        <v>7279.3</v>
      </c>
      <c r="G2504" s="239"/>
      <c r="H2504" s="239">
        <v>4.7</v>
      </c>
      <c r="J2504" s="236" t="s">
        <v>15</v>
      </c>
      <c r="K2504" s="240"/>
      <c r="L2504" s="241">
        <f t="shared" si="14"/>
        <v>0</v>
      </c>
      <c r="M2504" s="242">
        <f t="shared" si="15"/>
        <v>0</v>
      </c>
      <c r="N2504" s="261">
        <v>713</v>
      </c>
      <c r="O2504" s="236" t="s">
        <v>2506</v>
      </c>
    </row>
    <row r="2505" spans="1:15">
      <c r="A2505" s="57">
        <v>2504</v>
      </c>
      <c r="B2505" s="235">
        <v>44887</v>
      </c>
      <c r="C2505" s="236" t="s">
        <v>2044</v>
      </c>
      <c r="D2505" s="237" t="s">
        <v>69</v>
      </c>
      <c r="E2505" s="238">
        <v>60</v>
      </c>
      <c r="F2505" s="234">
        <v>7267.9</v>
      </c>
      <c r="G2505" s="239"/>
      <c r="H2505" s="239">
        <v>45.12</v>
      </c>
      <c r="J2505" s="236" t="s">
        <v>15</v>
      </c>
      <c r="K2505" s="240"/>
      <c r="L2505" s="241">
        <f t="shared" si="14"/>
        <v>0</v>
      </c>
      <c r="M2505" s="242">
        <f t="shared" si="15"/>
        <v>0</v>
      </c>
      <c r="N2505" s="261">
        <v>713</v>
      </c>
      <c r="O2505" s="236" t="s">
        <v>2506</v>
      </c>
    </row>
    <row r="2506" spans="1:15">
      <c r="A2506" s="57">
        <v>2505</v>
      </c>
      <c r="B2506" s="235">
        <v>44888</v>
      </c>
      <c r="C2506" s="236" t="s">
        <v>2044</v>
      </c>
      <c r="D2506" s="237" t="s">
        <v>69</v>
      </c>
      <c r="E2506" s="238">
        <v>60</v>
      </c>
      <c r="F2506" s="234">
        <v>8008</v>
      </c>
      <c r="G2506" s="239"/>
      <c r="H2506" s="239">
        <v>45.9</v>
      </c>
      <c r="J2506" s="236" t="s">
        <v>15</v>
      </c>
      <c r="K2506" s="240"/>
      <c r="L2506" s="241">
        <f t="shared" si="14"/>
        <v>0</v>
      </c>
      <c r="M2506" s="242">
        <f t="shared" si="15"/>
        <v>0</v>
      </c>
      <c r="N2506" s="261">
        <v>713</v>
      </c>
      <c r="O2506" s="236" t="s">
        <v>2506</v>
      </c>
    </row>
    <row r="2507" spans="1:15">
      <c r="A2507" s="57">
        <v>2506</v>
      </c>
      <c r="B2507" s="235">
        <v>44889</v>
      </c>
      <c r="C2507" s="236" t="s">
        <v>2044</v>
      </c>
      <c r="D2507" s="237" t="s">
        <v>69</v>
      </c>
      <c r="E2507" s="238">
        <v>60</v>
      </c>
      <c r="F2507" s="234">
        <v>7933.05</v>
      </c>
      <c r="G2507" s="239"/>
      <c r="H2507" s="239">
        <v>45.98</v>
      </c>
      <c r="J2507" s="236" t="s">
        <v>15</v>
      </c>
      <c r="K2507" s="240"/>
      <c r="L2507" s="241">
        <f t="shared" si="14"/>
        <v>0</v>
      </c>
      <c r="M2507" s="242">
        <f t="shared" si="15"/>
        <v>0</v>
      </c>
      <c r="N2507" s="261">
        <v>713</v>
      </c>
      <c r="O2507" s="236" t="s">
        <v>2506</v>
      </c>
    </row>
    <row r="2508" spans="1:15">
      <c r="A2508" s="57">
        <v>2507</v>
      </c>
      <c r="B2508" s="235">
        <v>44890</v>
      </c>
      <c r="C2508" s="236" t="s">
        <v>2044</v>
      </c>
      <c r="D2508" s="237" t="s">
        <v>69</v>
      </c>
      <c r="E2508" s="238">
        <v>60</v>
      </c>
      <c r="F2508" s="234">
        <v>495.65</v>
      </c>
      <c r="G2508" s="239"/>
      <c r="H2508" s="239">
        <v>7</v>
      </c>
      <c r="J2508" s="236" t="s">
        <v>15</v>
      </c>
      <c r="K2508" s="240"/>
      <c r="L2508" s="241">
        <f t="shared" ref="L2508:L2539" si="16">+G2508/F2508</f>
        <v>0</v>
      </c>
      <c r="M2508" s="242">
        <f t="shared" ref="M2508:M2539" si="17">+G2508/H2508</f>
        <v>0</v>
      </c>
      <c r="N2508" s="261">
        <v>713</v>
      </c>
      <c r="O2508" s="236" t="s">
        <v>2506</v>
      </c>
    </row>
    <row r="2509" spans="1:15">
      <c r="A2509" s="57">
        <v>2508</v>
      </c>
      <c r="B2509" s="235">
        <v>44890</v>
      </c>
      <c r="C2509" s="236" t="s">
        <v>2044</v>
      </c>
      <c r="D2509" s="237" t="s">
        <v>69</v>
      </c>
      <c r="E2509" s="238">
        <v>39</v>
      </c>
      <c r="F2509" s="234">
        <v>19.95</v>
      </c>
      <c r="G2509" s="239"/>
      <c r="H2509" s="239"/>
      <c r="J2509" s="236" t="s">
        <v>15</v>
      </c>
      <c r="K2509" s="240"/>
      <c r="L2509" s="241">
        <f t="shared" si="16"/>
        <v>0</v>
      </c>
      <c r="M2509" s="242" t="e">
        <f t="shared" si="17"/>
        <v>#DIV/0!</v>
      </c>
      <c r="N2509" s="261">
        <v>713</v>
      </c>
      <c r="O2509" s="236" t="s">
        <v>2506</v>
      </c>
    </row>
    <row r="2510" spans="1:15">
      <c r="A2510" s="57">
        <v>2509</v>
      </c>
      <c r="B2510" s="235">
        <v>44894</v>
      </c>
      <c r="C2510" s="236" t="s">
        <v>2044</v>
      </c>
      <c r="D2510" s="237" t="s">
        <v>69</v>
      </c>
      <c r="E2510" s="238">
        <v>60</v>
      </c>
      <c r="F2510" s="234">
        <v>568.20000000000005</v>
      </c>
      <c r="G2510" s="239"/>
      <c r="H2510" s="239"/>
      <c r="J2510" s="236" t="s">
        <v>15</v>
      </c>
      <c r="K2510" s="240"/>
      <c r="L2510" s="241">
        <f t="shared" si="16"/>
        <v>0</v>
      </c>
      <c r="M2510" s="242" t="e">
        <f t="shared" si="17"/>
        <v>#DIV/0!</v>
      </c>
      <c r="N2510" s="261">
        <v>713</v>
      </c>
      <c r="O2510" s="236" t="s">
        <v>2506</v>
      </c>
    </row>
    <row r="2511" spans="1:15">
      <c r="A2511" s="57">
        <v>2510</v>
      </c>
      <c r="B2511" s="235">
        <v>44897</v>
      </c>
      <c r="C2511" s="236" t="s">
        <v>2044</v>
      </c>
      <c r="D2511" s="237" t="s">
        <v>69</v>
      </c>
      <c r="E2511" s="238">
        <v>39</v>
      </c>
      <c r="F2511" s="234">
        <v>46.65</v>
      </c>
      <c r="G2511" s="239"/>
      <c r="H2511" s="239"/>
      <c r="J2511" s="236" t="s">
        <v>15</v>
      </c>
      <c r="K2511" s="240"/>
      <c r="L2511" s="241">
        <f t="shared" si="16"/>
        <v>0</v>
      </c>
      <c r="M2511" s="242" t="e">
        <f t="shared" si="17"/>
        <v>#DIV/0!</v>
      </c>
      <c r="N2511" s="261">
        <v>713</v>
      </c>
      <c r="O2511" s="236" t="s">
        <v>2506</v>
      </c>
    </row>
    <row r="2512" spans="1:15">
      <c r="A2512" s="57">
        <v>2511</v>
      </c>
      <c r="B2512" s="235">
        <v>44900</v>
      </c>
      <c r="C2512" s="236" t="s">
        <v>2044</v>
      </c>
      <c r="D2512" s="237" t="s">
        <v>69</v>
      </c>
      <c r="E2512" s="238">
        <v>52</v>
      </c>
      <c r="F2512" s="234">
        <v>228</v>
      </c>
      <c r="G2512" s="239"/>
      <c r="H2512" s="239"/>
      <c r="J2512" s="236" t="s">
        <v>15</v>
      </c>
      <c r="K2512" s="240"/>
      <c r="L2512" s="241">
        <f t="shared" si="16"/>
        <v>0</v>
      </c>
      <c r="M2512" s="242" t="e">
        <f t="shared" si="17"/>
        <v>#DIV/0!</v>
      </c>
      <c r="N2512" s="261">
        <v>713</v>
      </c>
      <c r="O2512" s="236" t="s">
        <v>2506</v>
      </c>
    </row>
    <row r="2513" spans="1:15">
      <c r="A2513" s="57">
        <v>2512</v>
      </c>
      <c r="B2513" s="235">
        <v>44901</v>
      </c>
      <c r="C2513" s="236" t="s">
        <v>2044</v>
      </c>
      <c r="D2513" s="237" t="s">
        <v>69</v>
      </c>
      <c r="E2513" s="238">
        <v>60</v>
      </c>
      <c r="F2513" s="234">
        <v>425.8</v>
      </c>
      <c r="G2513" s="239"/>
      <c r="H2513" s="239"/>
      <c r="J2513" s="236" t="s">
        <v>15</v>
      </c>
      <c r="K2513" s="240"/>
      <c r="L2513" s="241">
        <f t="shared" si="16"/>
        <v>0</v>
      </c>
      <c r="M2513" s="242" t="e">
        <f t="shared" si="17"/>
        <v>#DIV/0!</v>
      </c>
      <c r="N2513" s="261">
        <v>713</v>
      </c>
      <c r="O2513" s="236" t="s">
        <v>2506</v>
      </c>
    </row>
    <row r="2514" spans="1:15">
      <c r="A2514" s="57">
        <v>2513</v>
      </c>
      <c r="B2514" s="235">
        <v>44908</v>
      </c>
      <c r="C2514" s="236" t="s">
        <v>2044</v>
      </c>
      <c r="D2514" s="237" t="s">
        <v>69</v>
      </c>
      <c r="E2514" s="238">
        <v>52</v>
      </c>
      <c r="F2514" s="234">
        <v>533.65</v>
      </c>
      <c r="G2514" s="239"/>
      <c r="H2514" s="239"/>
      <c r="J2514" s="236" t="s">
        <v>15</v>
      </c>
      <c r="K2514" s="240"/>
      <c r="L2514" s="241">
        <f t="shared" si="16"/>
        <v>0</v>
      </c>
      <c r="M2514" s="242" t="e">
        <f t="shared" si="17"/>
        <v>#DIV/0!</v>
      </c>
      <c r="N2514" s="261">
        <v>713</v>
      </c>
      <c r="O2514" s="236" t="s">
        <v>2506</v>
      </c>
    </row>
    <row r="2515" spans="1:15">
      <c r="A2515" s="57">
        <v>2514</v>
      </c>
      <c r="B2515" s="235">
        <v>44908</v>
      </c>
      <c r="C2515" s="236" t="s">
        <v>2044</v>
      </c>
      <c r="D2515" s="237" t="s">
        <v>69</v>
      </c>
      <c r="E2515" s="238">
        <v>60</v>
      </c>
      <c r="F2515" s="234">
        <v>1862.1</v>
      </c>
      <c r="G2515" s="239"/>
      <c r="H2515" s="239"/>
      <c r="J2515" s="236" t="s">
        <v>15</v>
      </c>
      <c r="K2515" s="240"/>
      <c r="L2515" s="241">
        <f t="shared" si="16"/>
        <v>0</v>
      </c>
      <c r="M2515" s="242" t="e">
        <f t="shared" si="17"/>
        <v>#DIV/0!</v>
      </c>
      <c r="N2515" s="261">
        <v>713</v>
      </c>
      <c r="O2515" s="236" t="s">
        <v>2506</v>
      </c>
    </row>
    <row r="2516" spans="1:15">
      <c r="A2516" s="57">
        <v>2515</v>
      </c>
      <c r="B2516" s="235">
        <v>44909</v>
      </c>
      <c r="C2516" s="236" t="s">
        <v>2044</v>
      </c>
      <c r="D2516" s="237" t="s">
        <v>69</v>
      </c>
      <c r="E2516" s="238">
        <v>60</v>
      </c>
      <c r="F2516" s="234">
        <v>252.35</v>
      </c>
      <c r="G2516" s="239"/>
      <c r="H2516" s="239"/>
      <c r="J2516" s="236" t="s">
        <v>15</v>
      </c>
      <c r="K2516" s="240"/>
      <c r="L2516" s="241">
        <f t="shared" si="16"/>
        <v>0</v>
      </c>
      <c r="M2516" s="242" t="e">
        <f t="shared" si="17"/>
        <v>#DIV/0!</v>
      </c>
      <c r="N2516" s="261">
        <v>713</v>
      </c>
      <c r="O2516" s="236" t="s">
        <v>2506</v>
      </c>
    </row>
    <row r="2517" spans="1:15">
      <c r="A2517" s="57">
        <v>2516</v>
      </c>
      <c r="B2517" s="235">
        <v>44909</v>
      </c>
      <c r="C2517" s="236" t="s">
        <v>2044</v>
      </c>
      <c r="D2517" s="237" t="s">
        <v>69</v>
      </c>
      <c r="E2517" s="238">
        <v>60</v>
      </c>
      <c r="F2517" s="234">
        <v>1984.55</v>
      </c>
      <c r="G2517" s="239"/>
      <c r="H2517" s="239"/>
      <c r="J2517" s="236" t="s">
        <v>15</v>
      </c>
      <c r="K2517" s="240"/>
      <c r="L2517" s="241">
        <f t="shared" si="16"/>
        <v>0</v>
      </c>
      <c r="M2517" s="242" t="e">
        <f t="shared" si="17"/>
        <v>#DIV/0!</v>
      </c>
      <c r="N2517" s="261">
        <v>713</v>
      </c>
      <c r="O2517" s="236" t="s">
        <v>2506</v>
      </c>
    </row>
    <row r="2518" spans="1:15">
      <c r="A2518" s="57">
        <v>2517</v>
      </c>
      <c r="B2518" s="235">
        <v>44910</v>
      </c>
      <c r="C2518" s="236" t="s">
        <v>2044</v>
      </c>
      <c r="D2518" s="237" t="s">
        <v>69</v>
      </c>
      <c r="E2518" s="238">
        <v>60</v>
      </c>
      <c r="F2518" s="234">
        <v>2357.17</v>
      </c>
      <c r="G2518" s="239"/>
      <c r="H2518" s="239"/>
      <c r="J2518" s="236" t="s">
        <v>15</v>
      </c>
      <c r="K2518" s="240"/>
      <c r="L2518" s="241">
        <f t="shared" si="16"/>
        <v>0</v>
      </c>
      <c r="M2518" s="242" t="e">
        <f t="shared" si="17"/>
        <v>#DIV/0!</v>
      </c>
      <c r="N2518" s="261">
        <v>713</v>
      </c>
      <c r="O2518" s="236" t="s">
        <v>2506</v>
      </c>
    </row>
    <row r="2519" spans="1:15">
      <c r="A2519" s="57">
        <v>2518</v>
      </c>
      <c r="B2519" s="235">
        <v>44914</v>
      </c>
      <c r="C2519" s="236" t="s">
        <v>2044</v>
      </c>
      <c r="D2519" s="237" t="s">
        <v>69</v>
      </c>
      <c r="E2519" s="238">
        <v>60</v>
      </c>
      <c r="F2519" s="234">
        <v>2252.1999999999998</v>
      </c>
      <c r="G2519" s="239"/>
      <c r="H2519" s="239">
        <v>16.5</v>
      </c>
      <c r="J2519" s="236" t="s">
        <v>15</v>
      </c>
      <c r="K2519" s="240"/>
      <c r="L2519" s="241">
        <f t="shared" si="16"/>
        <v>0</v>
      </c>
      <c r="M2519" s="242">
        <f t="shared" si="17"/>
        <v>0</v>
      </c>
      <c r="N2519" s="261">
        <v>713</v>
      </c>
      <c r="O2519" s="236" t="s">
        <v>2506</v>
      </c>
    </row>
    <row r="2520" spans="1:15">
      <c r="A2520" s="57">
        <v>2519</v>
      </c>
      <c r="B2520" s="235">
        <v>44915</v>
      </c>
      <c r="C2520" s="236" t="s">
        <v>2044</v>
      </c>
      <c r="D2520" s="237" t="s">
        <v>69</v>
      </c>
      <c r="E2520" s="238">
        <v>46</v>
      </c>
      <c r="F2520" s="234">
        <v>2695.33</v>
      </c>
      <c r="G2520" s="239"/>
      <c r="H2520" s="239">
        <v>3.2</v>
      </c>
      <c r="J2520" s="236" t="s">
        <v>15</v>
      </c>
      <c r="K2520" s="240"/>
      <c r="L2520" s="241">
        <f t="shared" si="16"/>
        <v>0</v>
      </c>
      <c r="M2520" s="242">
        <f t="shared" si="17"/>
        <v>0</v>
      </c>
      <c r="N2520" s="261">
        <v>713</v>
      </c>
      <c r="O2520" s="236" t="s">
        <v>2506</v>
      </c>
    </row>
    <row r="2521" spans="1:15">
      <c r="A2521" s="57">
        <v>2520</v>
      </c>
      <c r="B2521" s="235">
        <v>44918</v>
      </c>
      <c r="C2521" s="236" t="s">
        <v>2044</v>
      </c>
      <c r="D2521" s="237" t="s">
        <v>69</v>
      </c>
      <c r="E2521" s="238">
        <v>60</v>
      </c>
      <c r="F2521" s="234">
        <v>8999.4</v>
      </c>
      <c r="G2521" s="239"/>
      <c r="H2521" s="239">
        <v>34.979999999999997</v>
      </c>
      <c r="J2521" s="236" t="s">
        <v>15</v>
      </c>
      <c r="K2521" s="240"/>
      <c r="L2521" s="241">
        <f t="shared" si="16"/>
        <v>0</v>
      </c>
      <c r="M2521" s="242">
        <f t="shared" si="17"/>
        <v>0</v>
      </c>
      <c r="N2521" s="261">
        <v>713</v>
      </c>
      <c r="O2521" s="236" t="s">
        <v>2506</v>
      </c>
    </row>
    <row r="2522" spans="1:15">
      <c r="A2522" s="57">
        <v>2521</v>
      </c>
      <c r="B2522" s="235">
        <v>44921</v>
      </c>
      <c r="C2522" s="236" t="s">
        <v>2044</v>
      </c>
      <c r="D2522" s="237" t="s">
        <v>69</v>
      </c>
      <c r="E2522" s="238">
        <v>60</v>
      </c>
      <c r="F2522" s="234">
        <v>4847</v>
      </c>
      <c r="G2522" s="239"/>
      <c r="H2522" s="239">
        <v>23.98</v>
      </c>
      <c r="J2522" s="236" t="s">
        <v>15</v>
      </c>
      <c r="K2522" s="240"/>
      <c r="L2522" s="241">
        <f t="shared" si="16"/>
        <v>0</v>
      </c>
      <c r="M2522" s="242">
        <f t="shared" si="17"/>
        <v>0</v>
      </c>
      <c r="N2522" s="261">
        <v>713</v>
      </c>
      <c r="O2522" s="236" t="s">
        <v>2506</v>
      </c>
    </row>
    <row r="2523" spans="1:15">
      <c r="A2523" s="57">
        <v>2522</v>
      </c>
      <c r="B2523" s="235">
        <v>44921</v>
      </c>
      <c r="C2523" s="236" t="s">
        <v>2044</v>
      </c>
      <c r="D2523" s="237" t="s">
        <v>69</v>
      </c>
      <c r="E2523" s="238">
        <v>60</v>
      </c>
      <c r="F2523" s="234">
        <v>127.79</v>
      </c>
      <c r="G2523" s="239"/>
      <c r="H2523" s="239"/>
      <c r="J2523" s="236" t="s">
        <v>15</v>
      </c>
      <c r="K2523" s="240"/>
      <c r="L2523" s="241">
        <f t="shared" si="16"/>
        <v>0</v>
      </c>
      <c r="M2523" s="242" t="e">
        <f t="shared" si="17"/>
        <v>#DIV/0!</v>
      </c>
      <c r="N2523" s="261">
        <v>713</v>
      </c>
      <c r="O2523" s="236" t="s">
        <v>2506</v>
      </c>
    </row>
    <row r="2524" spans="1:15">
      <c r="A2524" s="57">
        <v>2523</v>
      </c>
      <c r="B2524" s="235">
        <v>44922</v>
      </c>
      <c r="C2524" s="236" t="s">
        <v>2044</v>
      </c>
      <c r="D2524" s="237" t="s">
        <v>69</v>
      </c>
      <c r="E2524" s="238">
        <v>60</v>
      </c>
      <c r="F2524" s="234">
        <v>1982.6</v>
      </c>
      <c r="G2524" s="239"/>
      <c r="H2524" s="239">
        <v>27.8</v>
      </c>
      <c r="J2524" s="236" t="s">
        <v>15</v>
      </c>
      <c r="K2524" s="240"/>
      <c r="L2524" s="241">
        <f t="shared" si="16"/>
        <v>0</v>
      </c>
      <c r="M2524" s="242">
        <f t="shared" si="17"/>
        <v>0</v>
      </c>
      <c r="N2524" s="261">
        <v>713</v>
      </c>
      <c r="O2524" s="236" t="s">
        <v>2506</v>
      </c>
    </row>
    <row r="2525" spans="1:15">
      <c r="A2525" s="57">
        <v>2524</v>
      </c>
      <c r="B2525" s="235">
        <v>44922</v>
      </c>
      <c r="C2525" s="236" t="s">
        <v>2044</v>
      </c>
      <c r="D2525" s="237" t="s">
        <v>69</v>
      </c>
      <c r="E2525" s="238">
        <v>60</v>
      </c>
      <c r="F2525" s="234">
        <v>3501.21</v>
      </c>
      <c r="G2525" s="239"/>
      <c r="H2525" s="239">
        <v>12.98</v>
      </c>
      <c r="J2525" s="236" t="s">
        <v>15</v>
      </c>
      <c r="K2525" s="240"/>
      <c r="L2525" s="241">
        <f t="shared" si="16"/>
        <v>0</v>
      </c>
      <c r="M2525" s="242">
        <f t="shared" si="17"/>
        <v>0</v>
      </c>
      <c r="N2525" s="261">
        <v>713</v>
      </c>
      <c r="O2525" s="236" t="s">
        <v>2506</v>
      </c>
    </row>
    <row r="2526" spans="1:15">
      <c r="A2526" s="57">
        <v>2525</v>
      </c>
      <c r="B2526" s="235">
        <v>44923</v>
      </c>
      <c r="C2526" s="236" t="s">
        <v>2044</v>
      </c>
      <c r="D2526" s="237" t="s">
        <v>69</v>
      </c>
      <c r="E2526" s="238">
        <v>60</v>
      </c>
      <c r="F2526" s="234">
        <v>4877.25</v>
      </c>
      <c r="G2526" s="239"/>
      <c r="H2526" s="239">
        <v>15.76</v>
      </c>
      <c r="J2526" s="236" t="s">
        <v>15</v>
      </c>
      <c r="K2526" s="240"/>
      <c r="L2526" s="241">
        <f t="shared" si="16"/>
        <v>0</v>
      </c>
      <c r="M2526" s="242">
        <f t="shared" si="17"/>
        <v>0</v>
      </c>
      <c r="N2526" s="261">
        <v>713</v>
      </c>
      <c r="O2526" s="236" t="s">
        <v>2506</v>
      </c>
    </row>
    <row r="2527" spans="1:15">
      <c r="A2527" s="57">
        <v>2526</v>
      </c>
      <c r="B2527" s="235">
        <v>44923</v>
      </c>
      <c r="C2527" s="236" t="s">
        <v>2044</v>
      </c>
      <c r="D2527" s="237" t="s">
        <v>69</v>
      </c>
      <c r="E2527" s="238">
        <v>60</v>
      </c>
      <c r="F2527" s="234">
        <v>327.9</v>
      </c>
      <c r="G2527" s="239"/>
      <c r="H2527" s="239"/>
      <c r="J2527" s="236" t="s">
        <v>15</v>
      </c>
      <c r="K2527" s="240"/>
      <c r="L2527" s="241">
        <f t="shared" si="16"/>
        <v>0</v>
      </c>
      <c r="M2527" s="242" t="e">
        <f t="shared" si="17"/>
        <v>#DIV/0!</v>
      </c>
      <c r="N2527" s="261">
        <v>713</v>
      </c>
      <c r="O2527" s="236" t="s">
        <v>2506</v>
      </c>
    </row>
    <row r="2528" spans="1:15">
      <c r="A2528" s="57">
        <v>2527</v>
      </c>
      <c r="B2528" s="235">
        <v>44924</v>
      </c>
      <c r="C2528" s="236" t="s">
        <v>2044</v>
      </c>
      <c r="D2528" s="237" t="s">
        <v>69</v>
      </c>
      <c r="E2528" s="238">
        <v>60</v>
      </c>
      <c r="F2528" s="234">
        <v>1760.27</v>
      </c>
      <c r="G2528" s="239"/>
      <c r="H2528" s="239"/>
      <c r="J2528" s="236" t="s">
        <v>15</v>
      </c>
      <c r="K2528" s="240"/>
      <c r="L2528" s="241">
        <f t="shared" si="16"/>
        <v>0</v>
      </c>
      <c r="M2528" s="242" t="e">
        <f t="shared" si="17"/>
        <v>#DIV/0!</v>
      </c>
      <c r="N2528" s="261">
        <v>713</v>
      </c>
      <c r="O2528" s="236" t="s">
        <v>2506</v>
      </c>
    </row>
    <row r="2529" spans="1:16">
      <c r="A2529" s="57">
        <v>2528</v>
      </c>
      <c r="B2529" s="235">
        <v>44924</v>
      </c>
      <c r="C2529" s="236" t="s">
        <v>2044</v>
      </c>
      <c r="D2529" s="237" t="s">
        <v>69</v>
      </c>
      <c r="E2529" s="238">
        <v>60</v>
      </c>
      <c r="F2529" s="234">
        <v>2273.5</v>
      </c>
      <c r="G2529" s="239"/>
      <c r="H2529" s="239"/>
      <c r="J2529" s="236" t="s">
        <v>15</v>
      </c>
      <c r="K2529" s="240"/>
      <c r="L2529" s="241">
        <f t="shared" si="16"/>
        <v>0</v>
      </c>
      <c r="M2529" s="242" t="e">
        <f t="shared" si="17"/>
        <v>#DIV/0!</v>
      </c>
      <c r="N2529" s="261">
        <v>713</v>
      </c>
      <c r="O2529" s="236" t="s">
        <v>2506</v>
      </c>
    </row>
    <row r="2530" spans="1:16">
      <c r="A2530" s="57">
        <v>2529</v>
      </c>
      <c r="B2530" s="235">
        <v>44925</v>
      </c>
      <c r="C2530" s="236" t="s">
        <v>2044</v>
      </c>
      <c r="D2530" s="237" t="s">
        <v>69</v>
      </c>
      <c r="E2530" s="238">
        <v>60</v>
      </c>
      <c r="F2530" s="234">
        <v>4166.55</v>
      </c>
      <c r="G2530" s="239"/>
      <c r="H2530" s="239"/>
      <c r="J2530" s="236" t="s">
        <v>15</v>
      </c>
      <c r="K2530" s="240"/>
      <c r="L2530" s="241">
        <f t="shared" si="16"/>
        <v>0</v>
      </c>
      <c r="M2530" s="242" t="e">
        <f t="shared" si="17"/>
        <v>#DIV/0!</v>
      </c>
      <c r="N2530" s="261">
        <v>713</v>
      </c>
      <c r="O2530" s="236" t="s">
        <v>2506</v>
      </c>
    </row>
    <row r="2531" spans="1:16">
      <c r="A2531" s="57">
        <v>2530</v>
      </c>
      <c r="B2531" s="235">
        <v>44928</v>
      </c>
      <c r="C2531" s="236" t="s">
        <v>2044</v>
      </c>
      <c r="D2531" s="237" t="s">
        <v>69</v>
      </c>
      <c r="E2531" s="238">
        <v>52</v>
      </c>
      <c r="F2531" s="234">
        <v>1730.35</v>
      </c>
      <c r="G2531" s="239"/>
      <c r="H2531" s="239">
        <v>7.98</v>
      </c>
      <c r="J2531" s="236" t="s">
        <v>15</v>
      </c>
      <c r="K2531" s="240"/>
      <c r="L2531" s="241">
        <f t="shared" si="16"/>
        <v>0</v>
      </c>
      <c r="M2531" s="242">
        <f t="shared" si="17"/>
        <v>0</v>
      </c>
      <c r="N2531" s="261">
        <v>713</v>
      </c>
      <c r="O2531" s="236" t="s">
        <v>2506</v>
      </c>
    </row>
    <row r="2532" spans="1:16">
      <c r="A2532" s="57">
        <v>2531</v>
      </c>
      <c r="B2532" s="235">
        <v>44928</v>
      </c>
      <c r="C2532" s="236" t="s">
        <v>2044</v>
      </c>
      <c r="D2532" s="237" t="s">
        <v>69</v>
      </c>
      <c r="E2532" s="238">
        <v>60</v>
      </c>
      <c r="F2532" s="234">
        <v>2194.9499999999998</v>
      </c>
      <c r="G2532" s="239"/>
      <c r="H2532" s="239">
        <v>8.92</v>
      </c>
      <c r="J2532" s="236" t="s">
        <v>15</v>
      </c>
      <c r="K2532" s="240"/>
      <c r="L2532" s="241">
        <f t="shared" si="16"/>
        <v>0</v>
      </c>
      <c r="M2532" s="242">
        <f t="shared" si="17"/>
        <v>0</v>
      </c>
      <c r="N2532" s="261">
        <v>713</v>
      </c>
      <c r="O2532" s="236" t="s">
        <v>2506</v>
      </c>
    </row>
    <row r="2533" spans="1:16">
      <c r="A2533" s="57">
        <v>2532</v>
      </c>
      <c r="B2533" s="235">
        <v>44930</v>
      </c>
      <c r="C2533" s="236" t="s">
        <v>2044</v>
      </c>
      <c r="D2533" s="237" t="s">
        <v>69</v>
      </c>
      <c r="E2533" s="238">
        <v>60</v>
      </c>
      <c r="F2533" s="234">
        <v>1842.05</v>
      </c>
      <c r="G2533" s="239"/>
      <c r="H2533" s="239">
        <v>8.8699999999999992</v>
      </c>
      <c r="J2533" s="236" t="s">
        <v>15</v>
      </c>
      <c r="K2533" s="240"/>
      <c r="L2533" s="241">
        <f t="shared" si="16"/>
        <v>0</v>
      </c>
      <c r="M2533" s="242">
        <f t="shared" si="17"/>
        <v>0</v>
      </c>
      <c r="N2533" s="261">
        <v>713</v>
      </c>
      <c r="O2533" s="236" t="s">
        <v>2506</v>
      </c>
    </row>
    <row r="2534" spans="1:16">
      <c r="A2534" s="57">
        <v>2533</v>
      </c>
      <c r="B2534" s="235">
        <v>44931</v>
      </c>
      <c r="C2534" s="236" t="s">
        <v>2044</v>
      </c>
      <c r="D2534" s="237" t="s">
        <v>69</v>
      </c>
      <c r="E2534" s="238">
        <v>60</v>
      </c>
      <c r="F2534" s="234">
        <v>197.35</v>
      </c>
      <c r="G2534" s="239"/>
      <c r="H2534" s="239"/>
      <c r="J2534" s="236" t="s">
        <v>15</v>
      </c>
      <c r="K2534" s="240"/>
      <c r="L2534" s="241">
        <f t="shared" si="16"/>
        <v>0</v>
      </c>
      <c r="M2534" s="242" t="e">
        <f t="shared" si="17"/>
        <v>#DIV/0!</v>
      </c>
      <c r="N2534" s="261">
        <v>713</v>
      </c>
      <c r="O2534" s="236" t="s">
        <v>2506</v>
      </c>
    </row>
    <row r="2535" spans="1:16">
      <c r="A2535" s="57">
        <v>2534</v>
      </c>
      <c r="B2535" s="235">
        <v>44935</v>
      </c>
      <c r="C2535" s="236" t="s">
        <v>2044</v>
      </c>
      <c r="D2535" s="237" t="s">
        <v>69</v>
      </c>
      <c r="E2535" s="238">
        <v>60</v>
      </c>
      <c r="F2535" s="234">
        <v>3655.9</v>
      </c>
      <c r="G2535" s="239"/>
      <c r="H2535" s="239"/>
      <c r="J2535" s="236" t="s">
        <v>15</v>
      </c>
      <c r="K2535" s="240"/>
      <c r="L2535" s="241">
        <f t="shared" si="16"/>
        <v>0</v>
      </c>
      <c r="M2535" s="242" t="e">
        <f t="shared" si="17"/>
        <v>#DIV/0!</v>
      </c>
      <c r="N2535" s="261">
        <v>713</v>
      </c>
      <c r="O2535" s="236" t="s">
        <v>2506</v>
      </c>
    </row>
    <row r="2536" spans="1:16">
      <c r="A2536" s="57">
        <v>2535</v>
      </c>
      <c r="B2536" s="235">
        <v>44936</v>
      </c>
      <c r="C2536" s="236" t="s">
        <v>2044</v>
      </c>
      <c r="D2536" s="237" t="s">
        <v>69</v>
      </c>
      <c r="E2536" s="238">
        <v>60</v>
      </c>
      <c r="F2536" s="234">
        <v>2528.35</v>
      </c>
      <c r="G2536" s="239"/>
      <c r="H2536" s="239"/>
      <c r="J2536" s="236" t="s">
        <v>15</v>
      </c>
      <c r="K2536" s="240"/>
      <c r="L2536" s="241">
        <f t="shared" si="16"/>
        <v>0</v>
      </c>
      <c r="M2536" s="242" t="e">
        <f t="shared" si="17"/>
        <v>#DIV/0!</v>
      </c>
      <c r="N2536" s="261">
        <v>713</v>
      </c>
      <c r="O2536" s="236" t="s">
        <v>2506</v>
      </c>
    </row>
    <row r="2537" spans="1:16">
      <c r="A2537" s="57">
        <v>2536</v>
      </c>
      <c r="B2537" s="235">
        <v>44936</v>
      </c>
      <c r="C2537" s="236" t="s">
        <v>2044</v>
      </c>
      <c r="D2537" s="237" t="s">
        <v>69</v>
      </c>
      <c r="E2537" s="238">
        <v>52</v>
      </c>
      <c r="F2537" s="234">
        <v>681.95</v>
      </c>
      <c r="G2537" s="239"/>
      <c r="H2537" s="239"/>
      <c r="J2537" s="236" t="s">
        <v>15</v>
      </c>
      <c r="K2537" s="240"/>
      <c r="L2537" s="241">
        <f t="shared" si="16"/>
        <v>0</v>
      </c>
      <c r="M2537" s="242" t="e">
        <f t="shared" si="17"/>
        <v>#DIV/0!</v>
      </c>
      <c r="N2537" s="261">
        <v>713</v>
      </c>
      <c r="O2537" s="236" t="s">
        <v>2506</v>
      </c>
    </row>
    <row r="2538" spans="1:16">
      <c r="A2538" s="57">
        <v>2537</v>
      </c>
      <c r="B2538" s="235">
        <v>44942</v>
      </c>
      <c r="C2538" s="236" t="s">
        <v>2044</v>
      </c>
      <c r="D2538" s="237" t="s">
        <v>69</v>
      </c>
      <c r="E2538" s="238">
        <v>39</v>
      </c>
      <c r="F2538" s="234">
        <v>125.45</v>
      </c>
      <c r="G2538" s="239"/>
      <c r="H2538" s="239"/>
      <c r="J2538" s="236" t="s">
        <v>15</v>
      </c>
      <c r="K2538" s="240"/>
      <c r="L2538" s="241">
        <f t="shared" si="16"/>
        <v>0</v>
      </c>
      <c r="M2538" s="242" t="e">
        <f t="shared" si="17"/>
        <v>#DIV/0!</v>
      </c>
      <c r="N2538" s="261">
        <v>713</v>
      </c>
      <c r="O2538" s="236" t="s">
        <v>2506</v>
      </c>
    </row>
    <row r="2539" spans="1:16">
      <c r="A2539" s="57">
        <v>2538</v>
      </c>
      <c r="B2539" s="235">
        <v>44956</v>
      </c>
      <c r="C2539" s="236" t="s">
        <v>2044</v>
      </c>
      <c r="D2539" s="237" t="s">
        <v>69</v>
      </c>
      <c r="E2539" s="238">
        <v>39</v>
      </c>
      <c r="F2539" s="234">
        <v>11.3</v>
      </c>
      <c r="G2539" s="239"/>
      <c r="H2539" s="239"/>
      <c r="J2539" s="236" t="s">
        <v>15</v>
      </c>
      <c r="K2539" s="240"/>
      <c r="L2539" s="241">
        <f t="shared" si="16"/>
        <v>0</v>
      </c>
      <c r="M2539" s="242" t="e">
        <f t="shared" si="17"/>
        <v>#DIV/0!</v>
      </c>
      <c r="N2539" s="261">
        <v>713</v>
      </c>
      <c r="O2539" s="236" t="s">
        <v>2506</v>
      </c>
    </row>
    <row r="2540" spans="1:16" ht="15.6">
      <c r="A2540" s="57">
        <v>2539</v>
      </c>
      <c r="B2540" s="43" t="s">
        <v>2085</v>
      </c>
      <c r="C2540" s="29" t="s">
        <v>68</v>
      </c>
      <c r="D2540" s="31" t="s">
        <v>2511</v>
      </c>
      <c r="E2540" s="31">
        <v>44</v>
      </c>
      <c r="F2540" s="19" t="s">
        <v>2086</v>
      </c>
      <c r="G2540" s="31">
        <v>2E-3</v>
      </c>
      <c r="H2540" s="31">
        <v>0.184</v>
      </c>
      <c r="J2540" s="31" t="s">
        <v>12</v>
      </c>
      <c r="K2540"/>
      <c r="L2540" s="18"/>
      <c r="M2540"/>
      <c r="N2540" s="51">
        <v>712</v>
      </c>
      <c r="O2540" s="31" t="s">
        <v>1845</v>
      </c>
      <c r="P2540" s="31"/>
    </row>
    <row r="2541" spans="1:16" ht="15.6">
      <c r="A2541" s="57">
        <v>2540</v>
      </c>
      <c r="B2541" s="43" t="s">
        <v>2085</v>
      </c>
      <c r="C2541" s="29" t="s">
        <v>68</v>
      </c>
      <c r="D2541" s="31" t="s">
        <v>2511</v>
      </c>
      <c r="E2541" s="31">
        <v>46.5</v>
      </c>
      <c r="F2541" s="19" t="s">
        <v>2087</v>
      </c>
      <c r="G2541" s="34" t="s">
        <v>55</v>
      </c>
      <c r="H2541" s="31">
        <v>0.21099999999999999</v>
      </c>
      <c r="J2541" s="34" t="s">
        <v>18</v>
      </c>
      <c r="K2541"/>
      <c r="L2541" s="18"/>
      <c r="M2541"/>
      <c r="N2541" s="51">
        <v>712</v>
      </c>
      <c r="O2541" s="31" t="s">
        <v>1845</v>
      </c>
      <c r="P2541" s="31"/>
    </row>
    <row r="2542" spans="1:16" ht="15.6">
      <c r="A2542" s="57">
        <v>2541</v>
      </c>
      <c r="B2542" s="43" t="s">
        <v>2085</v>
      </c>
      <c r="C2542" s="29" t="s">
        <v>68</v>
      </c>
      <c r="D2542" s="31" t="s">
        <v>2511</v>
      </c>
      <c r="E2542" s="31">
        <v>51.7</v>
      </c>
      <c r="F2542" s="19" t="s">
        <v>2088</v>
      </c>
      <c r="G2542" s="34" t="s">
        <v>55</v>
      </c>
      <c r="H2542" s="34" t="s">
        <v>55</v>
      </c>
      <c r="J2542" s="31" t="s">
        <v>12</v>
      </c>
      <c r="K2542"/>
      <c r="L2542" s="18"/>
      <c r="M2542"/>
      <c r="N2542" s="51">
        <v>712</v>
      </c>
      <c r="O2542" s="31" t="s">
        <v>1845</v>
      </c>
      <c r="P2542" s="31"/>
    </row>
    <row r="2543" spans="1:16" ht="15.6">
      <c r="A2543" s="57">
        <v>2542</v>
      </c>
      <c r="B2543" s="43" t="s">
        <v>2085</v>
      </c>
      <c r="C2543" s="29" t="s">
        <v>68</v>
      </c>
      <c r="D2543" s="31" t="s">
        <v>2511</v>
      </c>
      <c r="E2543" s="31">
        <v>56</v>
      </c>
      <c r="F2543" s="19" t="s">
        <v>2089</v>
      </c>
      <c r="G2543" s="31">
        <v>3.0000000000000001E-3</v>
      </c>
      <c r="H2543" s="31">
        <v>0.152</v>
      </c>
      <c r="J2543" s="236" t="s">
        <v>15</v>
      </c>
      <c r="K2543"/>
      <c r="L2543" s="18"/>
      <c r="M2543"/>
      <c r="N2543" s="51">
        <v>712</v>
      </c>
      <c r="O2543" s="31" t="s">
        <v>1845</v>
      </c>
      <c r="P2543" s="31"/>
    </row>
    <row r="2544" spans="1:16" ht="15.6">
      <c r="A2544" s="57">
        <v>2543</v>
      </c>
      <c r="B2544" s="43" t="s">
        <v>2085</v>
      </c>
      <c r="C2544" s="29" t="s">
        <v>68</v>
      </c>
      <c r="D2544" s="31" t="s">
        <v>2511</v>
      </c>
      <c r="E2544" s="31">
        <v>70</v>
      </c>
      <c r="F2544" s="19" t="s">
        <v>2090</v>
      </c>
      <c r="G2544" s="31">
        <v>6.0000000000000001E-3</v>
      </c>
      <c r="H2544" s="31">
        <v>0.184</v>
      </c>
      <c r="J2544" s="31" t="s">
        <v>12</v>
      </c>
      <c r="K2544"/>
      <c r="L2544" s="18"/>
      <c r="M2544"/>
      <c r="N2544" s="51">
        <v>712</v>
      </c>
      <c r="O2544" s="31" t="s">
        <v>1845</v>
      </c>
      <c r="P2544" s="31"/>
    </row>
    <row r="2545" spans="1:16" ht="15.6">
      <c r="A2545" s="57">
        <v>2544</v>
      </c>
      <c r="B2545" s="43" t="s">
        <v>2085</v>
      </c>
      <c r="C2545" s="29" t="s">
        <v>68</v>
      </c>
      <c r="D2545" s="31" t="s">
        <v>2511</v>
      </c>
      <c r="E2545" s="31">
        <v>69</v>
      </c>
      <c r="F2545" s="19" t="s">
        <v>2091</v>
      </c>
      <c r="G2545" s="34" t="s">
        <v>55</v>
      </c>
      <c r="H2545" s="31">
        <v>0.35399999999999998</v>
      </c>
      <c r="J2545" s="31" t="s">
        <v>12</v>
      </c>
      <c r="K2545"/>
      <c r="L2545" s="18"/>
      <c r="M2545"/>
      <c r="N2545" s="51">
        <v>712</v>
      </c>
      <c r="O2545" s="31" t="s">
        <v>1845</v>
      </c>
      <c r="P2545" s="31"/>
    </row>
    <row r="2546" spans="1:16" ht="15.6">
      <c r="A2546" s="57">
        <v>2545</v>
      </c>
      <c r="B2546" s="43" t="s">
        <v>1848</v>
      </c>
      <c r="C2546" t="s">
        <v>68</v>
      </c>
      <c r="D2546" s="31" t="s">
        <v>2511</v>
      </c>
      <c r="E2546" s="31">
        <v>49</v>
      </c>
      <c r="F2546" s="19" t="s">
        <v>2092</v>
      </c>
      <c r="G2546" s="34" t="s">
        <v>55</v>
      </c>
      <c r="H2546" s="31">
        <v>4.1000000000000002E-2</v>
      </c>
      <c r="J2546" s="34" t="s">
        <v>18</v>
      </c>
      <c r="K2546"/>
      <c r="L2546" s="18"/>
      <c r="M2546"/>
      <c r="N2546" s="51">
        <v>712</v>
      </c>
      <c r="O2546" s="31" t="s">
        <v>1845</v>
      </c>
      <c r="P2546" s="31"/>
    </row>
    <row r="2547" spans="1:16" ht="15.6">
      <c r="A2547" s="57">
        <v>2546</v>
      </c>
      <c r="B2547" s="43" t="s">
        <v>1848</v>
      </c>
      <c r="C2547" t="s">
        <v>68</v>
      </c>
      <c r="D2547" s="31" t="s">
        <v>2511</v>
      </c>
      <c r="E2547" s="31">
        <v>50</v>
      </c>
      <c r="F2547" s="19" t="s">
        <v>2093</v>
      </c>
      <c r="G2547" s="31" t="s">
        <v>2094</v>
      </c>
      <c r="H2547" s="31">
        <v>4.5999999999999999E-2</v>
      </c>
      <c r="J2547" s="34" t="s">
        <v>18</v>
      </c>
      <c r="K2547"/>
      <c r="L2547" s="18"/>
      <c r="M2547"/>
      <c r="N2547" s="51">
        <v>712</v>
      </c>
      <c r="O2547" s="31" t="s">
        <v>1845</v>
      </c>
      <c r="P2547" s="31"/>
    </row>
    <row r="2548" spans="1:16" ht="15.6">
      <c r="A2548" s="57">
        <v>2547</v>
      </c>
      <c r="B2548" s="44" t="s">
        <v>1854</v>
      </c>
      <c r="C2548" t="s">
        <v>68</v>
      </c>
      <c r="D2548" s="31" t="s">
        <v>2511</v>
      </c>
      <c r="E2548" s="31">
        <v>55</v>
      </c>
      <c r="F2548" s="19" t="s">
        <v>2095</v>
      </c>
      <c r="G2548" s="31" t="s">
        <v>2096</v>
      </c>
      <c r="H2548" s="31">
        <v>9.6000000000000002E-2</v>
      </c>
      <c r="J2548" s="236" t="s">
        <v>15</v>
      </c>
      <c r="K2548"/>
      <c r="L2548" s="18"/>
      <c r="M2548"/>
      <c r="N2548" s="51">
        <v>712</v>
      </c>
      <c r="O2548" s="31" t="s">
        <v>1845</v>
      </c>
      <c r="P2548" s="31"/>
    </row>
    <row r="2549" spans="1:16" ht="15.6">
      <c r="A2549" s="57">
        <v>2548</v>
      </c>
      <c r="B2549" s="43" t="s">
        <v>1860</v>
      </c>
      <c r="C2549" t="s">
        <v>68</v>
      </c>
      <c r="D2549" s="31" t="s">
        <v>2511</v>
      </c>
      <c r="E2549" s="31">
        <v>59</v>
      </c>
      <c r="F2549" s="19" t="s">
        <v>2097</v>
      </c>
      <c r="G2549" s="31" t="s">
        <v>2098</v>
      </c>
      <c r="H2549" s="31">
        <v>0.42</v>
      </c>
      <c r="J2549" s="236" t="s">
        <v>15</v>
      </c>
      <c r="K2549"/>
      <c r="L2549" s="18"/>
      <c r="M2549" s="18"/>
      <c r="N2549" s="51">
        <v>712</v>
      </c>
      <c r="O2549" s="31" t="s">
        <v>1845</v>
      </c>
      <c r="P2549" s="31"/>
    </row>
    <row r="2550" spans="1:16" ht="15.6">
      <c r="A2550" s="57">
        <v>2549</v>
      </c>
      <c r="B2550" s="43" t="s">
        <v>2099</v>
      </c>
      <c r="C2550" t="s">
        <v>68</v>
      </c>
      <c r="D2550" s="31" t="s">
        <v>2511</v>
      </c>
      <c r="E2550" s="31">
        <v>46</v>
      </c>
      <c r="F2550" s="19" t="s">
        <v>2100</v>
      </c>
      <c r="G2550" s="34" t="s">
        <v>55</v>
      </c>
      <c r="H2550" s="31">
        <v>0.2</v>
      </c>
      <c r="J2550" s="31" t="s">
        <v>12</v>
      </c>
      <c r="K2550"/>
      <c r="L2550" s="18"/>
      <c r="M2550" s="18"/>
      <c r="N2550" s="51">
        <v>712</v>
      </c>
      <c r="O2550" s="31" t="s">
        <v>1845</v>
      </c>
      <c r="P2550" s="31"/>
    </row>
    <row r="2551" spans="1:16" ht="15.6">
      <c r="A2551" s="57">
        <v>2550</v>
      </c>
      <c r="B2551" s="44" t="s">
        <v>2101</v>
      </c>
      <c r="C2551" t="s">
        <v>68</v>
      </c>
      <c r="D2551" s="31" t="s">
        <v>2511</v>
      </c>
      <c r="E2551" s="31">
        <v>55</v>
      </c>
      <c r="F2551" s="19" t="s">
        <v>2102</v>
      </c>
      <c r="G2551" s="31" t="s">
        <v>2103</v>
      </c>
      <c r="H2551" s="31">
        <v>0.24</v>
      </c>
      <c r="J2551" s="31" t="s">
        <v>12</v>
      </c>
      <c r="K2551"/>
      <c r="L2551" s="18"/>
      <c r="M2551" s="18"/>
      <c r="N2551" s="51">
        <v>712</v>
      </c>
      <c r="O2551" s="31" t="s">
        <v>1845</v>
      </c>
      <c r="P2551" s="31"/>
    </row>
    <row r="2552" spans="1:16" ht="15.6">
      <c r="A2552" s="57">
        <v>2551</v>
      </c>
      <c r="B2552" s="44" t="s">
        <v>2104</v>
      </c>
      <c r="C2552" t="s">
        <v>68</v>
      </c>
      <c r="D2552" s="31" t="s">
        <v>2511</v>
      </c>
      <c r="E2552" s="31">
        <v>54</v>
      </c>
      <c r="F2552" s="19" t="s">
        <v>2105</v>
      </c>
      <c r="G2552" s="31" t="s">
        <v>2106</v>
      </c>
      <c r="H2552" s="31">
        <v>3.7999999999999999E-2</v>
      </c>
      <c r="J2552" s="236" t="s">
        <v>15</v>
      </c>
      <c r="K2552"/>
      <c r="L2552" s="18"/>
      <c r="M2552" s="18"/>
      <c r="N2552" s="51">
        <v>712</v>
      </c>
      <c r="O2552" s="31" t="s">
        <v>1845</v>
      </c>
      <c r="P2552" s="31"/>
    </row>
    <row r="2553" spans="1:16" ht="15.6">
      <c r="A2553" s="57">
        <v>2552</v>
      </c>
      <c r="B2553" s="44" t="s">
        <v>2107</v>
      </c>
      <c r="C2553" t="s">
        <v>68</v>
      </c>
      <c r="D2553" s="31" t="s">
        <v>2511</v>
      </c>
      <c r="E2553" s="31">
        <v>43</v>
      </c>
      <c r="F2553" s="19" t="s">
        <v>2108</v>
      </c>
      <c r="G2553" s="31" t="s">
        <v>2109</v>
      </c>
      <c r="H2553" s="31">
        <v>7.0000000000000007E-2</v>
      </c>
      <c r="J2553" s="31" t="s">
        <v>12</v>
      </c>
      <c r="K2553"/>
      <c r="L2553" s="18"/>
      <c r="M2553" s="18"/>
      <c r="N2553" s="51">
        <v>712</v>
      </c>
      <c r="O2553" s="31" t="s">
        <v>1845</v>
      </c>
      <c r="P2553" s="31"/>
    </row>
    <row r="2554" spans="1:16" ht="15.6">
      <c r="A2554" s="57">
        <v>2553</v>
      </c>
      <c r="B2554" s="44" t="s">
        <v>2110</v>
      </c>
      <c r="C2554" t="s">
        <v>68</v>
      </c>
      <c r="D2554" s="31" t="s">
        <v>2511</v>
      </c>
      <c r="E2554" s="31">
        <v>41</v>
      </c>
      <c r="F2554" s="19" t="s">
        <v>2111</v>
      </c>
      <c r="G2554" s="31" t="s">
        <v>2112</v>
      </c>
      <c r="H2554" s="31">
        <v>8.5999999999999993E-2</v>
      </c>
      <c r="J2554" s="31" t="s">
        <v>12</v>
      </c>
      <c r="K2554"/>
      <c r="L2554" s="18"/>
      <c r="M2554" s="18"/>
      <c r="N2554" s="51">
        <v>712</v>
      </c>
      <c r="O2554" s="31" t="s">
        <v>1845</v>
      </c>
      <c r="P2554" s="31"/>
    </row>
    <row r="2555" spans="1:16" ht="15.6">
      <c r="A2555" s="57">
        <v>2554</v>
      </c>
      <c r="B2555" s="44" t="s">
        <v>2113</v>
      </c>
      <c r="C2555" t="s">
        <v>68</v>
      </c>
      <c r="D2555" s="31" t="s">
        <v>2511</v>
      </c>
      <c r="E2555" s="31">
        <v>44</v>
      </c>
      <c r="F2555" s="19" t="s">
        <v>2114</v>
      </c>
      <c r="G2555" s="31" t="s">
        <v>2115</v>
      </c>
      <c r="H2555" s="31">
        <v>3.2000000000000001E-2</v>
      </c>
      <c r="J2555" s="236" t="s">
        <v>15</v>
      </c>
      <c r="K2555"/>
      <c r="L2555" s="18"/>
      <c r="M2555" s="18"/>
      <c r="N2555" s="51">
        <v>712</v>
      </c>
      <c r="O2555" s="31" t="s">
        <v>1845</v>
      </c>
      <c r="P2555" s="31"/>
    </row>
    <row r="2556" spans="1:16" ht="15.6">
      <c r="A2556" s="57">
        <v>2555</v>
      </c>
      <c r="B2556" s="43" t="s">
        <v>2116</v>
      </c>
      <c r="C2556" t="s">
        <v>68</v>
      </c>
      <c r="D2556" s="31" t="s">
        <v>2511</v>
      </c>
      <c r="E2556" s="31">
        <v>47</v>
      </c>
      <c r="F2556" s="19" t="s">
        <v>2105</v>
      </c>
      <c r="G2556" s="31" t="s">
        <v>2117</v>
      </c>
      <c r="H2556" s="31">
        <v>2.8000000000000001E-2</v>
      </c>
      <c r="J2556" s="236" t="s">
        <v>15</v>
      </c>
      <c r="K2556"/>
      <c r="L2556" s="18"/>
      <c r="M2556" s="18"/>
      <c r="N2556" s="51">
        <v>712</v>
      </c>
      <c r="O2556" s="31" t="s">
        <v>1845</v>
      </c>
      <c r="P2556" s="31"/>
    </row>
    <row r="2557" spans="1:16" ht="15.6">
      <c r="A2557" s="57">
        <v>2556</v>
      </c>
      <c r="B2557" s="43" t="s">
        <v>2118</v>
      </c>
      <c r="C2557" t="s">
        <v>68</v>
      </c>
      <c r="D2557" s="31" t="s">
        <v>2511</v>
      </c>
      <c r="E2557" s="31">
        <v>65</v>
      </c>
      <c r="F2557" s="19" t="s">
        <v>2119</v>
      </c>
      <c r="G2557" s="34" t="s">
        <v>55</v>
      </c>
      <c r="H2557" s="31">
        <v>0.24</v>
      </c>
      <c r="J2557" s="31" t="s">
        <v>12</v>
      </c>
      <c r="K2557"/>
      <c r="L2557" s="18"/>
      <c r="M2557" s="18"/>
      <c r="N2557" s="51">
        <v>712</v>
      </c>
      <c r="O2557" s="31" t="s">
        <v>1845</v>
      </c>
      <c r="P2557" s="31"/>
    </row>
    <row r="2558" spans="1:16" ht="15.6">
      <c r="A2558" s="57">
        <v>2557</v>
      </c>
      <c r="B2558" s="43" t="s">
        <v>2120</v>
      </c>
      <c r="C2558" t="s">
        <v>68</v>
      </c>
      <c r="D2558" s="31" t="s">
        <v>2511</v>
      </c>
      <c r="E2558" s="31">
        <v>54</v>
      </c>
      <c r="F2558" s="19" t="s">
        <v>2121</v>
      </c>
      <c r="G2558" s="31" t="s">
        <v>2122</v>
      </c>
      <c r="H2558" s="31">
        <v>0.18</v>
      </c>
      <c r="J2558" s="236" t="s">
        <v>15</v>
      </c>
      <c r="K2558"/>
      <c r="L2558" s="18"/>
      <c r="M2558" s="18"/>
      <c r="N2558" s="51">
        <v>712</v>
      </c>
      <c r="O2558" s="31" t="s">
        <v>1845</v>
      </c>
      <c r="P2558" s="31"/>
    </row>
    <row r="2559" spans="1:16" ht="15.6">
      <c r="A2559" s="57">
        <v>2558</v>
      </c>
      <c r="B2559" s="43" t="s">
        <v>2123</v>
      </c>
      <c r="C2559" t="s">
        <v>68</v>
      </c>
      <c r="D2559" s="31" t="s">
        <v>2511</v>
      </c>
      <c r="E2559" s="31">
        <v>50</v>
      </c>
      <c r="F2559" s="19" t="s">
        <v>2108</v>
      </c>
      <c r="G2559" s="31" t="s">
        <v>2124</v>
      </c>
      <c r="H2559" s="31">
        <v>4.1000000000000002E-2</v>
      </c>
      <c r="J2559" s="34" t="s">
        <v>18</v>
      </c>
      <c r="K2559"/>
      <c r="L2559" s="18"/>
      <c r="M2559" s="18"/>
      <c r="N2559" s="51">
        <v>712</v>
      </c>
      <c r="O2559" s="31" t="s">
        <v>1845</v>
      </c>
      <c r="P2559" s="31"/>
    </row>
    <row r="2560" spans="1:16" ht="15.6">
      <c r="A2560" s="57">
        <v>2559</v>
      </c>
      <c r="B2560" s="43" t="s">
        <v>2125</v>
      </c>
      <c r="C2560" t="s">
        <v>68</v>
      </c>
      <c r="D2560" s="31" t="s">
        <v>2511</v>
      </c>
      <c r="E2560" s="31">
        <v>51</v>
      </c>
      <c r="F2560" s="19" t="s">
        <v>1903</v>
      </c>
      <c r="G2560" s="34" t="s">
        <v>55</v>
      </c>
      <c r="H2560" s="34" t="s">
        <v>55</v>
      </c>
      <c r="J2560" s="31" t="s">
        <v>12</v>
      </c>
      <c r="K2560"/>
      <c r="L2560" s="18"/>
      <c r="M2560" s="18"/>
      <c r="N2560" s="51">
        <v>712</v>
      </c>
      <c r="O2560" s="31" t="s">
        <v>1845</v>
      </c>
      <c r="P2560" s="31"/>
    </row>
    <row r="2561" spans="1:16" ht="15.6">
      <c r="A2561" s="57">
        <v>2560</v>
      </c>
      <c r="B2561" s="43" t="s">
        <v>2126</v>
      </c>
      <c r="C2561" t="s">
        <v>68</v>
      </c>
      <c r="D2561" s="31" t="s">
        <v>2511</v>
      </c>
      <c r="E2561" s="31">
        <v>66</v>
      </c>
      <c r="F2561" s="19" t="s">
        <v>1924</v>
      </c>
      <c r="G2561" s="31" t="s">
        <v>2127</v>
      </c>
      <c r="H2561" s="34" t="s">
        <v>55</v>
      </c>
      <c r="J2561" s="236" t="s">
        <v>15</v>
      </c>
      <c r="K2561"/>
      <c r="L2561" s="18"/>
      <c r="M2561" s="18"/>
      <c r="N2561" s="51">
        <v>712</v>
      </c>
      <c r="O2561" s="31" t="s">
        <v>1845</v>
      </c>
      <c r="P2561" s="31"/>
    </row>
    <row r="2562" spans="1:16" ht="15.6">
      <c r="A2562" s="57">
        <v>2561</v>
      </c>
      <c r="B2562" s="43" t="s">
        <v>2128</v>
      </c>
      <c r="C2562" t="s">
        <v>68</v>
      </c>
      <c r="D2562" s="31" t="s">
        <v>2511</v>
      </c>
      <c r="E2562" s="31">
        <v>60</v>
      </c>
      <c r="F2562" s="19" t="s">
        <v>2129</v>
      </c>
      <c r="G2562" s="31" t="s">
        <v>2130</v>
      </c>
      <c r="H2562" s="31">
        <v>0.02</v>
      </c>
      <c r="J2562" s="236" t="s">
        <v>15</v>
      </c>
      <c r="K2562"/>
      <c r="L2562" s="18"/>
      <c r="M2562"/>
      <c r="N2562" s="51">
        <v>712</v>
      </c>
      <c r="O2562" s="31" t="s">
        <v>1845</v>
      </c>
      <c r="P2562" s="31"/>
    </row>
    <row r="2563" spans="1:16" ht="15.6">
      <c r="A2563" s="57">
        <v>2562</v>
      </c>
      <c r="B2563" s="43" t="s">
        <v>2131</v>
      </c>
      <c r="C2563" t="s">
        <v>68</v>
      </c>
      <c r="D2563" s="31" t="s">
        <v>2511</v>
      </c>
      <c r="E2563" s="31">
        <v>45</v>
      </c>
      <c r="F2563" s="19" t="s">
        <v>2132</v>
      </c>
      <c r="G2563" s="31" t="s">
        <v>2133</v>
      </c>
      <c r="H2563" s="31">
        <v>1.6E-2</v>
      </c>
      <c r="J2563" s="236" t="s">
        <v>15</v>
      </c>
      <c r="K2563"/>
      <c r="L2563" s="18"/>
      <c r="M2563"/>
      <c r="N2563" s="51">
        <v>712</v>
      </c>
      <c r="O2563" s="31" t="s">
        <v>1845</v>
      </c>
      <c r="P2563" s="31"/>
    </row>
    <row r="2564" spans="1:16" ht="15.6">
      <c r="A2564" s="57">
        <v>2563</v>
      </c>
      <c r="B2564" s="44" t="s">
        <v>2134</v>
      </c>
      <c r="C2564" t="s">
        <v>68</v>
      </c>
      <c r="D2564" s="31" t="s">
        <v>2511</v>
      </c>
      <c r="E2564" s="31">
        <v>66</v>
      </c>
      <c r="F2564" s="34" t="s">
        <v>2135</v>
      </c>
      <c r="G2564" s="31" t="s">
        <v>2136</v>
      </c>
      <c r="H2564" s="31">
        <v>0.08</v>
      </c>
      <c r="J2564" s="31" t="s">
        <v>12</v>
      </c>
      <c r="K2564"/>
      <c r="L2564" s="18"/>
      <c r="M2564"/>
      <c r="N2564" s="51">
        <v>712</v>
      </c>
      <c r="O2564" s="31" t="s">
        <v>1845</v>
      </c>
      <c r="P2564" s="31"/>
    </row>
    <row r="2565" spans="1:16" ht="15.6">
      <c r="A2565" s="57">
        <v>2564</v>
      </c>
      <c r="B2565" s="44" t="s">
        <v>2137</v>
      </c>
      <c r="C2565" t="s">
        <v>68</v>
      </c>
      <c r="D2565" s="31" t="s">
        <v>2511</v>
      </c>
      <c r="E2565" s="31">
        <v>69</v>
      </c>
      <c r="F2565" s="34" t="s">
        <v>2138</v>
      </c>
      <c r="G2565" s="31" t="s">
        <v>2139</v>
      </c>
      <c r="H2565" s="31">
        <v>0.42199999999999999</v>
      </c>
      <c r="J2565" s="31" t="s">
        <v>12</v>
      </c>
      <c r="K2565"/>
      <c r="L2565"/>
      <c r="M2565"/>
      <c r="N2565" s="51">
        <v>712</v>
      </c>
      <c r="O2565" s="31" t="s">
        <v>1845</v>
      </c>
      <c r="P2565"/>
    </row>
    <row r="2566" spans="1:16" ht="15.6">
      <c r="A2566" s="57">
        <v>2565</v>
      </c>
      <c r="B2566" s="44" t="s">
        <v>2140</v>
      </c>
      <c r="C2566" t="s">
        <v>68</v>
      </c>
      <c r="D2566" s="31" t="s">
        <v>2511</v>
      </c>
      <c r="E2566" s="31">
        <v>55</v>
      </c>
      <c r="F2566" s="34" t="s">
        <v>2141</v>
      </c>
      <c r="G2566" s="31" t="s">
        <v>2142</v>
      </c>
      <c r="H2566" s="31">
        <v>0.17</v>
      </c>
      <c r="J2566" s="31" t="s">
        <v>12</v>
      </c>
      <c r="K2566"/>
      <c r="L2566"/>
      <c r="M2566"/>
      <c r="N2566" s="51">
        <v>712</v>
      </c>
      <c r="O2566" s="31" t="s">
        <v>1845</v>
      </c>
      <c r="P2566"/>
    </row>
    <row r="2567" spans="1:16" ht="15.6">
      <c r="A2567" s="57">
        <v>2566</v>
      </c>
      <c r="B2567" s="44" t="s">
        <v>2143</v>
      </c>
      <c r="C2567" t="s">
        <v>68</v>
      </c>
      <c r="D2567" s="31" t="s">
        <v>2511</v>
      </c>
      <c r="E2567" s="31">
        <v>68</v>
      </c>
      <c r="F2567" s="34" t="s">
        <v>2144</v>
      </c>
      <c r="G2567" s="31" t="s">
        <v>2145</v>
      </c>
      <c r="H2567" s="31">
        <v>0.19</v>
      </c>
      <c r="J2567" s="236" t="s">
        <v>15</v>
      </c>
      <c r="K2567"/>
      <c r="L2567"/>
      <c r="M2567"/>
      <c r="N2567" s="51">
        <v>712</v>
      </c>
      <c r="O2567" s="31" t="s">
        <v>1845</v>
      </c>
      <c r="P2567"/>
    </row>
    <row r="2568" spans="1:16" ht="15.6">
      <c r="A2568" s="57">
        <v>2567</v>
      </c>
      <c r="B2568" s="44" t="s">
        <v>2146</v>
      </c>
      <c r="C2568" t="s">
        <v>68</v>
      </c>
      <c r="D2568" s="31" t="s">
        <v>2511</v>
      </c>
      <c r="E2568" s="31">
        <v>60</v>
      </c>
      <c r="F2568" s="34" t="s">
        <v>2147</v>
      </c>
      <c r="G2568" s="31" t="s">
        <v>2148</v>
      </c>
      <c r="H2568" s="31">
        <v>0.39</v>
      </c>
      <c r="J2568" s="31" t="s">
        <v>12</v>
      </c>
      <c r="K2568"/>
      <c r="L2568"/>
      <c r="M2568"/>
      <c r="N2568" s="51">
        <v>712</v>
      </c>
      <c r="O2568" s="31" t="s">
        <v>1845</v>
      </c>
      <c r="P2568"/>
    </row>
    <row r="2569" spans="1:16" ht="15.6">
      <c r="A2569" s="57">
        <v>2568</v>
      </c>
      <c r="B2569" s="43" t="s">
        <v>2149</v>
      </c>
      <c r="C2569" t="s">
        <v>68</v>
      </c>
      <c r="D2569" s="31" t="s">
        <v>2511</v>
      </c>
      <c r="E2569" s="31">
        <v>67</v>
      </c>
      <c r="F2569" s="34" t="s">
        <v>2150</v>
      </c>
      <c r="G2569" s="34" t="s">
        <v>2136</v>
      </c>
      <c r="H2569" s="31">
        <v>0.22800000000000001</v>
      </c>
      <c r="J2569" s="236" t="s">
        <v>15</v>
      </c>
      <c r="K2569"/>
      <c r="L2569"/>
      <c r="M2569"/>
      <c r="N2569" s="51">
        <v>712</v>
      </c>
      <c r="O2569" s="31" t="s">
        <v>1845</v>
      </c>
      <c r="P2569"/>
    </row>
    <row r="2570" spans="1:16" ht="15.6">
      <c r="A2570" s="57">
        <v>2569</v>
      </c>
      <c r="B2570" s="43" t="s">
        <v>2151</v>
      </c>
      <c r="C2570" t="s">
        <v>68</v>
      </c>
      <c r="D2570" s="31" t="s">
        <v>2511</v>
      </c>
      <c r="E2570" s="31">
        <v>68</v>
      </c>
      <c r="F2570" s="34" t="s">
        <v>2152</v>
      </c>
      <c r="G2570" s="31" t="s">
        <v>2153</v>
      </c>
      <c r="H2570" s="31">
        <v>5.5E-2</v>
      </c>
      <c r="J2570" s="236" t="s">
        <v>15</v>
      </c>
      <c r="K2570"/>
      <c r="L2570"/>
      <c r="M2570"/>
      <c r="N2570" s="51">
        <v>712</v>
      </c>
      <c r="O2570" s="31" t="s">
        <v>1845</v>
      </c>
      <c r="P2570"/>
    </row>
    <row r="2571" spans="1:16" ht="15.6">
      <c r="A2571" s="57">
        <v>2570</v>
      </c>
      <c r="B2571" s="43" t="s">
        <v>2154</v>
      </c>
      <c r="C2571" t="s">
        <v>68</v>
      </c>
      <c r="D2571" s="31" t="s">
        <v>2511</v>
      </c>
      <c r="E2571" s="31">
        <v>61</v>
      </c>
      <c r="F2571" s="34" t="s">
        <v>2147</v>
      </c>
      <c r="G2571" s="31" t="s">
        <v>2155</v>
      </c>
      <c r="H2571" s="31">
        <v>2.9000000000000001E-2</v>
      </c>
      <c r="J2571" s="236" t="s">
        <v>15</v>
      </c>
      <c r="K2571"/>
      <c r="L2571"/>
      <c r="M2571"/>
      <c r="N2571" s="51">
        <v>712</v>
      </c>
      <c r="O2571" s="31" t="s">
        <v>1845</v>
      </c>
      <c r="P2571"/>
    </row>
    <row r="2572" spans="1:16" ht="15.6">
      <c r="A2572" s="57">
        <v>2571</v>
      </c>
      <c r="B2572" s="204" t="s">
        <v>2156</v>
      </c>
      <c r="C2572" t="s">
        <v>68</v>
      </c>
      <c r="D2572" s="31" t="s">
        <v>2511</v>
      </c>
      <c r="E2572" s="31">
        <v>45</v>
      </c>
      <c r="F2572" s="247">
        <v>2.0179999999999998</v>
      </c>
      <c r="G2572" s="34">
        <v>0.04</v>
      </c>
      <c r="H2572" s="31"/>
      <c r="J2572" s="31" t="s">
        <v>12</v>
      </c>
      <c r="K2572"/>
      <c r="L2572" s="18"/>
      <c r="M2572" s="18"/>
      <c r="N2572" s="51">
        <v>712</v>
      </c>
      <c r="O2572" s="31" t="s">
        <v>1845</v>
      </c>
      <c r="P2572" s="31"/>
    </row>
    <row r="2573" spans="1:16" ht="15.6">
      <c r="A2573" s="57">
        <v>2572</v>
      </c>
      <c r="B2573" s="204" t="s">
        <v>2157</v>
      </c>
      <c r="C2573" t="s">
        <v>68</v>
      </c>
      <c r="D2573" s="31" t="s">
        <v>2511</v>
      </c>
      <c r="E2573" s="31">
        <v>43</v>
      </c>
      <c r="F2573" s="248">
        <v>1.821</v>
      </c>
      <c r="G2573" s="31">
        <v>3.2000000000000001E-2</v>
      </c>
      <c r="H2573" s="31"/>
      <c r="J2573" s="31" t="s">
        <v>12</v>
      </c>
      <c r="K2573"/>
      <c r="L2573" s="18"/>
      <c r="M2573" s="18"/>
      <c r="N2573" s="51">
        <v>712</v>
      </c>
      <c r="O2573" s="31" t="s">
        <v>1845</v>
      </c>
      <c r="P2573" s="31"/>
    </row>
    <row r="2574" spans="1:16" ht="15.6">
      <c r="A2574" s="57">
        <v>2573</v>
      </c>
      <c r="B2574" s="204" t="s">
        <v>2158</v>
      </c>
      <c r="C2574" t="s">
        <v>68</v>
      </c>
      <c r="D2574" s="31" t="s">
        <v>2511</v>
      </c>
      <c r="E2574" s="31">
        <v>44</v>
      </c>
      <c r="F2574" s="247">
        <v>2.891</v>
      </c>
      <c r="G2574" s="31">
        <v>0.03</v>
      </c>
      <c r="H2574" s="31"/>
      <c r="J2574" s="31" t="s">
        <v>12</v>
      </c>
      <c r="K2574"/>
      <c r="L2574" s="18"/>
      <c r="M2574" s="18"/>
      <c r="N2574" s="51">
        <v>712</v>
      </c>
      <c r="O2574" s="31" t="s">
        <v>1845</v>
      </c>
      <c r="P2574" s="31"/>
    </row>
    <row r="2575" spans="1:16" ht="15.6">
      <c r="A2575" s="57">
        <v>2574</v>
      </c>
      <c r="B2575" s="204" t="s">
        <v>2159</v>
      </c>
      <c r="C2575" t="s">
        <v>68</v>
      </c>
      <c r="D2575" s="31" t="s">
        <v>2511</v>
      </c>
      <c r="E2575" s="31">
        <v>47</v>
      </c>
      <c r="F2575" s="248">
        <v>2.9820000000000002</v>
      </c>
      <c r="G2575" s="31">
        <v>0.04</v>
      </c>
      <c r="H2575" s="31"/>
      <c r="J2575" s="31" t="s">
        <v>12</v>
      </c>
      <c r="K2575"/>
      <c r="L2575" s="18"/>
      <c r="M2575" s="18"/>
      <c r="N2575" s="51">
        <v>712</v>
      </c>
      <c r="O2575" s="31" t="s">
        <v>1845</v>
      </c>
      <c r="P2575" s="31"/>
    </row>
    <row r="2576" spans="1:16" ht="15.6">
      <c r="A2576" s="57">
        <v>2575</v>
      </c>
      <c r="B2576" s="204" t="s">
        <v>2160</v>
      </c>
      <c r="C2576" t="s">
        <v>68</v>
      </c>
      <c r="D2576" s="31" t="s">
        <v>2511</v>
      </c>
      <c r="E2576" s="31">
        <v>45</v>
      </c>
      <c r="F2576" s="247">
        <v>2.218</v>
      </c>
      <c r="G2576" s="31">
        <v>4.2000000000000003E-2</v>
      </c>
      <c r="H2576" s="31"/>
      <c r="J2576" s="31" t="s">
        <v>12</v>
      </c>
      <c r="K2576"/>
      <c r="L2576" s="18"/>
      <c r="M2576" s="18"/>
      <c r="N2576" s="51">
        <v>712</v>
      </c>
      <c r="O2576" s="31" t="s">
        <v>1845</v>
      </c>
      <c r="P2576" s="31"/>
    </row>
    <row r="2577" spans="1:16" ht="15.6">
      <c r="A2577" s="57">
        <v>2576</v>
      </c>
      <c r="B2577" s="204" t="s">
        <v>2161</v>
      </c>
      <c r="C2577" t="s">
        <v>68</v>
      </c>
      <c r="D2577" s="31" t="s">
        <v>2511</v>
      </c>
      <c r="E2577" s="31">
        <v>40</v>
      </c>
      <c r="F2577" s="247">
        <v>2.218</v>
      </c>
      <c r="G2577" s="34" t="s">
        <v>55</v>
      </c>
      <c r="H2577" s="31"/>
      <c r="J2577" s="34" t="s">
        <v>18</v>
      </c>
      <c r="K2577"/>
      <c r="L2577" s="18"/>
      <c r="M2577" s="18"/>
      <c r="N2577" s="51">
        <v>712</v>
      </c>
      <c r="O2577" s="31" t="s">
        <v>1845</v>
      </c>
      <c r="P2577" s="31"/>
    </row>
    <row r="2578" spans="1:16" ht="15.6">
      <c r="A2578" s="57">
        <v>2577</v>
      </c>
      <c r="B2578" s="204" t="s">
        <v>2162</v>
      </c>
      <c r="C2578" t="s">
        <v>68</v>
      </c>
      <c r="D2578" s="31" t="s">
        <v>2511</v>
      </c>
      <c r="E2578" s="31">
        <v>54</v>
      </c>
      <c r="F2578" s="247">
        <v>2.6709999999999998</v>
      </c>
      <c r="G2578" s="31">
        <v>5.0999999999999997E-2</v>
      </c>
      <c r="H2578" s="31"/>
      <c r="J2578" s="31" t="s">
        <v>12</v>
      </c>
      <c r="K2578"/>
      <c r="L2578" s="18"/>
      <c r="M2578" s="18"/>
      <c r="N2578" s="51">
        <v>712</v>
      </c>
      <c r="O2578" s="31" t="s">
        <v>1845</v>
      </c>
      <c r="P2578" s="31"/>
    </row>
    <row r="2579" spans="1:16" ht="15.6">
      <c r="A2579" s="57">
        <v>2578</v>
      </c>
      <c r="B2579" s="204" t="s">
        <v>2163</v>
      </c>
      <c r="C2579" t="s">
        <v>68</v>
      </c>
      <c r="D2579" s="31" t="s">
        <v>2511</v>
      </c>
      <c r="E2579" s="31">
        <v>48</v>
      </c>
      <c r="F2579" s="247">
        <v>1.982</v>
      </c>
      <c r="G2579" s="34" t="s">
        <v>55</v>
      </c>
      <c r="H2579" s="31"/>
      <c r="J2579" s="34" t="s">
        <v>18</v>
      </c>
      <c r="K2579"/>
      <c r="L2579" s="18"/>
      <c r="M2579" s="18"/>
      <c r="N2579" s="51">
        <v>712</v>
      </c>
      <c r="O2579" s="31" t="s">
        <v>1845</v>
      </c>
      <c r="P2579" s="31"/>
    </row>
    <row r="2580" spans="1:16" ht="15.6">
      <c r="A2580" s="57">
        <v>2579</v>
      </c>
      <c r="B2580" t="s">
        <v>2164</v>
      </c>
      <c r="C2580" t="s">
        <v>68</v>
      </c>
      <c r="D2580" s="31" t="s">
        <v>2511</v>
      </c>
      <c r="E2580" s="31">
        <v>52</v>
      </c>
      <c r="F2580" s="247">
        <v>2.6779999999999999</v>
      </c>
      <c r="G2580" s="31">
        <v>0.04</v>
      </c>
      <c r="H2580" s="31"/>
      <c r="J2580" s="31" t="s">
        <v>12</v>
      </c>
      <c r="K2580"/>
      <c r="L2580" s="18"/>
      <c r="M2580" s="18"/>
      <c r="N2580" s="51">
        <v>712</v>
      </c>
      <c r="O2580" s="31" t="s">
        <v>1845</v>
      </c>
      <c r="P2580" s="31"/>
    </row>
    <row r="2581" spans="1:16" ht="15.6">
      <c r="A2581" s="57">
        <v>2580</v>
      </c>
      <c r="B2581" t="s">
        <v>2165</v>
      </c>
      <c r="C2581" t="s">
        <v>68</v>
      </c>
      <c r="D2581" s="31" t="s">
        <v>2511</v>
      </c>
      <c r="E2581" s="31">
        <v>49</v>
      </c>
      <c r="F2581" s="247">
        <v>2.8119999999999998</v>
      </c>
      <c r="G2581" s="34">
        <v>4.2000000000000003E-2</v>
      </c>
      <c r="H2581" s="31"/>
      <c r="J2581" s="31" t="s">
        <v>12</v>
      </c>
      <c r="K2581"/>
      <c r="L2581" s="18"/>
      <c r="M2581" s="18"/>
      <c r="N2581" s="51">
        <v>712</v>
      </c>
      <c r="O2581" s="31" t="s">
        <v>1845</v>
      </c>
      <c r="P2581" s="31"/>
    </row>
    <row r="2582" spans="1:16" ht="15.6">
      <c r="A2582" s="57">
        <v>2581</v>
      </c>
      <c r="B2582" t="s">
        <v>2166</v>
      </c>
      <c r="C2582" t="s">
        <v>68</v>
      </c>
      <c r="D2582" s="31" t="s">
        <v>2511</v>
      </c>
      <c r="E2582" s="31">
        <v>47</v>
      </c>
      <c r="F2582" s="247">
        <v>2.3780000000000001</v>
      </c>
      <c r="G2582" s="31">
        <v>3.2000000000000001E-2</v>
      </c>
      <c r="H2582" s="31"/>
      <c r="J2582" s="31" t="s">
        <v>12</v>
      </c>
      <c r="K2582"/>
      <c r="L2582" s="18"/>
      <c r="M2582" s="18"/>
      <c r="N2582" s="51">
        <v>712</v>
      </c>
      <c r="O2582" s="31" t="s">
        <v>1845</v>
      </c>
      <c r="P2582" s="31"/>
    </row>
    <row r="2583" spans="1:16" ht="15.6">
      <c r="A2583" s="57">
        <v>2582</v>
      </c>
      <c r="B2583" s="204" t="s">
        <v>2483</v>
      </c>
      <c r="C2583" s="29" t="s">
        <v>68</v>
      </c>
      <c r="D2583" s="31" t="s">
        <v>2511</v>
      </c>
      <c r="E2583" s="31">
        <v>46</v>
      </c>
      <c r="F2583" s="247">
        <v>3.2109999999999999</v>
      </c>
      <c r="G2583" s="31">
        <v>3.2000000000000001E-2</v>
      </c>
      <c r="H2583" s="31"/>
      <c r="J2583" s="31" t="s">
        <v>12</v>
      </c>
      <c r="N2583" s="51">
        <v>712</v>
      </c>
      <c r="O2583" s="31" t="s">
        <v>1845</v>
      </c>
    </row>
    <row r="2584" spans="1:16" ht="15.6">
      <c r="A2584" s="57">
        <v>2583</v>
      </c>
      <c r="B2584" t="s">
        <v>2484</v>
      </c>
      <c r="C2584" s="29" t="s">
        <v>68</v>
      </c>
      <c r="D2584" s="31" t="s">
        <v>2511</v>
      </c>
      <c r="E2584" s="31">
        <v>46</v>
      </c>
      <c r="F2584" s="247">
        <v>2.919</v>
      </c>
      <c r="G2584" s="34">
        <v>3.7999999999999999E-2</v>
      </c>
      <c r="H2584" s="31"/>
      <c r="J2584" s="236" t="s">
        <v>15</v>
      </c>
      <c r="N2584" s="51">
        <v>712</v>
      </c>
      <c r="O2584" s="31" t="s">
        <v>1845</v>
      </c>
    </row>
    <row r="2585" spans="1:16" ht="15.6">
      <c r="A2585" s="57">
        <v>2584</v>
      </c>
      <c r="B2585" s="254">
        <v>44810</v>
      </c>
      <c r="C2585" s="256" t="s">
        <v>68</v>
      </c>
      <c r="D2585" s="31" t="s">
        <v>2510</v>
      </c>
      <c r="E2585" s="256">
        <v>66</v>
      </c>
      <c r="F2585" s="257">
        <v>4500</v>
      </c>
      <c r="G2585" s="256">
        <v>29</v>
      </c>
      <c r="H2585" s="256">
        <v>280</v>
      </c>
      <c r="J2585" s="236" t="s">
        <v>15</v>
      </c>
      <c r="K2585" s="256">
        <v>3</v>
      </c>
      <c r="L2585" s="259">
        <f t="shared" ref="L2585:L2593" si="18">G2585/F2585</f>
        <v>6.4444444444444445E-3</v>
      </c>
      <c r="M2585" s="258">
        <f t="shared" ref="M2585:M2593" si="19">G2585/H2585</f>
        <v>0.10357142857142858</v>
      </c>
      <c r="N2585" s="31">
        <v>718</v>
      </c>
      <c r="O2585" s="256" t="s">
        <v>2498</v>
      </c>
      <c r="P2585" s="255" t="s">
        <v>2499</v>
      </c>
    </row>
    <row r="2586" spans="1:16" ht="15.6">
      <c r="A2586" s="57">
        <v>2585</v>
      </c>
      <c r="B2586" s="254">
        <v>44834</v>
      </c>
      <c r="C2586" s="256" t="s">
        <v>68</v>
      </c>
      <c r="D2586" s="31" t="s">
        <v>2510</v>
      </c>
      <c r="E2586" s="256">
        <v>50</v>
      </c>
      <c r="F2586" s="257">
        <v>1600</v>
      </c>
      <c r="G2586" s="256">
        <v>19</v>
      </c>
      <c r="H2586" s="256">
        <v>160</v>
      </c>
      <c r="J2586" s="236" t="s">
        <v>15</v>
      </c>
      <c r="K2586" s="256">
        <v>2</v>
      </c>
      <c r="L2586" s="259">
        <f t="shared" si="18"/>
        <v>1.1875E-2</v>
      </c>
      <c r="M2586" s="258">
        <f t="shared" si="19"/>
        <v>0.11874999999999999</v>
      </c>
      <c r="N2586" s="31">
        <v>718</v>
      </c>
      <c r="O2586" s="256" t="s">
        <v>2498</v>
      </c>
      <c r="P2586" s="255" t="s">
        <v>2500</v>
      </c>
    </row>
    <row r="2587" spans="1:16" ht="15.6">
      <c r="A2587" s="57">
        <v>2586</v>
      </c>
      <c r="B2587" s="254">
        <v>44835</v>
      </c>
      <c r="C2587" s="256" t="s">
        <v>68</v>
      </c>
      <c r="D2587" s="31" t="s">
        <v>2510</v>
      </c>
      <c r="E2587" s="256">
        <v>75</v>
      </c>
      <c r="F2587" s="257">
        <v>8450</v>
      </c>
      <c r="G2587" s="256">
        <v>27</v>
      </c>
      <c r="H2587" s="256">
        <v>320</v>
      </c>
      <c r="J2587" s="236" t="s">
        <v>15</v>
      </c>
      <c r="K2587" s="256">
        <v>4</v>
      </c>
      <c r="L2587" s="259">
        <f t="shared" si="18"/>
        <v>3.1952662721893492E-3</v>
      </c>
      <c r="M2587" s="258">
        <f t="shared" si="19"/>
        <v>8.4375000000000006E-2</v>
      </c>
      <c r="N2587" s="31">
        <v>718</v>
      </c>
      <c r="O2587" s="256" t="s">
        <v>2498</v>
      </c>
      <c r="P2587" s="255" t="s">
        <v>2501</v>
      </c>
    </row>
    <row r="2588" spans="1:16" ht="15.6">
      <c r="A2588" s="57">
        <v>2587</v>
      </c>
      <c r="B2588" s="254">
        <v>44855</v>
      </c>
      <c r="C2588" s="256" t="s">
        <v>68</v>
      </c>
      <c r="D2588" s="31" t="s">
        <v>2510</v>
      </c>
      <c r="E2588" s="256">
        <v>53</v>
      </c>
      <c r="F2588" s="257">
        <v>1950</v>
      </c>
      <c r="G2588" s="256">
        <v>26</v>
      </c>
      <c r="H2588" s="256">
        <v>330</v>
      </c>
      <c r="J2588" s="236" t="s">
        <v>15</v>
      </c>
      <c r="K2588" s="256">
        <v>3</v>
      </c>
      <c r="L2588" s="259">
        <f t="shared" si="18"/>
        <v>1.3333333333333334E-2</v>
      </c>
      <c r="M2588" s="258">
        <f t="shared" si="19"/>
        <v>7.8787878787878782E-2</v>
      </c>
      <c r="N2588" s="31">
        <v>718</v>
      </c>
      <c r="O2588" s="256" t="s">
        <v>2498</v>
      </c>
      <c r="P2588" s="255" t="s">
        <v>2501</v>
      </c>
    </row>
    <row r="2589" spans="1:16" ht="15.6">
      <c r="A2589" s="57">
        <v>2588</v>
      </c>
      <c r="B2589" s="254">
        <v>44872</v>
      </c>
      <c r="C2589" s="256" t="s">
        <v>68</v>
      </c>
      <c r="D2589" s="31" t="s">
        <v>2510</v>
      </c>
      <c r="E2589" s="256">
        <v>59</v>
      </c>
      <c r="F2589" s="257">
        <v>1990</v>
      </c>
      <c r="G2589" s="256">
        <v>10</v>
      </c>
      <c r="H2589" s="256">
        <v>120</v>
      </c>
      <c r="J2589" s="236" t="s">
        <v>15</v>
      </c>
      <c r="K2589" s="256">
        <v>3</v>
      </c>
      <c r="L2589" s="259">
        <f t="shared" si="18"/>
        <v>5.0251256281407036E-3</v>
      </c>
      <c r="M2589" s="258">
        <f t="shared" si="19"/>
        <v>8.3333333333333329E-2</v>
      </c>
      <c r="N2589" s="31">
        <v>718</v>
      </c>
      <c r="O2589" s="256" t="s">
        <v>2498</v>
      </c>
      <c r="P2589" s="255" t="s">
        <v>2502</v>
      </c>
    </row>
    <row r="2590" spans="1:16" ht="15.6">
      <c r="A2590" s="57">
        <v>2589</v>
      </c>
      <c r="B2590" s="254">
        <v>44888</v>
      </c>
      <c r="C2590" s="256" t="s">
        <v>68</v>
      </c>
      <c r="D2590" s="31" t="s">
        <v>2510</v>
      </c>
      <c r="E2590" s="256">
        <v>70</v>
      </c>
      <c r="F2590" s="257">
        <v>5550</v>
      </c>
      <c r="G2590" s="256">
        <v>20</v>
      </c>
      <c r="H2590" s="256">
        <v>220</v>
      </c>
      <c r="J2590" s="236" t="s">
        <v>15</v>
      </c>
      <c r="K2590" s="256">
        <v>3</v>
      </c>
      <c r="L2590" s="259">
        <f t="shared" si="18"/>
        <v>3.6036036036036037E-3</v>
      </c>
      <c r="M2590" s="258">
        <f t="shared" si="19"/>
        <v>9.0909090909090912E-2</v>
      </c>
      <c r="N2590" s="31">
        <v>718</v>
      </c>
      <c r="O2590" s="256" t="s">
        <v>2498</v>
      </c>
      <c r="P2590" s="255" t="s">
        <v>2500</v>
      </c>
    </row>
    <row r="2591" spans="1:16" ht="15.6">
      <c r="A2591" s="57">
        <v>2590</v>
      </c>
      <c r="B2591" s="254">
        <v>44903</v>
      </c>
      <c r="C2591" s="256" t="s">
        <v>68</v>
      </c>
      <c r="D2591" s="31" t="s">
        <v>2510</v>
      </c>
      <c r="E2591" s="256">
        <v>73</v>
      </c>
      <c r="F2591" s="257">
        <v>5700</v>
      </c>
      <c r="G2591" s="256">
        <v>22</v>
      </c>
      <c r="H2591" s="256">
        <v>290</v>
      </c>
      <c r="J2591" s="236" t="s">
        <v>15</v>
      </c>
      <c r="K2591" s="256">
        <v>3</v>
      </c>
      <c r="L2591" s="259">
        <f t="shared" si="18"/>
        <v>3.8596491228070177E-3</v>
      </c>
      <c r="M2591" s="258">
        <f t="shared" si="19"/>
        <v>7.586206896551724E-2</v>
      </c>
      <c r="N2591" s="31">
        <v>718</v>
      </c>
      <c r="O2591" s="256" t="s">
        <v>2498</v>
      </c>
      <c r="P2591" s="255" t="s">
        <v>2501</v>
      </c>
    </row>
    <row r="2592" spans="1:16" ht="15.6">
      <c r="A2592" s="57">
        <v>2591</v>
      </c>
      <c r="B2592" s="254">
        <v>44936</v>
      </c>
      <c r="C2592" s="256" t="s">
        <v>68</v>
      </c>
      <c r="D2592" s="31" t="s">
        <v>2510</v>
      </c>
      <c r="E2592" s="256">
        <v>57</v>
      </c>
      <c r="F2592" s="257">
        <v>2550</v>
      </c>
      <c r="G2592" s="256">
        <v>35</v>
      </c>
      <c r="H2592" s="256">
        <v>360</v>
      </c>
      <c r="J2592" s="236" t="s">
        <v>15</v>
      </c>
      <c r="K2592" s="256">
        <v>3</v>
      </c>
      <c r="L2592" s="259">
        <f t="shared" si="18"/>
        <v>1.3725490196078431E-2</v>
      </c>
      <c r="M2592" s="258">
        <f t="shared" si="19"/>
        <v>9.7222222222222224E-2</v>
      </c>
      <c r="N2592" s="31">
        <v>718</v>
      </c>
      <c r="O2592" s="256" t="s">
        <v>2498</v>
      </c>
      <c r="P2592" s="255" t="s">
        <v>2503</v>
      </c>
    </row>
    <row r="2593" spans="1:16" ht="15.6">
      <c r="A2593" s="57">
        <v>2592</v>
      </c>
      <c r="B2593" s="254">
        <v>44952</v>
      </c>
      <c r="C2593" s="256" t="s">
        <v>68</v>
      </c>
      <c r="D2593" s="31" t="s">
        <v>2510</v>
      </c>
      <c r="E2593" s="256">
        <v>65</v>
      </c>
      <c r="F2593" s="257">
        <v>4550</v>
      </c>
      <c r="G2593" s="256">
        <v>31</v>
      </c>
      <c r="H2593" s="256">
        <v>300</v>
      </c>
      <c r="J2593" s="236" t="s">
        <v>15</v>
      </c>
      <c r="K2593" s="256">
        <v>3</v>
      </c>
      <c r="L2593" s="259">
        <f t="shared" si="18"/>
        <v>6.8131868131868136E-3</v>
      </c>
      <c r="M2593" s="258">
        <f t="shared" si="19"/>
        <v>0.10333333333333333</v>
      </c>
      <c r="N2593" s="31">
        <v>718</v>
      </c>
      <c r="O2593" s="256" t="s">
        <v>2498</v>
      </c>
      <c r="P2593" s="255" t="s">
        <v>2504</v>
      </c>
    </row>
    <row r="2594" spans="1:16" ht="15.6">
      <c r="A2594" s="57">
        <v>2593</v>
      </c>
      <c r="B2594" s="264">
        <v>44950</v>
      </c>
      <c r="C2594" s="267" t="s">
        <v>68</v>
      </c>
      <c r="D2594" s="31" t="s">
        <v>2510</v>
      </c>
      <c r="E2594" s="267">
        <v>53</v>
      </c>
      <c r="F2594" s="267">
        <v>1920</v>
      </c>
      <c r="G2594" s="267">
        <v>6</v>
      </c>
      <c r="H2594" s="267">
        <v>28</v>
      </c>
      <c r="J2594" s="267" t="s">
        <v>15</v>
      </c>
      <c r="K2594" s="267"/>
      <c r="L2594" s="281"/>
      <c r="M2594" s="282">
        <f t="shared" ref="M2594:M2625" si="20">G2594/H2594*100</f>
        <v>21.428571428571427</v>
      </c>
      <c r="N2594" s="267">
        <v>712</v>
      </c>
      <c r="O2594" s="283" t="s">
        <v>13</v>
      </c>
      <c r="P2594" s="267" t="s">
        <v>2514</v>
      </c>
    </row>
    <row r="2595" spans="1:16" ht="15.6">
      <c r="A2595" s="57">
        <v>2594</v>
      </c>
      <c r="B2595" s="264">
        <v>44950</v>
      </c>
      <c r="C2595" s="267" t="s">
        <v>68</v>
      </c>
      <c r="D2595" s="31" t="s">
        <v>2510</v>
      </c>
      <c r="E2595" s="267">
        <v>50</v>
      </c>
      <c r="F2595" s="267">
        <v>1640</v>
      </c>
      <c r="G2595" s="267">
        <v>4</v>
      </c>
      <c r="H2595" s="267">
        <v>24</v>
      </c>
      <c r="J2595" s="267" t="s">
        <v>12</v>
      </c>
      <c r="K2595" s="267"/>
      <c r="L2595" s="281"/>
      <c r="M2595" s="282">
        <f t="shared" si="20"/>
        <v>16.666666666666664</v>
      </c>
      <c r="N2595" s="267">
        <v>712</v>
      </c>
      <c r="O2595" s="283" t="s">
        <v>13</v>
      </c>
      <c r="P2595" s="267" t="s">
        <v>2514</v>
      </c>
    </row>
    <row r="2596" spans="1:16" ht="15.6">
      <c r="A2596" s="57">
        <v>2595</v>
      </c>
      <c r="B2596" s="264">
        <v>44950</v>
      </c>
      <c r="C2596" s="267" t="s">
        <v>68</v>
      </c>
      <c r="D2596" s="31" t="s">
        <v>2510</v>
      </c>
      <c r="E2596" s="267">
        <v>50</v>
      </c>
      <c r="F2596" s="267">
        <v>1834</v>
      </c>
      <c r="G2596" s="267">
        <v>12</v>
      </c>
      <c r="H2596" s="267">
        <v>34</v>
      </c>
      <c r="J2596" s="267" t="s">
        <v>15</v>
      </c>
      <c r="K2596" s="267"/>
      <c r="L2596" s="281"/>
      <c r="M2596" s="282">
        <f t="shared" si="20"/>
        <v>35.294117647058826</v>
      </c>
      <c r="N2596" s="267">
        <v>712</v>
      </c>
      <c r="O2596" s="283" t="s">
        <v>13</v>
      </c>
      <c r="P2596" s="267" t="s">
        <v>2514</v>
      </c>
    </row>
    <row r="2597" spans="1:16" ht="15.6">
      <c r="A2597" s="57">
        <v>2596</v>
      </c>
      <c r="B2597" s="264">
        <v>44950</v>
      </c>
      <c r="C2597" s="267" t="s">
        <v>68</v>
      </c>
      <c r="D2597" s="31" t="s">
        <v>2510</v>
      </c>
      <c r="E2597" s="267">
        <v>52</v>
      </c>
      <c r="F2597" s="267">
        <v>1854</v>
      </c>
      <c r="G2597" s="267">
        <v>28</v>
      </c>
      <c r="H2597" s="267">
        <v>36</v>
      </c>
      <c r="J2597" s="267" t="s">
        <v>15</v>
      </c>
      <c r="K2597" s="267"/>
      <c r="L2597" s="281"/>
      <c r="M2597" s="282">
        <f t="shared" si="20"/>
        <v>77.777777777777786</v>
      </c>
      <c r="N2597" s="267">
        <v>712</v>
      </c>
      <c r="O2597" s="283" t="s">
        <v>13</v>
      </c>
      <c r="P2597" s="267" t="s">
        <v>2514</v>
      </c>
    </row>
    <row r="2598" spans="1:16" ht="15.6">
      <c r="A2598" s="57">
        <v>2597</v>
      </c>
      <c r="B2598" s="264">
        <v>44950</v>
      </c>
      <c r="C2598" s="267" t="s">
        <v>68</v>
      </c>
      <c r="D2598" s="31" t="s">
        <v>2510</v>
      </c>
      <c r="E2598" s="267">
        <v>43</v>
      </c>
      <c r="F2598" s="267">
        <v>1182</v>
      </c>
      <c r="G2598" s="267">
        <v>21</v>
      </c>
      <c r="H2598" s="267">
        <v>20</v>
      </c>
      <c r="J2598" s="267" t="s">
        <v>15</v>
      </c>
      <c r="K2598" s="267"/>
      <c r="L2598" s="281"/>
      <c r="M2598" s="282">
        <f t="shared" si="20"/>
        <v>105</v>
      </c>
      <c r="N2598" s="267">
        <v>712</v>
      </c>
      <c r="O2598" s="283" t="s">
        <v>13</v>
      </c>
      <c r="P2598" s="267" t="s">
        <v>2514</v>
      </c>
    </row>
    <row r="2599" spans="1:16" ht="15.6">
      <c r="A2599" s="57">
        <v>2598</v>
      </c>
      <c r="B2599" s="264">
        <v>44950</v>
      </c>
      <c r="C2599" s="267" t="s">
        <v>68</v>
      </c>
      <c r="D2599" s="31" t="s">
        <v>2510</v>
      </c>
      <c r="E2599" s="267">
        <v>38</v>
      </c>
      <c r="F2599" s="267">
        <v>852</v>
      </c>
      <c r="G2599" s="267">
        <v>1</v>
      </c>
      <c r="H2599" s="267">
        <v>12</v>
      </c>
      <c r="J2599" s="267" t="s">
        <v>12</v>
      </c>
      <c r="K2599" s="267"/>
      <c r="L2599" s="281"/>
      <c r="M2599" s="282">
        <f t="shared" si="20"/>
        <v>8.3333333333333321</v>
      </c>
      <c r="N2599" s="267">
        <v>712</v>
      </c>
      <c r="O2599" s="283" t="s">
        <v>13</v>
      </c>
      <c r="P2599" s="267" t="s">
        <v>2514</v>
      </c>
    </row>
    <row r="2600" spans="1:16" ht="15.6">
      <c r="A2600" s="57">
        <v>2599</v>
      </c>
      <c r="B2600" s="264">
        <v>44950</v>
      </c>
      <c r="C2600" s="267" t="s">
        <v>68</v>
      </c>
      <c r="D2600" s="31" t="s">
        <v>2510</v>
      </c>
      <c r="E2600" s="267">
        <v>45</v>
      </c>
      <c r="F2600" s="267">
        <v>1150</v>
      </c>
      <c r="G2600" s="267">
        <v>2</v>
      </c>
      <c r="H2600" s="267">
        <v>28</v>
      </c>
      <c r="J2600" s="267" t="s">
        <v>12</v>
      </c>
      <c r="K2600" s="267"/>
      <c r="L2600" s="281"/>
      <c r="M2600" s="282">
        <f t="shared" si="20"/>
        <v>7.1428571428571423</v>
      </c>
      <c r="N2600" s="267">
        <v>712</v>
      </c>
      <c r="O2600" s="283" t="s">
        <v>13</v>
      </c>
      <c r="P2600" s="267" t="s">
        <v>2514</v>
      </c>
    </row>
    <row r="2601" spans="1:16" ht="15.6">
      <c r="A2601" s="57">
        <v>2600</v>
      </c>
      <c r="B2601" s="264">
        <v>44950</v>
      </c>
      <c r="C2601" s="267" t="s">
        <v>68</v>
      </c>
      <c r="D2601" s="31" t="s">
        <v>2510</v>
      </c>
      <c r="E2601" s="267">
        <v>54</v>
      </c>
      <c r="F2601" s="267">
        <v>2126</v>
      </c>
      <c r="G2601" s="267">
        <v>10</v>
      </c>
      <c r="H2601" s="267">
        <v>52</v>
      </c>
      <c r="J2601" s="267" t="s">
        <v>15</v>
      </c>
      <c r="K2601" s="267"/>
      <c r="L2601" s="281"/>
      <c r="M2601" s="282">
        <f t="shared" si="20"/>
        <v>19.230769230769234</v>
      </c>
      <c r="N2601" s="267">
        <v>712</v>
      </c>
      <c r="O2601" s="283" t="s">
        <v>13</v>
      </c>
      <c r="P2601" s="267" t="s">
        <v>2514</v>
      </c>
    </row>
    <row r="2602" spans="1:16" ht="15.6">
      <c r="A2602" s="57">
        <v>2601</v>
      </c>
      <c r="B2602" s="264">
        <v>44950</v>
      </c>
      <c r="C2602" s="267" t="s">
        <v>68</v>
      </c>
      <c r="D2602" s="31" t="s">
        <v>2510</v>
      </c>
      <c r="E2602" s="267">
        <v>44</v>
      </c>
      <c r="F2602" s="267">
        <v>1310</v>
      </c>
      <c r="G2602" s="267">
        <v>2</v>
      </c>
      <c r="H2602" s="267">
        <v>28</v>
      </c>
      <c r="J2602" s="267" t="s">
        <v>12</v>
      </c>
      <c r="K2602" s="267"/>
      <c r="L2602" s="281"/>
      <c r="M2602" s="282">
        <f t="shared" si="20"/>
        <v>7.1428571428571423</v>
      </c>
      <c r="N2602" s="267">
        <v>712</v>
      </c>
      <c r="O2602" s="283" t="s">
        <v>13</v>
      </c>
      <c r="P2602" s="267" t="s">
        <v>2514</v>
      </c>
    </row>
    <row r="2603" spans="1:16" ht="15.6">
      <c r="A2603" s="57">
        <v>2602</v>
      </c>
      <c r="B2603" s="264">
        <v>44950</v>
      </c>
      <c r="C2603" s="267" t="s">
        <v>68</v>
      </c>
      <c r="D2603" s="31" t="s">
        <v>2510</v>
      </c>
      <c r="E2603" s="267">
        <v>48</v>
      </c>
      <c r="F2603" s="267">
        <v>2622</v>
      </c>
      <c r="G2603" s="267">
        <v>43</v>
      </c>
      <c r="H2603" s="267">
        <v>60</v>
      </c>
      <c r="J2603" s="267" t="s">
        <v>15</v>
      </c>
      <c r="K2603" s="267"/>
      <c r="L2603" s="281"/>
      <c r="M2603" s="282">
        <f t="shared" si="20"/>
        <v>71.666666666666671</v>
      </c>
      <c r="N2603" s="267">
        <v>712</v>
      </c>
      <c r="O2603" s="283" t="s">
        <v>13</v>
      </c>
      <c r="P2603" s="267" t="s">
        <v>2514</v>
      </c>
    </row>
    <row r="2604" spans="1:16" ht="15.6">
      <c r="A2604" s="57">
        <v>2603</v>
      </c>
      <c r="B2604" s="264">
        <v>44950</v>
      </c>
      <c r="C2604" s="267" t="s">
        <v>68</v>
      </c>
      <c r="D2604" s="31" t="s">
        <v>2510</v>
      </c>
      <c r="E2604" s="267">
        <v>51</v>
      </c>
      <c r="F2604" s="267">
        <v>1918</v>
      </c>
      <c r="G2604" s="267">
        <v>3</v>
      </c>
      <c r="H2604" s="267">
        <v>34</v>
      </c>
      <c r="J2604" s="267" t="s">
        <v>12</v>
      </c>
      <c r="K2604" s="267"/>
      <c r="L2604" s="281"/>
      <c r="M2604" s="282">
        <f t="shared" si="20"/>
        <v>8.8235294117647065</v>
      </c>
      <c r="N2604" s="267">
        <v>712</v>
      </c>
      <c r="O2604" s="283" t="s">
        <v>13</v>
      </c>
      <c r="P2604" s="267" t="s">
        <v>2514</v>
      </c>
    </row>
    <row r="2605" spans="1:16" ht="15.6">
      <c r="A2605" s="57">
        <v>2604</v>
      </c>
      <c r="B2605" s="264">
        <v>44950</v>
      </c>
      <c r="C2605" s="267" t="s">
        <v>68</v>
      </c>
      <c r="D2605" s="31" t="s">
        <v>2510</v>
      </c>
      <c r="E2605" s="267">
        <v>56</v>
      </c>
      <c r="F2605" s="267">
        <v>2596</v>
      </c>
      <c r="G2605" s="267">
        <v>27</v>
      </c>
      <c r="H2605" s="267">
        <v>38</v>
      </c>
      <c r="J2605" s="267" t="s">
        <v>15</v>
      </c>
      <c r="K2605" s="267"/>
      <c r="L2605" s="281"/>
      <c r="M2605" s="282">
        <f t="shared" si="20"/>
        <v>71.05263157894737</v>
      </c>
      <c r="N2605" s="267">
        <v>712</v>
      </c>
      <c r="O2605" s="283" t="s">
        <v>13</v>
      </c>
      <c r="P2605" s="267" t="s">
        <v>2514</v>
      </c>
    </row>
    <row r="2606" spans="1:16" ht="15.6">
      <c r="A2606" s="57">
        <v>2605</v>
      </c>
      <c r="B2606" s="264">
        <v>44950</v>
      </c>
      <c r="C2606" s="267" t="s">
        <v>68</v>
      </c>
      <c r="D2606" s="31" t="s">
        <v>2510</v>
      </c>
      <c r="E2606" s="267">
        <v>47</v>
      </c>
      <c r="F2606" s="267">
        <v>1422</v>
      </c>
      <c r="G2606" s="267">
        <v>5</v>
      </c>
      <c r="H2606" s="267">
        <v>18</v>
      </c>
      <c r="J2606" s="267" t="s">
        <v>15</v>
      </c>
      <c r="K2606" s="267"/>
      <c r="L2606" s="281"/>
      <c r="M2606" s="282">
        <f t="shared" si="20"/>
        <v>27.777777777777779</v>
      </c>
      <c r="N2606" s="267">
        <v>712</v>
      </c>
      <c r="O2606" s="283" t="s">
        <v>13</v>
      </c>
      <c r="P2606" s="267" t="s">
        <v>2514</v>
      </c>
    </row>
    <row r="2607" spans="1:16" ht="15.6">
      <c r="A2607" s="57">
        <v>2606</v>
      </c>
      <c r="B2607" s="264">
        <v>44950</v>
      </c>
      <c r="C2607" s="267" t="s">
        <v>68</v>
      </c>
      <c r="D2607" s="31" t="s">
        <v>2510</v>
      </c>
      <c r="E2607" s="267">
        <v>52</v>
      </c>
      <c r="F2607" s="267">
        <v>1862</v>
      </c>
      <c r="G2607" s="267">
        <v>18</v>
      </c>
      <c r="H2607" s="267">
        <v>30</v>
      </c>
      <c r="J2607" s="267" t="s">
        <v>15</v>
      </c>
      <c r="K2607" s="267"/>
      <c r="L2607" s="281"/>
      <c r="M2607" s="282">
        <f t="shared" si="20"/>
        <v>60</v>
      </c>
      <c r="N2607" s="267">
        <v>712</v>
      </c>
      <c r="O2607" s="283" t="s">
        <v>13</v>
      </c>
      <c r="P2607" s="267" t="s">
        <v>2514</v>
      </c>
    </row>
    <row r="2608" spans="1:16" ht="15.6">
      <c r="A2608" s="57">
        <v>2607</v>
      </c>
      <c r="B2608" s="264">
        <v>44950</v>
      </c>
      <c r="C2608" s="267" t="s">
        <v>68</v>
      </c>
      <c r="D2608" s="31" t="s">
        <v>2510</v>
      </c>
      <c r="E2608" s="267">
        <v>51</v>
      </c>
      <c r="F2608" s="267">
        <v>1760</v>
      </c>
      <c r="G2608" s="267">
        <v>22</v>
      </c>
      <c r="H2608" s="267">
        <v>32</v>
      </c>
      <c r="J2608" s="267" t="s">
        <v>15</v>
      </c>
      <c r="K2608" s="267"/>
      <c r="L2608" s="281"/>
      <c r="M2608" s="282">
        <f t="shared" si="20"/>
        <v>68.75</v>
      </c>
      <c r="N2608" s="267">
        <v>712</v>
      </c>
      <c r="O2608" s="283" t="s">
        <v>13</v>
      </c>
      <c r="P2608" s="267" t="s">
        <v>2514</v>
      </c>
    </row>
    <row r="2609" spans="1:16" ht="15.6">
      <c r="A2609" s="57">
        <v>2608</v>
      </c>
      <c r="B2609" s="264">
        <v>44950</v>
      </c>
      <c r="C2609" s="267" t="s">
        <v>68</v>
      </c>
      <c r="D2609" s="31" t="s">
        <v>2510</v>
      </c>
      <c r="E2609" s="267">
        <v>46</v>
      </c>
      <c r="F2609" s="267">
        <v>1058</v>
      </c>
      <c r="G2609" s="267">
        <v>13</v>
      </c>
      <c r="H2609" s="267">
        <v>24</v>
      </c>
      <c r="J2609" s="267" t="s">
        <v>15</v>
      </c>
      <c r="K2609" s="267"/>
      <c r="L2609" s="281"/>
      <c r="M2609" s="282">
        <f t="shared" si="20"/>
        <v>54.166666666666664</v>
      </c>
      <c r="N2609" s="267">
        <v>712</v>
      </c>
      <c r="O2609" s="283" t="s">
        <v>13</v>
      </c>
      <c r="P2609" s="267" t="s">
        <v>2514</v>
      </c>
    </row>
    <row r="2610" spans="1:16" ht="15.6">
      <c r="A2610" s="57">
        <v>2609</v>
      </c>
      <c r="B2610" s="264">
        <v>44950</v>
      </c>
      <c r="C2610" s="267" t="s">
        <v>68</v>
      </c>
      <c r="D2610" s="31" t="s">
        <v>2510</v>
      </c>
      <c r="E2610" s="267">
        <v>61</v>
      </c>
      <c r="F2610" s="267">
        <v>2828</v>
      </c>
      <c r="G2610" s="267">
        <v>88</v>
      </c>
      <c r="H2610" s="267">
        <v>64</v>
      </c>
      <c r="J2610" s="267" t="s">
        <v>15</v>
      </c>
      <c r="K2610" s="267"/>
      <c r="L2610" s="281"/>
      <c r="M2610" s="282">
        <f t="shared" si="20"/>
        <v>137.5</v>
      </c>
      <c r="N2610" s="267">
        <v>712</v>
      </c>
      <c r="O2610" s="283" t="s">
        <v>13</v>
      </c>
      <c r="P2610" s="267" t="s">
        <v>2514</v>
      </c>
    </row>
    <row r="2611" spans="1:16" ht="15.6">
      <c r="A2611" s="57">
        <v>2610</v>
      </c>
      <c r="B2611" s="264">
        <v>44950</v>
      </c>
      <c r="C2611" s="267" t="s">
        <v>68</v>
      </c>
      <c r="D2611" s="31" t="s">
        <v>2510</v>
      </c>
      <c r="E2611" s="267">
        <v>43</v>
      </c>
      <c r="F2611" s="267">
        <v>1250</v>
      </c>
      <c r="G2611" s="267">
        <v>11</v>
      </c>
      <c r="H2611" s="267">
        <v>22</v>
      </c>
      <c r="J2611" s="267" t="s">
        <v>15</v>
      </c>
      <c r="K2611" s="267"/>
      <c r="L2611" s="281"/>
      <c r="M2611" s="282">
        <f t="shared" si="20"/>
        <v>50</v>
      </c>
      <c r="N2611" s="267">
        <v>712</v>
      </c>
      <c r="O2611" s="283" t="s">
        <v>13</v>
      </c>
      <c r="P2611" s="267" t="s">
        <v>2514</v>
      </c>
    </row>
    <row r="2612" spans="1:16" ht="15.6">
      <c r="A2612" s="57">
        <v>2611</v>
      </c>
      <c r="B2612" s="264">
        <v>44950</v>
      </c>
      <c r="C2612" s="267" t="s">
        <v>68</v>
      </c>
      <c r="D2612" s="31" t="s">
        <v>2510</v>
      </c>
      <c r="E2612" s="267">
        <v>53</v>
      </c>
      <c r="F2612" s="267">
        <v>2068</v>
      </c>
      <c r="G2612" s="267">
        <v>22</v>
      </c>
      <c r="H2612" s="267">
        <v>38</v>
      </c>
      <c r="J2612" s="267" t="s">
        <v>15</v>
      </c>
      <c r="K2612" s="267"/>
      <c r="L2612" s="281"/>
      <c r="M2612" s="282">
        <f t="shared" si="20"/>
        <v>57.894736842105267</v>
      </c>
      <c r="N2612" s="267">
        <v>712</v>
      </c>
      <c r="O2612" s="283" t="s">
        <v>13</v>
      </c>
      <c r="P2612" s="267" t="s">
        <v>2514</v>
      </c>
    </row>
    <row r="2613" spans="1:16" ht="15.6">
      <c r="A2613" s="57">
        <v>2612</v>
      </c>
      <c r="B2613" s="264">
        <v>44950</v>
      </c>
      <c r="C2613" s="267" t="s">
        <v>68</v>
      </c>
      <c r="D2613" s="31" t="s">
        <v>2510</v>
      </c>
      <c r="E2613" s="267">
        <v>53</v>
      </c>
      <c r="F2613" s="267">
        <v>2074</v>
      </c>
      <c r="G2613" s="267">
        <v>3</v>
      </c>
      <c r="H2613" s="267">
        <v>30</v>
      </c>
      <c r="J2613" s="267" t="s">
        <v>12</v>
      </c>
      <c r="K2613" s="267"/>
      <c r="L2613" s="281"/>
      <c r="M2613" s="282">
        <f t="shared" si="20"/>
        <v>10</v>
      </c>
      <c r="N2613" s="267">
        <v>712</v>
      </c>
      <c r="O2613" s="283" t="s">
        <v>13</v>
      </c>
      <c r="P2613" s="267" t="s">
        <v>2514</v>
      </c>
    </row>
    <row r="2614" spans="1:16" ht="15.6">
      <c r="A2614" s="57">
        <v>2613</v>
      </c>
      <c r="B2614" s="264">
        <v>44950</v>
      </c>
      <c r="C2614" s="267" t="s">
        <v>68</v>
      </c>
      <c r="D2614" s="31" t="s">
        <v>2510</v>
      </c>
      <c r="E2614" s="267">
        <v>44</v>
      </c>
      <c r="F2614" s="267">
        <v>1148</v>
      </c>
      <c r="G2614" s="267">
        <v>1</v>
      </c>
      <c r="H2614" s="267">
        <v>20</v>
      </c>
      <c r="J2614" s="267" t="s">
        <v>12</v>
      </c>
      <c r="K2614" s="267"/>
      <c r="L2614" s="281"/>
      <c r="M2614" s="282">
        <f t="shared" si="20"/>
        <v>5</v>
      </c>
      <c r="N2614" s="267">
        <v>712</v>
      </c>
      <c r="O2614" s="283" t="s">
        <v>13</v>
      </c>
      <c r="P2614" s="267" t="s">
        <v>2514</v>
      </c>
    </row>
    <row r="2615" spans="1:16" ht="15.6">
      <c r="A2615" s="57">
        <v>2614</v>
      </c>
      <c r="B2615" s="264">
        <v>44950</v>
      </c>
      <c r="C2615" s="267" t="s">
        <v>68</v>
      </c>
      <c r="D2615" s="31" t="s">
        <v>2510</v>
      </c>
      <c r="E2615" s="267">
        <v>54</v>
      </c>
      <c r="F2615" s="267">
        <v>1876</v>
      </c>
      <c r="G2615" s="267">
        <v>2</v>
      </c>
      <c r="H2615" s="267">
        <v>28</v>
      </c>
      <c r="J2615" s="267" t="s">
        <v>12</v>
      </c>
      <c r="K2615" s="267"/>
      <c r="L2615" s="281"/>
      <c r="M2615" s="282">
        <f t="shared" si="20"/>
        <v>7.1428571428571423</v>
      </c>
      <c r="N2615" s="267">
        <v>712</v>
      </c>
      <c r="O2615" s="283" t="s">
        <v>13</v>
      </c>
      <c r="P2615" s="267" t="s">
        <v>2514</v>
      </c>
    </row>
    <row r="2616" spans="1:16" ht="15.6">
      <c r="A2616" s="57">
        <v>2615</v>
      </c>
      <c r="B2616" s="264">
        <v>44950</v>
      </c>
      <c r="C2616" s="267" t="s">
        <v>68</v>
      </c>
      <c r="D2616" s="31" t="s">
        <v>2510</v>
      </c>
      <c r="E2616" s="267">
        <v>62</v>
      </c>
      <c r="F2616" s="267">
        <v>3024</v>
      </c>
      <c r="G2616" s="267">
        <v>8</v>
      </c>
      <c r="H2616" s="267">
        <v>44</v>
      </c>
      <c r="J2616" s="267" t="s">
        <v>15</v>
      </c>
      <c r="K2616" s="267"/>
      <c r="L2616" s="281"/>
      <c r="M2616" s="282">
        <f t="shared" si="20"/>
        <v>18.181818181818183</v>
      </c>
      <c r="N2616" s="267">
        <v>712</v>
      </c>
      <c r="O2616" s="283" t="s">
        <v>13</v>
      </c>
      <c r="P2616" s="267" t="s">
        <v>2514</v>
      </c>
    </row>
    <row r="2617" spans="1:16" ht="15.6">
      <c r="A2617" s="57">
        <v>2616</v>
      </c>
      <c r="B2617" s="264">
        <v>44950</v>
      </c>
      <c r="C2617" s="267" t="s">
        <v>68</v>
      </c>
      <c r="D2617" s="31" t="s">
        <v>2510</v>
      </c>
      <c r="E2617" s="267">
        <v>44</v>
      </c>
      <c r="F2617" s="267">
        <v>1194</v>
      </c>
      <c r="G2617" s="267">
        <v>11</v>
      </c>
      <c r="H2617" s="267">
        <v>20</v>
      </c>
      <c r="J2617" s="267" t="s">
        <v>15</v>
      </c>
      <c r="K2617" s="267"/>
      <c r="L2617" s="281"/>
      <c r="M2617" s="282">
        <f t="shared" si="20"/>
        <v>55.000000000000007</v>
      </c>
      <c r="N2617" s="267">
        <v>712</v>
      </c>
      <c r="O2617" s="283" t="s">
        <v>13</v>
      </c>
      <c r="P2617" s="267" t="s">
        <v>2514</v>
      </c>
    </row>
    <row r="2618" spans="1:16" ht="15.6">
      <c r="A2618" s="57">
        <v>2617</v>
      </c>
      <c r="B2618" s="284">
        <v>44985</v>
      </c>
      <c r="C2618" s="267" t="s">
        <v>68</v>
      </c>
      <c r="D2618" s="31" t="s">
        <v>2510</v>
      </c>
      <c r="E2618" s="265">
        <v>54</v>
      </c>
      <c r="F2618" s="265">
        <v>1934</v>
      </c>
      <c r="G2618" s="265">
        <v>56</v>
      </c>
      <c r="H2618" s="265">
        <v>56</v>
      </c>
      <c r="J2618" s="265" t="s">
        <v>15</v>
      </c>
      <c r="K2618" s="281"/>
      <c r="M2618" s="282">
        <f t="shared" si="20"/>
        <v>100</v>
      </c>
      <c r="N2618" s="267">
        <v>712</v>
      </c>
      <c r="O2618" s="283" t="s">
        <v>13</v>
      </c>
      <c r="P2618" s="265" t="s">
        <v>2516</v>
      </c>
    </row>
    <row r="2619" spans="1:16" ht="15.6">
      <c r="A2619" s="57">
        <v>2618</v>
      </c>
      <c r="B2619" s="284">
        <v>44985</v>
      </c>
      <c r="C2619" s="267" t="s">
        <v>68</v>
      </c>
      <c r="D2619" s="31" t="s">
        <v>2510</v>
      </c>
      <c r="E2619" s="265">
        <v>58</v>
      </c>
      <c r="F2619" s="265">
        <v>2598</v>
      </c>
      <c r="G2619" s="265">
        <v>3</v>
      </c>
      <c r="H2619" s="265">
        <v>26</v>
      </c>
      <c r="J2619" s="265" t="s">
        <v>15</v>
      </c>
      <c r="K2619" s="281"/>
      <c r="M2619" s="282">
        <f t="shared" si="20"/>
        <v>11.538461538461538</v>
      </c>
      <c r="N2619" s="267">
        <v>712</v>
      </c>
      <c r="O2619" s="283" t="s">
        <v>13</v>
      </c>
      <c r="P2619" s="265" t="s">
        <v>2516</v>
      </c>
    </row>
    <row r="2620" spans="1:16" ht="15.6">
      <c r="A2620" s="57">
        <v>2619</v>
      </c>
      <c r="B2620" s="284">
        <v>44985</v>
      </c>
      <c r="C2620" s="267" t="s">
        <v>68</v>
      </c>
      <c r="D2620" s="31" t="s">
        <v>2510</v>
      </c>
      <c r="E2620" s="265">
        <v>42</v>
      </c>
      <c r="F2620" s="265">
        <v>1112</v>
      </c>
      <c r="G2620" s="265">
        <v>27</v>
      </c>
      <c r="H2620" s="265">
        <v>34</v>
      </c>
      <c r="J2620" s="265" t="s">
        <v>15</v>
      </c>
      <c r="K2620" s="281"/>
      <c r="M2620" s="282">
        <f t="shared" si="20"/>
        <v>79.411764705882348</v>
      </c>
      <c r="N2620" s="267">
        <v>712</v>
      </c>
      <c r="O2620" s="283" t="s">
        <v>13</v>
      </c>
      <c r="P2620" s="265" t="s">
        <v>2516</v>
      </c>
    </row>
    <row r="2621" spans="1:16" ht="15.6">
      <c r="A2621" s="57">
        <v>2620</v>
      </c>
      <c r="B2621" s="284">
        <v>44985</v>
      </c>
      <c r="C2621" s="267" t="s">
        <v>68</v>
      </c>
      <c r="D2621" s="31" t="s">
        <v>2510</v>
      </c>
      <c r="E2621" s="265">
        <v>59</v>
      </c>
      <c r="F2621" s="265">
        <v>2380</v>
      </c>
      <c r="G2621" s="265">
        <v>34</v>
      </c>
      <c r="H2621" s="265">
        <v>46</v>
      </c>
      <c r="J2621" s="265" t="s">
        <v>15</v>
      </c>
      <c r="K2621" s="281"/>
      <c r="M2621" s="282">
        <f t="shared" si="20"/>
        <v>73.91304347826086</v>
      </c>
      <c r="N2621" s="267">
        <v>712</v>
      </c>
      <c r="O2621" s="283" t="s">
        <v>13</v>
      </c>
      <c r="P2621" s="265" t="s">
        <v>2516</v>
      </c>
    </row>
    <row r="2622" spans="1:16" ht="15.6">
      <c r="A2622" s="57">
        <v>2621</v>
      </c>
      <c r="B2622" s="284">
        <v>44985</v>
      </c>
      <c r="C2622" s="267" t="s">
        <v>68</v>
      </c>
      <c r="D2622" s="31" t="s">
        <v>2510</v>
      </c>
      <c r="E2622" s="265">
        <v>53</v>
      </c>
      <c r="F2622" s="265">
        <v>1938</v>
      </c>
      <c r="G2622" s="265">
        <v>24</v>
      </c>
      <c r="H2622" s="265">
        <v>40</v>
      </c>
      <c r="J2622" s="265" t="s">
        <v>15</v>
      </c>
      <c r="K2622" s="281"/>
      <c r="M2622" s="282">
        <f t="shared" si="20"/>
        <v>60</v>
      </c>
      <c r="N2622" s="267">
        <v>712</v>
      </c>
      <c r="O2622" s="283" t="s">
        <v>13</v>
      </c>
      <c r="P2622" s="265" t="s">
        <v>2516</v>
      </c>
    </row>
    <row r="2623" spans="1:16" ht="15.6">
      <c r="A2623" s="57">
        <v>2622</v>
      </c>
      <c r="B2623" s="284">
        <v>44985</v>
      </c>
      <c r="C2623" s="267" t="s">
        <v>68</v>
      </c>
      <c r="D2623" s="31" t="s">
        <v>2510</v>
      </c>
      <c r="E2623" s="265">
        <v>42</v>
      </c>
      <c r="F2623" s="265">
        <v>920</v>
      </c>
      <c r="G2623" s="265">
        <v>1</v>
      </c>
      <c r="H2623" s="265">
        <v>22</v>
      </c>
      <c r="J2623" s="265" t="s">
        <v>12</v>
      </c>
      <c r="K2623" s="281"/>
      <c r="M2623" s="282">
        <f t="shared" si="20"/>
        <v>4.5454545454545459</v>
      </c>
      <c r="N2623" s="267">
        <v>712</v>
      </c>
      <c r="O2623" s="283" t="s">
        <v>13</v>
      </c>
      <c r="P2623" s="265" t="s">
        <v>2516</v>
      </c>
    </row>
    <row r="2624" spans="1:16" ht="15.6">
      <c r="A2624" s="57">
        <v>2623</v>
      </c>
      <c r="B2624" s="284">
        <v>44985</v>
      </c>
      <c r="C2624" s="267" t="s">
        <v>68</v>
      </c>
      <c r="D2624" s="31" t="s">
        <v>2510</v>
      </c>
      <c r="E2624" s="265">
        <v>40</v>
      </c>
      <c r="F2624" s="265">
        <v>846</v>
      </c>
      <c r="G2624" s="265">
        <v>0</v>
      </c>
      <c r="H2624" s="265">
        <v>34</v>
      </c>
      <c r="J2624" s="265" t="s">
        <v>15</v>
      </c>
      <c r="K2624" s="281"/>
      <c r="M2624" s="282">
        <f t="shared" si="20"/>
        <v>0</v>
      </c>
      <c r="N2624" s="267">
        <v>712</v>
      </c>
      <c r="O2624" s="283" t="s">
        <v>13</v>
      </c>
      <c r="P2624" s="265" t="s">
        <v>2516</v>
      </c>
    </row>
    <row r="2625" spans="1:16" ht="15.6">
      <c r="A2625" s="57">
        <v>2624</v>
      </c>
      <c r="B2625" s="284">
        <v>44985</v>
      </c>
      <c r="C2625" s="267" t="s">
        <v>68</v>
      </c>
      <c r="D2625" s="31" t="s">
        <v>2510</v>
      </c>
      <c r="E2625" s="265">
        <v>40</v>
      </c>
      <c r="F2625" s="265">
        <v>810</v>
      </c>
      <c r="G2625" s="265">
        <v>2</v>
      </c>
      <c r="H2625" s="265">
        <v>24</v>
      </c>
      <c r="J2625" s="265" t="s">
        <v>15</v>
      </c>
      <c r="K2625" s="281"/>
      <c r="M2625" s="282">
        <f t="shared" si="20"/>
        <v>8.3333333333333321</v>
      </c>
      <c r="N2625" s="267">
        <v>712</v>
      </c>
      <c r="O2625" s="283" t="s">
        <v>13</v>
      </c>
      <c r="P2625" s="265" t="s">
        <v>2516</v>
      </c>
    </row>
    <row r="2626" spans="1:16" ht="15.6">
      <c r="A2626" s="57">
        <v>2625</v>
      </c>
      <c r="B2626" s="284">
        <v>44985</v>
      </c>
      <c r="C2626" s="267" t="s">
        <v>68</v>
      </c>
      <c r="D2626" s="31" t="s">
        <v>2510</v>
      </c>
      <c r="E2626" s="265">
        <v>42</v>
      </c>
      <c r="F2626" s="265">
        <v>984</v>
      </c>
      <c r="G2626" s="265">
        <v>1</v>
      </c>
      <c r="H2626" s="265">
        <v>16</v>
      </c>
      <c r="J2626" s="265" t="s">
        <v>15</v>
      </c>
      <c r="K2626" s="281"/>
      <c r="M2626" s="282">
        <f t="shared" ref="M2626:M2657" si="21">G2626/H2626*100</f>
        <v>6.25</v>
      </c>
      <c r="N2626" s="267">
        <v>712</v>
      </c>
      <c r="O2626" s="283" t="s">
        <v>13</v>
      </c>
      <c r="P2626" s="265" t="s">
        <v>2516</v>
      </c>
    </row>
    <row r="2627" spans="1:16" ht="15.6">
      <c r="A2627" s="57">
        <v>2626</v>
      </c>
      <c r="B2627" s="284">
        <v>44985</v>
      </c>
      <c r="C2627" s="267" t="s">
        <v>68</v>
      </c>
      <c r="D2627" s="31" t="s">
        <v>2510</v>
      </c>
      <c r="E2627" s="265">
        <v>49</v>
      </c>
      <c r="F2627" s="265">
        <v>1644</v>
      </c>
      <c r="G2627" s="265">
        <v>3</v>
      </c>
      <c r="H2627" s="265">
        <v>56</v>
      </c>
      <c r="J2627" s="265" t="s">
        <v>15</v>
      </c>
      <c r="K2627" s="281"/>
      <c r="M2627" s="282">
        <f t="shared" si="21"/>
        <v>5.3571428571428568</v>
      </c>
      <c r="N2627" s="267">
        <v>712</v>
      </c>
      <c r="O2627" s="283" t="s">
        <v>13</v>
      </c>
      <c r="P2627" s="265" t="s">
        <v>2516</v>
      </c>
    </row>
    <row r="2628" spans="1:16" ht="15.6">
      <c r="A2628" s="57">
        <v>2627</v>
      </c>
      <c r="B2628" s="284">
        <v>44985</v>
      </c>
      <c r="C2628" s="267" t="s">
        <v>68</v>
      </c>
      <c r="D2628" s="31" t="s">
        <v>2510</v>
      </c>
      <c r="E2628" s="265">
        <v>40</v>
      </c>
      <c r="F2628" s="265">
        <v>854</v>
      </c>
      <c r="G2628" s="265">
        <v>1</v>
      </c>
      <c r="H2628" s="265">
        <v>28</v>
      </c>
      <c r="J2628" s="265" t="s">
        <v>15</v>
      </c>
      <c r="K2628" s="281"/>
      <c r="M2628" s="282">
        <f t="shared" si="21"/>
        <v>3.5714285714285712</v>
      </c>
      <c r="N2628" s="267">
        <v>712</v>
      </c>
      <c r="O2628" s="283" t="s">
        <v>13</v>
      </c>
      <c r="P2628" s="265" t="s">
        <v>2516</v>
      </c>
    </row>
    <row r="2629" spans="1:16" ht="15.6">
      <c r="A2629" s="57">
        <v>2628</v>
      </c>
      <c r="B2629" s="288">
        <v>45013</v>
      </c>
      <c r="C2629" s="296" t="s">
        <v>68</v>
      </c>
      <c r="D2629" s="31" t="s">
        <v>2510</v>
      </c>
      <c r="E2629" s="270">
        <v>30</v>
      </c>
      <c r="F2629" s="270">
        <v>400</v>
      </c>
      <c r="G2629" s="270">
        <v>1</v>
      </c>
      <c r="H2629" s="270">
        <v>10</v>
      </c>
      <c r="J2629" s="265" t="s">
        <v>12</v>
      </c>
      <c r="K2629" s="297"/>
      <c r="M2629" s="298">
        <f t="shared" si="21"/>
        <v>10</v>
      </c>
      <c r="N2629" s="270">
        <v>712</v>
      </c>
      <c r="O2629" s="299" t="s">
        <v>13</v>
      </c>
      <c r="P2629" s="270" t="s">
        <v>2515</v>
      </c>
    </row>
    <row r="2630" spans="1:16" ht="15.6">
      <c r="A2630" s="57">
        <v>2629</v>
      </c>
      <c r="B2630" s="288">
        <v>45013</v>
      </c>
      <c r="C2630" s="296" t="s">
        <v>68</v>
      </c>
      <c r="D2630" s="31" t="s">
        <v>2510</v>
      </c>
      <c r="E2630" s="270">
        <v>35</v>
      </c>
      <c r="F2630" s="270">
        <v>588</v>
      </c>
      <c r="G2630" s="270">
        <v>0</v>
      </c>
      <c r="H2630" s="270">
        <v>16</v>
      </c>
      <c r="J2630" s="265" t="s">
        <v>12</v>
      </c>
      <c r="K2630" s="297"/>
      <c r="M2630" s="298">
        <f t="shared" si="21"/>
        <v>0</v>
      </c>
      <c r="N2630" s="270">
        <v>712</v>
      </c>
      <c r="O2630" s="299" t="s">
        <v>13</v>
      </c>
      <c r="P2630" s="270" t="s">
        <v>2515</v>
      </c>
    </row>
    <row r="2631" spans="1:16" ht="15.6">
      <c r="A2631" s="57">
        <v>2630</v>
      </c>
      <c r="B2631" s="288">
        <v>45013</v>
      </c>
      <c r="C2631" s="296" t="s">
        <v>68</v>
      </c>
      <c r="D2631" s="31" t="s">
        <v>2510</v>
      </c>
      <c r="E2631" s="270">
        <v>31</v>
      </c>
      <c r="F2631" s="270">
        <v>394</v>
      </c>
      <c r="G2631" s="270">
        <v>9</v>
      </c>
      <c r="H2631" s="270">
        <v>14</v>
      </c>
      <c r="J2631" s="265" t="s">
        <v>15</v>
      </c>
      <c r="K2631" s="297"/>
      <c r="M2631" s="298">
        <f t="shared" si="21"/>
        <v>64.285714285714292</v>
      </c>
      <c r="N2631" s="270">
        <v>712</v>
      </c>
      <c r="O2631" s="299" t="s">
        <v>13</v>
      </c>
      <c r="P2631" s="270" t="s">
        <v>2515</v>
      </c>
    </row>
    <row r="2632" spans="1:16" ht="15.6">
      <c r="A2632" s="57">
        <v>2631</v>
      </c>
      <c r="B2632" s="288">
        <v>45013</v>
      </c>
      <c r="C2632" s="296" t="s">
        <v>68</v>
      </c>
      <c r="D2632" s="31" t="s">
        <v>2510</v>
      </c>
      <c r="E2632" s="270">
        <v>32</v>
      </c>
      <c r="F2632" s="270">
        <v>458</v>
      </c>
      <c r="G2632" s="270">
        <v>12</v>
      </c>
      <c r="H2632" s="270">
        <v>16</v>
      </c>
      <c r="J2632" s="265" t="s">
        <v>15</v>
      </c>
      <c r="K2632" s="297"/>
      <c r="M2632" s="298">
        <f t="shared" si="21"/>
        <v>75</v>
      </c>
      <c r="N2632" s="270">
        <v>712</v>
      </c>
      <c r="O2632" s="299" t="s">
        <v>13</v>
      </c>
      <c r="P2632" s="270" t="s">
        <v>2515</v>
      </c>
    </row>
    <row r="2633" spans="1:16" ht="15.6">
      <c r="A2633" s="57">
        <v>2632</v>
      </c>
      <c r="B2633" s="288">
        <v>45013</v>
      </c>
      <c r="C2633" s="296" t="s">
        <v>68</v>
      </c>
      <c r="D2633" s="31" t="s">
        <v>2510</v>
      </c>
      <c r="E2633" s="270">
        <v>38</v>
      </c>
      <c r="F2633" s="270">
        <v>576</v>
      </c>
      <c r="G2633" s="270">
        <v>1</v>
      </c>
      <c r="H2633" s="270">
        <v>34</v>
      </c>
      <c r="J2633" s="265" t="s">
        <v>15</v>
      </c>
      <c r="K2633" s="297"/>
      <c r="M2633" s="298">
        <f t="shared" si="21"/>
        <v>2.9411764705882351</v>
      </c>
      <c r="N2633" s="270">
        <v>712</v>
      </c>
      <c r="O2633" s="299" t="s">
        <v>13</v>
      </c>
      <c r="P2633" s="270" t="s">
        <v>2515</v>
      </c>
    </row>
    <row r="2634" spans="1:16" ht="15.6">
      <c r="A2634" s="57">
        <v>2633</v>
      </c>
      <c r="B2634" s="288">
        <v>45013</v>
      </c>
      <c r="C2634" s="296" t="s">
        <v>68</v>
      </c>
      <c r="D2634" s="31" t="s">
        <v>2510</v>
      </c>
      <c r="E2634" s="270">
        <v>31</v>
      </c>
      <c r="F2634" s="270">
        <v>442</v>
      </c>
      <c r="G2634" s="270">
        <v>1</v>
      </c>
      <c r="H2634" s="270">
        <v>10</v>
      </c>
      <c r="J2634" s="265" t="s">
        <v>12</v>
      </c>
      <c r="K2634" s="297"/>
      <c r="M2634" s="298">
        <f t="shared" si="21"/>
        <v>10</v>
      </c>
      <c r="N2634" s="270">
        <v>712</v>
      </c>
      <c r="O2634" s="299" t="s">
        <v>13</v>
      </c>
      <c r="P2634" s="270" t="s">
        <v>2515</v>
      </c>
    </row>
    <row r="2635" spans="1:16" ht="15.6">
      <c r="A2635" s="57">
        <v>2634</v>
      </c>
      <c r="B2635" s="288">
        <v>45013</v>
      </c>
      <c r="C2635" s="296" t="s">
        <v>68</v>
      </c>
      <c r="D2635" s="31" t="s">
        <v>2510</v>
      </c>
      <c r="E2635" s="270">
        <v>37</v>
      </c>
      <c r="F2635" s="270">
        <v>794</v>
      </c>
      <c r="G2635" s="270">
        <v>1</v>
      </c>
      <c r="H2635" s="270">
        <v>28</v>
      </c>
      <c r="J2635" s="265" t="s">
        <v>15</v>
      </c>
      <c r="K2635" s="297"/>
      <c r="M2635" s="298">
        <f t="shared" si="21"/>
        <v>3.5714285714285712</v>
      </c>
      <c r="N2635" s="270">
        <v>712</v>
      </c>
      <c r="O2635" s="299" t="s">
        <v>13</v>
      </c>
      <c r="P2635" s="270" t="s">
        <v>2515</v>
      </c>
    </row>
    <row r="2636" spans="1:16" ht="15.6">
      <c r="A2636" s="57">
        <v>2635</v>
      </c>
      <c r="B2636" s="288">
        <v>45013</v>
      </c>
      <c r="C2636" s="296" t="s">
        <v>68</v>
      </c>
      <c r="D2636" s="31" t="s">
        <v>2510</v>
      </c>
      <c r="E2636" s="270">
        <v>35</v>
      </c>
      <c r="F2636" s="270">
        <v>624</v>
      </c>
      <c r="G2636" s="270">
        <v>1</v>
      </c>
      <c r="H2636" s="270">
        <v>22</v>
      </c>
      <c r="J2636" s="265" t="s">
        <v>12</v>
      </c>
      <c r="K2636" s="297"/>
      <c r="M2636" s="298">
        <f t="shared" si="21"/>
        <v>4.5454545454545459</v>
      </c>
      <c r="N2636" s="270">
        <v>712</v>
      </c>
      <c r="O2636" s="299" t="s">
        <v>13</v>
      </c>
      <c r="P2636" s="270" t="s">
        <v>2515</v>
      </c>
    </row>
    <row r="2637" spans="1:16" ht="15.6">
      <c r="A2637" s="57">
        <v>2636</v>
      </c>
      <c r="B2637" s="288">
        <v>45013</v>
      </c>
      <c r="C2637" s="296" t="s">
        <v>68</v>
      </c>
      <c r="D2637" s="31" t="s">
        <v>2510</v>
      </c>
      <c r="E2637" s="270">
        <v>38</v>
      </c>
      <c r="F2637" s="270">
        <v>888</v>
      </c>
      <c r="G2637" s="270">
        <v>2</v>
      </c>
      <c r="H2637" s="270">
        <v>34</v>
      </c>
      <c r="J2637" s="265" t="s">
        <v>15</v>
      </c>
      <c r="K2637" s="297"/>
      <c r="M2637" s="298">
        <f t="shared" si="21"/>
        <v>5.8823529411764701</v>
      </c>
      <c r="N2637" s="270">
        <v>712</v>
      </c>
      <c r="O2637" s="299" t="s">
        <v>13</v>
      </c>
      <c r="P2637" s="270" t="s">
        <v>2515</v>
      </c>
    </row>
    <row r="2638" spans="1:16" ht="15.6">
      <c r="A2638" s="57">
        <v>2637</v>
      </c>
      <c r="B2638" s="288">
        <v>45013</v>
      </c>
      <c r="C2638" s="296" t="s">
        <v>68</v>
      </c>
      <c r="D2638" s="31" t="s">
        <v>2510</v>
      </c>
      <c r="E2638" s="270">
        <v>45</v>
      </c>
      <c r="F2638" s="270">
        <v>1420</v>
      </c>
      <c r="G2638" s="270">
        <v>2</v>
      </c>
      <c r="H2638" s="270">
        <v>52</v>
      </c>
      <c r="J2638" s="265" t="s">
        <v>15</v>
      </c>
      <c r="K2638" s="297"/>
      <c r="M2638" s="298">
        <f t="shared" si="21"/>
        <v>3.8461538461538463</v>
      </c>
      <c r="N2638" s="270">
        <v>712</v>
      </c>
      <c r="O2638" s="299" t="s">
        <v>13</v>
      </c>
      <c r="P2638" s="270" t="s">
        <v>2515</v>
      </c>
    </row>
    <row r="2639" spans="1:16" ht="15.6">
      <c r="A2639" s="57">
        <v>2638</v>
      </c>
      <c r="B2639" s="288">
        <v>45013</v>
      </c>
      <c r="C2639" s="296" t="s">
        <v>68</v>
      </c>
      <c r="D2639" s="31" t="s">
        <v>2510</v>
      </c>
      <c r="E2639" s="270">
        <v>31</v>
      </c>
      <c r="F2639" s="270">
        <v>440</v>
      </c>
      <c r="G2639" s="270">
        <v>15</v>
      </c>
      <c r="H2639" s="270">
        <v>16</v>
      </c>
      <c r="J2639" s="265" t="s">
        <v>15</v>
      </c>
      <c r="K2639" s="297"/>
      <c r="M2639" s="298">
        <f t="shared" si="21"/>
        <v>93.75</v>
      </c>
      <c r="N2639" s="270">
        <v>712</v>
      </c>
      <c r="O2639" s="299" t="s">
        <v>13</v>
      </c>
      <c r="P2639" s="270" t="s">
        <v>2515</v>
      </c>
    </row>
    <row r="2640" spans="1:16" ht="15.6">
      <c r="A2640" s="57">
        <v>2639</v>
      </c>
      <c r="B2640" s="288">
        <v>45013</v>
      </c>
      <c r="C2640" s="296" t="s">
        <v>68</v>
      </c>
      <c r="D2640" s="31" t="s">
        <v>2510</v>
      </c>
      <c r="E2640" s="270">
        <v>30</v>
      </c>
      <c r="F2640" s="270">
        <v>412</v>
      </c>
      <c r="G2640" s="270">
        <v>9</v>
      </c>
      <c r="H2640" s="270">
        <v>16</v>
      </c>
      <c r="J2640" s="265" t="s">
        <v>15</v>
      </c>
      <c r="K2640" s="296"/>
      <c r="M2640" s="298">
        <f t="shared" si="21"/>
        <v>56.25</v>
      </c>
      <c r="N2640" s="270">
        <v>712</v>
      </c>
      <c r="O2640" s="299" t="s">
        <v>13</v>
      </c>
      <c r="P2640" s="270" t="s">
        <v>2515</v>
      </c>
    </row>
    <row r="2641" spans="1:16" ht="15.6">
      <c r="A2641" s="57">
        <v>2640</v>
      </c>
      <c r="B2641" s="288">
        <v>45013</v>
      </c>
      <c r="C2641" s="296" t="s">
        <v>68</v>
      </c>
      <c r="D2641" s="31" t="s">
        <v>2510</v>
      </c>
      <c r="E2641" s="270">
        <v>45</v>
      </c>
      <c r="F2641" s="270">
        <v>1256</v>
      </c>
      <c r="G2641" s="270">
        <v>1</v>
      </c>
      <c r="H2641" s="270">
        <v>36</v>
      </c>
      <c r="J2641" s="265" t="s">
        <v>15</v>
      </c>
      <c r="K2641" s="296"/>
      <c r="M2641" s="298">
        <f t="shared" si="21"/>
        <v>2.7777777777777777</v>
      </c>
      <c r="N2641" s="270">
        <v>712</v>
      </c>
      <c r="O2641" s="299" t="s">
        <v>13</v>
      </c>
      <c r="P2641" s="270" t="s">
        <v>2515</v>
      </c>
    </row>
    <row r="2642" spans="1:16" ht="15.6">
      <c r="A2642" s="57">
        <v>2641</v>
      </c>
      <c r="B2642" s="288">
        <v>45013</v>
      </c>
      <c r="C2642" s="296" t="s">
        <v>68</v>
      </c>
      <c r="D2642" s="31" t="s">
        <v>2510</v>
      </c>
      <c r="E2642" s="270">
        <v>34</v>
      </c>
      <c r="F2642" s="270">
        <v>512</v>
      </c>
      <c r="G2642" s="270">
        <v>1</v>
      </c>
      <c r="H2642" s="270">
        <v>6</v>
      </c>
      <c r="J2642" s="265" t="s">
        <v>15</v>
      </c>
      <c r="K2642" s="296"/>
      <c r="M2642" s="298">
        <f t="shared" si="21"/>
        <v>16.666666666666664</v>
      </c>
      <c r="N2642" s="270">
        <v>712</v>
      </c>
      <c r="O2642" s="299" t="s">
        <v>13</v>
      </c>
      <c r="P2642" s="270" t="s">
        <v>2515</v>
      </c>
    </row>
    <row r="2643" spans="1:16" ht="15.6">
      <c r="A2643" s="57">
        <v>2642</v>
      </c>
      <c r="B2643" s="288">
        <v>45013</v>
      </c>
      <c r="C2643" s="296" t="s">
        <v>68</v>
      </c>
      <c r="D2643" s="31" t="s">
        <v>2510</v>
      </c>
      <c r="E2643" s="270">
        <v>32</v>
      </c>
      <c r="F2643" s="270">
        <v>446</v>
      </c>
      <c r="G2643" s="270">
        <v>2</v>
      </c>
      <c r="H2643" s="270">
        <v>14</v>
      </c>
      <c r="J2643" s="265" t="s">
        <v>15</v>
      </c>
      <c r="K2643" s="296"/>
      <c r="M2643" s="298">
        <f t="shared" si="21"/>
        <v>14.285714285714285</v>
      </c>
      <c r="N2643" s="270">
        <v>712</v>
      </c>
      <c r="O2643" s="299" t="s">
        <v>13</v>
      </c>
      <c r="P2643" s="270" t="s">
        <v>2515</v>
      </c>
    </row>
    <row r="2644" spans="1:16" ht="15.6">
      <c r="A2644" s="57">
        <v>2643</v>
      </c>
      <c r="B2644" s="288">
        <v>45013</v>
      </c>
      <c r="C2644" s="296" t="s">
        <v>68</v>
      </c>
      <c r="D2644" s="31" t="s">
        <v>2510</v>
      </c>
      <c r="E2644" s="270">
        <v>45</v>
      </c>
      <c r="F2644" s="270">
        <v>1278</v>
      </c>
      <c r="G2644" s="270">
        <v>1</v>
      </c>
      <c r="H2644" s="270">
        <v>36</v>
      </c>
      <c r="J2644" s="265" t="s">
        <v>15</v>
      </c>
      <c r="K2644" s="296"/>
      <c r="M2644" s="298">
        <f t="shared" si="21"/>
        <v>2.7777777777777777</v>
      </c>
      <c r="N2644" s="270">
        <v>712</v>
      </c>
      <c r="O2644" s="299" t="s">
        <v>13</v>
      </c>
      <c r="P2644" s="270" t="s">
        <v>2515</v>
      </c>
    </row>
    <row r="2645" spans="1:16" ht="15.6">
      <c r="A2645" s="57">
        <v>2644</v>
      </c>
      <c r="B2645" s="288">
        <v>45013</v>
      </c>
      <c r="C2645" s="296" t="s">
        <v>68</v>
      </c>
      <c r="D2645" s="31" t="s">
        <v>2510</v>
      </c>
      <c r="E2645" s="270">
        <v>49</v>
      </c>
      <c r="F2645" s="270">
        <v>1758</v>
      </c>
      <c r="G2645" s="270">
        <v>1</v>
      </c>
      <c r="H2645" s="270">
        <v>52</v>
      </c>
      <c r="J2645" s="265" t="s">
        <v>15</v>
      </c>
      <c r="K2645" s="296"/>
      <c r="M2645" s="298">
        <f t="shared" si="21"/>
        <v>1.9230769230769231</v>
      </c>
      <c r="N2645" s="270">
        <v>712</v>
      </c>
      <c r="O2645" s="299" t="s">
        <v>13</v>
      </c>
      <c r="P2645" s="270" t="s">
        <v>2515</v>
      </c>
    </row>
    <row r="2646" spans="1:16" ht="15.6">
      <c r="A2646" s="57">
        <v>2645</v>
      </c>
      <c r="B2646" s="288">
        <v>45013</v>
      </c>
      <c r="C2646" s="296" t="s">
        <v>68</v>
      </c>
      <c r="D2646" s="31" t="s">
        <v>2510</v>
      </c>
      <c r="E2646" s="270">
        <v>37</v>
      </c>
      <c r="F2646" s="270">
        <v>678</v>
      </c>
      <c r="G2646" s="270">
        <v>1</v>
      </c>
      <c r="H2646" s="270">
        <v>20</v>
      </c>
      <c r="J2646" s="265" t="s">
        <v>12</v>
      </c>
      <c r="K2646" s="296"/>
      <c r="M2646" s="298">
        <f t="shared" si="21"/>
        <v>5</v>
      </c>
      <c r="N2646" s="270">
        <v>712</v>
      </c>
      <c r="O2646" s="299" t="s">
        <v>13</v>
      </c>
      <c r="P2646" s="270" t="s">
        <v>2515</v>
      </c>
    </row>
    <row r="2647" spans="1:16" ht="15.6">
      <c r="A2647" s="57">
        <v>2646</v>
      </c>
      <c r="B2647" s="288">
        <v>45013</v>
      </c>
      <c r="C2647" s="296" t="s">
        <v>68</v>
      </c>
      <c r="D2647" s="31" t="s">
        <v>2510</v>
      </c>
      <c r="E2647" s="270">
        <v>36</v>
      </c>
      <c r="F2647" s="270">
        <v>664</v>
      </c>
      <c r="G2647" s="270">
        <v>0</v>
      </c>
      <c r="H2647" s="270">
        <v>26</v>
      </c>
      <c r="J2647" s="265" t="s">
        <v>15</v>
      </c>
      <c r="K2647" s="296"/>
      <c r="M2647" s="298">
        <f t="shared" si="21"/>
        <v>0</v>
      </c>
      <c r="N2647" s="270">
        <v>712</v>
      </c>
      <c r="O2647" s="299" t="s">
        <v>13</v>
      </c>
      <c r="P2647" s="270" t="s">
        <v>2515</v>
      </c>
    </row>
    <row r="2648" spans="1:16" ht="15.6">
      <c r="A2648" s="57">
        <v>2647</v>
      </c>
      <c r="B2648" s="288">
        <v>45013</v>
      </c>
      <c r="C2648" s="296" t="s">
        <v>68</v>
      </c>
      <c r="D2648" s="31" t="s">
        <v>2510</v>
      </c>
      <c r="E2648" s="270">
        <v>38</v>
      </c>
      <c r="F2648" s="270">
        <v>810</v>
      </c>
      <c r="G2648" s="270">
        <v>1</v>
      </c>
      <c r="H2648" s="270">
        <v>10</v>
      </c>
      <c r="J2648" s="265" t="s">
        <v>15</v>
      </c>
      <c r="K2648" s="296"/>
      <c r="M2648" s="298">
        <f t="shared" si="21"/>
        <v>10</v>
      </c>
      <c r="N2648" s="270">
        <v>712</v>
      </c>
      <c r="O2648" s="299" t="s">
        <v>13</v>
      </c>
      <c r="P2648" s="270" t="s">
        <v>2515</v>
      </c>
    </row>
    <row r="2649" spans="1:16" ht="15.6">
      <c r="A2649" s="57">
        <v>2648</v>
      </c>
      <c r="B2649" s="288">
        <v>45013</v>
      </c>
      <c r="C2649" s="296" t="s">
        <v>68</v>
      </c>
      <c r="D2649" s="31" t="s">
        <v>2510</v>
      </c>
      <c r="E2649" s="270">
        <v>35</v>
      </c>
      <c r="F2649" s="270">
        <v>570</v>
      </c>
      <c r="G2649" s="270">
        <v>1</v>
      </c>
      <c r="H2649" s="270">
        <v>20</v>
      </c>
      <c r="J2649" s="265" t="s">
        <v>15</v>
      </c>
      <c r="K2649" s="296"/>
      <c r="M2649" s="298">
        <f t="shared" si="21"/>
        <v>5</v>
      </c>
      <c r="N2649" s="270">
        <v>712</v>
      </c>
      <c r="O2649" s="299" t="s">
        <v>13</v>
      </c>
      <c r="P2649" s="270" t="s">
        <v>2515</v>
      </c>
    </row>
    <row r="2650" spans="1:16" ht="15.6">
      <c r="A2650" s="57">
        <v>2649</v>
      </c>
      <c r="B2650" s="288">
        <v>45013</v>
      </c>
      <c r="C2650" s="296" t="s">
        <v>68</v>
      </c>
      <c r="D2650" s="31" t="s">
        <v>2510</v>
      </c>
      <c r="E2650" s="270">
        <v>41</v>
      </c>
      <c r="F2650" s="270">
        <v>862</v>
      </c>
      <c r="G2650" s="270">
        <v>6</v>
      </c>
      <c r="H2650" s="270">
        <v>6</v>
      </c>
      <c r="J2650" s="265" t="s">
        <v>15</v>
      </c>
      <c r="K2650" s="296"/>
      <c r="M2650" s="298">
        <f t="shared" si="21"/>
        <v>100</v>
      </c>
      <c r="N2650" s="270">
        <v>712</v>
      </c>
      <c r="O2650" s="299" t="s">
        <v>13</v>
      </c>
      <c r="P2650" s="270" t="s">
        <v>2515</v>
      </c>
    </row>
    <row r="2651" spans="1:16" ht="15.6">
      <c r="A2651" s="57">
        <v>2650</v>
      </c>
      <c r="B2651" s="288">
        <v>45013</v>
      </c>
      <c r="C2651" s="296" t="s">
        <v>68</v>
      </c>
      <c r="D2651" s="31" t="s">
        <v>2510</v>
      </c>
      <c r="E2651" s="270">
        <v>35</v>
      </c>
      <c r="F2651" s="270">
        <v>554</v>
      </c>
      <c r="G2651" s="270">
        <v>0</v>
      </c>
      <c r="H2651" s="270">
        <v>16</v>
      </c>
      <c r="J2651" s="265" t="s">
        <v>15</v>
      </c>
      <c r="K2651" s="296"/>
      <c r="M2651" s="298">
        <f t="shared" si="21"/>
        <v>0</v>
      </c>
      <c r="N2651" s="270">
        <v>712</v>
      </c>
      <c r="O2651" s="299" t="s">
        <v>13</v>
      </c>
      <c r="P2651" s="270" t="s">
        <v>2515</v>
      </c>
    </row>
    <row r="2652" spans="1:16" ht="15.6">
      <c r="A2652" s="57">
        <v>2651</v>
      </c>
      <c r="B2652" s="300">
        <v>45013</v>
      </c>
      <c r="C2652" s="296" t="s">
        <v>68</v>
      </c>
      <c r="D2652" s="31" t="s">
        <v>2510</v>
      </c>
      <c r="E2652" s="270">
        <v>32</v>
      </c>
      <c r="F2652" s="270">
        <v>482</v>
      </c>
      <c r="G2652" s="270">
        <v>1</v>
      </c>
      <c r="H2652" s="270">
        <v>6</v>
      </c>
      <c r="J2652" s="265" t="s">
        <v>15</v>
      </c>
      <c r="K2652" s="301"/>
      <c r="M2652" s="298">
        <f t="shared" si="21"/>
        <v>16.666666666666664</v>
      </c>
      <c r="N2652" s="270">
        <v>713</v>
      </c>
      <c r="O2652" s="299" t="s">
        <v>13</v>
      </c>
      <c r="P2652" s="270" t="s">
        <v>2515</v>
      </c>
    </row>
    <row r="2653" spans="1:16" ht="15.6">
      <c r="A2653" s="57">
        <v>2652</v>
      </c>
      <c r="B2653" s="300">
        <v>45013</v>
      </c>
      <c r="C2653" s="296" t="s">
        <v>68</v>
      </c>
      <c r="D2653" s="31" t="s">
        <v>2510</v>
      </c>
      <c r="E2653" s="270">
        <v>32</v>
      </c>
      <c r="F2653" s="270">
        <v>454</v>
      </c>
      <c r="G2653" s="270">
        <v>3</v>
      </c>
      <c r="H2653" s="270">
        <v>16</v>
      </c>
      <c r="J2653" s="265" t="s">
        <v>15</v>
      </c>
      <c r="K2653" s="301"/>
      <c r="M2653" s="298">
        <f t="shared" si="21"/>
        <v>18.75</v>
      </c>
      <c r="N2653" s="270">
        <v>712</v>
      </c>
      <c r="O2653" s="299" t="s">
        <v>13</v>
      </c>
      <c r="P2653" s="270" t="s">
        <v>2515</v>
      </c>
    </row>
    <row r="2654" spans="1:16" ht="15.6">
      <c r="A2654" s="57">
        <v>2653</v>
      </c>
      <c r="B2654" s="302">
        <v>45076</v>
      </c>
      <c r="C2654" s="303" t="s">
        <v>68</v>
      </c>
      <c r="D2654" s="31" t="s">
        <v>2510</v>
      </c>
      <c r="E2654" s="303">
        <v>56</v>
      </c>
      <c r="F2654" s="303">
        <v>2700</v>
      </c>
      <c r="G2654" s="303">
        <v>51</v>
      </c>
      <c r="H2654" s="303">
        <v>14</v>
      </c>
      <c r="J2654" s="303" t="s">
        <v>15</v>
      </c>
      <c r="K2654" s="297"/>
      <c r="M2654" s="298">
        <f t="shared" si="21"/>
        <v>364.28571428571428</v>
      </c>
      <c r="N2654" s="303">
        <v>712</v>
      </c>
      <c r="O2654" s="303" t="s">
        <v>13</v>
      </c>
      <c r="P2654" s="303" t="s">
        <v>2519</v>
      </c>
    </row>
    <row r="2655" spans="1:16" ht="15.6">
      <c r="A2655" s="57">
        <v>2654</v>
      </c>
      <c r="B2655" s="302">
        <v>45076</v>
      </c>
      <c r="C2655" s="303" t="s">
        <v>68</v>
      </c>
      <c r="D2655" s="31" t="s">
        <v>2510</v>
      </c>
      <c r="E2655" s="303">
        <v>49</v>
      </c>
      <c r="F2655" s="303">
        <v>1778</v>
      </c>
      <c r="G2655" s="303">
        <v>6</v>
      </c>
      <c r="H2655" s="303">
        <v>30</v>
      </c>
      <c r="J2655" s="303" t="s">
        <v>15</v>
      </c>
      <c r="K2655" s="297"/>
      <c r="M2655" s="298">
        <f t="shared" si="21"/>
        <v>20</v>
      </c>
      <c r="N2655" s="303">
        <v>712</v>
      </c>
      <c r="O2655" s="303" t="s">
        <v>13</v>
      </c>
      <c r="P2655" s="303" t="s">
        <v>2519</v>
      </c>
    </row>
    <row r="2656" spans="1:16" ht="15.6">
      <c r="A2656" s="57">
        <v>2655</v>
      </c>
      <c r="B2656" s="302">
        <v>45076</v>
      </c>
      <c r="C2656" s="303" t="s">
        <v>68</v>
      </c>
      <c r="D2656" s="31" t="s">
        <v>2510</v>
      </c>
      <c r="E2656" s="303">
        <v>51</v>
      </c>
      <c r="F2656" s="303">
        <v>2038</v>
      </c>
      <c r="G2656" s="303">
        <v>36</v>
      </c>
      <c r="H2656" s="303">
        <v>30</v>
      </c>
      <c r="J2656" s="303" t="s">
        <v>15</v>
      </c>
      <c r="K2656" s="297"/>
      <c r="M2656" s="298">
        <f t="shared" si="21"/>
        <v>120</v>
      </c>
      <c r="N2656" s="303">
        <v>712</v>
      </c>
      <c r="O2656" s="303" t="s">
        <v>13</v>
      </c>
      <c r="P2656" s="303" t="s">
        <v>2519</v>
      </c>
    </row>
    <row r="2657" spans="1:16" ht="15.6">
      <c r="A2657" s="57">
        <v>2656</v>
      </c>
      <c r="B2657" s="302">
        <v>45076</v>
      </c>
      <c r="C2657" s="303" t="s">
        <v>68</v>
      </c>
      <c r="D2657" s="31" t="s">
        <v>2510</v>
      </c>
      <c r="E2657" s="303">
        <v>59</v>
      </c>
      <c r="F2657" s="303">
        <v>2778</v>
      </c>
      <c r="G2657" s="303">
        <v>4</v>
      </c>
      <c r="H2657" s="303">
        <v>40</v>
      </c>
      <c r="J2657" s="303" t="s">
        <v>15</v>
      </c>
      <c r="K2657" s="297"/>
      <c r="M2657" s="298">
        <f t="shared" si="21"/>
        <v>10</v>
      </c>
      <c r="N2657" s="303">
        <v>712</v>
      </c>
      <c r="O2657" s="303" t="s">
        <v>13</v>
      </c>
      <c r="P2657" s="303" t="s">
        <v>2519</v>
      </c>
    </row>
    <row r="2658" spans="1:16" ht="15.6">
      <c r="A2658" s="57">
        <v>2657</v>
      </c>
      <c r="B2658" s="302">
        <v>45076</v>
      </c>
      <c r="C2658" s="303" t="s">
        <v>68</v>
      </c>
      <c r="D2658" s="31" t="s">
        <v>2510</v>
      </c>
      <c r="E2658" s="303">
        <v>53</v>
      </c>
      <c r="F2658" s="303">
        <v>2294</v>
      </c>
      <c r="G2658" s="303">
        <v>24</v>
      </c>
      <c r="H2658" s="303">
        <v>44</v>
      </c>
      <c r="J2658" s="303" t="s">
        <v>15</v>
      </c>
      <c r="K2658" s="297"/>
      <c r="M2658" s="298">
        <f t="shared" ref="M2658:M2689" si="22">G2658/H2658*100</f>
        <v>54.54545454545454</v>
      </c>
      <c r="N2658" s="303">
        <v>712</v>
      </c>
      <c r="O2658" s="303" t="s">
        <v>13</v>
      </c>
      <c r="P2658" s="303" t="s">
        <v>2519</v>
      </c>
    </row>
    <row r="2659" spans="1:16" ht="15.6">
      <c r="A2659" s="57">
        <v>2658</v>
      </c>
      <c r="B2659" s="302">
        <v>45076</v>
      </c>
      <c r="C2659" s="303" t="s">
        <v>68</v>
      </c>
      <c r="D2659" s="31" t="s">
        <v>2510</v>
      </c>
      <c r="E2659" s="303">
        <v>50</v>
      </c>
      <c r="F2659" s="303">
        <v>1780</v>
      </c>
      <c r="G2659" s="303">
        <v>26</v>
      </c>
      <c r="H2659" s="303">
        <v>36</v>
      </c>
      <c r="J2659" s="303" t="s">
        <v>15</v>
      </c>
      <c r="K2659" s="297"/>
      <c r="M2659" s="298">
        <f t="shared" si="22"/>
        <v>72.222222222222214</v>
      </c>
      <c r="N2659" s="303">
        <v>712</v>
      </c>
      <c r="O2659" s="303" t="s">
        <v>13</v>
      </c>
      <c r="P2659" s="303" t="s">
        <v>2519</v>
      </c>
    </row>
    <row r="2660" spans="1:16" ht="15.6">
      <c r="A2660" s="57">
        <v>2659</v>
      </c>
      <c r="B2660" s="302">
        <v>45076</v>
      </c>
      <c r="C2660" s="303" t="s">
        <v>68</v>
      </c>
      <c r="D2660" s="31" t="s">
        <v>2510</v>
      </c>
      <c r="E2660" s="303">
        <v>49</v>
      </c>
      <c r="F2660" s="303">
        <v>1582</v>
      </c>
      <c r="G2660" s="303">
        <v>55</v>
      </c>
      <c r="H2660" s="303">
        <v>45</v>
      </c>
      <c r="J2660" s="303" t="s">
        <v>15</v>
      </c>
      <c r="K2660" s="297"/>
      <c r="M2660" s="298">
        <f t="shared" si="22"/>
        <v>122.22222222222223</v>
      </c>
      <c r="N2660" s="303">
        <v>712</v>
      </c>
      <c r="O2660" s="303" t="s">
        <v>13</v>
      </c>
      <c r="P2660" s="303" t="s">
        <v>2519</v>
      </c>
    </row>
    <row r="2661" spans="1:16" ht="15.6">
      <c r="A2661" s="57">
        <v>2660</v>
      </c>
      <c r="B2661" s="302">
        <v>45076</v>
      </c>
      <c r="C2661" s="303" t="s">
        <v>68</v>
      </c>
      <c r="D2661" s="31" t="s">
        <v>2510</v>
      </c>
      <c r="E2661" s="303">
        <v>51</v>
      </c>
      <c r="F2661" s="303">
        <v>1834</v>
      </c>
      <c r="G2661" s="303">
        <v>5</v>
      </c>
      <c r="H2661" s="303">
        <v>42</v>
      </c>
      <c r="J2661" s="303" t="s">
        <v>15</v>
      </c>
      <c r="K2661" s="297"/>
      <c r="M2661" s="298">
        <f t="shared" si="22"/>
        <v>11.904761904761903</v>
      </c>
      <c r="N2661" s="303">
        <v>712</v>
      </c>
      <c r="O2661" s="303" t="s">
        <v>13</v>
      </c>
      <c r="P2661" s="303" t="s">
        <v>2519</v>
      </c>
    </row>
    <row r="2662" spans="1:16" ht="15.6">
      <c r="A2662" s="57">
        <v>2661</v>
      </c>
      <c r="B2662" s="302">
        <v>45076</v>
      </c>
      <c r="C2662" s="303" t="s">
        <v>68</v>
      </c>
      <c r="D2662" s="31" t="s">
        <v>2510</v>
      </c>
      <c r="E2662" s="303">
        <v>44</v>
      </c>
      <c r="F2662" s="303">
        <v>1066</v>
      </c>
      <c r="G2662" s="303">
        <v>5</v>
      </c>
      <c r="H2662" s="303">
        <v>36</v>
      </c>
      <c r="J2662" s="303" t="s">
        <v>15</v>
      </c>
      <c r="K2662" s="297"/>
      <c r="M2662" s="298">
        <f t="shared" si="22"/>
        <v>13.888888888888889</v>
      </c>
      <c r="N2662" s="303">
        <v>712</v>
      </c>
      <c r="O2662" s="303" t="s">
        <v>13</v>
      </c>
      <c r="P2662" s="303" t="s">
        <v>2519</v>
      </c>
    </row>
    <row r="2663" spans="1:16" ht="15.6">
      <c r="A2663" s="57">
        <v>2662</v>
      </c>
      <c r="B2663" s="302">
        <v>45076</v>
      </c>
      <c r="C2663" s="303" t="s">
        <v>68</v>
      </c>
      <c r="D2663" s="31" t="s">
        <v>2510</v>
      </c>
      <c r="E2663" s="303">
        <v>59</v>
      </c>
      <c r="F2663" s="303">
        <v>2872</v>
      </c>
      <c r="G2663" s="303">
        <v>16</v>
      </c>
      <c r="H2663" s="303">
        <v>22</v>
      </c>
      <c r="J2663" s="303" t="s">
        <v>15</v>
      </c>
      <c r="K2663" s="297"/>
      <c r="M2663" s="298">
        <f t="shared" si="22"/>
        <v>72.727272727272734</v>
      </c>
      <c r="N2663" s="303">
        <v>712</v>
      </c>
      <c r="O2663" s="303" t="s">
        <v>13</v>
      </c>
      <c r="P2663" s="303" t="s">
        <v>2519</v>
      </c>
    </row>
    <row r="2664" spans="1:16" ht="15.6">
      <c r="A2664" s="57">
        <v>2663</v>
      </c>
      <c r="B2664" s="302">
        <v>45076</v>
      </c>
      <c r="C2664" s="303" t="s">
        <v>68</v>
      </c>
      <c r="D2664" s="31" t="s">
        <v>2510</v>
      </c>
      <c r="E2664" s="303">
        <v>60</v>
      </c>
      <c r="F2664" s="303">
        <v>2890</v>
      </c>
      <c r="G2664" s="303">
        <v>20</v>
      </c>
      <c r="H2664" s="303">
        <v>16</v>
      </c>
      <c r="J2664" s="303" t="s">
        <v>15</v>
      </c>
      <c r="K2664" s="297"/>
      <c r="M2664" s="298">
        <f t="shared" si="22"/>
        <v>125</v>
      </c>
      <c r="N2664" s="303">
        <v>712</v>
      </c>
      <c r="O2664" s="303" t="s">
        <v>13</v>
      </c>
      <c r="P2664" s="303" t="s">
        <v>2519</v>
      </c>
    </row>
    <row r="2665" spans="1:16" ht="15.6">
      <c r="A2665" s="57">
        <v>2664</v>
      </c>
      <c r="B2665" s="302">
        <v>45076</v>
      </c>
      <c r="C2665" s="303" t="s">
        <v>68</v>
      </c>
      <c r="D2665" s="31" t="s">
        <v>2510</v>
      </c>
      <c r="E2665" s="303">
        <v>75</v>
      </c>
      <c r="F2665" s="303">
        <v>5378</v>
      </c>
      <c r="G2665" s="303">
        <v>180</v>
      </c>
      <c r="H2665" s="303">
        <v>46</v>
      </c>
      <c r="J2665" s="303" t="s">
        <v>15</v>
      </c>
      <c r="K2665" s="296"/>
      <c r="M2665" s="298">
        <f t="shared" si="22"/>
        <v>391.30434782608694</v>
      </c>
      <c r="N2665" s="303">
        <v>712</v>
      </c>
      <c r="O2665" s="303" t="s">
        <v>13</v>
      </c>
      <c r="P2665" s="303" t="s">
        <v>2519</v>
      </c>
    </row>
    <row r="2666" spans="1:16" ht="15.6">
      <c r="A2666" s="57">
        <v>2665</v>
      </c>
      <c r="B2666" s="302">
        <v>45076</v>
      </c>
      <c r="C2666" s="303" t="s">
        <v>68</v>
      </c>
      <c r="D2666" s="31" t="s">
        <v>2510</v>
      </c>
      <c r="E2666" s="303">
        <v>58</v>
      </c>
      <c r="F2666" s="303">
        <v>2862</v>
      </c>
      <c r="G2666" s="303">
        <v>7</v>
      </c>
      <c r="H2666" s="303">
        <v>70</v>
      </c>
      <c r="J2666" s="303" t="s">
        <v>15</v>
      </c>
      <c r="K2666" s="296"/>
      <c r="M2666" s="298">
        <f t="shared" si="22"/>
        <v>10</v>
      </c>
      <c r="N2666" s="303">
        <v>712</v>
      </c>
      <c r="O2666" s="303" t="s">
        <v>13</v>
      </c>
      <c r="P2666" s="303" t="s">
        <v>2519</v>
      </c>
    </row>
    <row r="2667" spans="1:16" ht="15.6">
      <c r="A2667" s="57">
        <v>2666</v>
      </c>
      <c r="B2667" s="302">
        <v>45076</v>
      </c>
      <c r="C2667" s="303" t="s">
        <v>68</v>
      </c>
      <c r="D2667" s="31" t="s">
        <v>2510</v>
      </c>
      <c r="E2667" s="303">
        <v>49</v>
      </c>
      <c r="F2667" s="303">
        <v>1638</v>
      </c>
      <c r="G2667" s="303">
        <v>13</v>
      </c>
      <c r="H2667" s="303">
        <v>28</v>
      </c>
      <c r="J2667" s="303" t="s">
        <v>15</v>
      </c>
      <c r="K2667" s="296"/>
      <c r="M2667" s="298">
        <f t="shared" si="22"/>
        <v>46.428571428571431</v>
      </c>
      <c r="N2667" s="303">
        <v>712</v>
      </c>
      <c r="O2667" s="303" t="s">
        <v>13</v>
      </c>
      <c r="P2667" s="303" t="s">
        <v>2519</v>
      </c>
    </row>
    <row r="2668" spans="1:16" ht="15.6">
      <c r="A2668" s="57">
        <v>2667</v>
      </c>
      <c r="B2668" s="302">
        <v>45076</v>
      </c>
      <c r="C2668" s="303" t="s">
        <v>68</v>
      </c>
      <c r="D2668" s="31" t="s">
        <v>2510</v>
      </c>
      <c r="E2668" s="303">
        <v>46</v>
      </c>
      <c r="F2668" s="303">
        <v>1454</v>
      </c>
      <c r="G2668" s="303">
        <v>5</v>
      </c>
      <c r="H2668" s="303">
        <v>14</v>
      </c>
      <c r="J2668" s="303" t="s">
        <v>15</v>
      </c>
      <c r="K2668" s="296"/>
      <c r="M2668" s="298">
        <f t="shared" si="22"/>
        <v>35.714285714285715</v>
      </c>
      <c r="N2668" s="303">
        <v>712</v>
      </c>
      <c r="O2668" s="303" t="s">
        <v>13</v>
      </c>
      <c r="P2668" s="303" t="s">
        <v>2519</v>
      </c>
    </row>
    <row r="2669" spans="1:16" ht="15.6">
      <c r="A2669" s="57">
        <v>2668</v>
      </c>
      <c r="B2669" s="302">
        <v>45076</v>
      </c>
      <c r="C2669" s="303" t="s">
        <v>68</v>
      </c>
      <c r="D2669" s="31" t="s">
        <v>2510</v>
      </c>
      <c r="E2669" s="303">
        <v>48</v>
      </c>
      <c r="F2669" s="303">
        <v>1604</v>
      </c>
      <c r="G2669" s="303">
        <v>5</v>
      </c>
      <c r="H2669" s="303">
        <v>26</v>
      </c>
      <c r="J2669" s="303" t="s">
        <v>15</v>
      </c>
      <c r="K2669" s="296"/>
      <c r="M2669" s="298">
        <f t="shared" si="22"/>
        <v>19.230769230769234</v>
      </c>
      <c r="N2669" s="303">
        <v>712</v>
      </c>
      <c r="O2669" s="303" t="s">
        <v>13</v>
      </c>
      <c r="P2669" s="303" t="s">
        <v>2519</v>
      </c>
    </row>
    <row r="2670" spans="1:16" ht="15.6">
      <c r="A2670" s="57">
        <v>2669</v>
      </c>
      <c r="B2670" s="302">
        <v>45076</v>
      </c>
      <c r="C2670" s="303" t="s">
        <v>68</v>
      </c>
      <c r="D2670" s="31" t="s">
        <v>2510</v>
      </c>
      <c r="E2670" s="303">
        <v>53</v>
      </c>
      <c r="F2670" s="303">
        <v>2206</v>
      </c>
      <c r="G2670" s="303">
        <v>17</v>
      </c>
      <c r="H2670" s="303">
        <v>44</v>
      </c>
      <c r="J2670" s="303" t="s">
        <v>15</v>
      </c>
      <c r="K2670" s="296"/>
      <c r="M2670" s="298">
        <f t="shared" si="22"/>
        <v>38.636363636363633</v>
      </c>
      <c r="N2670" s="303">
        <v>712</v>
      </c>
      <c r="O2670" s="303" t="s">
        <v>13</v>
      </c>
      <c r="P2670" s="303" t="s">
        <v>2519</v>
      </c>
    </row>
    <row r="2671" spans="1:16" ht="15.6">
      <c r="A2671" s="57">
        <v>2670</v>
      </c>
      <c r="B2671" s="302">
        <v>45076</v>
      </c>
      <c r="C2671" s="303" t="s">
        <v>68</v>
      </c>
      <c r="D2671" s="31" t="s">
        <v>2510</v>
      </c>
      <c r="E2671" s="303">
        <v>51</v>
      </c>
      <c r="F2671" s="303">
        <v>1884</v>
      </c>
      <c r="G2671" s="303">
        <v>4</v>
      </c>
      <c r="H2671" s="303">
        <v>24</v>
      </c>
      <c r="J2671" s="303" t="s">
        <v>15</v>
      </c>
      <c r="K2671" s="296"/>
      <c r="M2671" s="298">
        <f t="shared" si="22"/>
        <v>16.666666666666664</v>
      </c>
      <c r="N2671" s="303">
        <v>712</v>
      </c>
      <c r="O2671" s="303" t="s">
        <v>13</v>
      </c>
      <c r="P2671" s="303" t="s">
        <v>2519</v>
      </c>
    </row>
    <row r="2672" spans="1:16" ht="15.6">
      <c r="A2672" s="57">
        <v>2671</v>
      </c>
      <c r="B2672" s="302">
        <v>45076</v>
      </c>
      <c r="C2672" s="303" t="s">
        <v>68</v>
      </c>
      <c r="D2672" s="31" t="s">
        <v>2510</v>
      </c>
      <c r="E2672" s="303">
        <v>52</v>
      </c>
      <c r="F2672" s="303">
        <v>2222</v>
      </c>
      <c r="G2672" s="303">
        <v>24</v>
      </c>
      <c r="H2672" s="303">
        <v>42</v>
      </c>
      <c r="J2672" s="303" t="s">
        <v>15</v>
      </c>
      <c r="K2672" s="296"/>
      <c r="M2672" s="298">
        <f t="shared" si="22"/>
        <v>57.142857142857139</v>
      </c>
      <c r="N2672" s="303">
        <v>712</v>
      </c>
      <c r="O2672" s="303" t="s">
        <v>13</v>
      </c>
      <c r="P2672" s="303" t="s">
        <v>2519</v>
      </c>
    </row>
    <row r="2673" spans="1:16" ht="15.6">
      <c r="A2673" s="57">
        <v>2672</v>
      </c>
      <c r="B2673" s="302">
        <v>45076</v>
      </c>
      <c r="C2673" s="303" t="s">
        <v>68</v>
      </c>
      <c r="D2673" s="31" t="s">
        <v>2510</v>
      </c>
      <c r="E2673" s="303">
        <v>44</v>
      </c>
      <c r="F2673" s="303">
        <v>1212</v>
      </c>
      <c r="G2673" s="303">
        <v>1</v>
      </c>
      <c r="H2673" s="303">
        <v>30</v>
      </c>
      <c r="J2673" s="303" t="s">
        <v>12</v>
      </c>
      <c r="K2673" s="296"/>
      <c r="M2673" s="298">
        <f t="shared" si="22"/>
        <v>3.3333333333333335</v>
      </c>
      <c r="N2673" s="303">
        <v>712</v>
      </c>
      <c r="O2673" s="303" t="s">
        <v>13</v>
      </c>
      <c r="P2673" s="303" t="s">
        <v>2519</v>
      </c>
    </row>
    <row r="2674" spans="1:16" ht="15.6">
      <c r="A2674" s="57">
        <v>2673</v>
      </c>
      <c r="B2674" s="302">
        <v>45076</v>
      </c>
      <c r="C2674" s="303" t="s">
        <v>68</v>
      </c>
      <c r="D2674" s="31" t="s">
        <v>2510</v>
      </c>
      <c r="E2674" s="303">
        <v>50</v>
      </c>
      <c r="F2674" s="303">
        <v>1876</v>
      </c>
      <c r="G2674" s="303">
        <v>3</v>
      </c>
      <c r="H2674" s="303">
        <v>62</v>
      </c>
      <c r="J2674" s="303" t="s">
        <v>15</v>
      </c>
      <c r="K2674" s="296"/>
      <c r="M2674" s="298">
        <f t="shared" si="22"/>
        <v>4.838709677419355</v>
      </c>
      <c r="N2674" s="303">
        <v>712</v>
      </c>
      <c r="O2674" s="303" t="s">
        <v>13</v>
      </c>
      <c r="P2674" s="303" t="s">
        <v>2519</v>
      </c>
    </row>
    <row r="2675" spans="1:16" ht="15.6">
      <c r="A2675" s="57">
        <v>2674</v>
      </c>
      <c r="B2675" s="302">
        <v>45076</v>
      </c>
      <c r="C2675" s="303" t="s">
        <v>68</v>
      </c>
      <c r="D2675" s="31" t="s">
        <v>2510</v>
      </c>
      <c r="E2675" s="303">
        <v>48</v>
      </c>
      <c r="F2675" s="303">
        <v>1626</v>
      </c>
      <c r="G2675" s="303">
        <v>2</v>
      </c>
      <c r="H2675" s="303">
        <v>52</v>
      </c>
      <c r="J2675" s="303" t="s">
        <v>15</v>
      </c>
      <c r="K2675" s="296"/>
      <c r="M2675" s="298">
        <f t="shared" si="22"/>
        <v>3.8461538461538463</v>
      </c>
      <c r="N2675" s="303">
        <v>712</v>
      </c>
      <c r="O2675" s="303" t="s">
        <v>13</v>
      </c>
      <c r="P2675" s="303" t="s">
        <v>2520</v>
      </c>
    </row>
    <row r="2676" spans="1:16" ht="15.6">
      <c r="A2676" s="57">
        <v>2675</v>
      </c>
      <c r="B2676" s="302">
        <v>45076</v>
      </c>
      <c r="C2676" s="303" t="s">
        <v>68</v>
      </c>
      <c r="D2676" s="31" t="s">
        <v>2510</v>
      </c>
      <c r="E2676" s="303">
        <v>45</v>
      </c>
      <c r="F2676" s="303">
        <v>1376</v>
      </c>
      <c r="G2676" s="303">
        <v>8</v>
      </c>
      <c r="H2676" s="303">
        <v>38</v>
      </c>
      <c r="J2676" s="303" t="s">
        <v>15</v>
      </c>
      <c r="K2676" s="296"/>
      <c r="M2676" s="298">
        <f t="shared" si="22"/>
        <v>21.052631578947366</v>
      </c>
      <c r="N2676" s="303">
        <v>712</v>
      </c>
      <c r="O2676" s="303" t="s">
        <v>13</v>
      </c>
      <c r="P2676" s="303" t="s">
        <v>2519</v>
      </c>
    </row>
    <row r="2677" spans="1:16" ht="15.6">
      <c r="A2677" s="57">
        <v>2676</v>
      </c>
      <c r="B2677" s="302">
        <v>45076</v>
      </c>
      <c r="C2677" s="303" t="s">
        <v>68</v>
      </c>
      <c r="D2677" s="31" t="s">
        <v>2510</v>
      </c>
      <c r="E2677" s="303">
        <v>49</v>
      </c>
      <c r="F2677" s="303">
        <v>1574</v>
      </c>
      <c r="G2677" s="303">
        <v>6</v>
      </c>
      <c r="H2677" s="303">
        <v>36</v>
      </c>
      <c r="J2677" s="303" t="s">
        <v>15</v>
      </c>
      <c r="K2677" s="301"/>
      <c r="M2677" s="298">
        <f t="shared" si="22"/>
        <v>16.666666666666664</v>
      </c>
      <c r="N2677" s="303">
        <v>712</v>
      </c>
      <c r="O2677" s="303" t="s">
        <v>13</v>
      </c>
      <c r="P2677" s="303" t="s">
        <v>2519</v>
      </c>
    </row>
    <row r="2678" spans="1:16" ht="15.6">
      <c r="A2678" s="57">
        <v>2677</v>
      </c>
      <c r="B2678" s="302">
        <v>45076</v>
      </c>
      <c r="C2678" s="303" t="s">
        <v>68</v>
      </c>
      <c r="D2678" s="31" t="s">
        <v>2510</v>
      </c>
      <c r="E2678" s="303">
        <v>44</v>
      </c>
      <c r="F2678" s="303">
        <v>1226</v>
      </c>
      <c r="G2678" s="303">
        <v>2</v>
      </c>
      <c r="H2678" s="303">
        <v>44</v>
      </c>
      <c r="J2678" s="303" t="s">
        <v>15</v>
      </c>
      <c r="K2678" s="301"/>
      <c r="M2678" s="298">
        <f t="shared" si="22"/>
        <v>4.5454545454545459</v>
      </c>
      <c r="N2678" s="303">
        <v>712</v>
      </c>
      <c r="O2678" s="303" t="s">
        <v>13</v>
      </c>
      <c r="P2678" s="303" t="s">
        <v>2519</v>
      </c>
    </row>
    <row r="2679" spans="1:16" ht="15.6">
      <c r="A2679" s="57">
        <v>2678</v>
      </c>
      <c r="B2679" s="302">
        <v>45097</v>
      </c>
      <c r="C2679" s="303" t="s">
        <v>68</v>
      </c>
      <c r="D2679" s="31" t="s">
        <v>2510</v>
      </c>
      <c r="E2679" s="303">
        <v>40</v>
      </c>
      <c r="F2679" s="303">
        <v>936</v>
      </c>
      <c r="G2679" s="303">
        <v>29</v>
      </c>
      <c r="H2679" s="303">
        <v>22</v>
      </c>
      <c r="J2679" s="303" t="s">
        <v>15</v>
      </c>
      <c r="K2679" s="297"/>
      <c r="M2679" s="298">
        <f t="shared" si="22"/>
        <v>131.81818181818181</v>
      </c>
      <c r="N2679" s="303">
        <v>712</v>
      </c>
      <c r="O2679" s="303" t="s">
        <v>13</v>
      </c>
      <c r="P2679" s="303" t="s">
        <v>2519</v>
      </c>
    </row>
    <row r="2680" spans="1:16" ht="15.6">
      <c r="A2680" s="57">
        <v>2679</v>
      </c>
      <c r="B2680" s="302">
        <v>45097</v>
      </c>
      <c r="C2680" s="303" t="s">
        <v>68</v>
      </c>
      <c r="D2680" s="31" t="s">
        <v>2510</v>
      </c>
      <c r="E2680" s="303">
        <v>46</v>
      </c>
      <c r="F2680" s="303">
        <v>1472</v>
      </c>
      <c r="G2680" s="303">
        <v>38</v>
      </c>
      <c r="H2680" s="303">
        <v>24</v>
      </c>
      <c r="J2680" s="303" t="s">
        <v>15</v>
      </c>
      <c r="K2680" s="297"/>
      <c r="M2680" s="298">
        <f t="shared" si="22"/>
        <v>158.33333333333331</v>
      </c>
      <c r="N2680" s="303">
        <v>712</v>
      </c>
      <c r="O2680" s="303" t="s">
        <v>13</v>
      </c>
      <c r="P2680" s="303" t="s">
        <v>2519</v>
      </c>
    </row>
    <row r="2681" spans="1:16" ht="15.6">
      <c r="A2681" s="57">
        <v>2680</v>
      </c>
      <c r="B2681" s="302">
        <v>45097</v>
      </c>
      <c r="C2681" s="303" t="s">
        <v>68</v>
      </c>
      <c r="D2681" s="31" t="s">
        <v>2510</v>
      </c>
      <c r="E2681" s="303">
        <v>43</v>
      </c>
      <c r="F2681" s="303">
        <v>1074</v>
      </c>
      <c r="G2681" s="303">
        <v>18</v>
      </c>
      <c r="H2681" s="303">
        <v>16</v>
      </c>
      <c r="J2681" s="303" t="s">
        <v>15</v>
      </c>
      <c r="K2681" s="297"/>
      <c r="M2681" s="298">
        <f t="shared" si="22"/>
        <v>112.5</v>
      </c>
      <c r="N2681" s="303">
        <v>712</v>
      </c>
      <c r="O2681" s="303" t="s">
        <v>13</v>
      </c>
      <c r="P2681" s="303" t="s">
        <v>2519</v>
      </c>
    </row>
    <row r="2682" spans="1:16" ht="15.6">
      <c r="A2682" s="57">
        <v>2681</v>
      </c>
      <c r="B2682" s="302">
        <v>45097</v>
      </c>
      <c r="C2682" s="303" t="s">
        <v>68</v>
      </c>
      <c r="D2682" s="31" t="s">
        <v>2510</v>
      </c>
      <c r="E2682" s="303">
        <v>42</v>
      </c>
      <c r="F2682" s="303">
        <v>998</v>
      </c>
      <c r="G2682" s="303">
        <v>11</v>
      </c>
      <c r="H2682" s="303">
        <v>26</v>
      </c>
      <c r="J2682" s="303" t="s">
        <v>15</v>
      </c>
      <c r="K2682" s="297"/>
      <c r="M2682" s="298">
        <f t="shared" si="22"/>
        <v>42.307692307692307</v>
      </c>
      <c r="N2682" s="303">
        <v>712</v>
      </c>
      <c r="O2682" s="303" t="s">
        <v>13</v>
      </c>
      <c r="P2682" s="303" t="s">
        <v>2519</v>
      </c>
    </row>
    <row r="2683" spans="1:16" ht="15.6">
      <c r="A2683" s="57">
        <v>2682</v>
      </c>
      <c r="B2683" s="302">
        <v>45097</v>
      </c>
      <c r="C2683" s="303" t="s">
        <v>68</v>
      </c>
      <c r="D2683" s="31" t="s">
        <v>2510</v>
      </c>
      <c r="E2683" s="303">
        <v>41</v>
      </c>
      <c r="F2683" s="303">
        <v>996</v>
      </c>
      <c r="G2683" s="303">
        <v>18</v>
      </c>
      <c r="H2683" s="303">
        <v>28</v>
      </c>
      <c r="J2683" s="303" t="s">
        <v>15</v>
      </c>
      <c r="K2683" s="297"/>
      <c r="M2683" s="298">
        <f t="shared" si="22"/>
        <v>64.285714285714292</v>
      </c>
      <c r="N2683" s="303">
        <v>712</v>
      </c>
      <c r="O2683" s="303" t="s">
        <v>13</v>
      </c>
      <c r="P2683" s="303" t="s">
        <v>2519</v>
      </c>
    </row>
    <row r="2684" spans="1:16" ht="15.6">
      <c r="A2684" s="57">
        <v>2683</v>
      </c>
      <c r="B2684" s="302">
        <v>45097</v>
      </c>
      <c r="C2684" s="303" t="s">
        <v>68</v>
      </c>
      <c r="D2684" s="31" t="s">
        <v>2510</v>
      </c>
      <c r="E2684" s="303">
        <v>52</v>
      </c>
      <c r="F2684" s="303">
        <v>2254</v>
      </c>
      <c r="G2684" s="303">
        <v>18</v>
      </c>
      <c r="H2684" s="303">
        <v>40</v>
      </c>
      <c r="J2684" s="303" t="s">
        <v>15</v>
      </c>
      <c r="K2684" s="297"/>
      <c r="M2684" s="298">
        <f t="shared" si="22"/>
        <v>45</v>
      </c>
      <c r="N2684" s="303">
        <v>712</v>
      </c>
      <c r="O2684" s="303" t="s">
        <v>13</v>
      </c>
      <c r="P2684" s="303" t="s">
        <v>2519</v>
      </c>
    </row>
    <row r="2685" spans="1:16" ht="15.6">
      <c r="A2685" s="57">
        <v>2684</v>
      </c>
      <c r="B2685" s="302">
        <v>45097</v>
      </c>
      <c r="C2685" s="303" t="s">
        <v>68</v>
      </c>
      <c r="D2685" s="31" t="s">
        <v>2510</v>
      </c>
      <c r="E2685" s="303">
        <v>50</v>
      </c>
      <c r="F2685" s="303">
        <v>1614</v>
      </c>
      <c r="G2685" s="303">
        <v>47</v>
      </c>
      <c r="H2685" s="303">
        <v>14</v>
      </c>
      <c r="J2685" s="303" t="s">
        <v>15</v>
      </c>
      <c r="K2685" s="297"/>
      <c r="M2685" s="298">
        <f t="shared" si="22"/>
        <v>335.71428571428572</v>
      </c>
      <c r="N2685" s="303">
        <v>712</v>
      </c>
      <c r="O2685" s="303" t="s">
        <v>13</v>
      </c>
      <c r="P2685" s="303" t="s">
        <v>2519</v>
      </c>
    </row>
    <row r="2686" spans="1:16" ht="15.6">
      <c r="A2686" s="57">
        <v>2685</v>
      </c>
      <c r="B2686" s="302">
        <v>45097</v>
      </c>
      <c r="C2686" s="303" t="s">
        <v>68</v>
      </c>
      <c r="D2686" s="31" t="s">
        <v>2510</v>
      </c>
      <c r="E2686" s="303">
        <v>46</v>
      </c>
      <c r="F2686" s="303">
        <v>1276</v>
      </c>
      <c r="G2686" s="303">
        <v>28</v>
      </c>
      <c r="H2686" s="303">
        <v>12</v>
      </c>
      <c r="J2686" s="303" t="s">
        <v>15</v>
      </c>
      <c r="K2686" s="297"/>
      <c r="M2686" s="298">
        <f t="shared" si="22"/>
        <v>233.33333333333334</v>
      </c>
      <c r="N2686" s="303">
        <v>712</v>
      </c>
      <c r="O2686" s="303" t="s">
        <v>13</v>
      </c>
      <c r="P2686" s="303" t="s">
        <v>2519</v>
      </c>
    </row>
    <row r="2687" spans="1:16" ht="15.6">
      <c r="A2687" s="57">
        <v>2686</v>
      </c>
      <c r="B2687" s="302">
        <v>45097</v>
      </c>
      <c r="C2687" s="303" t="s">
        <v>68</v>
      </c>
      <c r="D2687" s="31" t="s">
        <v>2510</v>
      </c>
      <c r="E2687" s="303">
        <v>50</v>
      </c>
      <c r="F2687" s="303">
        <v>1508</v>
      </c>
      <c r="G2687" s="303">
        <v>1</v>
      </c>
      <c r="H2687" s="303">
        <v>14</v>
      </c>
      <c r="J2687" s="303" t="s">
        <v>15</v>
      </c>
      <c r="K2687" s="297"/>
      <c r="M2687" s="298">
        <f t="shared" si="22"/>
        <v>7.1428571428571423</v>
      </c>
      <c r="N2687" s="303">
        <v>712</v>
      </c>
      <c r="O2687" s="303" t="s">
        <v>13</v>
      </c>
      <c r="P2687" s="303" t="s">
        <v>2519</v>
      </c>
    </row>
    <row r="2688" spans="1:16" ht="15.6">
      <c r="A2688" s="57">
        <v>2687</v>
      </c>
      <c r="B2688" s="302">
        <v>45097</v>
      </c>
      <c r="C2688" s="303" t="s">
        <v>68</v>
      </c>
      <c r="D2688" s="31" t="s">
        <v>2510</v>
      </c>
      <c r="E2688" s="303">
        <v>59</v>
      </c>
      <c r="F2688" s="303">
        <v>2478</v>
      </c>
      <c r="G2688" s="303">
        <v>1</v>
      </c>
      <c r="H2688" s="303">
        <v>56</v>
      </c>
      <c r="J2688" s="303" t="s">
        <v>15</v>
      </c>
      <c r="K2688" s="297"/>
      <c r="M2688" s="298">
        <f t="shared" si="22"/>
        <v>1.7857142857142856</v>
      </c>
      <c r="N2688" s="303">
        <v>712</v>
      </c>
      <c r="O2688" s="303" t="s">
        <v>13</v>
      </c>
      <c r="P2688" s="303" t="s">
        <v>2519</v>
      </c>
    </row>
    <row r="2689" spans="1:16" ht="15.6">
      <c r="A2689" s="57">
        <v>2688</v>
      </c>
      <c r="B2689" s="302">
        <v>45097</v>
      </c>
      <c r="C2689" s="303" t="s">
        <v>68</v>
      </c>
      <c r="D2689" s="31" t="s">
        <v>2510</v>
      </c>
      <c r="E2689" s="303">
        <v>45</v>
      </c>
      <c r="F2689" s="303">
        <v>1158</v>
      </c>
      <c r="G2689" s="303">
        <v>10</v>
      </c>
      <c r="H2689" s="303">
        <v>8</v>
      </c>
      <c r="J2689" s="303" t="s">
        <v>15</v>
      </c>
      <c r="K2689" s="297"/>
      <c r="M2689" s="298">
        <f t="shared" si="22"/>
        <v>125</v>
      </c>
      <c r="N2689" s="303">
        <v>712</v>
      </c>
      <c r="O2689" s="303" t="s">
        <v>13</v>
      </c>
      <c r="P2689" s="303" t="s">
        <v>2519</v>
      </c>
    </row>
    <row r="2690" spans="1:16" ht="15.6">
      <c r="A2690" s="57">
        <v>2689</v>
      </c>
      <c r="B2690" s="302">
        <v>45097</v>
      </c>
      <c r="C2690" s="303" t="s">
        <v>68</v>
      </c>
      <c r="D2690" s="31" t="s">
        <v>2510</v>
      </c>
      <c r="E2690" s="303">
        <v>46</v>
      </c>
      <c r="F2690" s="303">
        <v>1632</v>
      </c>
      <c r="G2690" s="303">
        <v>64</v>
      </c>
      <c r="H2690" s="303">
        <v>28</v>
      </c>
      <c r="J2690" s="303" t="s">
        <v>15</v>
      </c>
      <c r="K2690" s="296"/>
      <c r="M2690" s="298">
        <f t="shared" ref="M2690:M2703" si="23">G2690/H2690*100</f>
        <v>228.57142857142856</v>
      </c>
      <c r="N2690" s="303">
        <v>712</v>
      </c>
      <c r="O2690" s="303" t="s">
        <v>13</v>
      </c>
      <c r="P2690" s="303" t="s">
        <v>2519</v>
      </c>
    </row>
    <row r="2691" spans="1:16" ht="15.6">
      <c r="A2691" s="57">
        <v>2690</v>
      </c>
      <c r="B2691" s="302">
        <v>45097</v>
      </c>
      <c r="C2691" s="303" t="s">
        <v>68</v>
      </c>
      <c r="D2691" s="31" t="s">
        <v>2510</v>
      </c>
      <c r="E2691" s="303">
        <v>60</v>
      </c>
      <c r="F2691" s="303">
        <v>2836</v>
      </c>
      <c r="G2691" s="303">
        <v>46</v>
      </c>
      <c r="H2691" s="303">
        <v>44</v>
      </c>
      <c r="J2691" s="303" t="s">
        <v>15</v>
      </c>
      <c r="K2691" s="296"/>
      <c r="M2691" s="298">
        <f t="shared" si="23"/>
        <v>104.54545454545455</v>
      </c>
      <c r="N2691" s="303">
        <v>712</v>
      </c>
      <c r="O2691" s="303" t="s">
        <v>13</v>
      </c>
      <c r="P2691" s="303" t="s">
        <v>2519</v>
      </c>
    </row>
    <row r="2692" spans="1:16" ht="15.6">
      <c r="A2692" s="57">
        <v>2691</v>
      </c>
      <c r="B2692" s="302">
        <v>45097</v>
      </c>
      <c r="C2692" s="303" t="s">
        <v>68</v>
      </c>
      <c r="D2692" s="31" t="s">
        <v>2510</v>
      </c>
      <c r="E2692" s="303">
        <v>52</v>
      </c>
      <c r="F2692" s="303">
        <v>2166</v>
      </c>
      <c r="G2692" s="303">
        <v>18</v>
      </c>
      <c r="H2692" s="303">
        <v>32</v>
      </c>
      <c r="J2692" s="303" t="s">
        <v>15</v>
      </c>
      <c r="K2692" s="296"/>
      <c r="M2692" s="298">
        <f t="shared" si="23"/>
        <v>56.25</v>
      </c>
      <c r="N2692" s="303">
        <v>712</v>
      </c>
      <c r="O2692" s="303" t="s">
        <v>13</v>
      </c>
      <c r="P2692" s="303" t="s">
        <v>2519</v>
      </c>
    </row>
    <row r="2693" spans="1:16" ht="15.6">
      <c r="A2693" s="57">
        <v>2692</v>
      </c>
      <c r="B2693" s="302">
        <v>45097</v>
      </c>
      <c r="C2693" s="303" t="s">
        <v>68</v>
      </c>
      <c r="D2693" s="31" t="s">
        <v>2510</v>
      </c>
      <c r="E2693" s="303">
        <v>50</v>
      </c>
      <c r="F2693" s="303">
        <v>1840</v>
      </c>
      <c r="G2693" s="303">
        <v>1</v>
      </c>
      <c r="H2693" s="303">
        <v>30</v>
      </c>
      <c r="J2693" s="303" t="s">
        <v>12</v>
      </c>
      <c r="K2693" s="296"/>
      <c r="M2693" s="298">
        <f t="shared" si="23"/>
        <v>3.3333333333333335</v>
      </c>
      <c r="N2693" s="303">
        <v>712</v>
      </c>
      <c r="O2693" s="303" t="s">
        <v>13</v>
      </c>
      <c r="P2693" s="303" t="s">
        <v>2519</v>
      </c>
    </row>
    <row r="2694" spans="1:16" ht="15.6">
      <c r="A2694" s="57">
        <v>2693</v>
      </c>
      <c r="B2694" s="302">
        <v>45097</v>
      </c>
      <c r="C2694" s="303" t="s">
        <v>68</v>
      </c>
      <c r="D2694" s="31" t="s">
        <v>2510</v>
      </c>
      <c r="E2694" s="303">
        <v>56</v>
      </c>
      <c r="F2694" s="303">
        <v>2516</v>
      </c>
      <c r="G2694" s="303">
        <v>36</v>
      </c>
      <c r="H2694" s="303">
        <v>78</v>
      </c>
      <c r="J2694" s="303" t="s">
        <v>15</v>
      </c>
      <c r="K2694" s="296"/>
      <c r="M2694" s="298">
        <f t="shared" si="23"/>
        <v>46.153846153846153</v>
      </c>
      <c r="N2694" s="303">
        <v>712</v>
      </c>
      <c r="O2694" s="303" t="s">
        <v>13</v>
      </c>
      <c r="P2694" s="303" t="s">
        <v>2519</v>
      </c>
    </row>
    <row r="2695" spans="1:16" ht="15.6">
      <c r="A2695" s="57">
        <v>2694</v>
      </c>
      <c r="B2695" s="302">
        <v>45097</v>
      </c>
      <c r="C2695" s="303" t="s">
        <v>68</v>
      </c>
      <c r="D2695" s="31" t="s">
        <v>2510</v>
      </c>
      <c r="E2695" s="303">
        <v>49</v>
      </c>
      <c r="F2695" s="303">
        <v>1910</v>
      </c>
      <c r="G2695" s="303">
        <v>46</v>
      </c>
      <c r="H2695" s="303">
        <v>58</v>
      </c>
      <c r="J2695" s="303" t="s">
        <v>15</v>
      </c>
      <c r="K2695" s="296"/>
      <c r="M2695" s="298">
        <f t="shared" si="23"/>
        <v>79.310344827586206</v>
      </c>
      <c r="N2695" s="303">
        <v>712</v>
      </c>
      <c r="O2695" s="303" t="s">
        <v>13</v>
      </c>
      <c r="P2695" s="303" t="s">
        <v>2519</v>
      </c>
    </row>
    <row r="2696" spans="1:16" ht="15.6">
      <c r="A2696" s="57">
        <v>2695</v>
      </c>
      <c r="B2696" s="302">
        <v>45097</v>
      </c>
      <c r="C2696" s="303" t="s">
        <v>68</v>
      </c>
      <c r="D2696" s="31" t="s">
        <v>2510</v>
      </c>
      <c r="E2696" s="303">
        <v>61</v>
      </c>
      <c r="F2696" s="303">
        <v>2842</v>
      </c>
      <c r="G2696" s="303">
        <v>35</v>
      </c>
      <c r="H2696" s="303">
        <v>30</v>
      </c>
      <c r="J2696" s="303" t="s">
        <v>15</v>
      </c>
      <c r="K2696" s="296"/>
      <c r="M2696" s="298">
        <f t="shared" si="23"/>
        <v>116.66666666666667</v>
      </c>
      <c r="N2696" s="303">
        <v>712</v>
      </c>
      <c r="O2696" s="303" t="s">
        <v>13</v>
      </c>
      <c r="P2696" s="303" t="s">
        <v>2519</v>
      </c>
    </row>
    <row r="2697" spans="1:16" ht="15.6">
      <c r="A2697" s="57">
        <v>2696</v>
      </c>
      <c r="B2697" s="302">
        <v>45097</v>
      </c>
      <c r="C2697" s="303" t="s">
        <v>68</v>
      </c>
      <c r="D2697" s="31" t="s">
        <v>2510</v>
      </c>
      <c r="E2697" s="303">
        <v>55</v>
      </c>
      <c r="F2697" s="303">
        <v>2376</v>
      </c>
      <c r="G2697" s="303">
        <v>108</v>
      </c>
      <c r="H2697" s="303">
        <v>32</v>
      </c>
      <c r="J2697" s="303" t="s">
        <v>15</v>
      </c>
      <c r="K2697" s="296"/>
      <c r="M2697" s="298">
        <f t="shared" si="23"/>
        <v>337.5</v>
      </c>
      <c r="N2697" s="303">
        <v>712</v>
      </c>
      <c r="O2697" s="303" t="s">
        <v>13</v>
      </c>
      <c r="P2697" s="303" t="s">
        <v>2519</v>
      </c>
    </row>
    <row r="2698" spans="1:16" ht="15.6">
      <c r="A2698" s="57">
        <v>2697</v>
      </c>
      <c r="B2698" s="302">
        <v>45097</v>
      </c>
      <c r="C2698" s="303" t="s">
        <v>68</v>
      </c>
      <c r="D2698" s="31" t="s">
        <v>2510</v>
      </c>
      <c r="E2698" s="303">
        <v>48</v>
      </c>
      <c r="F2698" s="303">
        <v>1476</v>
      </c>
      <c r="G2698" s="303">
        <v>1</v>
      </c>
      <c r="H2698" s="303">
        <v>14</v>
      </c>
      <c r="J2698" s="303" t="s">
        <v>15</v>
      </c>
      <c r="K2698" s="296"/>
      <c r="M2698" s="298">
        <f t="shared" si="23"/>
        <v>7.1428571428571423</v>
      </c>
      <c r="N2698" s="303">
        <v>712</v>
      </c>
      <c r="O2698" s="303" t="s">
        <v>13</v>
      </c>
      <c r="P2698" s="303" t="s">
        <v>2519</v>
      </c>
    </row>
    <row r="2699" spans="1:16" ht="15.6">
      <c r="A2699" s="57">
        <v>2698</v>
      </c>
      <c r="B2699" s="302">
        <v>45097</v>
      </c>
      <c r="C2699" s="303" t="s">
        <v>68</v>
      </c>
      <c r="D2699" s="31" t="s">
        <v>2510</v>
      </c>
      <c r="E2699" s="303">
        <v>47</v>
      </c>
      <c r="F2699" s="303">
        <v>1378</v>
      </c>
      <c r="G2699" s="303">
        <v>32</v>
      </c>
      <c r="H2699" s="303">
        <v>12</v>
      </c>
      <c r="J2699" s="303" t="s">
        <v>15</v>
      </c>
      <c r="K2699" s="296"/>
      <c r="M2699" s="298">
        <f t="shared" si="23"/>
        <v>266.66666666666663</v>
      </c>
      <c r="N2699" s="303">
        <v>712</v>
      </c>
      <c r="O2699" s="303" t="s">
        <v>13</v>
      </c>
      <c r="P2699" s="303" t="s">
        <v>2519</v>
      </c>
    </row>
    <row r="2700" spans="1:16" ht="15.6">
      <c r="A2700" s="57">
        <v>2699</v>
      </c>
      <c r="B2700" s="302">
        <v>45097</v>
      </c>
      <c r="C2700" s="303" t="s">
        <v>68</v>
      </c>
      <c r="D2700" s="31" t="s">
        <v>2510</v>
      </c>
      <c r="E2700" s="303">
        <v>47</v>
      </c>
      <c r="F2700" s="303">
        <v>1382</v>
      </c>
      <c r="G2700" s="303">
        <v>1</v>
      </c>
      <c r="H2700" s="303">
        <v>25</v>
      </c>
      <c r="J2700" s="303" t="s">
        <v>12</v>
      </c>
      <c r="K2700" s="296"/>
      <c r="M2700" s="298">
        <f t="shared" si="23"/>
        <v>4</v>
      </c>
      <c r="N2700" s="303">
        <v>712</v>
      </c>
      <c r="O2700" s="303" t="s">
        <v>13</v>
      </c>
      <c r="P2700" s="303" t="s">
        <v>2519</v>
      </c>
    </row>
    <row r="2701" spans="1:16" ht="15.6">
      <c r="A2701" s="57">
        <v>2700</v>
      </c>
      <c r="B2701" s="302">
        <v>45097</v>
      </c>
      <c r="C2701" s="303" t="s">
        <v>68</v>
      </c>
      <c r="D2701" s="31" t="s">
        <v>2510</v>
      </c>
      <c r="E2701" s="303">
        <v>60</v>
      </c>
      <c r="F2701" s="303">
        <v>2854</v>
      </c>
      <c r="G2701" s="303">
        <v>46</v>
      </c>
      <c r="H2701" s="303">
        <v>45</v>
      </c>
      <c r="J2701" s="303" t="s">
        <v>15</v>
      </c>
      <c r="K2701" s="296"/>
      <c r="M2701" s="298">
        <f t="shared" si="23"/>
        <v>102.22222222222221</v>
      </c>
      <c r="N2701" s="303">
        <v>712</v>
      </c>
      <c r="O2701" s="303" t="s">
        <v>13</v>
      </c>
      <c r="P2701" s="303" t="s">
        <v>2519</v>
      </c>
    </row>
    <row r="2702" spans="1:16" ht="15.6">
      <c r="A2702" s="57">
        <v>2701</v>
      </c>
      <c r="B2702" s="302">
        <v>45097</v>
      </c>
      <c r="C2702" s="303" t="s">
        <v>68</v>
      </c>
      <c r="D2702" s="31" t="s">
        <v>2510</v>
      </c>
      <c r="E2702" s="303">
        <v>49</v>
      </c>
      <c r="F2702" s="303">
        <v>1864</v>
      </c>
      <c r="G2702" s="303">
        <v>2</v>
      </c>
      <c r="H2702" s="303">
        <v>28</v>
      </c>
      <c r="J2702" s="303" t="s">
        <v>15</v>
      </c>
      <c r="K2702" s="267"/>
      <c r="M2702" s="298">
        <f t="shared" si="23"/>
        <v>7.1428571428571423</v>
      </c>
      <c r="N2702" s="303">
        <v>712</v>
      </c>
      <c r="O2702" s="303" t="s">
        <v>13</v>
      </c>
      <c r="P2702" s="303" t="s">
        <v>2519</v>
      </c>
    </row>
    <row r="2703" spans="1:16" ht="15.6">
      <c r="A2703" s="57">
        <v>2702</v>
      </c>
      <c r="B2703" s="302">
        <v>45097</v>
      </c>
      <c r="C2703" s="303" t="s">
        <v>68</v>
      </c>
      <c r="D2703" s="31" t="s">
        <v>2510</v>
      </c>
      <c r="E2703" s="303">
        <v>56</v>
      </c>
      <c r="F2703" s="303">
        <v>2478</v>
      </c>
      <c r="G2703" s="303">
        <v>36</v>
      </c>
      <c r="H2703" s="303">
        <v>48</v>
      </c>
      <c r="J2703" s="303" t="s">
        <v>15</v>
      </c>
      <c r="K2703" s="267"/>
      <c r="M2703" s="298">
        <f t="shared" si="23"/>
        <v>75</v>
      </c>
      <c r="N2703" s="303">
        <v>712</v>
      </c>
      <c r="O2703" s="303" t="s">
        <v>13</v>
      </c>
      <c r="P2703" s="303" t="s">
        <v>2519</v>
      </c>
    </row>
    <row r="2704" spans="1:16">
      <c r="A2704" s="57">
        <v>2703</v>
      </c>
      <c r="B2704" s="325">
        <v>44614</v>
      </c>
      <c r="C2704" s="326" t="s">
        <v>2044</v>
      </c>
      <c r="D2704" s="327" t="s">
        <v>69</v>
      </c>
      <c r="E2704" s="328">
        <v>60</v>
      </c>
      <c r="F2704" s="329">
        <v>662.8</v>
      </c>
      <c r="G2704" s="330">
        <v>1.5</v>
      </c>
      <c r="H2704" s="330"/>
      <c r="J2704" s="236" t="s">
        <v>15</v>
      </c>
      <c r="K2704" s="331"/>
      <c r="L2704" s="332">
        <f t="shared" ref="L2704:L2735" si="24">+G2704/F2704</f>
        <v>2.2631261315630659E-3</v>
      </c>
      <c r="M2704" s="333" t="e">
        <f t="shared" ref="M2704:M2735" si="25">+G2704/H2704</f>
        <v>#DIV/0!</v>
      </c>
      <c r="N2704" s="261">
        <v>713</v>
      </c>
      <c r="O2704" s="326" t="s">
        <v>2522</v>
      </c>
      <c r="P2704" s="326"/>
    </row>
    <row r="2705" spans="1:16">
      <c r="A2705" s="57">
        <v>2704</v>
      </c>
      <c r="B2705" s="325">
        <v>44614</v>
      </c>
      <c r="C2705" s="326" t="s">
        <v>2044</v>
      </c>
      <c r="D2705" s="327" t="s">
        <v>69</v>
      </c>
      <c r="E2705" s="328">
        <v>60</v>
      </c>
      <c r="F2705" s="329">
        <v>363.4</v>
      </c>
      <c r="G2705" s="330">
        <v>0.5</v>
      </c>
      <c r="H2705" s="330"/>
      <c r="J2705" s="236" t="s">
        <v>15</v>
      </c>
      <c r="K2705" s="331"/>
      <c r="L2705" s="332">
        <f t="shared" si="24"/>
        <v>1.375894331315355E-3</v>
      </c>
      <c r="M2705" s="333" t="e">
        <f t="shared" si="25"/>
        <v>#DIV/0!</v>
      </c>
      <c r="N2705" s="261">
        <v>713</v>
      </c>
      <c r="O2705" s="326" t="s">
        <v>2522</v>
      </c>
      <c r="P2705" s="326"/>
    </row>
    <row r="2706" spans="1:16">
      <c r="A2706" s="57">
        <v>2705</v>
      </c>
      <c r="B2706" s="325">
        <v>44614</v>
      </c>
      <c r="C2706" s="326" t="s">
        <v>2044</v>
      </c>
      <c r="D2706" s="327" t="s">
        <v>69</v>
      </c>
      <c r="E2706" s="328">
        <v>46</v>
      </c>
      <c r="F2706" s="329">
        <v>1319.7</v>
      </c>
      <c r="G2706" s="330">
        <v>0.5</v>
      </c>
      <c r="H2706" s="330"/>
      <c r="J2706" s="236" t="s">
        <v>15</v>
      </c>
      <c r="K2706" s="331"/>
      <c r="L2706" s="332">
        <f t="shared" si="24"/>
        <v>3.7887398651208605E-4</v>
      </c>
      <c r="M2706" s="333" t="e">
        <f t="shared" si="25"/>
        <v>#DIV/0!</v>
      </c>
      <c r="N2706" s="261">
        <v>713</v>
      </c>
      <c r="O2706" s="326" t="s">
        <v>2522</v>
      </c>
      <c r="P2706" s="326"/>
    </row>
    <row r="2707" spans="1:16">
      <c r="A2707" s="57">
        <v>2706</v>
      </c>
      <c r="B2707" s="325">
        <v>44617</v>
      </c>
      <c r="C2707" s="326" t="s">
        <v>2044</v>
      </c>
      <c r="D2707" s="327" t="s">
        <v>69</v>
      </c>
      <c r="E2707" s="328">
        <v>52</v>
      </c>
      <c r="F2707" s="329">
        <v>2683.33</v>
      </c>
      <c r="G2707" s="330"/>
      <c r="H2707" s="330"/>
      <c r="J2707" s="236" t="s">
        <v>15</v>
      </c>
      <c r="K2707" s="331"/>
      <c r="L2707" s="332">
        <f t="shared" si="24"/>
        <v>0</v>
      </c>
      <c r="M2707" s="333" t="e">
        <f t="shared" si="25"/>
        <v>#DIV/0!</v>
      </c>
      <c r="N2707" s="261">
        <v>713</v>
      </c>
      <c r="O2707" s="326" t="s">
        <v>2522</v>
      </c>
      <c r="P2707" s="326"/>
    </row>
    <row r="2708" spans="1:16">
      <c r="A2708" s="57">
        <v>2707</v>
      </c>
      <c r="B2708" s="325">
        <v>44672</v>
      </c>
      <c r="C2708" s="326" t="s">
        <v>95</v>
      </c>
      <c r="D2708" s="327" t="s">
        <v>69</v>
      </c>
      <c r="E2708" s="328">
        <v>46</v>
      </c>
      <c r="F2708" s="329">
        <v>780</v>
      </c>
      <c r="G2708" s="330"/>
      <c r="H2708" s="330"/>
      <c r="J2708" s="236" t="s">
        <v>15</v>
      </c>
      <c r="L2708" s="332">
        <f t="shared" si="24"/>
        <v>0</v>
      </c>
      <c r="M2708" s="333" t="e">
        <f t="shared" si="25"/>
        <v>#DIV/0!</v>
      </c>
      <c r="N2708" s="261">
        <v>713</v>
      </c>
      <c r="O2708" s="326" t="s">
        <v>2522</v>
      </c>
      <c r="P2708" s="326"/>
    </row>
    <row r="2709" spans="1:16">
      <c r="A2709" s="57">
        <v>2708</v>
      </c>
      <c r="B2709" s="325">
        <v>44673</v>
      </c>
      <c r="C2709" s="326" t="s">
        <v>95</v>
      </c>
      <c r="D2709" s="327" t="s">
        <v>69</v>
      </c>
      <c r="E2709" s="328">
        <v>46</v>
      </c>
      <c r="F2709" s="329">
        <v>1300</v>
      </c>
      <c r="G2709" s="330"/>
      <c r="H2709" s="330"/>
      <c r="J2709" s="236" t="s">
        <v>15</v>
      </c>
      <c r="L2709" s="332">
        <f t="shared" si="24"/>
        <v>0</v>
      </c>
      <c r="M2709" s="333" t="e">
        <f t="shared" si="25"/>
        <v>#DIV/0!</v>
      </c>
      <c r="N2709" s="261">
        <v>713</v>
      </c>
      <c r="O2709" s="326" t="s">
        <v>2522</v>
      </c>
      <c r="P2709" s="326"/>
    </row>
    <row r="2710" spans="1:16">
      <c r="A2710" s="57">
        <v>2709</v>
      </c>
      <c r="B2710" s="325">
        <v>44707</v>
      </c>
      <c r="C2710" s="326" t="s">
        <v>95</v>
      </c>
      <c r="D2710" s="327" t="s">
        <v>69</v>
      </c>
      <c r="E2710" s="328">
        <v>46</v>
      </c>
      <c r="F2710" s="329">
        <v>320</v>
      </c>
      <c r="G2710" s="330"/>
      <c r="H2710" s="330"/>
      <c r="J2710" s="236" t="s">
        <v>15</v>
      </c>
      <c r="L2710" s="332">
        <f t="shared" si="24"/>
        <v>0</v>
      </c>
      <c r="M2710" s="333" t="e">
        <f t="shared" si="25"/>
        <v>#DIV/0!</v>
      </c>
      <c r="N2710" s="261">
        <v>713</v>
      </c>
      <c r="O2710" s="326" t="s">
        <v>2522</v>
      </c>
      <c r="P2710" s="326"/>
    </row>
    <row r="2711" spans="1:16">
      <c r="A2711" s="57">
        <v>2710</v>
      </c>
      <c r="B2711" s="325">
        <v>44721</v>
      </c>
      <c r="C2711" s="326" t="s">
        <v>95</v>
      </c>
      <c r="D2711" s="327" t="s">
        <v>69</v>
      </c>
      <c r="E2711" s="328">
        <v>46</v>
      </c>
      <c r="F2711" s="329">
        <v>2873.3</v>
      </c>
      <c r="G2711" s="330"/>
      <c r="H2711" s="330"/>
      <c r="J2711" s="236" t="s">
        <v>15</v>
      </c>
      <c r="L2711" s="332">
        <f t="shared" si="24"/>
        <v>0</v>
      </c>
      <c r="M2711" s="333" t="e">
        <f t="shared" si="25"/>
        <v>#DIV/0!</v>
      </c>
      <c r="N2711" s="261">
        <v>713</v>
      </c>
      <c r="O2711" s="326" t="s">
        <v>2522</v>
      </c>
      <c r="P2711" s="326"/>
    </row>
    <row r="2712" spans="1:16">
      <c r="A2712" s="57">
        <v>2711</v>
      </c>
      <c r="B2712" s="325">
        <v>44721</v>
      </c>
      <c r="C2712" s="326" t="s">
        <v>2044</v>
      </c>
      <c r="D2712" s="327" t="s">
        <v>69</v>
      </c>
      <c r="E2712" s="328">
        <v>52</v>
      </c>
      <c r="F2712" s="329">
        <v>4823.2</v>
      </c>
      <c r="G2712" s="330"/>
      <c r="H2712" s="330"/>
      <c r="J2712" s="236" t="s">
        <v>15</v>
      </c>
      <c r="L2712" s="332">
        <f t="shared" si="24"/>
        <v>0</v>
      </c>
      <c r="M2712" s="333" t="e">
        <f t="shared" si="25"/>
        <v>#DIV/0!</v>
      </c>
      <c r="N2712" s="261">
        <v>713</v>
      </c>
      <c r="O2712" s="326" t="s">
        <v>2522</v>
      </c>
      <c r="P2712" s="326"/>
    </row>
    <row r="2713" spans="1:16">
      <c r="A2713" s="57">
        <v>2712</v>
      </c>
      <c r="B2713" s="325">
        <v>44722</v>
      </c>
      <c r="C2713" s="326" t="s">
        <v>2044</v>
      </c>
      <c r="D2713" s="327" t="s">
        <v>69</v>
      </c>
      <c r="E2713" s="328">
        <v>52</v>
      </c>
      <c r="F2713" s="329">
        <v>6695.35</v>
      </c>
      <c r="G2713" s="330"/>
      <c r="H2713" s="330"/>
      <c r="J2713" s="236" t="s">
        <v>15</v>
      </c>
      <c r="L2713" s="332">
        <f t="shared" si="24"/>
        <v>0</v>
      </c>
      <c r="M2713" s="333" t="e">
        <f t="shared" si="25"/>
        <v>#DIV/0!</v>
      </c>
      <c r="N2713" s="261">
        <v>713</v>
      </c>
      <c r="O2713" s="326" t="s">
        <v>2522</v>
      </c>
      <c r="P2713" s="326"/>
    </row>
    <row r="2714" spans="1:16">
      <c r="A2714" s="57">
        <v>2713</v>
      </c>
      <c r="B2714" s="325">
        <v>44722</v>
      </c>
      <c r="C2714" s="326" t="s">
        <v>95</v>
      </c>
      <c r="D2714" s="327" t="s">
        <v>69</v>
      </c>
      <c r="E2714" s="328">
        <v>46</v>
      </c>
      <c r="F2714" s="329">
        <v>1811.85</v>
      </c>
      <c r="G2714" s="330"/>
      <c r="H2714" s="330"/>
      <c r="J2714" s="236" t="s">
        <v>15</v>
      </c>
      <c r="L2714" s="332">
        <f t="shared" si="24"/>
        <v>0</v>
      </c>
      <c r="M2714" s="333" t="e">
        <f t="shared" si="25"/>
        <v>#DIV/0!</v>
      </c>
      <c r="N2714" s="261">
        <v>713</v>
      </c>
      <c r="O2714" s="326" t="s">
        <v>2522</v>
      </c>
      <c r="P2714" s="326"/>
    </row>
    <row r="2715" spans="1:16">
      <c r="A2715" s="57">
        <v>2714</v>
      </c>
      <c r="B2715" s="325">
        <v>44726</v>
      </c>
      <c r="C2715" s="326" t="s">
        <v>95</v>
      </c>
      <c r="D2715" s="327" t="s">
        <v>69</v>
      </c>
      <c r="E2715" s="328">
        <v>39</v>
      </c>
      <c r="F2715" s="329">
        <v>3546.75</v>
      </c>
      <c r="G2715" s="330"/>
      <c r="H2715" s="330"/>
      <c r="J2715" s="236" t="s">
        <v>15</v>
      </c>
      <c r="L2715" s="332">
        <f t="shared" si="24"/>
        <v>0</v>
      </c>
      <c r="M2715" s="333" t="e">
        <f t="shared" si="25"/>
        <v>#DIV/0!</v>
      </c>
      <c r="N2715" s="261">
        <v>713</v>
      </c>
      <c r="O2715" s="326" t="s">
        <v>2522</v>
      </c>
      <c r="P2715" s="326"/>
    </row>
    <row r="2716" spans="1:16">
      <c r="A2716" s="57">
        <v>2715</v>
      </c>
      <c r="B2716" s="325">
        <v>44726</v>
      </c>
      <c r="C2716" s="326" t="s">
        <v>2044</v>
      </c>
      <c r="D2716" s="327" t="s">
        <v>69</v>
      </c>
      <c r="E2716" s="328">
        <v>60</v>
      </c>
      <c r="F2716" s="329">
        <v>3461.15</v>
      </c>
      <c r="G2716" s="330"/>
      <c r="H2716" s="330"/>
      <c r="J2716" s="236" t="s">
        <v>15</v>
      </c>
      <c r="L2716" s="332">
        <f t="shared" si="24"/>
        <v>0</v>
      </c>
      <c r="M2716" s="333" t="e">
        <f t="shared" si="25"/>
        <v>#DIV/0!</v>
      </c>
      <c r="N2716" s="261">
        <v>713</v>
      </c>
      <c r="O2716" s="326" t="s">
        <v>2522</v>
      </c>
      <c r="P2716" s="326"/>
    </row>
    <row r="2717" spans="1:16">
      <c r="A2717" s="57">
        <v>2716</v>
      </c>
      <c r="B2717" s="325">
        <v>44727</v>
      </c>
      <c r="C2717" s="326" t="s">
        <v>95</v>
      </c>
      <c r="D2717" s="327" t="s">
        <v>69</v>
      </c>
      <c r="E2717" s="328">
        <v>39</v>
      </c>
      <c r="F2717" s="329">
        <v>5202.8500000000004</v>
      </c>
      <c r="G2717" s="330"/>
      <c r="H2717" s="330"/>
      <c r="J2717" s="236" t="s">
        <v>15</v>
      </c>
      <c r="L2717" s="332">
        <f t="shared" si="24"/>
        <v>0</v>
      </c>
      <c r="M2717" s="333" t="e">
        <f t="shared" si="25"/>
        <v>#DIV/0!</v>
      </c>
      <c r="N2717" s="261">
        <v>713</v>
      </c>
      <c r="O2717" s="326" t="s">
        <v>2522</v>
      </c>
      <c r="P2717" s="326"/>
    </row>
    <row r="2718" spans="1:16">
      <c r="A2718" s="57">
        <v>2717</v>
      </c>
      <c r="B2718" s="325">
        <v>44727</v>
      </c>
      <c r="C2718" s="326" t="s">
        <v>2044</v>
      </c>
      <c r="D2718" s="327" t="s">
        <v>69</v>
      </c>
      <c r="E2718" s="328">
        <v>52</v>
      </c>
      <c r="F2718" s="329">
        <v>1291.5</v>
      </c>
      <c r="G2718" s="330"/>
      <c r="H2718" s="330"/>
      <c r="J2718" s="236" t="s">
        <v>15</v>
      </c>
      <c r="L2718" s="332">
        <f t="shared" si="24"/>
        <v>0</v>
      </c>
      <c r="M2718" s="333" t="e">
        <f t="shared" si="25"/>
        <v>#DIV/0!</v>
      </c>
      <c r="N2718" s="261">
        <v>713</v>
      </c>
      <c r="O2718" s="326" t="s">
        <v>2522</v>
      </c>
      <c r="P2718" s="326"/>
    </row>
    <row r="2719" spans="1:16">
      <c r="A2719" s="57">
        <v>2718</v>
      </c>
      <c r="B2719" s="325">
        <v>44727</v>
      </c>
      <c r="C2719" s="326" t="s">
        <v>2044</v>
      </c>
      <c r="D2719" s="327" t="s">
        <v>69</v>
      </c>
      <c r="E2719" s="328">
        <v>60</v>
      </c>
      <c r="F2719" s="329">
        <v>939.1</v>
      </c>
      <c r="G2719" s="330"/>
      <c r="H2719" s="330"/>
      <c r="J2719" s="236" t="s">
        <v>15</v>
      </c>
      <c r="L2719" s="332">
        <f t="shared" si="24"/>
        <v>0</v>
      </c>
      <c r="M2719" s="333" t="e">
        <f t="shared" si="25"/>
        <v>#DIV/0!</v>
      </c>
      <c r="N2719" s="261">
        <v>713</v>
      </c>
      <c r="O2719" s="326" t="s">
        <v>2522</v>
      </c>
      <c r="P2719" s="326"/>
    </row>
    <row r="2720" spans="1:16">
      <c r="A2720" s="57">
        <v>2719</v>
      </c>
      <c r="B2720" s="325">
        <v>44728</v>
      </c>
      <c r="C2720" s="326" t="s">
        <v>95</v>
      </c>
      <c r="D2720" s="327" t="s">
        <v>69</v>
      </c>
      <c r="E2720" s="328">
        <v>46</v>
      </c>
      <c r="F2720" s="329">
        <v>535</v>
      </c>
      <c r="G2720" s="330"/>
      <c r="H2720" s="330"/>
      <c r="J2720" s="236" t="s">
        <v>15</v>
      </c>
      <c r="L2720" s="332">
        <f t="shared" si="24"/>
        <v>0</v>
      </c>
      <c r="M2720" s="333" t="e">
        <f t="shared" si="25"/>
        <v>#DIV/0!</v>
      </c>
      <c r="N2720" s="261">
        <v>713</v>
      </c>
      <c r="O2720" s="326" t="s">
        <v>2522</v>
      </c>
      <c r="P2720" s="326"/>
    </row>
    <row r="2721" spans="1:16">
      <c r="A2721" s="57">
        <v>2720</v>
      </c>
      <c r="B2721" s="325">
        <v>44728</v>
      </c>
      <c r="C2721" s="326" t="s">
        <v>2044</v>
      </c>
      <c r="D2721" s="327" t="s">
        <v>69</v>
      </c>
      <c r="E2721" s="328">
        <v>39</v>
      </c>
      <c r="F2721" s="329">
        <v>364.4</v>
      </c>
      <c r="G2721" s="330"/>
      <c r="H2721" s="330"/>
      <c r="J2721" s="236" t="s">
        <v>15</v>
      </c>
      <c r="L2721" s="332">
        <f t="shared" si="24"/>
        <v>0</v>
      </c>
      <c r="M2721" s="333" t="e">
        <f t="shared" si="25"/>
        <v>#DIV/0!</v>
      </c>
      <c r="N2721" s="261">
        <v>713</v>
      </c>
      <c r="O2721" s="326" t="s">
        <v>2522</v>
      </c>
      <c r="P2721" s="326"/>
    </row>
    <row r="2722" spans="1:16">
      <c r="A2722" s="57">
        <v>2721</v>
      </c>
      <c r="B2722" s="325">
        <v>44733</v>
      </c>
      <c r="C2722" s="326" t="s">
        <v>95</v>
      </c>
      <c r="D2722" s="327" t="s">
        <v>69</v>
      </c>
      <c r="E2722" s="328">
        <v>46</v>
      </c>
      <c r="F2722" s="329">
        <v>3000</v>
      </c>
      <c r="G2722" s="330"/>
      <c r="H2722" s="330"/>
      <c r="J2722" s="236" t="s">
        <v>15</v>
      </c>
      <c r="L2722" s="332">
        <f t="shared" si="24"/>
        <v>0</v>
      </c>
      <c r="M2722" s="333" t="e">
        <f t="shared" si="25"/>
        <v>#DIV/0!</v>
      </c>
      <c r="N2722" s="261">
        <v>713</v>
      </c>
      <c r="O2722" s="326" t="s">
        <v>2522</v>
      </c>
      <c r="P2722" s="326"/>
    </row>
    <row r="2723" spans="1:16">
      <c r="A2723" s="57">
        <v>2722</v>
      </c>
      <c r="B2723" s="325">
        <v>44733</v>
      </c>
      <c r="C2723" s="326" t="s">
        <v>2044</v>
      </c>
      <c r="D2723" s="327" t="s">
        <v>69</v>
      </c>
      <c r="E2723" s="328">
        <v>60</v>
      </c>
      <c r="F2723" s="329">
        <v>160.5</v>
      </c>
      <c r="G2723" s="330"/>
      <c r="H2723" s="330"/>
      <c r="J2723" s="236" t="s">
        <v>15</v>
      </c>
      <c r="L2723" s="332">
        <f t="shared" si="24"/>
        <v>0</v>
      </c>
      <c r="M2723" s="333" t="e">
        <f t="shared" si="25"/>
        <v>#DIV/0!</v>
      </c>
      <c r="N2723" s="261">
        <v>713</v>
      </c>
      <c r="O2723" s="326" t="s">
        <v>2522</v>
      </c>
      <c r="P2723" s="326"/>
    </row>
    <row r="2724" spans="1:16">
      <c r="A2724" s="57">
        <v>2723</v>
      </c>
      <c r="B2724" s="325">
        <v>44734</v>
      </c>
      <c r="C2724" s="326" t="s">
        <v>95</v>
      </c>
      <c r="D2724" s="327" t="s">
        <v>69</v>
      </c>
      <c r="E2724" s="328">
        <v>46</v>
      </c>
      <c r="F2724" s="329">
        <v>1000</v>
      </c>
      <c r="G2724" s="330"/>
      <c r="H2724" s="330"/>
      <c r="J2724" s="236" t="s">
        <v>15</v>
      </c>
      <c r="L2724" s="332">
        <f t="shared" si="24"/>
        <v>0</v>
      </c>
      <c r="M2724" s="333" t="e">
        <f t="shared" si="25"/>
        <v>#DIV/0!</v>
      </c>
      <c r="N2724" s="261">
        <v>713</v>
      </c>
      <c r="O2724" s="326" t="s">
        <v>2522</v>
      </c>
      <c r="P2724" s="326"/>
    </row>
    <row r="2725" spans="1:16">
      <c r="A2725" s="57">
        <v>2724</v>
      </c>
      <c r="B2725" s="325">
        <v>44736</v>
      </c>
      <c r="C2725" s="326" t="s">
        <v>2044</v>
      </c>
      <c r="D2725" s="327" t="s">
        <v>69</v>
      </c>
      <c r="E2725" s="328">
        <v>46</v>
      </c>
      <c r="F2725" s="329">
        <v>15.3</v>
      </c>
      <c r="G2725" s="330"/>
      <c r="H2725" s="330"/>
      <c r="J2725" s="236" t="s">
        <v>15</v>
      </c>
      <c r="L2725" s="332">
        <f t="shared" si="24"/>
        <v>0</v>
      </c>
      <c r="M2725" s="333" t="e">
        <f t="shared" si="25"/>
        <v>#DIV/0!</v>
      </c>
      <c r="N2725" s="261">
        <v>713</v>
      </c>
      <c r="O2725" s="326" t="s">
        <v>2522</v>
      </c>
      <c r="P2725" s="326"/>
    </row>
    <row r="2726" spans="1:16">
      <c r="A2726" s="57">
        <v>2725</v>
      </c>
      <c r="B2726" s="325">
        <v>44748</v>
      </c>
      <c r="C2726" s="326" t="s">
        <v>2044</v>
      </c>
      <c r="D2726" s="327" t="s">
        <v>69</v>
      </c>
      <c r="E2726" s="328">
        <v>39</v>
      </c>
      <c r="F2726" s="329">
        <v>184.8</v>
      </c>
      <c r="G2726" s="330"/>
      <c r="H2726" s="330"/>
      <c r="J2726" s="236" t="s">
        <v>15</v>
      </c>
      <c r="L2726" s="332">
        <f t="shared" si="24"/>
        <v>0</v>
      </c>
      <c r="M2726" s="333" t="e">
        <f t="shared" si="25"/>
        <v>#DIV/0!</v>
      </c>
      <c r="N2726" s="261">
        <v>713</v>
      </c>
      <c r="O2726" s="326" t="s">
        <v>2522</v>
      </c>
      <c r="P2726" s="326"/>
    </row>
    <row r="2727" spans="1:16">
      <c r="A2727" s="57">
        <v>2726</v>
      </c>
      <c r="B2727" s="325">
        <v>44748</v>
      </c>
      <c r="C2727" s="326" t="s">
        <v>2044</v>
      </c>
      <c r="D2727" s="327" t="s">
        <v>69</v>
      </c>
      <c r="E2727" s="328">
        <v>52</v>
      </c>
      <c r="F2727" s="329">
        <v>88.3</v>
      </c>
      <c r="G2727" s="330"/>
      <c r="H2727" s="330"/>
      <c r="J2727" s="236" t="s">
        <v>15</v>
      </c>
      <c r="L2727" s="332">
        <f t="shared" si="24"/>
        <v>0</v>
      </c>
      <c r="M2727" s="333" t="e">
        <f t="shared" si="25"/>
        <v>#DIV/0!</v>
      </c>
      <c r="N2727" s="261">
        <v>713</v>
      </c>
      <c r="O2727" s="326" t="s">
        <v>2522</v>
      </c>
      <c r="P2727" s="326"/>
    </row>
    <row r="2728" spans="1:16">
      <c r="A2728" s="57">
        <v>2727</v>
      </c>
      <c r="B2728" s="325">
        <v>44749</v>
      </c>
      <c r="C2728" s="326" t="s">
        <v>2044</v>
      </c>
      <c r="D2728" s="327" t="s">
        <v>69</v>
      </c>
      <c r="E2728" s="328">
        <v>52</v>
      </c>
      <c r="F2728" s="329">
        <v>7535.25</v>
      </c>
      <c r="G2728" s="330"/>
      <c r="H2728" s="330"/>
      <c r="J2728" s="236" t="s">
        <v>15</v>
      </c>
      <c r="L2728" s="332">
        <f t="shared" si="24"/>
        <v>0</v>
      </c>
      <c r="M2728" s="333" t="e">
        <f t="shared" si="25"/>
        <v>#DIV/0!</v>
      </c>
      <c r="N2728" s="261">
        <v>713</v>
      </c>
      <c r="O2728" s="326" t="s">
        <v>2522</v>
      </c>
      <c r="P2728" s="326"/>
    </row>
    <row r="2729" spans="1:16">
      <c r="A2729" s="57">
        <v>2728</v>
      </c>
      <c r="B2729" s="325">
        <v>44749</v>
      </c>
      <c r="C2729" s="326" t="s">
        <v>2044</v>
      </c>
      <c r="D2729" s="327" t="s">
        <v>69</v>
      </c>
      <c r="E2729" s="328">
        <v>52</v>
      </c>
      <c r="F2729" s="329">
        <v>205.05</v>
      </c>
      <c r="G2729" s="330"/>
      <c r="H2729" s="330"/>
      <c r="J2729" s="236" t="s">
        <v>15</v>
      </c>
      <c r="L2729" s="332">
        <f t="shared" si="24"/>
        <v>0</v>
      </c>
      <c r="M2729" s="333" t="e">
        <f t="shared" si="25"/>
        <v>#DIV/0!</v>
      </c>
      <c r="N2729" s="261">
        <v>713</v>
      </c>
      <c r="O2729" s="326" t="s">
        <v>2522</v>
      </c>
      <c r="P2729" s="326"/>
    </row>
    <row r="2730" spans="1:16">
      <c r="A2730" s="57">
        <v>2729</v>
      </c>
      <c r="B2730" s="325">
        <v>44750</v>
      </c>
      <c r="C2730" s="326" t="s">
        <v>2044</v>
      </c>
      <c r="D2730" s="327" t="s">
        <v>69</v>
      </c>
      <c r="E2730" s="328">
        <v>52</v>
      </c>
      <c r="F2730" s="329">
        <v>8012.23</v>
      </c>
      <c r="G2730" s="330"/>
      <c r="H2730" s="330"/>
      <c r="J2730" s="236" t="s">
        <v>15</v>
      </c>
      <c r="L2730" s="332">
        <f t="shared" si="24"/>
        <v>0</v>
      </c>
      <c r="M2730" s="333" t="e">
        <f t="shared" si="25"/>
        <v>#DIV/0!</v>
      </c>
      <c r="N2730" s="261">
        <v>713</v>
      </c>
      <c r="O2730" s="326" t="s">
        <v>2522</v>
      </c>
      <c r="P2730" s="326"/>
    </row>
    <row r="2731" spans="1:16">
      <c r="A2731" s="57">
        <v>2730</v>
      </c>
      <c r="B2731" s="325">
        <v>44750</v>
      </c>
      <c r="C2731" s="326" t="s">
        <v>2044</v>
      </c>
      <c r="D2731" s="327" t="s">
        <v>69</v>
      </c>
      <c r="E2731" s="328">
        <v>52</v>
      </c>
      <c r="F2731" s="329">
        <v>1659.75</v>
      </c>
      <c r="G2731" s="330"/>
      <c r="H2731" s="330"/>
      <c r="J2731" s="236" t="s">
        <v>15</v>
      </c>
      <c r="L2731" s="332">
        <f t="shared" si="24"/>
        <v>0</v>
      </c>
      <c r="M2731" s="333" t="e">
        <f t="shared" si="25"/>
        <v>#DIV/0!</v>
      </c>
      <c r="N2731" s="261">
        <v>713</v>
      </c>
      <c r="O2731" s="326" t="s">
        <v>2522</v>
      </c>
      <c r="P2731" s="326"/>
    </row>
    <row r="2732" spans="1:16">
      <c r="A2732" s="57">
        <v>2731</v>
      </c>
      <c r="B2732" s="325">
        <v>44753</v>
      </c>
      <c r="C2732" s="326" t="s">
        <v>2044</v>
      </c>
      <c r="D2732" s="327" t="s">
        <v>69</v>
      </c>
      <c r="E2732" s="328">
        <v>46</v>
      </c>
      <c r="F2732" s="329">
        <v>353.65</v>
      </c>
      <c r="G2732" s="330"/>
      <c r="H2732" s="330"/>
      <c r="J2732" s="236" t="s">
        <v>15</v>
      </c>
      <c r="L2732" s="332">
        <f t="shared" si="24"/>
        <v>0</v>
      </c>
      <c r="M2732" s="333" t="e">
        <f t="shared" si="25"/>
        <v>#DIV/0!</v>
      </c>
      <c r="N2732" s="261">
        <v>713</v>
      </c>
      <c r="O2732" s="326" t="s">
        <v>2522</v>
      </c>
      <c r="P2732" s="326"/>
    </row>
    <row r="2733" spans="1:16">
      <c r="A2733" s="57">
        <v>2732</v>
      </c>
      <c r="B2733" s="325">
        <v>44756</v>
      </c>
      <c r="C2733" s="326" t="s">
        <v>2044</v>
      </c>
      <c r="D2733" s="327" t="s">
        <v>69</v>
      </c>
      <c r="E2733" s="328">
        <v>60</v>
      </c>
      <c r="F2733" s="329">
        <v>1077.5999999999999</v>
      </c>
      <c r="G2733" s="330"/>
      <c r="H2733" s="330"/>
      <c r="J2733" s="236" t="s">
        <v>15</v>
      </c>
      <c r="L2733" s="332">
        <f t="shared" si="24"/>
        <v>0</v>
      </c>
      <c r="M2733" s="333" t="e">
        <f t="shared" si="25"/>
        <v>#DIV/0!</v>
      </c>
      <c r="N2733" s="261">
        <v>713</v>
      </c>
      <c r="O2733" s="326" t="s">
        <v>2522</v>
      </c>
      <c r="P2733" s="326"/>
    </row>
    <row r="2734" spans="1:16">
      <c r="A2734" s="57">
        <v>2733</v>
      </c>
      <c r="B2734" s="325">
        <v>44756</v>
      </c>
      <c r="C2734" s="326" t="s">
        <v>2044</v>
      </c>
      <c r="D2734" s="327" t="s">
        <v>69</v>
      </c>
      <c r="E2734" s="328">
        <v>46</v>
      </c>
      <c r="F2734" s="329">
        <v>534.70000000000005</v>
      </c>
      <c r="G2734" s="330"/>
      <c r="H2734" s="330"/>
      <c r="J2734" s="236" t="s">
        <v>15</v>
      </c>
      <c r="L2734" s="332">
        <f t="shared" si="24"/>
        <v>0</v>
      </c>
      <c r="M2734" s="333" t="e">
        <f t="shared" si="25"/>
        <v>#DIV/0!</v>
      </c>
      <c r="N2734" s="261">
        <v>713</v>
      </c>
      <c r="O2734" s="326" t="s">
        <v>2522</v>
      </c>
      <c r="P2734" s="326"/>
    </row>
    <row r="2735" spans="1:16">
      <c r="A2735" s="57">
        <v>2734</v>
      </c>
      <c r="B2735" s="325">
        <v>44756</v>
      </c>
      <c r="C2735" s="326" t="s">
        <v>2044</v>
      </c>
      <c r="D2735" s="327" t="s">
        <v>69</v>
      </c>
      <c r="E2735" s="328">
        <v>60</v>
      </c>
      <c r="F2735" s="329">
        <v>1668.6</v>
      </c>
      <c r="G2735" s="330"/>
      <c r="H2735" s="330"/>
      <c r="J2735" s="236" t="s">
        <v>15</v>
      </c>
      <c r="L2735" s="332">
        <f t="shared" si="24"/>
        <v>0</v>
      </c>
      <c r="M2735" s="333" t="e">
        <f t="shared" si="25"/>
        <v>#DIV/0!</v>
      </c>
      <c r="N2735" s="261">
        <v>713</v>
      </c>
      <c r="O2735" s="326" t="s">
        <v>2522</v>
      </c>
      <c r="P2735" s="326"/>
    </row>
    <row r="2736" spans="1:16">
      <c r="A2736" s="57">
        <v>2735</v>
      </c>
      <c r="B2736" s="325">
        <v>44756</v>
      </c>
      <c r="C2736" s="326" t="s">
        <v>95</v>
      </c>
      <c r="D2736" s="327" t="s">
        <v>69</v>
      </c>
      <c r="E2736" s="328">
        <v>46</v>
      </c>
      <c r="F2736" s="329">
        <v>1000</v>
      </c>
      <c r="G2736" s="330"/>
      <c r="H2736" s="330"/>
      <c r="J2736" s="236" t="s">
        <v>15</v>
      </c>
      <c r="L2736" s="332">
        <f t="shared" ref="L2736:L2767" si="26">+G2736/F2736</f>
        <v>0</v>
      </c>
      <c r="M2736" s="333" t="e">
        <f t="shared" ref="M2736:M2767" si="27">+G2736/H2736</f>
        <v>#DIV/0!</v>
      </c>
      <c r="N2736" s="261">
        <v>713</v>
      </c>
      <c r="O2736" s="326" t="s">
        <v>2522</v>
      </c>
      <c r="P2736" s="326"/>
    </row>
    <row r="2737" spans="1:16">
      <c r="A2737" s="57">
        <v>2736</v>
      </c>
      <c r="B2737" s="325">
        <v>44757</v>
      </c>
      <c r="C2737" s="326" t="s">
        <v>2044</v>
      </c>
      <c r="D2737" s="327" t="s">
        <v>69</v>
      </c>
      <c r="E2737" s="328">
        <v>60</v>
      </c>
      <c r="F2737" s="329">
        <v>1660.5</v>
      </c>
      <c r="G2737" s="330"/>
      <c r="H2737" s="330"/>
      <c r="J2737" s="236" t="s">
        <v>15</v>
      </c>
      <c r="L2737" s="332">
        <f t="shared" si="26"/>
        <v>0</v>
      </c>
      <c r="M2737" s="333" t="e">
        <f t="shared" si="27"/>
        <v>#DIV/0!</v>
      </c>
      <c r="N2737" s="261">
        <v>713</v>
      </c>
      <c r="O2737" s="326" t="s">
        <v>2522</v>
      </c>
      <c r="P2737" s="326"/>
    </row>
    <row r="2738" spans="1:16">
      <c r="A2738" s="57">
        <v>2737</v>
      </c>
      <c r="B2738" s="325">
        <v>44757</v>
      </c>
      <c r="C2738" s="326" t="s">
        <v>2044</v>
      </c>
      <c r="D2738" s="327" t="s">
        <v>69</v>
      </c>
      <c r="E2738" s="328">
        <v>60</v>
      </c>
      <c r="F2738" s="329">
        <v>2300.4</v>
      </c>
      <c r="G2738" s="330"/>
      <c r="H2738" s="330"/>
      <c r="J2738" s="236" t="s">
        <v>15</v>
      </c>
      <c r="L2738" s="332">
        <f t="shared" si="26"/>
        <v>0</v>
      </c>
      <c r="M2738" s="333" t="e">
        <f t="shared" si="27"/>
        <v>#DIV/0!</v>
      </c>
      <c r="N2738" s="261">
        <v>713</v>
      </c>
      <c r="O2738" s="326" t="s">
        <v>2522</v>
      </c>
      <c r="P2738" s="326"/>
    </row>
    <row r="2739" spans="1:16">
      <c r="A2739" s="57">
        <v>2738</v>
      </c>
      <c r="B2739" s="325">
        <v>44757</v>
      </c>
      <c r="C2739" s="326" t="s">
        <v>2044</v>
      </c>
      <c r="D2739" s="327" t="s">
        <v>69</v>
      </c>
      <c r="E2739" s="328">
        <v>60</v>
      </c>
      <c r="F2739" s="329">
        <v>508.85</v>
      </c>
      <c r="G2739" s="330"/>
      <c r="H2739" s="330"/>
      <c r="J2739" s="236" t="s">
        <v>15</v>
      </c>
      <c r="L2739" s="332">
        <f t="shared" si="26"/>
        <v>0</v>
      </c>
      <c r="M2739" s="333" t="e">
        <f t="shared" si="27"/>
        <v>#DIV/0!</v>
      </c>
      <c r="N2739" s="261">
        <v>713</v>
      </c>
      <c r="O2739" s="326" t="s">
        <v>2522</v>
      </c>
      <c r="P2739" s="326"/>
    </row>
    <row r="2740" spans="1:16">
      <c r="A2740" s="57">
        <v>2739</v>
      </c>
      <c r="B2740" s="325">
        <v>44757</v>
      </c>
      <c r="C2740" s="326" t="s">
        <v>2044</v>
      </c>
      <c r="D2740" s="327" t="s">
        <v>69</v>
      </c>
      <c r="E2740" s="328">
        <v>39</v>
      </c>
      <c r="F2740" s="329">
        <v>79</v>
      </c>
      <c r="G2740" s="330"/>
      <c r="H2740" s="330"/>
      <c r="J2740" s="236" t="s">
        <v>15</v>
      </c>
      <c r="L2740" s="332">
        <f t="shared" si="26"/>
        <v>0</v>
      </c>
      <c r="M2740" s="333" t="e">
        <f t="shared" si="27"/>
        <v>#DIV/0!</v>
      </c>
      <c r="N2740" s="261">
        <v>713</v>
      </c>
      <c r="O2740" s="326" t="s">
        <v>2522</v>
      </c>
      <c r="P2740" s="326"/>
    </row>
    <row r="2741" spans="1:16">
      <c r="A2741" s="57">
        <v>2740</v>
      </c>
      <c r="B2741" s="325">
        <v>44760</v>
      </c>
      <c r="C2741" s="326" t="s">
        <v>95</v>
      </c>
      <c r="D2741" s="327" t="s">
        <v>69</v>
      </c>
      <c r="E2741" s="328">
        <v>46</v>
      </c>
      <c r="F2741" s="329">
        <v>1500</v>
      </c>
      <c r="G2741" s="330"/>
      <c r="H2741" s="330"/>
      <c r="J2741" s="236" t="s">
        <v>15</v>
      </c>
      <c r="L2741" s="332">
        <f t="shared" si="26"/>
        <v>0</v>
      </c>
      <c r="M2741" s="333" t="e">
        <f t="shared" si="27"/>
        <v>#DIV/0!</v>
      </c>
      <c r="N2741" s="261">
        <v>713</v>
      </c>
      <c r="O2741" s="326" t="s">
        <v>2522</v>
      </c>
      <c r="P2741" s="326"/>
    </row>
    <row r="2742" spans="1:16">
      <c r="A2742" s="57">
        <v>2741</v>
      </c>
      <c r="B2742" s="325">
        <v>44761</v>
      </c>
      <c r="C2742" s="326" t="s">
        <v>2044</v>
      </c>
      <c r="D2742" s="327" t="s">
        <v>69</v>
      </c>
      <c r="E2742" s="328">
        <v>60</v>
      </c>
      <c r="F2742" s="329">
        <v>2076.75</v>
      </c>
      <c r="G2742" s="330"/>
      <c r="H2742" s="330"/>
      <c r="J2742" s="236" t="s">
        <v>15</v>
      </c>
      <c r="L2742" s="332">
        <f t="shared" si="26"/>
        <v>0</v>
      </c>
      <c r="M2742" s="333" t="e">
        <f t="shared" si="27"/>
        <v>#DIV/0!</v>
      </c>
      <c r="N2742" s="261">
        <v>713</v>
      </c>
      <c r="O2742" s="326" t="s">
        <v>2522</v>
      </c>
      <c r="P2742" s="326"/>
    </row>
    <row r="2743" spans="1:16">
      <c r="A2743" s="57">
        <v>2742</v>
      </c>
      <c r="B2743" s="325">
        <v>44761</v>
      </c>
      <c r="C2743" s="326" t="s">
        <v>95</v>
      </c>
      <c r="D2743" s="327" t="s">
        <v>69</v>
      </c>
      <c r="E2743" s="328">
        <v>46</v>
      </c>
      <c r="F2743" s="329">
        <v>500</v>
      </c>
      <c r="G2743" s="330"/>
      <c r="H2743" s="330"/>
      <c r="J2743" s="236" t="s">
        <v>15</v>
      </c>
      <c r="L2743" s="332">
        <f t="shared" si="26"/>
        <v>0</v>
      </c>
      <c r="M2743" s="333" t="e">
        <f t="shared" si="27"/>
        <v>#DIV/0!</v>
      </c>
      <c r="N2743" s="261">
        <v>713</v>
      </c>
      <c r="O2743" s="326" t="s">
        <v>2522</v>
      </c>
      <c r="P2743" s="326"/>
    </row>
    <row r="2744" spans="1:16">
      <c r="A2744" s="57">
        <v>2743</v>
      </c>
      <c r="B2744" s="325">
        <v>44767</v>
      </c>
      <c r="C2744" s="326" t="s">
        <v>2044</v>
      </c>
      <c r="D2744" s="327" t="s">
        <v>69</v>
      </c>
      <c r="E2744" s="328">
        <v>60</v>
      </c>
      <c r="F2744" s="329">
        <v>4014.35</v>
      </c>
      <c r="G2744" s="330"/>
      <c r="H2744" s="330"/>
      <c r="J2744" s="236" t="s">
        <v>15</v>
      </c>
      <c r="L2744" s="332">
        <f t="shared" si="26"/>
        <v>0</v>
      </c>
      <c r="M2744" s="333" t="e">
        <f t="shared" si="27"/>
        <v>#DIV/0!</v>
      </c>
      <c r="N2744" s="261">
        <v>713</v>
      </c>
      <c r="O2744" s="326" t="s">
        <v>2522</v>
      </c>
      <c r="P2744" s="326"/>
    </row>
    <row r="2745" spans="1:16">
      <c r="A2745" s="57">
        <v>2744</v>
      </c>
      <c r="B2745" s="325">
        <v>44788</v>
      </c>
      <c r="C2745" s="326" t="s">
        <v>2044</v>
      </c>
      <c r="D2745" s="327" t="s">
        <v>69</v>
      </c>
      <c r="E2745" s="328">
        <v>52</v>
      </c>
      <c r="F2745" s="329">
        <v>858.8</v>
      </c>
      <c r="G2745" s="330"/>
      <c r="H2745" s="330"/>
      <c r="J2745" s="236" t="s">
        <v>15</v>
      </c>
      <c r="L2745" s="332">
        <f t="shared" si="26"/>
        <v>0</v>
      </c>
      <c r="M2745" s="333" t="e">
        <f t="shared" si="27"/>
        <v>#DIV/0!</v>
      </c>
      <c r="N2745" s="261">
        <v>713</v>
      </c>
      <c r="O2745" s="326" t="s">
        <v>2522</v>
      </c>
      <c r="P2745" s="326"/>
    </row>
    <row r="2746" spans="1:16">
      <c r="A2746" s="57">
        <v>2745</v>
      </c>
      <c r="B2746" s="325">
        <v>44788</v>
      </c>
      <c r="C2746" s="326" t="s">
        <v>2044</v>
      </c>
      <c r="D2746" s="327" t="s">
        <v>69</v>
      </c>
      <c r="E2746" s="328">
        <v>60</v>
      </c>
      <c r="F2746" s="329">
        <v>418.75</v>
      </c>
      <c r="G2746" s="330"/>
      <c r="H2746" s="330"/>
      <c r="J2746" s="236" t="s">
        <v>15</v>
      </c>
      <c r="L2746" s="332">
        <f t="shared" si="26"/>
        <v>0</v>
      </c>
      <c r="M2746" s="333" t="e">
        <f t="shared" si="27"/>
        <v>#DIV/0!</v>
      </c>
      <c r="N2746" s="261">
        <v>713</v>
      </c>
      <c r="O2746" s="326" t="s">
        <v>2522</v>
      </c>
      <c r="P2746" s="326"/>
    </row>
    <row r="2747" spans="1:16">
      <c r="A2747" s="57">
        <v>2746</v>
      </c>
      <c r="B2747" s="325">
        <v>44791</v>
      </c>
      <c r="C2747" s="326" t="s">
        <v>2044</v>
      </c>
      <c r="D2747" s="327" t="s">
        <v>69</v>
      </c>
      <c r="E2747" s="328">
        <v>52</v>
      </c>
      <c r="F2747" s="329">
        <v>1659.1</v>
      </c>
      <c r="G2747" s="330"/>
      <c r="H2747" s="330"/>
      <c r="J2747" s="236" t="s">
        <v>15</v>
      </c>
      <c r="L2747" s="332">
        <f t="shared" si="26"/>
        <v>0</v>
      </c>
      <c r="M2747" s="333" t="e">
        <f t="shared" si="27"/>
        <v>#DIV/0!</v>
      </c>
      <c r="N2747" s="261">
        <v>713</v>
      </c>
      <c r="O2747" s="326" t="s">
        <v>2522</v>
      </c>
      <c r="P2747" s="326"/>
    </row>
    <row r="2748" spans="1:16">
      <c r="A2748" s="57">
        <v>2747</v>
      </c>
      <c r="B2748" s="325">
        <v>44791</v>
      </c>
      <c r="C2748" s="326" t="s">
        <v>2044</v>
      </c>
      <c r="D2748" s="327" t="s">
        <v>69</v>
      </c>
      <c r="E2748" s="328">
        <v>39</v>
      </c>
      <c r="F2748" s="329">
        <v>139.15</v>
      </c>
      <c r="G2748" s="330"/>
      <c r="H2748" s="330"/>
      <c r="J2748" s="236" t="s">
        <v>15</v>
      </c>
      <c r="L2748" s="332">
        <f t="shared" si="26"/>
        <v>0</v>
      </c>
      <c r="M2748" s="333" t="e">
        <f t="shared" si="27"/>
        <v>#DIV/0!</v>
      </c>
      <c r="N2748" s="261">
        <v>713</v>
      </c>
      <c r="O2748" s="326" t="s">
        <v>2522</v>
      </c>
      <c r="P2748" s="326"/>
    </row>
    <row r="2749" spans="1:16">
      <c r="A2749" s="57">
        <v>2748</v>
      </c>
      <c r="B2749" s="325">
        <v>44791</v>
      </c>
      <c r="C2749" s="326" t="s">
        <v>2044</v>
      </c>
      <c r="D2749" s="327" t="s">
        <v>69</v>
      </c>
      <c r="E2749" s="328">
        <v>46</v>
      </c>
      <c r="F2749" s="329">
        <v>146.94999999999999</v>
      </c>
      <c r="G2749" s="330"/>
      <c r="H2749" s="330"/>
      <c r="J2749" s="236" t="s">
        <v>15</v>
      </c>
      <c r="L2749" s="332">
        <f t="shared" si="26"/>
        <v>0</v>
      </c>
      <c r="M2749" s="333" t="e">
        <f t="shared" si="27"/>
        <v>#DIV/0!</v>
      </c>
      <c r="N2749" s="261">
        <v>713</v>
      </c>
      <c r="O2749" s="326" t="s">
        <v>2522</v>
      </c>
      <c r="P2749" s="326"/>
    </row>
    <row r="2750" spans="1:16">
      <c r="A2750" s="57">
        <v>2749</v>
      </c>
      <c r="B2750" s="325">
        <v>44791</v>
      </c>
      <c r="C2750" s="326" t="s">
        <v>2044</v>
      </c>
      <c r="D2750" s="327" t="s">
        <v>69</v>
      </c>
      <c r="E2750" s="328">
        <v>39</v>
      </c>
      <c r="F2750" s="329">
        <v>235.51499999999999</v>
      </c>
      <c r="G2750" s="330"/>
      <c r="H2750" s="330"/>
      <c r="J2750" s="236" t="s">
        <v>15</v>
      </c>
      <c r="L2750" s="332">
        <f t="shared" si="26"/>
        <v>0</v>
      </c>
      <c r="M2750" s="333" t="e">
        <f t="shared" si="27"/>
        <v>#DIV/0!</v>
      </c>
      <c r="N2750" s="261">
        <v>713</v>
      </c>
      <c r="O2750" s="326" t="s">
        <v>2522</v>
      </c>
      <c r="P2750" s="326"/>
    </row>
    <row r="2751" spans="1:16">
      <c r="A2751" s="57">
        <v>2750</v>
      </c>
      <c r="B2751" s="325">
        <v>44792</v>
      </c>
      <c r="C2751" s="326" t="s">
        <v>2044</v>
      </c>
      <c r="D2751" s="327" t="s">
        <v>69</v>
      </c>
      <c r="E2751" s="328">
        <v>60</v>
      </c>
      <c r="F2751" s="329">
        <v>3937.1</v>
      </c>
      <c r="G2751" s="330"/>
      <c r="H2751" s="330"/>
      <c r="J2751" s="236" t="s">
        <v>15</v>
      </c>
      <c r="L2751" s="332">
        <f t="shared" si="26"/>
        <v>0</v>
      </c>
      <c r="M2751" s="333" t="e">
        <f t="shared" si="27"/>
        <v>#DIV/0!</v>
      </c>
      <c r="N2751" s="261">
        <v>713</v>
      </c>
      <c r="O2751" s="326" t="s">
        <v>2522</v>
      </c>
      <c r="P2751" s="326"/>
    </row>
    <row r="2752" spans="1:16">
      <c r="A2752" s="57">
        <v>2751</v>
      </c>
      <c r="B2752" s="325">
        <v>44792</v>
      </c>
      <c r="C2752" s="326" t="s">
        <v>2044</v>
      </c>
      <c r="D2752" s="327" t="s">
        <v>69</v>
      </c>
      <c r="E2752" s="328">
        <v>60</v>
      </c>
      <c r="F2752" s="329">
        <v>123.85</v>
      </c>
      <c r="G2752" s="330"/>
      <c r="H2752" s="330"/>
      <c r="J2752" s="236" t="s">
        <v>15</v>
      </c>
      <c r="L2752" s="332">
        <f t="shared" si="26"/>
        <v>0</v>
      </c>
      <c r="M2752" s="333" t="e">
        <f t="shared" si="27"/>
        <v>#DIV/0!</v>
      </c>
      <c r="N2752" s="261">
        <v>713</v>
      </c>
      <c r="O2752" s="326" t="s">
        <v>2522</v>
      </c>
      <c r="P2752" s="326"/>
    </row>
    <row r="2753" spans="1:16">
      <c r="A2753" s="57">
        <v>2752</v>
      </c>
      <c r="B2753" s="325">
        <v>44793</v>
      </c>
      <c r="C2753" s="326" t="s">
        <v>2044</v>
      </c>
      <c r="D2753" s="327" t="s">
        <v>69</v>
      </c>
      <c r="E2753" s="328">
        <v>52</v>
      </c>
      <c r="F2753" s="329">
        <v>27</v>
      </c>
      <c r="G2753" s="330"/>
      <c r="H2753" s="330"/>
      <c r="J2753" s="236" t="s">
        <v>15</v>
      </c>
      <c r="L2753" s="332">
        <f t="shared" si="26"/>
        <v>0</v>
      </c>
      <c r="M2753" s="333" t="e">
        <f t="shared" si="27"/>
        <v>#DIV/0!</v>
      </c>
      <c r="N2753" s="261">
        <v>713</v>
      </c>
      <c r="O2753" s="326" t="s">
        <v>2522</v>
      </c>
      <c r="P2753" s="326"/>
    </row>
    <row r="2754" spans="1:16">
      <c r="A2754" s="57">
        <v>2753</v>
      </c>
      <c r="B2754" s="325">
        <v>44817</v>
      </c>
      <c r="C2754" s="326" t="s">
        <v>2044</v>
      </c>
      <c r="D2754" s="327" t="s">
        <v>69</v>
      </c>
      <c r="E2754" s="328">
        <v>52</v>
      </c>
      <c r="F2754" s="329">
        <v>4045.55</v>
      </c>
      <c r="G2754" s="330"/>
      <c r="H2754" s="330"/>
      <c r="J2754" s="236" t="s">
        <v>15</v>
      </c>
      <c r="L2754" s="332">
        <f t="shared" si="26"/>
        <v>0</v>
      </c>
      <c r="M2754" s="333" t="e">
        <f t="shared" si="27"/>
        <v>#DIV/0!</v>
      </c>
      <c r="N2754" s="261">
        <v>713</v>
      </c>
      <c r="O2754" s="326" t="s">
        <v>2522</v>
      </c>
      <c r="P2754" s="326"/>
    </row>
    <row r="2755" spans="1:16">
      <c r="A2755" s="57">
        <v>2754</v>
      </c>
      <c r="B2755" s="325">
        <v>44818</v>
      </c>
      <c r="C2755" s="326" t="s">
        <v>2044</v>
      </c>
      <c r="D2755" s="327" t="s">
        <v>69</v>
      </c>
      <c r="E2755" s="328">
        <v>60</v>
      </c>
      <c r="F2755" s="329">
        <v>2610.2199999999998</v>
      </c>
      <c r="G2755" s="330"/>
      <c r="H2755" s="330"/>
      <c r="J2755" s="236" t="s">
        <v>15</v>
      </c>
      <c r="L2755" s="332">
        <f t="shared" si="26"/>
        <v>0</v>
      </c>
      <c r="M2755" s="333" t="e">
        <f t="shared" si="27"/>
        <v>#DIV/0!</v>
      </c>
      <c r="N2755" s="261">
        <v>713</v>
      </c>
      <c r="O2755" s="326" t="s">
        <v>2522</v>
      </c>
      <c r="P2755" s="326"/>
    </row>
    <row r="2756" spans="1:16">
      <c r="A2756" s="57">
        <v>2755</v>
      </c>
      <c r="B2756" s="325">
        <v>44818</v>
      </c>
      <c r="C2756" s="326" t="s">
        <v>2044</v>
      </c>
      <c r="D2756" s="327" t="s">
        <v>69</v>
      </c>
      <c r="E2756" s="328">
        <v>60</v>
      </c>
      <c r="F2756" s="329">
        <v>973.35</v>
      </c>
      <c r="G2756" s="330"/>
      <c r="H2756" s="330"/>
      <c r="J2756" s="236" t="s">
        <v>15</v>
      </c>
      <c r="L2756" s="332">
        <f t="shared" si="26"/>
        <v>0</v>
      </c>
      <c r="M2756" s="333" t="e">
        <f t="shared" si="27"/>
        <v>#DIV/0!</v>
      </c>
      <c r="N2756" s="261">
        <v>713</v>
      </c>
      <c r="O2756" s="326" t="s">
        <v>2522</v>
      </c>
      <c r="P2756" s="326"/>
    </row>
    <row r="2757" spans="1:16">
      <c r="A2757" s="57">
        <v>2756</v>
      </c>
      <c r="B2757" s="325">
        <v>44837</v>
      </c>
      <c r="C2757" s="326" t="s">
        <v>95</v>
      </c>
      <c r="D2757" s="327" t="s">
        <v>69</v>
      </c>
      <c r="E2757" s="328">
        <v>46</v>
      </c>
      <c r="F2757" s="329">
        <v>3755.45</v>
      </c>
      <c r="G2757" s="330"/>
      <c r="H2757" s="330"/>
      <c r="J2757" s="236" t="s">
        <v>15</v>
      </c>
      <c r="L2757" s="332">
        <f t="shared" si="26"/>
        <v>0</v>
      </c>
      <c r="M2757" s="333" t="e">
        <f t="shared" si="27"/>
        <v>#DIV/0!</v>
      </c>
      <c r="N2757" s="261">
        <v>713</v>
      </c>
      <c r="O2757" s="326" t="s">
        <v>2522</v>
      </c>
      <c r="P2757" s="260"/>
    </row>
    <row r="2758" spans="1:16">
      <c r="A2758" s="57">
        <v>2757</v>
      </c>
      <c r="B2758" s="325">
        <v>44837</v>
      </c>
      <c r="C2758" s="326" t="s">
        <v>2044</v>
      </c>
      <c r="D2758" s="327" t="s">
        <v>69</v>
      </c>
      <c r="E2758" s="328">
        <v>60</v>
      </c>
      <c r="F2758" s="329">
        <v>2018.1</v>
      </c>
      <c r="G2758" s="330"/>
      <c r="H2758" s="330"/>
      <c r="J2758" s="236" t="s">
        <v>15</v>
      </c>
      <c r="L2758" s="332">
        <f t="shared" si="26"/>
        <v>0</v>
      </c>
      <c r="M2758" s="333" t="e">
        <f t="shared" si="27"/>
        <v>#DIV/0!</v>
      </c>
      <c r="N2758" s="261">
        <v>713</v>
      </c>
      <c r="O2758" s="326" t="s">
        <v>2522</v>
      </c>
      <c r="P2758" s="260"/>
    </row>
    <row r="2759" spans="1:16">
      <c r="A2759" s="57">
        <v>2758</v>
      </c>
      <c r="B2759" s="325">
        <v>44837</v>
      </c>
      <c r="C2759" s="326" t="s">
        <v>2044</v>
      </c>
      <c r="D2759" s="327" t="s">
        <v>69</v>
      </c>
      <c r="E2759" s="328">
        <v>52</v>
      </c>
      <c r="F2759" s="329">
        <v>57.65</v>
      </c>
      <c r="G2759" s="330"/>
      <c r="H2759" s="330"/>
      <c r="J2759" s="236" t="s">
        <v>15</v>
      </c>
      <c r="L2759" s="332">
        <f t="shared" si="26"/>
        <v>0</v>
      </c>
      <c r="M2759" s="333" t="e">
        <f t="shared" si="27"/>
        <v>#DIV/0!</v>
      </c>
      <c r="N2759" s="261">
        <v>713</v>
      </c>
      <c r="O2759" s="326" t="s">
        <v>2522</v>
      </c>
      <c r="P2759" s="260"/>
    </row>
    <row r="2760" spans="1:16">
      <c r="A2760" s="57">
        <v>2759</v>
      </c>
      <c r="B2760" s="325">
        <v>44838</v>
      </c>
      <c r="C2760" s="326" t="s">
        <v>95</v>
      </c>
      <c r="D2760" s="327" t="s">
        <v>69</v>
      </c>
      <c r="E2760" s="328">
        <v>60</v>
      </c>
      <c r="F2760" s="329">
        <v>5447.8</v>
      </c>
      <c r="G2760" s="330"/>
      <c r="H2760" s="330"/>
      <c r="J2760" s="236" t="s">
        <v>15</v>
      </c>
      <c r="L2760" s="332">
        <f t="shared" si="26"/>
        <v>0</v>
      </c>
      <c r="M2760" s="333" t="e">
        <f t="shared" si="27"/>
        <v>#DIV/0!</v>
      </c>
      <c r="N2760" s="261">
        <v>713</v>
      </c>
      <c r="O2760" s="326" t="s">
        <v>2522</v>
      </c>
      <c r="P2760" s="260"/>
    </row>
    <row r="2761" spans="1:16">
      <c r="A2761" s="57">
        <v>2760</v>
      </c>
      <c r="B2761" s="325">
        <v>44839</v>
      </c>
      <c r="C2761" s="326" t="s">
        <v>95</v>
      </c>
      <c r="D2761" s="327" t="s">
        <v>69</v>
      </c>
      <c r="E2761" s="328">
        <v>60</v>
      </c>
      <c r="F2761" s="329">
        <v>1779.3</v>
      </c>
      <c r="G2761" s="330"/>
      <c r="H2761" s="330"/>
      <c r="J2761" s="236" t="s">
        <v>15</v>
      </c>
      <c r="L2761" s="332">
        <f t="shared" si="26"/>
        <v>0</v>
      </c>
      <c r="M2761" s="333" t="e">
        <f t="shared" si="27"/>
        <v>#DIV/0!</v>
      </c>
      <c r="N2761" s="261">
        <v>713</v>
      </c>
      <c r="O2761" s="326" t="s">
        <v>2522</v>
      </c>
      <c r="P2761" s="260"/>
    </row>
    <row r="2762" spans="1:16">
      <c r="A2762" s="57">
        <v>2761</v>
      </c>
      <c r="B2762" s="325">
        <v>44839</v>
      </c>
      <c r="C2762" s="326" t="s">
        <v>2044</v>
      </c>
      <c r="D2762" s="327" t="s">
        <v>69</v>
      </c>
      <c r="E2762" s="328">
        <v>60</v>
      </c>
      <c r="F2762" s="329">
        <v>4422.95</v>
      </c>
      <c r="G2762" s="330"/>
      <c r="H2762" s="330"/>
      <c r="J2762" s="236" t="s">
        <v>15</v>
      </c>
      <c r="L2762" s="332">
        <f t="shared" si="26"/>
        <v>0</v>
      </c>
      <c r="M2762" s="333" t="e">
        <f t="shared" si="27"/>
        <v>#DIV/0!</v>
      </c>
      <c r="N2762" s="261">
        <v>713</v>
      </c>
      <c r="O2762" s="326" t="s">
        <v>2522</v>
      </c>
      <c r="P2762" s="260"/>
    </row>
    <row r="2763" spans="1:16">
      <c r="A2763" s="57">
        <v>2762</v>
      </c>
      <c r="B2763" s="325">
        <v>44840</v>
      </c>
      <c r="C2763" s="326" t="s">
        <v>2044</v>
      </c>
      <c r="D2763" s="327" t="s">
        <v>69</v>
      </c>
      <c r="E2763" s="328">
        <v>60</v>
      </c>
      <c r="F2763" s="329">
        <v>5477.65</v>
      </c>
      <c r="G2763" s="330"/>
      <c r="H2763" s="330"/>
      <c r="J2763" s="236" t="s">
        <v>15</v>
      </c>
      <c r="L2763" s="332">
        <f t="shared" si="26"/>
        <v>0</v>
      </c>
      <c r="M2763" s="333" t="e">
        <f t="shared" si="27"/>
        <v>#DIV/0!</v>
      </c>
      <c r="N2763" s="261">
        <v>713</v>
      </c>
      <c r="O2763" s="326" t="s">
        <v>2522</v>
      </c>
      <c r="P2763" s="260"/>
    </row>
    <row r="2764" spans="1:16">
      <c r="A2764" s="57">
        <v>2763</v>
      </c>
      <c r="B2764" s="325">
        <v>44841</v>
      </c>
      <c r="C2764" s="326" t="s">
        <v>2044</v>
      </c>
      <c r="D2764" s="327" t="s">
        <v>69</v>
      </c>
      <c r="E2764" s="328">
        <v>60</v>
      </c>
      <c r="F2764" s="329">
        <v>5506.95</v>
      </c>
      <c r="G2764" s="330"/>
      <c r="H2764" s="330"/>
      <c r="J2764" s="236" t="s">
        <v>15</v>
      </c>
      <c r="L2764" s="332">
        <f t="shared" si="26"/>
        <v>0</v>
      </c>
      <c r="M2764" s="333" t="e">
        <f t="shared" si="27"/>
        <v>#DIV/0!</v>
      </c>
      <c r="N2764" s="261">
        <v>713</v>
      </c>
      <c r="O2764" s="326" t="s">
        <v>2522</v>
      </c>
      <c r="P2764" s="260"/>
    </row>
    <row r="2765" spans="1:16">
      <c r="A2765" s="57">
        <v>2764</v>
      </c>
      <c r="B2765" s="325">
        <v>44845</v>
      </c>
      <c r="C2765" s="326" t="s">
        <v>2044</v>
      </c>
      <c r="D2765" s="327" t="s">
        <v>69</v>
      </c>
      <c r="E2765" s="328">
        <v>60</v>
      </c>
      <c r="F2765" s="329">
        <v>1540.05</v>
      </c>
      <c r="G2765" s="330"/>
      <c r="H2765" s="330"/>
      <c r="J2765" s="236" t="s">
        <v>15</v>
      </c>
      <c r="L2765" s="332">
        <f t="shared" si="26"/>
        <v>0</v>
      </c>
      <c r="M2765" s="333" t="e">
        <f t="shared" si="27"/>
        <v>#DIV/0!</v>
      </c>
      <c r="N2765" s="261">
        <v>713</v>
      </c>
      <c r="O2765" s="326" t="s">
        <v>2522</v>
      </c>
      <c r="P2765" s="260"/>
    </row>
    <row r="2766" spans="1:16">
      <c r="A2766" s="57">
        <v>2765</v>
      </c>
      <c r="B2766" s="325">
        <v>44845</v>
      </c>
      <c r="C2766" s="326" t="s">
        <v>2044</v>
      </c>
      <c r="D2766" s="327" t="s">
        <v>69</v>
      </c>
      <c r="E2766" s="328">
        <v>39</v>
      </c>
      <c r="F2766" s="329">
        <v>79.05</v>
      </c>
      <c r="G2766" s="330"/>
      <c r="H2766" s="330"/>
      <c r="J2766" s="236" t="s">
        <v>15</v>
      </c>
      <c r="L2766" s="332">
        <f t="shared" si="26"/>
        <v>0</v>
      </c>
      <c r="M2766" s="333" t="e">
        <f t="shared" si="27"/>
        <v>#DIV/0!</v>
      </c>
      <c r="N2766" s="261">
        <v>713</v>
      </c>
      <c r="O2766" s="326" t="s">
        <v>2522</v>
      </c>
      <c r="P2766" s="260"/>
    </row>
    <row r="2767" spans="1:16">
      <c r="A2767" s="57">
        <v>2766</v>
      </c>
      <c r="B2767" s="325">
        <v>44854</v>
      </c>
      <c r="C2767" s="326" t="s">
        <v>2044</v>
      </c>
      <c r="D2767" s="327" t="s">
        <v>69</v>
      </c>
      <c r="E2767" s="328">
        <v>52</v>
      </c>
      <c r="F2767" s="329">
        <v>34.9</v>
      </c>
      <c r="G2767" s="330"/>
      <c r="H2767" s="330"/>
      <c r="J2767" s="236" t="s">
        <v>15</v>
      </c>
      <c r="L2767" s="332">
        <f t="shared" si="26"/>
        <v>0</v>
      </c>
      <c r="M2767" s="333" t="e">
        <f t="shared" si="27"/>
        <v>#DIV/0!</v>
      </c>
      <c r="N2767" s="261">
        <v>713</v>
      </c>
      <c r="O2767" s="326" t="s">
        <v>2522</v>
      </c>
      <c r="P2767" s="260"/>
    </row>
    <row r="2768" spans="1:16">
      <c r="A2768" s="57">
        <v>2767</v>
      </c>
      <c r="B2768" s="325">
        <v>44855</v>
      </c>
      <c r="C2768" s="326" t="s">
        <v>2044</v>
      </c>
      <c r="D2768" s="327" t="s">
        <v>69</v>
      </c>
      <c r="E2768" s="328">
        <v>52</v>
      </c>
      <c r="F2768" s="329">
        <v>52.7</v>
      </c>
      <c r="G2768" s="330"/>
      <c r="H2768" s="330"/>
      <c r="J2768" s="236" t="s">
        <v>15</v>
      </c>
      <c r="L2768" s="332">
        <f t="shared" ref="L2768:L2799" si="28">+G2768/F2768</f>
        <v>0</v>
      </c>
      <c r="M2768" s="333" t="e">
        <f t="shared" ref="M2768:M2799" si="29">+G2768/H2768</f>
        <v>#DIV/0!</v>
      </c>
      <c r="N2768" s="261">
        <v>713</v>
      </c>
      <c r="O2768" s="326" t="s">
        <v>2522</v>
      </c>
      <c r="P2768" s="260"/>
    </row>
    <row r="2769" spans="1:16">
      <c r="A2769" s="57">
        <v>2768</v>
      </c>
      <c r="B2769" s="325">
        <v>44859</v>
      </c>
      <c r="C2769" s="326" t="s">
        <v>2044</v>
      </c>
      <c r="D2769" s="327" t="s">
        <v>69</v>
      </c>
      <c r="E2769" s="328">
        <v>60</v>
      </c>
      <c r="F2769" s="329">
        <v>852.28</v>
      </c>
      <c r="G2769" s="330"/>
      <c r="H2769" s="330"/>
      <c r="J2769" s="236" t="s">
        <v>15</v>
      </c>
      <c r="L2769" s="332">
        <f t="shared" si="28"/>
        <v>0</v>
      </c>
      <c r="M2769" s="333" t="e">
        <f t="shared" si="29"/>
        <v>#DIV/0!</v>
      </c>
      <c r="N2769" s="261">
        <v>713</v>
      </c>
      <c r="O2769" s="326" t="s">
        <v>2522</v>
      </c>
      <c r="P2769" s="260"/>
    </row>
    <row r="2770" spans="1:16">
      <c r="A2770" s="57">
        <v>2769</v>
      </c>
      <c r="B2770" s="325">
        <v>44859</v>
      </c>
      <c r="C2770" s="326" t="s">
        <v>2044</v>
      </c>
      <c r="D2770" s="327" t="s">
        <v>69</v>
      </c>
      <c r="E2770" s="328">
        <v>60</v>
      </c>
      <c r="F2770" s="329">
        <v>1676</v>
      </c>
      <c r="G2770" s="330"/>
      <c r="H2770" s="330"/>
      <c r="J2770" s="236" t="s">
        <v>15</v>
      </c>
      <c r="L2770" s="332">
        <f t="shared" si="28"/>
        <v>0</v>
      </c>
      <c r="M2770" s="333" t="e">
        <f t="shared" si="29"/>
        <v>#DIV/0!</v>
      </c>
      <c r="N2770" s="261">
        <v>713</v>
      </c>
      <c r="O2770" s="326" t="s">
        <v>2522</v>
      </c>
      <c r="P2770" s="260"/>
    </row>
    <row r="2771" spans="1:16">
      <c r="A2771" s="57">
        <v>2770</v>
      </c>
      <c r="B2771" s="325">
        <v>44859</v>
      </c>
      <c r="C2771" s="326" t="s">
        <v>2044</v>
      </c>
      <c r="D2771" s="327" t="s">
        <v>69</v>
      </c>
      <c r="E2771" s="328">
        <v>46</v>
      </c>
      <c r="F2771" s="329">
        <v>64.739999999999995</v>
      </c>
      <c r="G2771" s="330"/>
      <c r="H2771" s="330"/>
      <c r="J2771" s="236" t="s">
        <v>15</v>
      </c>
      <c r="L2771" s="332">
        <f t="shared" si="28"/>
        <v>0</v>
      </c>
      <c r="M2771" s="333" t="e">
        <f t="shared" si="29"/>
        <v>#DIV/0!</v>
      </c>
      <c r="N2771" s="261">
        <v>713</v>
      </c>
      <c r="O2771" s="326" t="s">
        <v>2522</v>
      </c>
      <c r="P2771" s="260"/>
    </row>
    <row r="2772" spans="1:16">
      <c r="A2772" s="57">
        <v>2771</v>
      </c>
      <c r="B2772" s="325">
        <v>44862</v>
      </c>
      <c r="C2772" s="326" t="s">
        <v>2044</v>
      </c>
      <c r="D2772" s="327" t="s">
        <v>69</v>
      </c>
      <c r="E2772" s="328">
        <v>60</v>
      </c>
      <c r="F2772" s="329">
        <v>541.1</v>
      </c>
      <c r="G2772" s="330"/>
      <c r="H2772" s="330"/>
      <c r="J2772" s="236" t="s">
        <v>15</v>
      </c>
      <c r="L2772" s="332">
        <f t="shared" si="28"/>
        <v>0</v>
      </c>
      <c r="M2772" s="333" t="e">
        <f t="shared" si="29"/>
        <v>#DIV/0!</v>
      </c>
      <c r="N2772" s="261">
        <v>713</v>
      </c>
      <c r="O2772" s="326" t="s">
        <v>2522</v>
      </c>
      <c r="P2772" s="260"/>
    </row>
    <row r="2773" spans="1:16">
      <c r="A2773" s="57">
        <v>2772</v>
      </c>
      <c r="B2773" s="325">
        <v>44865</v>
      </c>
      <c r="C2773" s="326" t="s">
        <v>2044</v>
      </c>
      <c r="D2773" s="327" t="s">
        <v>69</v>
      </c>
      <c r="E2773" s="328">
        <v>60</v>
      </c>
      <c r="F2773" s="329">
        <v>676.9</v>
      </c>
      <c r="G2773" s="330"/>
      <c r="H2773" s="330"/>
      <c r="J2773" s="236" t="s">
        <v>15</v>
      </c>
      <c r="L2773" s="332">
        <f t="shared" si="28"/>
        <v>0</v>
      </c>
      <c r="M2773" s="333" t="e">
        <f t="shared" si="29"/>
        <v>#DIV/0!</v>
      </c>
      <c r="N2773" s="261">
        <v>713</v>
      </c>
      <c r="O2773" s="326" t="s">
        <v>2522</v>
      </c>
      <c r="P2773" s="260"/>
    </row>
    <row r="2774" spans="1:16">
      <c r="A2774" s="57">
        <v>2773</v>
      </c>
      <c r="B2774" s="325">
        <v>44867</v>
      </c>
      <c r="C2774" s="326" t="s">
        <v>2044</v>
      </c>
      <c r="D2774" s="327" t="s">
        <v>69</v>
      </c>
      <c r="E2774" s="328">
        <v>39</v>
      </c>
      <c r="F2774" s="329">
        <v>59.5</v>
      </c>
      <c r="G2774" s="330"/>
      <c r="H2774" s="330"/>
      <c r="J2774" s="236" t="s">
        <v>15</v>
      </c>
      <c r="L2774" s="332">
        <f t="shared" si="28"/>
        <v>0</v>
      </c>
      <c r="M2774" s="333" t="e">
        <f t="shared" si="29"/>
        <v>#DIV/0!</v>
      </c>
      <c r="N2774" s="261">
        <v>713</v>
      </c>
      <c r="O2774" s="326" t="s">
        <v>2522</v>
      </c>
      <c r="P2774" s="260"/>
    </row>
    <row r="2775" spans="1:16">
      <c r="A2775" s="57">
        <v>2774</v>
      </c>
      <c r="B2775" s="325">
        <v>44874</v>
      </c>
      <c r="C2775" s="326" t="s">
        <v>2044</v>
      </c>
      <c r="D2775" s="327" t="s">
        <v>69</v>
      </c>
      <c r="E2775" s="328">
        <v>60</v>
      </c>
      <c r="F2775" s="329">
        <v>47.4</v>
      </c>
      <c r="G2775" s="330"/>
      <c r="H2775" s="330"/>
      <c r="J2775" s="236" t="s">
        <v>15</v>
      </c>
      <c r="L2775" s="332">
        <f t="shared" si="28"/>
        <v>0</v>
      </c>
      <c r="M2775" s="333" t="e">
        <f t="shared" si="29"/>
        <v>#DIV/0!</v>
      </c>
      <c r="N2775" s="261">
        <v>713</v>
      </c>
      <c r="O2775" s="326" t="s">
        <v>2522</v>
      </c>
      <c r="P2775" s="260"/>
    </row>
    <row r="2776" spans="1:16">
      <c r="A2776" s="57">
        <v>2775</v>
      </c>
      <c r="B2776" s="325">
        <v>44879</v>
      </c>
      <c r="C2776" s="326" t="s">
        <v>2044</v>
      </c>
      <c r="D2776" s="327" t="s">
        <v>69</v>
      </c>
      <c r="E2776" s="328">
        <v>60</v>
      </c>
      <c r="F2776" s="329">
        <v>3512.3</v>
      </c>
      <c r="G2776" s="330"/>
      <c r="H2776" s="330"/>
      <c r="J2776" s="236" t="s">
        <v>15</v>
      </c>
      <c r="L2776" s="332">
        <f t="shared" si="28"/>
        <v>0</v>
      </c>
      <c r="M2776" s="333" t="e">
        <f t="shared" si="29"/>
        <v>#DIV/0!</v>
      </c>
      <c r="N2776" s="261">
        <v>713</v>
      </c>
      <c r="O2776" s="326" t="s">
        <v>2522</v>
      </c>
      <c r="P2776" s="260"/>
    </row>
    <row r="2777" spans="1:16">
      <c r="A2777" s="57">
        <v>2776</v>
      </c>
      <c r="B2777" s="325">
        <v>44879</v>
      </c>
      <c r="C2777" s="326" t="s">
        <v>2044</v>
      </c>
      <c r="D2777" s="327" t="s">
        <v>69</v>
      </c>
      <c r="E2777" s="328">
        <v>39</v>
      </c>
      <c r="F2777" s="329">
        <v>56.7</v>
      </c>
      <c r="G2777" s="330"/>
      <c r="H2777" s="330"/>
      <c r="J2777" s="236" t="s">
        <v>15</v>
      </c>
      <c r="L2777" s="332">
        <f t="shared" si="28"/>
        <v>0</v>
      </c>
      <c r="M2777" s="333" t="e">
        <f t="shared" si="29"/>
        <v>#DIV/0!</v>
      </c>
      <c r="N2777" s="261">
        <v>713</v>
      </c>
      <c r="O2777" s="326" t="s">
        <v>2522</v>
      </c>
      <c r="P2777" s="260"/>
    </row>
    <row r="2778" spans="1:16">
      <c r="A2778" s="57">
        <v>2777</v>
      </c>
      <c r="B2778" s="325">
        <v>44880</v>
      </c>
      <c r="C2778" s="326" t="s">
        <v>2044</v>
      </c>
      <c r="D2778" s="327" t="s">
        <v>69</v>
      </c>
      <c r="E2778" s="328">
        <v>60</v>
      </c>
      <c r="F2778" s="329">
        <v>3904.35</v>
      </c>
      <c r="G2778" s="330"/>
      <c r="H2778" s="330"/>
      <c r="J2778" s="236" t="s">
        <v>15</v>
      </c>
      <c r="L2778" s="332">
        <f t="shared" si="28"/>
        <v>0</v>
      </c>
      <c r="M2778" s="333" t="e">
        <f t="shared" si="29"/>
        <v>#DIV/0!</v>
      </c>
      <c r="N2778" s="261">
        <v>713</v>
      </c>
      <c r="O2778" s="326" t="s">
        <v>2522</v>
      </c>
      <c r="P2778" s="260"/>
    </row>
    <row r="2779" spans="1:16">
      <c r="A2779" s="57">
        <v>2778</v>
      </c>
      <c r="B2779" s="325">
        <v>44881</v>
      </c>
      <c r="C2779" s="326" t="s">
        <v>2044</v>
      </c>
      <c r="D2779" s="327" t="s">
        <v>69</v>
      </c>
      <c r="E2779" s="328">
        <v>60</v>
      </c>
      <c r="F2779" s="329">
        <v>5025.45</v>
      </c>
      <c r="G2779" s="330"/>
      <c r="H2779" s="330"/>
      <c r="J2779" s="236" t="s">
        <v>15</v>
      </c>
      <c r="L2779" s="332">
        <f t="shared" si="28"/>
        <v>0</v>
      </c>
      <c r="M2779" s="333" t="e">
        <f t="shared" si="29"/>
        <v>#DIV/0!</v>
      </c>
      <c r="N2779" s="261">
        <v>713</v>
      </c>
      <c r="O2779" s="326" t="s">
        <v>2522</v>
      </c>
      <c r="P2779" s="260"/>
    </row>
    <row r="2780" spans="1:16">
      <c r="A2780" s="57">
        <v>2779</v>
      </c>
      <c r="B2780" s="325">
        <v>44882</v>
      </c>
      <c r="C2780" s="326" t="s">
        <v>2044</v>
      </c>
      <c r="D2780" s="327" t="s">
        <v>69</v>
      </c>
      <c r="E2780" s="328">
        <v>60</v>
      </c>
      <c r="F2780" s="329">
        <v>3639.9</v>
      </c>
      <c r="G2780" s="330"/>
      <c r="H2780" s="330">
        <v>14</v>
      </c>
      <c r="J2780" s="236" t="s">
        <v>15</v>
      </c>
      <c r="L2780" s="332">
        <f t="shared" si="28"/>
        <v>0</v>
      </c>
      <c r="M2780" s="333">
        <f t="shared" si="29"/>
        <v>0</v>
      </c>
      <c r="N2780" s="261">
        <v>713</v>
      </c>
      <c r="O2780" s="326" t="s">
        <v>2522</v>
      </c>
      <c r="P2780" s="260"/>
    </row>
    <row r="2781" spans="1:16">
      <c r="A2781" s="57">
        <v>2780</v>
      </c>
      <c r="B2781" s="325">
        <v>44883</v>
      </c>
      <c r="C2781" s="326" t="s">
        <v>2044</v>
      </c>
      <c r="D2781" s="327" t="s">
        <v>69</v>
      </c>
      <c r="E2781" s="328">
        <v>60</v>
      </c>
      <c r="F2781" s="329">
        <v>6179.6</v>
      </c>
      <c r="G2781" s="330"/>
      <c r="H2781" s="330">
        <v>38.299999999999997</v>
      </c>
      <c r="J2781" s="236" t="s">
        <v>15</v>
      </c>
      <c r="L2781" s="332">
        <f t="shared" si="28"/>
        <v>0</v>
      </c>
      <c r="M2781" s="333">
        <f t="shared" si="29"/>
        <v>0</v>
      </c>
      <c r="N2781" s="261">
        <v>713</v>
      </c>
      <c r="O2781" s="326" t="s">
        <v>2522</v>
      </c>
      <c r="P2781" s="260"/>
    </row>
    <row r="2782" spans="1:16">
      <c r="A2782" s="57">
        <v>2781</v>
      </c>
      <c r="B2782" s="325">
        <v>44886</v>
      </c>
      <c r="C2782" s="326" t="s">
        <v>2044</v>
      </c>
      <c r="D2782" s="327" t="s">
        <v>69</v>
      </c>
      <c r="E2782" s="328">
        <v>60</v>
      </c>
      <c r="F2782" s="329">
        <v>7279.3</v>
      </c>
      <c r="G2782" s="330"/>
      <c r="H2782" s="330">
        <v>4.7</v>
      </c>
      <c r="J2782" s="236" t="s">
        <v>15</v>
      </c>
      <c r="L2782" s="332">
        <f t="shared" si="28"/>
        <v>0</v>
      </c>
      <c r="M2782" s="333">
        <f t="shared" si="29"/>
        <v>0</v>
      </c>
      <c r="N2782" s="261">
        <v>713</v>
      </c>
      <c r="O2782" s="326" t="s">
        <v>2522</v>
      </c>
      <c r="P2782" s="260"/>
    </row>
    <row r="2783" spans="1:16">
      <c r="A2783" s="57">
        <v>2782</v>
      </c>
      <c r="B2783" s="325">
        <v>44887</v>
      </c>
      <c r="C2783" s="326" t="s">
        <v>2044</v>
      </c>
      <c r="D2783" s="327" t="s">
        <v>69</v>
      </c>
      <c r="E2783" s="328">
        <v>60</v>
      </c>
      <c r="F2783" s="329">
        <v>7267.9</v>
      </c>
      <c r="G2783" s="330"/>
      <c r="H2783" s="330">
        <v>45.12</v>
      </c>
      <c r="J2783" s="236" t="s">
        <v>15</v>
      </c>
      <c r="L2783" s="332">
        <f t="shared" si="28"/>
        <v>0</v>
      </c>
      <c r="M2783" s="333">
        <f t="shared" si="29"/>
        <v>0</v>
      </c>
      <c r="N2783" s="261">
        <v>713</v>
      </c>
      <c r="O2783" s="326" t="s">
        <v>2522</v>
      </c>
      <c r="P2783" s="260"/>
    </row>
    <row r="2784" spans="1:16">
      <c r="A2784" s="57">
        <v>2783</v>
      </c>
      <c r="B2784" s="325">
        <v>44888</v>
      </c>
      <c r="C2784" s="326" t="s">
        <v>2044</v>
      </c>
      <c r="D2784" s="327" t="s">
        <v>69</v>
      </c>
      <c r="E2784" s="328">
        <v>60</v>
      </c>
      <c r="F2784" s="329">
        <v>8008</v>
      </c>
      <c r="G2784" s="330"/>
      <c r="H2784" s="330">
        <v>45.9</v>
      </c>
      <c r="J2784" s="236" t="s">
        <v>15</v>
      </c>
      <c r="L2784" s="332">
        <f t="shared" si="28"/>
        <v>0</v>
      </c>
      <c r="M2784" s="333">
        <f t="shared" si="29"/>
        <v>0</v>
      </c>
      <c r="N2784" s="261">
        <v>713</v>
      </c>
      <c r="O2784" s="326" t="s">
        <v>2522</v>
      </c>
      <c r="P2784" s="260"/>
    </row>
    <row r="2785" spans="1:16">
      <c r="A2785" s="57">
        <v>2784</v>
      </c>
      <c r="B2785" s="325">
        <v>44889</v>
      </c>
      <c r="C2785" s="326" t="s">
        <v>2044</v>
      </c>
      <c r="D2785" s="327" t="s">
        <v>69</v>
      </c>
      <c r="E2785" s="328">
        <v>60</v>
      </c>
      <c r="F2785" s="329">
        <v>7933.05</v>
      </c>
      <c r="G2785" s="330"/>
      <c r="H2785" s="330">
        <v>45.98</v>
      </c>
      <c r="J2785" s="236" t="s">
        <v>15</v>
      </c>
      <c r="L2785" s="332">
        <f t="shared" si="28"/>
        <v>0</v>
      </c>
      <c r="M2785" s="333">
        <f t="shared" si="29"/>
        <v>0</v>
      </c>
      <c r="N2785" s="261">
        <v>713</v>
      </c>
      <c r="O2785" s="326" t="s">
        <v>2522</v>
      </c>
      <c r="P2785" s="260"/>
    </row>
    <row r="2786" spans="1:16">
      <c r="A2786" s="57">
        <v>2785</v>
      </c>
      <c r="B2786" s="325">
        <v>44890</v>
      </c>
      <c r="C2786" s="326" t="s">
        <v>2044</v>
      </c>
      <c r="D2786" s="327" t="s">
        <v>69</v>
      </c>
      <c r="E2786" s="328">
        <v>60</v>
      </c>
      <c r="F2786" s="329">
        <v>495.65</v>
      </c>
      <c r="G2786" s="330"/>
      <c r="H2786" s="330">
        <v>7</v>
      </c>
      <c r="J2786" s="236" t="s">
        <v>15</v>
      </c>
      <c r="L2786" s="332">
        <f t="shared" si="28"/>
        <v>0</v>
      </c>
      <c r="M2786" s="333">
        <f t="shared" si="29"/>
        <v>0</v>
      </c>
      <c r="N2786" s="261">
        <v>713</v>
      </c>
      <c r="O2786" s="326" t="s">
        <v>2522</v>
      </c>
      <c r="P2786" s="260"/>
    </row>
    <row r="2787" spans="1:16">
      <c r="A2787" s="57">
        <v>2786</v>
      </c>
      <c r="B2787" s="325">
        <v>44890</v>
      </c>
      <c r="C2787" s="326" t="s">
        <v>2044</v>
      </c>
      <c r="D2787" s="327" t="s">
        <v>69</v>
      </c>
      <c r="E2787" s="328">
        <v>39</v>
      </c>
      <c r="F2787" s="329">
        <v>19.95</v>
      </c>
      <c r="G2787" s="330"/>
      <c r="H2787" s="330"/>
      <c r="J2787" s="236" t="s">
        <v>15</v>
      </c>
      <c r="L2787" s="332">
        <f t="shared" si="28"/>
        <v>0</v>
      </c>
      <c r="M2787" s="333" t="e">
        <f t="shared" si="29"/>
        <v>#DIV/0!</v>
      </c>
      <c r="N2787" s="261">
        <v>713</v>
      </c>
      <c r="O2787" s="326" t="s">
        <v>2522</v>
      </c>
      <c r="P2787" s="260"/>
    </row>
    <row r="2788" spans="1:16">
      <c r="A2788" s="57">
        <v>2787</v>
      </c>
      <c r="B2788" s="325">
        <v>44894</v>
      </c>
      <c r="C2788" s="326" t="s">
        <v>2044</v>
      </c>
      <c r="D2788" s="327" t="s">
        <v>69</v>
      </c>
      <c r="E2788" s="328">
        <v>60</v>
      </c>
      <c r="F2788" s="329">
        <v>568.20000000000005</v>
      </c>
      <c r="G2788" s="330"/>
      <c r="H2788" s="330"/>
      <c r="J2788" s="236" t="s">
        <v>15</v>
      </c>
      <c r="L2788" s="332">
        <f t="shared" si="28"/>
        <v>0</v>
      </c>
      <c r="M2788" s="333" t="e">
        <f t="shared" si="29"/>
        <v>#DIV/0!</v>
      </c>
      <c r="N2788" s="261">
        <v>713</v>
      </c>
      <c r="O2788" s="326" t="s">
        <v>2522</v>
      </c>
      <c r="P2788" s="260"/>
    </row>
    <row r="2789" spans="1:16">
      <c r="A2789" s="57">
        <v>2788</v>
      </c>
      <c r="B2789" s="325">
        <v>44897</v>
      </c>
      <c r="C2789" s="326" t="s">
        <v>2044</v>
      </c>
      <c r="D2789" s="327" t="s">
        <v>69</v>
      </c>
      <c r="E2789" s="328">
        <v>39</v>
      </c>
      <c r="F2789" s="329">
        <v>46.65</v>
      </c>
      <c r="G2789" s="330"/>
      <c r="H2789" s="330"/>
      <c r="J2789" s="236" t="s">
        <v>15</v>
      </c>
      <c r="L2789" s="332">
        <f t="shared" si="28"/>
        <v>0</v>
      </c>
      <c r="M2789" s="333" t="e">
        <f t="shared" si="29"/>
        <v>#DIV/0!</v>
      </c>
      <c r="N2789" s="261">
        <v>713</v>
      </c>
      <c r="O2789" s="326" t="s">
        <v>2522</v>
      </c>
      <c r="P2789" s="260"/>
    </row>
    <row r="2790" spans="1:16">
      <c r="A2790" s="57">
        <v>2789</v>
      </c>
      <c r="B2790" s="325">
        <v>44900</v>
      </c>
      <c r="C2790" s="326" t="s">
        <v>2044</v>
      </c>
      <c r="D2790" s="327" t="s">
        <v>69</v>
      </c>
      <c r="E2790" s="328">
        <v>52</v>
      </c>
      <c r="F2790" s="329">
        <v>228</v>
      </c>
      <c r="G2790" s="330"/>
      <c r="H2790" s="330"/>
      <c r="J2790" s="236" t="s">
        <v>15</v>
      </c>
      <c r="L2790" s="332">
        <f t="shared" si="28"/>
        <v>0</v>
      </c>
      <c r="M2790" s="333" t="e">
        <f t="shared" si="29"/>
        <v>#DIV/0!</v>
      </c>
      <c r="N2790" s="261">
        <v>713</v>
      </c>
      <c r="O2790" s="326" t="s">
        <v>2522</v>
      </c>
      <c r="P2790" s="260"/>
    </row>
    <row r="2791" spans="1:16">
      <c r="A2791" s="57">
        <v>2790</v>
      </c>
      <c r="B2791" s="325">
        <v>44901</v>
      </c>
      <c r="C2791" s="326" t="s">
        <v>2044</v>
      </c>
      <c r="D2791" s="327" t="s">
        <v>69</v>
      </c>
      <c r="E2791" s="328">
        <v>60</v>
      </c>
      <c r="F2791" s="329">
        <v>425.8</v>
      </c>
      <c r="G2791" s="330"/>
      <c r="H2791" s="330"/>
      <c r="J2791" s="236" t="s">
        <v>15</v>
      </c>
      <c r="L2791" s="332">
        <f t="shared" si="28"/>
        <v>0</v>
      </c>
      <c r="M2791" s="333" t="e">
        <f t="shared" si="29"/>
        <v>#DIV/0!</v>
      </c>
      <c r="N2791" s="261">
        <v>713</v>
      </c>
      <c r="O2791" s="326" t="s">
        <v>2522</v>
      </c>
      <c r="P2791" s="260"/>
    </row>
    <row r="2792" spans="1:16">
      <c r="A2792" s="57">
        <v>2791</v>
      </c>
      <c r="B2792" s="325">
        <v>44908</v>
      </c>
      <c r="C2792" s="326" t="s">
        <v>2044</v>
      </c>
      <c r="D2792" s="327" t="s">
        <v>69</v>
      </c>
      <c r="E2792" s="328">
        <v>52</v>
      </c>
      <c r="F2792" s="329">
        <v>533.65</v>
      </c>
      <c r="G2792" s="330"/>
      <c r="H2792" s="330"/>
      <c r="J2792" s="236" t="s">
        <v>15</v>
      </c>
      <c r="L2792" s="332">
        <f t="shared" si="28"/>
        <v>0</v>
      </c>
      <c r="M2792" s="333" t="e">
        <f t="shared" si="29"/>
        <v>#DIV/0!</v>
      </c>
      <c r="N2792" s="261">
        <v>713</v>
      </c>
      <c r="O2792" s="326" t="s">
        <v>2522</v>
      </c>
      <c r="P2792" s="260"/>
    </row>
    <row r="2793" spans="1:16">
      <c r="A2793" s="57">
        <v>2792</v>
      </c>
      <c r="B2793" s="325">
        <v>44908</v>
      </c>
      <c r="C2793" s="326" t="s">
        <v>2044</v>
      </c>
      <c r="D2793" s="327" t="s">
        <v>69</v>
      </c>
      <c r="E2793" s="328">
        <v>60</v>
      </c>
      <c r="F2793" s="329">
        <v>1862.1</v>
      </c>
      <c r="G2793" s="330"/>
      <c r="H2793" s="330"/>
      <c r="J2793" s="236" t="s">
        <v>15</v>
      </c>
      <c r="L2793" s="332">
        <f t="shared" si="28"/>
        <v>0</v>
      </c>
      <c r="M2793" s="333" t="e">
        <f t="shared" si="29"/>
        <v>#DIV/0!</v>
      </c>
      <c r="N2793" s="261">
        <v>713</v>
      </c>
      <c r="O2793" s="326" t="s">
        <v>2522</v>
      </c>
      <c r="P2793" s="260"/>
    </row>
    <row r="2794" spans="1:16">
      <c r="A2794" s="57">
        <v>2793</v>
      </c>
      <c r="B2794" s="325">
        <v>44909</v>
      </c>
      <c r="C2794" s="326" t="s">
        <v>2044</v>
      </c>
      <c r="D2794" s="327" t="s">
        <v>69</v>
      </c>
      <c r="E2794" s="328">
        <v>60</v>
      </c>
      <c r="F2794" s="329">
        <v>252.35</v>
      </c>
      <c r="G2794" s="330"/>
      <c r="H2794" s="330"/>
      <c r="J2794" s="236" t="s">
        <v>15</v>
      </c>
      <c r="L2794" s="332">
        <f t="shared" si="28"/>
        <v>0</v>
      </c>
      <c r="M2794" s="333" t="e">
        <f t="shared" si="29"/>
        <v>#DIV/0!</v>
      </c>
      <c r="N2794" s="261">
        <v>713</v>
      </c>
      <c r="O2794" s="326" t="s">
        <v>2522</v>
      </c>
      <c r="P2794" s="260"/>
    </row>
    <row r="2795" spans="1:16">
      <c r="A2795" s="57">
        <v>2794</v>
      </c>
      <c r="B2795" s="325">
        <v>44909</v>
      </c>
      <c r="C2795" s="326" t="s">
        <v>2044</v>
      </c>
      <c r="D2795" s="327" t="s">
        <v>69</v>
      </c>
      <c r="E2795" s="328">
        <v>60</v>
      </c>
      <c r="F2795" s="329">
        <v>1984.55</v>
      </c>
      <c r="G2795" s="330"/>
      <c r="H2795" s="330"/>
      <c r="J2795" s="236" t="s">
        <v>15</v>
      </c>
      <c r="L2795" s="332">
        <f t="shared" si="28"/>
        <v>0</v>
      </c>
      <c r="M2795" s="333" t="e">
        <f t="shared" si="29"/>
        <v>#DIV/0!</v>
      </c>
      <c r="N2795" s="261">
        <v>713</v>
      </c>
      <c r="O2795" s="326" t="s">
        <v>2522</v>
      </c>
      <c r="P2795" s="260"/>
    </row>
    <row r="2796" spans="1:16">
      <c r="A2796" s="57">
        <v>2795</v>
      </c>
      <c r="B2796" s="325">
        <v>44910</v>
      </c>
      <c r="C2796" s="326" t="s">
        <v>2044</v>
      </c>
      <c r="D2796" s="327" t="s">
        <v>69</v>
      </c>
      <c r="E2796" s="328">
        <v>60</v>
      </c>
      <c r="F2796" s="329">
        <v>2357.17</v>
      </c>
      <c r="G2796" s="330"/>
      <c r="H2796" s="330"/>
      <c r="J2796" s="236" t="s">
        <v>15</v>
      </c>
      <c r="L2796" s="332">
        <f t="shared" si="28"/>
        <v>0</v>
      </c>
      <c r="M2796" s="333" t="e">
        <f t="shared" si="29"/>
        <v>#DIV/0!</v>
      </c>
      <c r="N2796" s="261">
        <v>713</v>
      </c>
      <c r="O2796" s="326" t="s">
        <v>2522</v>
      </c>
      <c r="P2796" s="260"/>
    </row>
    <row r="2797" spans="1:16">
      <c r="A2797" s="57">
        <v>2796</v>
      </c>
      <c r="B2797" s="325">
        <v>44914</v>
      </c>
      <c r="C2797" s="326" t="s">
        <v>2044</v>
      </c>
      <c r="D2797" s="327" t="s">
        <v>69</v>
      </c>
      <c r="E2797" s="328">
        <v>60</v>
      </c>
      <c r="F2797" s="329">
        <v>2252.1999999999998</v>
      </c>
      <c r="G2797" s="330"/>
      <c r="H2797" s="330">
        <v>16.5</v>
      </c>
      <c r="J2797" s="236" t="s">
        <v>15</v>
      </c>
      <c r="L2797" s="332">
        <f t="shared" si="28"/>
        <v>0</v>
      </c>
      <c r="M2797" s="333">
        <f t="shared" si="29"/>
        <v>0</v>
      </c>
      <c r="N2797" s="261">
        <v>713</v>
      </c>
      <c r="O2797" s="326" t="s">
        <v>2522</v>
      </c>
      <c r="P2797" s="260"/>
    </row>
    <row r="2798" spans="1:16">
      <c r="A2798" s="57">
        <v>2797</v>
      </c>
      <c r="B2798" s="325">
        <v>44915</v>
      </c>
      <c r="C2798" s="326" t="s">
        <v>2044</v>
      </c>
      <c r="D2798" s="327" t="s">
        <v>69</v>
      </c>
      <c r="E2798" s="328">
        <v>46</v>
      </c>
      <c r="F2798" s="329">
        <v>2695.33</v>
      </c>
      <c r="G2798" s="330"/>
      <c r="H2798" s="330">
        <v>3.2</v>
      </c>
      <c r="J2798" s="236" t="s">
        <v>15</v>
      </c>
      <c r="L2798" s="332">
        <f t="shared" si="28"/>
        <v>0</v>
      </c>
      <c r="M2798" s="333">
        <f t="shared" si="29"/>
        <v>0</v>
      </c>
      <c r="N2798" s="261">
        <v>713</v>
      </c>
      <c r="O2798" s="326" t="s">
        <v>2522</v>
      </c>
      <c r="P2798" s="260"/>
    </row>
    <row r="2799" spans="1:16">
      <c r="A2799" s="57">
        <v>2798</v>
      </c>
      <c r="B2799" s="325">
        <v>44918</v>
      </c>
      <c r="C2799" s="326" t="s">
        <v>2044</v>
      </c>
      <c r="D2799" s="327" t="s">
        <v>69</v>
      </c>
      <c r="E2799" s="328">
        <v>60</v>
      </c>
      <c r="F2799" s="329">
        <v>8999.4</v>
      </c>
      <c r="G2799" s="330"/>
      <c r="H2799" s="330">
        <v>34.979999999999997</v>
      </c>
      <c r="J2799" s="236" t="s">
        <v>15</v>
      </c>
      <c r="L2799" s="332">
        <f t="shared" si="28"/>
        <v>0</v>
      </c>
      <c r="M2799" s="333">
        <f t="shared" si="29"/>
        <v>0</v>
      </c>
      <c r="N2799" s="261">
        <v>713</v>
      </c>
      <c r="O2799" s="326" t="s">
        <v>2522</v>
      </c>
      <c r="P2799" s="260"/>
    </row>
    <row r="2800" spans="1:16">
      <c r="A2800" s="57">
        <v>2799</v>
      </c>
      <c r="B2800" s="325">
        <v>44921</v>
      </c>
      <c r="C2800" s="326" t="s">
        <v>2044</v>
      </c>
      <c r="D2800" s="327" t="s">
        <v>69</v>
      </c>
      <c r="E2800" s="328">
        <v>60</v>
      </c>
      <c r="F2800" s="329">
        <v>4847</v>
      </c>
      <c r="G2800" s="330"/>
      <c r="H2800" s="330">
        <v>23.98</v>
      </c>
      <c r="J2800" s="236" t="s">
        <v>15</v>
      </c>
      <c r="L2800" s="332">
        <f t="shared" ref="L2800:L2834" si="30">+G2800/F2800</f>
        <v>0</v>
      </c>
      <c r="M2800" s="333">
        <f t="shared" ref="M2800:M2834" si="31">+G2800/H2800</f>
        <v>0</v>
      </c>
      <c r="N2800" s="261">
        <v>713</v>
      </c>
      <c r="O2800" s="326" t="s">
        <v>2522</v>
      </c>
      <c r="P2800" s="260"/>
    </row>
    <row r="2801" spans="1:16">
      <c r="A2801" s="57">
        <v>2800</v>
      </c>
      <c r="B2801" s="325">
        <v>44921</v>
      </c>
      <c r="C2801" s="326" t="s">
        <v>2044</v>
      </c>
      <c r="D2801" s="327" t="s">
        <v>69</v>
      </c>
      <c r="E2801" s="328">
        <v>60</v>
      </c>
      <c r="F2801" s="329">
        <v>127.79</v>
      </c>
      <c r="G2801" s="330"/>
      <c r="H2801" s="330"/>
      <c r="J2801" s="236" t="s">
        <v>15</v>
      </c>
      <c r="L2801" s="332">
        <f t="shared" si="30"/>
        <v>0</v>
      </c>
      <c r="M2801" s="333" t="e">
        <f t="shared" si="31"/>
        <v>#DIV/0!</v>
      </c>
      <c r="N2801" s="261">
        <v>713</v>
      </c>
      <c r="O2801" s="326" t="s">
        <v>2522</v>
      </c>
      <c r="P2801" s="260"/>
    </row>
    <row r="2802" spans="1:16">
      <c r="A2802" s="57">
        <v>2801</v>
      </c>
      <c r="B2802" s="325">
        <v>44922</v>
      </c>
      <c r="C2802" s="326" t="s">
        <v>2044</v>
      </c>
      <c r="D2802" s="327" t="s">
        <v>69</v>
      </c>
      <c r="E2802" s="328">
        <v>60</v>
      </c>
      <c r="F2802" s="329">
        <v>1982.6</v>
      </c>
      <c r="G2802" s="330"/>
      <c r="H2802" s="330">
        <v>27.8</v>
      </c>
      <c r="J2802" s="236" t="s">
        <v>15</v>
      </c>
      <c r="L2802" s="332">
        <f t="shared" si="30"/>
        <v>0</v>
      </c>
      <c r="M2802" s="333">
        <f t="shared" si="31"/>
        <v>0</v>
      </c>
      <c r="N2802" s="261">
        <v>713</v>
      </c>
      <c r="O2802" s="326" t="s">
        <v>2522</v>
      </c>
      <c r="P2802" s="260"/>
    </row>
    <row r="2803" spans="1:16">
      <c r="A2803" s="57">
        <v>2802</v>
      </c>
      <c r="B2803" s="325">
        <v>44922</v>
      </c>
      <c r="C2803" s="326" t="s">
        <v>2044</v>
      </c>
      <c r="D2803" s="327" t="s">
        <v>69</v>
      </c>
      <c r="E2803" s="328">
        <v>60</v>
      </c>
      <c r="F2803" s="329">
        <v>3501.21</v>
      </c>
      <c r="G2803" s="330"/>
      <c r="H2803" s="330">
        <v>12.98</v>
      </c>
      <c r="J2803" s="236" t="s">
        <v>15</v>
      </c>
      <c r="L2803" s="332">
        <f t="shared" si="30"/>
        <v>0</v>
      </c>
      <c r="M2803" s="333">
        <f t="shared" si="31"/>
        <v>0</v>
      </c>
      <c r="N2803" s="261">
        <v>713</v>
      </c>
      <c r="O2803" s="326" t="s">
        <v>2522</v>
      </c>
      <c r="P2803" s="260"/>
    </row>
    <row r="2804" spans="1:16">
      <c r="A2804" s="57">
        <v>2803</v>
      </c>
      <c r="B2804" s="325">
        <v>44923</v>
      </c>
      <c r="C2804" s="326" t="s">
        <v>2044</v>
      </c>
      <c r="D2804" s="327" t="s">
        <v>69</v>
      </c>
      <c r="E2804" s="328">
        <v>60</v>
      </c>
      <c r="F2804" s="329">
        <v>4877.25</v>
      </c>
      <c r="G2804" s="330"/>
      <c r="H2804" s="330">
        <v>15.76</v>
      </c>
      <c r="J2804" s="236" t="s">
        <v>15</v>
      </c>
      <c r="L2804" s="332">
        <f t="shared" si="30"/>
        <v>0</v>
      </c>
      <c r="M2804" s="333">
        <f t="shared" si="31"/>
        <v>0</v>
      </c>
      <c r="N2804" s="261">
        <v>713</v>
      </c>
      <c r="O2804" s="326" t="s">
        <v>2522</v>
      </c>
      <c r="P2804" s="260"/>
    </row>
    <row r="2805" spans="1:16">
      <c r="A2805" s="57">
        <v>2804</v>
      </c>
      <c r="B2805" s="325">
        <v>44923</v>
      </c>
      <c r="C2805" s="326" t="s">
        <v>2044</v>
      </c>
      <c r="D2805" s="327" t="s">
        <v>69</v>
      </c>
      <c r="E2805" s="328">
        <v>60</v>
      </c>
      <c r="F2805" s="329">
        <v>327.9</v>
      </c>
      <c r="G2805" s="330"/>
      <c r="H2805" s="330"/>
      <c r="J2805" s="236" t="s">
        <v>15</v>
      </c>
      <c r="L2805" s="332">
        <f t="shared" si="30"/>
        <v>0</v>
      </c>
      <c r="M2805" s="333" t="e">
        <f t="shared" si="31"/>
        <v>#DIV/0!</v>
      </c>
      <c r="N2805" s="261">
        <v>713</v>
      </c>
      <c r="O2805" s="326" t="s">
        <v>2522</v>
      </c>
      <c r="P2805" s="260"/>
    </row>
    <row r="2806" spans="1:16">
      <c r="A2806" s="57">
        <v>2805</v>
      </c>
      <c r="B2806" s="325">
        <v>44924</v>
      </c>
      <c r="C2806" s="326" t="s">
        <v>2044</v>
      </c>
      <c r="D2806" s="327" t="s">
        <v>69</v>
      </c>
      <c r="E2806" s="328">
        <v>60</v>
      </c>
      <c r="F2806" s="329">
        <v>1760.27</v>
      </c>
      <c r="G2806" s="330"/>
      <c r="H2806" s="330"/>
      <c r="J2806" s="236" t="s">
        <v>15</v>
      </c>
      <c r="L2806" s="332">
        <f t="shared" si="30"/>
        <v>0</v>
      </c>
      <c r="M2806" s="333" t="e">
        <f t="shared" si="31"/>
        <v>#DIV/0!</v>
      </c>
      <c r="N2806" s="261">
        <v>713</v>
      </c>
      <c r="O2806" s="326" t="s">
        <v>2522</v>
      </c>
      <c r="P2806" s="260"/>
    </row>
    <row r="2807" spans="1:16">
      <c r="A2807" s="57">
        <v>2806</v>
      </c>
      <c r="B2807" s="325">
        <v>44924</v>
      </c>
      <c r="C2807" s="326" t="s">
        <v>2044</v>
      </c>
      <c r="D2807" s="327" t="s">
        <v>69</v>
      </c>
      <c r="E2807" s="328">
        <v>60</v>
      </c>
      <c r="F2807" s="329">
        <v>2273.5</v>
      </c>
      <c r="G2807" s="330"/>
      <c r="H2807" s="330"/>
      <c r="J2807" s="236" t="s">
        <v>15</v>
      </c>
      <c r="L2807" s="332">
        <f t="shared" si="30"/>
        <v>0</v>
      </c>
      <c r="M2807" s="333" t="e">
        <f t="shared" si="31"/>
        <v>#DIV/0!</v>
      </c>
      <c r="N2807" s="261">
        <v>713</v>
      </c>
      <c r="O2807" s="326" t="s">
        <v>2522</v>
      </c>
      <c r="P2807" s="260"/>
    </row>
    <row r="2808" spans="1:16">
      <c r="A2808" s="57">
        <v>2807</v>
      </c>
      <c r="B2808" s="325">
        <v>44925</v>
      </c>
      <c r="C2808" s="326" t="s">
        <v>2044</v>
      </c>
      <c r="D2808" s="327" t="s">
        <v>69</v>
      </c>
      <c r="E2808" s="328">
        <v>60</v>
      </c>
      <c r="F2808" s="329">
        <v>4166.55</v>
      </c>
      <c r="G2808" s="330"/>
      <c r="H2808" s="330"/>
      <c r="J2808" s="236" t="s">
        <v>15</v>
      </c>
      <c r="L2808" s="332">
        <f t="shared" si="30"/>
        <v>0</v>
      </c>
      <c r="M2808" s="333" t="e">
        <f t="shared" si="31"/>
        <v>#DIV/0!</v>
      </c>
      <c r="N2808" s="261">
        <v>713</v>
      </c>
      <c r="O2808" s="326" t="s">
        <v>2522</v>
      </c>
      <c r="P2808" s="260"/>
    </row>
    <row r="2809" spans="1:16">
      <c r="A2809" s="57">
        <v>2808</v>
      </c>
      <c r="B2809" s="325">
        <v>44928</v>
      </c>
      <c r="C2809" s="326" t="s">
        <v>2044</v>
      </c>
      <c r="D2809" s="327" t="s">
        <v>69</v>
      </c>
      <c r="E2809" s="328">
        <v>52</v>
      </c>
      <c r="F2809" s="329">
        <v>1730.35</v>
      </c>
      <c r="G2809" s="330"/>
      <c r="H2809" s="330">
        <v>7.98</v>
      </c>
      <c r="J2809" s="236" t="s">
        <v>15</v>
      </c>
      <c r="L2809" s="332">
        <f t="shared" si="30"/>
        <v>0</v>
      </c>
      <c r="M2809" s="333">
        <f t="shared" si="31"/>
        <v>0</v>
      </c>
      <c r="N2809" s="261">
        <v>713</v>
      </c>
      <c r="O2809" s="326" t="s">
        <v>2522</v>
      </c>
      <c r="P2809" s="260"/>
    </row>
    <row r="2810" spans="1:16">
      <c r="A2810" s="57">
        <v>2809</v>
      </c>
      <c r="B2810" s="325">
        <v>44928</v>
      </c>
      <c r="C2810" s="326" t="s">
        <v>2044</v>
      </c>
      <c r="D2810" s="327" t="s">
        <v>69</v>
      </c>
      <c r="E2810" s="328">
        <v>60</v>
      </c>
      <c r="F2810" s="329">
        <v>2194.9499999999998</v>
      </c>
      <c r="G2810" s="330"/>
      <c r="H2810" s="330">
        <v>8.92</v>
      </c>
      <c r="J2810" s="236" t="s">
        <v>15</v>
      </c>
      <c r="L2810" s="332">
        <f t="shared" si="30"/>
        <v>0</v>
      </c>
      <c r="M2810" s="333">
        <f t="shared" si="31"/>
        <v>0</v>
      </c>
      <c r="N2810" s="261">
        <v>713</v>
      </c>
      <c r="O2810" s="326" t="s">
        <v>2522</v>
      </c>
      <c r="P2810" s="260"/>
    </row>
    <row r="2811" spans="1:16">
      <c r="A2811" s="57">
        <v>2810</v>
      </c>
      <c r="B2811" s="325">
        <v>44930</v>
      </c>
      <c r="C2811" s="326" t="s">
        <v>2044</v>
      </c>
      <c r="D2811" s="327" t="s">
        <v>69</v>
      </c>
      <c r="E2811" s="328">
        <v>60</v>
      </c>
      <c r="F2811" s="329">
        <v>1842.05</v>
      </c>
      <c r="G2811" s="330"/>
      <c r="H2811" s="330">
        <v>8.8699999999999992</v>
      </c>
      <c r="J2811" s="236" t="s">
        <v>15</v>
      </c>
      <c r="L2811" s="332">
        <f t="shared" si="30"/>
        <v>0</v>
      </c>
      <c r="M2811" s="333">
        <f t="shared" si="31"/>
        <v>0</v>
      </c>
      <c r="N2811" s="261">
        <v>713</v>
      </c>
      <c r="O2811" s="326" t="s">
        <v>2522</v>
      </c>
      <c r="P2811" s="260"/>
    </row>
    <row r="2812" spans="1:16">
      <c r="A2812" s="57">
        <v>2811</v>
      </c>
      <c r="B2812" s="325">
        <v>44931</v>
      </c>
      <c r="C2812" s="326" t="s">
        <v>2044</v>
      </c>
      <c r="D2812" s="327" t="s">
        <v>69</v>
      </c>
      <c r="E2812" s="328">
        <v>60</v>
      </c>
      <c r="F2812" s="329">
        <v>197.35</v>
      </c>
      <c r="G2812" s="330"/>
      <c r="H2812" s="330"/>
      <c r="J2812" s="236" t="s">
        <v>15</v>
      </c>
      <c r="L2812" s="332">
        <f t="shared" si="30"/>
        <v>0</v>
      </c>
      <c r="M2812" s="333" t="e">
        <f t="shared" si="31"/>
        <v>#DIV/0!</v>
      </c>
      <c r="N2812" s="261">
        <v>713</v>
      </c>
      <c r="O2812" s="326" t="s">
        <v>2522</v>
      </c>
      <c r="P2812" s="260"/>
    </row>
    <row r="2813" spans="1:16">
      <c r="A2813" s="57">
        <v>2812</v>
      </c>
      <c r="B2813" s="325">
        <v>44935</v>
      </c>
      <c r="C2813" s="326" t="s">
        <v>2044</v>
      </c>
      <c r="D2813" s="327" t="s">
        <v>69</v>
      </c>
      <c r="E2813" s="328">
        <v>60</v>
      </c>
      <c r="F2813" s="329">
        <v>3655.9</v>
      </c>
      <c r="G2813" s="330"/>
      <c r="H2813" s="330"/>
      <c r="J2813" s="236" t="s">
        <v>15</v>
      </c>
      <c r="L2813" s="332">
        <f t="shared" si="30"/>
        <v>0</v>
      </c>
      <c r="M2813" s="333" t="e">
        <f t="shared" si="31"/>
        <v>#DIV/0!</v>
      </c>
      <c r="N2813" s="261">
        <v>713</v>
      </c>
      <c r="O2813" s="326" t="s">
        <v>2522</v>
      </c>
      <c r="P2813" s="260"/>
    </row>
    <row r="2814" spans="1:16">
      <c r="A2814" s="57">
        <v>2813</v>
      </c>
      <c r="B2814" s="325">
        <v>44936</v>
      </c>
      <c r="C2814" s="326" t="s">
        <v>2044</v>
      </c>
      <c r="D2814" s="327" t="s">
        <v>69</v>
      </c>
      <c r="E2814" s="328">
        <v>60</v>
      </c>
      <c r="F2814" s="329">
        <v>2528.35</v>
      </c>
      <c r="G2814" s="330"/>
      <c r="H2814" s="330"/>
      <c r="J2814" s="236" t="s">
        <v>15</v>
      </c>
      <c r="L2814" s="332">
        <f t="shared" si="30"/>
        <v>0</v>
      </c>
      <c r="M2814" s="333" t="e">
        <f t="shared" si="31"/>
        <v>#DIV/0!</v>
      </c>
      <c r="N2814" s="261">
        <v>713</v>
      </c>
      <c r="O2814" s="326" t="s">
        <v>2522</v>
      </c>
      <c r="P2814" s="260"/>
    </row>
    <row r="2815" spans="1:16">
      <c r="A2815" s="57">
        <v>2814</v>
      </c>
      <c r="B2815" s="325">
        <v>44936</v>
      </c>
      <c r="C2815" s="326" t="s">
        <v>2044</v>
      </c>
      <c r="D2815" s="327" t="s">
        <v>69</v>
      </c>
      <c r="E2815" s="328">
        <v>52</v>
      </c>
      <c r="F2815" s="329">
        <v>681.95</v>
      </c>
      <c r="G2815" s="330"/>
      <c r="H2815" s="330"/>
      <c r="J2815" s="236" t="s">
        <v>15</v>
      </c>
      <c r="L2815" s="332">
        <f t="shared" si="30"/>
        <v>0</v>
      </c>
      <c r="M2815" s="333" t="e">
        <f t="shared" si="31"/>
        <v>#DIV/0!</v>
      </c>
      <c r="N2815" s="261">
        <v>713</v>
      </c>
      <c r="O2815" s="326" t="s">
        <v>2522</v>
      </c>
      <c r="P2815" s="260"/>
    </row>
    <row r="2816" spans="1:16">
      <c r="A2816" s="57">
        <v>2815</v>
      </c>
      <c r="B2816" s="325">
        <v>44942</v>
      </c>
      <c r="C2816" s="326" t="s">
        <v>2044</v>
      </c>
      <c r="D2816" s="327" t="s">
        <v>69</v>
      </c>
      <c r="E2816" s="328">
        <v>39</v>
      </c>
      <c r="F2816" s="329">
        <v>125.45</v>
      </c>
      <c r="G2816" s="330"/>
      <c r="H2816" s="330"/>
      <c r="J2816" s="236" t="s">
        <v>15</v>
      </c>
      <c r="L2816" s="332">
        <f t="shared" si="30"/>
        <v>0</v>
      </c>
      <c r="M2816" s="333" t="e">
        <f t="shared" si="31"/>
        <v>#DIV/0!</v>
      </c>
      <c r="N2816" s="261">
        <v>713</v>
      </c>
      <c r="O2816" s="326" t="s">
        <v>2522</v>
      </c>
      <c r="P2816" s="260"/>
    </row>
    <row r="2817" spans="1:16">
      <c r="A2817" s="57">
        <v>2816</v>
      </c>
      <c r="B2817" s="325">
        <v>44956</v>
      </c>
      <c r="C2817" s="326" t="s">
        <v>2044</v>
      </c>
      <c r="D2817" s="327" t="s">
        <v>69</v>
      </c>
      <c r="E2817" s="328">
        <v>39</v>
      </c>
      <c r="F2817" s="329">
        <v>11.3</v>
      </c>
      <c r="G2817" s="330"/>
      <c r="H2817" s="330"/>
      <c r="J2817" s="236" t="s">
        <v>15</v>
      </c>
      <c r="L2817" s="332">
        <f t="shared" si="30"/>
        <v>0</v>
      </c>
      <c r="M2817" s="333" t="e">
        <f t="shared" si="31"/>
        <v>#DIV/0!</v>
      </c>
      <c r="N2817" s="261">
        <v>713</v>
      </c>
      <c r="O2817" s="326" t="s">
        <v>2522</v>
      </c>
      <c r="P2817" s="260"/>
    </row>
    <row r="2818" spans="1:16">
      <c r="A2818" s="57">
        <v>2817</v>
      </c>
      <c r="B2818" s="325">
        <v>44958</v>
      </c>
      <c r="C2818" s="326" t="s">
        <v>2044</v>
      </c>
      <c r="D2818" s="327" t="s">
        <v>69</v>
      </c>
      <c r="E2818" s="328">
        <v>60</v>
      </c>
      <c r="F2818" s="329">
        <v>2727.52</v>
      </c>
      <c r="G2818" s="330"/>
      <c r="H2818" s="330"/>
      <c r="J2818" s="236" t="s">
        <v>15</v>
      </c>
      <c r="L2818" s="332">
        <f t="shared" si="30"/>
        <v>0</v>
      </c>
      <c r="M2818" s="333" t="e">
        <f t="shared" si="31"/>
        <v>#DIV/0!</v>
      </c>
      <c r="N2818" s="261">
        <v>713</v>
      </c>
      <c r="O2818" s="326" t="s">
        <v>2522</v>
      </c>
      <c r="P2818" s="260"/>
    </row>
    <row r="2819" spans="1:16">
      <c r="A2819" s="57">
        <v>2818</v>
      </c>
      <c r="B2819" s="325">
        <v>44959</v>
      </c>
      <c r="C2819" s="326" t="s">
        <v>2044</v>
      </c>
      <c r="D2819" s="327" t="s">
        <v>69</v>
      </c>
      <c r="E2819" s="328">
        <v>52</v>
      </c>
      <c r="F2819" s="329">
        <v>52.55</v>
      </c>
      <c r="G2819" s="330"/>
      <c r="H2819" s="330"/>
      <c r="J2819" s="236" t="s">
        <v>15</v>
      </c>
      <c r="L2819" s="332">
        <f t="shared" si="30"/>
        <v>0</v>
      </c>
      <c r="M2819" s="333" t="e">
        <f t="shared" si="31"/>
        <v>#DIV/0!</v>
      </c>
      <c r="N2819" s="261">
        <v>713</v>
      </c>
      <c r="O2819" s="326" t="s">
        <v>2522</v>
      </c>
      <c r="P2819" s="260"/>
    </row>
    <row r="2820" spans="1:16">
      <c r="A2820" s="57">
        <v>2819</v>
      </c>
      <c r="B2820" s="325">
        <v>44965</v>
      </c>
      <c r="C2820" s="326" t="s">
        <v>2044</v>
      </c>
      <c r="D2820" s="327" t="s">
        <v>69</v>
      </c>
      <c r="E2820" s="328">
        <v>52</v>
      </c>
      <c r="F2820" s="329">
        <v>71.099999999999994</v>
      </c>
      <c r="G2820" s="330"/>
      <c r="H2820" s="330"/>
      <c r="J2820" s="236" t="s">
        <v>15</v>
      </c>
      <c r="L2820" s="332">
        <f t="shared" si="30"/>
        <v>0</v>
      </c>
      <c r="M2820" s="333" t="e">
        <f t="shared" si="31"/>
        <v>#DIV/0!</v>
      </c>
      <c r="N2820" s="261">
        <v>713</v>
      </c>
      <c r="O2820" s="326" t="s">
        <v>2522</v>
      </c>
      <c r="P2820" s="260"/>
    </row>
    <row r="2821" spans="1:16">
      <c r="A2821" s="57">
        <v>2820</v>
      </c>
      <c r="B2821" s="325">
        <v>44993</v>
      </c>
      <c r="C2821" s="326" t="s">
        <v>2044</v>
      </c>
      <c r="D2821" s="327" t="s">
        <v>69</v>
      </c>
      <c r="E2821" s="328">
        <v>39</v>
      </c>
      <c r="F2821" s="329">
        <v>39</v>
      </c>
      <c r="G2821" s="330"/>
      <c r="H2821" s="330"/>
      <c r="J2821" s="236" t="s">
        <v>15</v>
      </c>
      <c r="L2821" s="332">
        <f t="shared" si="30"/>
        <v>0</v>
      </c>
      <c r="M2821" s="333" t="e">
        <f t="shared" si="31"/>
        <v>#DIV/0!</v>
      </c>
      <c r="N2821" s="261">
        <v>713</v>
      </c>
      <c r="O2821" s="326" t="s">
        <v>2522</v>
      </c>
      <c r="P2821" s="260"/>
    </row>
    <row r="2822" spans="1:16">
      <c r="A2822" s="57">
        <v>2821</v>
      </c>
      <c r="B2822" s="325">
        <v>45006</v>
      </c>
      <c r="C2822" s="326" t="s">
        <v>2044</v>
      </c>
      <c r="D2822" s="327" t="s">
        <v>69</v>
      </c>
      <c r="E2822" s="328">
        <v>60</v>
      </c>
      <c r="F2822" s="329">
        <v>399.2</v>
      </c>
      <c r="G2822" s="330"/>
      <c r="H2822" s="330"/>
      <c r="J2822" s="236" t="s">
        <v>15</v>
      </c>
      <c r="L2822" s="332">
        <f t="shared" si="30"/>
        <v>0</v>
      </c>
      <c r="M2822" s="333" t="e">
        <f t="shared" si="31"/>
        <v>#DIV/0!</v>
      </c>
      <c r="N2822" s="261">
        <v>713</v>
      </c>
      <c r="O2822" s="326" t="s">
        <v>2522</v>
      </c>
      <c r="P2822" s="260"/>
    </row>
    <row r="2823" spans="1:16">
      <c r="A2823" s="57">
        <v>2822</v>
      </c>
      <c r="B2823" s="325">
        <v>45007</v>
      </c>
      <c r="C2823" s="326" t="s">
        <v>2044</v>
      </c>
      <c r="D2823" s="327" t="s">
        <v>69</v>
      </c>
      <c r="E2823" s="328">
        <v>60</v>
      </c>
      <c r="F2823" s="329">
        <v>400.8</v>
      </c>
      <c r="G2823" s="330"/>
      <c r="H2823" s="330"/>
      <c r="J2823" s="236" t="s">
        <v>15</v>
      </c>
      <c r="L2823" s="332">
        <f t="shared" si="30"/>
        <v>0</v>
      </c>
      <c r="M2823" s="333" t="e">
        <f t="shared" si="31"/>
        <v>#DIV/0!</v>
      </c>
      <c r="N2823" s="261">
        <v>713</v>
      </c>
      <c r="O2823" s="326" t="s">
        <v>2522</v>
      </c>
      <c r="P2823" s="260"/>
    </row>
    <row r="2824" spans="1:16">
      <c r="A2824" s="57">
        <v>2823</v>
      </c>
      <c r="B2824" s="325">
        <v>45026</v>
      </c>
      <c r="C2824" s="326" t="s">
        <v>2044</v>
      </c>
      <c r="D2824" s="327" t="s">
        <v>69</v>
      </c>
      <c r="E2824" s="328">
        <v>60</v>
      </c>
      <c r="F2824" s="329">
        <v>1042.3499999999999</v>
      </c>
      <c r="G2824" s="330"/>
      <c r="H2824" s="330"/>
      <c r="J2824" s="236" t="s">
        <v>15</v>
      </c>
      <c r="L2824" s="332">
        <f t="shared" si="30"/>
        <v>0</v>
      </c>
      <c r="M2824" s="333" t="e">
        <f t="shared" si="31"/>
        <v>#DIV/0!</v>
      </c>
      <c r="N2824" s="261">
        <v>713</v>
      </c>
      <c r="O2824" s="326" t="s">
        <v>2522</v>
      </c>
      <c r="P2824" s="260"/>
    </row>
    <row r="2825" spans="1:16">
      <c r="A2825" s="57">
        <v>2824</v>
      </c>
      <c r="B2825" s="325">
        <v>45026</v>
      </c>
      <c r="C2825" s="326" t="s">
        <v>2044</v>
      </c>
      <c r="D2825" s="327" t="s">
        <v>69</v>
      </c>
      <c r="E2825" s="328">
        <v>60</v>
      </c>
      <c r="F2825" s="329">
        <v>2118.5500000000002</v>
      </c>
      <c r="G2825" s="330"/>
      <c r="H2825" s="330"/>
      <c r="J2825" s="236" t="s">
        <v>15</v>
      </c>
      <c r="L2825" s="332">
        <f t="shared" si="30"/>
        <v>0</v>
      </c>
      <c r="M2825" s="333" t="e">
        <f t="shared" si="31"/>
        <v>#DIV/0!</v>
      </c>
      <c r="N2825" s="261">
        <v>713</v>
      </c>
      <c r="O2825" s="326" t="s">
        <v>2522</v>
      </c>
      <c r="P2825" s="260"/>
    </row>
    <row r="2826" spans="1:16">
      <c r="A2826" s="57">
        <v>2825</v>
      </c>
      <c r="B2826" s="325">
        <v>45027</v>
      </c>
      <c r="C2826" s="326" t="s">
        <v>2044</v>
      </c>
      <c r="D2826" s="327" t="s">
        <v>69</v>
      </c>
      <c r="E2826" s="328">
        <v>60</v>
      </c>
      <c r="F2826" s="329">
        <v>881.75</v>
      </c>
      <c r="G2826" s="330"/>
      <c r="H2826" s="330"/>
      <c r="J2826" s="236" t="s">
        <v>15</v>
      </c>
      <c r="L2826" s="332">
        <f t="shared" si="30"/>
        <v>0</v>
      </c>
      <c r="M2826" s="333" t="e">
        <f t="shared" si="31"/>
        <v>#DIV/0!</v>
      </c>
      <c r="N2826" s="261">
        <v>713</v>
      </c>
      <c r="O2826" s="326" t="s">
        <v>2522</v>
      </c>
      <c r="P2826" s="260"/>
    </row>
    <row r="2827" spans="1:16">
      <c r="A2827" s="57">
        <v>2826</v>
      </c>
      <c r="B2827" s="325">
        <v>45027</v>
      </c>
      <c r="C2827" s="326" t="s">
        <v>2044</v>
      </c>
      <c r="D2827" s="327" t="s">
        <v>69</v>
      </c>
      <c r="E2827" s="328">
        <v>60</v>
      </c>
      <c r="F2827" s="329">
        <v>2404.44</v>
      </c>
      <c r="G2827" s="330"/>
      <c r="H2827" s="330"/>
      <c r="J2827" s="236" t="s">
        <v>15</v>
      </c>
      <c r="L2827" s="332">
        <f t="shared" si="30"/>
        <v>0</v>
      </c>
      <c r="M2827" s="333" t="e">
        <f t="shared" si="31"/>
        <v>#DIV/0!</v>
      </c>
      <c r="N2827" s="261">
        <v>713</v>
      </c>
      <c r="O2827" s="326" t="s">
        <v>2522</v>
      </c>
      <c r="P2827" s="260"/>
    </row>
    <row r="2828" spans="1:16">
      <c r="A2828" s="57">
        <v>2827</v>
      </c>
      <c r="B2828" s="325">
        <v>45027</v>
      </c>
      <c r="C2828" s="326" t="s">
        <v>2044</v>
      </c>
      <c r="D2828" s="327" t="s">
        <v>69</v>
      </c>
      <c r="E2828" s="328">
        <v>60</v>
      </c>
      <c r="F2828" s="329">
        <v>1601.37</v>
      </c>
      <c r="G2828" s="330"/>
      <c r="H2828" s="330"/>
      <c r="J2828" s="236" t="s">
        <v>15</v>
      </c>
      <c r="L2828" s="332">
        <f t="shared" si="30"/>
        <v>0</v>
      </c>
      <c r="M2828" s="333" t="e">
        <f t="shared" si="31"/>
        <v>#DIV/0!</v>
      </c>
      <c r="N2828" s="261">
        <v>713</v>
      </c>
      <c r="O2828" s="326" t="s">
        <v>2522</v>
      </c>
      <c r="P2828" s="260"/>
    </row>
    <row r="2829" spans="1:16">
      <c r="A2829" s="57">
        <v>2828</v>
      </c>
      <c r="B2829" s="325">
        <v>45055</v>
      </c>
      <c r="C2829" s="326" t="s">
        <v>2044</v>
      </c>
      <c r="D2829" s="327" t="s">
        <v>69</v>
      </c>
      <c r="E2829" s="328">
        <v>52</v>
      </c>
      <c r="F2829" s="329">
        <v>17.899999999999999</v>
      </c>
      <c r="G2829" s="330"/>
      <c r="H2829" s="330"/>
      <c r="J2829" s="236" t="s">
        <v>15</v>
      </c>
      <c r="L2829" s="332">
        <f t="shared" si="30"/>
        <v>0</v>
      </c>
      <c r="M2829" s="333" t="e">
        <f t="shared" si="31"/>
        <v>#DIV/0!</v>
      </c>
      <c r="N2829" s="261">
        <v>713</v>
      </c>
      <c r="O2829" s="326" t="s">
        <v>2522</v>
      </c>
      <c r="P2829" s="260"/>
    </row>
    <row r="2830" spans="1:16">
      <c r="A2830" s="57">
        <v>2829</v>
      </c>
      <c r="B2830" s="325">
        <v>45061</v>
      </c>
      <c r="C2830" s="326" t="s">
        <v>2044</v>
      </c>
      <c r="D2830" s="327" t="s">
        <v>69</v>
      </c>
      <c r="E2830" s="328">
        <v>52</v>
      </c>
      <c r="F2830" s="329">
        <v>7.2</v>
      </c>
      <c r="G2830" s="330"/>
      <c r="H2830" s="330"/>
      <c r="J2830" s="236" t="s">
        <v>15</v>
      </c>
      <c r="L2830" s="332">
        <f t="shared" si="30"/>
        <v>0</v>
      </c>
      <c r="M2830" s="333" t="e">
        <f t="shared" si="31"/>
        <v>#DIV/0!</v>
      </c>
      <c r="N2830" s="261">
        <v>713</v>
      </c>
      <c r="O2830" s="326" t="s">
        <v>2522</v>
      </c>
      <c r="P2830" s="260"/>
    </row>
    <row r="2831" spans="1:16">
      <c r="A2831" s="57">
        <v>2830</v>
      </c>
      <c r="B2831" s="325">
        <v>45062</v>
      </c>
      <c r="C2831" s="326" t="s">
        <v>2044</v>
      </c>
      <c r="D2831" s="327" t="s">
        <v>69</v>
      </c>
      <c r="E2831" s="328">
        <v>39</v>
      </c>
      <c r="F2831" s="329">
        <v>19.7</v>
      </c>
      <c r="G2831" s="330"/>
      <c r="H2831" s="330"/>
      <c r="J2831" s="236" t="s">
        <v>15</v>
      </c>
      <c r="L2831" s="332">
        <f t="shared" si="30"/>
        <v>0</v>
      </c>
      <c r="M2831" s="333" t="e">
        <f t="shared" si="31"/>
        <v>#DIV/0!</v>
      </c>
      <c r="N2831" s="261">
        <v>713</v>
      </c>
      <c r="O2831" s="326" t="s">
        <v>2522</v>
      </c>
      <c r="P2831" s="260"/>
    </row>
    <row r="2832" spans="1:16">
      <c r="A2832" s="57">
        <v>2831</v>
      </c>
      <c r="B2832" s="325">
        <v>45062</v>
      </c>
      <c r="C2832" s="326" t="s">
        <v>2044</v>
      </c>
      <c r="D2832" s="327" t="s">
        <v>69</v>
      </c>
      <c r="E2832" s="328">
        <v>52</v>
      </c>
      <c r="F2832" s="329">
        <v>24.5</v>
      </c>
      <c r="G2832" s="330"/>
      <c r="H2832" s="330"/>
      <c r="J2832" s="236" t="s">
        <v>15</v>
      </c>
      <c r="L2832" s="332">
        <f t="shared" si="30"/>
        <v>0</v>
      </c>
      <c r="M2832" s="333" t="e">
        <f t="shared" si="31"/>
        <v>#DIV/0!</v>
      </c>
      <c r="N2832" s="261">
        <v>713</v>
      </c>
      <c r="O2832" s="326" t="s">
        <v>2522</v>
      </c>
      <c r="P2832" s="260"/>
    </row>
    <row r="2833" spans="1:16">
      <c r="A2833" s="57">
        <v>2832</v>
      </c>
      <c r="B2833" s="325">
        <v>45075</v>
      </c>
      <c r="C2833" s="326" t="s">
        <v>2044</v>
      </c>
      <c r="D2833" s="327" t="s">
        <v>69</v>
      </c>
      <c r="E2833" s="328">
        <v>39</v>
      </c>
      <c r="F2833" s="329">
        <v>31.4</v>
      </c>
      <c r="G2833" s="330"/>
      <c r="H2833" s="330"/>
      <c r="J2833" s="236" t="s">
        <v>15</v>
      </c>
      <c r="L2833" s="332">
        <f t="shared" si="30"/>
        <v>0</v>
      </c>
      <c r="M2833" s="333" t="e">
        <f t="shared" si="31"/>
        <v>#DIV/0!</v>
      </c>
      <c r="N2833" s="261">
        <v>713</v>
      </c>
      <c r="O2833" s="326" t="s">
        <v>2522</v>
      </c>
      <c r="P2833" s="260"/>
    </row>
    <row r="2834" spans="1:16">
      <c r="A2834" s="57">
        <v>2833</v>
      </c>
      <c r="B2834" s="325">
        <v>45094</v>
      </c>
      <c r="C2834" s="326" t="s">
        <v>2044</v>
      </c>
      <c r="D2834" s="327" t="s">
        <v>69</v>
      </c>
      <c r="E2834" s="328">
        <v>60</v>
      </c>
      <c r="F2834" s="329">
        <v>739.45</v>
      </c>
      <c r="G2834" s="330"/>
      <c r="H2834" s="330"/>
      <c r="J2834" s="236" t="s">
        <v>15</v>
      </c>
      <c r="L2834" s="332">
        <f t="shared" si="30"/>
        <v>0</v>
      </c>
      <c r="M2834" s="333" t="e">
        <f t="shared" si="31"/>
        <v>#DIV/0!</v>
      </c>
      <c r="N2834" s="261">
        <v>713</v>
      </c>
      <c r="O2834" s="326" t="s">
        <v>2522</v>
      </c>
      <c r="P2834" s="260"/>
    </row>
    <row r="2835" spans="1:16" ht="15.6">
      <c r="A2835" s="57">
        <v>2834</v>
      </c>
      <c r="B2835" s="334">
        <v>45050</v>
      </c>
      <c r="C2835" s="301" t="s">
        <v>68</v>
      </c>
      <c r="D2835" s="335" t="s">
        <v>69</v>
      </c>
      <c r="E2835" s="301">
        <v>86.2</v>
      </c>
      <c r="F2835" s="336">
        <v>9630.2000000000007</v>
      </c>
      <c r="G2835" s="301"/>
      <c r="H2835" s="301">
        <v>723</v>
      </c>
      <c r="J2835" s="31" t="s">
        <v>12</v>
      </c>
      <c r="K2835" s="301"/>
      <c r="L2835" s="337"/>
      <c r="M2835" s="301"/>
      <c r="N2835" s="261">
        <v>713</v>
      </c>
      <c r="O2835" s="267" t="s">
        <v>2509</v>
      </c>
      <c r="P2835" s="267" t="s">
        <v>54</v>
      </c>
    </row>
    <row r="2836" spans="1:16" ht="15.6">
      <c r="A2836" s="57">
        <v>2835</v>
      </c>
      <c r="B2836" s="334">
        <v>45050</v>
      </c>
      <c r="C2836" s="301" t="s">
        <v>68</v>
      </c>
      <c r="D2836" s="335" t="s">
        <v>69</v>
      </c>
      <c r="E2836" s="301">
        <v>65.2</v>
      </c>
      <c r="F2836" s="336">
        <v>5800.4</v>
      </c>
      <c r="G2836" s="301">
        <v>12.1</v>
      </c>
      <c r="H2836" s="301">
        <f>332+G2836</f>
        <v>344.1</v>
      </c>
      <c r="J2836" s="236" t="s">
        <v>15</v>
      </c>
      <c r="K2836" s="301">
        <v>2</v>
      </c>
      <c r="L2836" s="338">
        <f t="shared" ref="L2836:L2859" si="32">+G2836/F2836</f>
        <v>2.0860630301358526E-3</v>
      </c>
      <c r="M2836" s="339">
        <f t="shared" ref="M2836:M2859" si="33">+G2836/H2836</f>
        <v>3.5164196454519035E-2</v>
      </c>
      <c r="N2836" s="261">
        <v>713</v>
      </c>
      <c r="O2836" s="267" t="s">
        <v>2509</v>
      </c>
      <c r="P2836" s="267" t="s">
        <v>54</v>
      </c>
    </row>
    <row r="2837" spans="1:16" ht="15.6">
      <c r="A2837" s="57">
        <v>2836</v>
      </c>
      <c r="B2837" s="334">
        <v>45062</v>
      </c>
      <c r="C2837" s="301" t="s">
        <v>68</v>
      </c>
      <c r="D2837" s="335" t="s">
        <v>69</v>
      </c>
      <c r="E2837" s="301">
        <v>52.4</v>
      </c>
      <c r="F2837" s="336">
        <v>3640</v>
      </c>
      <c r="G2837" s="301">
        <v>5.6</v>
      </c>
      <c r="H2837" s="301">
        <f>G2837+112</f>
        <v>117.6</v>
      </c>
      <c r="J2837" s="236" t="s">
        <v>15</v>
      </c>
      <c r="K2837" s="301">
        <v>2</v>
      </c>
      <c r="L2837" s="338">
        <f t="shared" si="32"/>
        <v>1.5384615384615385E-3</v>
      </c>
      <c r="M2837" s="339">
        <f t="shared" si="33"/>
        <v>4.7619047619047616E-2</v>
      </c>
      <c r="N2837" s="261">
        <v>713</v>
      </c>
      <c r="O2837" s="267" t="s">
        <v>2509</v>
      </c>
      <c r="P2837" s="267" t="s">
        <v>54</v>
      </c>
    </row>
    <row r="2838" spans="1:16" ht="15.6">
      <c r="A2838" s="57">
        <v>2837</v>
      </c>
      <c r="B2838" s="334">
        <v>45070</v>
      </c>
      <c r="C2838" s="301" t="s">
        <v>68</v>
      </c>
      <c r="D2838" s="335" t="s">
        <v>69</v>
      </c>
      <c r="E2838" s="301">
        <v>64.5</v>
      </c>
      <c r="F2838" s="336">
        <v>4896.2</v>
      </c>
      <c r="G2838" s="301">
        <v>15.2</v>
      </c>
      <c r="H2838" s="301">
        <f>G2838+408</f>
        <v>423.2</v>
      </c>
      <c r="J2838" s="236" t="s">
        <v>15</v>
      </c>
      <c r="K2838" s="301">
        <v>2</v>
      </c>
      <c r="L2838" s="338">
        <f t="shared" si="32"/>
        <v>3.1044483476982149E-3</v>
      </c>
      <c r="M2838" s="339">
        <f t="shared" si="33"/>
        <v>3.5916824196597349E-2</v>
      </c>
      <c r="N2838" s="261">
        <v>713</v>
      </c>
      <c r="O2838" s="267" t="s">
        <v>2509</v>
      </c>
      <c r="P2838" s="267" t="s">
        <v>54</v>
      </c>
    </row>
    <row r="2839" spans="1:16" ht="15.6">
      <c r="A2839" s="57">
        <v>2838</v>
      </c>
      <c r="B2839" s="334">
        <v>45070</v>
      </c>
      <c r="C2839" s="301" t="s">
        <v>68</v>
      </c>
      <c r="D2839" s="335" t="s">
        <v>69</v>
      </c>
      <c r="E2839" s="301">
        <v>79.400000000000006</v>
      </c>
      <c r="F2839" s="336">
        <v>8210</v>
      </c>
      <c r="G2839" s="301">
        <v>34.5</v>
      </c>
      <c r="H2839" s="301">
        <f>G2839+598</f>
        <v>632.5</v>
      </c>
      <c r="J2839" s="236" t="s">
        <v>15</v>
      </c>
      <c r="K2839" s="301">
        <v>3</v>
      </c>
      <c r="L2839" s="338">
        <f t="shared" si="32"/>
        <v>4.202192448233861E-3</v>
      </c>
      <c r="M2839" s="339">
        <f t="shared" si="33"/>
        <v>5.4545454545454543E-2</v>
      </c>
      <c r="N2839" s="261">
        <v>713</v>
      </c>
      <c r="O2839" s="267" t="s">
        <v>2509</v>
      </c>
      <c r="P2839" s="267" t="s">
        <v>54</v>
      </c>
    </row>
    <row r="2840" spans="1:16" ht="15.6">
      <c r="A2840" s="57">
        <v>2839</v>
      </c>
      <c r="B2840" s="334">
        <v>45080</v>
      </c>
      <c r="C2840" s="301" t="s">
        <v>68</v>
      </c>
      <c r="D2840" s="335" t="s">
        <v>69</v>
      </c>
      <c r="E2840" s="301">
        <v>68.2</v>
      </c>
      <c r="F2840" s="336">
        <v>4321.3</v>
      </c>
      <c r="G2840" s="301">
        <v>12.3</v>
      </c>
      <c r="H2840" s="301">
        <v>276.3</v>
      </c>
      <c r="J2840" s="236" t="s">
        <v>15</v>
      </c>
      <c r="K2840" s="301">
        <v>2</v>
      </c>
      <c r="L2840" s="338">
        <f t="shared" si="32"/>
        <v>2.8463656769953487E-3</v>
      </c>
      <c r="M2840" s="339">
        <f t="shared" si="33"/>
        <v>4.4516829533116177E-2</v>
      </c>
      <c r="N2840" s="261">
        <v>713</v>
      </c>
      <c r="O2840" s="267" t="s">
        <v>2509</v>
      </c>
      <c r="P2840" s="267" t="s">
        <v>2523</v>
      </c>
    </row>
    <row r="2841" spans="1:16" ht="15.6">
      <c r="A2841" s="57">
        <v>2840</v>
      </c>
      <c r="B2841" s="334">
        <v>45080</v>
      </c>
      <c r="C2841" s="301" t="s">
        <v>68</v>
      </c>
      <c r="D2841" s="335" t="s">
        <v>69</v>
      </c>
      <c r="E2841" s="301">
        <v>54.3</v>
      </c>
      <c r="F2841" s="336">
        <v>3124.5</v>
      </c>
      <c r="G2841" s="301">
        <v>34.200000000000003</v>
      </c>
      <c r="H2841" s="301">
        <v>235.6</v>
      </c>
      <c r="J2841" s="236" t="s">
        <v>15</v>
      </c>
      <c r="K2841" s="301">
        <v>2</v>
      </c>
      <c r="L2841" s="338">
        <f t="shared" si="32"/>
        <v>1.0945751320211234E-2</v>
      </c>
      <c r="M2841" s="339">
        <f t="shared" si="33"/>
        <v>0.14516129032258066</v>
      </c>
      <c r="N2841" s="261">
        <v>713</v>
      </c>
      <c r="O2841" s="267" t="s">
        <v>2509</v>
      </c>
      <c r="P2841" s="267" t="s">
        <v>2523</v>
      </c>
    </row>
    <row r="2842" spans="1:16" ht="15.6">
      <c r="A2842" s="57">
        <v>2841</v>
      </c>
      <c r="B2842" s="334">
        <v>45087</v>
      </c>
      <c r="C2842" s="301" t="s">
        <v>68</v>
      </c>
      <c r="D2842" s="335" t="s">
        <v>69</v>
      </c>
      <c r="E2842" s="301">
        <v>69.5</v>
      </c>
      <c r="F2842" s="336">
        <v>4523.5</v>
      </c>
      <c r="G2842" s="301">
        <v>102.5</v>
      </c>
      <c r="H2842" s="301">
        <v>235.6</v>
      </c>
      <c r="J2842" s="236" t="s">
        <v>15</v>
      </c>
      <c r="K2842" s="301">
        <v>3</v>
      </c>
      <c r="L2842" s="338">
        <f t="shared" si="32"/>
        <v>2.2659445119929258E-2</v>
      </c>
      <c r="M2842" s="339">
        <f t="shared" si="33"/>
        <v>0.43505942275042447</v>
      </c>
      <c r="N2842" s="261">
        <v>713</v>
      </c>
      <c r="O2842" s="267" t="s">
        <v>2509</v>
      </c>
      <c r="P2842" s="267" t="s">
        <v>2523</v>
      </c>
    </row>
    <row r="2843" spans="1:16" ht="15.6">
      <c r="A2843" s="57">
        <v>2842</v>
      </c>
      <c r="B2843" s="334">
        <v>45090</v>
      </c>
      <c r="C2843" s="301" t="s">
        <v>68</v>
      </c>
      <c r="D2843" s="335" t="s">
        <v>69</v>
      </c>
      <c r="E2843" s="301">
        <v>79.2</v>
      </c>
      <c r="F2843" s="336">
        <v>7854.2</v>
      </c>
      <c r="G2843" s="301">
        <v>256.2</v>
      </c>
      <c r="H2843" s="301">
        <v>358.2</v>
      </c>
      <c r="J2843" s="236" t="s">
        <v>15</v>
      </c>
      <c r="K2843" s="301">
        <v>3</v>
      </c>
      <c r="L2843" s="338">
        <f t="shared" si="32"/>
        <v>3.2619490209060117E-2</v>
      </c>
      <c r="M2843" s="339">
        <f t="shared" si="33"/>
        <v>0.71524288107202683</v>
      </c>
      <c r="N2843" s="261">
        <v>713</v>
      </c>
      <c r="O2843" s="267" t="s">
        <v>2509</v>
      </c>
      <c r="P2843" s="267" t="s">
        <v>2523</v>
      </c>
    </row>
    <row r="2844" spans="1:16" ht="15.6">
      <c r="A2844" s="57">
        <v>2843</v>
      </c>
      <c r="B2844" s="334">
        <v>45090</v>
      </c>
      <c r="C2844" s="301" t="s">
        <v>68</v>
      </c>
      <c r="D2844" s="335" t="s">
        <v>69</v>
      </c>
      <c r="E2844" s="301">
        <v>66.400000000000006</v>
      </c>
      <c r="F2844" s="336">
        <v>4532.2</v>
      </c>
      <c r="G2844" s="301">
        <v>23.5</v>
      </c>
      <c r="H2844" s="301">
        <v>276.2</v>
      </c>
      <c r="J2844" s="236" t="s">
        <v>15</v>
      </c>
      <c r="K2844" s="301">
        <v>2</v>
      </c>
      <c r="L2844" s="338">
        <f t="shared" si="32"/>
        <v>5.1851198093641063E-3</v>
      </c>
      <c r="M2844" s="339">
        <f t="shared" si="33"/>
        <v>8.5083272990586531E-2</v>
      </c>
      <c r="N2844" s="261">
        <v>713</v>
      </c>
      <c r="O2844" s="267" t="s">
        <v>2509</v>
      </c>
      <c r="P2844" s="267" t="s">
        <v>2523</v>
      </c>
    </row>
    <row r="2845" spans="1:16" ht="15.6">
      <c r="A2845" s="57">
        <v>2844</v>
      </c>
      <c r="B2845" s="334">
        <v>45098</v>
      </c>
      <c r="C2845" s="301" t="s">
        <v>68</v>
      </c>
      <c r="D2845" s="335" t="s">
        <v>69</v>
      </c>
      <c r="E2845" s="301">
        <v>74.2</v>
      </c>
      <c r="F2845" s="336">
        <v>8654.1</v>
      </c>
      <c r="G2845" s="301">
        <v>34.6</v>
      </c>
      <c r="H2845" s="301">
        <v>217.2</v>
      </c>
      <c r="J2845" s="236" t="s">
        <v>15</v>
      </c>
      <c r="K2845" s="301">
        <v>2</v>
      </c>
      <c r="L2845" s="338">
        <f t="shared" si="32"/>
        <v>3.9981049444771845E-3</v>
      </c>
      <c r="M2845" s="339">
        <f t="shared" si="33"/>
        <v>0.15930018416206262</v>
      </c>
      <c r="N2845" s="261">
        <v>713</v>
      </c>
      <c r="O2845" s="267" t="s">
        <v>2509</v>
      </c>
      <c r="P2845" s="267" t="s">
        <v>2523</v>
      </c>
    </row>
    <row r="2846" spans="1:16" ht="15.6">
      <c r="A2846" s="57">
        <v>2845</v>
      </c>
      <c r="B2846" s="334">
        <v>45098</v>
      </c>
      <c r="C2846" s="301" t="s">
        <v>68</v>
      </c>
      <c r="D2846" s="335" t="s">
        <v>69</v>
      </c>
      <c r="E2846" s="301">
        <v>79.3</v>
      </c>
      <c r="F2846" s="336">
        <v>7843.6</v>
      </c>
      <c r="G2846" s="301">
        <v>43.1</v>
      </c>
      <c r="H2846" s="301">
        <v>312.5</v>
      </c>
      <c r="J2846" s="236" t="s">
        <v>15</v>
      </c>
      <c r="K2846" s="301">
        <v>2</v>
      </c>
      <c r="L2846" s="338">
        <f t="shared" si="32"/>
        <v>5.4949257993778368E-3</v>
      </c>
      <c r="M2846" s="339">
        <f t="shared" si="33"/>
        <v>0.13792000000000001</v>
      </c>
      <c r="N2846" s="261">
        <v>713</v>
      </c>
      <c r="O2846" s="267" t="s">
        <v>2509</v>
      </c>
      <c r="P2846" s="267" t="s">
        <v>2523</v>
      </c>
    </row>
    <row r="2847" spans="1:16" ht="15.6">
      <c r="A2847" s="57">
        <v>2846</v>
      </c>
      <c r="B2847" s="334">
        <v>45103</v>
      </c>
      <c r="C2847" s="301" t="s">
        <v>68</v>
      </c>
      <c r="D2847" s="335" t="s">
        <v>69</v>
      </c>
      <c r="E2847" s="301">
        <v>74.5</v>
      </c>
      <c r="F2847" s="336">
        <v>7943.2</v>
      </c>
      <c r="G2847" s="301">
        <v>109.4</v>
      </c>
      <c r="H2847" s="301">
        <v>256.5</v>
      </c>
      <c r="J2847" s="236" t="s">
        <v>15</v>
      </c>
      <c r="K2847" s="301">
        <v>1</v>
      </c>
      <c r="L2847" s="338">
        <f t="shared" si="32"/>
        <v>1.3772786786181893E-2</v>
      </c>
      <c r="M2847" s="339">
        <f t="shared" si="33"/>
        <v>0.4265107212475634</v>
      </c>
      <c r="N2847" s="261">
        <v>713</v>
      </c>
      <c r="O2847" s="267" t="s">
        <v>2509</v>
      </c>
      <c r="P2847" s="267" t="s">
        <v>2523</v>
      </c>
    </row>
    <row r="2848" spans="1:16" ht="15.6">
      <c r="A2848" s="57">
        <v>2847</v>
      </c>
      <c r="B2848" s="334">
        <v>45103</v>
      </c>
      <c r="C2848" s="301" t="s">
        <v>68</v>
      </c>
      <c r="D2848" s="335" t="s">
        <v>69</v>
      </c>
      <c r="E2848" s="301">
        <v>59.5</v>
      </c>
      <c r="F2848" s="336">
        <v>3215.3</v>
      </c>
      <c r="G2848" s="301">
        <v>12.4</v>
      </c>
      <c r="H2848" s="301">
        <v>107.2</v>
      </c>
      <c r="J2848" s="236" t="s">
        <v>15</v>
      </c>
      <c r="K2848" s="301">
        <v>2</v>
      </c>
      <c r="L2848" s="338">
        <f t="shared" si="32"/>
        <v>3.8565608185861348E-3</v>
      </c>
      <c r="M2848" s="339">
        <f t="shared" si="33"/>
        <v>0.11567164179104478</v>
      </c>
      <c r="N2848" s="261">
        <v>713</v>
      </c>
      <c r="O2848" s="267" t="s">
        <v>2509</v>
      </c>
      <c r="P2848" s="267" t="s">
        <v>2523</v>
      </c>
    </row>
    <row r="2849" spans="1:16" ht="15.6">
      <c r="A2849" s="57">
        <v>2848</v>
      </c>
      <c r="B2849" s="334">
        <v>45112</v>
      </c>
      <c r="C2849" s="301" t="s">
        <v>68</v>
      </c>
      <c r="D2849" s="335" t="s">
        <v>69</v>
      </c>
      <c r="E2849" s="301">
        <v>76.2</v>
      </c>
      <c r="F2849" s="336">
        <v>7693.2</v>
      </c>
      <c r="G2849" s="301">
        <v>78.400000000000006</v>
      </c>
      <c r="H2849" s="301">
        <v>345.5</v>
      </c>
      <c r="J2849" s="236" t="s">
        <v>15</v>
      </c>
      <c r="K2849" s="301">
        <v>1</v>
      </c>
      <c r="L2849" s="338">
        <f t="shared" si="32"/>
        <v>1.0190817865127646E-2</v>
      </c>
      <c r="M2849" s="339">
        <f t="shared" si="33"/>
        <v>0.22691751085383505</v>
      </c>
      <c r="N2849" s="261">
        <v>713</v>
      </c>
      <c r="O2849" s="267" t="s">
        <v>2509</v>
      </c>
      <c r="P2849" s="267" t="s">
        <v>2523</v>
      </c>
    </row>
    <row r="2850" spans="1:16" ht="15.6">
      <c r="A2850" s="57">
        <v>2849</v>
      </c>
      <c r="B2850" s="334">
        <v>45112</v>
      </c>
      <c r="C2850" s="301" t="s">
        <v>68</v>
      </c>
      <c r="D2850" s="335" t="s">
        <v>69</v>
      </c>
      <c r="E2850" s="301">
        <v>76.900000000000006</v>
      </c>
      <c r="F2850" s="336">
        <v>8321.7000000000007</v>
      </c>
      <c r="G2850" s="301">
        <v>96.4</v>
      </c>
      <c r="H2850" s="301">
        <v>285.39999999999998</v>
      </c>
      <c r="J2850" s="236" t="s">
        <v>15</v>
      </c>
      <c r="K2850" s="301">
        <v>1</v>
      </c>
      <c r="L2850" s="338">
        <f t="shared" si="32"/>
        <v>1.1584171503418773E-2</v>
      </c>
      <c r="M2850" s="339">
        <f t="shared" si="33"/>
        <v>0.33777154870357395</v>
      </c>
      <c r="N2850" s="261">
        <v>713</v>
      </c>
      <c r="O2850" s="267" t="s">
        <v>2509</v>
      </c>
      <c r="P2850" s="267" t="s">
        <v>2523</v>
      </c>
    </row>
    <row r="2851" spans="1:16" ht="15.6">
      <c r="A2851" s="57">
        <v>2850</v>
      </c>
      <c r="B2851" s="334">
        <v>45120</v>
      </c>
      <c r="C2851" s="301" t="s">
        <v>68</v>
      </c>
      <c r="D2851" s="335" t="s">
        <v>69</v>
      </c>
      <c r="E2851" s="301">
        <v>65.400000000000006</v>
      </c>
      <c r="F2851" s="336">
        <v>5135.6000000000004</v>
      </c>
      <c r="G2851" s="301">
        <v>65.599999999999994</v>
      </c>
      <c r="H2851" s="301">
        <v>178.5</v>
      </c>
      <c r="J2851" s="236" t="s">
        <v>15</v>
      </c>
      <c r="K2851" s="301">
        <v>3</v>
      </c>
      <c r="L2851" s="338">
        <f t="shared" si="32"/>
        <v>1.2773580496923434E-2</v>
      </c>
      <c r="M2851" s="339">
        <f t="shared" si="33"/>
        <v>0.36750700280112042</v>
      </c>
      <c r="N2851" s="261">
        <v>713</v>
      </c>
      <c r="O2851" s="267" t="s">
        <v>2509</v>
      </c>
      <c r="P2851" s="267" t="s">
        <v>2523</v>
      </c>
    </row>
    <row r="2852" spans="1:16" ht="15.6">
      <c r="A2852" s="57">
        <v>2851</v>
      </c>
      <c r="B2852" s="334">
        <v>45120</v>
      </c>
      <c r="C2852" s="301" t="s">
        <v>68</v>
      </c>
      <c r="D2852" s="335" t="s">
        <v>69</v>
      </c>
      <c r="E2852" s="301">
        <v>58.8</v>
      </c>
      <c r="F2852" s="336">
        <v>3631.5</v>
      </c>
      <c r="G2852" s="301">
        <v>13.4</v>
      </c>
      <c r="H2852" s="301">
        <v>189.5</v>
      </c>
      <c r="J2852" s="236" t="s">
        <v>15</v>
      </c>
      <c r="K2852" s="301">
        <v>1</v>
      </c>
      <c r="L2852" s="338">
        <f t="shared" si="32"/>
        <v>3.6899352884482996E-3</v>
      </c>
      <c r="M2852" s="339">
        <f t="shared" si="33"/>
        <v>7.0712401055408977E-2</v>
      </c>
      <c r="N2852" s="261">
        <v>713</v>
      </c>
      <c r="O2852" s="267" t="s">
        <v>2509</v>
      </c>
      <c r="P2852" s="267" t="s">
        <v>2523</v>
      </c>
    </row>
    <row r="2853" spans="1:16" ht="15.6">
      <c r="A2853" s="57">
        <v>2852</v>
      </c>
      <c r="B2853" s="334">
        <v>45124</v>
      </c>
      <c r="C2853" s="301" t="s">
        <v>68</v>
      </c>
      <c r="D2853" s="335" t="s">
        <v>69</v>
      </c>
      <c r="E2853" s="301">
        <v>51.5</v>
      </c>
      <c r="F2853" s="336">
        <v>3143.6</v>
      </c>
      <c r="G2853" s="301">
        <v>7.5</v>
      </c>
      <c r="H2853" s="301">
        <v>167.3</v>
      </c>
      <c r="J2853" s="236" t="s">
        <v>15</v>
      </c>
      <c r="K2853" s="301">
        <v>2</v>
      </c>
      <c r="L2853" s="338">
        <f t="shared" si="32"/>
        <v>2.3857997200661661E-3</v>
      </c>
      <c r="M2853" s="339">
        <f t="shared" si="33"/>
        <v>4.4829647340107588E-2</v>
      </c>
      <c r="N2853" s="261">
        <v>713</v>
      </c>
      <c r="O2853" s="267" t="s">
        <v>2509</v>
      </c>
      <c r="P2853" s="267" t="s">
        <v>2523</v>
      </c>
    </row>
    <row r="2854" spans="1:16" ht="15.6">
      <c r="A2854" s="57">
        <v>2853</v>
      </c>
      <c r="B2854" s="334">
        <v>45133</v>
      </c>
      <c r="C2854" s="301" t="s">
        <v>68</v>
      </c>
      <c r="D2854" s="335" t="s">
        <v>69</v>
      </c>
      <c r="E2854" s="301">
        <v>52.3</v>
      </c>
      <c r="F2854" s="336">
        <v>3289.5</v>
      </c>
      <c r="G2854" s="301">
        <v>21.5</v>
      </c>
      <c r="H2854" s="301">
        <v>142.69999999999999</v>
      </c>
      <c r="J2854" s="236" t="s">
        <v>15</v>
      </c>
      <c r="K2854" s="301">
        <v>1</v>
      </c>
      <c r="L2854" s="338">
        <f t="shared" si="32"/>
        <v>6.5359477124183009E-3</v>
      </c>
      <c r="M2854" s="339">
        <f t="shared" si="33"/>
        <v>0.15066573230553609</v>
      </c>
      <c r="N2854" s="261">
        <v>713</v>
      </c>
      <c r="O2854" s="267" t="s">
        <v>2509</v>
      </c>
      <c r="P2854" s="267" t="s">
        <v>2523</v>
      </c>
    </row>
    <row r="2855" spans="1:16" ht="15.6">
      <c r="A2855" s="57">
        <v>2854</v>
      </c>
      <c r="B2855" s="334">
        <v>45133</v>
      </c>
      <c r="C2855" s="301" t="s">
        <v>68</v>
      </c>
      <c r="D2855" s="335" t="s">
        <v>69</v>
      </c>
      <c r="E2855" s="301">
        <v>72.400000000000006</v>
      </c>
      <c r="F2855" s="336">
        <v>6732.5</v>
      </c>
      <c r="G2855" s="301">
        <v>108.3</v>
      </c>
      <c r="H2855" s="301">
        <v>310.39999999999998</v>
      </c>
      <c r="J2855" s="236" t="s">
        <v>15</v>
      </c>
      <c r="K2855" s="301">
        <v>1</v>
      </c>
      <c r="L2855" s="338">
        <f t="shared" si="32"/>
        <v>1.6086149275900484E-2</v>
      </c>
      <c r="M2855" s="339">
        <f t="shared" si="33"/>
        <v>0.34890463917525777</v>
      </c>
      <c r="N2855" s="261">
        <v>713</v>
      </c>
      <c r="O2855" s="267" t="s">
        <v>2509</v>
      </c>
      <c r="P2855" s="267" t="s">
        <v>2523</v>
      </c>
    </row>
    <row r="2856" spans="1:16" ht="15.6">
      <c r="A2856" s="57">
        <v>2855</v>
      </c>
      <c r="B2856" s="334">
        <v>45147</v>
      </c>
      <c r="C2856" s="301" t="s">
        <v>68</v>
      </c>
      <c r="D2856" s="335" t="s">
        <v>69</v>
      </c>
      <c r="E2856" s="301">
        <v>68.400000000000006</v>
      </c>
      <c r="F2856" s="336">
        <v>5412.6</v>
      </c>
      <c r="G2856" s="301">
        <v>74.599999999999994</v>
      </c>
      <c r="H2856" s="301">
        <v>286.39999999999998</v>
      </c>
      <c r="J2856" s="236" t="s">
        <v>15</v>
      </c>
      <c r="K2856" s="301">
        <v>2</v>
      </c>
      <c r="L2856" s="338">
        <f t="shared" si="32"/>
        <v>1.3782655285814578E-2</v>
      </c>
      <c r="M2856" s="339">
        <f t="shared" si="33"/>
        <v>0.26047486033519551</v>
      </c>
      <c r="N2856" s="261">
        <v>713</v>
      </c>
      <c r="O2856" s="267" t="s">
        <v>2509</v>
      </c>
      <c r="P2856" s="267" t="s">
        <v>2523</v>
      </c>
    </row>
    <row r="2857" spans="1:16" ht="15.6">
      <c r="A2857" s="57">
        <v>2856</v>
      </c>
      <c r="B2857" s="334">
        <v>45147</v>
      </c>
      <c r="C2857" s="301" t="s">
        <v>68</v>
      </c>
      <c r="D2857" s="335" t="s">
        <v>69</v>
      </c>
      <c r="E2857" s="301">
        <v>51.7</v>
      </c>
      <c r="F2857" s="336">
        <v>3671.4</v>
      </c>
      <c r="G2857" s="301">
        <v>23.3</v>
      </c>
      <c r="H2857" s="301">
        <v>135.80000000000001</v>
      </c>
      <c r="J2857" s="236" t="s">
        <v>15</v>
      </c>
      <c r="K2857" s="301">
        <v>3</v>
      </c>
      <c r="L2857" s="338">
        <f t="shared" si="32"/>
        <v>6.346352889905758E-3</v>
      </c>
      <c r="M2857" s="339">
        <f t="shared" si="33"/>
        <v>0.17157584683357879</v>
      </c>
      <c r="N2857" s="261">
        <v>713</v>
      </c>
      <c r="O2857" s="267" t="s">
        <v>2509</v>
      </c>
      <c r="P2857" s="267" t="s">
        <v>2523</v>
      </c>
    </row>
    <row r="2858" spans="1:16" ht="15.6">
      <c r="A2858" s="57">
        <v>2857</v>
      </c>
      <c r="B2858" s="334">
        <v>45153</v>
      </c>
      <c r="C2858" s="301" t="s">
        <v>68</v>
      </c>
      <c r="D2858" s="335" t="s">
        <v>69</v>
      </c>
      <c r="E2858" s="301">
        <v>80.400000000000006</v>
      </c>
      <c r="F2858" s="336">
        <v>9745.5</v>
      </c>
      <c r="G2858" s="301">
        <v>90.4</v>
      </c>
      <c r="H2858" s="301">
        <v>465.2</v>
      </c>
      <c r="J2858" s="236" t="s">
        <v>15</v>
      </c>
      <c r="K2858" s="301">
        <v>4</v>
      </c>
      <c r="L2858" s="338">
        <f t="shared" si="32"/>
        <v>9.2760761377045815E-3</v>
      </c>
      <c r="M2858" s="339">
        <f t="shared" si="33"/>
        <v>0.19432502149613071</v>
      </c>
      <c r="N2858" s="261">
        <v>713</v>
      </c>
      <c r="O2858" s="267" t="s">
        <v>2509</v>
      </c>
      <c r="P2858" s="267" t="s">
        <v>2523</v>
      </c>
    </row>
    <row r="2859" spans="1:16" ht="15.6">
      <c r="A2859" s="57">
        <v>2858</v>
      </c>
      <c r="B2859" s="334">
        <v>45157</v>
      </c>
      <c r="C2859" s="301" t="s">
        <v>68</v>
      </c>
      <c r="D2859" s="335" t="s">
        <v>69</v>
      </c>
      <c r="E2859" s="301">
        <v>62.5</v>
      </c>
      <c r="F2859" s="336">
        <v>6431.2</v>
      </c>
      <c r="G2859" s="301">
        <v>25.7</v>
      </c>
      <c r="H2859" s="301">
        <v>308.39999999999998</v>
      </c>
      <c r="J2859" s="236" t="s">
        <v>15</v>
      </c>
      <c r="K2859" s="301">
        <v>2</v>
      </c>
      <c r="L2859" s="338">
        <f t="shared" si="32"/>
        <v>3.9961437989799722E-3</v>
      </c>
      <c r="M2859" s="339">
        <f t="shared" si="33"/>
        <v>8.3333333333333343E-2</v>
      </c>
      <c r="N2859" s="261">
        <v>713</v>
      </c>
      <c r="O2859" s="267" t="s">
        <v>2509</v>
      </c>
      <c r="P2859" s="267" t="s">
        <v>2523</v>
      </c>
    </row>
    <row r="2860" spans="1:16" ht="15.6">
      <c r="A2860" s="57">
        <v>2859</v>
      </c>
      <c r="B2860" s="346" t="s">
        <v>2483</v>
      </c>
      <c r="C2860" s="347" t="s">
        <v>68</v>
      </c>
      <c r="D2860" s="31" t="s">
        <v>2510</v>
      </c>
      <c r="E2860" s="267">
        <v>46</v>
      </c>
      <c r="F2860" s="348">
        <v>3.2109999999999999</v>
      </c>
      <c r="G2860" s="267">
        <v>32</v>
      </c>
      <c r="J2860" s="31" t="s">
        <v>12</v>
      </c>
      <c r="K2860" s="267">
        <v>4</v>
      </c>
      <c r="L2860" s="337"/>
      <c r="N2860" s="267">
        <v>712</v>
      </c>
      <c r="O2860" s="267" t="s">
        <v>1845</v>
      </c>
      <c r="P2860" s="267"/>
    </row>
    <row r="2861" spans="1:16" ht="15.6">
      <c r="A2861" s="57">
        <v>2860</v>
      </c>
      <c r="B2861" s="301" t="s">
        <v>2484</v>
      </c>
      <c r="C2861" s="347" t="s">
        <v>68</v>
      </c>
      <c r="D2861" s="31" t="s">
        <v>2510</v>
      </c>
      <c r="E2861" s="267">
        <v>46</v>
      </c>
      <c r="F2861" s="348">
        <v>2.919</v>
      </c>
      <c r="G2861" s="349">
        <v>38</v>
      </c>
      <c r="J2861" s="236" t="s">
        <v>15</v>
      </c>
      <c r="K2861" s="267">
        <v>3</v>
      </c>
      <c r="L2861" s="337"/>
      <c r="N2861" s="267">
        <v>712</v>
      </c>
      <c r="O2861" s="267" t="s">
        <v>1845</v>
      </c>
      <c r="P2861" s="267"/>
    </row>
    <row r="2862" spans="1:16" ht="15.6">
      <c r="A2862" s="57">
        <v>2861</v>
      </c>
      <c r="B2862" s="301" t="s">
        <v>2524</v>
      </c>
      <c r="C2862" s="347" t="s">
        <v>68</v>
      </c>
      <c r="D2862" s="31" t="s">
        <v>2510</v>
      </c>
      <c r="E2862" s="267">
        <v>44</v>
      </c>
      <c r="F2862" s="348">
        <v>2.4119999999999999</v>
      </c>
      <c r="G2862" s="349">
        <v>34</v>
      </c>
      <c r="J2862" s="236" t="s">
        <v>15</v>
      </c>
      <c r="K2862" s="267">
        <v>2</v>
      </c>
      <c r="L2862" s="337"/>
      <c r="N2862" s="267">
        <v>712</v>
      </c>
      <c r="O2862" s="267" t="s">
        <v>1845</v>
      </c>
      <c r="P2862" s="267"/>
    </row>
    <row r="2863" spans="1:16" ht="15.6">
      <c r="A2863" s="57">
        <v>2862</v>
      </c>
      <c r="B2863" s="301" t="s">
        <v>2525</v>
      </c>
      <c r="C2863" s="347" t="s">
        <v>68</v>
      </c>
      <c r="D2863" s="31" t="s">
        <v>2510</v>
      </c>
      <c r="E2863" s="267">
        <v>39</v>
      </c>
      <c r="F2863" s="348">
        <v>2.129</v>
      </c>
      <c r="G2863" s="267">
        <v>29</v>
      </c>
      <c r="J2863" s="31" t="s">
        <v>12</v>
      </c>
      <c r="K2863" s="267">
        <v>2</v>
      </c>
      <c r="L2863" s="337"/>
      <c r="N2863" s="267">
        <v>712</v>
      </c>
      <c r="O2863" s="267" t="s">
        <v>1845</v>
      </c>
      <c r="P2863" s="267"/>
    </row>
    <row r="2864" spans="1:16" ht="15.6">
      <c r="A2864" s="57">
        <v>2863</v>
      </c>
      <c r="B2864" s="301" t="s">
        <v>2526</v>
      </c>
      <c r="C2864" s="347" t="s">
        <v>68</v>
      </c>
      <c r="D2864" s="31" t="s">
        <v>2510</v>
      </c>
      <c r="E2864" s="267">
        <v>31</v>
      </c>
      <c r="F2864" s="348">
        <v>1.421</v>
      </c>
      <c r="G2864" s="267">
        <v>18</v>
      </c>
      <c r="J2864" s="31" t="s">
        <v>12</v>
      </c>
      <c r="K2864" s="267">
        <v>1</v>
      </c>
      <c r="L2864" s="337"/>
      <c r="N2864" s="267">
        <v>712</v>
      </c>
      <c r="O2864" s="267" t="s">
        <v>1845</v>
      </c>
      <c r="P2864" s="267"/>
    </row>
    <row r="2865" spans="1:16" ht="15.6">
      <c r="A2865" s="57">
        <v>2864</v>
      </c>
      <c r="B2865" s="346" t="s">
        <v>2527</v>
      </c>
      <c r="C2865" s="347" t="s">
        <v>68</v>
      </c>
      <c r="D2865" s="31" t="s">
        <v>2510</v>
      </c>
      <c r="E2865" s="267">
        <v>49</v>
      </c>
      <c r="F2865" s="348">
        <v>2.8220000000000001</v>
      </c>
      <c r="G2865" s="349">
        <v>39</v>
      </c>
      <c r="J2865" s="31" t="s">
        <v>12</v>
      </c>
      <c r="K2865" s="267">
        <v>3</v>
      </c>
      <c r="L2865" s="337"/>
      <c r="N2865" s="267">
        <v>712</v>
      </c>
      <c r="O2865" s="267" t="s">
        <v>1845</v>
      </c>
      <c r="P2865" s="267"/>
    </row>
    <row r="2866" spans="1:16" ht="15.6">
      <c r="A2866" s="57">
        <v>2865</v>
      </c>
      <c r="B2866" s="346" t="s">
        <v>2527</v>
      </c>
      <c r="C2866" s="347" t="s">
        <v>68</v>
      </c>
      <c r="D2866" s="31" t="s">
        <v>2510</v>
      </c>
      <c r="E2866" s="267">
        <v>45</v>
      </c>
      <c r="F2866" s="350">
        <v>2.5609999999999999</v>
      </c>
      <c r="G2866" s="267">
        <v>30</v>
      </c>
      <c r="J2866" s="31" t="s">
        <v>12</v>
      </c>
      <c r="K2866" s="267">
        <v>3</v>
      </c>
      <c r="L2866" s="337"/>
      <c r="N2866" s="267">
        <v>712</v>
      </c>
      <c r="O2866" s="267" t="s">
        <v>1845</v>
      </c>
      <c r="P2866" s="267"/>
    </row>
    <row r="2867" spans="1:16" ht="15.6">
      <c r="A2867" s="57">
        <v>2866</v>
      </c>
      <c r="B2867" s="301" t="s">
        <v>2528</v>
      </c>
      <c r="C2867" s="347" t="s">
        <v>68</v>
      </c>
      <c r="D2867" s="31" t="s">
        <v>2510</v>
      </c>
      <c r="E2867" s="267">
        <v>48</v>
      </c>
      <c r="F2867" s="348">
        <v>2.8719999999999999</v>
      </c>
      <c r="G2867" s="349">
        <v>34</v>
      </c>
      <c r="J2867" s="31" t="s">
        <v>12</v>
      </c>
      <c r="K2867" s="267">
        <v>4</v>
      </c>
      <c r="L2867" s="337"/>
      <c r="N2867" s="267">
        <v>712</v>
      </c>
      <c r="O2867" s="267" t="s">
        <v>1845</v>
      </c>
      <c r="P2867" s="267"/>
    </row>
    <row r="2868" spans="1:16" ht="15.6">
      <c r="A2868" s="57">
        <v>2867</v>
      </c>
      <c r="B2868" s="301" t="s">
        <v>2529</v>
      </c>
      <c r="C2868" s="347" t="s">
        <v>68</v>
      </c>
      <c r="D2868" s="31" t="s">
        <v>2510</v>
      </c>
      <c r="E2868" s="267">
        <v>45</v>
      </c>
      <c r="F2868" s="348">
        <v>2.681</v>
      </c>
      <c r="G2868" s="267">
        <v>36</v>
      </c>
      <c r="J2868" s="31" t="s">
        <v>12</v>
      </c>
      <c r="K2868" s="267">
        <v>3</v>
      </c>
      <c r="L2868" s="337"/>
      <c r="N2868" s="267">
        <v>712</v>
      </c>
      <c r="O2868" s="267" t="s">
        <v>1845</v>
      </c>
      <c r="P2868" s="267"/>
    </row>
    <row r="2869" spans="1:16" ht="15.6">
      <c r="A2869" s="57">
        <v>2868</v>
      </c>
      <c r="B2869" s="346" t="s">
        <v>2530</v>
      </c>
      <c r="C2869" s="347" t="s">
        <v>68</v>
      </c>
      <c r="D2869" s="31" t="s">
        <v>2510</v>
      </c>
      <c r="E2869" s="267">
        <v>45</v>
      </c>
      <c r="F2869" s="350">
        <v>2.8260000000000001</v>
      </c>
      <c r="G2869" s="267">
        <v>42</v>
      </c>
      <c r="J2869" s="236" t="s">
        <v>15</v>
      </c>
      <c r="K2869" s="267">
        <v>3</v>
      </c>
      <c r="L2869" s="337"/>
      <c r="N2869" s="267">
        <v>712</v>
      </c>
      <c r="O2869" s="267" t="s">
        <v>1845</v>
      </c>
      <c r="P2869" s="267"/>
    </row>
    <row r="2870" spans="1:16" ht="15.6">
      <c r="A2870" s="57">
        <v>2869</v>
      </c>
      <c r="B2870" s="346" t="s">
        <v>2531</v>
      </c>
      <c r="C2870" s="347" t="s">
        <v>68</v>
      </c>
      <c r="D2870" s="31" t="s">
        <v>2510</v>
      </c>
      <c r="E2870" s="267">
        <v>46</v>
      </c>
      <c r="F2870" s="348">
        <v>2.9710000000000001</v>
      </c>
      <c r="G2870" s="267">
        <v>40</v>
      </c>
      <c r="J2870" s="31" t="s">
        <v>12</v>
      </c>
      <c r="K2870" s="267">
        <v>4</v>
      </c>
      <c r="L2870" s="337"/>
      <c r="N2870" s="267">
        <v>712</v>
      </c>
      <c r="O2870" s="267" t="s">
        <v>1845</v>
      </c>
      <c r="P2870" s="267"/>
    </row>
    <row r="2871" spans="1:16" ht="15.6">
      <c r="A2871" s="57">
        <v>2870</v>
      </c>
      <c r="B2871" s="346" t="s">
        <v>2531</v>
      </c>
      <c r="C2871" s="347" t="s">
        <v>68</v>
      </c>
      <c r="D2871" s="31" t="s">
        <v>2510</v>
      </c>
      <c r="E2871" s="267">
        <v>42</v>
      </c>
      <c r="F2871" s="350">
        <v>2.7170000000000001</v>
      </c>
      <c r="G2871" s="267">
        <v>37</v>
      </c>
      <c r="J2871" s="236" t="s">
        <v>15</v>
      </c>
      <c r="K2871" s="267">
        <v>3</v>
      </c>
      <c r="L2871" s="337"/>
      <c r="N2871" s="267">
        <v>712</v>
      </c>
      <c r="O2871" s="267" t="s">
        <v>1845</v>
      </c>
      <c r="P2871" s="267"/>
    </row>
    <row r="2872" spans="1:16" ht="15.6">
      <c r="A2872" s="57">
        <v>2871</v>
      </c>
      <c r="B2872" s="346" t="s">
        <v>2532</v>
      </c>
      <c r="C2872" s="347" t="s">
        <v>68</v>
      </c>
      <c r="D2872" s="31" t="s">
        <v>2510</v>
      </c>
      <c r="E2872" s="267">
        <v>40</v>
      </c>
      <c r="F2872" s="348">
        <v>2.4239999999999999</v>
      </c>
      <c r="G2872" s="267">
        <v>38</v>
      </c>
      <c r="J2872" s="236" t="s">
        <v>15</v>
      </c>
      <c r="K2872" s="267">
        <v>4</v>
      </c>
      <c r="L2872" s="337"/>
      <c r="N2872" s="267">
        <v>712</v>
      </c>
      <c r="O2872" s="267" t="s">
        <v>1845</v>
      </c>
      <c r="P2872" s="267"/>
    </row>
    <row r="2873" spans="1:16" ht="15.6">
      <c r="A2873" s="57">
        <v>2872</v>
      </c>
      <c r="B2873" s="346" t="s">
        <v>2532</v>
      </c>
      <c r="C2873" s="347" t="s">
        <v>68</v>
      </c>
      <c r="D2873" s="31" t="s">
        <v>2510</v>
      </c>
      <c r="E2873" s="267">
        <v>46</v>
      </c>
      <c r="F2873" s="348">
        <v>2.8119999999999998</v>
      </c>
      <c r="G2873" s="349">
        <v>37</v>
      </c>
      <c r="J2873" s="236" t="s">
        <v>15</v>
      </c>
      <c r="K2873" s="267">
        <v>4</v>
      </c>
      <c r="L2873" s="337"/>
      <c r="N2873" s="267">
        <v>712</v>
      </c>
      <c r="O2873" s="267" t="s">
        <v>1845</v>
      </c>
      <c r="P2873" s="267"/>
    </row>
    <row r="2874" spans="1:16" ht="15.6">
      <c r="A2874" s="57">
        <v>2873</v>
      </c>
      <c r="B2874" s="301" t="s">
        <v>2533</v>
      </c>
      <c r="C2874" s="347" t="s">
        <v>68</v>
      </c>
      <c r="D2874" s="31" t="s">
        <v>2510</v>
      </c>
      <c r="E2874" s="267">
        <v>48</v>
      </c>
      <c r="F2874" s="350">
        <v>2.512</v>
      </c>
      <c r="G2874" s="267">
        <v>25</v>
      </c>
      <c r="J2874" s="31" t="s">
        <v>12</v>
      </c>
      <c r="K2874" s="267">
        <v>3</v>
      </c>
      <c r="L2874" s="337"/>
      <c r="N2874" s="267">
        <v>712</v>
      </c>
      <c r="O2874" s="267" t="s">
        <v>1845</v>
      </c>
      <c r="P2874" s="267"/>
    </row>
    <row r="2875" spans="1:16" ht="15.6">
      <c r="A2875" s="57">
        <v>2874</v>
      </c>
      <c r="B2875" s="301" t="s">
        <v>2534</v>
      </c>
      <c r="C2875" s="347" t="s">
        <v>68</v>
      </c>
      <c r="D2875" s="31" t="s">
        <v>2510</v>
      </c>
      <c r="E2875" s="267">
        <v>44</v>
      </c>
      <c r="F2875" s="348">
        <v>2.4169999999999998</v>
      </c>
      <c r="G2875" s="267">
        <v>26</v>
      </c>
      <c r="J2875" s="31" t="s">
        <v>12</v>
      </c>
      <c r="K2875" s="267">
        <v>3</v>
      </c>
      <c r="L2875" s="337"/>
      <c r="N2875" s="267">
        <v>712</v>
      </c>
      <c r="O2875" s="267" t="s">
        <v>1845</v>
      </c>
      <c r="P2875" s="267"/>
    </row>
    <row r="2876" spans="1:16" ht="15.6">
      <c r="A2876" s="57">
        <v>2875</v>
      </c>
      <c r="B2876" s="301" t="s">
        <v>2535</v>
      </c>
      <c r="C2876" s="347" t="s">
        <v>68</v>
      </c>
      <c r="D2876" s="31" t="s">
        <v>2510</v>
      </c>
      <c r="E2876" s="267">
        <v>47</v>
      </c>
      <c r="F2876" s="350">
        <v>3.0110000000000001</v>
      </c>
      <c r="G2876" s="267">
        <v>29</v>
      </c>
      <c r="J2876" s="236" t="s">
        <v>15</v>
      </c>
      <c r="K2876" s="267">
        <v>2</v>
      </c>
      <c r="L2876" s="337"/>
      <c r="N2876" s="267">
        <v>712</v>
      </c>
      <c r="O2876" s="267" t="s">
        <v>1845</v>
      </c>
      <c r="P2876" s="267"/>
    </row>
    <row r="2877" spans="1:16" ht="15.6">
      <c r="A2877" s="57">
        <v>2876</v>
      </c>
      <c r="B2877" s="301" t="s">
        <v>2535</v>
      </c>
      <c r="C2877" s="347" t="s">
        <v>68</v>
      </c>
      <c r="D2877" s="31" t="s">
        <v>2510</v>
      </c>
      <c r="E2877" s="267">
        <v>41</v>
      </c>
      <c r="F2877" s="348">
        <v>2.4009999999999998</v>
      </c>
      <c r="G2877" s="267">
        <v>27</v>
      </c>
      <c r="J2877" s="31" t="s">
        <v>12</v>
      </c>
      <c r="K2877" s="267">
        <v>3</v>
      </c>
      <c r="L2877" s="337"/>
      <c r="N2877" s="267">
        <v>712</v>
      </c>
      <c r="O2877" s="267" t="s">
        <v>1845</v>
      </c>
      <c r="P2877" s="267"/>
    </row>
    <row r="2878" spans="1:16" ht="15.6">
      <c r="A2878" s="57">
        <v>2877</v>
      </c>
      <c r="B2878" s="346" t="s">
        <v>2536</v>
      </c>
      <c r="C2878" s="347" t="s">
        <v>68</v>
      </c>
      <c r="D2878" s="31" t="s">
        <v>2510</v>
      </c>
      <c r="E2878" s="267">
        <v>37</v>
      </c>
      <c r="F2878" s="348">
        <v>1.831</v>
      </c>
      <c r="G2878" s="267">
        <v>20</v>
      </c>
      <c r="J2878" s="236" t="s">
        <v>15</v>
      </c>
      <c r="K2878" s="267">
        <v>1</v>
      </c>
      <c r="L2878" s="337"/>
      <c r="N2878" s="267">
        <v>712</v>
      </c>
      <c r="O2878" s="267" t="s">
        <v>1845</v>
      </c>
      <c r="P2878" s="267"/>
    </row>
    <row r="2879" spans="1:16" ht="15.6">
      <c r="A2879" s="57">
        <v>2878</v>
      </c>
      <c r="B2879" s="346" t="s">
        <v>2537</v>
      </c>
      <c r="C2879" s="347" t="s">
        <v>68</v>
      </c>
      <c r="D2879" s="31" t="s">
        <v>2510</v>
      </c>
      <c r="E2879" s="267">
        <v>41</v>
      </c>
      <c r="F2879" s="348">
        <v>2.0179999999999998</v>
      </c>
      <c r="G2879" s="267">
        <v>21</v>
      </c>
      <c r="J2879" s="236" t="s">
        <v>15</v>
      </c>
      <c r="K2879" s="267">
        <v>1</v>
      </c>
      <c r="L2879" s="337"/>
      <c r="N2879" s="267">
        <v>712</v>
      </c>
      <c r="O2879" s="267" t="s">
        <v>1845</v>
      </c>
      <c r="P2879" s="267"/>
    </row>
    <row r="2880" spans="1:16" ht="15.6">
      <c r="A2880" s="57">
        <v>2879</v>
      </c>
      <c r="B2880" s="346" t="s">
        <v>2537</v>
      </c>
      <c r="C2880" s="347" t="s">
        <v>68</v>
      </c>
      <c r="D2880" s="31" t="s">
        <v>2510</v>
      </c>
      <c r="E2880" s="267">
        <v>42</v>
      </c>
      <c r="F2880" s="348">
        <v>2.411</v>
      </c>
      <c r="G2880" s="267">
        <v>28</v>
      </c>
      <c r="J2880" s="31" t="s">
        <v>12</v>
      </c>
      <c r="K2880" s="267">
        <v>3</v>
      </c>
      <c r="L2880" s="337"/>
      <c r="N2880" s="267">
        <v>712</v>
      </c>
      <c r="O2880" s="267" t="s">
        <v>1845</v>
      </c>
      <c r="P2880" s="267"/>
    </row>
    <row r="2881" spans="1:16" ht="15.6">
      <c r="A2881" s="57">
        <v>2880</v>
      </c>
      <c r="B2881" s="346" t="s">
        <v>2538</v>
      </c>
      <c r="C2881" s="347" t="s">
        <v>68</v>
      </c>
      <c r="D2881" s="31" t="s">
        <v>2510</v>
      </c>
      <c r="E2881" s="267">
        <v>46</v>
      </c>
      <c r="F2881" s="348">
        <v>2.621</v>
      </c>
      <c r="G2881" s="267">
        <v>28</v>
      </c>
      <c r="J2881" s="236" t="s">
        <v>15</v>
      </c>
      <c r="K2881" s="267">
        <v>3</v>
      </c>
      <c r="L2881" s="337"/>
      <c r="N2881" s="267">
        <v>712</v>
      </c>
      <c r="O2881" s="267" t="s">
        <v>1845</v>
      </c>
      <c r="P2881" s="267"/>
    </row>
    <row r="2882" spans="1:16" ht="15.6">
      <c r="A2882" s="57">
        <v>2881</v>
      </c>
      <c r="B2882" s="346" t="s">
        <v>2539</v>
      </c>
      <c r="C2882" s="347" t="s">
        <v>68</v>
      </c>
      <c r="D2882" s="31" t="s">
        <v>2510</v>
      </c>
      <c r="E2882" s="267">
        <v>44</v>
      </c>
      <c r="F2882" s="348">
        <v>2.282</v>
      </c>
      <c r="G2882" s="349">
        <v>26</v>
      </c>
      <c r="J2882" s="31" t="s">
        <v>12</v>
      </c>
      <c r="K2882" s="267">
        <v>2</v>
      </c>
      <c r="L2882" s="337"/>
      <c r="N2882" s="267">
        <v>712</v>
      </c>
      <c r="O2882" s="267" t="s">
        <v>1845</v>
      </c>
      <c r="P2882" s="267"/>
    </row>
    <row r="2883" spans="1:16" ht="15.6">
      <c r="A2883" s="57">
        <v>2882</v>
      </c>
      <c r="B2883" s="346" t="s">
        <v>2539</v>
      </c>
      <c r="C2883" s="347" t="s">
        <v>68</v>
      </c>
      <c r="D2883" s="31" t="s">
        <v>2510</v>
      </c>
      <c r="E2883" s="267">
        <v>40</v>
      </c>
      <c r="F2883" s="348">
        <v>2.1739999999999999</v>
      </c>
      <c r="G2883" s="267">
        <v>20</v>
      </c>
      <c r="J2883" s="31" t="s">
        <v>12</v>
      </c>
      <c r="K2883" s="267">
        <v>2</v>
      </c>
      <c r="L2883" s="337"/>
      <c r="N2883" s="267">
        <v>712</v>
      </c>
      <c r="O2883" s="267" t="s">
        <v>1845</v>
      </c>
      <c r="P2883" s="267"/>
    </row>
    <row r="2884" spans="1:16" ht="15.6">
      <c r="A2884" s="57">
        <v>2883</v>
      </c>
      <c r="B2884" s="346" t="s">
        <v>2540</v>
      </c>
      <c r="C2884" s="347" t="s">
        <v>68</v>
      </c>
      <c r="D2884" s="31" t="s">
        <v>2510</v>
      </c>
      <c r="E2884" s="267">
        <v>47</v>
      </c>
      <c r="F2884" s="348">
        <v>2.6819999999999999</v>
      </c>
      <c r="G2884" s="267">
        <v>30</v>
      </c>
      <c r="J2884" s="31" t="s">
        <v>12</v>
      </c>
      <c r="K2884" s="267">
        <v>3</v>
      </c>
      <c r="L2884" s="337"/>
      <c r="N2884" s="267">
        <v>712</v>
      </c>
      <c r="O2884" s="267" t="s">
        <v>1845</v>
      </c>
      <c r="P2884" s="267"/>
    </row>
    <row r="2885" spans="1:16" ht="15.6">
      <c r="A2885" s="57">
        <v>2884</v>
      </c>
      <c r="B2885" s="346" t="s">
        <v>2540</v>
      </c>
      <c r="C2885" s="347" t="s">
        <v>68</v>
      </c>
      <c r="D2885" s="31" t="s">
        <v>2510</v>
      </c>
      <c r="E2885" s="267">
        <v>42</v>
      </c>
      <c r="F2885" s="348">
        <v>2.1110000000000002</v>
      </c>
      <c r="G2885" s="349">
        <v>27</v>
      </c>
      <c r="J2885" s="31" t="s">
        <v>12</v>
      </c>
      <c r="K2885" s="267">
        <v>2</v>
      </c>
      <c r="L2885" s="337"/>
      <c r="N2885" s="267">
        <v>712</v>
      </c>
      <c r="O2885" s="267" t="s">
        <v>1845</v>
      </c>
      <c r="P2885" s="267"/>
    </row>
    <row r="2886" spans="1:16" ht="15.6">
      <c r="A2886" s="57">
        <v>2885</v>
      </c>
      <c r="B2886" s="301" t="s">
        <v>2541</v>
      </c>
      <c r="C2886" s="347" t="s">
        <v>68</v>
      </c>
      <c r="D2886" s="31" t="s">
        <v>2510</v>
      </c>
      <c r="E2886" s="267">
        <v>44</v>
      </c>
      <c r="F2886" s="350">
        <v>2.3119999999999998</v>
      </c>
      <c r="G2886" s="267">
        <v>26</v>
      </c>
      <c r="J2886" s="236" t="s">
        <v>15</v>
      </c>
      <c r="K2886" s="267">
        <v>2</v>
      </c>
      <c r="L2886" s="337"/>
      <c r="N2886" s="267">
        <v>712</v>
      </c>
      <c r="O2886" s="267" t="s">
        <v>1845</v>
      </c>
      <c r="P2886" s="267"/>
    </row>
    <row r="2887" spans="1:16" ht="15.6">
      <c r="A2887" s="57">
        <v>2886</v>
      </c>
      <c r="B2887" s="301" t="s">
        <v>2542</v>
      </c>
      <c r="C2887" s="347" t="s">
        <v>68</v>
      </c>
      <c r="D2887" s="31" t="s">
        <v>2510</v>
      </c>
      <c r="E2887" s="267">
        <v>46</v>
      </c>
      <c r="F2887" s="348">
        <v>2.621</v>
      </c>
      <c r="G2887" s="267">
        <v>27</v>
      </c>
      <c r="J2887" s="236" t="s">
        <v>15</v>
      </c>
      <c r="K2887" s="267">
        <v>3</v>
      </c>
      <c r="L2887" s="337"/>
      <c r="N2887" s="267">
        <v>712</v>
      </c>
      <c r="O2887" s="267" t="s">
        <v>1845</v>
      </c>
      <c r="P2887" s="267"/>
    </row>
    <row r="2888" spans="1:16" ht="15.6">
      <c r="A2888" s="57">
        <v>2887</v>
      </c>
      <c r="B2888" s="301" t="s">
        <v>2543</v>
      </c>
      <c r="C2888" s="347" t="s">
        <v>68</v>
      </c>
      <c r="D2888" s="31" t="s">
        <v>2510</v>
      </c>
      <c r="E2888" s="267">
        <v>45</v>
      </c>
      <c r="F2888" s="348">
        <v>2.5289999999999999</v>
      </c>
      <c r="G2888" s="267">
        <v>31</v>
      </c>
      <c r="J2888" s="31" t="s">
        <v>12</v>
      </c>
      <c r="K2888" s="267">
        <v>3</v>
      </c>
      <c r="L2888" s="337"/>
      <c r="N2888" s="267">
        <v>712</v>
      </c>
      <c r="O2888" s="267" t="s">
        <v>1845</v>
      </c>
      <c r="P2888" s="267"/>
    </row>
    <row r="2889" spans="1:16" ht="15.6">
      <c r="A2889" s="57">
        <v>2888</v>
      </c>
      <c r="B2889" s="301" t="s">
        <v>2544</v>
      </c>
      <c r="C2889" s="347" t="s">
        <v>68</v>
      </c>
      <c r="D2889" s="31" t="s">
        <v>2510</v>
      </c>
      <c r="E2889" s="267">
        <v>40</v>
      </c>
      <c r="F2889" s="348">
        <v>2.0819999999999999</v>
      </c>
      <c r="G2889" s="267">
        <v>21</v>
      </c>
      <c r="J2889" s="236" t="s">
        <v>15</v>
      </c>
      <c r="K2889" s="267">
        <v>2</v>
      </c>
      <c r="L2889" s="337"/>
      <c r="N2889" s="267">
        <v>712</v>
      </c>
      <c r="O2889" s="267" t="s">
        <v>1845</v>
      </c>
      <c r="P2889" s="267"/>
    </row>
    <row r="2890" spans="1:16" ht="15.6">
      <c r="A2890" s="57">
        <v>2889</v>
      </c>
      <c r="B2890" s="301" t="s">
        <v>2545</v>
      </c>
      <c r="C2890" s="347" t="s">
        <v>68</v>
      </c>
      <c r="D2890" s="31" t="s">
        <v>2510</v>
      </c>
      <c r="E2890" s="267">
        <v>44</v>
      </c>
      <c r="F2890" s="267">
        <v>2.4279999999999999</v>
      </c>
      <c r="G2890" s="267">
        <v>27</v>
      </c>
      <c r="J2890" s="236" t="s">
        <v>15</v>
      </c>
      <c r="K2890" s="267">
        <v>3</v>
      </c>
      <c r="L2890" s="337"/>
      <c r="N2890" s="267">
        <v>712</v>
      </c>
      <c r="O2890" s="267" t="s">
        <v>1845</v>
      </c>
      <c r="P2890" s="267"/>
    </row>
    <row r="2891" spans="1:16" ht="15.6">
      <c r="A2891" s="57">
        <v>2890</v>
      </c>
      <c r="B2891" s="301" t="s">
        <v>2546</v>
      </c>
      <c r="C2891" s="347" t="s">
        <v>68</v>
      </c>
      <c r="D2891" s="31" t="s">
        <v>2510</v>
      </c>
      <c r="E2891" s="267">
        <v>40</v>
      </c>
      <c r="F2891" s="349">
        <v>2.1880000000000002</v>
      </c>
      <c r="G2891" s="267">
        <v>25</v>
      </c>
      <c r="J2891" s="236" t="s">
        <v>15</v>
      </c>
      <c r="K2891" s="267">
        <v>3</v>
      </c>
      <c r="L2891" s="337"/>
      <c r="N2891" s="267">
        <v>712</v>
      </c>
      <c r="O2891" s="267" t="s">
        <v>1845</v>
      </c>
      <c r="P2891" s="267"/>
    </row>
    <row r="2892" spans="1:16" ht="15.6">
      <c r="A2892" s="57">
        <v>2891</v>
      </c>
      <c r="B2892" s="301" t="s">
        <v>2546</v>
      </c>
      <c r="C2892" s="347" t="s">
        <v>68</v>
      </c>
      <c r="D2892" s="31" t="s">
        <v>2510</v>
      </c>
      <c r="E2892" s="267">
        <v>47</v>
      </c>
      <c r="F2892" s="349">
        <v>2.9710000000000001</v>
      </c>
      <c r="G2892" s="267">
        <v>33</v>
      </c>
      <c r="J2892" s="31" t="s">
        <v>12</v>
      </c>
      <c r="K2892" s="267">
        <v>4</v>
      </c>
      <c r="L2892" s="301"/>
      <c r="N2892" s="267">
        <v>712</v>
      </c>
      <c r="O2892" s="267" t="s">
        <v>1845</v>
      </c>
      <c r="P2892" s="301"/>
    </row>
    <row r="2893" spans="1:16" ht="15.6">
      <c r="A2893" s="57">
        <v>2892</v>
      </c>
      <c r="B2893" s="301" t="s">
        <v>2547</v>
      </c>
      <c r="C2893" s="347" t="s">
        <v>68</v>
      </c>
      <c r="D2893" s="31" t="s">
        <v>2510</v>
      </c>
      <c r="E2893" s="267">
        <v>45</v>
      </c>
      <c r="F2893" s="349">
        <v>2.512</v>
      </c>
      <c r="G2893" s="267">
        <v>30</v>
      </c>
      <c r="J2893" s="31" t="s">
        <v>12</v>
      </c>
      <c r="K2893" s="267">
        <v>3</v>
      </c>
      <c r="L2893" s="301"/>
      <c r="N2893" s="267">
        <v>712</v>
      </c>
      <c r="O2893" s="267" t="s">
        <v>1845</v>
      </c>
      <c r="P2893" s="301"/>
    </row>
    <row r="2894" spans="1:16" ht="15.6">
      <c r="A2894" s="57">
        <v>2893</v>
      </c>
      <c r="B2894" s="346" t="s">
        <v>2548</v>
      </c>
      <c r="C2894" s="347" t="s">
        <v>68</v>
      </c>
      <c r="D2894" s="31" t="s">
        <v>2510</v>
      </c>
      <c r="E2894" s="267">
        <v>44</v>
      </c>
      <c r="F2894" s="349">
        <v>2.4279999999999999</v>
      </c>
      <c r="G2894" s="267">
        <v>28</v>
      </c>
      <c r="J2894" s="31" t="s">
        <v>12</v>
      </c>
      <c r="K2894" s="267">
        <v>3</v>
      </c>
      <c r="L2894" s="301"/>
      <c r="N2894" s="267">
        <v>712</v>
      </c>
      <c r="O2894" s="267" t="s">
        <v>1845</v>
      </c>
      <c r="P2894" s="301"/>
    </row>
    <row r="2895" spans="1:16" ht="15.6">
      <c r="A2895" s="57">
        <v>2894</v>
      </c>
      <c r="B2895" s="301" t="s">
        <v>2549</v>
      </c>
      <c r="C2895" s="347" t="s">
        <v>68</v>
      </c>
      <c r="D2895" s="31" t="s">
        <v>2510</v>
      </c>
      <c r="E2895" s="267">
        <v>38</v>
      </c>
      <c r="F2895" s="349">
        <v>1.982</v>
      </c>
      <c r="G2895" s="267">
        <v>18</v>
      </c>
      <c r="J2895" s="34" t="s">
        <v>18</v>
      </c>
      <c r="K2895" s="349" t="s">
        <v>1863</v>
      </c>
      <c r="L2895" s="301"/>
      <c r="N2895" s="267">
        <v>712</v>
      </c>
      <c r="O2895" s="267" t="s">
        <v>1845</v>
      </c>
      <c r="P2895" s="301"/>
    </row>
    <row r="2896" spans="1:16" ht="15.6">
      <c r="A2896" s="57">
        <v>2895</v>
      </c>
      <c r="B2896" s="301" t="s">
        <v>2550</v>
      </c>
      <c r="C2896" s="347" t="s">
        <v>68</v>
      </c>
      <c r="D2896" s="31" t="s">
        <v>2510</v>
      </c>
      <c r="E2896" s="267">
        <v>41</v>
      </c>
      <c r="F2896" s="349">
        <v>2.0110000000000001</v>
      </c>
      <c r="G2896" s="267">
        <v>22</v>
      </c>
      <c r="J2896" s="31" t="s">
        <v>12</v>
      </c>
      <c r="K2896" s="267">
        <v>2</v>
      </c>
      <c r="L2896" s="301"/>
      <c r="N2896" s="267">
        <v>712</v>
      </c>
      <c r="O2896" s="267" t="s">
        <v>1845</v>
      </c>
      <c r="P2896" s="301"/>
    </row>
    <row r="2897" spans="1:16" ht="15.6">
      <c r="A2897" s="57">
        <v>2896</v>
      </c>
      <c r="B2897" s="301" t="s">
        <v>2551</v>
      </c>
      <c r="C2897" s="347" t="s">
        <v>68</v>
      </c>
      <c r="D2897" s="31" t="s">
        <v>2510</v>
      </c>
      <c r="E2897" s="267">
        <v>48</v>
      </c>
      <c r="F2897" s="349">
        <v>2.7440000000000002</v>
      </c>
      <c r="G2897" s="349">
        <v>32</v>
      </c>
      <c r="J2897" s="31" t="s">
        <v>12</v>
      </c>
      <c r="K2897" s="267">
        <v>3</v>
      </c>
      <c r="L2897" s="301"/>
      <c r="N2897" s="267">
        <v>712</v>
      </c>
      <c r="O2897" s="267" t="s">
        <v>1845</v>
      </c>
      <c r="P2897" s="301"/>
    </row>
  </sheetData>
  <autoFilter ref="A1:P2897" xr:uid="{00000000-0001-0000-0100-000000000000}"/>
  <pageMargins left="0.75" right="0.75" top="1" bottom="1" header="0.5" footer="0.5"/>
  <pageSetup orientation="portrait" horizontalDpi="1200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928B4-F33A-46C0-B3A5-DFD75BAA8259}">
  <dimension ref="A1:L20"/>
  <sheetViews>
    <sheetView workbookViewId="0">
      <selection sqref="A1:L18"/>
    </sheetView>
  </sheetViews>
  <sheetFormatPr defaultRowHeight="15.6"/>
  <cols>
    <col min="1" max="1" width="9.296875" customWidth="1"/>
    <col min="2" max="2" width="22.296875" customWidth="1"/>
    <col min="3" max="12" width="6.296875" customWidth="1"/>
  </cols>
  <sheetData>
    <row r="1" spans="1:12">
      <c r="A1" s="440" t="s">
        <v>2611</v>
      </c>
      <c r="B1" s="440" t="s">
        <v>2</v>
      </c>
      <c r="C1" s="439" t="s">
        <v>2607</v>
      </c>
      <c r="D1" s="439"/>
      <c r="E1" s="439" t="s">
        <v>2608</v>
      </c>
      <c r="F1" s="439"/>
      <c r="G1" s="439" t="s">
        <v>2609</v>
      </c>
      <c r="H1" s="439"/>
      <c r="I1" s="439" t="s">
        <v>2610</v>
      </c>
      <c r="J1" s="439"/>
      <c r="K1" s="438" t="s">
        <v>2614</v>
      </c>
      <c r="L1" s="438"/>
    </row>
    <row r="2" spans="1:12">
      <c r="A2" s="441"/>
      <c r="B2" s="441"/>
      <c r="C2" s="365" t="s">
        <v>67</v>
      </c>
      <c r="D2" s="365" t="s">
        <v>2606</v>
      </c>
      <c r="E2" s="365" t="s">
        <v>67</v>
      </c>
      <c r="F2" s="365" t="s">
        <v>2606</v>
      </c>
      <c r="G2" s="365" t="s">
        <v>67</v>
      </c>
      <c r="H2" s="365" t="s">
        <v>2606</v>
      </c>
      <c r="I2" s="365" t="s">
        <v>67</v>
      </c>
      <c r="J2" s="365" t="s">
        <v>2606</v>
      </c>
      <c r="K2" s="369" t="s">
        <v>67</v>
      </c>
      <c r="L2" s="369" t="s">
        <v>2606</v>
      </c>
    </row>
    <row r="3" spans="1:12">
      <c r="A3" t="s">
        <v>2612</v>
      </c>
      <c r="B3" t="s">
        <v>2613</v>
      </c>
      <c r="C3">
        <v>19</v>
      </c>
      <c r="D3" s="131">
        <f>C3/$C$10*100</f>
        <v>0.53266049901878332</v>
      </c>
      <c r="K3" s="370">
        <f>C3+E3+G3+I3</f>
        <v>19</v>
      </c>
      <c r="L3" s="371">
        <f>K3/$K$10*100</f>
        <v>0.23301447142506743</v>
      </c>
    </row>
    <row r="4" spans="1:12">
      <c r="B4" s="129" t="s">
        <v>63</v>
      </c>
      <c r="C4">
        <v>103</v>
      </c>
      <c r="D4" s="131">
        <f t="shared" ref="D4:D9" si="0">C4/$C$10*100</f>
        <v>2.8875805999439303</v>
      </c>
      <c r="E4">
        <v>8</v>
      </c>
      <c r="F4" s="131">
        <f>E4/E10*100</f>
        <v>0.40774719673802245</v>
      </c>
      <c r="G4">
        <v>8</v>
      </c>
      <c r="H4" s="131">
        <f>G4/G10*100</f>
        <v>0.30627871362940279</v>
      </c>
      <c r="I4">
        <v>4</v>
      </c>
      <c r="J4" s="131">
        <f>I4/$I$10*100</f>
        <v>30.76923076923077</v>
      </c>
      <c r="K4" s="370">
        <f t="shared" ref="K4:K9" si="1">C4+E4+G4+I4</f>
        <v>123</v>
      </c>
      <c r="L4" s="371">
        <f t="shared" ref="L4:L9" si="2">K4/$K$10*100</f>
        <v>1.5084621044885944</v>
      </c>
    </row>
    <row r="5" spans="1:12">
      <c r="B5" s="129" t="s">
        <v>2056</v>
      </c>
      <c r="C5">
        <v>171</v>
      </c>
      <c r="D5" s="131">
        <f t="shared" si="0"/>
        <v>4.7939444911690501</v>
      </c>
      <c r="F5" s="131"/>
      <c r="H5" s="131"/>
      <c r="J5" s="131" t="s">
        <v>1863</v>
      </c>
      <c r="K5" s="370">
        <f t="shared" si="1"/>
        <v>171</v>
      </c>
      <c r="L5" s="371">
        <f t="shared" si="2"/>
        <v>2.0971302428256071</v>
      </c>
    </row>
    <row r="6" spans="1:12">
      <c r="B6" s="366" t="s">
        <v>10</v>
      </c>
      <c r="C6" s="367">
        <v>3100</v>
      </c>
      <c r="D6" s="368">
        <f t="shared" si="0"/>
        <v>86.907765629380435</v>
      </c>
      <c r="E6" s="367">
        <v>1954</v>
      </c>
      <c r="F6" s="368">
        <f>E6/E10*100</f>
        <v>99.592252803261985</v>
      </c>
      <c r="G6" s="367">
        <v>2600</v>
      </c>
      <c r="H6" s="368">
        <f>G6/G10*100</f>
        <v>99.540581929555898</v>
      </c>
      <c r="I6" s="367">
        <v>2</v>
      </c>
      <c r="J6" s="368">
        <f t="shared" ref="J6:J7" si="3">I6/$I$10*100</f>
        <v>15.384615384615385</v>
      </c>
      <c r="K6" s="372">
        <f t="shared" si="1"/>
        <v>7656</v>
      </c>
      <c r="L6" s="373">
        <f t="shared" si="2"/>
        <v>93.89256806475349</v>
      </c>
    </row>
    <row r="7" spans="1:12">
      <c r="B7" s="129" t="s">
        <v>59</v>
      </c>
      <c r="C7">
        <v>95</v>
      </c>
      <c r="D7" s="131">
        <f t="shared" si="0"/>
        <v>2.6633024950939168</v>
      </c>
      <c r="G7">
        <v>4</v>
      </c>
      <c r="H7" s="131">
        <f>G7/G10*100</f>
        <v>0.15313935681470139</v>
      </c>
      <c r="I7">
        <v>7</v>
      </c>
      <c r="J7" s="131">
        <f t="shared" si="3"/>
        <v>53.846153846153847</v>
      </c>
      <c r="K7" s="370">
        <f t="shared" si="1"/>
        <v>106</v>
      </c>
      <c r="L7" s="371">
        <f t="shared" si="2"/>
        <v>1.2999754721609027</v>
      </c>
    </row>
    <row r="8" spans="1:12">
      <c r="B8" s="129" t="s">
        <v>1820</v>
      </c>
      <c r="C8">
        <v>9</v>
      </c>
      <c r="D8" s="131">
        <f t="shared" si="0"/>
        <v>0.25231286795626579</v>
      </c>
      <c r="K8" s="370">
        <f t="shared" si="1"/>
        <v>9</v>
      </c>
      <c r="L8" s="371">
        <f t="shared" si="2"/>
        <v>0.11037527593818984</v>
      </c>
    </row>
    <row r="9" spans="1:12">
      <c r="B9" s="374" t="s">
        <v>101</v>
      </c>
      <c r="C9" s="375">
        <v>70</v>
      </c>
      <c r="D9" s="376">
        <f t="shared" si="0"/>
        <v>1.9624334174376226</v>
      </c>
      <c r="E9" s="375"/>
      <c r="F9" s="375"/>
      <c r="G9" s="375"/>
      <c r="H9" s="375"/>
      <c r="I9" s="375"/>
      <c r="J9" s="375"/>
      <c r="K9" s="377">
        <f t="shared" si="1"/>
        <v>70</v>
      </c>
      <c r="L9" s="378">
        <f t="shared" si="2"/>
        <v>0.85847436840814328</v>
      </c>
    </row>
    <row r="10" spans="1:12">
      <c r="A10" s="377"/>
      <c r="B10" s="377"/>
      <c r="C10" s="377">
        <f>SUM(C3:C9)</f>
        <v>3567</v>
      </c>
      <c r="D10" s="377">
        <f t="shared" ref="D10:L10" si="4">SUM(D3:D9)</f>
        <v>100</v>
      </c>
      <c r="E10" s="377">
        <f t="shared" si="4"/>
        <v>1962</v>
      </c>
      <c r="F10" s="377">
        <f t="shared" si="4"/>
        <v>100.00000000000001</v>
      </c>
      <c r="G10" s="377">
        <f t="shared" si="4"/>
        <v>2612</v>
      </c>
      <c r="H10" s="377">
        <f t="shared" si="4"/>
        <v>100</v>
      </c>
      <c r="I10" s="377">
        <f t="shared" si="4"/>
        <v>13</v>
      </c>
      <c r="J10" s="377">
        <f t="shared" si="4"/>
        <v>100</v>
      </c>
      <c r="K10" s="377">
        <f t="shared" si="4"/>
        <v>8154</v>
      </c>
      <c r="L10" s="377">
        <f t="shared" si="4"/>
        <v>100</v>
      </c>
    </row>
    <row r="11" spans="1:12">
      <c r="A11" t="s">
        <v>2615</v>
      </c>
      <c r="B11" s="129" t="s">
        <v>2616</v>
      </c>
      <c r="D11" s="131" t="s">
        <v>1863</v>
      </c>
      <c r="E11" s="367">
        <v>966</v>
      </c>
      <c r="F11" s="368">
        <f>E11/$E$18*100</f>
        <v>37.125288239815532</v>
      </c>
      <c r="G11" s="367"/>
      <c r="H11" s="367"/>
      <c r="I11" s="367"/>
      <c r="J11" s="367"/>
      <c r="K11" s="372">
        <f>C11+E11+G11+I11</f>
        <v>966</v>
      </c>
      <c r="L11" s="373">
        <f>K11/$K$18*100</f>
        <v>33.356353591160222</v>
      </c>
    </row>
    <row r="12" spans="1:12">
      <c r="B12" s="129" t="s">
        <v>1822</v>
      </c>
      <c r="D12" s="131" t="s">
        <v>1863</v>
      </c>
      <c r="E12">
        <v>1</v>
      </c>
      <c r="F12" s="131">
        <f t="shared" ref="F12:F17" si="5">E12/$E$18*100</f>
        <v>3.843197540353574E-2</v>
      </c>
      <c r="K12" s="370">
        <f t="shared" ref="K12:K17" si="6">C12+E12+G12+I12</f>
        <v>1</v>
      </c>
      <c r="L12" s="371">
        <f t="shared" ref="L12:L17" si="7">K12/$K$18*100</f>
        <v>3.4530386740331487E-2</v>
      </c>
    </row>
    <row r="13" spans="1:12">
      <c r="B13" s="129" t="s">
        <v>69</v>
      </c>
      <c r="D13" s="131" t="s">
        <v>1863</v>
      </c>
      <c r="E13" s="367">
        <v>1546</v>
      </c>
      <c r="F13" s="368">
        <f t="shared" si="5"/>
        <v>59.415833973866263</v>
      </c>
      <c r="G13">
        <v>53</v>
      </c>
      <c r="H13" s="131">
        <f>G13/G18*100</f>
        <v>57.608695652173914</v>
      </c>
      <c r="K13" s="372">
        <f t="shared" si="6"/>
        <v>1599</v>
      </c>
      <c r="L13" s="373">
        <f t="shared" si="7"/>
        <v>55.21408839779005</v>
      </c>
    </row>
    <row r="14" spans="1:12">
      <c r="B14" s="129" t="s">
        <v>1821</v>
      </c>
      <c r="D14" s="131" t="s">
        <v>1863</v>
      </c>
      <c r="E14">
        <v>1</v>
      </c>
      <c r="F14" s="131">
        <f t="shared" si="5"/>
        <v>3.843197540353574E-2</v>
      </c>
      <c r="H14" s="131"/>
      <c r="K14" s="370">
        <f t="shared" si="6"/>
        <v>1</v>
      </c>
      <c r="L14" s="371">
        <f t="shared" si="7"/>
        <v>3.4530386740331487E-2</v>
      </c>
    </row>
    <row r="15" spans="1:12">
      <c r="B15" s="129" t="s">
        <v>2617</v>
      </c>
      <c r="D15" s="131" t="s">
        <v>1863</v>
      </c>
      <c r="E15">
        <v>30</v>
      </c>
      <c r="F15" s="131">
        <f t="shared" si="5"/>
        <v>1.1529592621060722</v>
      </c>
      <c r="G15">
        <v>1</v>
      </c>
      <c r="H15" s="131">
        <f>G15/G18*100</f>
        <v>1.0869565217391304</v>
      </c>
      <c r="K15" s="370">
        <f t="shared" si="6"/>
        <v>31</v>
      </c>
      <c r="L15" s="371">
        <f t="shared" si="7"/>
        <v>1.0704419889502763</v>
      </c>
    </row>
    <row r="16" spans="1:12">
      <c r="B16" s="129" t="s">
        <v>1823</v>
      </c>
      <c r="D16" s="131" t="s">
        <v>1863</v>
      </c>
      <c r="E16">
        <v>1</v>
      </c>
      <c r="F16" s="131">
        <f t="shared" si="5"/>
        <v>3.843197540353574E-2</v>
      </c>
      <c r="H16" s="131"/>
      <c r="K16" s="370">
        <f t="shared" si="6"/>
        <v>1</v>
      </c>
      <c r="L16" s="371">
        <f t="shared" si="7"/>
        <v>3.4530386740331487E-2</v>
      </c>
    </row>
    <row r="17" spans="1:12">
      <c r="B17" s="374" t="s">
        <v>2619</v>
      </c>
      <c r="C17" s="375">
        <v>202</v>
      </c>
      <c r="D17" s="131">
        <f t="shared" ref="D17" si="8">C17/$C$18*100</f>
        <v>100</v>
      </c>
      <c r="E17" s="375">
        <v>57</v>
      </c>
      <c r="F17" s="131">
        <f t="shared" si="5"/>
        <v>2.190622598001537</v>
      </c>
      <c r="G17" s="375">
        <v>38</v>
      </c>
      <c r="H17" s="376">
        <f>G17/G18*100</f>
        <v>41.304347826086953</v>
      </c>
      <c r="I17" s="375"/>
      <c r="J17" s="375"/>
      <c r="K17" s="377">
        <f t="shared" si="6"/>
        <v>297</v>
      </c>
      <c r="L17" s="371">
        <f t="shared" si="7"/>
        <v>10.255524861878452</v>
      </c>
    </row>
    <row r="18" spans="1:12">
      <c r="A18" s="377"/>
      <c r="B18" s="377"/>
      <c r="C18" s="377">
        <f>SUM(C11:C17)</f>
        <v>202</v>
      </c>
      <c r="D18" s="377">
        <f t="shared" ref="D18:L18" si="9">SUM(D11:D17)</f>
        <v>100</v>
      </c>
      <c r="E18" s="377">
        <f t="shared" si="9"/>
        <v>2602</v>
      </c>
      <c r="F18" s="377">
        <f t="shared" si="9"/>
        <v>100.00000000000001</v>
      </c>
      <c r="G18" s="377">
        <f t="shared" si="9"/>
        <v>92</v>
      </c>
      <c r="H18" s="377">
        <f t="shared" si="9"/>
        <v>100</v>
      </c>
      <c r="I18" s="377">
        <f t="shared" si="9"/>
        <v>0</v>
      </c>
      <c r="J18" s="377">
        <f t="shared" si="9"/>
        <v>0</v>
      </c>
      <c r="K18" s="377">
        <f t="shared" si="9"/>
        <v>2896</v>
      </c>
      <c r="L18" s="377">
        <f t="shared" si="9"/>
        <v>100</v>
      </c>
    </row>
    <row r="20" spans="1:12">
      <c r="K20" t="s">
        <v>1863</v>
      </c>
    </row>
  </sheetData>
  <mergeCells count="7">
    <mergeCell ref="A1:A2"/>
    <mergeCell ref="B1:B2"/>
    <mergeCell ref="K1:L1"/>
    <mergeCell ref="C1:D1"/>
    <mergeCell ref="E1:F1"/>
    <mergeCell ref="G1:H1"/>
    <mergeCell ref="I1:J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6EDF0-A1B3-4988-8BFA-3DAB624421D8}">
  <dimension ref="A1:K10388"/>
  <sheetViews>
    <sheetView topLeftCell="A9993" zoomScale="102" zoomScaleNormal="102" workbookViewId="0">
      <selection activeCell="B7836" sqref="B7836:B10388"/>
    </sheetView>
  </sheetViews>
  <sheetFormatPr defaultRowHeight="15.6"/>
  <cols>
    <col min="3" max="3" width="8.796875" style="396"/>
  </cols>
  <sheetData>
    <row r="1" spans="1:3">
      <c r="A1" t="s">
        <v>63</v>
      </c>
    </row>
    <row r="2" spans="1:3">
      <c r="B2" t="s">
        <v>2620</v>
      </c>
      <c r="C2" s="396" t="s">
        <v>71</v>
      </c>
    </row>
    <row r="3" spans="1:3">
      <c r="A3">
        <v>1</v>
      </c>
      <c r="B3" s="1">
        <v>39</v>
      </c>
      <c r="C3" s="397">
        <v>820</v>
      </c>
    </row>
    <row r="4" spans="1:3">
      <c r="A4">
        <v>2</v>
      </c>
      <c r="B4" s="1">
        <v>40</v>
      </c>
      <c r="C4" s="397">
        <v>840</v>
      </c>
    </row>
    <row r="5" spans="1:3">
      <c r="A5">
        <v>3</v>
      </c>
      <c r="B5" s="1">
        <v>41</v>
      </c>
      <c r="C5" s="397">
        <v>890</v>
      </c>
    </row>
    <row r="6" spans="1:3">
      <c r="A6">
        <v>4</v>
      </c>
      <c r="B6" s="1">
        <v>37</v>
      </c>
      <c r="C6" s="397">
        <v>710</v>
      </c>
    </row>
    <row r="7" spans="1:3">
      <c r="A7">
        <v>5</v>
      </c>
      <c r="B7" s="1">
        <v>35</v>
      </c>
      <c r="C7" s="397">
        <v>570</v>
      </c>
    </row>
    <row r="8" spans="1:3">
      <c r="A8">
        <v>6</v>
      </c>
      <c r="B8" s="1">
        <v>41</v>
      </c>
      <c r="C8" s="397">
        <v>880</v>
      </c>
    </row>
    <row r="9" spans="1:3">
      <c r="A9">
        <v>7</v>
      </c>
      <c r="B9" s="1">
        <v>36</v>
      </c>
      <c r="C9" s="397">
        <v>780</v>
      </c>
    </row>
    <row r="10" spans="1:3">
      <c r="A10">
        <v>8</v>
      </c>
      <c r="B10" s="1">
        <v>36</v>
      </c>
      <c r="C10" s="397">
        <v>830</v>
      </c>
    </row>
    <row r="11" spans="1:3">
      <c r="A11">
        <v>9</v>
      </c>
      <c r="B11" s="1">
        <v>32</v>
      </c>
      <c r="C11" s="397">
        <v>620</v>
      </c>
    </row>
    <row r="12" spans="1:3">
      <c r="A12">
        <v>10</v>
      </c>
      <c r="B12" s="47">
        <v>31</v>
      </c>
      <c r="C12" s="398">
        <v>520</v>
      </c>
    </row>
    <row r="13" spans="1:3">
      <c r="A13">
        <v>11</v>
      </c>
      <c r="B13" s="1">
        <v>32</v>
      </c>
      <c r="C13" s="397">
        <v>760</v>
      </c>
    </row>
    <row r="14" spans="1:3">
      <c r="A14">
        <v>12</v>
      </c>
      <c r="B14" s="47">
        <v>31</v>
      </c>
      <c r="C14" s="397">
        <v>718</v>
      </c>
    </row>
    <row r="15" spans="1:3">
      <c r="A15">
        <v>13</v>
      </c>
      <c r="B15" s="31">
        <v>44</v>
      </c>
      <c r="C15" s="397">
        <v>832</v>
      </c>
    </row>
    <row r="16" spans="1:3">
      <c r="A16">
        <v>14</v>
      </c>
      <c r="B16" s="31">
        <v>45</v>
      </c>
      <c r="C16" s="397">
        <v>866</v>
      </c>
    </row>
    <row r="17" spans="1:3">
      <c r="A17">
        <v>15</v>
      </c>
      <c r="B17" s="31">
        <v>51</v>
      </c>
      <c r="C17" s="397">
        <v>1386</v>
      </c>
    </row>
    <row r="18" spans="1:3">
      <c r="A18">
        <v>16</v>
      </c>
      <c r="B18" s="1">
        <v>39</v>
      </c>
      <c r="C18" s="397">
        <v>710</v>
      </c>
    </row>
    <row r="19" spans="1:3">
      <c r="A19">
        <v>17</v>
      </c>
      <c r="B19" s="1">
        <v>40</v>
      </c>
      <c r="C19" s="397">
        <v>870</v>
      </c>
    </row>
    <row r="20" spans="1:3">
      <c r="A20">
        <v>18</v>
      </c>
      <c r="B20" s="1">
        <v>41</v>
      </c>
      <c r="C20" s="397">
        <v>880</v>
      </c>
    </row>
    <row r="21" spans="1:3">
      <c r="A21">
        <v>19</v>
      </c>
      <c r="B21" s="1">
        <v>37</v>
      </c>
      <c r="C21" s="397">
        <v>820</v>
      </c>
    </row>
    <row r="22" spans="1:3">
      <c r="A22">
        <v>20</v>
      </c>
      <c r="B22" s="1">
        <v>35</v>
      </c>
      <c r="C22" s="397">
        <v>840</v>
      </c>
    </row>
    <row r="23" spans="1:3">
      <c r="A23">
        <v>21</v>
      </c>
      <c r="B23" s="31">
        <v>51</v>
      </c>
      <c r="C23" s="397">
        <v>1380</v>
      </c>
    </row>
    <row r="24" spans="1:3">
      <c r="A24">
        <v>22</v>
      </c>
      <c r="B24" s="1">
        <v>39</v>
      </c>
      <c r="C24" s="397">
        <v>830</v>
      </c>
    </row>
    <row r="25" spans="1:3">
      <c r="A25">
        <v>23</v>
      </c>
      <c r="B25" s="1">
        <v>40</v>
      </c>
      <c r="C25" s="397">
        <v>820</v>
      </c>
    </row>
    <row r="26" spans="1:3">
      <c r="A26">
        <v>24</v>
      </c>
      <c r="B26" s="1">
        <v>41</v>
      </c>
      <c r="C26" s="397">
        <v>840</v>
      </c>
    </row>
    <row r="27" spans="1:3">
      <c r="A27">
        <v>25</v>
      </c>
      <c r="B27" s="1">
        <v>37</v>
      </c>
      <c r="C27" s="397">
        <v>790</v>
      </c>
    </row>
    <row r="28" spans="1:3">
      <c r="A28">
        <v>26</v>
      </c>
      <c r="B28" s="1">
        <v>39</v>
      </c>
      <c r="C28" s="397">
        <v>770</v>
      </c>
    </row>
    <row r="29" spans="1:3">
      <c r="A29">
        <v>27</v>
      </c>
      <c r="B29" s="1">
        <v>40</v>
      </c>
      <c r="C29" s="397">
        <v>880</v>
      </c>
    </row>
    <row r="30" spans="1:3">
      <c r="A30">
        <v>28</v>
      </c>
      <c r="B30" s="1">
        <v>41</v>
      </c>
      <c r="C30" s="397">
        <v>884</v>
      </c>
    </row>
    <row r="31" spans="1:3">
      <c r="A31">
        <v>29</v>
      </c>
      <c r="B31" s="1">
        <v>37</v>
      </c>
      <c r="C31" s="397">
        <v>830</v>
      </c>
    </row>
    <row r="32" spans="1:3">
      <c r="A32">
        <v>30</v>
      </c>
      <c r="B32" s="1">
        <v>35</v>
      </c>
      <c r="C32" s="397">
        <v>820</v>
      </c>
    </row>
    <row r="33" spans="1:3">
      <c r="A33">
        <v>31</v>
      </c>
      <c r="B33" s="31">
        <v>51</v>
      </c>
      <c r="C33" s="397">
        <v>1180</v>
      </c>
    </row>
    <row r="34" spans="1:3">
      <c r="A34">
        <v>32</v>
      </c>
      <c r="B34" s="31">
        <v>49</v>
      </c>
      <c r="C34" s="397">
        <v>1018</v>
      </c>
    </row>
    <row r="35" spans="1:3">
      <c r="A35">
        <v>33</v>
      </c>
      <c r="B35" s="31">
        <v>50</v>
      </c>
      <c r="C35" s="397">
        <v>1370</v>
      </c>
    </row>
    <row r="36" spans="1:3">
      <c r="A36">
        <v>34</v>
      </c>
      <c r="B36" s="31">
        <v>49</v>
      </c>
      <c r="C36" s="397">
        <v>880</v>
      </c>
    </row>
    <row r="37" spans="1:3">
      <c r="A37">
        <v>35</v>
      </c>
      <c r="B37" s="31">
        <v>49</v>
      </c>
      <c r="C37" s="397">
        <v>820</v>
      </c>
    </row>
    <row r="38" spans="1:3">
      <c r="A38">
        <v>36</v>
      </c>
      <c r="B38" s="47">
        <v>31</v>
      </c>
      <c r="C38" s="398">
        <v>527</v>
      </c>
    </row>
    <row r="39" spans="1:3">
      <c r="A39">
        <v>37</v>
      </c>
      <c r="B39" s="31">
        <v>44</v>
      </c>
      <c r="C39" s="397">
        <v>910</v>
      </c>
    </row>
    <row r="40" spans="1:3">
      <c r="A40">
        <v>38</v>
      </c>
      <c r="B40" s="31">
        <v>45</v>
      </c>
      <c r="C40" s="397">
        <v>870</v>
      </c>
    </row>
    <row r="41" spans="1:3">
      <c r="A41">
        <v>39</v>
      </c>
      <c r="B41" s="31">
        <v>51</v>
      </c>
      <c r="C41" s="397">
        <v>1281</v>
      </c>
    </row>
    <row r="42" spans="1:3">
      <c r="A42">
        <v>40</v>
      </c>
      <c r="B42" s="31">
        <v>44</v>
      </c>
      <c r="C42" s="397">
        <v>886</v>
      </c>
    </row>
    <row r="43" spans="1:3">
      <c r="A43">
        <v>41</v>
      </c>
      <c r="B43" s="1">
        <v>37</v>
      </c>
      <c r="C43" s="398">
        <v>570</v>
      </c>
    </row>
    <row r="44" spans="1:3">
      <c r="A44">
        <v>42</v>
      </c>
      <c r="B44" s="1">
        <v>35</v>
      </c>
      <c r="C44" s="398">
        <v>520</v>
      </c>
    </row>
    <row r="45" spans="1:3">
      <c r="A45">
        <v>43</v>
      </c>
      <c r="B45" s="1">
        <v>41</v>
      </c>
      <c r="C45" s="398">
        <v>809</v>
      </c>
    </row>
    <row r="46" spans="1:3">
      <c r="A46">
        <v>44</v>
      </c>
      <c r="B46" s="1">
        <v>36</v>
      </c>
      <c r="C46" s="398">
        <v>628</v>
      </c>
    </row>
    <row r="47" spans="1:3">
      <c r="A47">
        <v>45</v>
      </c>
      <c r="B47" s="1">
        <v>36</v>
      </c>
      <c r="C47" s="397">
        <v>612</v>
      </c>
    </row>
    <row r="48" spans="1:3">
      <c r="A48">
        <v>46</v>
      </c>
      <c r="B48" s="31">
        <v>49</v>
      </c>
      <c r="C48" s="397">
        <v>810</v>
      </c>
    </row>
    <row r="49" spans="1:3">
      <c r="A49">
        <v>47</v>
      </c>
      <c r="B49" s="31">
        <v>49</v>
      </c>
      <c r="C49" s="397">
        <v>974</v>
      </c>
    </row>
    <row r="50" spans="1:3">
      <c r="A50">
        <v>48</v>
      </c>
      <c r="B50" s="31">
        <v>47</v>
      </c>
      <c r="C50" s="397">
        <v>880</v>
      </c>
    </row>
    <row r="51" spans="1:3">
      <c r="A51">
        <v>49</v>
      </c>
      <c r="B51" s="31">
        <v>50</v>
      </c>
      <c r="C51" s="397">
        <v>1180</v>
      </c>
    </row>
    <row r="52" spans="1:3">
      <c r="A52">
        <v>50</v>
      </c>
      <c r="B52" s="31">
        <v>49</v>
      </c>
      <c r="C52" s="397">
        <v>880</v>
      </c>
    </row>
    <row r="53" spans="1:3">
      <c r="A53">
        <v>51</v>
      </c>
      <c r="B53" s="1">
        <v>32</v>
      </c>
      <c r="C53" s="397">
        <v>680</v>
      </c>
    </row>
    <row r="54" spans="1:3">
      <c r="A54">
        <v>52</v>
      </c>
      <c r="B54" s="47">
        <v>31</v>
      </c>
      <c r="C54" s="397">
        <v>630</v>
      </c>
    </row>
    <row r="55" spans="1:3">
      <c r="A55">
        <v>53</v>
      </c>
      <c r="B55" s="31">
        <v>44</v>
      </c>
      <c r="C55" s="397">
        <v>820</v>
      </c>
    </row>
    <row r="56" spans="1:3">
      <c r="A56">
        <v>54</v>
      </c>
      <c r="B56" s="31">
        <v>45</v>
      </c>
      <c r="C56" s="397">
        <v>840</v>
      </c>
    </row>
    <row r="57" spans="1:3">
      <c r="A57">
        <v>55</v>
      </c>
      <c r="B57" s="31">
        <v>51</v>
      </c>
      <c r="C57" s="397">
        <v>1190</v>
      </c>
    </row>
    <row r="58" spans="1:3">
      <c r="A58">
        <v>56</v>
      </c>
      <c r="B58" s="31">
        <v>49</v>
      </c>
      <c r="C58" s="396">
        <v>1023</v>
      </c>
    </row>
    <row r="59" spans="1:3">
      <c r="A59">
        <v>57</v>
      </c>
      <c r="B59" s="31">
        <v>52</v>
      </c>
      <c r="C59" s="398">
        <v>520</v>
      </c>
    </row>
    <row r="60" spans="1:3">
      <c r="A60">
        <v>58</v>
      </c>
      <c r="B60" s="31">
        <v>50</v>
      </c>
      <c r="C60" s="398">
        <v>1409</v>
      </c>
    </row>
    <row r="61" spans="1:3">
      <c r="A61">
        <v>59</v>
      </c>
      <c r="B61" s="31">
        <v>49</v>
      </c>
      <c r="C61" s="398">
        <v>927</v>
      </c>
    </row>
    <row r="62" spans="1:3">
      <c r="A62">
        <v>60</v>
      </c>
      <c r="B62" s="31">
        <v>48</v>
      </c>
      <c r="C62" s="397">
        <v>910</v>
      </c>
    </row>
    <row r="63" spans="1:3">
      <c r="A63">
        <v>61</v>
      </c>
      <c r="B63" s="164">
        <v>32</v>
      </c>
      <c r="C63" s="399">
        <v>550</v>
      </c>
    </row>
    <row r="64" spans="1:3">
      <c r="A64">
        <v>62</v>
      </c>
      <c r="B64" s="42">
        <v>41.5</v>
      </c>
      <c r="C64" s="400">
        <v>984</v>
      </c>
    </row>
    <row r="65" spans="1:3">
      <c r="A65">
        <v>63</v>
      </c>
      <c r="B65" s="31">
        <v>49</v>
      </c>
      <c r="C65" s="397">
        <v>1380</v>
      </c>
    </row>
    <row r="66" spans="1:3">
      <c r="A66">
        <v>64</v>
      </c>
      <c r="B66" s="1">
        <v>40</v>
      </c>
      <c r="C66" s="397">
        <v>830</v>
      </c>
    </row>
    <row r="67" spans="1:3">
      <c r="A67">
        <v>65</v>
      </c>
      <c r="B67" s="1">
        <v>41</v>
      </c>
      <c r="C67" s="397">
        <v>820</v>
      </c>
    </row>
    <row r="68" spans="1:3">
      <c r="A68">
        <v>66</v>
      </c>
      <c r="B68" s="1">
        <v>39</v>
      </c>
      <c r="C68" s="397">
        <v>840</v>
      </c>
    </row>
    <row r="69" spans="1:3">
      <c r="A69">
        <v>67</v>
      </c>
      <c r="B69" s="1">
        <v>38</v>
      </c>
      <c r="C69" s="397">
        <v>786</v>
      </c>
    </row>
    <row r="70" spans="1:3">
      <c r="A70">
        <v>68</v>
      </c>
      <c r="B70" s="1">
        <v>39</v>
      </c>
      <c r="C70" s="397">
        <v>972</v>
      </c>
    </row>
    <row r="71" spans="1:3">
      <c r="A71">
        <v>69</v>
      </c>
      <c r="B71" s="1">
        <v>40</v>
      </c>
      <c r="C71" s="397">
        <v>1043</v>
      </c>
    </row>
    <row r="72" spans="1:3">
      <c r="A72">
        <v>70</v>
      </c>
      <c r="B72" s="1">
        <v>41</v>
      </c>
      <c r="C72" s="397">
        <v>1087</v>
      </c>
    </row>
    <row r="73" spans="1:3">
      <c r="A73">
        <v>71</v>
      </c>
      <c r="B73" s="1">
        <v>37</v>
      </c>
      <c r="C73" s="397">
        <v>831</v>
      </c>
    </row>
    <row r="74" spans="1:3">
      <c r="A74">
        <v>72</v>
      </c>
      <c r="B74" s="1">
        <v>35</v>
      </c>
      <c r="C74" s="397">
        <v>823</v>
      </c>
    </row>
    <row r="75" spans="1:3">
      <c r="A75">
        <v>73</v>
      </c>
      <c r="B75" s="47">
        <v>31</v>
      </c>
      <c r="C75" s="397">
        <v>679</v>
      </c>
    </row>
    <row r="76" spans="1:3">
      <c r="A76">
        <v>74</v>
      </c>
      <c r="B76" s="31">
        <v>44</v>
      </c>
      <c r="C76" s="397">
        <v>1299</v>
      </c>
    </row>
    <row r="77" spans="1:3">
      <c r="A77">
        <v>75</v>
      </c>
      <c r="B77" s="31">
        <v>45</v>
      </c>
      <c r="C77" s="397">
        <v>1385</v>
      </c>
    </row>
    <row r="78" spans="1:3">
      <c r="A78">
        <v>76</v>
      </c>
      <c r="B78" s="31">
        <v>51</v>
      </c>
      <c r="C78" s="397">
        <v>1683</v>
      </c>
    </row>
    <row r="79" spans="1:3">
      <c r="A79">
        <v>77</v>
      </c>
      <c r="B79" s="31">
        <v>44</v>
      </c>
      <c r="C79" s="398">
        <v>1367</v>
      </c>
    </row>
    <row r="80" spans="1:3">
      <c r="A80">
        <v>78</v>
      </c>
      <c r="B80" s="31">
        <v>52</v>
      </c>
      <c r="C80" s="398">
        <v>2013</v>
      </c>
    </row>
    <row r="81" spans="1:3">
      <c r="A81">
        <v>79</v>
      </c>
      <c r="B81" s="31">
        <v>50</v>
      </c>
      <c r="C81" s="398">
        <v>1809</v>
      </c>
    </row>
    <row r="82" spans="1:3">
      <c r="A82">
        <v>80</v>
      </c>
      <c r="B82" s="31">
        <v>49</v>
      </c>
      <c r="C82" s="398">
        <v>1604</v>
      </c>
    </row>
    <row r="83" spans="1:3">
      <c r="A83">
        <v>81</v>
      </c>
      <c r="B83" s="31">
        <v>48</v>
      </c>
      <c r="C83" s="397">
        <v>1587</v>
      </c>
    </row>
    <row r="84" spans="1:3">
      <c r="A84">
        <v>82</v>
      </c>
      <c r="B84" s="31">
        <v>45</v>
      </c>
      <c r="C84" s="397">
        <v>1645</v>
      </c>
    </row>
    <row r="86" spans="1:3">
      <c r="A86" t="s">
        <v>2056</v>
      </c>
    </row>
    <row r="87" spans="1:3">
      <c r="A87">
        <v>1</v>
      </c>
      <c r="B87" s="31">
        <v>65</v>
      </c>
      <c r="C87" s="398">
        <v>4600</v>
      </c>
    </row>
    <row r="88" spans="1:3">
      <c r="A88">
        <v>2</v>
      </c>
      <c r="B88" s="31">
        <v>73</v>
      </c>
      <c r="C88" s="398">
        <v>4800</v>
      </c>
    </row>
    <row r="89" spans="1:3">
      <c r="A89">
        <v>3</v>
      </c>
      <c r="B89" s="31">
        <v>60</v>
      </c>
      <c r="C89" s="398">
        <v>2900</v>
      </c>
    </row>
    <row r="90" spans="1:3">
      <c r="A90">
        <v>4</v>
      </c>
      <c r="B90" s="31">
        <v>73</v>
      </c>
      <c r="C90" s="398">
        <v>6300</v>
      </c>
    </row>
    <row r="91" spans="1:3">
      <c r="A91">
        <v>5</v>
      </c>
      <c r="B91" s="31">
        <v>80</v>
      </c>
      <c r="C91" s="398">
        <v>7750</v>
      </c>
    </row>
    <row r="92" spans="1:3">
      <c r="A92">
        <v>6</v>
      </c>
      <c r="B92" s="31">
        <v>65</v>
      </c>
      <c r="C92" s="398">
        <v>4650</v>
      </c>
    </row>
    <row r="93" spans="1:3">
      <c r="A93">
        <v>7</v>
      </c>
      <c r="B93" s="31">
        <v>60</v>
      </c>
      <c r="C93" s="398">
        <v>2750</v>
      </c>
    </row>
    <row r="94" spans="1:3">
      <c r="A94">
        <v>8</v>
      </c>
      <c r="B94" s="31">
        <v>63</v>
      </c>
      <c r="C94" s="398">
        <v>4500</v>
      </c>
    </row>
    <row r="95" spans="1:3">
      <c r="A95">
        <v>9</v>
      </c>
      <c r="B95" s="31">
        <v>75</v>
      </c>
      <c r="C95" s="398">
        <v>6400</v>
      </c>
    </row>
    <row r="96" spans="1:3">
      <c r="A96">
        <v>10</v>
      </c>
      <c r="B96" s="31">
        <v>60</v>
      </c>
      <c r="C96" s="398">
        <v>2900</v>
      </c>
    </row>
    <row r="97" spans="1:3">
      <c r="A97">
        <v>11</v>
      </c>
      <c r="B97" s="31">
        <v>67</v>
      </c>
      <c r="C97" s="398">
        <v>4800</v>
      </c>
    </row>
    <row r="98" spans="1:3">
      <c r="A98">
        <v>12</v>
      </c>
      <c r="B98" s="31">
        <v>63</v>
      </c>
      <c r="C98" s="398">
        <v>4400</v>
      </c>
    </row>
    <row r="99" spans="1:3">
      <c r="A99">
        <v>13</v>
      </c>
      <c r="B99" s="31">
        <v>70</v>
      </c>
      <c r="C99" s="398">
        <v>5400</v>
      </c>
    </row>
    <row r="100" spans="1:3">
      <c r="A100">
        <v>14</v>
      </c>
      <c r="B100" s="31">
        <v>74</v>
      </c>
      <c r="C100" s="398">
        <v>6100</v>
      </c>
    </row>
    <row r="101" spans="1:3">
      <c r="A101">
        <v>15</v>
      </c>
      <c r="B101" s="31">
        <v>60</v>
      </c>
      <c r="C101" s="398">
        <v>2550</v>
      </c>
    </row>
    <row r="102" spans="1:3">
      <c r="A102">
        <v>16</v>
      </c>
      <c r="B102" s="31">
        <v>65</v>
      </c>
      <c r="C102" s="398">
        <v>4500</v>
      </c>
    </row>
    <row r="103" spans="1:3">
      <c r="A103">
        <v>17</v>
      </c>
      <c r="B103" s="31">
        <v>63</v>
      </c>
      <c r="C103" s="398">
        <v>4450</v>
      </c>
    </row>
    <row r="104" spans="1:3">
      <c r="A104">
        <v>18</v>
      </c>
      <c r="B104" s="31">
        <v>67</v>
      </c>
      <c r="C104" s="398">
        <v>4700</v>
      </c>
    </row>
    <row r="105" spans="1:3">
      <c r="A105">
        <v>19</v>
      </c>
      <c r="B105" s="31">
        <v>75</v>
      </c>
      <c r="C105" s="398">
        <v>6500</v>
      </c>
    </row>
    <row r="106" spans="1:3">
      <c r="A106">
        <v>20</v>
      </c>
      <c r="B106" s="31">
        <v>62</v>
      </c>
      <c r="C106" s="398">
        <v>3500</v>
      </c>
    </row>
    <row r="107" spans="1:3">
      <c r="A107">
        <v>21</v>
      </c>
      <c r="B107" s="31">
        <v>63</v>
      </c>
      <c r="C107" s="398">
        <v>3650</v>
      </c>
    </row>
    <row r="108" spans="1:3">
      <c r="A108">
        <v>22</v>
      </c>
      <c r="B108" s="31">
        <v>65</v>
      </c>
      <c r="C108" s="398">
        <v>4100</v>
      </c>
    </row>
    <row r="109" spans="1:3">
      <c r="A109">
        <v>23</v>
      </c>
      <c r="B109" s="31">
        <v>63</v>
      </c>
      <c r="C109" s="398">
        <v>3500</v>
      </c>
    </row>
    <row r="110" spans="1:3">
      <c r="A110">
        <v>24</v>
      </c>
      <c r="B110" s="31">
        <v>67</v>
      </c>
      <c r="C110" s="398">
        <v>4600</v>
      </c>
    </row>
    <row r="111" spans="1:3">
      <c r="A111">
        <v>25</v>
      </c>
      <c r="B111" s="31">
        <v>63</v>
      </c>
      <c r="C111" s="398">
        <v>4000</v>
      </c>
    </row>
    <row r="112" spans="1:3">
      <c r="A112">
        <v>26</v>
      </c>
      <c r="B112" s="31">
        <v>75</v>
      </c>
      <c r="C112" s="398">
        <v>6450</v>
      </c>
    </row>
    <row r="113" spans="1:3">
      <c r="A113">
        <v>27</v>
      </c>
      <c r="B113" s="31">
        <v>73</v>
      </c>
      <c r="C113" s="398">
        <v>6150</v>
      </c>
    </row>
    <row r="114" spans="1:3">
      <c r="A114">
        <v>28</v>
      </c>
      <c r="B114" s="31">
        <v>74</v>
      </c>
      <c r="C114" s="398">
        <v>6250</v>
      </c>
    </row>
    <row r="115" spans="1:3">
      <c r="A115">
        <v>29</v>
      </c>
      <c r="B115" s="31">
        <v>60</v>
      </c>
      <c r="C115" s="398">
        <v>3000</v>
      </c>
    </row>
    <row r="116" spans="1:3">
      <c r="A116">
        <v>30</v>
      </c>
      <c r="B116" s="31">
        <v>65</v>
      </c>
      <c r="C116" s="398">
        <v>4000</v>
      </c>
    </row>
    <row r="117" spans="1:3">
      <c r="A117">
        <v>31</v>
      </c>
      <c r="B117" s="31">
        <v>67</v>
      </c>
      <c r="C117" s="396">
        <v>4500</v>
      </c>
    </row>
    <row r="118" spans="1:3">
      <c r="A118">
        <v>32</v>
      </c>
      <c r="B118" s="31">
        <v>68</v>
      </c>
      <c r="C118" s="396">
        <v>4700</v>
      </c>
    </row>
    <row r="119" spans="1:3">
      <c r="A119">
        <v>33</v>
      </c>
      <c r="B119" s="31">
        <v>70</v>
      </c>
      <c r="C119" s="396">
        <v>6150</v>
      </c>
    </row>
    <row r="120" spans="1:3">
      <c r="A120">
        <v>34</v>
      </c>
      <c r="B120" s="31">
        <v>64</v>
      </c>
      <c r="C120" s="396">
        <v>4250</v>
      </c>
    </row>
    <row r="121" spans="1:3">
      <c r="A121">
        <v>35</v>
      </c>
      <c r="B121" s="31">
        <v>65</v>
      </c>
      <c r="C121" s="396">
        <v>4300</v>
      </c>
    </row>
    <row r="122" spans="1:3">
      <c r="A122">
        <v>36</v>
      </c>
      <c r="B122" s="31">
        <v>62</v>
      </c>
      <c r="C122" s="396">
        <v>3000</v>
      </c>
    </row>
    <row r="123" spans="1:3">
      <c r="A123">
        <v>37</v>
      </c>
      <c r="B123" s="31">
        <v>70</v>
      </c>
      <c r="C123" s="396">
        <v>5150</v>
      </c>
    </row>
    <row r="124" spans="1:3">
      <c r="A124">
        <v>38</v>
      </c>
      <c r="B124" s="31">
        <v>72</v>
      </c>
      <c r="C124" s="396">
        <v>5500</v>
      </c>
    </row>
    <row r="125" spans="1:3">
      <c r="A125">
        <v>39</v>
      </c>
      <c r="B125" s="31">
        <v>75</v>
      </c>
      <c r="C125" s="396">
        <v>6500</v>
      </c>
    </row>
    <row r="126" spans="1:3">
      <c r="A126">
        <v>40</v>
      </c>
      <c r="B126" s="31">
        <v>73</v>
      </c>
      <c r="C126" s="396">
        <v>6000</v>
      </c>
    </row>
    <row r="127" spans="1:3">
      <c r="A127">
        <v>41</v>
      </c>
      <c r="B127" s="31">
        <v>60</v>
      </c>
      <c r="C127" s="396">
        <v>3500</v>
      </c>
    </row>
    <row r="128" spans="1:3">
      <c r="A128">
        <v>42</v>
      </c>
      <c r="B128" s="31">
        <v>60</v>
      </c>
      <c r="C128" s="396">
        <v>3250</v>
      </c>
    </row>
    <row r="129" spans="1:3">
      <c r="A129">
        <v>43</v>
      </c>
      <c r="B129" s="31">
        <v>65</v>
      </c>
      <c r="C129" s="396">
        <v>4500</v>
      </c>
    </row>
    <row r="130" spans="1:3">
      <c r="A130">
        <v>44</v>
      </c>
      <c r="B130" s="31">
        <v>64</v>
      </c>
      <c r="C130" s="396">
        <v>4300</v>
      </c>
    </row>
    <row r="131" spans="1:3">
      <c r="A131">
        <v>45</v>
      </c>
      <c r="B131" s="31">
        <v>60</v>
      </c>
      <c r="C131" s="396">
        <v>3150</v>
      </c>
    </row>
    <row r="132" spans="1:3">
      <c r="A132">
        <v>46</v>
      </c>
      <c r="B132" s="31">
        <v>62</v>
      </c>
      <c r="C132" s="396">
        <v>3350</v>
      </c>
    </row>
    <row r="133" spans="1:3">
      <c r="A133">
        <v>47</v>
      </c>
      <c r="B133" s="31">
        <v>65</v>
      </c>
      <c r="C133" s="396">
        <v>4150</v>
      </c>
    </row>
    <row r="134" spans="1:3">
      <c r="A134">
        <v>48</v>
      </c>
      <c r="B134" s="31">
        <v>63</v>
      </c>
      <c r="C134" s="396">
        <v>4000</v>
      </c>
    </row>
    <row r="135" spans="1:3">
      <c r="A135">
        <v>49</v>
      </c>
      <c r="B135" s="31">
        <v>70</v>
      </c>
      <c r="C135" s="396">
        <v>5200</v>
      </c>
    </row>
    <row r="136" spans="1:3">
      <c r="A136">
        <v>50</v>
      </c>
      <c r="B136" s="31">
        <v>72</v>
      </c>
      <c r="C136" s="396">
        <v>5750</v>
      </c>
    </row>
    <row r="137" spans="1:3">
      <c r="A137">
        <v>51</v>
      </c>
      <c r="B137" s="31">
        <v>64</v>
      </c>
      <c r="C137" s="396">
        <v>3550</v>
      </c>
    </row>
    <row r="138" spans="1:3">
      <c r="A138">
        <v>52</v>
      </c>
      <c r="B138" s="31">
        <v>63</v>
      </c>
      <c r="C138" s="396">
        <v>3200</v>
      </c>
    </row>
    <row r="139" spans="1:3">
      <c r="A139">
        <v>53</v>
      </c>
      <c r="B139" s="31">
        <v>75</v>
      </c>
      <c r="C139" s="396">
        <v>6500</v>
      </c>
    </row>
    <row r="140" spans="1:3">
      <c r="A140">
        <v>54</v>
      </c>
      <c r="B140" s="31">
        <v>65</v>
      </c>
      <c r="C140" s="396">
        <v>4000</v>
      </c>
    </row>
    <row r="141" spans="1:3">
      <c r="A141">
        <v>55</v>
      </c>
      <c r="B141" s="31">
        <v>63</v>
      </c>
      <c r="C141" s="396">
        <v>3800</v>
      </c>
    </row>
    <row r="142" spans="1:3">
      <c r="A142">
        <v>56</v>
      </c>
      <c r="B142" s="31">
        <v>62</v>
      </c>
      <c r="C142" s="396">
        <v>3950</v>
      </c>
    </row>
    <row r="143" spans="1:3">
      <c r="A143">
        <v>57</v>
      </c>
      <c r="B143" s="31">
        <v>60</v>
      </c>
      <c r="C143" s="396">
        <v>2900</v>
      </c>
    </row>
    <row r="144" spans="1:3">
      <c r="A144">
        <v>58</v>
      </c>
      <c r="B144" s="31">
        <v>60</v>
      </c>
      <c r="C144" s="396">
        <v>3000</v>
      </c>
    </row>
    <row r="145" spans="1:3">
      <c r="A145">
        <v>59</v>
      </c>
      <c r="B145" s="31">
        <v>65</v>
      </c>
      <c r="C145" s="396">
        <v>4000</v>
      </c>
    </row>
    <row r="146" spans="1:3">
      <c r="A146">
        <v>60</v>
      </c>
      <c r="B146" s="31">
        <v>65</v>
      </c>
      <c r="C146" s="396">
        <v>4500</v>
      </c>
    </row>
    <row r="147" spans="1:3">
      <c r="A147">
        <v>61</v>
      </c>
      <c r="B147" s="31">
        <v>64</v>
      </c>
      <c r="C147" s="396">
        <v>4250</v>
      </c>
    </row>
    <row r="148" spans="1:3">
      <c r="A148">
        <v>62</v>
      </c>
      <c r="B148" s="31">
        <v>75</v>
      </c>
      <c r="C148" s="396">
        <v>5350</v>
      </c>
    </row>
    <row r="149" spans="1:3">
      <c r="A149">
        <v>63</v>
      </c>
      <c r="B149" s="31">
        <v>73</v>
      </c>
      <c r="C149" s="396">
        <v>5500</v>
      </c>
    </row>
    <row r="150" spans="1:3">
      <c r="A150">
        <v>64</v>
      </c>
      <c r="B150" s="31">
        <v>67</v>
      </c>
      <c r="C150" s="396">
        <v>4500</v>
      </c>
    </row>
    <row r="151" spans="1:3">
      <c r="A151">
        <v>65</v>
      </c>
      <c r="B151" s="31">
        <v>62</v>
      </c>
      <c r="C151" s="396">
        <v>3250</v>
      </c>
    </row>
    <row r="152" spans="1:3">
      <c r="A152">
        <v>66</v>
      </c>
      <c r="B152" s="31">
        <v>77</v>
      </c>
      <c r="C152" s="396">
        <v>5900</v>
      </c>
    </row>
    <row r="153" spans="1:3">
      <c r="A153">
        <v>67</v>
      </c>
      <c r="B153" s="31">
        <v>67</v>
      </c>
      <c r="C153" s="396">
        <v>4650</v>
      </c>
    </row>
    <row r="154" spans="1:3">
      <c r="A154">
        <v>68</v>
      </c>
      <c r="B154" s="31">
        <v>65</v>
      </c>
      <c r="C154" s="396">
        <v>4500</v>
      </c>
    </row>
    <row r="155" spans="1:3">
      <c r="A155">
        <v>69</v>
      </c>
      <c r="B155" s="31">
        <v>75</v>
      </c>
      <c r="C155" s="396">
        <v>6700</v>
      </c>
    </row>
    <row r="156" spans="1:3">
      <c r="A156">
        <v>70</v>
      </c>
      <c r="B156" s="31">
        <v>62</v>
      </c>
      <c r="C156" s="396">
        <v>3300</v>
      </c>
    </row>
    <row r="157" spans="1:3">
      <c r="A157">
        <v>71</v>
      </c>
      <c r="B157" s="31">
        <v>60</v>
      </c>
      <c r="C157" s="396">
        <v>3800</v>
      </c>
    </row>
    <row r="158" spans="1:3">
      <c r="A158">
        <v>72</v>
      </c>
      <c r="B158" s="31">
        <v>63</v>
      </c>
      <c r="C158" s="396">
        <v>4000</v>
      </c>
    </row>
    <row r="159" spans="1:3">
      <c r="A159">
        <v>73</v>
      </c>
      <c r="B159" s="31">
        <v>65</v>
      </c>
      <c r="C159" s="396">
        <v>4150</v>
      </c>
    </row>
    <row r="160" spans="1:3">
      <c r="A160">
        <v>74</v>
      </c>
      <c r="B160" s="31">
        <v>73</v>
      </c>
      <c r="C160" s="396">
        <v>5560</v>
      </c>
    </row>
    <row r="161" spans="1:3">
      <c r="A161">
        <v>75</v>
      </c>
      <c r="B161" s="31">
        <v>66</v>
      </c>
      <c r="C161" s="396">
        <v>4200</v>
      </c>
    </row>
    <row r="162" spans="1:3">
      <c r="A162">
        <v>76</v>
      </c>
      <c r="B162" s="31">
        <v>57</v>
      </c>
      <c r="C162" s="396">
        <v>2800</v>
      </c>
    </row>
    <row r="163" spans="1:3">
      <c r="A163">
        <v>77</v>
      </c>
      <c r="B163" s="31">
        <v>67</v>
      </c>
      <c r="C163" s="396">
        <v>4300</v>
      </c>
    </row>
    <row r="164" spans="1:3">
      <c r="A164">
        <v>78</v>
      </c>
      <c r="B164" s="31">
        <v>63</v>
      </c>
      <c r="C164" s="396">
        <v>3900</v>
      </c>
    </row>
    <row r="165" spans="1:3">
      <c r="A165">
        <v>79</v>
      </c>
      <c r="B165" s="31">
        <v>65</v>
      </c>
      <c r="C165" s="396">
        <v>4400</v>
      </c>
    </row>
    <row r="166" spans="1:3">
      <c r="A166">
        <v>80</v>
      </c>
      <c r="B166" s="31">
        <v>64</v>
      </c>
      <c r="C166" s="396">
        <v>4350</v>
      </c>
    </row>
    <row r="167" spans="1:3">
      <c r="A167">
        <v>81</v>
      </c>
      <c r="B167" s="31">
        <v>65</v>
      </c>
      <c r="C167" s="396">
        <v>4000</v>
      </c>
    </row>
    <row r="168" spans="1:3">
      <c r="A168">
        <v>82</v>
      </c>
      <c r="B168" s="31">
        <v>67</v>
      </c>
      <c r="C168" s="396">
        <v>4300</v>
      </c>
    </row>
    <row r="169" spans="1:3">
      <c r="A169">
        <v>83</v>
      </c>
      <c r="B169" s="31">
        <v>72</v>
      </c>
      <c r="C169" s="396">
        <v>5650</v>
      </c>
    </row>
    <row r="170" spans="1:3">
      <c r="A170">
        <v>84</v>
      </c>
      <c r="B170" s="31">
        <v>63</v>
      </c>
      <c r="C170" s="396">
        <v>3850</v>
      </c>
    </row>
    <row r="171" spans="1:3">
      <c r="A171">
        <v>85</v>
      </c>
      <c r="B171" s="31">
        <v>76</v>
      </c>
      <c r="C171" s="396">
        <v>5750</v>
      </c>
    </row>
    <row r="172" spans="1:3">
      <c r="A172">
        <v>86</v>
      </c>
      <c r="B172" s="31">
        <v>62</v>
      </c>
      <c r="C172" s="396">
        <v>2900</v>
      </c>
    </row>
    <row r="173" spans="1:3">
      <c r="A173">
        <v>87</v>
      </c>
      <c r="B173" s="31">
        <v>65</v>
      </c>
      <c r="C173" s="396">
        <v>3500</v>
      </c>
    </row>
    <row r="174" spans="1:3">
      <c r="A174">
        <v>88</v>
      </c>
      <c r="B174" s="31">
        <v>67</v>
      </c>
      <c r="C174" s="396">
        <v>4900</v>
      </c>
    </row>
    <row r="175" spans="1:3">
      <c r="A175">
        <v>89</v>
      </c>
      <c r="B175" s="31">
        <v>73</v>
      </c>
      <c r="C175" s="396">
        <v>5750</v>
      </c>
    </row>
    <row r="176" spans="1:3">
      <c r="A176">
        <v>90</v>
      </c>
      <c r="B176" s="31">
        <v>64</v>
      </c>
      <c r="C176" s="396">
        <v>3500</v>
      </c>
    </row>
    <row r="177" spans="1:3">
      <c r="A177">
        <v>91</v>
      </c>
      <c r="B177" s="31">
        <v>65</v>
      </c>
      <c r="C177" s="396">
        <v>3950</v>
      </c>
    </row>
    <row r="178" spans="1:3">
      <c r="A178">
        <v>92</v>
      </c>
      <c r="B178" s="31">
        <v>65</v>
      </c>
      <c r="C178" s="396">
        <v>4000</v>
      </c>
    </row>
    <row r="179" spans="1:3">
      <c r="A179">
        <v>93</v>
      </c>
      <c r="B179" s="31">
        <v>75</v>
      </c>
      <c r="C179" s="396">
        <v>5500</v>
      </c>
    </row>
    <row r="180" spans="1:3">
      <c r="A180">
        <v>94</v>
      </c>
      <c r="B180" s="31">
        <v>74</v>
      </c>
      <c r="C180" s="396">
        <v>5200</v>
      </c>
    </row>
    <row r="181" spans="1:3">
      <c r="A181">
        <v>95</v>
      </c>
      <c r="B181" s="31">
        <v>73</v>
      </c>
      <c r="C181" s="396">
        <v>5400</v>
      </c>
    </row>
    <row r="182" spans="1:3">
      <c r="A182">
        <v>96</v>
      </c>
      <c r="B182" s="31">
        <v>75</v>
      </c>
      <c r="C182" s="396">
        <v>5450</v>
      </c>
    </row>
    <row r="183" spans="1:3">
      <c r="A183">
        <v>97</v>
      </c>
      <c r="B183" s="31">
        <v>62</v>
      </c>
      <c r="C183" s="396">
        <v>3000</v>
      </c>
    </row>
    <row r="184" spans="1:3">
      <c r="A184">
        <v>98</v>
      </c>
      <c r="B184" s="31">
        <v>65</v>
      </c>
      <c r="C184" s="396">
        <v>3900</v>
      </c>
    </row>
    <row r="185" spans="1:3">
      <c r="A185">
        <v>99</v>
      </c>
      <c r="B185" s="31">
        <v>73</v>
      </c>
      <c r="C185" s="396">
        <v>5350</v>
      </c>
    </row>
    <row r="186" spans="1:3">
      <c r="A186">
        <v>100</v>
      </c>
      <c r="B186" s="31">
        <v>66</v>
      </c>
      <c r="C186" s="396">
        <v>4000</v>
      </c>
    </row>
    <row r="187" spans="1:3">
      <c r="A187">
        <v>101</v>
      </c>
      <c r="B187" s="31">
        <v>67</v>
      </c>
      <c r="C187" s="396">
        <v>4250</v>
      </c>
    </row>
    <row r="188" spans="1:3">
      <c r="A188">
        <v>102</v>
      </c>
      <c r="B188" s="31">
        <v>77</v>
      </c>
      <c r="C188" s="396">
        <v>6150</v>
      </c>
    </row>
    <row r="189" spans="1:3">
      <c r="A189">
        <v>103</v>
      </c>
      <c r="B189" s="31">
        <v>64</v>
      </c>
      <c r="C189" s="396">
        <v>3550</v>
      </c>
    </row>
    <row r="190" spans="1:3">
      <c r="A190">
        <v>104</v>
      </c>
      <c r="B190" s="31">
        <v>57</v>
      </c>
      <c r="C190" s="396">
        <v>3250</v>
      </c>
    </row>
    <row r="191" spans="1:3">
      <c r="A191">
        <v>105</v>
      </c>
      <c r="B191" s="31">
        <v>60</v>
      </c>
      <c r="C191" s="396">
        <v>3500</v>
      </c>
    </row>
    <row r="192" spans="1:3">
      <c r="A192">
        <v>106</v>
      </c>
      <c r="B192" s="31">
        <v>62</v>
      </c>
      <c r="C192" s="396">
        <v>3600</v>
      </c>
    </row>
    <row r="193" spans="1:3">
      <c r="A193">
        <v>107</v>
      </c>
      <c r="B193" s="31">
        <v>57</v>
      </c>
      <c r="C193" s="396">
        <v>2600</v>
      </c>
    </row>
    <row r="194" spans="1:3">
      <c r="A194">
        <v>108</v>
      </c>
      <c r="B194" s="31">
        <v>73</v>
      </c>
      <c r="C194" s="396">
        <v>5100</v>
      </c>
    </row>
    <row r="195" spans="1:3">
      <c r="A195">
        <v>109</v>
      </c>
      <c r="B195" s="31">
        <v>75</v>
      </c>
      <c r="C195" s="396">
        <v>6000</v>
      </c>
    </row>
    <row r="196" spans="1:3">
      <c r="A196">
        <v>110</v>
      </c>
      <c r="B196" s="31">
        <v>65</v>
      </c>
      <c r="C196" s="396">
        <v>3600</v>
      </c>
    </row>
    <row r="197" spans="1:3">
      <c r="A197">
        <v>111</v>
      </c>
      <c r="B197" s="31">
        <v>74</v>
      </c>
      <c r="C197" s="396">
        <v>5550</v>
      </c>
    </row>
    <row r="198" spans="1:3">
      <c r="A198">
        <v>112</v>
      </c>
      <c r="B198" s="31">
        <v>62</v>
      </c>
      <c r="C198" s="396">
        <v>3250</v>
      </c>
    </row>
    <row r="199" spans="1:3">
      <c r="A199">
        <v>113</v>
      </c>
      <c r="B199" s="31">
        <v>65</v>
      </c>
      <c r="C199" s="396">
        <v>3960</v>
      </c>
    </row>
    <row r="200" spans="1:3">
      <c r="A200">
        <v>114</v>
      </c>
      <c r="B200" s="31">
        <v>67</v>
      </c>
      <c r="C200" s="396">
        <v>4150</v>
      </c>
    </row>
    <row r="201" spans="1:3">
      <c r="A201">
        <v>115</v>
      </c>
      <c r="B201" s="31">
        <v>65</v>
      </c>
      <c r="C201" s="396">
        <v>4000</v>
      </c>
    </row>
    <row r="202" spans="1:3">
      <c r="A202">
        <v>116</v>
      </c>
      <c r="B202" s="31">
        <v>55</v>
      </c>
      <c r="C202" s="396">
        <v>2500</v>
      </c>
    </row>
    <row r="203" spans="1:3">
      <c r="A203">
        <v>117</v>
      </c>
      <c r="B203" s="31">
        <v>57</v>
      </c>
      <c r="C203" s="396">
        <v>2850</v>
      </c>
    </row>
    <row r="204" spans="1:3">
      <c r="A204">
        <v>118</v>
      </c>
      <c r="B204" s="31">
        <v>66</v>
      </c>
      <c r="C204" s="396">
        <v>3900</v>
      </c>
    </row>
    <row r="205" spans="1:3">
      <c r="A205">
        <v>119</v>
      </c>
      <c r="B205" s="31">
        <v>74</v>
      </c>
      <c r="C205" s="396">
        <v>5700</v>
      </c>
    </row>
    <row r="206" spans="1:3">
      <c r="A206">
        <v>120</v>
      </c>
      <c r="B206" s="31">
        <v>72</v>
      </c>
      <c r="C206" s="396">
        <v>5200</v>
      </c>
    </row>
    <row r="207" spans="1:3">
      <c r="A207">
        <v>121</v>
      </c>
      <c r="B207" s="31">
        <v>53</v>
      </c>
      <c r="C207" s="396">
        <v>2400</v>
      </c>
    </row>
    <row r="208" spans="1:3">
      <c r="A208">
        <v>122</v>
      </c>
      <c r="B208" s="31">
        <v>75</v>
      </c>
      <c r="C208" s="396">
        <v>5400</v>
      </c>
    </row>
    <row r="209" spans="1:3">
      <c r="A209">
        <v>123</v>
      </c>
      <c r="B209" s="31">
        <v>65</v>
      </c>
      <c r="C209" s="396">
        <v>4000</v>
      </c>
    </row>
    <row r="210" spans="1:3">
      <c r="A210">
        <v>124</v>
      </c>
      <c r="B210" s="31">
        <v>63</v>
      </c>
      <c r="C210" s="396">
        <v>4000</v>
      </c>
    </row>
    <row r="211" spans="1:3">
      <c r="A211">
        <v>125</v>
      </c>
      <c r="B211" s="31">
        <v>35</v>
      </c>
      <c r="C211" s="396">
        <v>1000</v>
      </c>
    </row>
    <row r="212" spans="1:3">
      <c r="A212">
        <v>126</v>
      </c>
      <c r="B212" s="31">
        <v>63</v>
      </c>
      <c r="C212" s="396">
        <v>3000</v>
      </c>
    </row>
    <row r="213" spans="1:3">
      <c r="A213">
        <v>127</v>
      </c>
      <c r="B213" s="31">
        <v>70</v>
      </c>
      <c r="C213" s="396">
        <v>5000</v>
      </c>
    </row>
    <row r="214" spans="1:3">
      <c r="A214">
        <v>128</v>
      </c>
      <c r="B214" s="31">
        <v>64</v>
      </c>
      <c r="C214" s="396">
        <v>3650</v>
      </c>
    </row>
    <row r="215" spans="1:3">
      <c r="A215">
        <v>129</v>
      </c>
      <c r="B215" s="31">
        <v>67</v>
      </c>
      <c r="C215" s="396">
        <v>3500</v>
      </c>
    </row>
    <row r="216" spans="1:3">
      <c r="A216">
        <v>130</v>
      </c>
      <c r="B216" s="31">
        <v>65</v>
      </c>
      <c r="C216" s="396">
        <v>3800</v>
      </c>
    </row>
    <row r="217" spans="1:3">
      <c r="A217">
        <v>131</v>
      </c>
      <c r="B217" s="31">
        <v>65</v>
      </c>
      <c r="C217" s="396">
        <v>3500</v>
      </c>
    </row>
    <row r="218" spans="1:3">
      <c r="A218">
        <v>132</v>
      </c>
      <c r="B218" s="31">
        <v>67</v>
      </c>
      <c r="C218" s="396">
        <v>3950</v>
      </c>
    </row>
    <row r="219" spans="1:3">
      <c r="A219">
        <v>133</v>
      </c>
      <c r="B219" s="31">
        <v>77</v>
      </c>
      <c r="C219" s="396">
        <v>8000</v>
      </c>
    </row>
    <row r="220" spans="1:3">
      <c r="A220">
        <v>134</v>
      </c>
      <c r="B220" s="31">
        <v>66</v>
      </c>
      <c r="C220" s="396">
        <v>3500</v>
      </c>
    </row>
    <row r="221" spans="1:3">
      <c r="A221">
        <v>135</v>
      </c>
      <c r="B221" s="31">
        <v>65</v>
      </c>
      <c r="C221" s="396">
        <v>3650</v>
      </c>
    </row>
    <row r="222" spans="1:3">
      <c r="A222">
        <v>136</v>
      </c>
      <c r="B222" s="31">
        <v>75</v>
      </c>
      <c r="C222" s="396">
        <v>6500</v>
      </c>
    </row>
    <row r="223" spans="1:3">
      <c r="A223">
        <v>137</v>
      </c>
      <c r="B223" s="31">
        <v>67</v>
      </c>
      <c r="C223" s="396">
        <v>3650</v>
      </c>
    </row>
    <row r="224" spans="1:3">
      <c r="A224">
        <v>138</v>
      </c>
      <c r="B224" s="31">
        <v>65</v>
      </c>
      <c r="C224" s="396">
        <v>3950</v>
      </c>
    </row>
    <row r="225" spans="1:3">
      <c r="A225">
        <v>139</v>
      </c>
      <c r="B225" s="31">
        <v>66</v>
      </c>
      <c r="C225" s="396">
        <v>4150</v>
      </c>
    </row>
    <row r="226" spans="1:3">
      <c r="A226">
        <v>140</v>
      </c>
      <c r="B226" s="31">
        <v>73</v>
      </c>
      <c r="C226" s="396">
        <v>5100</v>
      </c>
    </row>
    <row r="227" spans="1:3">
      <c r="A227">
        <v>141</v>
      </c>
      <c r="B227" s="31">
        <v>72</v>
      </c>
      <c r="C227" s="396">
        <v>6200</v>
      </c>
    </row>
    <row r="228" spans="1:3">
      <c r="A228">
        <v>142</v>
      </c>
      <c r="B228" s="31">
        <v>67</v>
      </c>
      <c r="C228" s="396">
        <v>4800</v>
      </c>
    </row>
    <row r="229" spans="1:3">
      <c r="A229">
        <v>143</v>
      </c>
      <c r="B229" s="31">
        <v>75</v>
      </c>
      <c r="C229" s="396">
        <v>5500</v>
      </c>
    </row>
    <row r="230" spans="1:3">
      <c r="A230">
        <v>144</v>
      </c>
      <c r="B230" s="31">
        <v>76</v>
      </c>
      <c r="C230" s="396">
        <v>6700</v>
      </c>
    </row>
    <row r="231" spans="1:3">
      <c r="A231">
        <v>145</v>
      </c>
      <c r="B231" s="31">
        <v>64</v>
      </c>
      <c r="C231" s="396">
        <v>3800</v>
      </c>
    </row>
    <row r="232" spans="1:3">
      <c r="A232">
        <v>146</v>
      </c>
      <c r="B232" s="31">
        <v>65</v>
      </c>
      <c r="C232" s="396">
        <v>4000</v>
      </c>
    </row>
    <row r="233" spans="1:3">
      <c r="A233">
        <v>147</v>
      </c>
      <c r="B233" s="31">
        <v>77</v>
      </c>
      <c r="C233" s="396">
        <v>5600</v>
      </c>
    </row>
    <row r="234" spans="1:3">
      <c r="A234">
        <v>148</v>
      </c>
      <c r="B234" s="31">
        <v>55</v>
      </c>
      <c r="C234" s="396">
        <v>2700</v>
      </c>
    </row>
    <row r="235" spans="1:3">
      <c r="A235">
        <v>149</v>
      </c>
      <c r="B235" s="31">
        <v>62</v>
      </c>
      <c r="C235" s="396">
        <v>3300</v>
      </c>
    </row>
    <row r="236" spans="1:3">
      <c r="A236">
        <v>150</v>
      </c>
      <c r="B236" s="31">
        <v>65</v>
      </c>
      <c r="C236" s="396">
        <v>3000</v>
      </c>
    </row>
    <row r="237" spans="1:3">
      <c r="A237">
        <v>151</v>
      </c>
      <c r="B237" s="31">
        <v>73</v>
      </c>
      <c r="C237" s="396">
        <v>6400</v>
      </c>
    </row>
    <row r="238" spans="1:3">
      <c r="A238">
        <v>152</v>
      </c>
      <c r="B238" s="31">
        <v>66</v>
      </c>
      <c r="C238" s="396">
        <v>4000</v>
      </c>
    </row>
    <row r="239" spans="1:3">
      <c r="A239">
        <v>153</v>
      </c>
      <c r="B239" s="31">
        <v>65</v>
      </c>
      <c r="C239" s="396">
        <v>4000</v>
      </c>
    </row>
    <row r="240" spans="1:3">
      <c r="A240">
        <v>154</v>
      </c>
      <c r="B240" s="31">
        <v>66</v>
      </c>
      <c r="C240" s="396">
        <v>4700</v>
      </c>
    </row>
    <row r="241" spans="1:3">
      <c r="A241">
        <v>155</v>
      </c>
      <c r="B241" s="31">
        <v>65</v>
      </c>
      <c r="C241" s="396">
        <v>3900</v>
      </c>
    </row>
    <row r="242" spans="1:3">
      <c r="A242">
        <v>156</v>
      </c>
      <c r="B242" s="31">
        <v>74</v>
      </c>
      <c r="C242" s="396">
        <v>5600</v>
      </c>
    </row>
    <row r="243" spans="1:3">
      <c r="A243">
        <v>157</v>
      </c>
      <c r="B243" s="31">
        <v>65</v>
      </c>
      <c r="C243" s="396">
        <v>3900</v>
      </c>
    </row>
    <row r="244" spans="1:3">
      <c r="A244">
        <v>158</v>
      </c>
      <c r="B244" s="31">
        <v>75</v>
      </c>
      <c r="C244" s="396">
        <v>6250</v>
      </c>
    </row>
    <row r="245" spans="1:3">
      <c r="A245">
        <v>159</v>
      </c>
      <c r="B245" s="31">
        <v>66</v>
      </c>
      <c r="C245" s="396">
        <v>4100</v>
      </c>
    </row>
    <row r="246" spans="1:3">
      <c r="A246">
        <v>160</v>
      </c>
      <c r="B246" s="31">
        <v>65</v>
      </c>
      <c r="C246" s="396">
        <v>4800</v>
      </c>
    </row>
    <row r="247" spans="1:3">
      <c r="A247">
        <v>161</v>
      </c>
      <c r="B247" s="31">
        <v>63</v>
      </c>
      <c r="C247" s="396">
        <v>4200</v>
      </c>
    </row>
    <row r="248" spans="1:3">
      <c r="A248">
        <v>162</v>
      </c>
      <c r="B248" s="31">
        <v>75</v>
      </c>
      <c r="C248" s="396">
        <v>6000</v>
      </c>
    </row>
    <row r="249" spans="1:3">
      <c r="A249">
        <v>163</v>
      </c>
      <c r="B249" s="31">
        <v>69</v>
      </c>
      <c r="C249" s="396">
        <v>5100</v>
      </c>
    </row>
    <row r="250" spans="1:3">
      <c r="A250">
        <v>164</v>
      </c>
      <c r="B250" s="31">
        <v>65</v>
      </c>
      <c r="C250" s="396">
        <v>4800</v>
      </c>
    </row>
    <row r="251" spans="1:3">
      <c r="A251">
        <v>165</v>
      </c>
      <c r="B251" s="31">
        <v>74</v>
      </c>
      <c r="C251" s="396">
        <v>5400</v>
      </c>
    </row>
    <row r="252" spans="1:3">
      <c r="A252">
        <v>166</v>
      </c>
      <c r="B252" s="31">
        <v>37</v>
      </c>
      <c r="C252" s="396">
        <v>1800</v>
      </c>
    </row>
    <row r="253" spans="1:3">
      <c r="A253">
        <v>167</v>
      </c>
      <c r="B253" s="31">
        <v>72</v>
      </c>
      <c r="C253" s="396">
        <v>5000</v>
      </c>
    </row>
    <row r="254" spans="1:3">
      <c r="A254">
        <v>168</v>
      </c>
      <c r="B254" s="31">
        <v>65</v>
      </c>
      <c r="C254" s="396">
        <v>4200</v>
      </c>
    </row>
    <row r="255" spans="1:3">
      <c r="A255">
        <v>169</v>
      </c>
      <c r="B255" s="31">
        <v>77</v>
      </c>
      <c r="C255" s="396">
        <v>6500</v>
      </c>
    </row>
    <row r="256" spans="1:3">
      <c r="A256">
        <v>170</v>
      </c>
      <c r="B256" s="31">
        <v>65</v>
      </c>
      <c r="C256" s="396">
        <v>4500</v>
      </c>
    </row>
    <row r="257" spans="1:3">
      <c r="A257">
        <v>171</v>
      </c>
      <c r="B257" s="31">
        <v>68</v>
      </c>
      <c r="C257" s="396">
        <v>5000</v>
      </c>
    </row>
    <row r="259" spans="1:3">
      <c r="A259" t="s">
        <v>10</v>
      </c>
    </row>
    <row r="260" spans="1:3">
      <c r="A260">
        <v>1</v>
      </c>
      <c r="B260" s="31">
        <v>35</v>
      </c>
      <c r="C260" s="396">
        <v>604</v>
      </c>
    </row>
    <row r="261" spans="1:3">
      <c r="A261">
        <v>2</v>
      </c>
      <c r="B261" s="31">
        <v>36</v>
      </c>
      <c r="C261" s="396">
        <v>652</v>
      </c>
    </row>
    <row r="262" spans="1:3">
      <c r="A262">
        <v>3</v>
      </c>
      <c r="B262" s="31">
        <v>39</v>
      </c>
      <c r="C262" s="396">
        <v>760</v>
      </c>
    </row>
    <row r="263" spans="1:3">
      <c r="A263">
        <v>4</v>
      </c>
      <c r="B263" s="31">
        <v>55</v>
      </c>
      <c r="C263" s="396">
        <v>2110</v>
      </c>
    </row>
    <row r="264" spans="1:3">
      <c r="A264">
        <v>5</v>
      </c>
      <c r="B264" s="31">
        <v>53</v>
      </c>
      <c r="C264" s="396">
        <v>2034</v>
      </c>
    </row>
    <row r="265" spans="1:3">
      <c r="A265">
        <v>6</v>
      </c>
      <c r="B265" s="31">
        <v>38</v>
      </c>
      <c r="C265" s="396">
        <v>732</v>
      </c>
    </row>
    <row r="266" spans="1:3">
      <c r="A266">
        <v>7</v>
      </c>
      <c r="B266" s="31">
        <v>38</v>
      </c>
      <c r="C266" s="396">
        <v>738</v>
      </c>
    </row>
    <row r="267" spans="1:3">
      <c r="A267">
        <v>8</v>
      </c>
      <c r="B267" s="31">
        <v>37</v>
      </c>
      <c r="C267" s="396">
        <v>746</v>
      </c>
    </row>
    <row r="268" spans="1:3">
      <c r="A268">
        <v>9</v>
      </c>
      <c r="B268" s="31">
        <v>38</v>
      </c>
      <c r="C268" s="396">
        <v>750</v>
      </c>
    </row>
    <row r="269" spans="1:3">
      <c r="A269">
        <v>10</v>
      </c>
      <c r="B269" s="31">
        <v>36</v>
      </c>
      <c r="C269" s="396">
        <v>728</v>
      </c>
    </row>
    <row r="270" spans="1:3">
      <c r="A270">
        <v>11</v>
      </c>
      <c r="B270" s="31">
        <v>64</v>
      </c>
      <c r="C270" s="396">
        <v>3234</v>
      </c>
    </row>
    <row r="271" spans="1:3">
      <c r="A271">
        <v>12</v>
      </c>
      <c r="B271" s="31">
        <v>60</v>
      </c>
      <c r="C271" s="396">
        <v>2846</v>
      </c>
    </row>
    <row r="272" spans="1:3">
      <c r="A272">
        <v>13</v>
      </c>
      <c r="B272" s="31">
        <v>65</v>
      </c>
      <c r="C272" s="396">
        <v>3576</v>
      </c>
    </row>
    <row r="273" spans="1:3">
      <c r="A273">
        <v>14</v>
      </c>
      <c r="B273" s="31">
        <v>64</v>
      </c>
      <c r="C273" s="396">
        <v>3668</v>
      </c>
    </row>
    <row r="274" spans="1:3">
      <c r="A274">
        <v>15</v>
      </c>
      <c r="B274" s="31">
        <v>66</v>
      </c>
      <c r="C274" s="396">
        <v>3572</v>
      </c>
    </row>
    <row r="275" spans="1:3">
      <c r="A275">
        <v>16</v>
      </c>
      <c r="B275" s="31">
        <v>69</v>
      </c>
      <c r="C275" s="396">
        <v>4360</v>
      </c>
    </row>
    <row r="276" spans="1:3">
      <c r="A276">
        <v>17</v>
      </c>
      <c r="B276" s="31">
        <v>63</v>
      </c>
      <c r="C276" s="396">
        <v>3482</v>
      </c>
    </row>
    <row r="277" spans="1:3">
      <c r="A277">
        <v>18</v>
      </c>
      <c r="B277" s="31">
        <v>70</v>
      </c>
      <c r="C277" s="396">
        <v>4470</v>
      </c>
    </row>
    <row r="278" spans="1:3">
      <c r="A278">
        <v>19</v>
      </c>
      <c r="B278" s="31">
        <v>71</v>
      </c>
      <c r="C278" s="396">
        <v>5330</v>
      </c>
    </row>
    <row r="279" spans="1:3">
      <c r="A279">
        <v>20</v>
      </c>
      <c r="B279" s="31">
        <v>66</v>
      </c>
      <c r="C279" s="396">
        <v>3908</v>
      </c>
    </row>
    <row r="280" spans="1:3">
      <c r="A280">
        <v>21</v>
      </c>
      <c r="B280" s="31">
        <v>37</v>
      </c>
      <c r="C280" s="396">
        <v>788</v>
      </c>
    </row>
    <row r="281" spans="1:3">
      <c r="A281">
        <v>22</v>
      </c>
      <c r="B281" s="31">
        <v>36</v>
      </c>
      <c r="C281" s="396">
        <v>610</v>
      </c>
    </row>
    <row r="282" spans="1:3">
      <c r="A282">
        <v>23</v>
      </c>
      <c r="B282" s="31">
        <v>38</v>
      </c>
      <c r="C282" s="396">
        <v>762</v>
      </c>
    </row>
    <row r="283" spans="1:3">
      <c r="A283">
        <v>24</v>
      </c>
      <c r="B283" s="31">
        <v>31</v>
      </c>
      <c r="C283" s="396">
        <v>464</v>
      </c>
    </row>
    <row r="284" spans="1:3">
      <c r="A284">
        <v>25</v>
      </c>
      <c r="B284" s="31">
        <v>35</v>
      </c>
      <c r="C284" s="396">
        <v>628</v>
      </c>
    </row>
    <row r="285" spans="1:3">
      <c r="A285">
        <v>26</v>
      </c>
      <c r="B285" s="31">
        <v>32</v>
      </c>
      <c r="C285" s="396">
        <v>498</v>
      </c>
    </row>
    <row r="286" spans="1:3">
      <c r="A286">
        <v>27</v>
      </c>
      <c r="B286" s="31">
        <v>36</v>
      </c>
      <c r="C286" s="396">
        <v>742</v>
      </c>
    </row>
    <row r="287" spans="1:3">
      <c r="A287">
        <v>28</v>
      </c>
      <c r="B287" s="31">
        <v>57</v>
      </c>
      <c r="C287" s="396">
        <v>2522</v>
      </c>
    </row>
    <row r="288" spans="1:3">
      <c r="A288">
        <v>29</v>
      </c>
      <c r="B288" s="31">
        <v>57</v>
      </c>
      <c r="C288" s="396">
        <v>2484</v>
      </c>
    </row>
    <row r="289" spans="1:3">
      <c r="A289">
        <v>30</v>
      </c>
      <c r="B289" s="31">
        <v>51</v>
      </c>
      <c r="C289" s="396">
        <v>1842</v>
      </c>
    </row>
    <row r="290" spans="1:3">
      <c r="A290">
        <v>31</v>
      </c>
      <c r="B290" s="31">
        <v>44</v>
      </c>
      <c r="C290" s="396">
        <v>1452</v>
      </c>
    </row>
    <row r="291" spans="1:3">
      <c r="A291">
        <v>32</v>
      </c>
      <c r="B291" s="31">
        <v>39</v>
      </c>
      <c r="C291" s="396">
        <v>892</v>
      </c>
    </row>
    <row r="292" spans="1:3">
      <c r="A292">
        <v>33</v>
      </c>
      <c r="B292" s="31">
        <v>38</v>
      </c>
      <c r="C292" s="396">
        <v>834</v>
      </c>
    </row>
    <row r="293" spans="1:3">
      <c r="A293">
        <v>34</v>
      </c>
      <c r="B293" s="31">
        <v>44</v>
      </c>
      <c r="C293" s="396">
        <v>1186</v>
      </c>
    </row>
    <row r="294" spans="1:3">
      <c r="A294">
        <v>35</v>
      </c>
      <c r="B294" s="31">
        <v>51</v>
      </c>
      <c r="C294" s="396">
        <v>1170</v>
      </c>
    </row>
    <row r="295" spans="1:3">
      <c r="A295">
        <v>36</v>
      </c>
      <c r="B295" s="31">
        <v>50</v>
      </c>
      <c r="C295" s="396">
        <v>1862</v>
      </c>
    </row>
    <row r="296" spans="1:3">
      <c r="A296">
        <v>37</v>
      </c>
      <c r="B296" s="31">
        <v>40</v>
      </c>
      <c r="C296" s="396">
        <v>1030</v>
      </c>
    </row>
    <row r="297" spans="1:3">
      <c r="A297">
        <v>38</v>
      </c>
      <c r="B297" s="31">
        <v>52</v>
      </c>
      <c r="C297" s="396">
        <v>1936</v>
      </c>
    </row>
    <row r="298" spans="1:3">
      <c r="A298">
        <v>39</v>
      </c>
      <c r="B298" s="31">
        <v>47</v>
      </c>
      <c r="C298" s="396">
        <v>1442</v>
      </c>
    </row>
    <row r="299" spans="1:3">
      <c r="A299">
        <v>40</v>
      </c>
      <c r="B299" s="31">
        <v>53</v>
      </c>
      <c r="C299" s="396">
        <v>2046</v>
      </c>
    </row>
    <row r="300" spans="1:3">
      <c r="A300">
        <v>41</v>
      </c>
      <c r="B300" s="31">
        <v>62</v>
      </c>
      <c r="C300" s="396">
        <v>3374</v>
      </c>
    </row>
    <row r="301" spans="1:3">
      <c r="A301">
        <v>42</v>
      </c>
      <c r="B301" s="31">
        <v>71</v>
      </c>
      <c r="C301" s="396">
        <v>4462</v>
      </c>
    </row>
    <row r="302" spans="1:3">
      <c r="A302">
        <v>43</v>
      </c>
      <c r="B302" s="31">
        <v>68</v>
      </c>
      <c r="C302" s="396">
        <v>5452</v>
      </c>
    </row>
    <row r="303" spans="1:3">
      <c r="A303">
        <v>44</v>
      </c>
      <c r="B303" s="31">
        <v>41</v>
      </c>
      <c r="C303" s="396">
        <v>994</v>
      </c>
    </row>
    <row r="304" spans="1:3">
      <c r="A304">
        <v>45</v>
      </c>
      <c r="B304" s="31">
        <v>39</v>
      </c>
      <c r="C304" s="396">
        <v>862</v>
      </c>
    </row>
    <row r="305" spans="1:3">
      <c r="A305">
        <v>46</v>
      </c>
      <c r="B305" s="31">
        <v>70</v>
      </c>
      <c r="C305" s="396">
        <v>4428</v>
      </c>
    </row>
    <row r="306" spans="1:3">
      <c r="A306">
        <v>47</v>
      </c>
      <c r="B306" s="31">
        <v>70</v>
      </c>
      <c r="C306" s="396">
        <v>4262</v>
      </c>
    </row>
    <row r="307" spans="1:3">
      <c r="A307">
        <v>48</v>
      </c>
      <c r="B307" s="31">
        <v>54</v>
      </c>
      <c r="C307" s="396">
        <v>2300</v>
      </c>
    </row>
    <row r="308" spans="1:3">
      <c r="A308">
        <v>49</v>
      </c>
      <c r="B308" s="31">
        <v>70</v>
      </c>
      <c r="C308" s="396">
        <v>4694</v>
      </c>
    </row>
    <row r="309" spans="1:3">
      <c r="A309">
        <v>50</v>
      </c>
      <c r="B309" s="31">
        <v>71</v>
      </c>
      <c r="C309" s="396">
        <v>4416</v>
      </c>
    </row>
    <row r="310" spans="1:3">
      <c r="A310">
        <v>51</v>
      </c>
      <c r="B310" s="31">
        <v>53</v>
      </c>
      <c r="C310" s="396">
        <v>2208</v>
      </c>
    </row>
    <row r="311" spans="1:3">
      <c r="A311">
        <v>52</v>
      </c>
      <c r="B311" s="31">
        <v>55</v>
      </c>
      <c r="C311" s="396">
        <v>2458</v>
      </c>
    </row>
    <row r="312" spans="1:3">
      <c r="A312">
        <v>53</v>
      </c>
      <c r="B312" s="31">
        <v>63</v>
      </c>
      <c r="C312" s="396">
        <v>3290</v>
      </c>
    </row>
    <row r="313" spans="1:3">
      <c r="A313">
        <v>54</v>
      </c>
      <c r="B313" s="31">
        <v>51</v>
      </c>
      <c r="C313" s="396">
        <v>1128</v>
      </c>
    </row>
    <row r="314" spans="1:3">
      <c r="A314">
        <v>55</v>
      </c>
      <c r="B314" s="31">
        <v>52</v>
      </c>
      <c r="C314" s="396">
        <v>2000</v>
      </c>
    </row>
    <row r="315" spans="1:3">
      <c r="A315">
        <v>56</v>
      </c>
      <c r="B315" s="31">
        <v>55</v>
      </c>
      <c r="C315" s="396">
        <v>3000</v>
      </c>
    </row>
    <row r="316" spans="1:3">
      <c r="A316">
        <v>57</v>
      </c>
      <c r="B316" s="31">
        <v>57</v>
      </c>
      <c r="C316" s="396">
        <v>3000</v>
      </c>
    </row>
    <row r="317" spans="1:3">
      <c r="A317">
        <v>58</v>
      </c>
      <c r="B317" s="31">
        <v>49</v>
      </c>
      <c r="C317" s="396">
        <v>1728</v>
      </c>
    </row>
    <row r="318" spans="1:3">
      <c r="A318">
        <v>59</v>
      </c>
      <c r="B318" s="31">
        <v>64</v>
      </c>
      <c r="C318" s="396">
        <v>3418</v>
      </c>
    </row>
    <row r="319" spans="1:3">
      <c r="A319">
        <v>60</v>
      </c>
      <c r="B319" s="31">
        <v>68</v>
      </c>
      <c r="C319" s="396">
        <v>4374</v>
      </c>
    </row>
    <row r="320" spans="1:3">
      <c r="A320">
        <v>61</v>
      </c>
      <c r="B320" s="31">
        <v>53</v>
      </c>
      <c r="C320" s="396">
        <v>2396</v>
      </c>
    </row>
    <row r="321" spans="1:3">
      <c r="A321">
        <v>62</v>
      </c>
      <c r="B321" s="31">
        <v>48</v>
      </c>
      <c r="C321" s="396">
        <v>1724</v>
      </c>
    </row>
    <row r="322" spans="1:3">
      <c r="A322">
        <v>63</v>
      </c>
      <c r="B322" s="31">
        <v>57</v>
      </c>
      <c r="C322" s="396">
        <v>2556</v>
      </c>
    </row>
    <row r="323" spans="1:3">
      <c r="A323">
        <v>64</v>
      </c>
      <c r="B323" s="31">
        <v>40</v>
      </c>
      <c r="C323" s="396">
        <v>998</v>
      </c>
    </row>
    <row r="324" spans="1:3">
      <c r="A324">
        <v>65</v>
      </c>
      <c r="B324" s="31">
        <v>41</v>
      </c>
      <c r="C324" s="396">
        <v>1014</v>
      </c>
    </row>
    <row r="325" spans="1:3">
      <c r="A325">
        <v>66</v>
      </c>
      <c r="B325" s="31">
        <v>44</v>
      </c>
      <c r="C325" s="396">
        <v>1170</v>
      </c>
    </row>
    <row r="326" spans="1:3">
      <c r="A326">
        <v>67</v>
      </c>
      <c r="B326" s="31">
        <v>38</v>
      </c>
      <c r="C326" s="396">
        <v>810</v>
      </c>
    </row>
    <row r="327" spans="1:3">
      <c r="A327">
        <v>68</v>
      </c>
      <c r="B327" s="31">
        <v>42</v>
      </c>
      <c r="C327" s="396">
        <v>1028</v>
      </c>
    </row>
    <row r="328" spans="1:3">
      <c r="A328">
        <v>69</v>
      </c>
      <c r="B328" s="31">
        <v>40</v>
      </c>
      <c r="C328" s="396">
        <v>1020</v>
      </c>
    </row>
    <row r="329" spans="1:3">
      <c r="A329">
        <v>70</v>
      </c>
      <c r="B329" s="31">
        <v>42</v>
      </c>
      <c r="C329" s="396">
        <v>1042</v>
      </c>
    </row>
    <row r="330" spans="1:3">
      <c r="A330">
        <v>71</v>
      </c>
      <c r="B330" s="31">
        <v>39</v>
      </c>
      <c r="C330" s="396">
        <v>828</v>
      </c>
    </row>
    <row r="331" spans="1:3">
      <c r="A331">
        <v>72</v>
      </c>
      <c r="B331" s="31">
        <v>42</v>
      </c>
      <c r="C331" s="396">
        <v>972</v>
      </c>
    </row>
    <row r="332" spans="1:3">
      <c r="A332">
        <v>73</v>
      </c>
      <c r="B332" s="31">
        <v>44</v>
      </c>
      <c r="C332" s="396">
        <v>1166</v>
      </c>
    </row>
    <row r="333" spans="1:3">
      <c r="A333">
        <v>74</v>
      </c>
      <c r="B333" s="31">
        <v>41</v>
      </c>
      <c r="C333" s="396">
        <v>1040</v>
      </c>
    </row>
    <row r="334" spans="1:3">
      <c r="A334">
        <v>75</v>
      </c>
      <c r="B334" s="31">
        <v>42</v>
      </c>
      <c r="C334" s="396">
        <v>1110</v>
      </c>
    </row>
    <row r="335" spans="1:3">
      <c r="A335">
        <v>76</v>
      </c>
      <c r="B335" s="31">
        <v>41</v>
      </c>
      <c r="C335" s="396">
        <v>1062</v>
      </c>
    </row>
    <row r="336" spans="1:3">
      <c r="A336">
        <v>77</v>
      </c>
      <c r="B336" s="31">
        <v>44</v>
      </c>
      <c r="C336" s="396">
        <v>1218</v>
      </c>
    </row>
    <row r="337" spans="1:3">
      <c r="A337">
        <v>78</v>
      </c>
      <c r="B337" s="31">
        <v>39</v>
      </c>
      <c r="C337" s="396">
        <v>942</v>
      </c>
    </row>
    <row r="338" spans="1:3">
      <c r="A338">
        <v>79</v>
      </c>
      <c r="B338" s="31">
        <v>38</v>
      </c>
      <c r="C338" s="396">
        <v>850</v>
      </c>
    </row>
    <row r="339" spans="1:3">
      <c r="A339">
        <v>80</v>
      </c>
      <c r="B339" s="31">
        <v>39</v>
      </c>
      <c r="C339" s="396">
        <v>850</v>
      </c>
    </row>
    <row r="340" spans="1:3">
      <c r="A340">
        <v>81</v>
      </c>
      <c r="B340" s="31">
        <v>35</v>
      </c>
      <c r="C340" s="396">
        <v>592</v>
      </c>
    </row>
    <row r="341" spans="1:3">
      <c r="A341">
        <v>82</v>
      </c>
      <c r="B341" s="31">
        <v>37</v>
      </c>
      <c r="C341" s="396">
        <v>730</v>
      </c>
    </row>
    <row r="342" spans="1:3">
      <c r="A342">
        <v>83</v>
      </c>
      <c r="B342" s="31">
        <v>37</v>
      </c>
      <c r="C342" s="396">
        <v>700</v>
      </c>
    </row>
    <row r="343" spans="1:3">
      <c r="A343">
        <v>84</v>
      </c>
      <c r="B343" s="31">
        <v>37</v>
      </c>
      <c r="C343" s="396">
        <v>746</v>
      </c>
    </row>
    <row r="344" spans="1:3">
      <c r="A344">
        <v>85</v>
      </c>
      <c r="B344" s="31">
        <v>36</v>
      </c>
      <c r="C344" s="396">
        <v>736</v>
      </c>
    </row>
    <row r="345" spans="1:3">
      <c r="A345">
        <v>86</v>
      </c>
      <c r="B345" s="31">
        <v>37</v>
      </c>
      <c r="C345" s="396">
        <v>716</v>
      </c>
    </row>
    <row r="346" spans="1:3">
      <c r="A346">
        <v>87</v>
      </c>
      <c r="B346" s="31">
        <v>35</v>
      </c>
      <c r="C346" s="396">
        <v>568</v>
      </c>
    </row>
    <row r="347" spans="1:3">
      <c r="A347">
        <v>88</v>
      </c>
      <c r="B347" s="31">
        <v>36</v>
      </c>
      <c r="C347" s="396">
        <v>688</v>
      </c>
    </row>
    <row r="348" spans="1:3">
      <c r="A348">
        <v>89</v>
      </c>
      <c r="B348" s="31">
        <v>39</v>
      </c>
      <c r="C348" s="396">
        <v>788</v>
      </c>
    </row>
    <row r="349" spans="1:3">
      <c r="A349">
        <v>90</v>
      </c>
      <c r="B349" s="31">
        <v>35</v>
      </c>
      <c r="C349" s="396">
        <v>674</v>
      </c>
    </row>
    <row r="350" spans="1:3">
      <c r="A350">
        <v>91</v>
      </c>
      <c r="B350" s="31">
        <v>37</v>
      </c>
      <c r="C350" s="396">
        <v>756</v>
      </c>
    </row>
    <row r="351" spans="1:3">
      <c r="A351">
        <v>92</v>
      </c>
      <c r="B351" s="31">
        <v>49</v>
      </c>
      <c r="C351" s="396">
        <v>1622</v>
      </c>
    </row>
    <row r="352" spans="1:3">
      <c r="A352">
        <v>93</v>
      </c>
      <c r="B352" s="31">
        <v>49</v>
      </c>
      <c r="C352" s="396">
        <v>1676</v>
      </c>
    </row>
    <row r="353" spans="1:3">
      <c r="A353">
        <v>94</v>
      </c>
      <c r="B353" s="31">
        <v>44</v>
      </c>
      <c r="C353" s="396">
        <v>1290</v>
      </c>
    </row>
    <row r="354" spans="1:3">
      <c r="A354">
        <v>95</v>
      </c>
      <c r="B354" s="31">
        <v>44</v>
      </c>
      <c r="C354" s="396">
        <v>1166</v>
      </c>
    </row>
    <row r="355" spans="1:3">
      <c r="A355">
        <v>96</v>
      </c>
      <c r="B355" s="31">
        <v>42</v>
      </c>
      <c r="C355" s="396">
        <v>1048</v>
      </c>
    </row>
    <row r="356" spans="1:3">
      <c r="A356">
        <v>97</v>
      </c>
      <c r="B356" s="31">
        <v>55</v>
      </c>
      <c r="C356" s="396">
        <v>2270</v>
      </c>
    </row>
    <row r="357" spans="1:3">
      <c r="A357">
        <v>98</v>
      </c>
      <c r="B357" s="31">
        <v>58</v>
      </c>
      <c r="C357" s="396">
        <v>2766</v>
      </c>
    </row>
    <row r="358" spans="1:3">
      <c r="A358">
        <v>99</v>
      </c>
      <c r="B358" s="31">
        <v>58</v>
      </c>
      <c r="C358" s="396">
        <v>2434</v>
      </c>
    </row>
    <row r="359" spans="1:3">
      <c r="A359">
        <v>100</v>
      </c>
      <c r="B359" s="31">
        <v>62</v>
      </c>
      <c r="C359" s="396">
        <v>3316</v>
      </c>
    </row>
    <row r="360" spans="1:3">
      <c r="A360">
        <v>101</v>
      </c>
      <c r="B360" s="31">
        <v>59</v>
      </c>
      <c r="C360" s="396">
        <v>2630</v>
      </c>
    </row>
    <row r="361" spans="1:3">
      <c r="A361">
        <v>102</v>
      </c>
      <c r="B361" s="31">
        <v>47</v>
      </c>
      <c r="C361" s="396">
        <v>1432</v>
      </c>
    </row>
    <row r="362" spans="1:3">
      <c r="A362">
        <v>103</v>
      </c>
      <c r="B362" s="31">
        <v>45</v>
      </c>
      <c r="C362" s="396">
        <v>1288</v>
      </c>
    </row>
    <row r="363" spans="1:3">
      <c r="A363">
        <v>104</v>
      </c>
      <c r="B363" s="31">
        <v>58</v>
      </c>
      <c r="C363" s="396">
        <v>2604</v>
      </c>
    </row>
    <row r="364" spans="1:3">
      <c r="A364">
        <v>105</v>
      </c>
      <c r="B364" s="31">
        <v>43</v>
      </c>
      <c r="C364" s="396">
        <v>1162</v>
      </c>
    </row>
    <row r="365" spans="1:3">
      <c r="A365">
        <v>106</v>
      </c>
      <c r="B365" s="31">
        <v>49</v>
      </c>
      <c r="C365" s="396">
        <v>1618</v>
      </c>
    </row>
    <row r="366" spans="1:3">
      <c r="A366">
        <v>107</v>
      </c>
      <c r="B366" s="31">
        <v>46</v>
      </c>
      <c r="C366" s="396">
        <v>1308</v>
      </c>
    </row>
    <row r="367" spans="1:3">
      <c r="A367">
        <v>108</v>
      </c>
      <c r="B367" s="31">
        <v>42</v>
      </c>
      <c r="C367" s="396">
        <v>1126</v>
      </c>
    </row>
    <row r="368" spans="1:3">
      <c r="A368">
        <v>109</v>
      </c>
      <c r="B368" s="31">
        <v>43</v>
      </c>
      <c r="C368" s="396">
        <v>1158</v>
      </c>
    </row>
    <row r="369" spans="1:3">
      <c r="A369">
        <v>110</v>
      </c>
      <c r="B369" s="31">
        <v>51</v>
      </c>
      <c r="C369" s="396">
        <v>1866</v>
      </c>
    </row>
    <row r="370" spans="1:3">
      <c r="A370">
        <v>111</v>
      </c>
      <c r="B370" s="31">
        <v>48</v>
      </c>
      <c r="C370" s="396">
        <v>1628</v>
      </c>
    </row>
    <row r="371" spans="1:3">
      <c r="A371">
        <v>112</v>
      </c>
      <c r="B371" s="31">
        <v>56</v>
      </c>
      <c r="C371" s="396">
        <v>2394</v>
      </c>
    </row>
    <row r="372" spans="1:3">
      <c r="A372">
        <v>113</v>
      </c>
      <c r="B372" s="31">
        <v>56</v>
      </c>
      <c r="C372" s="396">
        <v>2522</v>
      </c>
    </row>
    <row r="373" spans="1:3">
      <c r="A373">
        <v>114</v>
      </c>
      <c r="B373" s="31">
        <v>59</v>
      </c>
      <c r="C373" s="396">
        <v>2952</v>
      </c>
    </row>
    <row r="374" spans="1:3">
      <c r="A374">
        <v>115</v>
      </c>
      <c r="B374" s="31">
        <v>56</v>
      </c>
      <c r="C374" s="396">
        <v>2386</v>
      </c>
    </row>
    <row r="375" spans="1:3">
      <c r="A375">
        <v>116</v>
      </c>
      <c r="B375" s="31">
        <v>60</v>
      </c>
      <c r="C375" s="396">
        <v>2984</v>
      </c>
    </row>
    <row r="376" spans="1:3">
      <c r="A376">
        <v>117</v>
      </c>
      <c r="B376" s="31">
        <v>54</v>
      </c>
      <c r="C376" s="396">
        <v>2178</v>
      </c>
    </row>
    <row r="377" spans="1:3">
      <c r="A377">
        <v>118</v>
      </c>
      <c r="B377" s="31">
        <v>48</v>
      </c>
      <c r="C377" s="396">
        <v>1784</v>
      </c>
    </row>
    <row r="378" spans="1:3">
      <c r="A378">
        <v>119</v>
      </c>
      <c r="B378" s="31">
        <v>55</v>
      </c>
      <c r="C378" s="396">
        <v>2516</v>
      </c>
    </row>
    <row r="379" spans="1:3">
      <c r="A379">
        <v>120</v>
      </c>
      <c r="B379" s="31">
        <v>50</v>
      </c>
      <c r="C379" s="396">
        <v>1710</v>
      </c>
    </row>
    <row r="380" spans="1:3">
      <c r="A380">
        <v>121</v>
      </c>
      <c r="B380" s="31">
        <v>49</v>
      </c>
      <c r="C380" s="396">
        <v>1870</v>
      </c>
    </row>
    <row r="381" spans="1:3">
      <c r="A381">
        <v>122</v>
      </c>
      <c r="B381" s="31">
        <v>55</v>
      </c>
      <c r="C381" s="396">
        <v>2372</v>
      </c>
    </row>
    <row r="382" spans="1:3">
      <c r="A382">
        <v>123</v>
      </c>
      <c r="B382" s="31">
        <v>50</v>
      </c>
      <c r="C382" s="396">
        <v>1778</v>
      </c>
    </row>
    <row r="383" spans="1:3">
      <c r="A383">
        <v>124</v>
      </c>
      <c r="B383" s="31">
        <v>51</v>
      </c>
      <c r="C383" s="396">
        <v>1920</v>
      </c>
    </row>
    <row r="384" spans="1:3">
      <c r="A384">
        <v>125</v>
      </c>
      <c r="B384" s="31">
        <v>56</v>
      </c>
      <c r="C384" s="396">
        <v>2212</v>
      </c>
    </row>
    <row r="385" spans="1:3">
      <c r="A385">
        <v>126</v>
      </c>
      <c r="B385" s="31">
        <v>53</v>
      </c>
      <c r="C385" s="396">
        <v>2034</v>
      </c>
    </row>
    <row r="386" spans="1:3">
      <c r="A386">
        <v>127</v>
      </c>
      <c r="B386" s="31">
        <v>62</v>
      </c>
      <c r="C386" s="396">
        <v>3718</v>
      </c>
    </row>
    <row r="387" spans="1:3">
      <c r="A387">
        <v>128</v>
      </c>
      <c r="B387" s="31">
        <v>70</v>
      </c>
      <c r="C387" s="396">
        <v>5250</v>
      </c>
    </row>
    <row r="388" spans="1:3">
      <c r="A388">
        <v>129</v>
      </c>
      <c r="B388" s="31">
        <v>52</v>
      </c>
      <c r="C388" s="396">
        <v>2260</v>
      </c>
    </row>
    <row r="389" spans="1:3">
      <c r="A389">
        <v>130</v>
      </c>
      <c r="B389" s="31">
        <v>62</v>
      </c>
      <c r="C389" s="396">
        <v>3672</v>
      </c>
    </row>
    <row r="390" spans="1:3">
      <c r="A390">
        <v>131</v>
      </c>
      <c r="B390" s="31">
        <v>73</v>
      </c>
      <c r="C390" s="396">
        <v>6180</v>
      </c>
    </row>
    <row r="391" spans="1:3">
      <c r="A391">
        <v>132</v>
      </c>
      <c r="B391" s="31">
        <v>69</v>
      </c>
      <c r="C391" s="396">
        <v>4788</v>
      </c>
    </row>
    <row r="392" spans="1:3">
      <c r="A392">
        <v>133</v>
      </c>
      <c r="B392" s="31">
        <v>29</v>
      </c>
      <c r="C392" s="396">
        <v>388</v>
      </c>
    </row>
    <row r="393" spans="1:3">
      <c r="A393">
        <v>134</v>
      </c>
      <c r="B393" s="31">
        <v>28</v>
      </c>
      <c r="C393" s="396">
        <v>870</v>
      </c>
    </row>
    <row r="394" spans="1:3">
      <c r="A394">
        <v>135</v>
      </c>
      <c r="B394" s="31">
        <v>30</v>
      </c>
      <c r="C394" s="396">
        <v>432</v>
      </c>
    </row>
    <row r="395" spans="1:3">
      <c r="A395">
        <v>136</v>
      </c>
      <c r="B395" s="31">
        <v>32</v>
      </c>
      <c r="C395" s="396">
        <v>454</v>
      </c>
    </row>
    <row r="396" spans="1:3">
      <c r="A396">
        <v>137</v>
      </c>
      <c r="B396" s="31">
        <v>31</v>
      </c>
      <c r="C396" s="396">
        <v>426</v>
      </c>
    </row>
    <row r="397" spans="1:3">
      <c r="A397">
        <v>138</v>
      </c>
      <c r="B397" s="31">
        <v>31</v>
      </c>
      <c r="C397" s="396">
        <v>450</v>
      </c>
    </row>
    <row r="398" spans="1:3">
      <c r="A398">
        <v>139</v>
      </c>
      <c r="B398" s="31">
        <v>34</v>
      </c>
      <c r="C398" s="396">
        <v>578</v>
      </c>
    </row>
    <row r="399" spans="1:3">
      <c r="A399">
        <v>140</v>
      </c>
      <c r="B399" s="31">
        <v>34</v>
      </c>
      <c r="C399" s="396">
        <v>548</v>
      </c>
    </row>
    <row r="400" spans="1:3">
      <c r="A400">
        <v>141</v>
      </c>
      <c r="B400" s="31">
        <v>49</v>
      </c>
      <c r="C400" s="396">
        <v>1616</v>
      </c>
    </row>
    <row r="401" spans="1:3">
      <c r="A401">
        <v>142</v>
      </c>
      <c r="B401" s="31">
        <v>65</v>
      </c>
      <c r="C401" s="396">
        <v>3864</v>
      </c>
    </row>
    <row r="402" spans="1:3">
      <c r="A402">
        <v>143</v>
      </c>
      <c r="B402" s="31">
        <v>54</v>
      </c>
      <c r="C402" s="396">
        <v>2292</v>
      </c>
    </row>
    <row r="403" spans="1:3">
      <c r="A403">
        <v>144</v>
      </c>
      <c r="B403" s="31">
        <v>58</v>
      </c>
      <c r="C403" s="396">
        <v>2834</v>
      </c>
    </row>
    <row r="404" spans="1:3">
      <c r="A404">
        <v>145</v>
      </c>
      <c r="B404" s="31">
        <v>73</v>
      </c>
      <c r="C404" s="396">
        <v>5256</v>
      </c>
    </row>
    <row r="405" spans="1:3">
      <c r="A405">
        <v>146</v>
      </c>
      <c r="B405" s="31">
        <v>75</v>
      </c>
      <c r="C405" s="396">
        <v>5410</v>
      </c>
    </row>
    <row r="406" spans="1:3">
      <c r="A406">
        <v>147</v>
      </c>
      <c r="B406" s="31">
        <v>63</v>
      </c>
      <c r="C406" s="396">
        <v>3664</v>
      </c>
    </row>
    <row r="407" spans="1:3">
      <c r="A407">
        <v>148</v>
      </c>
      <c r="B407" s="31">
        <v>49</v>
      </c>
      <c r="C407" s="396">
        <v>1720</v>
      </c>
    </row>
    <row r="408" spans="1:3">
      <c r="A408">
        <v>149</v>
      </c>
      <c r="B408" s="31">
        <v>59</v>
      </c>
      <c r="C408" s="396">
        <v>2998</v>
      </c>
    </row>
    <row r="409" spans="1:3">
      <c r="A409">
        <v>150</v>
      </c>
      <c r="B409" s="31">
        <v>54</v>
      </c>
      <c r="C409" s="396">
        <v>2280</v>
      </c>
    </row>
    <row r="410" spans="1:3">
      <c r="A410">
        <v>151</v>
      </c>
      <c r="B410" s="31">
        <v>64</v>
      </c>
      <c r="C410" s="396">
        <v>3710</v>
      </c>
    </row>
    <row r="411" spans="1:3">
      <c r="A411">
        <v>152</v>
      </c>
      <c r="B411" s="31">
        <v>52</v>
      </c>
      <c r="C411" s="396">
        <v>1896</v>
      </c>
    </row>
    <row r="412" spans="1:3">
      <c r="A412">
        <v>153</v>
      </c>
      <c r="B412" s="31">
        <v>47</v>
      </c>
      <c r="C412" s="396">
        <v>1498</v>
      </c>
    </row>
    <row r="413" spans="1:3">
      <c r="A413">
        <v>154</v>
      </c>
      <c r="B413" s="31">
        <v>68</v>
      </c>
      <c r="C413" s="396">
        <v>3894</v>
      </c>
    </row>
    <row r="414" spans="1:3">
      <c r="A414">
        <v>155</v>
      </c>
      <c r="B414" s="31">
        <v>54</v>
      </c>
      <c r="C414" s="396">
        <v>1996</v>
      </c>
    </row>
    <row r="415" spans="1:3">
      <c r="A415">
        <v>156</v>
      </c>
      <c r="B415" s="31">
        <v>64</v>
      </c>
      <c r="C415" s="396">
        <v>3352</v>
      </c>
    </row>
    <row r="416" spans="1:3">
      <c r="A416">
        <v>157</v>
      </c>
      <c r="B416" s="31">
        <v>49</v>
      </c>
      <c r="C416" s="396">
        <v>1618</v>
      </c>
    </row>
    <row r="417" spans="1:3">
      <c r="A417">
        <v>158</v>
      </c>
      <c r="B417" s="31">
        <v>60</v>
      </c>
      <c r="C417" s="396">
        <v>3420</v>
      </c>
    </row>
    <row r="418" spans="1:3">
      <c r="A418">
        <v>159</v>
      </c>
      <c r="B418" s="31">
        <v>67</v>
      </c>
      <c r="C418" s="396">
        <v>4474</v>
      </c>
    </row>
    <row r="419" spans="1:3">
      <c r="A419">
        <v>160</v>
      </c>
      <c r="B419" s="31">
        <v>33</v>
      </c>
      <c r="C419" s="396">
        <v>550</v>
      </c>
    </row>
    <row r="420" spans="1:3">
      <c r="A420">
        <v>161</v>
      </c>
      <c r="B420" s="31">
        <v>34</v>
      </c>
      <c r="C420" s="396">
        <v>484</v>
      </c>
    </row>
    <row r="421" spans="1:3">
      <c r="A421">
        <v>162</v>
      </c>
      <c r="B421" s="31">
        <v>32</v>
      </c>
      <c r="C421" s="396">
        <v>534</v>
      </c>
    </row>
    <row r="422" spans="1:3">
      <c r="A422">
        <v>163</v>
      </c>
      <c r="B422" s="31">
        <v>34</v>
      </c>
      <c r="C422" s="396">
        <v>586</v>
      </c>
    </row>
    <row r="423" spans="1:3">
      <c r="A423">
        <v>164</v>
      </c>
      <c r="B423" s="31">
        <v>34</v>
      </c>
      <c r="C423" s="396">
        <v>550</v>
      </c>
    </row>
    <row r="424" spans="1:3">
      <c r="A424">
        <v>165</v>
      </c>
      <c r="B424" s="31">
        <v>33</v>
      </c>
      <c r="C424" s="396">
        <v>538</v>
      </c>
    </row>
    <row r="425" spans="1:3">
      <c r="A425">
        <v>166</v>
      </c>
      <c r="B425" s="31">
        <v>29</v>
      </c>
      <c r="C425" s="396">
        <v>376</v>
      </c>
    </row>
    <row r="426" spans="1:3">
      <c r="A426">
        <v>167</v>
      </c>
      <c r="B426" s="31">
        <v>32</v>
      </c>
      <c r="C426" s="396">
        <v>516</v>
      </c>
    </row>
    <row r="427" spans="1:3">
      <c r="A427">
        <v>168</v>
      </c>
      <c r="B427" s="31">
        <v>32</v>
      </c>
      <c r="C427" s="396">
        <v>520</v>
      </c>
    </row>
    <row r="428" spans="1:3">
      <c r="A428">
        <v>169</v>
      </c>
      <c r="B428" s="31">
        <v>34</v>
      </c>
      <c r="C428" s="396">
        <v>634</v>
      </c>
    </row>
    <row r="429" spans="1:3">
      <c r="A429">
        <v>170</v>
      </c>
      <c r="B429" s="31">
        <v>33</v>
      </c>
      <c r="C429" s="396">
        <v>558</v>
      </c>
    </row>
    <row r="430" spans="1:3">
      <c r="A430">
        <v>171</v>
      </c>
      <c r="B430" s="31">
        <v>33</v>
      </c>
      <c r="C430" s="396">
        <v>530</v>
      </c>
    </row>
    <row r="431" spans="1:3">
      <c r="A431">
        <v>172</v>
      </c>
      <c r="B431" s="31">
        <v>31</v>
      </c>
      <c r="C431" s="396">
        <v>448</v>
      </c>
    </row>
    <row r="432" spans="1:3">
      <c r="A432">
        <v>173</v>
      </c>
      <c r="B432" s="31">
        <v>33</v>
      </c>
      <c r="C432" s="396">
        <v>540</v>
      </c>
    </row>
    <row r="433" spans="1:3">
      <c r="A433">
        <v>174</v>
      </c>
      <c r="B433" s="31">
        <v>64</v>
      </c>
      <c r="C433" s="396">
        <v>3708</v>
      </c>
    </row>
    <row r="434" spans="1:3">
      <c r="A434">
        <v>175</v>
      </c>
      <c r="B434" s="31">
        <v>68</v>
      </c>
      <c r="C434" s="396">
        <v>5018</v>
      </c>
    </row>
    <row r="435" spans="1:3">
      <c r="A435">
        <v>176</v>
      </c>
      <c r="B435" s="31">
        <v>63</v>
      </c>
      <c r="C435" s="396">
        <v>5330</v>
      </c>
    </row>
    <row r="436" spans="1:3">
      <c r="A436">
        <v>177</v>
      </c>
      <c r="B436" s="31">
        <v>62</v>
      </c>
      <c r="C436" s="396">
        <v>3490</v>
      </c>
    </row>
    <row r="437" spans="1:3">
      <c r="A437">
        <v>178</v>
      </c>
      <c r="B437" s="31">
        <v>73</v>
      </c>
      <c r="C437" s="396">
        <v>4880</v>
      </c>
    </row>
    <row r="438" spans="1:3">
      <c r="A438">
        <v>179</v>
      </c>
      <c r="B438" s="31">
        <v>45</v>
      </c>
      <c r="C438" s="396">
        <v>1308</v>
      </c>
    </row>
    <row r="439" spans="1:3">
      <c r="A439">
        <v>180</v>
      </c>
      <c r="B439" s="31">
        <v>48</v>
      </c>
      <c r="C439" s="396">
        <v>1382</v>
      </c>
    </row>
    <row r="440" spans="1:3">
      <c r="A440">
        <v>181</v>
      </c>
      <c r="B440" s="31">
        <v>56</v>
      </c>
      <c r="C440" s="396">
        <v>2254</v>
      </c>
    </row>
    <row r="441" spans="1:3">
      <c r="A441">
        <v>182</v>
      </c>
      <c r="B441" s="31">
        <v>53</v>
      </c>
      <c r="C441" s="396">
        <v>1992</v>
      </c>
    </row>
    <row r="442" spans="1:3">
      <c r="A442">
        <v>183</v>
      </c>
      <c r="B442" s="31">
        <v>58</v>
      </c>
      <c r="C442" s="396">
        <v>2558</v>
      </c>
    </row>
    <row r="443" spans="1:3">
      <c r="A443">
        <v>184</v>
      </c>
      <c r="B443" s="31">
        <v>68</v>
      </c>
      <c r="C443" s="396">
        <v>4524</v>
      </c>
    </row>
    <row r="444" spans="1:3">
      <c r="A444">
        <v>185</v>
      </c>
      <c r="B444" s="31">
        <v>65</v>
      </c>
      <c r="C444" s="396">
        <v>3834</v>
      </c>
    </row>
    <row r="445" spans="1:3">
      <c r="A445">
        <v>186</v>
      </c>
      <c r="B445" s="31">
        <v>62</v>
      </c>
      <c r="C445" s="396">
        <v>3322</v>
      </c>
    </row>
    <row r="446" spans="1:3">
      <c r="A446">
        <v>187</v>
      </c>
      <c r="B446" s="31">
        <v>60</v>
      </c>
      <c r="C446" s="396">
        <v>3144</v>
      </c>
    </row>
    <row r="447" spans="1:3">
      <c r="A447">
        <v>188</v>
      </c>
      <c r="B447" s="31">
        <v>61</v>
      </c>
      <c r="C447" s="396">
        <v>3144</v>
      </c>
    </row>
    <row r="448" spans="1:3">
      <c r="A448">
        <v>189</v>
      </c>
      <c r="B448" s="31">
        <v>68</v>
      </c>
      <c r="C448" s="396">
        <v>4546</v>
      </c>
    </row>
    <row r="449" spans="1:3">
      <c r="A449">
        <v>190</v>
      </c>
      <c r="B449" s="31">
        <v>67</v>
      </c>
      <c r="C449" s="396">
        <v>4444</v>
      </c>
    </row>
    <row r="450" spans="1:3">
      <c r="A450">
        <v>191</v>
      </c>
      <c r="B450" s="31">
        <v>48</v>
      </c>
      <c r="C450" s="396">
        <v>1718</v>
      </c>
    </row>
    <row r="451" spans="1:3">
      <c r="A451">
        <v>192</v>
      </c>
      <c r="B451" s="31">
        <v>50</v>
      </c>
      <c r="C451" s="396">
        <v>1842</v>
      </c>
    </row>
    <row r="452" spans="1:3">
      <c r="A452">
        <v>193</v>
      </c>
      <c r="B452" s="31">
        <v>50</v>
      </c>
      <c r="C452" s="396">
        <v>1976</v>
      </c>
    </row>
    <row r="453" spans="1:3">
      <c r="A453">
        <v>194</v>
      </c>
      <c r="B453" s="31">
        <v>52</v>
      </c>
      <c r="C453" s="396">
        <v>1982</v>
      </c>
    </row>
    <row r="454" spans="1:3">
      <c r="A454">
        <v>195</v>
      </c>
      <c r="B454" s="31">
        <v>50</v>
      </c>
      <c r="C454" s="396">
        <v>1750</v>
      </c>
    </row>
    <row r="455" spans="1:3">
      <c r="A455">
        <v>196</v>
      </c>
      <c r="B455" s="31">
        <v>50</v>
      </c>
      <c r="C455" s="396">
        <v>1808</v>
      </c>
    </row>
    <row r="456" spans="1:3">
      <c r="A456">
        <v>197</v>
      </c>
      <c r="B456" s="31">
        <v>49</v>
      </c>
      <c r="C456" s="396">
        <v>1742</v>
      </c>
    </row>
    <row r="457" spans="1:3">
      <c r="A457">
        <v>198</v>
      </c>
      <c r="B457" s="31">
        <v>49</v>
      </c>
      <c r="C457" s="396">
        <v>1778</v>
      </c>
    </row>
    <row r="458" spans="1:3">
      <c r="A458">
        <v>199</v>
      </c>
      <c r="B458" s="31">
        <v>48</v>
      </c>
      <c r="C458" s="396">
        <v>1560</v>
      </c>
    </row>
    <row r="459" spans="1:3">
      <c r="A459">
        <v>200</v>
      </c>
      <c r="B459" s="31">
        <v>46</v>
      </c>
      <c r="C459" s="396">
        <v>1460</v>
      </c>
    </row>
    <row r="460" spans="1:3">
      <c r="A460">
        <v>201</v>
      </c>
      <c r="B460" s="31">
        <v>47</v>
      </c>
      <c r="C460" s="396">
        <v>1564</v>
      </c>
    </row>
    <row r="461" spans="1:3">
      <c r="A461">
        <v>202</v>
      </c>
      <c r="B461" s="31">
        <v>47</v>
      </c>
      <c r="C461" s="396">
        <v>1378</v>
      </c>
    </row>
    <row r="462" spans="1:3">
      <c r="A462">
        <v>203</v>
      </c>
      <c r="B462" s="31">
        <v>60</v>
      </c>
      <c r="C462" s="396">
        <v>2756</v>
      </c>
    </row>
    <row r="463" spans="1:3">
      <c r="A463">
        <v>204</v>
      </c>
      <c r="B463" s="31">
        <v>59</v>
      </c>
      <c r="C463" s="396">
        <v>2692</v>
      </c>
    </row>
    <row r="464" spans="1:3">
      <c r="A464">
        <v>205</v>
      </c>
      <c r="B464" s="31">
        <v>60</v>
      </c>
      <c r="C464" s="396">
        <v>2658</v>
      </c>
    </row>
    <row r="465" spans="1:3">
      <c r="A465">
        <v>206</v>
      </c>
      <c r="B465" s="31">
        <v>59</v>
      </c>
      <c r="C465" s="396">
        <v>3090</v>
      </c>
    </row>
    <row r="466" spans="1:3">
      <c r="A466">
        <v>207</v>
      </c>
      <c r="B466" s="31">
        <v>60</v>
      </c>
      <c r="C466" s="396">
        <v>2952</v>
      </c>
    </row>
    <row r="467" spans="1:3">
      <c r="A467">
        <v>208</v>
      </c>
      <c r="B467" s="31">
        <v>55</v>
      </c>
      <c r="C467" s="396">
        <v>2058</v>
      </c>
    </row>
    <row r="468" spans="1:3">
      <c r="A468">
        <v>209</v>
      </c>
      <c r="B468" s="31">
        <v>60</v>
      </c>
      <c r="C468" s="396">
        <v>2908</v>
      </c>
    </row>
    <row r="469" spans="1:3">
      <c r="A469">
        <v>210</v>
      </c>
      <c r="B469" s="31">
        <v>58</v>
      </c>
      <c r="C469" s="396">
        <v>2528</v>
      </c>
    </row>
    <row r="470" spans="1:3">
      <c r="A470">
        <v>211</v>
      </c>
      <c r="B470" s="31">
        <v>65</v>
      </c>
      <c r="C470" s="396">
        <v>3386</v>
      </c>
    </row>
    <row r="471" spans="1:3">
      <c r="A471">
        <v>212</v>
      </c>
      <c r="B471" s="31">
        <v>61</v>
      </c>
      <c r="C471" s="396">
        <v>3216</v>
      </c>
    </row>
    <row r="472" spans="1:3">
      <c r="A472">
        <v>213</v>
      </c>
      <c r="B472" s="31">
        <v>58</v>
      </c>
      <c r="C472" s="396">
        <v>2544</v>
      </c>
    </row>
    <row r="473" spans="1:3">
      <c r="A473">
        <v>214</v>
      </c>
      <c r="B473" s="31">
        <v>64</v>
      </c>
      <c r="C473" s="396">
        <v>3390</v>
      </c>
    </row>
    <row r="474" spans="1:3">
      <c r="A474">
        <v>215</v>
      </c>
      <c r="B474" s="31">
        <v>66</v>
      </c>
      <c r="C474" s="396">
        <v>4012</v>
      </c>
    </row>
    <row r="475" spans="1:3">
      <c r="A475">
        <v>216</v>
      </c>
      <c r="B475" s="31">
        <v>55</v>
      </c>
      <c r="C475" s="396">
        <v>2286</v>
      </c>
    </row>
    <row r="476" spans="1:3">
      <c r="A476">
        <v>217</v>
      </c>
      <c r="B476" s="31">
        <v>68</v>
      </c>
      <c r="C476" s="396">
        <v>3482</v>
      </c>
    </row>
    <row r="477" spans="1:3">
      <c r="A477">
        <v>218</v>
      </c>
      <c r="B477" s="31">
        <v>67</v>
      </c>
      <c r="C477" s="396">
        <v>3352</v>
      </c>
    </row>
    <row r="478" spans="1:3">
      <c r="A478">
        <v>219</v>
      </c>
      <c r="B478" s="31">
        <v>74</v>
      </c>
      <c r="C478" s="396">
        <v>5496</v>
      </c>
    </row>
    <row r="479" spans="1:3">
      <c r="A479">
        <v>220</v>
      </c>
      <c r="B479" s="31">
        <v>65</v>
      </c>
      <c r="C479" s="396">
        <v>4170</v>
      </c>
    </row>
    <row r="480" spans="1:3">
      <c r="A480">
        <v>221</v>
      </c>
      <c r="B480" s="31">
        <v>66</v>
      </c>
      <c r="C480" s="396">
        <v>4352</v>
      </c>
    </row>
    <row r="481" spans="1:3">
      <c r="A481">
        <v>222</v>
      </c>
      <c r="B481" s="31">
        <v>68</v>
      </c>
      <c r="C481" s="396">
        <v>3984</v>
      </c>
    </row>
    <row r="482" spans="1:3">
      <c r="A482">
        <v>223</v>
      </c>
      <c r="B482" s="31">
        <v>65</v>
      </c>
      <c r="C482" s="396">
        <v>3510</v>
      </c>
    </row>
    <row r="483" spans="1:3">
      <c r="A483">
        <v>224</v>
      </c>
      <c r="B483" s="31">
        <v>78</v>
      </c>
      <c r="C483" s="396">
        <v>5754</v>
      </c>
    </row>
    <row r="484" spans="1:3">
      <c r="A484">
        <v>225</v>
      </c>
      <c r="B484" s="31">
        <v>72</v>
      </c>
      <c r="C484" s="396">
        <v>4244</v>
      </c>
    </row>
    <row r="485" spans="1:3">
      <c r="A485">
        <v>226</v>
      </c>
      <c r="B485" s="31">
        <v>65</v>
      </c>
      <c r="C485" s="396">
        <v>3688</v>
      </c>
    </row>
    <row r="486" spans="1:3">
      <c r="A486">
        <v>227</v>
      </c>
      <c r="B486" s="31">
        <v>74</v>
      </c>
      <c r="C486" s="396">
        <v>5208</v>
      </c>
    </row>
    <row r="487" spans="1:3">
      <c r="A487">
        <v>228</v>
      </c>
      <c r="B487" s="31">
        <v>77</v>
      </c>
      <c r="C487" s="396">
        <v>6354</v>
      </c>
    </row>
    <row r="488" spans="1:3">
      <c r="A488">
        <v>229</v>
      </c>
      <c r="B488" s="31">
        <v>75</v>
      </c>
      <c r="C488" s="396">
        <v>5540</v>
      </c>
    </row>
    <row r="489" spans="1:3">
      <c r="A489">
        <v>230</v>
      </c>
      <c r="B489" s="31">
        <v>70</v>
      </c>
      <c r="C489" s="396">
        <v>5868</v>
      </c>
    </row>
    <row r="490" spans="1:3">
      <c r="A490">
        <v>231</v>
      </c>
      <c r="B490" s="31">
        <v>77</v>
      </c>
      <c r="C490" s="396">
        <v>6152</v>
      </c>
    </row>
    <row r="491" spans="1:3">
      <c r="A491">
        <v>232</v>
      </c>
      <c r="B491" s="31">
        <v>67</v>
      </c>
      <c r="C491" s="396">
        <v>4510</v>
      </c>
    </row>
    <row r="492" spans="1:3">
      <c r="A492">
        <v>233</v>
      </c>
      <c r="B492" s="31">
        <v>76</v>
      </c>
      <c r="C492" s="396">
        <v>6282</v>
      </c>
    </row>
    <row r="493" spans="1:3">
      <c r="A493">
        <v>234</v>
      </c>
      <c r="B493" s="31">
        <v>44</v>
      </c>
      <c r="C493" s="396">
        <v>1360</v>
      </c>
    </row>
    <row r="494" spans="1:3">
      <c r="A494">
        <v>235</v>
      </c>
      <c r="B494" s="31">
        <v>44</v>
      </c>
      <c r="C494" s="396">
        <v>1420</v>
      </c>
    </row>
    <row r="495" spans="1:3">
      <c r="A495">
        <v>236</v>
      </c>
      <c r="B495" s="31">
        <v>65</v>
      </c>
      <c r="C495" s="396">
        <v>4102</v>
      </c>
    </row>
    <row r="496" spans="1:3">
      <c r="A496">
        <v>237</v>
      </c>
      <c r="B496" s="31">
        <v>48</v>
      </c>
      <c r="C496" s="396">
        <v>1806</v>
      </c>
    </row>
    <row r="497" spans="1:3">
      <c r="A497">
        <v>238</v>
      </c>
      <c r="B497" s="31">
        <v>53</v>
      </c>
      <c r="C497" s="396">
        <v>2070</v>
      </c>
    </row>
    <row r="498" spans="1:3">
      <c r="A498">
        <v>239</v>
      </c>
      <c r="B498" s="31">
        <v>57</v>
      </c>
      <c r="C498" s="396">
        <v>2470</v>
      </c>
    </row>
    <row r="499" spans="1:3">
      <c r="A499">
        <v>240</v>
      </c>
      <c r="B499" s="31">
        <v>65</v>
      </c>
      <c r="C499" s="396">
        <v>3770</v>
      </c>
    </row>
    <row r="500" spans="1:3">
      <c r="A500">
        <v>241</v>
      </c>
      <c r="B500" s="31">
        <v>53</v>
      </c>
      <c r="C500" s="396">
        <v>1856</v>
      </c>
    </row>
    <row r="501" spans="1:3">
      <c r="A501">
        <v>242</v>
      </c>
      <c r="B501" s="31">
        <v>63</v>
      </c>
      <c r="C501" s="396">
        <v>3476</v>
      </c>
    </row>
    <row r="502" spans="1:3">
      <c r="A502">
        <v>243</v>
      </c>
      <c r="B502" s="31">
        <v>65</v>
      </c>
      <c r="C502" s="396">
        <v>4010</v>
      </c>
    </row>
    <row r="503" spans="1:3">
      <c r="A503">
        <v>244</v>
      </c>
      <c r="B503" s="31">
        <v>52</v>
      </c>
      <c r="C503" s="396">
        <v>2118</v>
      </c>
    </row>
    <row r="504" spans="1:3">
      <c r="A504">
        <v>245</v>
      </c>
      <c r="B504" s="31">
        <v>51</v>
      </c>
      <c r="C504" s="396">
        <v>2086</v>
      </c>
    </row>
    <row r="505" spans="1:3">
      <c r="A505">
        <v>246</v>
      </c>
      <c r="B505" s="31">
        <v>72</v>
      </c>
      <c r="C505" s="396">
        <v>5348</v>
      </c>
    </row>
    <row r="506" spans="1:3">
      <c r="A506">
        <v>247</v>
      </c>
      <c r="B506" s="31">
        <v>48</v>
      </c>
      <c r="C506" s="396">
        <v>1460</v>
      </c>
    </row>
    <row r="507" spans="1:3">
      <c r="A507">
        <v>248</v>
      </c>
      <c r="B507" s="31">
        <v>46</v>
      </c>
      <c r="C507" s="396">
        <v>1378</v>
      </c>
    </row>
    <row r="508" spans="1:3">
      <c r="A508">
        <v>249</v>
      </c>
      <c r="B508" s="31">
        <v>45</v>
      </c>
      <c r="C508" s="396">
        <v>1262</v>
      </c>
    </row>
    <row r="509" spans="1:3">
      <c r="A509">
        <v>250</v>
      </c>
      <c r="B509" s="31">
        <v>47</v>
      </c>
      <c r="C509" s="396">
        <v>1352</v>
      </c>
    </row>
    <row r="510" spans="1:3">
      <c r="A510">
        <v>251</v>
      </c>
      <c r="B510" s="31">
        <v>46</v>
      </c>
      <c r="C510" s="396">
        <v>1292</v>
      </c>
    </row>
    <row r="511" spans="1:3">
      <c r="A511">
        <v>252</v>
      </c>
      <c r="B511" s="31">
        <v>47</v>
      </c>
      <c r="C511" s="396">
        <v>1362</v>
      </c>
    </row>
    <row r="512" spans="1:3">
      <c r="A512">
        <v>253</v>
      </c>
      <c r="B512" s="31">
        <v>48</v>
      </c>
      <c r="C512" s="396">
        <v>1332</v>
      </c>
    </row>
    <row r="513" spans="1:3">
      <c r="A513">
        <v>254</v>
      </c>
      <c r="B513" s="31">
        <v>50</v>
      </c>
      <c r="C513" s="396">
        <v>1474</v>
      </c>
    </row>
    <row r="514" spans="1:3">
      <c r="A514">
        <v>255</v>
      </c>
      <c r="B514" s="31">
        <v>48</v>
      </c>
      <c r="C514" s="396">
        <v>1408</v>
      </c>
    </row>
    <row r="515" spans="1:3">
      <c r="A515">
        <v>256</v>
      </c>
      <c r="B515" s="31">
        <v>46</v>
      </c>
      <c r="C515" s="396">
        <v>1402</v>
      </c>
    </row>
    <row r="516" spans="1:3">
      <c r="A516">
        <v>257</v>
      </c>
      <c r="B516" s="31">
        <v>46</v>
      </c>
      <c r="C516" s="396">
        <v>1258</v>
      </c>
    </row>
    <row r="517" spans="1:3">
      <c r="A517">
        <v>258</v>
      </c>
      <c r="B517" s="31">
        <v>47</v>
      </c>
      <c r="C517" s="396">
        <v>1424</v>
      </c>
    </row>
    <row r="518" spans="1:3">
      <c r="A518">
        <v>259</v>
      </c>
      <c r="B518" s="31">
        <v>45</v>
      </c>
      <c r="C518" s="396">
        <v>1186</v>
      </c>
    </row>
    <row r="519" spans="1:3">
      <c r="A519">
        <v>260</v>
      </c>
      <c r="B519" s="31">
        <v>46</v>
      </c>
      <c r="C519" s="396">
        <v>1374</v>
      </c>
    </row>
    <row r="520" spans="1:3">
      <c r="A520">
        <v>261</v>
      </c>
      <c r="B520" s="31">
        <v>47</v>
      </c>
      <c r="C520" s="396">
        <v>1340</v>
      </c>
    </row>
    <row r="521" spans="1:3">
      <c r="A521">
        <v>262</v>
      </c>
      <c r="B521" s="31">
        <v>48</v>
      </c>
      <c r="C521" s="396">
        <v>1450</v>
      </c>
    </row>
    <row r="522" spans="1:3">
      <c r="A522">
        <v>263</v>
      </c>
      <c r="B522" s="31">
        <v>58</v>
      </c>
      <c r="C522" s="396">
        <v>3170</v>
      </c>
    </row>
    <row r="523" spans="1:3">
      <c r="A523">
        <v>264</v>
      </c>
      <c r="B523" s="31">
        <v>66</v>
      </c>
      <c r="C523" s="396">
        <v>4056</v>
      </c>
    </row>
    <row r="524" spans="1:3">
      <c r="A524">
        <v>265</v>
      </c>
      <c r="B524" s="31">
        <v>74</v>
      </c>
      <c r="C524" s="396">
        <v>6308</v>
      </c>
    </row>
    <row r="525" spans="1:3">
      <c r="A525">
        <v>266</v>
      </c>
      <c r="B525" s="31">
        <v>76</v>
      </c>
      <c r="C525" s="396">
        <v>6214</v>
      </c>
    </row>
    <row r="526" spans="1:3">
      <c r="A526">
        <v>267</v>
      </c>
      <c r="B526" s="31">
        <v>68</v>
      </c>
      <c r="C526" s="396">
        <v>5240</v>
      </c>
    </row>
    <row r="527" spans="1:3">
      <c r="A527">
        <v>268</v>
      </c>
      <c r="B527" s="31">
        <v>70</v>
      </c>
      <c r="C527" s="396">
        <v>5298</v>
      </c>
    </row>
    <row r="528" spans="1:3">
      <c r="A528">
        <v>269</v>
      </c>
      <c r="B528" s="31">
        <v>63</v>
      </c>
      <c r="C528" s="396">
        <v>3144</v>
      </c>
    </row>
    <row r="529" spans="1:3">
      <c r="A529">
        <v>270</v>
      </c>
      <c r="B529" s="31">
        <v>71</v>
      </c>
      <c r="C529" s="396">
        <v>4646</v>
      </c>
    </row>
    <row r="530" spans="1:3">
      <c r="A530">
        <v>271</v>
      </c>
      <c r="B530" s="31">
        <v>70</v>
      </c>
      <c r="C530" s="396">
        <v>4206</v>
      </c>
    </row>
    <row r="531" spans="1:3">
      <c r="A531">
        <v>272</v>
      </c>
      <c r="B531" s="31">
        <v>66</v>
      </c>
      <c r="C531" s="396">
        <v>3696</v>
      </c>
    </row>
    <row r="532" spans="1:3">
      <c r="A532">
        <v>273</v>
      </c>
      <c r="B532" s="31">
        <v>69</v>
      </c>
      <c r="C532" s="396">
        <v>4388</v>
      </c>
    </row>
    <row r="533" spans="1:3">
      <c r="A533">
        <v>274</v>
      </c>
      <c r="B533" s="31">
        <v>78</v>
      </c>
      <c r="C533" s="396">
        <v>5956</v>
      </c>
    </row>
    <row r="534" spans="1:3">
      <c r="A534">
        <v>275</v>
      </c>
      <c r="B534" s="31">
        <v>69</v>
      </c>
      <c r="C534" s="396">
        <v>4224</v>
      </c>
    </row>
    <row r="535" spans="1:3">
      <c r="A535">
        <v>276</v>
      </c>
      <c r="B535" s="31">
        <v>66</v>
      </c>
      <c r="C535" s="396">
        <v>4272</v>
      </c>
    </row>
    <row r="536" spans="1:3">
      <c r="A536">
        <v>277</v>
      </c>
      <c r="B536" s="31">
        <v>55</v>
      </c>
      <c r="C536" s="396">
        <v>2268</v>
      </c>
    </row>
    <row r="537" spans="1:3">
      <c r="A537">
        <v>278</v>
      </c>
      <c r="B537" s="31">
        <v>67</v>
      </c>
      <c r="C537" s="396">
        <v>4200</v>
      </c>
    </row>
    <row r="538" spans="1:3">
      <c r="A538">
        <v>279</v>
      </c>
      <c r="B538" s="31">
        <v>76</v>
      </c>
      <c r="C538" s="396">
        <v>5428</v>
      </c>
    </row>
    <row r="539" spans="1:3">
      <c r="A539">
        <v>280</v>
      </c>
      <c r="B539" s="31">
        <v>63</v>
      </c>
      <c r="C539" s="396">
        <v>3278</v>
      </c>
    </row>
    <row r="540" spans="1:3">
      <c r="A540">
        <v>281</v>
      </c>
      <c r="B540" s="31">
        <v>66</v>
      </c>
      <c r="C540" s="396">
        <v>3550</v>
      </c>
    </row>
    <row r="541" spans="1:3">
      <c r="A541">
        <v>282</v>
      </c>
      <c r="B541" s="31">
        <v>56</v>
      </c>
      <c r="C541" s="396">
        <v>2472</v>
      </c>
    </row>
    <row r="542" spans="1:3">
      <c r="A542">
        <v>283</v>
      </c>
      <c r="B542" s="31">
        <v>64</v>
      </c>
      <c r="C542" s="396">
        <v>3410</v>
      </c>
    </row>
    <row r="543" spans="1:3">
      <c r="A543">
        <v>284</v>
      </c>
      <c r="B543" s="31">
        <v>59</v>
      </c>
      <c r="C543" s="396">
        <v>3122</v>
      </c>
    </row>
    <row r="544" spans="1:3">
      <c r="A544">
        <v>285</v>
      </c>
      <c r="B544" s="31">
        <v>62</v>
      </c>
      <c r="C544" s="396">
        <v>3124</v>
      </c>
    </row>
    <row r="545" spans="1:3">
      <c r="A545">
        <v>286</v>
      </c>
      <c r="B545" s="31">
        <v>73</v>
      </c>
      <c r="C545" s="396">
        <v>4756</v>
      </c>
    </row>
    <row r="546" spans="1:3">
      <c r="A546">
        <v>287</v>
      </c>
      <c r="B546" s="31">
        <v>68</v>
      </c>
      <c r="C546" s="396">
        <v>4340</v>
      </c>
    </row>
    <row r="547" spans="1:3">
      <c r="A547">
        <v>288</v>
      </c>
      <c r="B547" s="31">
        <v>81</v>
      </c>
      <c r="C547" s="396">
        <v>7240</v>
      </c>
    </row>
    <row r="548" spans="1:3">
      <c r="A548">
        <v>289</v>
      </c>
      <c r="B548" s="31">
        <v>63</v>
      </c>
      <c r="C548" s="396">
        <v>3946</v>
      </c>
    </row>
    <row r="549" spans="1:3">
      <c r="A549">
        <v>290</v>
      </c>
      <c r="B549" s="31">
        <v>47</v>
      </c>
      <c r="C549" s="396">
        <v>1508</v>
      </c>
    </row>
    <row r="550" spans="1:3">
      <c r="A550">
        <v>291</v>
      </c>
      <c r="B550" s="31">
        <v>45</v>
      </c>
      <c r="C550" s="396">
        <v>1358</v>
      </c>
    </row>
    <row r="551" spans="1:3">
      <c r="A551">
        <v>292</v>
      </c>
      <c r="B551" s="31">
        <v>43</v>
      </c>
      <c r="C551" s="396">
        <v>1264</v>
      </c>
    </row>
    <row r="552" spans="1:3">
      <c r="A552">
        <v>293</v>
      </c>
      <c r="B552" s="31">
        <v>46</v>
      </c>
      <c r="C552" s="396">
        <v>1298</v>
      </c>
    </row>
    <row r="553" spans="1:3">
      <c r="A553">
        <v>294</v>
      </c>
      <c r="B553" s="31">
        <v>55</v>
      </c>
      <c r="C553" s="396">
        <v>2256</v>
      </c>
    </row>
    <row r="554" spans="1:3">
      <c r="A554">
        <v>295</v>
      </c>
      <c r="B554" s="31">
        <v>56</v>
      </c>
      <c r="C554" s="396">
        <v>2570</v>
      </c>
    </row>
    <row r="555" spans="1:3">
      <c r="A555">
        <v>296</v>
      </c>
      <c r="B555" s="31">
        <v>58</v>
      </c>
      <c r="C555" s="396">
        <v>2778</v>
      </c>
    </row>
    <row r="556" spans="1:3">
      <c r="A556">
        <v>297</v>
      </c>
      <c r="B556" s="31">
        <v>59</v>
      </c>
      <c r="C556" s="396">
        <v>2718</v>
      </c>
    </row>
    <row r="557" spans="1:3">
      <c r="A557">
        <v>298</v>
      </c>
      <c r="B557" s="31">
        <v>41</v>
      </c>
      <c r="C557" s="396">
        <v>984</v>
      </c>
    </row>
    <row r="558" spans="1:3">
      <c r="A558">
        <v>299</v>
      </c>
      <c r="B558" s="31">
        <v>58</v>
      </c>
      <c r="C558" s="396">
        <v>2884</v>
      </c>
    </row>
    <row r="559" spans="1:3">
      <c r="A559">
        <v>300</v>
      </c>
      <c r="B559" s="31">
        <v>47</v>
      </c>
      <c r="C559" s="396">
        <v>1406</v>
      </c>
    </row>
    <row r="560" spans="1:3">
      <c r="A560">
        <v>301</v>
      </c>
      <c r="B560" s="31">
        <v>57</v>
      </c>
      <c r="C560" s="396">
        <v>2476</v>
      </c>
    </row>
    <row r="561" spans="1:3">
      <c r="A561">
        <v>302</v>
      </c>
      <c r="B561" s="31">
        <v>44</v>
      </c>
      <c r="C561" s="396">
        <v>1206</v>
      </c>
    </row>
    <row r="562" spans="1:3">
      <c r="A562">
        <v>303</v>
      </c>
      <c r="B562" s="31">
        <v>47</v>
      </c>
      <c r="C562" s="396">
        <v>1402</v>
      </c>
    </row>
    <row r="563" spans="1:3">
      <c r="A563">
        <v>304</v>
      </c>
      <c r="B563" s="31">
        <v>40</v>
      </c>
      <c r="C563" s="396">
        <v>864</v>
      </c>
    </row>
    <row r="564" spans="1:3">
      <c r="A564">
        <v>305</v>
      </c>
      <c r="B564" s="31">
        <v>54</v>
      </c>
      <c r="C564" s="396">
        <v>2150</v>
      </c>
    </row>
    <row r="565" spans="1:3">
      <c r="A565">
        <v>306</v>
      </c>
      <c r="B565" s="31">
        <v>61</v>
      </c>
      <c r="C565" s="396">
        <v>3152</v>
      </c>
    </row>
    <row r="566" spans="1:3">
      <c r="A566">
        <v>307</v>
      </c>
      <c r="B566" s="31">
        <v>63</v>
      </c>
      <c r="C566" s="396">
        <v>3320</v>
      </c>
    </row>
    <row r="567" spans="1:3">
      <c r="A567">
        <v>308</v>
      </c>
      <c r="B567" s="31">
        <v>53</v>
      </c>
      <c r="C567" s="396">
        <v>2234</v>
      </c>
    </row>
    <row r="568" spans="1:3">
      <c r="A568">
        <v>309</v>
      </c>
      <c r="B568" s="31">
        <v>42</v>
      </c>
      <c r="C568" s="396">
        <v>1092</v>
      </c>
    </row>
    <row r="569" spans="1:3">
      <c r="A569">
        <v>310</v>
      </c>
      <c r="B569" s="31">
        <v>59</v>
      </c>
      <c r="C569" s="396">
        <v>3004</v>
      </c>
    </row>
    <row r="570" spans="1:3">
      <c r="A570">
        <v>311</v>
      </c>
      <c r="B570" s="31">
        <v>43</v>
      </c>
      <c r="C570" s="396">
        <v>1008</v>
      </c>
    </row>
    <row r="571" spans="1:3">
      <c r="A571">
        <v>312</v>
      </c>
      <c r="B571" s="31">
        <v>42</v>
      </c>
      <c r="C571" s="396">
        <v>1038</v>
      </c>
    </row>
    <row r="572" spans="1:3">
      <c r="A572">
        <v>313</v>
      </c>
      <c r="B572" s="31">
        <v>67</v>
      </c>
      <c r="C572" s="396">
        <v>4394</v>
      </c>
    </row>
    <row r="573" spans="1:3">
      <c r="A573">
        <v>314</v>
      </c>
      <c r="B573" s="31">
        <v>63</v>
      </c>
      <c r="C573" s="396">
        <v>3494</v>
      </c>
    </row>
    <row r="574" spans="1:3">
      <c r="A574">
        <v>315</v>
      </c>
      <c r="B574" s="31">
        <v>39</v>
      </c>
      <c r="C574" s="396">
        <v>960</v>
      </c>
    </row>
    <row r="575" spans="1:3">
      <c r="A575">
        <v>316</v>
      </c>
      <c r="B575" s="31">
        <v>63</v>
      </c>
      <c r="C575" s="396">
        <v>3590</v>
      </c>
    </row>
    <row r="576" spans="1:3">
      <c r="A576">
        <v>317</v>
      </c>
      <c r="B576" s="31">
        <v>40</v>
      </c>
      <c r="C576" s="396">
        <v>910</v>
      </c>
    </row>
    <row r="577" spans="1:3">
      <c r="A577">
        <v>318</v>
      </c>
      <c r="B577" s="31">
        <v>53</v>
      </c>
      <c r="C577" s="396">
        <v>2204</v>
      </c>
    </row>
    <row r="578" spans="1:3">
      <c r="A578">
        <v>319</v>
      </c>
      <c r="B578" s="31">
        <v>63</v>
      </c>
      <c r="C578" s="396">
        <v>3576</v>
      </c>
    </row>
    <row r="579" spans="1:3">
      <c r="A579">
        <v>320</v>
      </c>
      <c r="B579" s="31">
        <v>55</v>
      </c>
      <c r="C579" s="396">
        <v>2574</v>
      </c>
    </row>
    <row r="580" spans="1:3">
      <c r="A580">
        <v>321</v>
      </c>
      <c r="B580" s="31">
        <v>57</v>
      </c>
      <c r="C580" s="396">
        <v>2838</v>
      </c>
    </row>
    <row r="581" spans="1:3">
      <c r="A581">
        <v>322</v>
      </c>
      <c r="B581" s="31">
        <v>58</v>
      </c>
      <c r="C581" s="396">
        <v>2790</v>
      </c>
    </row>
    <row r="582" spans="1:3">
      <c r="A582">
        <v>323</v>
      </c>
      <c r="B582" s="31">
        <v>55</v>
      </c>
      <c r="C582" s="396">
        <v>2418</v>
      </c>
    </row>
    <row r="583" spans="1:3">
      <c r="A583">
        <v>324</v>
      </c>
      <c r="B583" s="31">
        <v>67</v>
      </c>
      <c r="C583" s="396">
        <v>5334</v>
      </c>
    </row>
    <row r="584" spans="1:3">
      <c r="A584">
        <v>325</v>
      </c>
      <c r="B584" s="31">
        <v>65</v>
      </c>
      <c r="C584" s="396">
        <v>4180</v>
      </c>
    </row>
    <row r="585" spans="1:3">
      <c r="A585">
        <v>326</v>
      </c>
      <c r="B585" s="31">
        <v>53</v>
      </c>
      <c r="C585" s="396">
        <v>2456</v>
      </c>
    </row>
    <row r="586" spans="1:3">
      <c r="A586">
        <v>327</v>
      </c>
      <c r="B586" s="31">
        <v>36</v>
      </c>
      <c r="C586" s="396">
        <v>748</v>
      </c>
    </row>
    <row r="587" spans="1:3">
      <c r="A587">
        <v>328</v>
      </c>
      <c r="B587" s="31">
        <v>36</v>
      </c>
      <c r="C587" s="396">
        <v>710</v>
      </c>
    </row>
    <row r="588" spans="1:3">
      <c r="A588">
        <v>329</v>
      </c>
      <c r="B588" s="31">
        <v>37</v>
      </c>
      <c r="C588" s="396">
        <v>714</v>
      </c>
    </row>
    <row r="589" spans="1:3">
      <c r="A589">
        <v>330</v>
      </c>
      <c r="B589" s="31">
        <v>37</v>
      </c>
      <c r="C589" s="396">
        <v>780</v>
      </c>
    </row>
    <row r="590" spans="1:3">
      <c r="A590">
        <v>331</v>
      </c>
      <c r="B590" s="31">
        <v>36</v>
      </c>
      <c r="C590" s="396">
        <v>678</v>
      </c>
    </row>
    <row r="591" spans="1:3">
      <c r="A591">
        <v>332</v>
      </c>
      <c r="B591" s="31">
        <v>35</v>
      </c>
      <c r="C591" s="396">
        <v>682</v>
      </c>
    </row>
    <row r="592" spans="1:3">
      <c r="A592">
        <v>333</v>
      </c>
      <c r="B592" s="31">
        <v>37</v>
      </c>
      <c r="C592" s="396">
        <v>678</v>
      </c>
    </row>
    <row r="593" spans="1:3">
      <c r="A593">
        <v>334</v>
      </c>
      <c r="B593" s="31">
        <v>37</v>
      </c>
      <c r="C593" s="396">
        <v>694</v>
      </c>
    </row>
    <row r="594" spans="1:3">
      <c r="A594">
        <v>335</v>
      </c>
      <c r="B594" s="31">
        <v>37</v>
      </c>
      <c r="C594" s="396">
        <v>718</v>
      </c>
    </row>
    <row r="595" spans="1:3">
      <c r="A595">
        <v>336</v>
      </c>
      <c r="B595" s="31">
        <v>37</v>
      </c>
      <c r="C595" s="396">
        <v>756</v>
      </c>
    </row>
    <row r="596" spans="1:3">
      <c r="A596">
        <v>337</v>
      </c>
      <c r="B596" s="31">
        <v>68</v>
      </c>
      <c r="C596" s="396">
        <v>4280</v>
      </c>
    </row>
    <row r="597" spans="1:3">
      <c r="A597">
        <v>338</v>
      </c>
      <c r="B597" s="31">
        <v>50</v>
      </c>
      <c r="C597" s="396">
        <v>1722</v>
      </c>
    </row>
    <row r="598" spans="1:3">
      <c r="A598">
        <v>339</v>
      </c>
      <c r="B598" s="31">
        <v>60</v>
      </c>
      <c r="C598" s="396">
        <v>3188</v>
      </c>
    </row>
    <row r="599" spans="1:3">
      <c r="A599">
        <v>340</v>
      </c>
      <c r="B599" s="31">
        <v>66</v>
      </c>
      <c r="C599" s="396">
        <v>4230</v>
      </c>
    </row>
    <row r="600" spans="1:3">
      <c r="A600">
        <v>341</v>
      </c>
      <c r="B600" s="31">
        <v>53</v>
      </c>
      <c r="C600" s="396">
        <v>2240</v>
      </c>
    </row>
    <row r="601" spans="1:3">
      <c r="A601">
        <v>342</v>
      </c>
      <c r="B601" s="31">
        <v>51</v>
      </c>
      <c r="C601" s="396">
        <v>2274</v>
      </c>
    </row>
    <row r="602" spans="1:3">
      <c r="A602">
        <v>343</v>
      </c>
      <c r="B602" s="31">
        <v>51</v>
      </c>
      <c r="C602" s="396">
        <v>2234</v>
      </c>
    </row>
    <row r="603" spans="1:3">
      <c r="A603">
        <v>344</v>
      </c>
      <c r="B603" s="31">
        <v>63</v>
      </c>
      <c r="C603" s="396">
        <v>3500</v>
      </c>
    </row>
    <row r="604" spans="1:3">
      <c r="A604">
        <v>345</v>
      </c>
      <c r="B604" s="31">
        <v>74</v>
      </c>
      <c r="C604" s="396">
        <v>6614</v>
      </c>
    </row>
    <row r="605" spans="1:3">
      <c r="A605">
        <v>346</v>
      </c>
      <c r="B605" s="31">
        <v>62</v>
      </c>
      <c r="C605" s="396">
        <v>3168</v>
      </c>
    </row>
    <row r="606" spans="1:3">
      <c r="A606">
        <v>347</v>
      </c>
      <c r="B606" s="31">
        <v>69</v>
      </c>
      <c r="C606" s="396">
        <v>4716</v>
      </c>
    </row>
    <row r="607" spans="1:3">
      <c r="A607">
        <v>348</v>
      </c>
      <c r="B607" s="31">
        <v>65</v>
      </c>
      <c r="C607" s="396">
        <v>3856</v>
      </c>
    </row>
    <row r="608" spans="1:3">
      <c r="A608">
        <v>349</v>
      </c>
      <c r="B608" s="31">
        <v>65</v>
      </c>
      <c r="C608" s="396">
        <v>3800</v>
      </c>
    </row>
    <row r="609" spans="1:3">
      <c r="A609">
        <v>350</v>
      </c>
      <c r="B609" s="31">
        <v>63</v>
      </c>
      <c r="C609" s="396">
        <v>2580</v>
      </c>
    </row>
    <row r="610" spans="1:3">
      <c r="A610">
        <v>351</v>
      </c>
      <c r="B610" s="31">
        <v>53</v>
      </c>
      <c r="C610" s="396">
        <v>2104</v>
      </c>
    </row>
    <row r="611" spans="1:3">
      <c r="A611">
        <v>352</v>
      </c>
      <c r="B611" s="31">
        <v>64</v>
      </c>
      <c r="C611" s="396">
        <v>3688</v>
      </c>
    </row>
    <row r="612" spans="1:3">
      <c r="A612">
        <v>353</v>
      </c>
      <c r="B612" s="31">
        <v>55</v>
      </c>
      <c r="C612" s="396">
        <v>2356</v>
      </c>
    </row>
    <row r="613" spans="1:3">
      <c r="A613">
        <v>354</v>
      </c>
      <c r="B613" s="31">
        <v>54</v>
      </c>
      <c r="C613" s="396">
        <v>2148</v>
      </c>
    </row>
    <row r="614" spans="1:3">
      <c r="A614">
        <v>355</v>
      </c>
      <c r="B614" s="31">
        <v>54</v>
      </c>
      <c r="C614" s="396">
        <v>2446</v>
      </c>
    </row>
    <row r="615" spans="1:3">
      <c r="A615">
        <v>356</v>
      </c>
      <c r="B615" s="31">
        <v>57</v>
      </c>
      <c r="C615" s="396">
        <v>2240</v>
      </c>
    </row>
    <row r="616" spans="1:3">
      <c r="A616">
        <v>357</v>
      </c>
      <c r="B616" s="31">
        <v>56</v>
      </c>
      <c r="C616" s="396">
        <v>2314</v>
      </c>
    </row>
    <row r="617" spans="1:3">
      <c r="A617">
        <v>358</v>
      </c>
      <c r="B617" s="31">
        <v>56</v>
      </c>
      <c r="C617" s="396">
        <v>2432</v>
      </c>
    </row>
    <row r="618" spans="1:3">
      <c r="A618">
        <v>359</v>
      </c>
      <c r="B618" s="31">
        <v>61</v>
      </c>
      <c r="C618" s="396">
        <v>3090</v>
      </c>
    </row>
    <row r="619" spans="1:3">
      <c r="A619">
        <v>360</v>
      </c>
      <c r="B619" s="31">
        <v>56</v>
      </c>
      <c r="C619" s="396">
        <v>2744</v>
      </c>
    </row>
    <row r="620" spans="1:3">
      <c r="A620">
        <v>361</v>
      </c>
      <c r="B620" s="31">
        <v>55</v>
      </c>
      <c r="C620" s="396">
        <v>2500</v>
      </c>
    </row>
    <row r="621" spans="1:3">
      <c r="A621">
        <v>362</v>
      </c>
      <c r="B621" s="31">
        <v>58</v>
      </c>
      <c r="C621" s="396">
        <v>2612</v>
      </c>
    </row>
    <row r="622" spans="1:3">
      <c r="A622">
        <v>363</v>
      </c>
      <c r="B622" s="31">
        <v>60</v>
      </c>
      <c r="C622" s="396">
        <v>2892</v>
      </c>
    </row>
    <row r="623" spans="1:3">
      <c r="A623">
        <v>364</v>
      </c>
      <c r="B623" s="31">
        <v>66</v>
      </c>
      <c r="C623" s="396">
        <v>4264</v>
      </c>
    </row>
    <row r="624" spans="1:3">
      <c r="A624">
        <v>365</v>
      </c>
      <c r="B624" s="31">
        <v>58</v>
      </c>
      <c r="C624" s="396">
        <v>2856</v>
      </c>
    </row>
    <row r="625" spans="1:3">
      <c r="A625">
        <v>366</v>
      </c>
      <c r="B625" s="31">
        <v>68</v>
      </c>
      <c r="C625" s="396">
        <v>4140</v>
      </c>
    </row>
    <row r="626" spans="1:3">
      <c r="A626">
        <v>367</v>
      </c>
      <c r="B626" s="31">
        <v>44</v>
      </c>
      <c r="C626" s="396">
        <v>1242</v>
      </c>
    </row>
    <row r="627" spans="1:3">
      <c r="A627">
        <v>368</v>
      </c>
      <c r="B627" s="31">
        <v>54</v>
      </c>
      <c r="C627" s="396">
        <v>2148</v>
      </c>
    </row>
    <row r="628" spans="1:3">
      <c r="A628">
        <v>369</v>
      </c>
      <c r="B628" s="31">
        <v>49</v>
      </c>
      <c r="C628" s="396">
        <v>1428</v>
      </c>
    </row>
    <row r="629" spans="1:3">
      <c r="A629">
        <v>370</v>
      </c>
      <c r="B629" s="31">
        <v>46</v>
      </c>
      <c r="C629" s="396">
        <v>1346</v>
      </c>
    </row>
    <row r="630" spans="1:3">
      <c r="A630">
        <v>371</v>
      </c>
      <c r="B630" s="31">
        <v>43</v>
      </c>
      <c r="C630" s="396">
        <v>1208</v>
      </c>
    </row>
    <row r="631" spans="1:3">
      <c r="A631">
        <v>372</v>
      </c>
      <c r="B631" s="31">
        <v>47</v>
      </c>
      <c r="C631" s="396">
        <v>1488</v>
      </c>
    </row>
    <row r="632" spans="1:3">
      <c r="A632">
        <v>373</v>
      </c>
      <c r="B632" s="31">
        <v>46</v>
      </c>
      <c r="C632" s="396">
        <v>1326</v>
      </c>
    </row>
    <row r="633" spans="1:3">
      <c r="A633">
        <v>374</v>
      </c>
      <c r="B633" s="31">
        <v>50</v>
      </c>
      <c r="C633" s="396">
        <v>1432</v>
      </c>
    </row>
    <row r="634" spans="1:3">
      <c r="A634">
        <v>375</v>
      </c>
      <c r="B634" s="31">
        <v>44</v>
      </c>
      <c r="C634" s="396">
        <v>1320</v>
      </c>
    </row>
    <row r="635" spans="1:3">
      <c r="A635">
        <v>376</v>
      </c>
      <c r="B635" s="31">
        <v>50</v>
      </c>
      <c r="C635" s="396">
        <v>1640</v>
      </c>
    </row>
    <row r="636" spans="1:3">
      <c r="A636">
        <v>377</v>
      </c>
      <c r="B636" s="31">
        <v>50</v>
      </c>
      <c r="C636" s="396">
        <v>1644</v>
      </c>
    </row>
    <row r="637" spans="1:3">
      <c r="A637">
        <v>378</v>
      </c>
      <c r="B637" s="31">
        <v>50</v>
      </c>
      <c r="C637" s="396">
        <v>1638</v>
      </c>
    </row>
    <row r="638" spans="1:3">
      <c r="A638">
        <v>379</v>
      </c>
      <c r="B638" s="31">
        <v>50</v>
      </c>
      <c r="C638" s="396">
        <v>1616</v>
      </c>
    </row>
    <row r="639" spans="1:3">
      <c r="A639">
        <v>380</v>
      </c>
      <c r="B639" s="31">
        <v>51</v>
      </c>
      <c r="C639" s="396">
        <v>1838</v>
      </c>
    </row>
    <row r="640" spans="1:3">
      <c r="A640">
        <v>381</v>
      </c>
      <c r="B640" s="31">
        <v>50</v>
      </c>
      <c r="C640" s="396">
        <v>1502</v>
      </c>
    </row>
    <row r="641" spans="1:3">
      <c r="A641">
        <v>382</v>
      </c>
      <c r="B641" s="31">
        <v>60</v>
      </c>
      <c r="C641" s="396">
        <v>3228</v>
      </c>
    </row>
    <row r="642" spans="1:3">
      <c r="A642">
        <v>383</v>
      </c>
      <c r="B642" s="31">
        <v>63</v>
      </c>
      <c r="C642" s="396">
        <v>3444</v>
      </c>
    </row>
    <row r="643" spans="1:3">
      <c r="A643">
        <v>384</v>
      </c>
      <c r="B643" s="31">
        <v>61</v>
      </c>
      <c r="C643" s="396">
        <v>3348</v>
      </c>
    </row>
    <row r="644" spans="1:3">
      <c r="A644">
        <v>385</v>
      </c>
      <c r="B644" s="31">
        <v>70</v>
      </c>
      <c r="C644" s="396">
        <v>4838</v>
      </c>
    </row>
    <row r="645" spans="1:3">
      <c r="A645">
        <v>386</v>
      </c>
      <c r="B645" s="31">
        <v>69</v>
      </c>
      <c r="C645" s="396">
        <v>4548</v>
      </c>
    </row>
    <row r="646" spans="1:3">
      <c r="A646">
        <v>387</v>
      </c>
      <c r="B646" s="31">
        <v>65</v>
      </c>
      <c r="C646" s="396">
        <v>4444</v>
      </c>
    </row>
    <row r="647" spans="1:3">
      <c r="A647">
        <v>388</v>
      </c>
      <c r="B647" s="31">
        <v>64</v>
      </c>
      <c r="C647" s="396">
        <v>4184</v>
      </c>
    </row>
    <row r="648" spans="1:3">
      <c r="A648">
        <v>389</v>
      </c>
      <c r="B648" s="31">
        <v>76</v>
      </c>
      <c r="C648" s="396">
        <v>6324</v>
      </c>
    </row>
    <row r="649" spans="1:3">
      <c r="A649">
        <v>390</v>
      </c>
      <c r="B649" s="31">
        <v>38</v>
      </c>
      <c r="C649" s="396">
        <v>730</v>
      </c>
    </row>
    <row r="650" spans="1:3">
      <c r="A650">
        <v>391</v>
      </c>
      <c r="B650" s="31">
        <v>39</v>
      </c>
      <c r="C650" s="396">
        <v>778</v>
      </c>
    </row>
    <row r="651" spans="1:3">
      <c r="A651">
        <v>392</v>
      </c>
      <c r="B651" s="31">
        <v>37</v>
      </c>
      <c r="C651" s="396">
        <v>636</v>
      </c>
    </row>
    <row r="652" spans="1:3">
      <c r="A652">
        <v>393</v>
      </c>
      <c r="B652" s="31">
        <v>36</v>
      </c>
      <c r="C652" s="396">
        <v>658</v>
      </c>
    </row>
    <row r="653" spans="1:3">
      <c r="A653">
        <v>394</v>
      </c>
      <c r="B653" s="31">
        <v>37</v>
      </c>
      <c r="C653" s="396">
        <v>714</v>
      </c>
    </row>
    <row r="654" spans="1:3">
      <c r="A654">
        <v>395</v>
      </c>
      <c r="B654" s="31">
        <v>38</v>
      </c>
      <c r="C654" s="396">
        <v>792</v>
      </c>
    </row>
    <row r="655" spans="1:3">
      <c r="A655">
        <v>396</v>
      </c>
      <c r="B655" s="31">
        <v>36</v>
      </c>
      <c r="C655" s="396">
        <v>710</v>
      </c>
    </row>
    <row r="656" spans="1:3">
      <c r="A656">
        <v>397</v>
      </c>
      <c r="B656" s="31">
        <v>34</v>
      </c>
      <c r="C656" s="396">
        <v>592</v>
      </c>
    </row>
    <row r="657" spans="1:3">
      <c r="A657">
        <v>398</v>
      </c>
      <c r="B657" s="31">
        <v>38</v>
      </c>
      <c r="C657" s="396">
        <v>714</v>
      </c>
    </row>
    <row r="658" spans="1:3">
      <c r="A658">
        <v>399</v>
      </c>
      <c r="B658" s="31">
        <v>37</v>
      </c>
      <c r="C658" s="396">
        <v>776</v>
      </c>
    </row>
    <row r="659" spans="1:3">
      <c r="A659">
        <v>400</v>
      </c>
      <c r="B659" s="31">
        <v>39</v>
      </c>
      <c r="C659" s="396">
        <v>778</v>
      </c>
    </row>
    <row r="660" spans="1:3">
      <c r="A660">
        <v>401</v>
      </c>
      <c r="B660" s="31">
        <v>36</v>
      </c>
      <c r="C660" s="396">
        <v>704</v>
      </c>
    </row>
    <row r="661" spans="1:3">
      <c r="A661">
        <v>402</v>
      </c>
      <c r="B661" s="31">
        <v>32</v>
      </c>
      <c r="C661" s="396">
        <v>482</v>
      </c>
    </row>
    <row r="662" spans="1:3">
      <c r="A662">
        <v>403</v>
      </c>
      <c r="B662" s="31">
        <v>37</v>
      </c>
      <c r="C662" s="396">
        <v>790</v>
      </c>
    </row>
    <row r="663" spans="1:3">
      <c r="A663">
        <v>404</v>
      </c>
      <c r="B663" s="31">
        <v>38</v>
      </c>
      <c r="C663" s="396">
        <v>780</v>
      </c>
    </row>
    <row r="664" spans="1:3">
      <c r="A664">
        <v>405</v>
      </c>
      <c r="B664" s="31">
        <v>38</v>
      </c>
      <c r="C664" s="396">
        <v>762</v>
      </c>
    </row>
    <row r="665" spans="1:3">
      <c r="A665">
        <v>406</v>
      </c>
      <c r="B665" s="31">
        <v>38</v>
      </c>
      <c r="C665" s="396">
        <v>718</v>
      </c>
    </row>
    <row r="666" spans="1:3">
      <c r="A666">
        <v>407</v>
      </c>
      <c r="B666" s="31">
        <v>35</v>
      </c>
      <c r="C666" s="396">
        <v>602</v>
      </c>
    </row>
    <row r="667" spans="1:3">
      <c r="A667">
        <v>408</v>
      </c>
      <c r="B667" s="31">
        <v>33</v>
      </c>
      <c r="C667" s="396">
        <v>576</v>
      </c>
    </row>
    <row r="668" spans="1:3">
      <c r="A668">
        <v>409</v>
      </c>
      <c r="B668" s="31">
        <v>34</v>
      </c>
      <c r="C668" s="396">
        <v>564</v>
      </c>
    </row>
    <row r="669" spans="1:3">
      <c r="A669">
        <v>410</v>
      </c>
      <c r="B669" s="31">
        <v>33</v>
      </c>
      <c r="C669" s="396">
        <v>496</v>
      </c>
    </row>
    <row r="670" spans="1:3">
      <c r="A670">
        <v>411</v>
      </c>
      <c r="B670" s="31">
        <v>33</v>
      </c>
      <c r="C670" s="396">
        <v>506</v>
      </c>
    </row>
    <row r="671" spans="1:3">
      <c r="A671">
        <v>412</v>
      </c>
      <c r="B671" s="31">
        <v>35</v>
      </c>
      <c r="C671" s="396">
        <v>672</v>
      </c>
    </row>
    <row r="672" spans="1:3">
      <c r="A672">
        <v>413</v>
      </c>
      <c r="B672" s="31">
        <v>32</v>
      </c>
      <c r="C672" s="396">
        <v>578</v>
      </c>
    </row>
    <row r="673" spans="1:3">
      <c r="A673">
        <v>414</v>
      </c>
      <c r="B673" s="31">
        <v>35</v>
      </c>
      <c r="C673" s="396">
        <v>636</v>
      </c>
    </row>
    <row r="674" spans="1:3">
      <c r="A674">
        <v>415</v>
      </c>
      <c r="B674" s="31">
        <v>35</v>
      </c>
      <c r="C674" s="396">
        <v>640</v>
      </c>
    </row>
    <row r="675" spans="1:3">
      <c r="A675">
        <v>416</v>
      </c>
      <c r="B675" s="31">
        <v>35</v>
      </c>
      <c r="C675" s="396">
        <v>668</v>
      </c>
    </row>
    <row r="676" spans="1:3">
      <c r="A676">
        <v>417</v>
      </c>
      <c r="B676" s="31">
        <v>35</v>
      </c>
      <c r="C676" s="396">
        <v>624</v>
      </c>
    </row>
    <row r="677" spans="1:3">
      <c r="A677">
        <v>418</v>
      </c>
      <c r="B677" s="31">
        <v>34</v>
      </c>
      <c r="C677" s="396">
        <v>510</v>
      </c>
    </row>
    <row r="678" spans="1:3">
      <c r="A678">
        <v>419</v>
      </c>
      <c r="B678" s="31">
        <v>32</v>
      </c>
      <c r="C678" s="396">
        <v>458</v>
      </c>
    </row>
    <row r="679" spans="1:3">
      <c r="A679">
        <v>420</v>
      </c>
      <c r="B679" s="31">
        <v>34</v>
      </c>
      <c r="C679" s="396">
        <v>524</v>
      </c>
    </row>
    <row r="680" spans="1:3">
      <c r="A680">
        <v>421</v>
      </c>
      <c r="B680" s="31">
        <v>32</v>
      </c>
      <c r="C680" s="396">
        <v>452</v>
      </c>
    </row>
    <row r="681" spans="1:3">
      <c r="A681">
        <v>422</v>
      </c>
      <c r="B681" s="31">
        <v>32</v>
      </c>
      <c r="C681" s="396">
        <v>510</v>
      </c>
    </row>
    <row r="682" spans="1:3">
      <c r="A682">
        <v>423</v>
      </c>
      <c r="B682" s="31">
        <v>32</v>
      </c>
      <c r="C682" s="396">
        <v>444</v>
      </c>
    </row>
    <row r="683" spans="1:3">
      <c r="A683">
        <v>424</v>
      </c>
      <c r="B683" s="31">
        <v>32</v>
      </c>
      <c r="C683" s="396">
        <v>508</v>
      </c>
    </row>
    <row r="684" spans="1:3">
      <c r="A684">
        <v>425</v>
      </c>
      <c r="B684" s="31">
        <v>32</v>
      </c>
      <c r="C684" s="396">
        <v>514</v>
      </c>
    </row>
    <row r="685" spans="1:3">
      <c r="A685">
        <v>426</v>
      </c>
      <c r="B685" s="31">
        <v>33</v>
      </c>
      <c r="C685" s="396">
        <v>534</v>
      </c>
    </row>
    <row r="686" spans="1:3">
      <c r="A686">
        <v>427</v>
      </c>
      <c r="B686" s="31">
        <v>34</v>
      </c>
      <c r="C686" s="396">
        <v>564</v>
      </c>
    </row>
    <row r="687" spans="1:3">
      <c r="A687">
        <v>428</v>
      </c>
      <c r="B687" s="31">
        <v>31</v>
      </c>
      <c r="C687" s="396">
        <v>482</v>
      </c>
    </row>
    <row r="688" spans="1:3">
      <c r="A688">
        <v>429</v>
      </c>
      <c r="B688" s="31">
        <v>33</v>
      </c>
      <c r="C688" s="396">
        <v>490</v>
      </c>
    </row>
    <row r="689" spans="1:3">
      <c r="A689">
        <v>430</v>
      </c>
      <c r="B689" s="31">
        <v>62</v>
      </c>
      <c r="C689" s="396">
        <v>3454</v>
      </c>
    </row>
    <row r="690" spans="1:3">
      <c r="A690">
        <v>431</v>
      </c>
      <c r="B690" s="31">
        <v>62</v>
      </c>
      <c r="C690" s="396">
        <v>3196</v>
      </c>
    </row>
    <row r="691" spans="1:3">
      <c r="A691">
        <v>432</v>
      </c>
      <c r="B691" s="31">
        <v>64</v>
      </c>
      <c r="C691" s="396">
        <v>3462</v>
      </c>
    </row>
    <row r="692" spans="1:3">
      <c r="A692">
        <v>433</v>
      </c>
      <c r="B692" s="31">
        <v>71</v>
      </c>
      <c r="C692" s="396">
        <v>4486</v>
      </c>
    </row>
    <row r="693" spans="1:3">
      <c r="A693">
        <v>434</v>
      </c>
      <c r="B693" s="31">
        <v>60</v>
      </c>
      <c r="C693" s="396">
        <v>3158</v>
      </c>
    </row>
    <row r="694" spans="1:3">
      <c r="A694">
        <v>435</v>
      </c>
      <c r="B694" s="31">
        <v>50</v>
      </c>
      <c r="C694" s="396">
        <v>1718</v>
      </c>
    </row>
    <row r="695" spans="1:3">
      <c r="A695">
        <v>436</v>
      </c>
      <c r="B695" s="31">
        <v>72</v>
      </c>
      <c r="C695" s="396">
        <v>4818</v>
      </c>
    </row>
    <row r="696" spans="1:3">
      <c r="A696">
        <v>437</v>
      </c>
      <c r="B696" s="31">
        <v>71</v>
      </c>
      <c r="C696" s="396">
        <v>4802</v>
      </c>
    </row>
    <row r="697" spans="1:3">
      <c r="A697">
        <v>438</v>
      </c>
      <c r="B697" s="31">
        <v>71</v>
      </c>
      <c r="C697" s="396">
        <v>4310</v>
      </c>
    </row>
    <row r="698" spans="1:3">
      <c r="A698">
        <v>439</v>
      </c>
      <c r="B698" s="31">
        <v>70</v>
      </c>
      <c r="C698" s="396">
        <v>4236</v>
      </c>
    </row>
    <row r="699" spans="1:3">
      <c r="A699">
        <v>440</v>
      </c>
      <c r="B699" s="31">
        <v>70</v>
      </c>
      <c r="C699" s="396">
        <v>4358</v>
      </c>
    </row>
    <row r="700" spans="1:3">
      <c r="A700">
        <v>441</v>
      </c>
      <c r="B700" s="31">
        <v>72</v>
      </c>
      <c r="C700" s="396">
        <v>5278</v>
      </c>
    </row>
    <row r="701" spans="1:3">
      <c r="A701">
        <v>442</v>
      </c>
      <c r="B701" s="31">
        <v>70</v>
      </c>
      <c r="C701" s="396">
        <v>4188</v>
      </c>
    </row>
    <row r="702" spans="1:3">
      <c r="A702">
        <v>443</v>
      </c>
      <c r="B702" s="31">
        <v>75</v>
      </c>
      <c r="C702" s="396">
        <v>4564</v>
      </c>
    </row>
    <row r="703" spans="1:3">
      <c r="A703">
        <v>444</v>
      </c>
      <c r="B703" s="31">
        <v>74</v>
      </c>
      <c r="C703" s="396">
        <v>4966</v>
      </c>
    </row>
    <row r="704" spans="1:3">
      <c r="A704">
        <v>445</v>
      </c>
      <c r="B704" s="31">
        <v>74</v>
      </c>
      <c r="C704" s="396">
        <v>5550</v>
      </c>
    </row>
    <row r="705" spans="1:3">
      <c r="A705">
        <v>446</v>
      </c>
      <c r="B705" s="31">
        <v>71</v>
      </c>
      <c r="C705" s="396">
        <v>5226</v>
      </c>
    </row>
    <row r="706" spans="1:3">
      <c r="A706">
        <v>447</v>
      </c>
      <c r="B706" s="31">
        <v>70</v>
      </c>
      <c r="C706" s="396">
        <v>4098</v>
      </c>
    </row>
    <row r="707" spans="1:3">
      <c r="A707">
        <v>448</v>
      </c>
      <c r="B707" s="31">
        <v>71</v>
      </c>
      <c r="C707" s="396">
        <v>5048</v>
      </c>
    </row>
    <row r="708" spans="1:3">
      <c r="A708">
        <v>449</v>
      </c>
      <c r="B708" s="31">
        <v>76</v>
      </c>
      <c r="C708" s="396">
        <v>6692</v>
      </c>
    </row>
    <row r="709" spans="1:3">
      <c r="A709">
        <v>450</v>
      </c>
      <c r="B709" s="31">
        <v>71</v>
      </c>
      <c r="C709" s="396">
        <v>4794</v>
      </c>
    </row>
    <row r="710" spans="1:3">
      <c r="A710">
        <v>451</v>
      </c>
      <c r="B710" s="31">
        <v>73</v>
      </c>
      <c r="C710" s="396">
        <v>4488</v>
      </c>
    </row>
    <row r="711" spans="1:3">
      <c r="A711">
        <v>452</v>
      </c>
      <c r="B711" s="31">
        <v>72</v>
      </c>
      <c r="C711" s="396">
        <v>5632</v>
      </c>
    </row>
    <row r="712" spans="1:3">
      <c r="A712">
        <v>453</v>
      </c>
      <c r="B712" s="31">
        <v>70</v>
      </c>
      <c r="C712" s="396">
        <v>4180</v>
      </c>
    </row>
    <row r="713" spans="1:3">
      <c r="A713">
        <v>454</v>
      </c>
      <c r="B713" s="31">
        <v>80</v>
      </c>
      <c r="C713" s="396">
        <v>7396</v>
      </c>
    </row>
    <row r="714" spans="1:3">
      <c r="A714">
        <v>455</v>
      </c>
      <c r="B714" s="31">
        <v>76</v>
      </c>
      <c r="C714" s="396">
        <v>5656</v>
      </c>
    </row>
    <row r="715" spans="1:3">
      <c r="A715">
        <v>456</v>
      </c>
      <c r="B715" s="31">
        <v>78</v>
      </c>
      <c r="C715" s="396">
        <v>6572</v>
      </c>
    </row>
    <row r="716" spans="1:3">
      <c r="A716">
        <v>457</v>
      </c>
      <c r="B716" s="31">
        <v>40</v>
      </c>
      <c r="C716" s="396">
        <v>952</v>
      </c>
    </row>
    <row r="717" spans="1:3">
      <c r="A717">
        <v>458</v>
      </c>
      <c r="B717" s="31">
        <v>40</v>
      </c>
      <c r="C717" s="396">
        <v>890</v>
      </c>
    </row>
    <row r="718" spans="1:3">
      <c r="A718">
        <v>459</v>
      </c>
      <c r="B718" s="31">
        <v>42</v>
      </c>
      <c r="C718" s="396">
        <v>984</v>
      </c>
    </row>
    <row r="719" spans="1:3">
      <c r="A719">
        <v>460</v>
      </c>
      <c r="B719" s="31">
        <v>40</v>
      </c>
      <c r="C719" s="396">
        <v>956</v>
      </c>
    </row>
    <row r="720" spans="1:3">
      <c r="A720">
        <v>461</v>
      </c>
      <c r="B720" s="31">
        <v>41</v>
      </c>
      <c r="C720" s="396">
        <v>998</v>
      </c>
    </row>
    <row r="721" spans="1:3">
      <c r="A721">
        <v>462</v>
      </c>
      <c r="B721" s="31">
        <v>44</v>
      </c>
      <c r="C721" s="396">
        <v>1194</v>
      </c>
    </row>
    <row r="722" spans="1:3">
      <c r="A722">
        <v>463</v>
      </c>
      <c r="B722" s="31">
        <v>40</v>
      </c>
      <c r="C722" s="396">
        <v>926</v>
      </c>
    </row>
    <row r="723" spans="1:3">
      <c r="A723">
        <v>464</v>
      </c>
      <c r="B723" s="31">
        <v>40</v>
      </c>
      <c r="C723" s="396">
        <v>956</v>
      </c>
    </row>
    <row r="724" spans="1:3">
      <c r="A724">
        <v>465</v>
      </c>
      <c r="B724" s="31">
        <v>40</v>
      </c>
      <c r="C724" s="396">
        <v>888</v>
      </c>
    </row>
    <row r="725" spans="1:3">
      <c r="A725">
        <v>466</v>
      </c>
      <c r="B725" s="31">
        <v>41</v>
      </c>
      <c r="C725" s="396">
        <v>986</v>
      </c>
    </row>
    <row r="726" spans="1:3">
      <c r="A726">
        <v>467</v>
      </c>
      <c r="B726" s="31">
        <v>41</v>
      </c>
      <c r="C726" s="396">
        <v>1006</v>
      </c>
    </row>
    <row r="727" spans="1:3">
      <c r="A727">
        <v>468</v>
      </c>
      <c r="B727" s="31">
        <v>41</v>
      </c>
      <c r="C727" s="396">
        <v>1000</v>
      </c>
    </row>
    <row r="728" spans="1:3">
      <c r="A728">
        <v>469</v>
      </c>
      <c r="B728" s="31">
        <v>44</v>
      </c>
      <c r="C728" s="396">
        <v>1182</v>
      </c>
    </row>
    <row r="729" spans="1:3">
      <c r="A729">
        <v>470</v>
      </c>
      <c r="B729" s="31">
        <v>40</v>
      </c>
      <c r="C729" s="396">
        <v>896</v>
      </c>
    </row>
    <row r="730" spans="1:3">
      <c r="A730">
        <v>471</v>
      </c>
      <c r="B730" s="31">
        <v>55</v>
      </c>
      <c r="C730" s="396">
        <v>2226</v>
      </c>
    </row>
    <row r="731" spans="1:3">
      <c r="A731">
        <v>472</v>
      </c>
      <c r="B731" s="31">
        <v>36</v>
      </c>
      <c r="C731" s="396">
        <v>642</v>
      </c>
    </row>
    <row r="732" spans="1:3">
      <c r="A732">
        <v>473</v>
      </c>
      <c r="B732" s="31">
        <v>36</v>
      </c>
      <c r="C732" s="396">
        <v>780</v>
      </c>
    </row>
    <row r="733" spans="1:3">
      <c r="A733">
        <v>474</v>
      </c>
      <c r="B733" s="31">
        <v>30</v>
      </c>
      <c r="C733" s="396">
        <v>512</v>
      </c>
    </row>
    <row r="734" spans="1:3">
      <c r="A734">
        <v>475</v>
      </c>
      <c r="B734" s="31">
        <v>34</v>
      </c>
      <c r="C734" s="396">
        <v>564</v>
      </c>
    </row>
    <row r="735" spans="1:3">
      <c r="A735">
        <v>476</v>
      </c>
      <c r="B735" s="31">
        <v>33</v>
      </c>
      <c r="C735" s="396">
        <v>566</v>
      </c>
    </row>
    <row r="736" spans="1:3">
      <c r="A736">
        <v>477</v>
      </c>
      <c r="B736" s="31">
        <v>34</v>
      </c>
      <c r="C736" s="396">
        <v>554</v>
      </c>
    </row>
    <row r="737" spans="1:3">
      <c r="A737">
        <v>478</v>
      </c>
      <c r="B737" s="31">
        <v>35</v>
      </c>
      <c r="C737" s="396">
        <v>604</v>
      </c>
    </row>
    <row r="738" spans="1:3">
      <c r="A738">
        <v>479</v>
      </c>
      <c r="B738" s="31">
        <v>33</v>
      </c>
      <c r="C738" s="396">
        <v>548</v>
      </c>
    </row>
    <row r="739" spans="1:3">
      <c r="A739">
        <v>480</v>
      </c>
      <c r="B739" s="31">
        <v>37</v>
      </c>
      <c r="C739" s="396">
        <v>758</v>
      </c>
    </row>
    <row r="740" spans="1:3">
      <c r="A740">
        <v>481</v>
      </c>
      <c r="B740" s="31">
        <v>37</v>
      </c>
      <c r="C740" s="396">
        <v>746</v>
      </c>
    </row>
    <row r="741" spans="1:3">
      <c r="A741">
        <v>482</v>
      </c>
      <c r="B741" s="31">
        <v>37</v>
      </c>
      <c r="C741" s="396">
        <v>682</v>
      </c>
    </row>
    <row r="742" spans="1:3">
      <c r="A742">
        <v>483</v>
      </c>
      <c r="B742" s="31">
        <v>36</v>
      </c>
      <c r="C742" s="396">
        <v>690</v>
      </c>
    </row>
    <row r="743" spans="1:3">
      <c r="A743">
        <v>484</v>
      </c>
      <c r="B743" s="31">
        <v>35</v>
      </c>
      <c r="C743" s="396">
        <v>596</v>
      </c>
    </row>
    <row r="744" spans="1:3">
      <c r="A744">
        <v>485</v>
      </c>
      <c r="B744" s="31">
        <v>39</v>
      </c>
      <c r="C744" s="396">
        <v>788</v>
      </c>
    </row>
    <row r="745" spans="1:3">
      <c r="A745">
        <v>486</v>
      </c>
      <c r="B745" s="31">
        <v>37</v>
      </c>
      <c r="C745" s="396">
        <v>712</v>
      </c>
    </row>
    <row r="746" spans="1:3">
      <c r="A746">
        <v>487</v>
      </c>
      <c r="B746" s="31">
        <v>37</v>
      </c>
      <c r="C746" s="396">
        <v>682</v>
      </c>
    </row>
    <row r="747" spans="1:3">
      <c r="A747">
        <v>488</v>
      </c>
      <c r="B747" s="31">
        <v>36</v>
      </c>
      <c r="C747" s="396">
        <v>704</v>
      </c>
    </row>
    <row r="748" spans="1:3">
      <c r="A748">
        <v>489</v>
      </c>
      <c r="B748" s="31">
        <v>35</v>
      </c>
      <c r="C748" s="396">
        <v>666</v>
      </c>
    </row>
    <row r="749" spans="1:3">
      <c r="A749">
        <v>490</v>
      </c>
      <c r="B749" s="31">
        <v>38</v>
      </c>
      <c r="C749" s="396">
        <v>698</v>
      </c>
    </row>
    <row r="750" spans="1:3">
      <c r="A750">
        <v>491</v>
      </c>
      <c r="B750" s="31">
        <v>38</v>
      </c>
      <c r="C750" s="396">
        <v>768</v>
      </c>
    </row>
    <row r="751" spans="1:3">
      <c r="A751">
        <v>492</v>
      </c>
      <c r="B751" s="31">
        <v>35</v>
      </c>
      <c r="C751" s="396">
        <v>574</v>
      </c>
    </row>
    <row r="752" spans="1:3">
      <c r="A752">
        <v>493</v>
      </c>
      <c r="B752" s="31">
        <v>38</v>
      </c>
      <c r="C752" s="396">
        <v>752</v>
      </c>
    </row>
    <row r="753" spans="1:3">
      <c r="A753">
        <v>494</v>
      </c>
      <c r="B753" s="31">
        <v>65</v>
      </c>
      <c r="C753" s="396">
        <v>4184</v>
      </c>
    </row>
    <row r="754" spans="1:3">
      <c r="A754">
        <v>495</v>
      </c>
      <c r="B754" s="31">
        <v>67</v>
      </c>
      <c r="C754" s="396">
        <v>4070</v>
      </c>
    </row>
    <row r="755" spans="1:3">
      <c r="A755">
        <v>496</v>
      </c>
      <c r="B755" s="31">
        <v>71</v>
      </c>
      <c r="C755" s="396">
        <v>4832</v>
      </c>
    </row>
    <row r="756" spans="1:3">
      <c r="A756">
        <v>497</v>
      </c>
      <c r="B756" s="31">
        <v>54</v>
      </c>
      <c r="C756" s="396">
        <v>2400</v>
      </c>
    </row>
    <row r="757" spans="1:3">
      <c r="A757">
        <v>498</v>
      </c>
      <c r="B757" s="31">
        <v>54</v>
      </c>
      <c r="C757" s="396">
        <v>2298</v>
      </c>
    </row>
    <row r="758" spans="1:3">
      <c r="A758">
        <v>499</v>
      </c>
      <c r="B758" s="31">
        <v>56</v>
      </c>
      <c r="C758" s="396">
        <v>2358</v>
      </c>
    </row>
    <row r="759" spans="1:3">
      <c r="A759">
        <v>500</v>
      </c>
      <c r="B759" s="31">
        <v>58</v>
      </c>
      <c r="C759" s="396">
        <v>2720</v>
      </c>
    </row>
    <row r="760" spans="1:3">
      <c r="A760">
        <v>501</v>
      </c>
      <c r="B760" s="31">
        <v>40</v>
      </c>
      <c r="C760" s="396">
        <v>962</v>
      </c>
    </row>
    <row r="761" spans="1:3">
      <c r="A761">
        <v>502</v>
      </c>
      <c r="B761" s="31">
        <v>54</v>
      </c>
      <c r="C761" s="396">
        <v>1958</v>
      </c>
    </row>
    <row r="762" spans="1:3">
      <c r="A762">
        <v>503</v>
      </c>
      <c r="B762" s="31">
        <v>50</v>
      </c>
      <c r="C762" s="396">
        <v>1624</v>
      </c>
    </row>
    <row r="763" spans="1:3">
      <c r="A763">
        <v>504</v>
      </c>
      <c r="B763" s="31">
        <v>51</v>
      </c>
      <c r="C763" s="396">
        <v>1842</v>
      </c>
    </row>
    <row r="764" spans="1:3">
      <c r="A764">
        <v>505</v>
      </c>
      <c r="B764" s="31">
        <v>57</v>
      </c>
      <c r="C764" s="396">
        <v>2286</v>
      </c>
    </row>
    <row r="765" spans="1:3">
      <c r="A765">
        <v>506</v>
      </c>
      <c r="B765" s="31">
        <v>63</v>
      </c>
      <c r="C765" s="396">
        <v>3262</v>
      </c>
    </row>
    <row r="766" spans="1:3">
      <c r="A766">
        <v>507</v>
      </c>
      <c r="B766" s="31">
        <v>49</v>
      </c>
      <c r="C766" s="396">
        <v>1990</v>
      </c>
    </row>
    <row r="767" spans="1:3">
      <c r="A767">
        <v>508</v>
      </c>
      <c r="B767" s="31">
        <v>60</v>
      </c>
      <c r="C767" s="396">
        <v>2854</v>
      </c>
    </row>
    <row r="768" spans="1:3">
      <c r="A768">
        <v>509</v>
      </c>
      <c r="B768" s="31">
        <v>43</v>
      </c>
      <c r="C768" s="396">
        <v>1196</v>
      </c>
    </row>
    <row r="769" spans="1:3">
      <c r="A769">
        <v>510</v>
      </c>
      <c r="B769" s="31">
        <v>66</v>
      </c>
      <c r="C769" s="396">
        <v>3890</v>
      </c>
    </row>
    <row r="770" spans="1:3">
      <c r="A770">
        <v>511</v>
      </c>
      <c r="B770" s="31">
        <v>58</v>
      </c>
      <c r="C770" s="396">
        <v>2370</v>
      </c>
    </row>
    <row r="771" spans="1:3">
      <c r="A771">
        <v>512</v>
      </c>
      <c r="B771" s="31">
        <v>66</v>
      </c>
      <c r="C771" s="396">
        <v>3996</v>
      </c>
    </row>
    <row r="772" spans="1:3">
      <c r="A772">
        <v>513</v>
      </c>
      <c r="B772" s="31">
        <v>63</v>
      </c>
      <c r="C772" s="396">
        <v>3274</v>
      </c>
    </row>
    <row r="773" spans="1:3">
      <c r="A773">
        <v>514</v>
      </c>
      <c r="B773" s="31">
        <v>65</v>
      </c>
      <c r="C773" s="396">
        <v>3690</v>
      </c>
    </row>
    <row r="774" spans="1:3">
      <c r="A774">
        <v>515</v>
      </c>
      <c r="B774" s="31">
        <v>66</v>
      </c>
      <c r="C774" s="396">
        <v>4186</v>
      </c>
    </row>
    <row r="775" spans="1:3">
      <c r="A775">
        <v>516</v>
      </c>
      <c r="B775" s="31">
        <v>55</v>
      </c>
      <c r="C775" s="396">
        <v>2256</v>
      </c>
    </row>
    <row r="776" spans="1:3">
      <c r="A776">
        <v>517</v>
      </c>
      <c r="B776" s="31">
        <v>61</v>
      </c>
      <c r="C776" s="396">
        <v>2768</v>
      </c>
    </row>
    <row r="777" spans="1:3">
      <c r="A777">
        <v>518</v>
      </c>
      <c r="B777" s="31">
        <v>62</v>
      </c>
      <c r="C777" s="396">
        <v>3196</v>
      </c>
    </row>
    <row r="778" spans="1:3">
      <c r="A778">
        <v>519</v>
      </c>
      <c r="B778" s="31">
        <v>71</v>
      </c>
      <c r="C778" s="396">
        <v>4890</v>
      </c>
    </row>
    <row r="779" spans="1:3">
      <c r="A779">
        <v>520</v>
      </c>
      <c r="B779" s="31">
        <v>67</v>
      </c>
      <c r="C779" s="396">
        <v>4240</v>
      </c>
    </row>
    <row r="780" spans="1:3">
      <c r="A780">
        <v>521</v>
      </c>
      <c r="B780" s="31">
        <v>53</v>
      </c>
      <c r="C780" s="396">
        <v>1854</v>
      </c>
    </row>
    <row r="781" spans="1:3">
      <c r="A781">
        <v>522</v>
      </c>
      <c r="B781" s="31">
        <v>53</v>
      </c>
      <c r="C781" s="396">
        <v>2266</v>
      </c>
    </row>
    <row r="782" spans="1:3">
      <c r="A782">
        <v>523</v>
      </c>
      <c r="B782" s="31">
        <v>54</v>
      </c>
      <c r="C782" s="396">
        <v>2048</v>
      </c>
    </row>
    <row r="783" spans="1:3">
      <c r="A783">
        <v>524</v>
      </c>
      <c r="B783" s="31">
        <v>57</v>
      </c>
      <c r="C783" s="396">
        <v>2438</v>
      </c>
    </row>
    <row r="784" spans="1:3">
      <c r="A784">
        <v>525</v>
      </c>
      <c r="B784" s="31">
        <v>52</v>
      </c>
      <c r="C784" s="396">
        <v>2146</v>
      </c>
    </row>
    <row r="785" spans="1:3">
      <c r="A785">
        <v>526</v>
      </c>
      <c r="B785" s="31">
        <v>56</v>
      </c>
      <c r="C785" s="396">
        <v>2564</v>
      </c>
    </row>
    <row r="786" spans="1:3">
      <c r="A786">
        <v>527</v>
      </c>
      <c r="B786" s="31">
        <v>52</v>
      </c>
      <c r="C786" s="396">
        <v>1940</v>
      </c>
    </row>
    <row r="787" spans="1:3">
      <c r="A787">
        <v>528</v>
      </c>
      <c r="B787" s="31">
        <v>64</v>
      </c>
      <c r="C787" s="396">
        <v>3712</v>
      </c>
    </row>
    <row r="788" spans="1:3">
      <c r="A788">
        <v>529</v>
      </c>
      <c r="B788" s="31">
        <v>69</v>
      </c>
      <c r="C788" s="396">
        <v>4398</v>
      </c>
    </row>
    <row r="789" spans="1:3">
      <c r="A789">
        <v>530</v>
      </c>
      <c r="B789" s="31">
        <v>68</v>
      </c>
      <c r="C789" s="396">
        <v>3962</v>
      </c>
    </row>
    <row r="790" spans="1:3">
      <c r="A790">
        <v>531</v>
      </c>
      <c r="B790" s="31">
        <v>58</v>
      </c>
      <c r="C790" s="396">
        <v>2526</v>
      </c>
    </row>
    <row r="791" spans="1:3">
      <c r="A791">
        <v>532</v>
      </c>
      <c r="B791" s="31">
        <v>58</v>
      </c>
      <c r="C791" s="396">
        <v>3068</v>
      </c>
    </row>
    <row r="792" spans="1:3">
      <c r="A792">
        <v>533</v>
      </c>
      <c r="B792" s="31">
        <v>62</v>
      </c>
      <c r="C792" s="396">
        <v>3054</v>
      </c>
    </row>
    <row r="793" spans="1:3">
      <c r="A793">
        <v>534</v>
      </c>
      <c r="B793" s="31">
        <v>63</v>
      </c>
      <c r="C793" s="396">
        <v>300.39999999999998</v>
      </c>
    </row>
    <row r="794" spans="1:3">
      <c r="A794">
        <v>535</v>
      </c>
      <c r="B794" s="31">
        <v>60</v>
      </c>
      <c r="C794" s="396">
        <v>2696</v>
      </c>
    </row>
    <row r="795" spans="1:3">
      <c r="A795">
        <v>536</v>
      </c>
      <c r="B795" s="31">
        <v>56</v>
      </c>
      <c r="C795" s="396">
        <v>2498</v>
      </c>
    </row>
    <row r="796" spans="1:3">
      <c r="A796">
        <v>537</v>
      </c>
      <c r="B796" s="31">
        <v>62</v>
      </c>
      <c r="C796" s="396">
        <v>2966</v>
      </c>
    </row>
    <row r="797" spans="1:3">
      <c r="A797">
        <v>538</v>
      </c>
      <c r="B797" s="31">
        <v>55</v>
      </c>
      <c r="C797" s="396">
        <v>2286</v>
      </c>
    </row>
    <row r="798" spans="1:3">
      <c r="A798">
        <v>539</v>
      </c>
      <c r="B798" s="31">
        <v>60</v>
      </c>
      <c r="C798" s="396">
        <v>2916</v>
      </c>
    </row>
    <row r="799" spans="1:3">
      <c r="A799">
        <v>540</v>
      </c>
      <c r="B799" s="31">
        <v>62</v>
      </c>
      <c r="C799" s="396">
        <v>3162</v>
      </c>
    </row>
    <row r="800" spans="1:3">
      <c r="A800">
        <v>541</v>
      </c>
      <c r="B800" s="31">
        <v>51</v>
      </c>
      <c r="C800" s="396">
        <v>1726</v>
      </c>
    </row>
    <row r="801" spans="1:3">
      <c r="A801">
        <v>542</v>
      </c>
      <c r="B801" s="31">
        <v>51</v>
      </c>
      <c r="C801" s="396">
        <v>1820</v>
      </c>
    </row>
    <row r="802" spans="1:3">
      <c r="A802">
        <v>543</v>
      </c>
      <c r="B802" s="31">
        <v>61</v>
      </c>
      <c r="C802" s="396">
        <v>3052</v>
      </c>
    </row>
    <row r="803" spans="1:3">
      <c r="A803">
        <v>544</v>
      </c>
      <c r="B803" s="31">
        <v>63</v>
      </c>
      <c r="C803" s="396">
        <v>3618</v>
      </c>
    </row>
    <row r="804" spans="1:3">
      <c r="A804">
        <v>545</v>
      </c>
      <c r="B804" s="31">
        <v>64</v>
      </c>
      <c r="C804" s="396">
        <v>3420</v>
      </c>
    </row>
    <row r="805" spans="1:3">
      <c r="A805">
        <v>546</v>
      </c>
      <c r="B805" s="31">
        <v>39</v>
      </c>
      <c r="C805" s="396">
        <v>978</v>
      </c>
    </row>
    <row r="806" spans="1:3">
      <c r="A806">
        <v>547</v>
      </c>
      <c r="B806" s="31">
        <v>48</v>
      </c>
      <c r="C806" s="396">
        <v>1496</v>
      </c>
    </row>
    <row r="807" spans="1:3">
      <c r="A807">
        <v>548</v>
      </c>
      <c r="B807" s="31">
        <v>52</v>
      </c>
      <c r="C807" s="396">
        <v>1720</v>
      </c>
    </row>
    <row r="808" spans="1:3">
      <c r="A808">
        <v>549</v>
      </c>
      <c r="B808" s="31">
        <v>54</v>
      </c>
      <c r="C808" s="396">
        <v>1976</v>
      </c>
    </row>
    <row r="809" spans="1:3">
      <c r="A809">
        <v>550</v>
      </c>
      <c r="B809" s="31">
        <v>63</v>
      </c>
      <c r="C809" s="396">
        <v>3376</v>
      </c>
    </row>
    <row r="810" spans="1:3">
      <c r="A810">
        <v>551</v>
      </c>
      <c r="B810" s="31">
        <v>66</v>
      </c>
      <c r="C810" s="396">
        <v>3764</v>
      </c>
    </row>
    <row r="811" spans="1:3">
      <c r="A811">
        <v>552</v>
      </c>
      <c r="B811" s="31">
        <v>64</v>
      </c>
      <c r="C811" s="396">
        <v>3288</v>
      </c>
    </row>
    <row r="812" spans="1:3">
      <c r="A812">
        <v>553</v>
      </c>
      <c r="B812" s="31">
        <v>55</v>
      </c>
      <c r="C812" s="396">
        <v>2068</v>
      </c>
    </row>
    <row r="813" spans="1:3">
      <c r="A813">
        <v>554</v>
      </c>
      <c r="B813" s="31">
        <v>42</v>
      </c>
      <c r="C813" s="396">
        <v>1008</v>
      </c>
    </row>
    <row r="814" spans="1:3">
      <c r="A814">
        <v>555</v>
      </c>
      <c r="B814" s="31">
        <v>75</v>
      </c>
      <c r="C814" s="396">
        <v>6042</v>
      </c>
    </row>
    <row r="815" spans="1:3">
      <c r="A815">
        <v>556</v>
      </c>
      <c r="B815" s="31">
        <v>59</v>
      </c>
      <c r="C815" s="396">
        <v>2776</v>
      </c>
    </row>
    <row r="816" spans="1:3">
      <c r="A816">
        <v>557</v>
      </c>
      <c r="B816" s="31">
        <v>58</v>
      </c>
      <c r="C816" s="396">
        <v>2552</v>
      </c>
    </row>
    <row r="817" spans="1:3">
      <c r="A817">
        <v>558</v>
      </c>
      <c r="B817" s="31">
        <v>66</v>
      </c>
      <c r="C817" s="396">
        <v>3640</v>
      </c>
    </row>
    <row r="818" spans="1:3">
      <c r="A818">
        <v>559</v>
      </c>
      <c r="B818" s="31">
        <v>66</v>
      </c>
      <c r="C818" s="396">
        <v>4162</v>
      </c>
    </row>
    <row r="819" spans="1:3">
      <c r="A819">
        <v>560</v>
      </c>
      <c r="B819" s="31">
        <v>67</v>
      </c>
      <c r="C819" s="396">
        <v>4298</v>
      </c>
    </row>
    <row r="820" spans="1:3">
      <c r="A820">
        <v>561</v>
      </c>
      <c r="B820" s="31">
        <v>75</v>
      </c>
      <c r="C820" s="396">
        <v>6036</v>
      </c>
    </row>
    <row r="821" spans="1:3">
      <c r="A821">
        <v>562</v>
      </c>
      <c r="B821" s="31">
        <v>65</v>
      </c>
      <c r="C821" s="396">
        <v>3434</v>
      </c>
    </row>
    <row r="822" spans="1:3">
      <c r="A822">
        <v>563</v>
      </c>
      <c r="B822" s="31">
        <v>65</v>
      </c>
      <c r="C822" s="396">
        <v>3774</v>
      </c>
    </row>
    <row r="823" spans="1:3">
      <c r="A823">
        <v>564</v>
      </c>
      <c r="B823" s="31">
        <v>56</v>
      </c>
      <c r="C823" s="396">
        <v>2226</v>
      </c>
    </row>
    <row r="824" spans="1:3">
      <c r="A824">
        <v>565</v>
      </c>
      <c r="B824" s="31">
        <v>63</v>
      </c>
      <c r="C824" s="396">
        <v>3984</v>
      </c>
    </row>
    <row r="825" spans="1:3">
      <c r="A825">
        <v>566</v>
      </c>
      <c r="B825" s="31">
        <v>52</v>
      </c>
      <c r="C825" s="396">
        <v>1822</v>
      </c>
    </row>
    <row r="826" spans="1:3">
      <c r="A826">
        <v>567</v>
      </c>
      <c r="B826" s="31">
        <v>55</v>
      </c>
      <c r="C826" s="396">
        <v>2084</v>
      </c>
    </row>
    <row r="827" spans="1:3">
      <c r="A827">
        <v>568</v>
      </c>
      <c r="B827" s="31">
        <v>53</v>
      </c>
      <c r="C827" s="396">
        <v>2074</v>
      </c>
    </row>
    <row r="828" spans="1:3">
      <c r="A828">
        <v>569</v>
      </c>
      <c r="B828" s="31">
        <v>56</v>
      </c>
      <c r="C828" s="396">
        <v>1992</v>
      </c>
    </row>
    <row r="829" spans="1:3">
      <c r="A829">
        <v>570</v>
      </c>
      <c r="B829" s="31">
        <v>53</v>
      </c>
      <c r="C829" s="396">
        <v>1726</v>
      </c>
    </row>
    <row r="830" spans="1:3">
      <c r="A830">
        <v>571</v>
      </c>
      <c r="B830" s="31">
        <v>55</v>
      </c>
      <c r="C830" s="396">
        <v>2014</v>
      </c>
    </row>
    <row r="831" spans="1:3">
      <c r="A831">
        <v>572</v>
      </c>
      <c r="B831" s="31">
        <v>60</v>
      </c>
      <c r="C831" s="396">
        <v>2760</v>
      </c>
    </row>
    <row r="832" spans="1:3">
      <c r="A832">
        <v>573</v>
      </c>
      <c r="B832" s="31">
        <v>57</v>
      </c>
      <c r="C832" s="396">
        <v>2546</v>
      </c>
    </row>
    <row r="833" spans="1:3">
      <c r="A833">
        <v>574</v>
      </c>
      <c r="B833" s="31">
        <v>52</v>
      </c>
      <c r="C833" s="396">
        <v>1946</v>
      </c>
    </row>
    <row r="834" spans="1:3">
      <c r="A834">
        <v>575</v>
      </c>
      <c r="B834" s="31">
        <v>74</v>
      </c>
      <c r="C834" s="396">
        <v>5174</v>
      </c>
    </row>
    <row r="835" spans="1:3">
      <c r="A835">
        <v>576</v>
      </c>
      <c r="B835" s="31">
        <v>33</v>
      </c>
      <c r="C835" s="396">
        <v>554</v>
      </c>
    </row>
    <row r="836" spans="1:3">
      <c r="A836">
        <v>577</v>
      </c>
      <c r="B836" s="31">
        <v>72</v>
      </c>
      <c r="C836" s="396">
        <v>5436</v>
      </c>
    </row>
    <row r="837" spans="1:3">
      <c r="A837">
        <v>578</v>
      </c>
      <c r="B837" s="31">
        <v>71</v>
      </c>
      <c r="C837" s="396">
        <v>4474</v>
      </c>
    </row>
    <row r="838" spans="1:3">
      <c r="A838">
        <v>579</v>
      </c>
      <c r="B838" s="31">
        <v>67</v>
      </c>
      <c r="C838" s="396">
        <v>3640</v>
      </c>
    </row>
    <row r="839" spans="1:3">
      <c r="A839">
        <v>580</v>
      </c>
      <c r="B839" s="31">
        <v>69</v>
      </c>
      <c r="C839" s="396">
        <v>4514</v>
      </c>
    </row>
    <row r="840" spans="1:3">
      <c r="A840">
        <v>581</v>
      </c>
      <c r="B840" s="31">
        <v>67</v>
      </c>
      <c r="C840" s="396">
        <v>3530</v>
      </c>
    </row>
    <row r="841" spans="1:3">
      <c r="A841">
        <v>582</v>
      </c>
      <c r="B841" s="31">
        <v>48</v>
      </c>
      <c r="C841" s="396">
        <v>1896</v>
      </c>
    </row>
    <row r="842" spans="1:3">
      <c r="A842">
        <v>583</v>
      </c>
      <c r="B842" s="31">
        <v>43</v>
      </c>
      <c r="C842" s="396">
        <v>982</v>
      </c>
    </row>
    <row r="843" spans="1:3">
      <c r="A843">
        <v>584</v>
      </c>
      <c r="B843" s="31">
        <v>40</v>
      </c>
      <c r="C843" s="396">
        <v>904</v>
      </c>
    </row>
    <row r="844" spans="1:3">
      <c r="A844">
        <v>585</v>
      </c>
      <c r="B844" s="31">
        <v>36</v>
      </c>
      <c r="C844" s="396">
        <v>766</v>
      </c>
    </row>
    <row r="845" spans="1:3">
      <c r="A845">
        <v>586</v>
      </c>
      <c r="B845" s="31">
        <v>35</v>
      </c>
      <c r="C845" s="396">
        <v>568</v>
      </c>
    </row>
    <row r="846" spans="1:3">
      <c r="A846">
        <v>587</v>
      </c>
      <c r="B846" s="31">
        <v>35</v>
      </c>
      <c r="C846" s="396">
        <v>612</v>
      </c>
    </row>
    <row r="847" spans="1:3">
      <c r="A847">
        <v>588</v>
      </c>
      <c r="B847" s="31">
        <v>44</v>
      </c>
      <c r="C847" s="396">
        <v>1196</v>
      </c>
    </row>
    <row r="848" spans="1:3">
      <c r="A848">
        <v>589</v>
      </c>
      <c r="B848" s="31">
        <v>35</v>
      </c>
      <c r="C848" s="396">
        <v>620</v>
      </c>
    </row>
    <row r="849" spans="1:3">
      <c r="A849">
        <v>590</v>
      </c>
      <c r="B849" s="31">
        <v>48</v>
      </c>
      <c r="C849" s="396">
        <v>1474</v>
      </c>
    </row>
    <row r="850" spans="1:3">
      <c r="A850">
        <v>591</v>
      </c>
      <c r="B850" s="31">
        <v>48</v>
      </c>
      <c r="C850" s="396">
        <v>1476</v>
      </c>
    </row>
    <row r="851" spans="1:3">
      <c r="A851">
        <v>592</v>
      </c>
      <c r="B851" s="31">
        <v>45</v>
      </c>
      <c r="C851" s="396">
        <v>1330</v>
      </c>
    </row>
    <row r="852" spans="1:3">
      <c r="A852">
        <v>593</v>
      </c>
      <c r="B852" s="31">
        <v>48</v>
      </c>
      <c r="C852" s="396">
        <v>1334</v>
      </c>
    </row>
    <row r="853" spans="1:3">
      <c r="A853">
        <v>594</v>
      </c>
      <c r="B853" s="31">
        <v>47</v>
      </c>
      <c r="C853" s="396">
        <v>1378</v>
      </c>
    </row>
    <row r="854" spans="1:3">
      <c r="A854">
        <v>595</v>
      </c>
      <c r="B854" s="31">
        <v>47</v>
      </c>
      <c r="C854" s="396">
        <v>1400</v>
      </c>
    </row>
    <row r="855" spans="1:3">
      <c r="A855">
        <v>596</v>
      </c>
      <c r="B855" s="31">
        <v>37</v>
      </c>
      <c r="C855" s="396">
        <v>814</v>
      </c>
    </row>
    <row r="856" spans="1:3">
      <c r="A856">
        <v>597</v>
      </c>
      <c r="B856" s="31">
        <v>40</v>
      </c>
      <c r="C856" s="396">
        <v>824</v>
      </c>
    </row>
    <row r="857" spans="1:3">
      <c r="A857">
        <v>598</v>
      </c>
      <c r="B857" s="31">
        <v>44</v>
      </c>
      <c r="C857" s="396">
        <v>1143</v>
      </c>
    </row>
    <row r="858" spans="1:3">
      <c r="A858">
        <v>599</v>
      </c>
      <c r="B858" s="31">
        <v>41</v>
      </c>
      <c r="C858" s="396">
        <v>896</v>
      </c>
    </row>
    <row r="859" spans="1:3">
      <c r="A859">
        <v>600</v>
      </c>
      <c r="B859" s="31">
        <v>55</v>
      </c>
      <c r="C859" s="396">
        <v>2450</v>
      </c>
    </row>
    <row r="860" spans="1:3">
      <c r="A860">
        <v>601</v>
      </c>
      <c r="B860" s="31">
        <v>49</v>
      </c>
      <c r="C860" s="396">
        <v>1566</v>
      </c>
    </row>
    <row r="861" spans="1:3">
      <c r="A861">
        <v>602</v>
      </c>
      <c r="B861" s="31">
        <v>44</v>
      </c>
      <c r="C861" s="396">
        <v>1298</v>
      </c>
    </row>
    <row r="862" spans="1:3">
      <c r="A862">
        <v>603</v>
      </c>
      <c r="B862" s="31">
        <v>57</v>
      </c>
      <c r="C862" s="396">
        <v>2708</v>
      </c>
    </row>
    <row r="863" spans="1:3">
      <c r="A863">
        <v>604</v>
      </c>
      <c r="B863" s="31">
        <v>55</v>
      </c>
      <c r="C863" s="396">
        <v>2162</v>
      </c>
    </row>
    <row r="864" spans="1:3">
      <c r="A864">
        <v>605</v>
      </c>
      <c r="B864" s="31">
        <v>71</v>
      </c>
      <c r="C864" s="396">
        <v>5150</v>
      </c>
    </row>
    <row r="865" spans="1:3">
      <c r="A865">
        <v>606</v>
      </c>
      <c r="B865" s="31">
        <v>55</v>
      </c>
      <c r="C865" s="396">
        <v>2312</v>
      </c>
    </row>
    <row r="866" spans="1:3">
      <c r="A866">
        <v>607</v>
      </c>
      <c r="B866" s="31">
        <v>69</v>
      </c>
      <c r="C866" s="396">
        <v>4640</v>
      </c>
    </row>
    <row r="867" spans="1:3">
      <c r="A867">
        <v>608</v>
      </c>
      <c r="B867" s="31">
        <v>67</v>
      </c>
      <c r="C867" s="396">
        <v>4108</v>
      </c>
    </row>
    <row r="868" spans="1:3">
      <c r="A868">
        <v>609</v>
      </c>
      <c r="B868" s="31">
        <v>60</v>
      </c>
      <c r="C868" s="396">
        <v>3048</v>
      </c>
    </row>
    <row r="869" spans="1:3">
      <c r="A869">
        <v>610</v>
      </c>
      <c r="B869" s="31">
        <v>69</v>
      </c>
      <c r="C869" s="396">
        <v>4518</v>
      </c>
    </row>
    <row r="870" spans="1:3">
      <c r="A870">
        <v>611</v>
      </c>
      <c r="B870" s="31">
        <v>61</v>
      </c>
      <c r="C870" s="396">
        <v>3658</v>
      </c>
    </row>
    <row r="871" spans="1:3">
      <c r="A871">
        <v>612</v>
      </c>
      <c r="B871" s="31">
        <v>62</v>
      </c>
      <c r="C871" s="396">
        <v>3414</v>
      </c>
    </row>
    <row r="872" spans="1:3">
      <c r="A872">
        <v>613</v>
      </c>
      <c r="B872" s="31">
        <v>55</v>
      </c>
      <c r="C872" s="396">
        <v>2336</v>
      </c>
    </row>
    <row r="873" spans="1:3">
      <c r="A873">
        <v>614</v>
      </c>
      <c r="B873" s="31">
        <v>50</v>
      </c>
      <c r="C873" s="396">
        <v>1754</v>
      </c>
    </row>
    <row r="874" spans="1:3">
      <c r="A874">
        <v>615</v>
      </c>
      <c r="B874" s="31">
        <v>52</v>
      </c>
      <c r="C874" s="396">
        <v>1888</v>
      </c>
    </row>
    <row r="875" spans="1:3">
      <c r="A875">
        <v>616</v>
      </c>
      <c r="B875" s="31">
        <v>67</v>
      </c>
      <c r="C875" s="396">
        <v>4088</v>
      </c>
    </row>
    <row r="876" spans="1:3">
      <c r="A876">
        <v>617</v>
      </c>
      <c r="B876" s="31">
        <v>65</v>
      </c>
      <c r="C876" s="396">
        <v>4424</v>
      </c>
    </row>
    <row r="877" spans="1:3">
      <c r="A877">
        <v>618</v>
      </c>
      <c r="B877" s="31">
        <v>69</v>
      </c>
      <c r="C877" s="396">
        <v>4550</v>
      </c>
    </row>
    <row r="878" spans="1:3">
      <c r="A878">
        <v>619</v>
      </c>
      <c r="B878" s="31">
        <v>63</v>
      </c>
      <c r="C878" s="396">
        <v>3302</v>
      </c>
    </row>
    <row r="879" spans="1:3">
      <c r="A879">
        <v>620</v>
      </c>
      <c r="B879" s="31">
        <v>59</v>
      </c>
      <c r="C879" s="396">
        <v>2888</v>
      </c>
    </row>
    <row r="880" spans="1:3">
      <c r="A880">
        <v>621</v>
      </c>
      <c r="B880" s="31">
        <v>58</v>
      </c>
      <c r="C880" s="396">
        <v>2598</v>
      </c>
    </row>
    <row r="881" spans="1:3">
      <c r="A881">
        <v>622</v>
      </c>
      <c r="B881" s="31">
        <v>54</v>
      </c>
      <c r="C881" s="396">
        <v>2132</v>
      </c>
    </row>
    <row r="882" spans="1:3">
      <c r="A882">
        <v>623</v>
      </c>
      <c r="B882" s="31">
        <v>63</v>
      </c>
      <c r="C882" s="396">
        <v>3474</v>
      </c>
    </row>
    <row r="883" spans="1:3">
      <c r="A883">
        <v>624</v>
      </c>
      <c r="B883" s="31">
        <v>55</v>
      </c>
      <c r="C883" s="396">
        <v>2246</v>
      </c>
    </row>
    <row r="884" spans="1:3">
      <c r="A884">
        <v>625</v>
      </c>
      <c r="B884" s="31">
        <v>60</v>
      </c>
      <c r="C884" s="396">
        <v>3234</v>
      </c>
    </row>
    <row r="885" spans="1:3">
      <c r="A885">
        <v>626</v>
      </c>
      <c r="B885" s="31">
        <v>55</v>
      </c>
      <c r="C885" s="396">
        <v>2123</v>
      </c>
    </row>
    <row r="886" spans="1:3">
      <c r="A886">
        <v>627</v>
      </c>
      <c r="B886" s="31">
        <v>48</v>
      </c>
      <c r="C886" s="396">
        <v>1512</v>
      </c>
    </row>
    <row r="887" spans="1:3">
      <c r="A887">
        <v>628</v>
      </c>
      <c r="B887" s="31">
        <v>44</v>
      </c>
      <c r="C887" s="396">
        <v>1160</v>
      </c>
    </row>
    <row r="888" spans="1:3">
      <c r="A888">
        <v>629</v>
      </c>
      <c r="B888" s="31">
        <v>47</v>
      </c>
      <c r="C888" s="396">
        <v>1416</v>
      </c>
    </row>
    <row r="889" spans="1:3">
      <c r="A889">
        <v>630</v>
      </c>
      <c r="B889" s="31">
        <v>41</v>
      </c>
      <c r="C889" s="396">
        <v>844</v>
      </c>
    </row>
    <row r="890" spans="1:3">
      <c r="A890">
        <v>631</v>
      </c>
      <c r="B890" s="31">
        <v>48</v>
      </c>
      <c r="C890" s="396">
        <v>1348</v>
      </c>
    </row>
    <row r="891" spans="1:3">
      <c r="A891">
        <v>632</v>
      </c>
      <c r="B891" s="31">
        <v>47</v>
      </c>
      <c r="C891" s="396">
        <v>1292</v>
      </c>
    </row>
    <row r="892" spans="1:3">
      <c r="A892">
        <v>633</v>
      </c>
      <c r="B892" s="31">
        <v>38</v>
      </c>
      <c r="C892" s="396">
        <v>904</v>
      </c>
    </row>
    <row r="893" spans="1:3">
      <c r="A893">
        <v>634</v>
      </c>
      <c r="B893" s="31">
        <v>37</v>
      </c>
      <c r="C893" s="396">
        <v>748</v>
      </c>
    </row>
    <row r="894" spans="1:3">
      <c r="A894">
        <v>635</v>
      </c>
      <c r="B894" s="31">
        <v>34</v>
      </c>
      <c r="C894" s="396">
        <v>622</v>
      </c>
    </row>
    <row r="895" spans="1:3">
      <c r="A895">
        <v>636</v>
      </c>
      <c r="B895" s="31">
        <v>49</v>
      </c>
      <c r="C895" s="396">
        <v>1414</v>
      </c>
    </row>
    <row r="896" spans="1:3">
      <c r="A896">
        <v>637</v>
      </c>
      <c r="B896" s="31">
        <v>64</v>
      </c>
      <c r="C896" s="396">
        <v>3824</v>
      </c>
    </row>
    <row r="897" spans="1:3">
      <c r="A897">
        <v>638</v>
      </c>
      <c r="B897" s="31">
        <v>68</v>
      </c>
      <c r="C897" s="396">
        <v>4442</v>
      </c>
    </row>
    <row r="898" spans="1:3">
      <c r="A898">
        <v>639</v>
      </c>
      <c r="B898" s="31">
        <v>60</v>
      </c>
      <c r="C898" s="396">
        <v>2842</v>
      </c>
    </row>
    <row r="899" spans="1:3">
      <c r="A899">
        <v>640</v>
      </c>
      <c r="B899" s="31">
        <v>61</v>
      </c>
      <c r="C899" s="396">
        <v>3098</v>
      </c>
    </row>
    <row r="900" spans="1:3">
      <c r="A900">
        <v>641</v>
      </c>
      <c r="B900" s="31">
        <v>59</v>
      </c>
      <c r="C900" s="396">
        <v>2724</v>
      </c>
    </row>
    <row r="901" spans="1:3">
      <c r="A901">
        <v>642</v>
      </c>
      <c r="B901" s="31">
        <v>64</v>
      </c>
      <c r="C901" s="396">
        <v>3698</v>
      </c>
    </row>
    <row r="902" spans="1:3">
      <c r="A902">
        <v>643</v>
      </c>
      <c r="B902" s="31">
        <v>69</v>
      </c>
      <c r="C902" s="396">
        <v>4074</v>
      </c>
    </row>
    <row r="903" spans="1:3">
      <c r="A903">
        <v>644</v>
      </c>
      <c r="B903" s="31">
        <v>50</v>
      </c>
      <c r="C903" s="396">
        <v>1708</v>
      </c>
    </row>
    <row r="904" spans="1:3">
      <c r="A904">
        <v>645</v>
      </c>
      <c r="B904" s="31">
        <v>70</v>
      </c>
      <c r="C904" s="396">
        <v>4536</v>
      </c>
    </row>
    <row r="905" spans="1:3">
      <c r="A905">
        <v>646</v>
      </c>
      <c r="B905" s="31">
        <v>68</v>
      </c>
      <c r="C905" s="396">
        <v>4196</v>
      </c>
    </row>
    <row r="906" spans="1:3">
      <c r="A906">
        <v>647</v>
      </c>
      <c r="B906" s="31">
        <v>69</v>
      </c>
      <c r="C906" s="396">
        <v>4646</v>
      </c>
    </row>
    <row r="907" spans="1:3">
      <c r="A907">
        <v>648</v>
      </c>
      <c r="B907" s="31">
        <v>68</v>
      </c>
      <c r="C907" s="396">
        <v>4336</v>
      </c>
    </row>
    <row r="908" spans="1:3">
      <c r="A908">
        <v>649</v>
      </c>
      <c r="B908" s="31">
        <v>51</v>
      </c>
      <c r="C908" s="396">
        <v>2114</v>
      </c>
    </row>
    <row r="909" spans="1:3">
      <c r="A909">
        <v>650</v>
      </c>
      <c r="B909" s="31">
        <v>66</v>
      </c>
      <c r="C909" s="396">
        <v>3896</v>
      </c>
    </row>
    <row r="910" spans="1:3">
      <c r="A910">
        <v>651</v>
      </c>
      <c r="B910" s="31">
        <v>60</v>
      </c>
      <c r="C910" s="396">
        <v>3162</v>
      </c>
    </row>
    <row r="911" spans="1:3">
      <c r="A911">
        <v>652</v>
      </c>
      <c r="B911" s="31">
        <v>48</v>
      </c>
      <c r="C911" s="396">
        <v>1440</v>
      </c>
    </row>
    <row r="912" spans="1:3">
      <c r="A912">
        <v>653</v>
      </c>
      <c r="B912" s="31">
        <v>29</v>
      </c>
      <c r="C912" s="396">
        <v>372</v>
      </c>
    </row>
    <row r="913" spans="1:3">
      <c r="A913">
        <v>654</v>
      </c>
      <c r="B913" s="31">
        <v>31</v>
      </c>
      <c r="C913" s="396">
        <v>498</v>
      </c>
    </row>
    <row r="914" spans="1:3">
      <c r="A914">
        <v>655</v>
      </c>
      <c r="B914" s="31">
        <v>38</v>
      </c>
      <c r="C914" s="396">
        <v>684</v>
      </c>
    </row>
    <row r="915" spans="1:3">
      <c r="A915">
        <v>656</v>
      </c>
      <c r="B915" s="31">
        <v>38</v>
      </c>
      <c r="C915" s="396">
        <v>704</v>
      </c>
    </row>
    <row r="916" spans="1:3">
      <c r="A916">
        <v>657</v>
      </c>
      <c r="B916" s="31">
        <v>37</v>
      </c>
      <c r="C916" s="396">
        <v>764</v>
      </c>
    </row>
    <row r="917" spans="1:3">
      <c r="A917">
        <v>658</v>
      </c>
      <c r="B917" s="31">
        <v>38</v>
      </c>
      <c r="C917" s="396">
        <v>752</v>
      </c>
    </row>
    <row r="918" spans="1:3">
      <c r="A918">
        <v>659</v>
      </c>
      <c r="B918" s="31">
        <v>38</v>
      </c>
      <c r="C918" s="396">
        <v>782</v>
      </c>
    </row>
    <row r="919" spans="1:3">
      <c r="A919">
        <v>660</v>
      </c>
      <c r="B919" s="31">
        <v>39</v>
      </c>
      <c r="C919" s="396">
        <v>768</v>
      </c>
    </row>
    <row r="920" spans="1:3">
      <c r="A920">
        <v>661</v>
      </c>
      <c r="B920" s="31">
        <v>33</v>
      </c>
      <c r="C920" s="396">
        <v>528</v>
      </c>
    </row>
    <row r="921" spans="1:3">
      <c r="A921">
        <v>662</v>
      </c>
      <c r="B921" s="31">
        <v>32</v>
      </c>
      <c r="C921" s="396">
        <v>524</v>
      </c>
    </row>
    <row r="922" spans="1:3">
      <c r="A922">
        <v>663</v>
      </c>
      <c r="B922" s="31">
        <v>33</v>
      </c>
      <c r="C922" s="396">
        <v>530</v>
      </c>
    </row>
    <row r="923" spans="1:3">
      <c r="A923">
        <v>664</v>
      </c>
      <c r="B923" s="31">
        <v>33</v>
      </c>
      <c r="C923" s="396">
        <v>516</v>
      </c>
    </row>
    <row r="924" spans="1:3">
      <c r="A924">
        <v>665</v>
      </c>
      <c r="B924" s="31">
        <v>33</v>
      </c>
      <c r="C924" s="396">
        <v>516</v>
      </c>
    </row>
    <row r="925" spans="1:3">
      <c r="A925">
        <v>666</v>
      </c>
      <c r="B925" s="31">
        <v>34</v>
      </c>
      <c r="C925" s="396">
        <v>556</v>
      </c>
    </row>
    <row r="926" spans="1:3">
      <c r="A926">
        <v>667</v>
      </c>
      <c r="B926" s="31">
        <v>31</v>
      </c>
      <c r="C926" s="396">
        <v>420</v>
      </c>
    </row>
    <row r="927" spans="1:3">
      <c r="A927">
        <v>668</v>
      </c>
      <c r="B927" s="31">
        <v>29</v>
      </c>
      <c r="C927" s="396">
        <v>350</v>
      </c>
    </row>
    <row r="928" spans="1:3">
      <c r="A928">
        <v>669</v>
      </c>
      <c r="B928" s="31">
        <v>33</v>
      </c>
      <c r="C928" s="396">
        <v>514</v>
      </c>
    </row>
    <row r="929" spans="1:3">
      <c r="A929">
        <v>670</v>
      </c>
      <c r="B929" s="31">
        <v>32</v>
      </c>
      <c r="C929" s="396">
        <v>434</v>
      </c>
    </row>
    <row r="930" spans="1:3">
      <c r="A930">
        <v>671</v>
      </c>
      <c r="B930" s="31">
        <v>32</v>
      </c>
      <c r="C930" s="396">
        <v>526</v>
      </c>
    </row>
    <row r="931" spans="1:3">
      <c r="A931">
        <v>672</v>
      </c>
      <c r="B931" s="31">
        <v>36</v>
      </c>
      <c r="C931" s="396">
        <v>654</v>
      </c>
    </row>
    <row r="932" spans="1:3">
      <c r="A932">
        <v>673</v>
      </c>
      <c r="B932" s="31">
        <v>37</v>
      </c>
      <c r="C932" s="396">
        <v>692</v>
      </c>
    </row>
    <row r="933" spans="1:3">
      <c r="A933">
        <v>674</v>
      </c>
      <c r="B933" s="31">
        <v>32</v>
      </c>
      <c r="C933" s="396">
        <v>514</v>
      </c>
    </row>
    <row r="934" spans="1:3">
      <c r="A934">
        <v>675</v>
      </c>
      <c r="B934" s="31">
        <v>34</v>
      </c>
      <c r="C934" s="396">
        <v>598</v>
      </c>
    </row>
    <row r="935" spans="1:3">
      <c r="A935">
        <v>676</v>
      </c>
      <c r="B935" s="31">
        <v>32</v>
      </c>
      <c r="C935" s="396">
        <v>472</v>
      </c>
    </row>
    <row r="936" spans="1:3">
      <c r="A936">
        <v>677</v>
      </c>
      <c r="B936" s="31">
        <v>31</v>
      </c>
      <c r="C936" s="396">
        <v>440</v>
      </c>
    </row>
    <row r="937" spans="1:3">
      <c r="A937">
        <v>678</v>
      </c>
      <c r="B937" s="31">
        <v>35</v>
      </c>
      <c r="C937" s="396">
        <v>568</v>
      </c>
    </row>
    <row r="938" spans="1:3">
      <c r="A938">
        <v>679</v>
      </c>
      <c r="B938" s="31">
        <v>30</v>
      </c>
      <c r="C938" s="396">
        <v>404</v>
      </c>
    </row>
    <row r="939" spans="1:3">
      <c r="A939">
        <v>680</v>
      </c>
      <c r="B939" s="31">
        <v>34</v>
      </c>
      <c r="C939" s="396">
        <v>550</v>
      </c>
    </row>
    <row r="940" spans="1:3">
      <c r="A940">
        <v>681</v>
      </c>
      <c r="B940" s="31">
        <v>31</v>
      </c>
      <c r="C940" s="396">
        <v>442</v>
      </c>
    </row>
    <row r="941" spans="1:3">
      <c r="A941">
        <v>682</v>
      </c>
      <c r="B941" s="31">
        <v>34</v>
      </c>
      <c r="C941" s="396">
        <v>534</v>
      </c>
    </row>
    <row r="942" spans="1:3">
      <c r="A942">
        <v>683</v>
      </c>
      <c r="B942" s="31">
        <v>35</v>
      </c>
      <c r="C942" s="396">
        <v>678</v>
      </c>
    </row>
    <row r="943" spans="1:3">
      <c r="A943">
        <v>684</v>
      </c>
      <c r="B943" s="31">
        <v>32</v>
      </c>
      <c r="C943" s="396">
        <v>436</v>
      </c>
    </row>
    <row r="944" spans="1:3">
      <c r="A944">
        <v>685</v>
      </c>
      <c r="B944" s="31">
        <v>30</v>
      </c>
      <c r="C944" s="396">
        <v>364</v>
      </c>
    </row>
    <row r="945" spans="1:3">
      <c r="A945">
        <v>686</v>
      </c>
      <c r="B945" s="31">
        <v>34</v>
      </c>
      <c r="C945" s="396">
        <v>562</v>
      </c>
    </row>
    <row r="946" spans="1:3">
      <c r="A946">
        <v>687</v>
      </c>
      <c r="B946" s="31">
        <v>53</v>
      </c>
      <c r="C946" s="396">
        <v>2332</v>
      </c>
    </row>
    <row r="947" spans="1:3">
      <c r="A947">
        <v>688</v>
      </c>
      <c r="B947" s="31">
        <v>71</v>
      </c>
      <c r="C947" s="396">
        <v>4598</v>
      </c>
    </row>
    <row r="948" spans="1:3">
      <c r="A948">
        <v>689</v>
      </c>
      <c r="B948" s="31">
        <v>77</v>
      </c>
      <c r="C948" s="396">
        <v>5318</v>
      </c>
    </row>
    <row r="949" spans="1:3">
      <c r="A949">
        <v>690</v>
      </c>
      <c r="B949" s="31">
        <v>68</v>
      </c>
      <c r="C949" s="396">
        <v>4514</v>
      </c>
    </row>
    <row r="950" spans="1:3">
      <c r="A950">
        <v>691</v>
      </c>
      <c r="B950" s="31">
        <v>56</v>
      </c>
      <c r="C950" s="396">
        <v>2596</v>
      </c>
    </row>
    <row r="951" spans="1:3">
      <c r="A951">
        <v>692</v>
      </c>
      <c r="B951" s="31">
        <v>60</v>
      </c>
      <c r="C951" s="396">
        <v>2958</v>
      </c>
    </row>
    <row r="952" spans="1:3">
      <c r="A952">
        <v>693</v>
      </c>
      <c r="B952" s="31">
        <v>70</v>
      </c>
      <c r="C952" s="396">
        <v>4742</v>
      </c>
    </row>
    <row r="953" spans="1:3">
      <c r="A953">
        <v>694</v>
      </c>
      <c r="B953" s="31">
        <v>66</v>
      </c>
      <c r="C953" s="396">
        <v>3736</v>
      </c>
    </row>
    <row r="954" spans="1:3">
      <c r="A954">
        <v>695</v>
      </c>
      <c r="B954" s="31">
        <v>67</v>
      </c>
      <c r="C954" s="396">
        <v>3748</v>
      </c>
    </row>
    <row r="955" spans="1:3">
      <c r="A955">
        <v>696</v>
      </c>
      <c r="B955" s="31">
        <v>52</v>
      </c>
      <c r="C955" s="396">
        <v>1552</v>
      </c>
    </row>
    <row r="956" spans="1:3">
      <c r="A956">
        <v>697</v>
      </c>
      <c r="B956" s="31">
        <v>49</v>
      </c>
      <c r="C956" s="396">
        <v>1574</v>
      </c>
    </row>
    <row r="957" spans="1:3">
      <c r="A957">
        <v>698</v>
      </c>
      <c r="B957" s="31">
        <v>51</v>
      </c>
      <c r="C957" s="396">
        <v>1746</v>
      </c>
    </row>
    <row r="958" spans="1:3">
      <c r="A958">
        <v>699</v>
      </c>
      <c r="B958" s="31">
        <v>44</v>
      </c>
      <c r="C958" s="396">
        <v>1222</v>
      </c>
    </row>
    <row r="959" spans="1:3">
      <c r="A959">
        <v>700</v>
      </c>
      <c r="B959" s="31">
        <v>46</v>
      </c>
      <c r="C959" s="396">
        <v>1448</v>
      </c>
    </row>
    <row r="960" spans="1:3">
      <c r="A960">
        <v>701</v>
      </c>
      <c r="B960" s="31">
        <v>50</v>
      </c>
      <c r="C960" s="396">
        <v>1736</v>
      </c>
    </row>
    <row r="961" spans="1:3">
      <c r="A961">
        <v>702</v>
      </c>
      <c r="B961" s="31">
        <v>47</v>
      </c>
      <c r="C961" s="396">
        <v>1396</v>
      </c>
    </row>
    <row r="962" spans="1:3">
      <c r="A962">
        <v>703</v>
      </c>
      <c r="B962" s="31">
        <v>68</v>
      </c>
      <c r="C962" s="396">
        <v>4710</v>
      </c>
    </row>
    <row r="963" spans="1:3">
      <c r="A963">
        <v>704</v>
      </c>
      <c r="B963" s="31">
        <v>68</v>
      </c>
      <c r="C963" s="396">
        <v>4442</v>
      </c>
    </row>
    <row r="964" spans="1:3">
      <c r="A964">
        <v>705</v>
      </c>
      <c r="B964" s="31">
        <v>67</v>
      </c>
      <c r="C964" s="396">
        <v>4072</v>
      </c>
    </row>
    <row r="965" spans="1:3">
      <c r="A965">
        <v>706</v>
      </c>
      <c r="B965" s="31">
        <v>46</v>
      </c>
      <c r="C965" s="396">
        <v>1482</v>
      </c>
    </row>
    <row r="966" spans="1:3">
      <c r="A966">
        <v>707</v>
      </c>
      <c r="B966" s="31">
        <v>42</v>
      </c>
      <c r="C966" s="396">
        <v>1082</v>
      </c>
    </row>
    <row r="967" spans="1:3">
      <c r="A967">
        <v>708</v>
      </c>
      <c r="B967" s="31">
        <v>52</v>
      </c>
      <c r="C967" s="396">
        <v>1676</v>
      </c>
    </row>
    <row r="968" spans="1:3">
      <c r="A968">
        <v>709</v>
      </c>
      <c r="B968" s="31">
        <v>62</v>
      </c>
      <c r="C968" s="396">
        <v>2866</v>
      </c>
    </row>
    <row r="969" spans="1:3">
      <c r="A969">
        <v>710</v>
      </c>
      <c r="B969" s="31">
        <v>67</v>
      </c>
      <c r="C969" s="396">
        <v>3868</v>
      </c>
    </row>
    <row r="970" spans="1:3">
      <c r="A970">
        <v>711</v>
      </c>
      <c r="B970" s="31">
        <v>55</v>
      </c>
      <c r="C970" s="396">
        <v>2150</v>
      </c>
    </row>
    <row r="971" spans="1:3">
      <c r="A971">
        <v>712</v>
      </c>
      <c r="B971" s="31">
        <v>56</v>
      </c>
      <c r="C971" s="396">
        <v>2662</v>
      </c>
    </row>
    <row r="972" spans="1:3">
      <c r="A972">
        <v>713</v>
      </c>
      <c r="B972" s="31">
        <v>53</v>
      </c>
      <c r="C972" s="396">
        <v>1754</v>
      </c>
    </row>
    <row r="973" spans="1:3">
      <c r="A973">
        <v>714</v>
      </c>
      <c r="B973" s="31">
        <v>52</v>
      </c>
      <c r="C973" s="396">
        <v>1692</v>
      </c>
    </row>
    <row r="974" spans="1:3">
      <c r="A974">
        <v>715</v>
      </c>
      <c r="B974" s="31">
        <v>62</v>
      </c>
      <c r="C974" s="396">
        <v>3372</v>
      </c>
    </row>
    <row r="975" spans="1:3">
      <c r="A975">
        <v>716</v>
      </c>
      <c r="B975" s="31">
        <v>68</v>
      </c>
      <c r="C975" s="396">
        <v>4006</v>
      </c>
    </row>
    <row r="976" spans="1:3">
      <c r="A976">
        <v>717</v>
      </c>
      <c r="B976" s="31">
        <v>69</v>
      </c>
      <c r="C976" s="396">
        <v>3944</v>
      </c>
    </row>
    <row r="977" spans="1:3">
      <c r="A977">
        <v>718</v>
      </c>
      <c r="B977" s="31">
        <v>52</v>
      </c>
      <c r="C977" s="396">
        <v>1731</v>
      </c>
    </row>
    <row r="978" spans="1:3">
      <c r="A978">
        <v>719</v>
      </c>
      <c r="B978" s="31">
        <v>61</v>
      </c>
      <c r="C978" s="396">
        <v>2834</v>
      </c>
    </row>
    <row r="979" spans="1:3">
      <c r="A979">
        <v>720</v>
      </c>
      <c r="B979" s="31">
        <v>72</v>
      </c>
      <c r="C979" s="396">
        <v>4914</v>
      </c>
    </row>
    <row r="980" spans="1:3">
      <c r="A980">
        <v>721</v>
      </c>
      <c r="B980" s="31">
        <v>58</v>
      </c>
      <c r="C980" s="396">
        <v>2336</v>
      </c>
    </row>
    <row r="981" spans="1:3">
      <c r="A981">
        <v>722</v>
      </c>
      <c r="B981" s="31">
        <v>61</v>
      </c>
      <c r="C981" s="396">
        <v>3470</v>
      </c>
    </row>
    <row r="982" spans="1:3">
      <c r="A982">
        <v>723</v>
      </c>
      <c r="B982" s="31">
        <v>64</v>
      </c>
      <c r="C982" s="396">
        <v>3636</v>
      </c>
    </row>
    <row r="983" spans="1:3">
      <c r="A983">
        <v>724</v>
      </c>
      <c r="B983" s="31">
        <v>58</v>
      </c>
      <c r="C983" s="396">
        <v>2908</v>
      </c>
    </row>
    <row r="984" spans="1:3">
      <c r="A984">
        <v>725</v>
      </c>
      <c r="B984" s="31">
        <v>52</v>
      </c>
      <c r="C984" s="396">
        <v>1824</v>
      </c>
    </row>
    <row r="985" spans="1:3">
      <c r="A985">
        <v>726</v>
      </c>
      <c r="B985" s="31">
        <v>57</v>
      </c>
      <c r="C985" s="396">
        <v>2694</v>
      </c>
    </row>
    <row r="986" spans="1:3">
      <c r="A986">
        <v>727</v>
      </c>
      <c r="B986" s="31">
        <v>50</v>
      </c>
      <c r="C986" s="396">
        <v>1686</v>
      </c>
    </row>
    <row r="987" spans="1:3">
      <c r="A987">
        <v>728</v>
      </c>
      <c r="B987" s="31">
        <v>54</v>
      </c>
      <c r="C987" s="396">
        <v>1910</v>
      </c>
    </row>
    <row r="988" spans="1:3">
      <c r="A988">
        <v>729</v>
      </c>
      <c r="B988" s="31">
        <v>60</v>
      </c>
      <c r="C988" s="396">
        <v>2638</v>
      </c>
    </row>
    <row r="989" spans="1:3">
      <c r="A989">
        <v>730</v>
      </c>
      <c r="B989" s="31">
        <v>59</v>
      </c>
      <c r="C989" s="396">
        <v>3020</v>
      </c>
    </row>
    <row r="990" spans="1:3">
      <c r="A990">
        <v>731</v>
      </c>
      <c r="B990" s="31">
        <v>59</v>
      </c>
      <c r="C990" s="396">
        <v>2856</v>
      </c>
    </row>
    <row r="991" spans="1:3">
      <c r="A991">
        <v>732</v>
      </c>
      <c r="B991" s="31">
        <v>56</v>
      </c>
      <c r="C991" s="396">
        <v>2652</v>
      </c>
    </row>
    <row r="992" spans="1:3">
      <c r="A992">
        <v>733</v>
      </c>
      <c r="B992" s="31">
        <v>58</v>
      </c>
      <c r="C992" s="396">
        <v>2712</v>
      </c>
    </row>
    <row r="993" spans="1:3">
      <c r="A993">
        <v>734</v>
      </c>
      <c r="B993" s="31">
        <v>53</v>
      </c>
      <c r="C993" s="396">
        <v>1818</v>
      </c>
    </row>
    <row r="994" spans="1:3">
      <c r="A994">
        <v>735</v>
      </c>
      <c r="B994" s="31">
        <v>64</v>
      </c>
      <c r="C994" s="396">
        <v>3560</v>
      </c>
    </row>
    <row r="995" spans="1:3">
      <c r="A995">
        <v>736</v>
      </c>
      <c r="B995" s="31">
        <v>66</v>
      </c>
      <c r="C995" s="396">
        <v>3910</v>
      </c>
    </row>
    <row r="996" spans="1:3">
      <c r="A996">
        <v>737</v>
      </c>
      <c r="B996" s="31">
        <v>59</v>
      </c>
      <c r="C996" s="396">
        <v>2612</v>
      </c>
    </row>
    <row r="997" spans="1:3">
      <c r="A997">
        <v>738</v>
      </c>
      <c r="B997" s="31">
        <v>74</v>
      </c>
      <c r="C997" s="396">
        <v>5806</v>
      </c>
    </row>
    <row r="998" spans="1:3">
      <c r="A998">
        <v>739</v>
      </c>
      <c r="B998" s="31">
        <v>62</v>
      </c>
      <c r="C998" s="396">
        <v>3772</v>
      </c>
    </row>
    <row r="999" spans="1:3">
      <c r="A999">
        <v>740</v>
      </c>
      <c r="B999" s="31">
        <v>61</v>
      </c>
      <c r="C999" s="396">
        <v>3356</v>
      </c>
    </row>
    <row r="1000" spans="1:3">
      <c r="A1000">
        <v>741</v>
      </c>
      <c r="B1000" s="31">
        <v>68</v>
      </c>
      <c r="C1000" s="396">
        <v>4608</v>
      </c>
    </row>
    <row r="1001" spans="1:3">
      <c r="A1001">
        <v>742</v>
      </c>
      <c r="B1001" s="31">
        <v>75</v>
      </c>
      <c r="C1001" s="396">
        <v>6126</v>
      </c>
    </row>
    <row r="1002" spans="1:3">
      <c r="A1002">
        <v>743</v>
      </c>
      <c r="B1002" s="31">
        <v>68</v>
      </c>
      <c r="C1002" s="396">
        <v>5300</v>
      </c>
    </row>
    <row r="1003" spans="1:3">
      <c r="A1003">
        <v>744</v>
      </c>
      <c r="B1003" s="31">
        <v>43</v>
      </c>
      <c r="C1003" s="396">
        <v>998</v>
      </c>
    </row>
    <row r="1004" spans="1:3">
      <c r="A1004">
        <v>745</v>
      </c>
      <c r="B1004" s="31">
        <v>42</v>
      </c>
      <c r="C1004" s="396">
        <v>952</v>
      </c>
    </row>
    <row r="1005" spans="1:3">
      <c r="A1005">
        <v>746</v>
      </c>
      <c r="B1005" s="31">
        <v>41</v>
      </c>
      <c r="C1005" s="396">
        <v>928</v>
      </c>
    </row>
    <row r="1006" spans="1:3">
      <c r="A1006">
        <v>747</v>
      </c>
      <c r="B1006" s="31">
        <v>41</v>
      </c>
      <c r="C1006" s="396">
        <v>918</v>
      </c>
    </row>
    <row r="1007" spans="1:3">
      <c r="A1007">
        <v>748</v>
      </c>
      <c r="B1007" s="31">
        <v>42</v>
      </c>
      <c r="C1007" s="396">
        <v>980</v>
      </c>
    </row>
    <row r="1008" spans="1:3">
      <c r="A1008">
        <v>749</v>
      </c>
      <c r="B1008" s="31">
        <v>42</v>
      </c>
      <c r="C1008" s="396">
        <v>958</v>
      </c>
    </row>
    <row r="1009" spans="1:3">
      <c r="A1009">
        <v>750</v>
      </c>
      <c r="B1009" s="31">
        <v>42</v>
      </c>
      <c r="C1009" s="396">
        <v>898</v>
      </c>
    </row>
    <row r="1010" spans="1:3">
      <c r="A1010">
        <v>751</v>
      </c>
      <c r="B1010" s="31">
        <v>45</v>
      </c>
      <c r="C1010" s="396">
        <v>1342</v>
      </c>
    </row>
    <row r="1011" spans="1:3">
      <c r="A1011">
        <v>752</v>
      </c>
      <c r="B1011" s="31">
        <v>44</v>
      </c>
      <c r="C1011" s="396">
        <v>1058</v>
      </c>
    </row>
    <row r="1012" spans="1:3">
      <c r="A1012">
        <v>753</v>
      </c>
      <c r="B1012" s="31">
        <v>44</v>
      </c>
      <c r="C1012" s="396">
        <v>1170</v>
      </c>
    </row>
    <row r="1013" spans="1:3">
      <c r="A1013">
        <v>754</v>
      </c>
      <c r="B1013" s="31">
        <v>45</v>
      </c>
      <c r="C1013" s="396">
        <v>1212</v>
      </c>
    </row>
    <row r="1014" spans="1:3">
      <c r="A1014">
        <v>755</v>
      </c>
      <c r="B1014" s="31">
        <v>41</v>
      </c>
      <c r="C1014" s="396">
        <v>974</v>
      </c>
    </row>
    <row r="1015" spans="1:3">
      <c r="A1015">
        <v>756</v>
      </c>
      <c r="B1015" s="31">
        <v>48</v>
      </c>
      <c r="C1015" s="396">
        <v>1356</v>
      </c>
    </row>
    <row r="1016" spans="1:3">
      <c r="A1016">
        <v>757</v>
      </c>
      <c r="B1016" s="31">
        <v>49</v>
      </c>
      <c r="C1016" s="396">
        <v>1500</v>
      </c>
    </row>
    <row r="1017" spans="1:3">
      <c r="A1017">
        <v>758</v>
      </c>
      <c r="B1017" s="31">
        <v>42</v>
      </c>
      <c r="C1017" s="396">
        <v>1078</v>
      </c>
    </row>
    <row r="1018" spans="1:3">
      <c r="A1018">
        <v>759</v>
      </c>
      <c r="B1018" s="31">
        <v>43</v>
      </c>
      <c r="C1018" s="396">
        <v>964</v>
      </c>
    </row>
    <row r="1019" spans="1:3">
      <c r="A1019">
        <v>760</v>
      </c>
      <c r="B1019" s="31">
        <v>45</v>
      </c>
      <c r="C1019" s="396">
        <v>1132</v>
      </c>
    </row>
    <row r="1020" spans="1:3">
      <c r="A1020">
        <v>761</v>
      </c>
      <c r="B1020" s="31">
        <v>44</v>
      </c>
      <c r="C1020" s="396">
        <v>1106</v>
      </c>
    </row>
    <row r="1021" spans="1:3">
      <c r="A1021">
        <v>762</v>
      </c>
      <c r="B1021" s="31">
        <v>40</v>
      </c>
      <c r="C1021" s="396">
        <v>812</v>
      </c>
    </row>
    <row r="1022" spans="1:3">
      <c r="A1022">
        <v>763</v>
      </c>
      <c r="B1022" s="31">
        <v>39</v>
      </c>
      <c r="C1022" s="396">
        <v>824</v>
      </c>
    </row>
    <row r="1023" spans="1:3">
      <c r="A1023">
        <v>764</v>
      </c>
      <c r="B1023" s="31">
        <v>40</v>
      </c>
      <c r="C1023" s="396">
        <v>816</v>
      </c>
    </row>
    <row r="1024" spans="1:3">
      <c r="A1024">
        <v>765</v>
      </c>
      <c r="B1024" s="31">
        <v>64</v>
      </c>
      <c r="C1024" s="396">
        <v>3948</v>
      </c>
    </row>
    <row r="1025" spans="1:3">
      <c r="A1025">
        <v>766</v>
      </c>
      <c r="B1025" s="31">
        <v>70</v>
      </c>
      <c r="C1025" s="396">
        <v>4434</v>
      </c>
    </row>
    <row r="1026" spans="1:3">
      <c r="A1026">
        <v>767</v>
      </c>
      <c r="B1026" s="31">
        <v>62</v>
      </c>
      <c r="C1026" s="396">
        <v>3210</v>
      </c>
    </row>
    <row r="1027" spans="1:3">
      <c r="A1027">
        <v>768</v>
      </c>
      <c r="B1027" s="31">
        <v>63</v>
      </c>
      <c r="C1027" s="396">
        <v>3596</v>
      </c>
    </row>
    <row r="1028" spans="1:3">
      <c r="A1028">
        <v>769</v>
      </c>
      <c r="B1028" s="31">
        <v>68</v>
      </c>
      <c r="C1028" s="396">
        <v>4730</v>
      </c>
    </row>
    <row r="1029" spans="1:3">
      <c r="A1029">
        <v>770</v>
      </c>
      <c r="B1029" s="31">
        <v>64</v>
      </c>
      <c r="C1029" s="396">
        <v>3478</v>
      </c>
    </row>
    <row r="1030" spans="1:3">
      <c r="A1030">
        <v>771</v>
      </c>
      <c r="B1030" s="31">
        <v>64</v>
      </c>
      <c r="C1030" s="396">
        <v>4210</v>
      </c>
    </row>
    <row r="1031" spans="1:3">
      <c r="A1031">
        <v>772</v>
      </c>
      <c r="B1031" s="31">
        <v>64</v>
      </c>
      <c r="C1031" s="396">
        <v>3768</v>
      </c>
    </row>
    <row r="1032" spans="1:3">
      <c r="A1032">
        <v>773</v>
      </c>
      <c r="B1032" s="31">
        <v>66</v>
      </c>
      <c r="C1032" s="396">
        <v>4534</v>
      </c>
    </row>
    <row r="1033" spans="1:3">
      <c r="A1033">
        <v>774</v>
      </c>
      <c r="B1033" s="31">
        <v>65</v>
      </c>
      <c r="C1033" s="396">
        <v>3612</v>
      </c>
    </row>
    <row r="1034" spans="1:3">
      <c r="A1034">
        <v>775</v>
      </c>
      <c r="B1034" s="31">
        <v>79</v>
      </c>
      <c r="C1034" s="396">
        <v>4298</v>
      </c>
    </row>
    <row r="1035" spans="1:3">
      <c r="A1035">
        <v>776</v>
      </c>
      <c r="B1035" s="31">
        <v>62</v>
      </c>
      <c r="C1035" s="396">
        <v>3206</v>
      </c>
    </row>
    <row r="1036" spans="1:3">
      <c r="A1036">
        <v>777</v>
      </c>
      <c r="B1036" s="31">
        <v>43</v>
      </c>
      <c r="C1036" s="396">
        <v>1032</v>
      </c>
    </row>
    <row r="1037" spans="1:3">
      <c r="A1037">
        <v>778</v>
      </c>
      <c r="B1037" s="31">
        <v>41</v>
      </c>
      <c r="C1037" s="396">
        <v>924</v>
      </c>
    </row>
    <row r="1038" spans="1:3">
      <c r="A1038">
        <v>779</v>
      </c>
      <c r="B1038" s="31">
        <v>40</v>
      </c>
      <c r="C1038" s="396">
        <v>814</v>
      </c>
    </row>
    <row r="1039" spans="1:3">
      <c r="A1039">
        <v>780</v>
      </c>
      <c r="B1039" s="31">
        <v>48</v>
      </c>
      <c r="C1039" s="396">
        <v>1454</v>
      </c>
    </row>
    <row r="1040" spans="1:3">
      <c r="A1040">
        <v>781</v>
      </c>
      <c r="B1040" s="31">
        <v>44</v>
      </c>
      <c r="C1040" s="396">
        <v>1188</v>
      </c>
    </row>
    <row r="1041" spans="1:3">
      <c r="A1041">
        <v>782</v>
      </c>
      <c r="B1041" s="31">
        <v>44</v>
      </c>
      <c r="C1041" s="396">
        <v>1116</v>
      </c>
    </row>
    <row r="1042" spans="1:3">
      <c r="A1042">
        <v>783</v>
      </c>
      <c r="B1042" s="31">
        <v>47</v>
      </c>
      <c r="C1042" s="396">
        <v>1356</v>
      </c>
    </row>
    <row r="1043" spans="1:3">
      <c r="A1043">
        <v>784</v>
      </c>
      <c r="B1043" s="31">
        <v>69</v>
      </c>
      <c r="C1043" s="396">
        <v>4664</v>
      </c>
    </row>
    <row r="1044" spans="1:3">
      <c r="A1044">
        <v>785</v>
      </c>
      <c r="B1044" s="31">
        <v>62</v>
      </c>
      <c r="C1044" s="396">
        <v>2994</v>
      </c>
    </row>
    <row r="1045" spans="1:3">
      <c r="A1045">
        <v>786</v>
      </c>
      <c r="B1045" s="31">
        <v>70</v>
      </c>
      <c r="C1045" s="396">
        <v>4918</v>
      </c>
    </row>
    <row r="1046" spans="1:3">
      <c r="A1046">
        <v>787</v>
      </c>
      <c r="B1046" s="31">
        <v>69</v>
      </c>
      <c r="C1046" s="396">
        <v>4992</v>
      </c>
    </row>
    <row r="1047" spans="1:3">
      <c r="A1047">
        <v>788</v>
      </c>
      <c r="B1047" s="31">
        <v>70</v>
      </c>
      <c r="C1047" s="396">
        <v>5038</v>
      </c>
    </row>
    <row r="1048" spans="1:3">
      <c r="A1048">
        <v>789</v>
      </c>
      <c r="B1048" s="31">
        <v>67</v>
      </c>
      <c r="C1048" s="396">
        <v>3906</v>
      </c>
    </row>
    <row r="1049" spans="1:3">
      <c r="A1049">
        <v>790</v>
      </c>
      <c r="B1049" s="31">
        <v>55</v>
      </c>
      <c r="C1049" s="396">
        <v>2290</v>
      </c>
    </row>
    <row r="1050" spans="1:3">
      <c r="A1050">
        <v>791</v>
      </c>
      <c r="B1050" s="31">
        <v>70</v>
      </c>
      <c r="C1050" s="396">
        <v>5014</v>
      </c>
    </row>
    <row r="1051" spans="1:3">
      <c r="A1051">
        <v>792</v>
      </c>
      <c r="B1051" s="31">
        <v>67</v>
      </c>
      <c r="C1051" s="396">
        <v>4590</v>
      </c>
    </row>
    <row r="1052" spans="1:3">
      <c r="A1052">
        <v>793</v>
      </c>
      <c r="B1052" s="31">
        <v>61</v>
      </c>
      <c r="C1052" s="396">
        <v>3152</v>
      </c>
    </row>
    <row r="1053" spans="1:3">
      <c r="A1053">
        <v>794</v>
      </c>
      <c r="B1053" s="31">
        <v>60</v>
      </c>
      <c r="C1053" s="396">
        <v>3454</v>
      </c>
    </row>
    <row r="1054" spans="1:3">
      <c r="A1054">
        <v>795</v>
      </c>
      <c r="B1054" s="31">
        <v>68</v>
      </c>
      <c r="C1054" s="396">
        <v>4182</v>
      </c>
    </row>
    <row r="1055" spans="1:3">
      <c r="A1055">
        <v>796</v>
      </c>
      <c r="B1055" s="31">
        <v>69</v>
      </c>
      <c r="C1055" s="396">
        <v>5142</v>
      </c>
    </row>
    <row r="1056" spans="1:3">
      <c r="A1056">
        <v>797</v>
      </c>
      <c r="B1056" s="31">
        <v>53</v>
      </c>
      <c r="C1056" s="396">
        <v>1972</v>
      </c>
    </row>
    <row r="1057" spans="1:3">
      <c r="A1057">
        <v>798</v>
      </c>
      <c r="B1057" s="31">
        <v>57</v>
      </c>
      <c r="C1057" s="396">
        <v>2684</v>
      </c>
    </row>
    <row r="1058" spans="1:3">
      <c r="A1058">
        <v>799</v>
      </c>
      <c r="B1058" s="31">
        <v>60</v>
      </c>
      <c r="C1058" s="396">
        <v>2932</v>
      </c>
    </row>
    <row r="1059" spans="1:3">
      <c r="A1059">
        <v>800</v>
      </c>
      <c r="B1059" s="31">
        <v>51</v>
      </c>
      <c r="C1059" s="396">
        <v>1806</v>
      </c>
    </row>
    <row r="1060" spans="1:3">
      <c r="A1060">
        <v>801</v>
      </c>
      <c r="B1060" s="31">
        <v>59</v>
      </c>
      <c r="C1060" s="396">
        <v>2596</v>
      </c>
    </row>
    <row r="1061" spans="1:3">
      <c r="A1061">
        <v>802</v>
      </c>
      <c r="B1061" s="31">
        <v>64</v>
      </c>
      <c r="C1061" s="396">
        <v>3632</v>
      </c>
    </row>
    <row r="1062" spans="1:3">
      <c r="A1062">
        <v>803</v>
      </c>
      <c r="B1062" s="31">
        <v>68</v>
      </c>
      <c r="C1062" s="396">
        <v>3268</v>
      </c>
    </row>
    <row r="1063" spans="1:3">
      <c r="A1063">
        <v>804</v>
      </c>
      <c r="B1063" s="31">
        <v>69</v>
      </c>
      <c r="C1063" s="396">
        <v>4870</v>
      </c>
    </row>
    <row r="1064" spans="1:3">
      <c r="A1064">
        <v>805</v>
      </c>
      <c r="B1064" s="31">
        <v>70</v>
      </c>
      <c r="C1064" s="396">
        <v>4660</v>
      </c>
    </row>
    <row r="1065" spans="1:3">
      <c r="A1065">
        <v>806</v>
      </c>
      <c r="B1065" s="31">
        <v>66</v>
      </c>
      <c r="C1065" s="396">
        <v>3816</v>
      </c>
    </row>
    <row r="1066" spans="1:3">
      <c r="A1066">
        <v>807</v>
      </c>
      <c r="B1066" s="31">
        <v>64</v>
      </c>
      <c r="C1066" s="396">
        <v>3360</v>
      </c>
    </row>
    <row r="1067" spans="1:3">
      <c r="A1067">
        <v>808</v>
      </c>
      <c r="B1067" s="31">
        <v>61</v>
      </c>
      <c r="C1067" s="396">
        <v>2954</v>
      </c>
    </row>
    <row r="1068" spans="1:3">
      <c r="A1068">
        <v>809</v>
      </c>
      <c r="B1068" s="31">
        <v>58</v>
      </c>
      <c r="C1068" s="396">
        <v>2696</v>
      </c>
    </row>
    <row r="1069" spans="1:3">
      <c r="A1069">
        <v>810</v>
      </c>
      <c r="B1069" s="31">
        <v>57</v>
      </c>
      <c r="C1069" s="396">
        <v>3114</v>
      </c>
    </row>
    <row r="1070" spans="1:3">
      <c r="A1070">
        <v>811</v>
      </c>
      <c r="B1070" s="31">
        <v>58</v>
      </c>
      <c r="C1070" s="396">
        <v>2546</v>
      </c>
    </row>
    <row r="1071" spans="1:3">
      <c r="A1071">
        <v>812</v>
      </c>
      <c r="B1071" s="31">
        <v>55</v>
      </c>
      <c r="C1071" s="396">
        <v>2332</v>
      </c>
    </row>
    <row r="1072" spans="1:3">
      <c r="A1072">
        <v>813</v>
      </c>
      <c r="B1072" s="31">
        <v>54</v>
      </c>
      <c r="C1072" s="396">
        <v>2012</v>
      </c>
    </row>
    <row r="1073" spans="1:3">
      <c r="A1073">
        <v>814</v>
      </c>
      <c r="B1073" s="31">
        <v>56</v>
      </c>
      <c r="C1073" s="396">
        <v>2228</v>
      </c>
    </row>
    <row r="1074" spans="1:3">
      <c r="A1074">
        <v>815</v>
      </c>
      <c r="B1074" s="31">
        <v>57</v>
      </c>
      <c r="C1074" s="396">
        <v>2306</v>
      </c>
    </row>
    <row r="1075" spans="1:3">
      <c r="A1075">
        <v>816</v>
      </c>
      <c r="B1075" s="31">
        <v>66</v>
      </c>
      <c r="C1075" s="396">
        <v>3666</v>
      </c>
    </row>
    <row r="1076" spans="1:3">
      <c r="A1076">
        <v>817</v>
      </c>
      <c r="B1076" s="31">
        <v>51</v>
      </c>
      <c r="C1076" s="396">
        <v>1813</v>
      </c>
    </row>
    <row r="1077" spans="1:3">
      <c r="A1077">
        <v>818</v>
      </c>
      <c r="B1077" s="31">
        <v>54</v>
      </c>
      <c r="C1077" s="396">
        <v>2108</v>
      </c>
    </row>
    <row r="1078" spans="1:3">
      <c r="A1078">
        <v>819</v>
      </c>
      <c r="B1078" s="31">
        <v>37</v>
      </c>
      <c r="C1078" s="396">
        <v>622</v>
      </c>
    </row>
    <row r="1079" spans="1:3">
      <c r="A1079">
        <v>820</v>
      </c>
      <c r="B1079" s="31">
        <v>38</v>
      </c>
      <c r="C1079" s="396">
        <v>754</v>
      </c>
    </row>
    <row r="1080" spans="1:3">
      <c r="A1080">
        <v>821</v>
      </c>
      <c r="B1080" s="31">
        <v>37</v>
      </c>
      <c r="C1080" s="396">
        <v>722</v>
      </c>
    </row>
    <row r="1081" spans="1:3">
      <c r="A1081">
        <v>822</v>
      </c>
      <c r="B1081" s="31">
        <v>38</v>
      </c>
      <c r="C1081" s="396">
        <v>806</v>
      </c>
    </row>
    <row r="1082" spans="1:3">
      <c r="A1082">
        <v>823</v>
      </c>
      <c r="B1082" s="31">
        <v>33</v>
      </c>
      <c r="C1082" s="396">
        <v>456</v>
      </c>
    </row>
    <row r="1083" spans="1:3">
      <c r="A1083">
        <v>824</v>
      </c>
      <c r="B1083" s="31">
        <v>38</v>
      </c>
      <c r="C1083" s="396">
        <v>696</v>
      </c>
    </row>
    <row r="1084" spans="1:3">
      <c r="A1084">
        <v>825</v>
      </c>
      <c r="B1084" s="31">
        <v>37</v>
      </c>
      <c r="C1084" s="396">
        <v>700</v>
      </c>
    </row>
    <row r="1085" spans="1:3">
      <c r="A1085">
        <v>826</v>
      </c>
      <c r="B1085" s="31">
        <v>39</v>
      </c>
      <c r="C1085" s="396">
        <v>728</v>
      </c>
    </row>
    <row r="1086" spans="1:3">
      <c r="A1086">
        <v>827</v>
      </c>
      <c r="B1086" s="31">
        <v>36</v>
      </c>
      <c r="C1086" s="396">
        <v>608</v>
      </c>
    </row>
    <row r="1087" spans="1:3">
      <c r="A1087">
        <v>828</v>
      </c>
      <c r="B1087" s="31">
        <v>38</v>
      </c>
      <c r="C1087" s="396">
        <v>752</v>
      </c>
    </row>
    <row r="1088" spans="1:3">
      <c r="A1088">
        <v>829</v>
      </c>
      <c r="B1088" s="31">
        <v>35</v>
      </c>
      <c r="C1088" s="396">
        <v>584</v>
      </c>
    </row>
    <row r="1089" spans="1:3">
      <c r="A1089">
        <v>830</v>
      </c>
      <c r="B1089" s="31">
        <v>38</v>
      </c>
      <c r="C1089" s="396">
        <v>716</v>
      </c>
    </row>
    <row r="1090" spans="1:3">
      <c r="A1090">
        <v>831</v>
      </c>
      <c r="B1090" s="31">
        <v>39</v>
      </c>
      <c r="C1090" s="396">
        <v>784</v>
      </c>
    </row>
    <row r="1091" spans="1:3">
      <c r="A1091">
        <v>832</v>
      </c>
      <c r="B1091" s="31">
        <v>39</v>
      </c>
      <c r="C1091" s="396">
        <v>696</v>
      </c>
    </row>
    <row r="1092" spans="1:3">
      <c r="A1092">
        <v>833</v>
      </c>
      <c r="B1092" s="31">
        <v>44</v>
      </c>
      <c r="C1092" s="396">
        <v>1220</v>
      </c>
    </row>
    <row r="1093" spans="1:3">
      <c r="A1093">
        <v>834</v>
      </c>
      <c r="B1093" s="31">
        <v>44</v>
      </c>
      <c r="C1093" s="396">
        <v>1188</v>
      </c>
    </row>
    <row r="1094" spans="1:3">
      <c r="A1094">
        <v>835</v>
      </c>
      <c r="B1094" s="31">
        <v>37</v>
      </c>
      <c r="C1094" s="396">
        <v>760</v>
      </c>
    </row>
    <row r="1095" spans="1:3">
      <c r="A1095">
        <v>836</v>
      </c>
      <c r="B1095" s="31">
        <v>39</v>
      </c>
      <c r="C1095" s="396">
        <v>822</v>
      </c>
    </row>
    <row r="1096" spans="1:3">
      <c r="A1096">
        <v>837</v>
      </c>
      <c r="B1096" s="31">
        <v>46</v>
      </c>
      <c r="C1096" s="396">
        <v>1266</v>
      </c>
    </row>
    <row r="1097" spans="1:3">
      <c r="A1097">
        <v>838</v>
      </c>
      <c r="B1097" s="31">
        <v>46</v>
      </c>
      <c r="C1097" s="396">
        <v>1234</v>
      </c>
    </row>
    <row r="1098" spans="1:3">
      <c r="A1098">
        <v>839</v>
      </c>
      <c r="B1098" s="31">
        <v>47</v>
      </c>
      <c r="C1098" s="396">
        <v>1362</v>
      </c>
    </row>
    <row r="1099" spans="1:3">
      <c r="A1099">
        <v>840</v>
      </c>
      <c r="B1099" s="31">
        <v>46</v>
      </c>
      <c r="C1099" s="396">
        <v>1238</v>
      </c>
    </row>
    <row r="1100" spans="1:3">
      <c r="A1100">
        <v>841</v>
      </c>
      <c r="B1100" s="31">
        <v>47</v>
      </c>
      <c r="C1100" s="396">
        <v>1336</v>
      </c>
    </row>
    <row r="1101" spans="1:3">
      <c r="A1101">
        <v>842</v>
      </c>
      <c r="B1101" s="31">
        <v>45</v>
      </c>
      <c r="C1101" s="396">
        <v>1192</v>
      </c>
    </row>
    <row r="1102" spans="1:3">
      <c r="A1102">
        <v>843</v>
      </c>
      <c r="B1102" s="31">
        <v>47</v>
      </c>
      <c r="C1102" s="396">
        <v>1336</v>
      </c>
    </row>
    <row r="1103" spans="1:3">
      <c r="A1103">
        <v>844</v>
      </c>
      <c r="B1103" s="31">
        <v>46</v>
      </c>
      <c r="C1103" s="396">
        <v>1280</v>
      </c>
    </row>
    <row r="1104" spans="1:3">
      <c r="A1104">
        <v>845</v>
      </c>
      <c r="B1104" s="31">
        <v>47</v>
      </c>
      <c r="C1104" s="396">
        <v>1210</v>
      </c>
    </row>
    <row r="1105" spans="1:3">
      <c r="A1105">
        <v>846</v>
      </c>
      <c r="B1105" s="31">
        <v>45</v>
      </c>
      <c r="C1105" s="396">
        <v>1172</v>
      </c>
    </row>
    <row r="1106" spans="1:3">
      <c r="A1106">
        <v>847</v>
      </c>
      <c r="B1106" s="31">
        <v>46</v>
      </c>
      <c r="C1106" s="396">
        <v>1346</v>
      </c>
    </row>
    <row r="1107" spans="1:3">
      <c r="A1107">
        <v>848</v>
      </c>
      <c r="B1107" s="31">
        <v>36</v>
      </c>
      <c r="C1107" s="396">
        <v>590</v>
      </c>
    </row>
    <row r="1108" spans="1:3">
      <c r="A1108">
        <v>849</v>
      </c>
      <c r="B1108" s="31">
        <v>66</v>
      </c>
      <c r="C1108" s="396">
        <v>3992</v>
      </c>
    </row>
    <row r="1109" spans="1:3">
      <c r="A1109">
        <v>850</v>
      </c>
      <c r="B1109" s="31">
        <v>52</v>
      </c>
      <c r="C1109" s="396">
        <v>1730</v>
      </c>
    </row>
    <row r="1110" spans="1:3">
      <c r="A1110">
        <v>851</v>
      </c>
      <c r="B1110" s="31">
        <v>60</v>
      </c>
      <c r="C1110" s="396">
        <v>2610</v>
      </c>
    </row>
    <row r="1111" spans="1:3">
      <c r="A1111">
        <v>852</v>
      </c>
      <c r="B1111" s="31">
        <v>59</v>
      </c>
      <c r="C1111" s="396">
        <v>3238</v>
      </c>
    </row>
    <row r="1112" spans="1:3">
      <c r="A1112">
        <v>853</v>
      </c>
      <c r="B1112" s="31">
        <v>59</v>
      </c>
      <c r="C1112" s="396">
        <v>2606</v>
      </c>
    </row>
    <row r="1113" spans="1:3">
      <c r="A1113">
        <v>854</v>
      </c>
      <c r="B1113" s="31">
        <v>54</v>
      </c>
      <c r="C1113" s="396">
        <v>2038</v>
      </c>
    </row>
    <row r="1114" spans="1:3">
      <c r="A1114">
        <v>855</v>
      </c>
      <c r="B1114" s="31">
        <v>62</v>
      </c>
      <c r="C1114" s="396">
        <v>3042</v>
      </c>
    </row>
    <row r="1115" spans="1:3">
      <c r="A1115">
        <v>856</v>
      </c>
      <c r="B1115" s="31">
        <v>55</v>
      </c>
      <c r="C1115" s="396">
        <v>2116</v>
      </c>
    </row>
    <row r="1116" spans="1:3">
      <c r="A1116">
        <v>857</v>
      </c>
      <c r="B1116" s="31">
        <v>52</v>
      </c>
      <c r="C1116" s="396">
        <v>1744</v>
      </c>
    </row>
    <row r="1117" spans="1:3">
      <c r="A1117">
        <v>858</v>
      </c>
      <c r="B1117" s="31">
        <v>67</v>
      </c>
      <c r="C1117" s="396">
        <v>3914</v>
      </c>
    </row>
    <row r="1118" spans="1:3">
      <c r="A1118">
        <v>859</v>
      </c>
      <c r="B1118" s="31">
        <v>55</v>
      </c>
      <c r="C1118" s="396">
        <v>2042</v>
      </c>
    </row>
    <row r="1119" spans="1:3">
      <c r="A1119">
        <v>860</v>
      </c>
      <c r="B1119" s="31">
        <v>61</v>
      </c>
      <c r="C1119" s="396">
        <v>2752</v>
      </c>
    </row>
    <row r="1120" spans="1:3">
      <c r="A1120">
        <v>861</v>
      </c>
      <c r="B1120" s="31">
        <v>66</v>
      </c>
      <c r="C1120" s="396">
        <v>3906</v>
      </c>
    </row>
    <row r="1121" spans="1:3">
      <c r="A1121">
        <v>862</v>
      </c>
      <c r="B1121" s="31">
        <v>55</v>
      </c>
      <c r="C1121" s="396">
        <v>2432</v>
      </c>
    </row>
    <row r="1122" spans="1:3">
      <c r="A1122">
        <v>863</v>
      </c>
      <c r="B1122" s="31">
        <v>61</v>
      </c>
      <c r="C1122" s="396">
        <v>3134</v>
      </c>
    </row>
    <row r="1123" spans="1:3">
      <c r="A1123">
        <v>864</v>
      </c>
      <c r="B1123" s="31">
        <v>55</v>
      </c>
      <c r="C1123" s="396">
        <v>1966</v>
      </c>
    </row>
    <row r="1124" spans="1:3">
      <c r="A1124">
        <v>865</v>
      </c>
      <c r="B1124" s="31">
        <v>36</v>
      </c>
      <c r="C1124" s="396">
        <v>716</v>
      </c>
    </row>
    <row r="1125" spans="1:3">
      <c r="A1125">
        <v>866</v>
      </c>
      <c r="B1125" s="31">
        <v>28</v>
      </c>
      <c r="C1125" s="396">
        <v>342</v>
      </c>
    </row>
    <row r="1126" spans="1:3">
      <c r="A1126">
        <v>867</v>
      </c>
      <c r="B1126" s="31">
        <v>34</v>
      </c>
      <c r="C1126" s="396">
        <v>622</v>
      </c>
    </row>
    <row r="1127" spans="1:3">
      <c r="A1127">
        <v>868</v>
      </c>
      <c r="B1127" s="31">
        <v>39</v>
      </c>
      <c r="C1127" s="396">
        <v>790</v>
      </c>
    </row>
    <row r="1128" spans="1:3">
      <c r="A1128">
        <v>869</v>
      </c>
      <c r="B1128" s="31">
        <v>34</v>
      </c>
      <c r="C1128" s="396">
        <v>572</v>
      </c>
    </row>
    <row r="1129" spans="1:3">
      <c r="A1129">
        <v>870</v>
      </c>
      <c r="B1129" s="31">
        <v>60</v>
      </c>
      <c r="C1129" s="396">
        <v>2882</v>
      </c>
    </row>
    <row r="1130" spans="1:3">
      <c r="A1130">
        <v>871</v>
      </c>
      <c r="B1130" s="31">
        <v>54</v>
      </c>
      <c r="C1130" s="396">
        <v>2184</v>
      </c>
    </row>
    <row r="1131" spans="1:3">
      <c r="A1131">
        <v>872</v>
      </c>
      <c r="B1131" s="31">
        <v>51</v>
      </c>
      <c r="C1131" s="396">
        <v>1768</v>
      </c>
    </row>
    <row r="1132" spans="1:3">
      <c r="A1132">
        <v>873</v>
      </c>
      <c r="B1132" s="31">
        <v>57</v>
      </c>
      <c r="C1132" s="396">
        <v>2582</v>
      </c>
    </row>
    <row r="1133" spans="1:3">
      <c r="A1133">
        <v>874</v>
      </c>
      <c r="B1133" s="31">
        <v>60</v>
      </c>
      <c r="C1133" s="396">
        <v>2814</v>
      </c>
    </row>
    <row r="1134" spans="1:3">
      <c r="A1134">
        <v>875</v>
      </c>
      <c r="B1134" s="31">
        <v>72</v>
      </c>
      <c r="C1134" s="396">
        <v>5142</v>
      </c>
    </row>
    <row r="1135" spans="1:3">
      <c r="A1135">
        <v>876</v>
      </c>
      <c r="B1135" s="31">
        <v>77</v>
      </c>
      <c r="C1135" s="396">
        <v>6424</v>
      </c>
    </row>
    <row r="1136" spans="1:3">
      <c r="A1136">
        <v>877</v>
      </c>
      <c r="B1136" s="31">
        <v>69</v>
      </c>
      <c r="C1136" s="396">
        <v>4522</v>
      </c>
    </row>
    <row r="1137" spans="1:3">
      <c r="A1137">
        <v>878</v>
      </c>
      <c r="B1137" s="31">
        <v>69</v>
      </c>
      <c r="C1137" s="396">
        <v>4522</v>
      </c>
    </row>
    <row r="1138" spans="1:3">
      <c r="A1138">
        <v>879</v>
      </c>
      <c r="B1138" s="31">
        <v>68</v>
      </c>
      <c r="C1138" s="396">
        <v>4468</v>
      </c>
    </row>
    <row r="1139" spans="1:3">
      <c r="A1139">
        <v>880</v>
      </c>
      <c r="B1139" s="31">
        <v>70</v>
      </c>
      <c r="C1139" s="396">
        <v>4748</v>
      </c>
    </row>
    <row r="1140" spans="1:3">
      <c r="A1140">
        <v>881</v>
      </c>
      <c r="B1140" s="31">
        <v>65</v>
      </c>
      <c r="C1140" s="396">
        <v>3678</v>
      </c>
    </row>
    <row r="1141" spans="1:3">
      <c r="A1141">
        <v>882</v>
      </c>
      <c r="B1141" s="31">
        <v>63</v>
      </c>
      <c r="C1141" s="396">
        <v>3304</v>
      </c>
    </row>
    <row r="1142" spans="1:3">
      <c r="A1142">
        <v>883</v>
      </c>
      <c r="B1142" s="31">
        <v>70</v>
      </c>
      <c r="C1142" s="396">
        <v>5016</v>
      </c>
    </row>
    <row r="1143" spans="1:3">
      <c r="A1143">
        <v>884</v>
      </c>
      <c r="B1143" s="31">
        <v>70</v>
      </c>
      <c r="C1143" s="396">
        <v>4260</v>
      </c>
    </row>
    <row r="1144" spans="1:3">
      <c r="A1144">
        <v>885</v>
      </c>
      <c r="B1144" s="31">
        <v>56</v>
      </c>
      <c r="C1144" s="396">
        <v>2000</v>
      </c>
    </row>
    <row r="1145" spans="1:3">
      <c r="A1145">
        <v>886</v>
      </c>
      <c r="B1145" s="31">
        <v>59</v>
      </c>
      <c r="C1145" s="396">
        <v>2634</v>
      </c>
    </row>
    <row r="1146" spans="1:3">
      <c r="A1146">
        <v>887</v>
      </c>
      <c r="B1146" s="31">
        <v>59</v>
      </c>
      <c r="C1146" s="396">
        <v>2464</v>
      </c>
    </row>
    <row r="1147" spans="1:3">
      <c r="A1147">
        <v>888</v>
      </c>
      <c r="B1147" s="31">
        <v>55</v>
      </c>
      <c r="C1147" s="396">
        <v>2266</v>
      </c>
    </row>
    <row r="1148" spans="1:3">
      <c r="A1148">
        <v>889</v>
      </c>
      <c r="B1148" s="31">
        <v>56</v>
      </c>
      <c r="C1148" s="396">
        <v>2616</v>
      </c>
    </row>
    <row r="1149" spans="1:3">
      <c r="A1149">
        <v>890</v>
      </c>
      <c r="B1149" s="31">
        <v>59</v>
      </c>
      <c r="C1149" s="396">
        <v>2706</v>
      </c>
    </row>
    <row r="1150" spans="1:3">
      <c r="A1150">
        <v>891</v>
      </c>
      <c r="B1150" s="31">
        <v>53</v>
      </c>
      <c r="C1150" s="396">
        <v>1850</v>
      </c>
    </row>
    <row r="1151" spans="1:3">
      <c r="A1151">
        <v>892</v>
      </c>
      <c r="B1151" s="31">
        <v>54</v>
      </c>
      <c r="C1151" s="396">
        <v>2356</v>
      </c>
    </row>
    <row r="1152" spans="1:3">
      <c r="A1152">
        <v>893</v>
      </c>
      <c r="B1152" s="31">
        <v>52</v>
      </c>
      <c r="C1152" s="396">
        <v>1896</v>
      </c>
    </row>
    <row r="1153" spans="1:3">
      <c r="A1153">
        <v>894</v>
      </c>
      <c r="B1153" s="31">
        <v>53</v>
      </c>
      <c r="C1153" s="396">
        <v>1986</v>
      </c>
    </row>
    <row r="1154" spans="1:3">
      <c r="A1154">
        <v>895</v>
      </c>
      <c r="B1154" s="31">
        <v>54</v>
      </c>
      <c r="C1154" s="396">
        <v>2198</v>
      </c>
    </row>
    <row r="1155" spans="1:3">
      <c r="A1155">
        <v>896</v>
      </c>
      <c r="B1155" s="31">
        <v>54</v>
      </c>
      <c r="C1155" s="396">
        <v>2040</v>
      </c>
    </row>
    <row r="1156" spans="1:3">
      <c r="A1156">
        <v>897</v>
      </c>
      <c r="B1156" s="31">
        <v>54</v>
      </c>
      <c r="C1156" s="396">
        <v>2074</v>
      </c>
    </row>
    <row r="1157" spans="1:3">
      <c r="A1157">
        <v>898</v>
      </c>
      <c r="B1157" s="31">
        <v>53</v>
      </c>
      <c r="C1157" s="396">
        <v>1822</v>
      </c>
    </row>
    <row r="1158" spans="1:3">
      <c r="A1158">
        <v>899</v>
      </c>
      <c r="B1158" s="31">
        <v>51</v>
      </c>
      <c r="C1158" s="396">
        <v>1786</v>
      </c>
    </row>
    <row r="1159" spans="1:3">
      <c r="A1159">
        <v>900</v>
      </c>
      <c r="B1159" s="31">
        <v>55</v>
      </c>
      <c r="C1159" s="396">
        <v>2362</v>
      </c>
    </row>
    <row r="1160" spans="1:3">
      <c r="A1160">
        <v>901</v>
      </c>
      <c r="B1160" s="31">
        <v>42</v>
      </c>
      <c r="C1160" s="396">
        <v>1074</v>
      </c>
    </row>
    <row r="1161" spans="1:3">
      <c r="A1161">
        <v>902</v>
      </c>
      <c r="B1161" s="31">
        <v>45</v>
      </c>
      <c r="C1161" s="396">
        <v>1120</v>
      </c>
    </row>
    <row r="1162" spans="1:3">
      <c r="A1162">
        <v>903</v>
      </c>
      <c r="B1162" s="31">
        <v>46</v>
      </c>
      <c r="C1162" s="396">
        <v>1336</v>
      </c>
    </row>
    <row r="1163" spans="1:3">
      <c r="A1163">
        <v>904</v>
      </c>
      <c r="B1163" s="31">
        <v>39</v>
      </c>
      <c r="C1163" s="396">
        <v>836</v>
      </c>
    </row>
    <row r="1164" spans="1:3">
      <c r="A1164">
        <v>905</v>
      </c>
      <c r="B1164" s="31">
        <v>44</v>
      </c>
      <c r="C1164" s="396">
        <v>1056</v>
      </c>
    </row>
    <row r="1165" spans="1:3">
      <c r="A1165">
        <v>906</v>
      </c>
      <c r="B1165" s="31">
        <v>41</v>
      </c>
      <c r="C1165" s="396">
        <v>942</v>
      </c>
    </row>
    <row r="1166" spans="1:3">
      <c r="A1166">
        <v>907</v>
      </c>
      <c r="B1166" s="31">
        <v>52</v>
      </c>
      <c r="C1166" s="396">
        <v>1838</v>
      </c>
    </row>
    <row r="1167" spans="1:3">
      <c r="A1167">
        <v>908</v>
      </c>
      <c r="B1167" s="31">
        <v>41</v>
      </c>
      <c r="C1167" s="396">
        <v>900</v>
      </c>
    </row>
    <row r="1168" spans="1:3">
      <c r="A1168">
        <v>909</v>
      </c>
      <c r="B1168" s="31">
        <v>40</v>
      </c>
      <c r="C1168" s="396">
        <v>832</v>
      </c>
    </row>
    <row r="1169" spans="1:3">
      <c r="A1169">
        <v>910</v>
      </c>
      <c r="B1169" s="31">
        <v>41</v>
      </c>
      <c r="C1169" s="396">
        <v>916</v>
      </c>
    </row>
    <row r="1170" spans="1:3">
      <c r="A1170">
        <v>911</v>
      </c>
      <c r="B1170" s="31">
        <v>52</v>
      </c>
      <c r="C1170" s="396">
        <v>1832</v>
      </c>
    </row>
    <row r="1171" spans="1:3">
      <c r="A1171">
        <v>912</v>
      </c>
      <c r="B1171" s="31">
        <v>46</v>
      </c>
      <c r="C1171" s="396">
        <v>1354</v>
      </c>
    </row>
    <row r="1172" spans="1:3">
      <c r="A1172">
        <v>913</v>
      </c>
      <c r="B1172" s="31">
        <v>45</v>
      </c>
      <c r="C1172" s="396">
        <v>1188</v>
      </c>
    </row>
    <row r="1173" spans="1:3">
      <c r="A1173">
        <v>914</v>
      </c>
      <c r="B1173" s="31">
        <v>44</v>
      </c>
      <c r="C1173" s="396">
        <v>1192</v>
      </c>
    </row>
    <row r="1174" spans="1:3">
      <c r="A1174">
        <v>915</v>
      </c>
      <c r="B1174" s="31">
        <v>47</v>
      </c>
      <c r="C1174" s="396">
        <v>1364</v>
      </c>
    </row>
    <row r="1175" spans="1:3">
      <c r="A1175">
        <v>916</v>
      </c>
      <c r="B1175" s="31">
        <v>44</v>
      </c>
      <c r="C1175" s="396">
        <v>1214</v>
      </c>
    </row>
    <row r="1176" spans="1:3">
      <c r="A1176">
        <v>917</v>
      </c>
      <c r="B1176" s="31">
        <v>45</v>
      </c>
      <c r="C1176" s="396">
        <v>1206</v>
      </c>
    </row>
    <row r="1177" spans="1:3">
      <c r="A1177">
        <v>918</v>
      </c>
      <c r="B1177" s="31">
        <v>45</v>
      </c>
      <c r="C1177" s="396">
        <v>1366</v>
      </c>
    </row>
    <row r="1178" spans="1:3">
      <c r="A1178">
        <v>919</v>
      </c>
      <c r="B1178" s="31">
        <v>44</v>
      </c>
      <c r="C1178" s="396">
        <v>1202</v>
      </c>
    </row>
    <row r="1179" spans="1:3">
      <c r="A1179">
        <v>920</v>
      </c>
      <c r="B1179" s="31">
        <v>47</v>
      </c>
      <c r="C1179" s="396">
        <v>1370</v>
      </c>
    </row>
    <row r="1180" spans="1:3">
      <c r="A1180">
        <v>921</v>
      </c>
      <c r="B1180" s="31">
        <v>46</v>
      </c>
      <c r="C1180" s="396">
        <v>1382</v>
      </c>
    </row>
    <row r="1181" spans="1:3">
      <c r="A1181">
        <v>922</v>
      </c>
      <c r="B1181" s="31">
        <v>36</v>
      </c>
      <c r="C1181" s="396">
        <v>756</v>
      </c>
    </row>
    <row r="1182" spans="1:3">
      <c r="A1182">
        <v>923</v>
      </c>
      <c r="B1182" s="31">
        <v>37</v>
      </c>
      <c r="C1182" s="396">
        <v>690</v>
      </c>
    </row>
    <row r="1183" spans="1:3">
      <c r="A1183">
        <v>924</v>
      </c>
      <c r="B1183" s="31">
        <v>43</v>
      </c>
      <c r="C1183" s="396">
        <v>1198</v>
      </c>
    </row>
    <row r="1184" spans="1:3">
      <c r="A1184">
        <v>925</v>
      </c>
      <c r="B1184" s="31">
        <v>45</v>
      </c>
      <c r="C1184" s="396">
        <v>1258</v>
      </c>
    </row>
    <row r="1185" spans="1:3">
      <c r="A1185">
        <v>926</v>
      </c>
      <c r="B1185" s="31">
        <v>44</v>
      </c>
      <c r="C1185" s="396">
        <v>1218</v>
      </c>
    </row>
    <row r="1186" spans="1:3">
      <c r="A1186">
        <v>927</v>
      </c>
      <c r="B1186" s="31">
        <v>46</v>
      </c>
      <c r="C1186" s="396">
        <v>1260</v>
      </c>
    </row>
    <row r="1187" spans="1:3">
      <c r="A1187">
        <v>928</v>
      </c>
      <c r="B1187" s="31">
        <v>45</v>
      </c>
      <c r="C1187" s="396">
        <v>1276</v>
      </c>
    </row>
    <row r="1188" spans="1:3">
      <c r="A1188">
        <v>929</v>
      </c>
      <c r="B1188" s="31">
        <v>32</v>
      </c>
      <c r="C1188" s="396">
        <v>465</v>
      </c>
    </row>
    <row r="1189" spans="1:3">
      <c r="A1189">
        <v>930</v>
      </c>
      <c r="B1189" s="31">
        <v>33</v>
      </c>
      <c r="C1189" s="396">
        <v>516</v>
      </c>
    </row>
    <row r="1190" spans="1:3">
      <c r="A1190">
        <v>931</v>
      </c>
      <c r="B1190" s="31">
        <v>42</v>
      </c>
      <c r="C1190" s="396">
        <v>982</v>
      </c>
    </row>
    <row r="1191" spans="1:3">
      <c r="A1191">
        <v>932</v>
      </c>
      <c r="B1191" s="31">
        <v>41</v>
      </c>
      <c r="C1191" s="396">
        <v>968</v>
      </c>
    </row>
    <row r="1192" spans="1:3">
      <c r="A1192">
        <v>933</v>
      </c>
      <c r="B1192" s="31">
        <v>43</v>
      </c>
      <c r="C1192" s="396">
        <v>1064</v>
      </c>
    </row>
    <row r="1193" spans="1:3">
      <c r="A1193">
        <v>934</v>
      </c>
      <c r="B1193" s="31">
        <v>42</v>
      </c>
      <c r="C1193" s="396">
        <v>1016</v>
      </c>
    </row>
    <row r="1194" spans="1:3">
      <c r="A1194">
        <v>935</v>
      </c>
      <c r="B1194" s="31">
        <v>41</v>
      </c>
      <c r="C1194" s="396">
        <v>1020</v>
      </c>
    </row>
    <row r="1195" spans="1:3">
      <c r="A1195">
        <v>936</v>
      </c>
      <c r="B1195" s="31">
        <v>41</v>
      </c>
      <c r="C1195" s="396">
        <v>958</v>
      </c>
    </row>
    <row r="1196" spans="1:3">
      <c r="A1196">
        <v>937</v>
      </c>
      <c r="B1196" s="31">
        <v>40</v>
      </c>
      <c r="C1196" s="396">
        <v>866</v>
      </c>
    </row>
    <row r="1197" spans="1:3">
      <c r="A1197">
        <v>938</v>
      </c>
      <c r="B1197" s="31">
        <v>41</v>
      </c>
      <c r="C1197" s="396">
        <v>914</v>
      </c>
    </row>
    <row r="1198" spans="1:3">
      <c r="A1198">
        <v>939</v>
      </c>
      <c r="B1198" s="31">
        <v>40</v>
      </c>
      <c r="C1198" s="396">
        <v>826</v>
      </c>
    </row>
    <row r="1199" spans="1:3">
      <c r="A1199">
        <v>940</v>
      </c>
      <c r="B1199" s="31">
        <v>42</v>
      </c>
      <c r="C1199" s="396">
        <v>938</v>
      </c>
    </row>
    <row r="1200" spans="1:3">
      <c r="A1200">
        <v>941</v>
      </c>
      <c r="B1200" s="31">
        <v>42</v>
      </c>
      <c r="C1200" s="396">
        <v>1004</v>
      </c>
    </row>
    <row r="1201" spans="1:3">
      <c r="A1201">
        <v>942</v>
      </c>
      <c r="B1201" s="31">
        <v>47</v>
      </c>
      <c r="C1201" s="396">
        <v>1542</v>
      </c>
    </row>
    <row r="1202" spans="1:3">
      <c r="A1202">
        <v>943</v>
      </c>
      <c r="B1202" s="31">
        <v>48</v>
      </c>
      <c r="C1202" s="396">
        <v>1428</v>
      </c>
    </row>
    <row r="1203" spans="1:3">
      <c r="A1203">
        <v>944</v>
      </c>
      <c r="B1203" s="31">
        <v>43</v>
      </c>
      <c r="C1203" s="396">
        <v>1326</v>
      </c>
    </row>
    <row r="1204" spans="1:3">
      <c r="A1204">
        <v>945</v>
      </c>
      <c r="B1204" s="31">
        <v>58</v>
      </c>
      <c r="C1204" s="396">
        <v>2646</v>
      </c>
    </row>
    <row r="1205" spans="1:3">
      <c r="A1205">
        <v>946</v>
      </c>
      <c r="B1205" s="31">
        <v>59</v>
      </c>
      <c r="C1205" s="396">
        <v>2816</v>
      </c>
    </row>
    <row r="1206" spans="1:3">
      <c r="A1206">
        <v>947</v>
      </c>
      <c r="B1206" s="31">
        <v>54</v>
      </c>
      <c r="C1206" s="396">
        <v>2230</v>
      </c>
    </row>
    <row r="1207" spans="1:3">
      <c r="A1207">
        <v>948</v>
      </c>
      <c r="B1207" s="31">
        <v>39</v>
      </c>
      <c r="C1207" s="396">
        <v>914</v>
      </c>
    </row>
    <row r="1208" spans="1:3">
      <c r="A1208">
        <v>949</v>
      </c>
      <c r="B1208" s="31">
        <v>65</v>
      </c>
      <c r="C1208" s="396">
        <v>4058</v>
      </c>
    </row>
    <row r="1209" spans="1:3">
      <c r="A1209">
        <v>950</v>
      </c>
      <c r="B1209" s="31">
        <v>53</v>
      </c>
      <c r="C1209" s="396">
        <v>1966</v>
      </c>
    </row>
    <row r="1210" spans="1:3">
      <c r="A1210">
        <v>951</v>
      </c>
      <c r="B1210" s="31">
        <v>54</v>
      </c>
      <c r="C1210" s="396">
        <v>2106</v>
      </c>
    </row>
    <row r="1211" spans="1:3">
      <c r="A1211">
        <v>952</v>
      </c>
      <c r="B1211" s="31">
        <v>60</v>
      </c>
      <c r="C1211" s="396">
        <v>2462</v>
      </c>
    </row>
    <row r="1212" spans="1:3">
      <c r="A1212">
        <v>953</v>
      </c>
      <c r="B1212" s="31">
        <v>54</v>
      </c>
      <c r="C1212" s="396">
        <v>2190</v>
      </c>
    </row>
    <row r="1213" spans="1:3">
      <c r="A1213">
        <v>954</v>
      </c>
      <c r="B1213" s="31">
        <v>39</v>
      </c>
      <c r="C1213" s="396">
        <v>870</v>
      </c>
    </row>
    <row r="1214" spans="1:3">
      <c r="A1214">
        <v>955</v>
      </c>
      <c r="B1214" s="31">
        <v>70</v>
      </c>
      <c r="C1214" s="396">
        <v>5002</v>
      </c>
    </row>
    <row r="1215" spans="1:3">
      <c r="A1215">
        <v>956</v>
      </c>
      <c r="B1215" s="31">
        <v>60</v>
      </c>
      <c r="C1215" s="396">
        <v>2902</v>
      </c>
    </row>
    <row r="1216" spans="1:3">
      <c r="A1216">
        <v>957</v>
      </c>
      <c r="B1216" s="31">
        <v>62</v>
      </c>
      <c r="C1216" s="396">
        <v>3036</v>
      </c>
    </row>
    <row r="1217" spans="1:3">
      <c r="A1217">
        <v>958</v>
      </c>
      <c r="B1217" s="31">
        <v>68</v>
      </c>
      <c r="C1217" s="396">
        <v>3470</v>
      </c>
    </row>
    <row r="1218" spans="1:3">
      <c r="A1218">
        <v>959</v>
      </c>
      <c r="B1218" s="31">
        <v>69</v>
      </c>
      <c r="C1218" s="396">
        <v>4452</v>
      </c>
    </row>
    <row r="1219" spans="1:3">
      <c r="A1219">
        <v>960</v>
      </c>
      <c r="B1219" s="31">
        <v>60</v>
      </c>
      <c r="C1219" s="396">
        <v>2902</v>
      </c>
    </row>
    <row r="1220" spans="1:3">
      <c r="A1220">
        <v>961</v>
      </c>
      <c r="B1220" s="31">
        <v>67</v>
      </c>
      <c r="C1220" s="396">
        <v>4140</v>
      </c>
    </row>
    <row r="1221" spans="1:3">
      <c r="A1221">
        <v>962</v>
      </c>
      <c r="B1221" s="31">
        <v>67</v>
      </c>
      <c r="C1221" s="396">
        <v>4104</v>
      </c>
    </row>
    <row r="1222" spans="1:3">
      <c r="A1222">
        <v>963</v>
      </c>
      <c r="B1222" s="31">
        <v>35</v>
      </c>
      <c r="C1222" s="396">
        <v>586</v>
      </c>
    </row>
    <row r="1223" spans="1:3">
      <c r="A1223">
        <v>964</v>
      </c>
      <c r="B1223" s="31">
        <v>29</v>
      </c>
      <c r="C1223" s="396">
        <v>324</v>
      </c>
    </row>
    <row r="1224" spans="1:3">
      <c r="A1224">
        <v>965</v>
      </c>
      <c r="B1224" s="31">
        <v>31</v>
      </c>
      <c r="C1224" s="396">
        <v>442</v>
      </c>
    </row>
    <row r="1225" spans="1:3">
      <c r="A1225">
        <v>966</v>
      </c>
      <c r="B1225" s="31">
        <v>32</v>
      </c>
      <c r="C1225" s="396">
        <v>438</v>
      </c>
    </row>
    <row r="1226" spans="1:3">
      <c r="A1226">
        <v>967</v>
      </c>
      <c r="B1226" s="31">
        <v>31</v>
      </c>
      <c r="C1226" s="396">
        <v>426</v>
      </c>
    </row>
    <row r="1227" spans="1:3">
      <c r="A1227">
        <v>968</v>
      </c>
      <c r="B1227" s="31">
        <v>35</v>
      </c>
      <c r="C1227" s="396">
        <v>638</v>
      </c>
    </row>
    <row r="1228" spans="1:3">
      <c r="A1228">
        <v>969</v>
      </c>
      <c r="B1228" s="31">
        <v>66</v>
      </c>
      <c r="C1228" s="396">
        <v>3922</v>
      </c>
    </row>
    <row r="1229" spans="1:3">
      <c r="A1229">
        <v>970</v>
      </c>
      <c r="B1229" s="31">
        <v>68</v>
      </c>
      <c r="C1229" s="396">
        <v>4100</v>
      </c>
    </row>
    <row r="1230" spans="1:3">
      <c r="A1230">
        <v>971</v>
      </c>
      <c r="B1230" s="31">
        <v>67</v>
      </c>
      <c r="C1230" s="396">
        <v>4260</v>
      </c>
    </row>
    <row r="1231" spans="1:3">
      <c r="A1231">
        <v>972</v>
      </c>
      <c r="B1231" s="31">
        <v>75</v>
      </c>
      <c r="C1231" s="396">
        <v>5918</v>
      </c>
    </row>
    <row r="1232" spans="1:3">
      <c r="A1232">
        <v>973</v>
      </c>
      <c r="B1232" s="31">
        <v>61</v>
      </c>
      <c r="C1232" s="396">
        <v>3066</v>
      </c>
    </row>
    <row r="1233" spans="1:3">
      <c r="A1233">
        <v>974</v>
      </c>
      <c r="B1233" s="31">
        <v>78</v>
      </c>
      <c r="C1233" s="396">
        <v>6652</v>
      </c>
    </row>
    <row r="1234" spans="1:3">
      <c r="A1234">
        <v>975</v>
      </c>
      <c r="B1234" s="31">
        <v>64</v>
      </c>
      <c r="C1234" s="396">
        <v>3624</v>
      </c>
    </row>
    <row r="1235" spans="1:3">
      <c r="A1235">
        <v>976</v>
      </c>
      <c r="B1235" s="31">
        <v>72</v>
      </c>
      <c r="C1235" s="396">
        <v>5410</v>
      </c>
    </row>
    <row r="1236" spans="1:3">
      <c r="A1236">
        <v>977</v>
      </c>
      <c r="B1236" s="31">
        <v>61</v>
      </c>
      <c r="C1236" s="396">
        <v>3000</v>
      </c>
    </row>
    <row r="1237" spans="1:3">
      <c r="A1237">
        <v>978</v>
      </c>
      <c r="B1237" s="31">
        <v>63</v>
      </c>
      <c r="C1237" s="396">
        <v>3478</v>
      </c>
    </row>
    <row r="1238" spans="1:3">
      <c r="A1238">
        <v>979</v>
      </c>
      <c r="B1238" s="31">
        <v>60</v>
      </c>
      <c r="C1238" s="396">
        <v>3310</v>
      </c>
    </row>
    <row r="1239" spans="1:3">
      <c r="A1239">
        <v>980</v>
      </c>
      <c r="B1239" s="31">
        <v>72</v>
      </c>
      <c r="C1239" s="396">
        <v>5038</v>
      </c>
    </row>
    <row r="1240" spans="1:3">
      <c r="A1240">
        <v>981</v>
      </c>
      <c r="B1240" s="31">
        <v>77</v>
      </c>
      <c r="C1240" s="396">
        <v>6254</v>
      </c>
    </row>
    <row r="1241" spans="1:3">
      <c r="A1241">
        <v>982</v>
      </c>
      <c r="B1241" s="31">
        <v>76</v>
      </c>
      <c r="C1241" s="396">
        <v>6174</v>
      </c>
    </row>
    <row r="1242" spans="1:3">
      <c r="A1242">
        <v>983</v>
      </c>
      <c r="B1242" s="31">
        <v>61</v>
      </c>
      <c r="C1242" s="396">
        <v>3020</v>
      </c>
    </row>
    <row r="1243" spans="1:3">
      <c r="A1243">
        <v>984</v>
      </c>
      <c r="B1243" s="31">
        <v>63</v>
      </c>
      <c r="C1243" s="396">
        <v>3270</v>
      </c>
    </row>
    <row r="1244" spans="1:3">
      <c r="A1244">
        <v>985</v>
      </c>
      <c r="B1244" s="31">
        <v>79</v>
      </c>
      <c r="C1244" s="396">
        <v>5212</v>
      </c>
    </row>
    <row r="1245" spans="1:3">
      <c r="A1245">
        <v>986</v>
      </c>
      <c r="B1245" s="31">
        <v>70</v>
      </c>
      <c r="C1245" s="396">
        <v>4258</v>
      </c>
    </row>
    <row r="1246" spans="1:3">
      <c r="A1246">
        <v>987</v>
      </c>
      <c r="B1246" s="31">
        <v>71</v>
      </c>
      <c r="C1246" s="396">
        <v>4240</v>
      </c>
    </row>
    <row r="1247" spans="1:3">
      <c r="A1247">
        <v>988</v>
      </c>
      <c r="B1247" s="31">
        <v>78</v>
      </c>
      <c r="C1247" s="396">
        <v>6052</v>
      </c>
    </row>
    <row r="1248" spans="1:3">
      <c r="A1248">
        <v>989</v>
      </c>
      <c r="B1248" s="31">
        <v>30</v>
      </c>
      <c r="C1248" s="396">
        <v>374</v>
      </c>
    </row>
    <row r="1249" spans="1:3">
      <c r="A1249">
        <v>990</v>
      </c>
      <c r="B1249" s="31">
        <v>28</v>
      </c>
      <c r="C1249" s="396">
        <v>298</v>
      </c>
    </row>
    <row r="1250" spans="1:3">
      <c r="A1250">
        <v>991</v>
      </c>
      <c r="B1250" s="31">
        <v>29</v>
      </c>
      <c r="C1250" s="396">
        <v>336</v>
      </c>
    </row>
    <row r="1251" spans="1:3">
      <c r="A1251">
        <v>992</v>
      </c>
      <c r="B1251" s="31">
        <v>31</v>
      </c>
      <c r="C1251" s="396">
        <v>396</v>
      </c>
    </row>
    <row r="1252" spans="1:3">
      <c r="A1252">
        <v>993</v>
      </c>
      <c r="B1252" s="31">
        <v>31</v>
      </c>
      <c r="C1252" s="396">
        <v>430</v>
      </c>
    </row>
    <row r="1253" spans="1:3">
      <c r="A1253">
        <v>994</v>
      </c>
      <c r="B1253" s="31">
        <v>29</v>
      </c>
      <c r="C1253" s="396">
        <v>368</v>
      </c>
    </row>
    <row r="1254" spans="1:3">
      <c r="A1254">
        <v>995</v>
      </c>
      <c r="B1254" s="31">
        <v>32</v>
      </c>
      <c r="C1254" s="396">
        <v>428</v>
      </c>
    </row>
    <row r="1255" spans="1:3">
      <c r="A1255">
        <v>996</v>
      </c>
      <c r="B1255" s="31">
        <v>31</v>
      </c>
      <c r="C1255" s="396">
        <v>364</v>
      </c>
    </row>
    <row r="1256" spans="1:3">
      <c r="A1256">
        <v>997</v>
      </c>
      <c r="B1256" s="31">
        <v>31</v>
      </c>
      <c r="C1256" s="396">
        <v>438</v>
      </c>
    </row>
    <row r="1257" spans="1:3">
      <c r="A1257">
        <v>998</v>
      </c>
      <c r="B1257" s="31">
        <v>31</v>
      </c>
      <c r="C1257" s="396">
        <v>406</v>
      </c>
    </row>
    <row r="1258" spans="1:3">
      <c r="A1258">
        <v>999</v>
      </c>
      <c r="B1258" s="31">
        <v>31</v>
      </c>
      <c r="C1258" s="396">
        <v>424</v>
      </c>
    </row>
    <row r="1259" spans="1:3">
      <c r="A1259">
        <v>1000</v>
      </c>
      <c r="B1259" s="31">
        <v>31</v>
      </c>
      <c r="C1259" s="396">
        <v>426</v>
      </c>
    </row>
    <row r="1260" spans="1:3">
      <c r="A1260">
        <v>1001</v>
      </c>
      <c r="B1260" s="31">
        <v>27</v>
      </c>
      <c r="C1260" s="396">
        <v>276</v>
      </c>
    </row>
    <row r="1261" spans="1:3">
      <c r="A1261">
        <v>1002</v>
      </c>
      <c r="B1261" s="31">
        <v>30</v>
      </c>
      <c r="C1261" s="396">
        <v>362</v>
      </c>
    </row>
    <row r="1262" spans="1:3">
      <c r="A1262">
        <v>1003</v>
      </c>
      <c r="B1262" s="31">
        <v>30</v>
      </c>
      <c r="C1262" s="396">
        <v>368</v>
      </c>
    </row>
    <row r="1263" spans="1:3">
      <c r="A1263">
        <v>1004</v>
      </c>
      <c r="B1263" s="31">
        <v>44</v>
      </c>
      <c r="C1263" s="398">
        <v>1409</v>
      </c>
    </row>
    <row r="1264" spans="1:3">
      <c r="A1264">
        <v>1005</v>
      </c>
      <c r="B1264" s="31">
        <v>45</v>
      </c>
      <c r="C1264" s="398">
        <v>1327</v>
      </c>
    </row>
    <row r="1265" spans="1:3">
      <c r="A1265">
        <v>1006</v>
      </c>
      <c r="B1265" s="31">
        <v>51</v>
      </c>
      <c r="C1265" s="398">
        <v>1688</v>
      </c>
    </row>
    <row r="1266" spans="1:3">
      <c r="A1266">
        <v>1007</v>
      </c>
      <c r="B1266" s="31">
        <v>44</v>
      </c>
      <c r="C1266" s="398">
        <v>1145</v>
      </c>
    </row>
    <row r="1267" spans="1:3">
      <c r="A1267">
        <v>1008</v>
      </c>
      <c r="B1267" s="31">
        <v>41</v>
      </c>
      <c r="C1267" s="398">
        <v>860</v>
      </c>
    </row>
    <row r="1268" spans="1:3">
      <c r="A1268">
        <v>1009</v>
      </c>
      <c r="B1268" s="31">
        <v>51</v>
      </c>
      <c r="C1268" s="398">
        <v>1574</v>
      </c>
    </row>
    <row r="1269" spans="1:3">
      <c r="A1269">
        <v>1010</v>
      </c>
      <c r="B1269" s="31">
        <v>49</v>
      </c>
      <c r="C1269" s="398">
        <v>1885</v>
      </c>
    </row>
    <row r="1270" spans="1:3">
      <c r="A1270">
        <v>1011</v>
      </c>
      <c r="B1270" s="31">
        <v>52</v>
      </c>
      <c r="C1270" s="398">
        <v>1600</v>
      </c>
    </row>
    <row r="1271" spans="1:3">
      <c r="A1271">
        <v>1012</v>
      </c>
      <c r="B1271" s="31">
        <v>50</v>
      </c>
      <c r="C1271" s="398">
        <v>1550</v>
      </c>
    </row>
    <row r="1272" spans="1:3">
      <c r="A1272">
        <v>1013</v>
      </c>
      <c r="B1272" s="31">
        <v>49</v>
      </c>
      <c r="C1272" s="398">
        <v>1501</v>
      </c>
    </row>
    <row r="1273" spans="1:3">
      <c r="A1273">
        <v>1014</v>
      </c>
      <c r="B1273" s="31">
        <v>48</v>
      </c>
      <c r="C1273" s="398">
        <v>1780</v>
      </c>
    </row>
    <row r="1274" spans="1:3">
      <c r="A1274">
        <v>1015</v>
      </c>
      <c r="B1274" s="31">
        <v>49</v>
      </c>
      <c r="C1274" s="398">
        <v>1342</v>
      </c>
    </row>
    <row r="1275" spans="1:3">
      <c r="A1275">
        <v>1016</v>
      </c>
      <c r="B1275" s="1">
        <v>39</v>
      </c>
      <c r="C1275" s="397">
        <v>780</v>
      </c>
    </row>
    <row r="1276" spans="1:3">
      <c r="A1276">
        <v>1017</v>
      </c>
      <c r="B1276" s="1">
        <v>40</v>
      </c>
      <c r="C1276" s="397">
        <v>830</v>
      </c>
    </row>
    <row r="1277" spans="1:3">
      <c r="A1277">
        <v>1018</v>
      </c>
      <c r="B1277" s="1">
        <v>39</v>
      </c>
      <c r="C1277" s="397">
        <v>820</v>
      </c>
    </row>
    <row r="1278" spans="1:3">
      <c r="A1278">
        <v>1019</v>
      </c>
      <c r="B1278" s="1">
        <v>40</v>
      </c>
      <c r="C1278" s="397">
        <v>820</v>
      </c>
    </row>
    <row r="1279" spans="1:3">
      <c r="A1279">
        <v>1020</v>
      </c>
      <c r="B1279" s="1">
        <v>41</v>
      </c>
      <c r="C1279" s="397">
        <v>840</v>
      </c>
    </row>
    <row r="1280" spans="1:3">
      <c r="A1280">
        <v>1021</v>
      </c>
      <c r="B1280" s="31">
        <v>44</v>
      </c>
      <c r="C1280" s="397">
        <v>812</v>
      </c>
    </row>
    <row r="1281" spans="1:3">
      <c r="A1281">
        <v>1022</v>
      </c>
      <c r="B1281" s="31">
        <v>41</v>
      </c>
      <c r="C1281" s="397">
        <v>801</v>
      </c>
    </row>
    <row r="1282" spans="1:3">
      <c r="A1282">
        <v>1023</v>
      </c>
      <c r="B1282" s="31">
        <v>51</v>
      </c>
      <c r="C1282" s="397">
        <v>1377</v>
      </c>
    </row>
    <row r="1283" spans="1:3">
      <c r="A1283">
        <v>1024</v>
      </c>
      <c r="B1283" s="31">
        <v>49</v>
      </c>
      <c r="C1283" s="397">
        <v>1030</v>
      </c>
    </row>
    <row r="1284" spans="1:3">
      <c r="A1284">
        <v>1025</v>
      </c>
      <c r="B1284" s="31">
        <v>50</v>
      </c>
      <c r="C1284" s="397">
        <v>1220</v>
      </c>
    </row>
    <row r="1285" spans="1:3">
      <c r="A1285">
        <v>1026</v>
      </c>
      <c r="B1285" s="1">
        <v>41</v>
      </c>
      <c r="C1285" s="397">
        <v>890</v>
      </c>
    </row>
    <row r="1286" spans="1:3">
      <c r="A1286">
        <v>1027</v>
      </c>
      <c r="B1286" s="1">
        <v>36</v>
      </c>
      <c r="C1286" s="397">
        <v>610</v>
      </c>
    </row>
    <row r="1287" spans="1:3">
      <c r="A1287">
        <v>1028</v>
      </c>
      <c r="B1287" s="1">
        <v>36</v>
      </c>
      <c r="C1287" s="397">
        <v>570</v>
      </c>
    </row>
    <row r="1288" spans="1:3">
      <c r="A1288">
        <v>1029</v>
      </c>
      <c r="B1288" s="1">
        <v>32</v>
      </c>
      <c r="C1288" s="397">
        <v>680</v>
      </c>
    </row>
    <row r="1289" spans="1:3">
      <c r="A1289">
        <v>1030</v>
      </c>
      <c r="B1289" s="47">
        <v>31</v>
      </c>
      <c r="C1289" s="397">
        <v>620</v>
      </c>
    </row>
    <row r="1290" spans="1:3">
      <c r="A1290">
        <v>1031</v>
      </c>
      <c r="B1290" s="1">
        <v>35</v>
      </c>
      <c r="C1290" s="397">
        <v>710</v>
      </c>
    </row>
    <row r="1291" spans="1:3">
      <c r="A1291">
        <v>1032</v>
      </c>
      <c r="B1291" s="1">
        <v>41</v>
      </c>
      <c r="C1291" s="397">
        <v>870</v>
      </c>
    </row>
    <row r="1292" spans="1:3">
      <c r="A1292">
        <v>1033</v>
      </c>
      <c r="B1292" s="1">
        <v>36</v>
      </c>
      <c r="C1292" s="397">
        <v>680</v>
      </c>
    </row>
    <row r="1293" spans="1:3">
      <c r="A1293">
        <v>1034</v>
      </c>
      <c r="B1293" s="1">
        <v>36</v>
      </c>
      <c r="C1293" s="397">
        <v>780</v>
      </c>
    </row>
    <row r="1294" spans="1:3">
      <c r="A1294">
        <v>1035</v>
      </c>
      <c r="B1294" s="1">
        <v>32</v>
      </c>
      <c r="C1294" s="397">
        <v>630</v>
      </c>
    </row>
    <row r="1295" spans="1:3">
      <c r="A1295">
        <v>1036</v>
      </c>
      <c r="B1295" s="1">
        <v>41</v>
      </c>
      <c r="C1295" s="397">
        <v>840</v>
      </c>
    </row>
    <row r="1296" spans="1:3">
      <c r="A1296">
        <v>1037</v>
      </c>
      <c r="B1296" s="1">
        <v>36</v>
      </c>
      <c r="C1296" s="397">
        <v>890</v>
      </c>
    </row>
    <row r="1297" spans="1:3">
      <c r="A1297">
        <v>1038</v>
      </c>
      <c r="B1297" s="1">
        <v>36</v>
      </c>
      <c r="C1297" s="397">
        <v>710</v>
      </c>
    </row>
    <row r="1298" spans="1:3">
      <c r="A1298">
        <v>1039</v>
      </c>
      <c r="B1298" s="1">
        <v>32</v>
      </c>
      <c r="C1298" s="397">
        <v>570</v>
      </c>
    </row>
    <row r="1299" spans="1:3">
      <c r="A1299">
        <v>1040</v>
      </c>
      <c r="B1299" s="47">
        <v>31</v>
      </c>
      <c r="C1299" s="397">
        <v>880</v>
      </c>
    </row>
    <row r="1300" spans="1:3">
      <c r="A1300">
        <v>1041</v>
      </c>
      <c r="B1300" s="31">
        <v>47</v>
      </c>
      <c r="C1300" s="397">
        <v>840</v>
      </c>
    </row>
    <row r="1301" spans="1:3">
      <c r="A1301">
        <v>1042</v>
      </c>
      <c r="B1301" s="1">
        <v>39</v>
      </c>
      <c r="C1301" s="397">
        <v>595</v>
      </c>
    </row>
    <row r="1302" spans="1:3">
      <c r="A1302">
        <v>1043</v>
      </c>
      <c r="B1302" s="1">
        <v>40</v>
      </c>
      <c r="C1302" s="397">
        <v>812</v>
      </c>
    </row>
    <row r="1303" spans="1:3">
      <c r="A1303">
        <v>1044</v>
      </c>
      <c r="B1303" s="1">
        <v>41</v>
      </c>
      <c r="C1303" s="397">
        <v>870</v>
      </c>
    </row>
    <row r="1304" spans="1:3">
      <c r="A1304">
        <v>1045</v>
      </c>
      <c r="B1304" s="1">
        <v>37</v>
      </c>
      <c r="C1304" s="397">
        <v>589</v>
      </c>
    </row>
    <row r="1305" spans="1:3">
      <c r="A1305">
        <v>1046</v>
      </c>
      <c r="B1305" s="31">
        <v>41</v>
      </c>
      <c r="C1305" s="397">
        <v>833</v>
      </c>
    </row>
    <row r="1306" spans="1:3">
      <c r="A1306">
        <v>1047</v>
      </c>
      <c r="B1306" s="31">
        <v>51</v>
      </c>
      <c r="C1306" s="397">
        <v>1220</v>
      </c>
    </row>
    <row r="1307" spans="1:3">
      <c r="A1307">
        <v>1048</v>
      </c>
      <c r="B1307" s="31">
        <v>49</v>
      </c>
      <c r="C1307" s="397">
        <v>948</v>
      </c>
    </row>
    <row r="1308" spans="1:3">
      <c r="A1308">
        <v>1049</v>
      </c>
      <c r="B1308" s="31">
        <v>50</v>
      </c>
      <c r="C1308" s="397">
        <v>1294</v>
      </c>
    </row>
    <row r="1309" spans="1:3">
      <c r="A1309">
        <v>1050</v>
      </c>
      <c r="B1309" s="31">
        <v>49</v>
      </c>
      <c r="C1309" s="397">
        <v>819</v>
      </c>
    </row>
    <row r="1310" spans="1:3">
      <c r="A1310">
        <v>1051</v>
      </c>
      <c r="B1310" s="1">
        <v>32</v>
      </c>
      <c r="C1310" s="397">
        <v>570</v>
      </c>
    </row>
    <row r="1311" spans="1:3">
      <c r="A1311">
        <v>1052</v>
      </c>
      <c r="B1311" s="47">
        <v>31</v>
      </c>
      <c r="C1311" s="397">
        <v>580</v>
      </c>
    </row>
    <row r="1312" spans="1:3">
      <c r="A1312">
        <v>1053</v>
      </c>
      <c r="B1312" s="31">
        <v>44</v>
      </c>
      <c r="C1312" s="397">
        <v>780</v>
      </c>
    </row>
    <row r="1313" spans="1:3">
      <c r="A1313">
        <v>1054</v>
      </c>
      <c r="B1313" s="31">
        <v>45</v>
      </c>
      <c r="C1313" s="397">
        <v>830</v>
      </c>
    </row>
    <row r="1314" spans="1:3">
      <c r="A1314">
        <v>1055</v>
      </c>
      <c r="B1314" s="31">
        <v>51</v>
      </c>
      <c r="C1314" s="397">
        <v>820</v>
      </c>
    </row>
    <row r="1315" spans="1:3">
      <c r="A1315">
        <v>1056</v>
      </c>
      <c r="B1315" s="31">
        <v>49</v>
      </c>
      <c r="C1315" s="397">
        <v>920</v>
      </c>
    </row>
    <row r="1316" spans="1:3">
      <c r="A1316">
        <v>1057</v>
      </c>
      <c r="B1316" s="31">
        <v>52</v>
      </c>
      <c r="C1316" s="398">
        <v>1520</v>
      </c>
    </row>
    <row r="1317" spans="1:3">
      <c r="A1317">
        <v>1058</v>
      </c>
      <c r="B1317" s="1">
        <v>39</v>
      </c>
      <c r="C1317" s="398">
        <v>709</v>
      </c>
    </row>
    <row r="1318" spans="1:3">
      <c r="A1318">
        <v>1059</v>
      </c>
      <c r="B1318" s="1">
        <v>40</v>
      </c>
      <c r="C1318" s="398">
        <v>827</v>
      </c>
    </row>
    <row r="1319" spans="1:3">
      <c r="A1319">
        <v>1060</v>
      </c>
      <c r="B1319" s="1">
        <v>41</v>
      </c>
      <c r="C1319" s="398">
        <v>820</v>
      </c>
    </row>
    <row r="1320" spans="1:3">
      <c r="A1320">
        <v>1061</v>
      </c>
      <c r="B1320" s="31">
        <v>44</v>
      </c>
      <c r="C1320" s="398">
        <v>809</v>
      </c>
    </row>
    <row r="1321" spans="1:3">
      <c r="A1321">
        <v>1062</v>
      </c>
      <c r="B1321" s="31">
        <v>41</v>
      </c>
      <c r="C1321" s="398">
        <v>827</v>
      </c>
    </row>
    <row r="1322" spans="1:3">
      <c r="A1322">
        <v>1063</v>
      </c>
      <c r="B1322" s="31">
        <v>51</v>
      </c>
      <c r="C1322" s="397">
        <v>710</v>
      </c>
    </row>
    <row r="1323" spans="1:3">
      <c r="A1323">
        <v>1064</v>
      </c>
      <c r="B1323" s="31">
        <v>49</v>
      </c>
      <c r="C1323" s="397">
        <v>570</v>
      </c>
    </row>
    <row r="1324" spans="1:3">
      <c r="A1324">
        <v>1065</v>
      </c>
      <c r="B1324" s="31">
        <v>50</v>
      </c>
      <c r="C1324" s="397">
        <v>880</v>
      </c>
    </row>
    <row r="1325" spans="1:3">
      <c r="A1325">
        <v>1066</v>
      </c>
      <c r="B1325" s="164">
        <v>34</v>
      </c>
      <c r="C1325" s="399">
        <v>622</v>
      </c>
    </row>
    <row r="1326" spans="1:3">
      <c r="A1326">
        <v>1067</v>
      </c>
      <c r="B1326" s="164">
        <v>38</v>
      </c>
      <c r="C1326" s="399">
        <v>808</v>
      </c>
    </row>
    <row r="1327" spans="1:3">
      <c r="A1327">
        <v>1068</v>
      </c>
      <c r="B1327" s="164">
        <v>39</v>
      </c>
      <c r="C1327" s="399">
        <v>796</v>
      </c>
    </row>
    <row r="1328" spans="1:3">
      <c r="A1328">
        <v>1069</v>
      </c>
      <c r="B1328" s="164">
        <v>37</v>
      </c>
      <c r="C1328" s="399">
        <v>750</v>
      </c>
    </row>
    <row r="1329" spans="1:3">
      <c r="A1329">
        <v>1070</v>
      </c>
      <c r="B1329" s="164">
        <v>36.5</v>
      </c>
      <c r="C1329" s="399">
        <v>752</v>
      </c>
    </row>
    <row r="1330" spans="1:3">
      <c r="A1330">
        <v>1071</v>
      </c>
      <c r="B1330" s="164">
        <v>45</v>
      </c>
      <c r="C1330" s="399">
        <v>1104</v>
      </c>
    </row>
    <row r="1331" spans="1:3">
      <c r="A1331">
        <v>1072</v>
      </c>
      <c r="B1331" s="164">
        <v>47</v>
      </c>
      <c r="C1331" s="399">
        <v>1316</v>
      </c>
    </row>
    <row r="1332" spans="1:3">
      <c r="A1332">
        <v>1073</v>
      </c>
      <c r="B1332" s="164">
        <v>45</v>
      </c>
      <c r="C1332" s="399">
        <v>1296</v>
      </c>
    </row>
    <row r="1333" spans="1:3">
      <c r="A1333">
        <v>1074</v>
      </c>
      <c r="B1333" s="164">
        <v>47</v>
      </c>
      <c r="C1333" s="399">
        <v>1278</v>
      </c>
    </row>
    <row r="1334" spans="1:3">
      <c r="A1334">
        <v>1075</v>
      </c>
      <c r="B1334" s="164">
        <v>45.5</v>
      </c>
      <c r="C1334" s="399">
        <v>1194</v>
      </c>
    </row>
    <row r="1335" spans="1:3">
      <c r="A1335">
        <v>1076</v>
      </c>
      <c r="B1335" s="42">
        <v>42.5</v>
      </c>
      <c r="C1335" s="400">
        <v>1052</v>
      </c>
    </row>
    <row r="1336" spans="1:3">
      <c r="A1336">
        <v>1077</v>
      </c>
      <c r="B1336" s="42">
        <v>40</v>
      </c>
      <c r="C1336" s="400">
        <v>964</v>
      </c>
    </row>
    <row r="1337" spans="1:3">
      <c r="A1337">
        <v>1078</v>
      </c>
      <c r="B1337" s="42">
        <v>47</v>
      </c>
      <c r="C1337" s="400">
        <v>1532</v>
      </c>
    </row>
    <row r="1338" spans="1:3">
      <c r="A1338">
        <v>1079</v>
      </c>
      <c r="B1338" s="42">
        <v>45.5</v>
      </c>
      <c r="C1338" s="400">
        <v>1390</v>
      </c>
    </row>
    <row r="1339" spans="1:3">
      <c r="A1339">
        <v>1080</v>
      </c>
      <c r="B1339" s="42">
        <v>51</v>
      </c>
      <c r="C1339" s="400">
        <v>2128</v>
      </c>
    </row>
    <row r="1340" spans="1:3">
      <c r="A1340">
        <v>1081</v>
      </c>
      <c r="B1340" s="42">
        <v>38</v>
      </c>
      <c r="C1340" s="400">
        <v>824</v>
      </c>
    </row>
    <row r="1341" spans="1:3">
      <c r="A1341">
        <v>1082</v>
      </c>
      <c r="B1341" s="42">
        <v>37</v>
      </c>
      <c r="C1341" s="400">
        <v>700</v>
      </c>
    </row>
    <row r="1342" spans="1:3">
      <c r="A1342">
        <v>1083</v>
      </c>
      <c r="B1342" s="164">
        <v>54</v>
      </c>
      <c r="C1342" s="401">
        <v>2270</v>
      </c>
    </row>
    <row r="1343" spans="1:3">
      <c r="A1343">
        <v>1084</v>
      </c>
      <c r="B1343" s="164">
        <v>45</v>
      </c>
      <c r="C1343" s="401">
        <v>1294</v>
      </c>
    </row>
    <row r="1344" spans="1:3">
      <c r="A1344">
        <v>1085</v>
      </c>
      <c r="B1344" s="164">
        <v>54</v>
      </c>
      <c r="C1344" s="401">
        <v>2088</v>
      </c>
    </row>
    <row r="1345" spans="1:3">
      <c r="A1345">
        <v>1086</v>
      </c>
      <c r="B1345" s="164">
        <v>43</v>
      </c>
      <c r="C1345" s="401">
        <v>1288</v>
      </c>
    </row>
    <row r="1346" spans="1:3">
      <c r="A1346">
        <v>1087</v>
      </c>
      <c r="B1346" s="181">
        <v>40</v>
      </c>
      <c r="C1346" s="402">
        <v>860</v>
      </c>
    </row>
    <row r="1347" spans="1:3">
      <c r="A1347">
        <v>1088</v>
      </c>
      <c r="B1347" s="42">
        <v>51</v>
      </c>
      <c r="C1347" s="402">
        <v>1760</v>
      </c>
    </row>
    <row r="1348" spans="1:3">
      <c r="A1348">
        <v>1089</v>
      </c>
      <c r="B1348" s="42">
        <v>42</v>
      </c>
      <c r="C1348" s="402">
        <v>930</v>
      </c>
    </row>
    <row r="1349" spans="1:3">
      <c r="A1349">
        <v>1090</v>
      </c>
      <c r="B1349" s="42">
        <v>41</v>
      </c>
      <c r="C1349" s="402">
        <v>1052</v>
      </c>
    </row>
    <row r="1350" spans="1:3">
      <c r="A1350">
        <v>1091</v>
      </c>
      <c r="B1350" s="42">
        <v>40</v>
      </c>
      <c r="C1350" s="402">
        <v>900</v>
      </c>
    </row>
    <row r="1351" spans="1:3">
      <c r="A1351">
        <v>1092</v>
      </c>
      <c r="B1351" s="42">
        <v>48</v>
      </c>
      <c r="C1351" s="402">
        <v>1489</v>
      </c>
    </row>
    <row r="1352" spans="1:3">
      <c r="A1352">
        <v>1093</v>
      </c>
      <c r="B1352" s="42">
        <v>43</v>
      </c>
      <c r="C1352" s="402">
        <v>1050</v>
      </c>
    </row>
    <row r="1353" spans="1:3">
      <c r="A1353">
        <v>1094</v>
      </c>
      <c r="B1353" s="42">
        <v>39</v>
      </c>
      <c r="C1353" s="402">
        <v>870</v>
      </c>
    </row>
    <row r="1354" spans="1:3">
      <c r="A1354">
        <v>1095</v>
      </c>
      <c r="B1354" s="42">
        <v>38</v>
      </c>
      <c r="C1354" s="402">
        <v>810</v>
      </c>
    </row>
    <row r="1355" spans="1:3">
      <c r="A1355">
        <v>1096</v>
      </c>
      <c r="B1355" s="42">
        <v>42</v>
      </c>
      <c r="C1355" s="402">
        <v>985</v>
      </c>
    </row>
    <row r="1356" spans="1:3">
      <c r="A1356">
        <v>1097</v>
      </c>
      <c r="B1356" s="42">
        <v>39</v>
      </c>
      <c r="C1356" s="402">
        <v>810</v>
      </c>
    </row>
    <row r="1357" spans="1:3">
      <c r="A1357">
        <v>1098</v>
      </c>
      <c r="B1357" s="42">
        <v>45</v>
      </c>
      <c r="C1357" s="402">
        <v>1190</v>
      </c>
    </row>
    <row r="1358" spans="1:3">
      <c r="A1358">
        <v>1099</v>
      </c>
      <c r="B1358" s="42">
        <v>39</v>
      </c>
      <c r="C1358" s="402">
        <v>805</v>
      </c>
    </row>
    <row r="1359" spans="1:3">
      <c r="A1359">
        <v>1100</v>
      </c>
      <c r="B1359" s="42">
        <v>40</v>
      </c>
      <c r="C1359" s="402">
        <v>920</v>
      </c>
    </row>
    <row r="1360" spans="1:3">
      <c r="A1360">
        <v>1101</v>
      </c>
      <c r="B1360" s="42">
        <v>50</v>
      </c>
      <c r="C1360" s="402">
        <v>1600</v>
      </c>
    </row>
    <row r="1361" spans="1:3">
      <c r="A1361">
        <v>1102</v>
      </c>
      <c r="B1361" s="42">
        <v>47</v>
      </c>
      <c r="C1361" s="402">
        <v>1385</v>
      </c>
    </row>
    <row r="1362" spans="1:3">
      <c r="A1362">
        <v>1103</v>
      </c>
      <c r="B1362" s="42">
        <v>38</v>
      </c>
      <c r="C1362" s="402">
        <v>835</v>
      </c>
    </row>
    <row r="1363" spans="1:3">
      <c r="A1363">
        <v>1104</v>
      </c>
      <c r="B1363" s="42">
        <v>66</v>
      </c>
      <c r="C1363" s="402">
        <v>3685</v>
      </c>
    </row>
    <row r="1364" spans="1:3">
      <c r="A1364">
        <v>1105</v>
      </c>
      <c r="B1364" s="42">
        <v>60</v>
      </c>
      <c r="C1364" s="402">
        <v>2999</v>
      </c>
    </row>
    <row r="1365" spans="1:3">
      <c r="A1365">
        <v>1106</v>
      </c>
      <c r="B1365" s="42">
        <v>37</v>
      </c>
      <c r="C1365" s="402">
        <v>825</v>
      </c>
    </row>
    <row r="1366" spans="1:3">
      <c r="A1366">
        <v>1107</v>
      </c>
      <c r="B1366" s="42">
        <v>57</v>
      </c>
      <c r="C1366" s="402">
        <v>2715</v>
      </c>
    </row>
    <row r="1367" spans="1:3">
      <c r="A1367">
        <v>1108</v>
      </c>
      <c r="B1367" s="42">
        <v>54</v>
      </c>
      <c r="C1367" s="402">
        <v>2315</v>
      </c>
    </row>
    <row r="1368" spans="1:3">
      <c r="A1368">
        <v>1109</v>
      </c>
      <c r="B1368" s="42">
        <v>34</v>
      </c>
      <c r="C1368" s="402">
        <v>555</v>
      </c>
    </row>
    <row r="1369" spans="1:3">
      <c r="A1369">
        <v>1110</v>
      </c>
      <c r="B1369" s="42">
        <v>39</v>
      </c>
      <c r="C1369" s="402">
        <v>845</v>
      </c>
    </row>
    <row r="1370" spans="1:3">
      <c r="A1370">
        <v>1111</v>
      </c>
      <c r="B1370" s="42">
        <v>38</v>
      </c>
      <c r="C1370" s="402">
        <v>730</v>
      </c>
    </row>
    <row r="1371" spans="1:3">
      <c r="A1371">
        <v>1112</v>
      </c>
      <c r="B1371" s="42">
        <v>42</v>
      </c>
      <c r="C1371" s="402">
        <v>970</v>
      </c>
    </row>
    <row r="1372" spans="1:3">
      <c r="A1372">
        <v>1113</v>
      </c>
      <c r="B1372" s="42">
        <v>38</v>
      </c>
      <c r="C1372" s="402">
        <v>855</v>
      </c>
    </row>
    <row r="1373" spans="1:3">
      <c r="A1373">
        <v>1114</v>
      </c>
      <c r="B1373" s="42">
        <v>73</v>
      </c>
      <c r="C1373" s="402">
        <v>5385</v>
      </c>
    </row>
    <row r="1374" spans="1:3">
      <c r="A1374">
        <v>1115</v>
      </c>
      <c r="B1374" s="42">
        <v>78</v>
      </c>
      <c r="C1374" s="402">
        <v>6125</v>
      </c>
    </row>
    <row r="1375" spans="1:3">
      <c r="A1375">
        <v>1116</v>
      </c>
      <c r="B1375" s="42">
        <v>65</v>
      </c>
      <c r="C1375" s="402">
        <v>3420</v>
      </c>
    </row>
    <row r="1376" spans="1:3">
      <c r="A1376">
        <v>1117</v>
      </c>
      <c r="B1376" s="42">
        <v>71</v>
      </c>
      <c r="C1376" s="402">
        <v>5050</v>
      </c>
    </row>
    <row r="1377" spans="1:3">
      <c r="A1377">
        <v>1118</v>
      </c>
      <c r="B1377" s="42">
        <v>63</v>
      </c>
      <c r="C1377" s="402">
        <v>3125</v>
      </c>
    </row>
    <row r="1378" spans="1:3">
      <c r="A1378">
        <v>1119</v>
      </c>
      <c r="B1378" s="42">
        <v>77</v>
      </c>
      <c r="C1378" s="402">
        <v>6690</v>
      </c>
    </row>
    <row r="1379" spans="1:3">
      <c r="A1379">
        <v>1120</v>
      </c>
      <c r="B1379" s="42">
        <v>65</v>
      </c>
      <c r="C1379" s="402">
        <v>3670</v>
      </c>
    </row>
    <row r="1380" spans="1:3">
      <c r="A1380">
        <v>1121</v>
      </c>
      <c r="B1380" s="42">
        <v>73</v>
      </c>
      <c r="C1380" s="402">
        <v>5185</v>
      </c>
    </row>
    <row r="1381" spans="1:3">
      <c r="A1381">
        <v>1122</v>
      </c>
      <c r="B1381" s="42">
        <v>64</v>
      </c>
      <c r="C1381" s="402">
        <v>3500</v>
      </c>
    </row>
    <row r="1382" spans="1:3">
      <c r="A1382">
        <v>1123</v>
      </c>
      <c r="B1382" s="42">
        <v>68</v>
      </c>
      <c r="C1382" s="402">
        <v>4105</v>
      </c>
    </row>
    <row r="1383" spans="1:3">
      <c r="A1383">
        <v>1124</v>
      </c>
      <c r="B1383" s="42">
        <v>65</v>
      </c>
      <c r="C1383" s="402">
        <v>4040</v>
      </c>
    </row>
    <row r="1384" spans="1:3">
      <c r="A1384">
        <v>1125</v>
      </c>
      <c r="B1384" s="42">
        <v>66</v>
      </c>
      <c r="C1384" s="402">
        <v>3660</v>
      </c>
    </row>
    <row r="1385" spans="1:3">
      <c r="A1385">
        <v>1126</v>
      </c>
      <c r="B1385" s="42">
        <v>54</v>
      </c>
      <c r="C1385" s="402">
        <v>2155</v>
      </c>
    </row>
    <row r="1386" spans="1:3">
      <c r="A1386">
        <v>1127</v>
      </c>
      <c r="B1386" s="42">
        <v>40</v>
      </c>
      <c r="C1386" s="402">
        <v>1025</v>
      </c>
    </row>
    <row r="1387" spans="1:3">
      <c r="A1387">
        <v>1128</v>
      </c>
      <c r="B1387" s="42">
        <v>34</v>
      </c>
      <c r="C1387" s="402">
        <v>505</v>
      </c>
    </row>
    <row r="1388" spans="1:3">
      <c r="A1388">
        <v>1129</v>
      </c>
      <c r="B1388" s="42">
        <v>34</v>
      </c>
      <c r="C1388" s="402">
        <v>545</v>
      </c>
    </row>
    <row r="1389" spans="1:3">
      <c r="A1389">
        <v>1130</v>
      </c>
      <c r="B1389" s="42">
        <v>33</v>
      </c>
      <c r="C1389" s="402">
        <v>525</v>
      </c>
    </row>
    <row r="1390" spans="1:3">
      <c r="A1390">
        <v>1131</v>
      </c>
      <c r="B1390" s="42">
        <v>33</v>
      </c>
      <c r="C1390" s="402">
        <v>520</v>
      </c>
    </row>
    <row r="1391" spans="1:3">
      <c r="A1391">
        <v>1132</v>
      </c>
      <c r="B1391" s="42">
        <v>37</v>
      </c>
      <c r="C1391" s="402">
        <v>650</v>
      </c>
    </row>
    <row r="1392" spans="1:3">
      <c r="A1392">
        <v>1133</v>
      </c>
      <c r="B1392" s="42">
        <v>37</v>
      </c>
      <c r="C1392" s="402">
        <v>670</v>
      </c>
    </row>
    <row r="1393" spans="1:3">
      <c r="A1393">
        <v>1134</v>
      </c>
      <c r="B1393" s="42">
        <v>34</v>
      </c>
      <c r="C1393" s="402">
        <v>565</v>
      </c>
    </row>
    <row r="1394" spans="1:3">
      <c r="A1394">
        <v>1135</v>
      </c>
      <c r="B1394" s="42">
        <v>34</v>
      </c>
      <c r="C1394" s="402">
        <v>495</v>
      </c>
    </row>
    <row r="1395" spans="1:3">
      <c r="A1395">
        <v>1136</v>
      </c>
      <c r="B1395" s="42">
        <v>33</v>
      </c>
      <c r="C1395" s="402">
        <v>505</v>
      </c>
    </row>
    <row r="1396" spans="1:3">
      <c r="A1396">
        <v>1137</v>
      </c>
      <c r="B1396" s="42">
        <v>33</v>
      </c>
      <c r="C1396" s="402">
        <v>510</v>
      </c>
    </row>
    <row r="1397" spans="1:3">
      <c r="A1397">
        <v>1138</v>
      </c>
      <c r="B1397" s="42">
        <v>36</v>
      </c>
      <c r="C1397" s="402">
        <v>690</v>
      </c>
    </row>
    <row r="1398" spans="1:3">
      <c r="A1398">
        <v>1139</v>
      </c>
      <c r="B1398" s="42">
        <v>35</v>
      </c>
      <c r="C1398" s="402">
        <v>555</v>
      </c>
    </row>
    <row r="1399" spans="1:3">
      <c r="A1399">
        <v>1140</v>
      </c>
      <c r="B1399" s="42">
        <v>34</v>
      </c>
      <c r="C1399" s="402">
        <v>575</v>
      </c>
    </row>
    <row r="1400" spans="1:3">
      <c r="A1400">
        <v>1141</v>
      </c>
      <c r="B1400" s="42">
        <v>38</v>
      </c>
      <c r="C1400" s="402">
        <v>810</v>
      </c>
    </row>
    <row r="1401" spans="1:3">
      <c r="A1401">
        <v>1142</v>
      </c>
      <c r="B1401" s="42">
        <v>38</v>
      </c>
      <c r="C1401" s="402">
        <v>725</v>
      </c>
    </row>
    <row r="1402" spans="1:3">
      <c r="A1402">
        <v>1143</v>
      </c>
      <c r="B1402" s="42">
        <v>34</v>
      </c>
      <c r="C1402" s="402">
        <v>525</v>
      </c>
    </row>
    <row r="1403" spans="1:3">
      <c r="A1403">
        <v>1144</v>
      </c>
      <c r="B1403" s="42">
        <v>37</v>
      </c>
      <c r="C1403" s="402">
        <v>765</v>
      </c>
    </row>
    <row r="1404" spans="1:3">
      <c r="A1404">
        <v>1145</v>
      </c>
      <c r="B1404" s="42">
        <v>39</v>
      </c>
      <c r="C1404" s="402">
        <v>745</v>
      </c>
    </row>
    <row r="1405" spans="1:3">
      <c r="A1405">
        <v>1146</v>
      </c>
      <c r="B1405" s="42">
        <v>34</v>
      </c>
      <c r="C1405" s="402">
        <v>565</v>
      </c>
    </row>
    <row r="1406" spans="1:3">
      <c r="A1406">
        <v>1147</v>
      </c>
      <c r="B1406" s="42">
        <v>33</v>
      </c>
      <c r="C1406" s="402">
        <v>480</v>
      </c>
    </row>
    <row r="1407" spans="1:3">
      <c r="A1407">
        <v>1148</v>
      </c>
      <c r="B1407" s="42">
        <v>32</v>
      </c>
      <c r="C1407" s="402">
        <v>495</v>
      </c>
    </row>
    <row r="1408" spans="1:3">
      <c r="A1408">
        <v>1149</v>
      </c>
      <c r="B1408" s="42">
        <v>35</v>
      </c>
      <c r="C1408" s="402">
        <v>645</v>
      </c>
    </row>
    <row r="1409" spans="1:3">
      <c r="A1409">
        <v>1150</v>
      </c>
      <c r="B1409" s="42">
        <v>37</v>
      </c>
      <c r="C1409" s="402">
        <v>740</v>
      </c>
    </row>
    <row r="1410" spans="1:3">
      <c r="A1410">
        <v>1151</v>
      </c>
      <c r="B1410" s="42">
        <v>37</v>
      </c>
      <c r="C1410" s="402">
        <v>730</v>
      </c>
    </row>
    <row r="1411" spans="1:3">
      <c r="A1411">
        <v>1152</v>
      </c>
      <c r="B1411" s="42">
        <v>34</v>
      </c>
      <c r="C1411" s="403">
        <v>535</v>
      </c>
    </row>
    <row r="1412" spans="1:3">
      <c r="A1412">
        <v>1153</v>
      </c>
      <c r="B1412" s="42">
        <v>36</v>
      </c>
      <c r="C1412" s="403">
        <v>635</v>
      </c>
    </row>
    <row r="1413" spans="1:3">
      <c r="A1413">
        <v>1154</v>
      </c>
      <c r="B1413" s="42">
        <v>34</v>
      </c>
      <c r="C1413" s="403">
        <v>565</v>
      </c>
    </row>
    <row r="1414" spans="1:3">
      <c r="A1414">
        <v>1155</v>
      </c>
      <c r="B1414" s="42">
        <v>36</v>
      </c>
      <c r="C1414" s="402">
        <v>670</v>
      </c>
    </row>
    <row r="1415" spans="1:3">
      <c r="A1415">
        <v>1156</v>
      </c>
      <c r="B1415" s="42">
        <v>37</v>
      </c>
      <c r="C1415" s="402">
        <v>745</v>
      </c>
    </row>
    <row r="1416" spans="1:3">
      <c r="A1416">
        <v>1157</v>
      </c>
      <c r="B1416" s="42">
        <v>36</v>
      </c>
      <c r="C1416" s="402">
        <v>680</v>
      </c>
    </row>
    <row r="1417" spans="1:3">
      <c r="A1417">
        <v>1158</v>
      </c>
      <c r="B1417" s="42">
        <v>36</v>
      </c>
      <c r="C1417" s="402">
        <v>690</v>
      </c>
    </row>
    <row r="1418" spans="1:3">
      <c r="A1418">
        <v>1159</v>
      </c>
      <c r="B1418" s="42">
        <v>35</v>
      </c>
      <c r="C1418" s="402">
        <v>655</v>
      </c>
    </row>
    <row r="1419" spans="1:3">
      <c r="A1419">
        <v>1160</v>
      </c>
      <c r="B1419" s="42">
        <v>34</v>
      </c>
      <c r="C1419" s="402">
        <v>585</v>
      </c>
    </row>
    <row r="1420" spans="1:3">
      <c r="A1420">
        <v>1161</v>
      </c>
      <c r="B1420" s="42">
        <v>34</v>
      </c>
      <c r="C1420" s="402">
        <v>620</v>
      </c>
    </row>
    <row r="1421" spans="1:3">
      <c r="A1421">
        <v>1162</v>
      </c>
      <c r="B1421" s="42">
        <v>33</v>
      </c>
      <c r="C1421" s="402">
        <v>525</v>
      </c>
    </row>
    <row r="1422" spans="1:3">
      <c r="A1422">
        <v>1163</v>
      </c>
      <c r="B1422" s="42">
        <v>64</v>
      </c>
      <c r="C1422" s="402">
        <v>3015</v>
      </c>
    </row>
    <row r="1423" spans="1:3">
      <c r="A1423">
        <v>1164</v>
      </c>
      <c r="B1423" s="42">
        <v>62</v>
      </c>
      <c r="C1423" s="402">
        <v>3222</v>
      </c>
    </row>
    <row r="1424" spans="1:3">
      <c r="A1424">
        <v>1165</v>
      </c>
      <c r="B1424" s="42">
        <v>64</v>
      </c>
      <c r="C1424" s="402">
        <v>3670</v>
      </c>
    </row>
    <row r="1425" spans="1:3">
      <c r="A1425">
        <v>1166</v>
      </c>
      <c r="B1425" s="42">
        <v>63</v>
      </c>
      <c r="C1425" s="402">
        <v>3610</v>
      </c>
    </row>
    <row r="1426" spans="1:3">
      <c r="A1426">
        <v>1167</v>
      </c>
      <c r="B1426" s="42">
        <v>63</v>
      </c>
      <c r="C1426" s="402">
        <v>3310</v>
      </c>
    </row>
    <row r="1427" spans="1:3">
      <c r="A1427">
        <v>1168</v>
      </c>
      <c r="B1427" s="42">
        <v>60</v>
      </c>
      <c r="C1427" s="402">
        <v>3065</v>
      </c>
    </row>
    <row r="1428" spans="1:3">
      <c r="A1428">
        <v>1169</v>
      </c>
      <c r="B1428" s="42">
        <v>63</v>
      </c>
      <c r="C1428" s="402">
        <v>3180</v>
      </c>
    </row>
    <row r="1429" spans="1:3">
      <c r="A1429">
        <v>1170</v>
      </c>
      <c r="B1429" s="42">
        <v>62</v>
      </c>
      <c r="C1429" s="402">
        <v>3010</v>
      </c>
    </row>
    <row r="1430" spans="1:3">
      <c r="A1430">
        <v>1171</v>
      </c>
      <c r="B1430" s="42">
        <v>52</v>
      </c>
      <c r="C1430" s="402">
        <v>1720</v>
      </c>
    </row>
    <row r="1431" spans="1:3">
      <c r="A1431">
        <v>1172</v>
      </c>
      <c r="B1431" s="42">
        <v>53</v>
      </c>
      <c r="C1431" s="402">
        <v>1835</v>
      </c>
    </row>
    <row r="1432" spans="1:3">
      <c r="A1432">
        <v>1173</v>
      </c>
      <c r="B1432" s="42">
        <v>58</v>
      </c>
      <c r="C1432" s="402">
        <v>2900</v>
      </c>
    </row>
    <row r="1433" spans="1:3">
      <c r="A1433">
        <v>1174</v>
      </c>
      <c r="B1433" s="42">
        <v>44</v>
      </c>
      <c r="C1433" s="402">
        <v>1155</v>
      </c>
    </row>
    <row r="1434" spans="1:3">
      <c r="A1434">
        <v>1175</v>
      </c>
      <c r="B1434" s="42">
        <v>40</v>
      </c>
      <c r="C1434" s="402">
        <v>840</v>
      </c>
    </row>
    <row r="1435" spans="1:3">
      <c r="A1435">
        <v>1176</v>
      </c>
      <c r="B1435" s="42">
        <v>40</v>
      </c>
      <c r="C1435" s="402">
        <v>890</v>
      </c>
    </row>
    <row r="1436" spans="1:3">
      <c r="A1436">
        <v>1177</v>
      </c>
      <c r="B1436" s="42">
        <v>42</v>
      </c>
      <c r="C1436" s="402">
        <v>1015</v>
      </c>
    </row>
    <row r="1437" spans="1:3">
      <c r="A1437">
        <v>1178</v>
      </c>
      <c r="B1437" s="42">
        <v>41</v>
      </c>
      <c r="C1437" s="402">
        <v>955</v>
      </c>
    </row>
    <row r="1438" spans="1:3">
      <c r="A1438">
        <v>1179</v>
      </c>
      <c r="B1438" s="42">
        <v>41</v>
      </c>
      <c r="C1438" s="402">
        <v>1000</v>
      </c>
    </row>
    <row r="1439" spans="1:3">
      <c r="A1439">
        <v>1180</v>
      </c>
      <c r="B1439" s="42">
        <v>41</v>
      </c>
      <c r="C1439" s="402">
        <v>940</v>
      </c>
    </row>
    <row r="1440" spans="1:3">
      <c r="A1440">
        <v>1181</v>
      </c>
      <c r="B1440" s="42">
        <v>42</v>
      </c>
      <c r="C1440" s="402">
        <v>1050</v>
      </c>
    </row>
    <row r="1441" spans="1:3">
      <c r="A1441">
        <v>1182</v>
      </c>
      <c r="B1441" s="42">
        <v>40</v>
      </c>
      <c r="C1441" s="402">
        <v>955</v>
      </c>
    </row>
    <row r="1442" spans="1:3">
      <c r="A1442">
        <v>1183</v>
      </c>
      <c r="B1442" s="42">
        <v>44</v>
      </c>
      <c r="C1442" s="402">
        <v>1025</v>
      </c>
    </row>
    <row r="1443" spans="1:3">
      <c r="A1443">
        <v>1184</v>
      </c>
      <c r="B1443" s="42">
        <v>43</v>
      </c>
      <c r="C1443" s="402">
        <v>1145</v>
      </c>
    </row>
    <row r="1444" spans="1:3">
      <c r="A1444">
        <v>1185</v>
      </c>
      <c r="B1444" s="42">
        <v>63</v>
      </c>
      <c r="C1444" s="402">
        <v>2863</v>
      </c>
    </row>
    <row r="1445" spans="1:3">
      <c r="A1445">
        <v>1186</v>
      </c>
      <c r="B1445" s="42">
        <v>60</v>
      </c>
      <c r="C1445" s="402">
        <v>2785</v>
      </c>
    </row>
    <row r="1446" spans="1:3">
      <c r="A1446">
        <v>1187</v>
      </c>
      <c r="B1446" s="42">
        <v>53</v>
      </c>
      <c r="C1446" s="402">
        <v>1860</v>
      </c>
    </row>
    <row r="1447" spans="1:3">
      <c r="A1447">
        <v>1188</v>
      </c>
      <c r="B1447" s="42">
        <v>59</v>
      </c>
      <c r="C1447" s="402">
        <v>2942</v>
      </c>
    </row>
    <row r="1448" spans="1:3">
      <c r="A1448">
        <v>1189</v>
      </c>
      <c r="B1448" s="42">
        <v>59</v>
      </c>
      <c r="C1448" s="402">
        <v>2560</v>
      </c>
    </row>
    <row r="1449" spans="1:3">
      <c r="A1449">
        <v>1190</v>
      </c>
      <c r="B1449" s="42">
        <v>71</v>
      </c>
      <c r="C1449" s="402">
        <v>4695</v>
      </c>
    </row>
    <row r="1450" spans="1:3">
      <c r="A1450">
        <v>1191</v>
      </c>
      <c r="B1450" s="42">
        <v>64</v>
      </c>
      <c r="C1450" s="402">
        <v>3260</v>
      </c>
    </row>
    <row r="1451" spans="1:3">
      <c r="A1451">
        <v>1192</v>
      </c>
      <c r="B1451" s="42">
        <v>69</v>
      </c>
      <c r="C1451" s="402">
        <v>4490</v>
      </c>
    </row>
    <row r="1452" spans="1:3">
      <c r="A1452">
        <v>1193</v>
      </c>
      <c r="B1452" s="42">
        <v>40</v>
      </c>
      <c r="C1452" s="402">
        <v>910</v>
      </c>
    </row>
    <row r="1453" spans="1:3">
      <c r="A1453">
        <v>1194</v>
      </c>
      <c r="B1453" s="42">
        <v>41</v>
      </c>
      <c r="C1453" s="402">
        <v>905</v>
      </c>
    </row>
    <row r="1454" spans="1:3">
      <c r="A1454">
        <v>1195</v>
      </c>
      <c r="B1454" s="42">
        <v>41</v>
      </c>
      <c r="C1454" s="402">
        <v>940</v>
      </c>
    </row>
    <row r="1455" spans="1:3">
      <c r="A1455">
        <v>1196</v>
      </c>
      <c r="B1455" s="42">
        <v>42</v>
      </c>
      <c r="C1455" s="402">
        <v>915</v>
      </c>
    </row>
    <row r="1456" spans="1:3">
      <c r="A1456">
        <v>1197</v>
      </c>
      <c r="B1456" s="42">
        <v>41</v>
      </c>
      <c r="C1456" s="402">
        <v>920</v>
      </c>
    </row>
    <row r="1457" spans="1:3">
      <c r="A1457">
        <v>1198</v>
      </c>
      <c r="B1457" s="42">
        <v>73</v>
      </c>
      <c r="C1457" s="402">
        <v>5085</v>
      </c>
    </row>
    <row r="1458" spans="1:3">
      <c r="A1458">
        <v>1199</v>
      </c>
      <c r="B1458" s="42">
        <v>60</v>
      </c>
      <c r="C1458" s="402">
        <v>3100</v>
      </c>
    </row>
    <row r="1459" spans="1:3">
      <c r="A1459">
        <v>1200</v>
      </c>
      <c r="B1459" s="42">
        <v>61</v>
      </c>
      <c r="C1459" s="402">
        <v>2925</v>
      </c>
    </row>
    <row r="1460" spans="1:3">
      <c r="A1460">
        <v>1201</v>
      </c>
      <c r="B1460" s="42">
        <v>54</v>
      </c>
      <c r="C1460" s="402">
        <v>2325</v>
      </c>
    </row>
    <row r="1461" spans="1:3">
      <c r="A1461">
        <v>1202</v>
      </c>
      <c r="B1461" s="42">
        <v>55</v>
      </c>
      <c r="C1461" s="402">
        <v>2570</v>
      </c>
    </row>
    <row r="1462" spans="1:3">
      <c r="A1462">
        <v>1203</v>
      </c>
      <c r="B1462" s="42">
        <v>56</v>
      </c>
      <c r="C1462" s="402">
        <v>2215</v>
      </c>
    </row>
    <row r="1463" spans="1:3">
      <c r="A1463">
        <v>1204</v>
      </c>
      <c r="B1463" s="42">
        <v>61</v>
      </c>
      <c r="C1463" s="402">
        <v>2910</v>
      </c>
    </row>
    <row r="1464" spans="1:3">
      <c r="A1464">
        <v>1205</v>
      </c>
      <c r="B1464" s="42">
        <v>54</v>
      </c>
      <c r="C1464" s="402">
        <v>2115</v>
      </c>
    </row>
    <row r="1465" spans="1:3">
      <c r="A1465">
        <v>1206</v>
      </c>
      <c r="B1465" s="42">
        <v>57</v>
      </c>
      <c r="C1465" s="402">
        <v>2720</v>
      </c>
    </row>
    <row r="1466" spans="1:3">
      <c r="A1466">
        <v>1207</v>
      </c>
      <c r="B1466" s="42">
        <v>52</v>
      </c>
      <c r="C1466" s="402">
        <v>2110</v>
      </c>
    </row>
    <row r="1467" spans="1:3">
      <c r="A1467">
        <v>1208</v>
      </c>
      <c r="B1467" s="42">
        <v>54</v>
      </c>
      <c r="C1467" s="402">
        <v>2100</v>
      </c>
    </row>
    <row r="1468" spans="1:3">
      <c r="A1468">
        <v>1209</v>
      </c>
      <c r="B1468" s="42">
        <v>56</v>
      </c>
      <c r="C1468" s="402">
        <v>2540</v>
      </c>
    </row>
    <row r="1469" spans="1:3">
      <c r="A1469">
        <v>1210</v>
      </c>
      <c r="B1469" s="42">
        <v>56</v>
      </c>
      <c r="C1469" s="402">
        <v>2425</v>
      </c>
    </row>
    <row r="1470" spans="1:3">
      <c r="A1470">
        <v>1211</v>
      </c>
      <c r="B1470" s="42">
        <v>53</v>
      </c>
      <c r="C1470" s="402">
        <v>2155</v>
      </c>
    </row>
    <row r="1471" spans="1:3">
      <c r="A1471">
        <v>1212</v>
      </c>
      <c r="B1471" s="42">
        <v>53</v>
      </c>
      <c r="C1471" s="402">
        <v>2005</v>
      </c>
    </row>
    <row r="1472" spans="1:3">
      <c r="A1472">
        <v>1213</v>
      </c>
      <c r="B1472" s="42">
        <v>58</v>
      </c>
      <c r="C1472" s="402">
        <v>2595</v>
      </c>
    </row>
    <row r="1473" spans="1:3">
      <c r="A1473">
        <v>1214</v>
      </c>
      <c r="B1473" s="42">
        <v>52</v>
      </c>
      <c r="C1473" s="402">
        <v>2085</v>
      </c>
    </row>
    <row r="1474" spans="1:3">
      <c r="A1474">
        <v>1215</v>
      </c>
      <c r="B1474" s="42">
        <v>58</v>
      </c>
      <c r="C1474" s="402">
        <v>2820</v>
      </c>
    </row>
    <row r="1475" spans="1:3">
      <c r="A1475">
        <v>1216</v>
      </c>
      <c r="B1475" s="42">
        <v>66</v>
      </c>
      <c r="C1475" s="402">
        <v>4020</v>
      </c>
    </row>
    <row r="1476" spans="1:3">
      <c r="A1476">
        <v>1217</v>
      </c>
      <c r="B1476" s="42">
        <v>55</v>
      </c>
      <c r="C1476" s="402">
        <v>2035</v>
      </c>
    </row>
    <row r="1477" spans="1:3">
      <c r="A1477">
        <v>1218</v>
      </c>
      <c r="B1477" s="42">
        <v>59</v>
      </c>
      <c r="C1477" s="402">
        <v>2605</v>
      </c>
    </row>
    <row r="1478" spans="1:3">
      <c r="A1478">
        <v>1219</v>
      </c>
      <c r="B1478" s="42">
        <v>55</v>
      </c>
      <c r="C1478" s="402">
        <v>2170</v>
      </c>
    </row>
    <row r="1479" spans="1:3">
      <c r="A1479">
        <v>1220</v>
      </c>
      <c r="B1479" s="42">
        <v>53</v>
      </c>
      <c r="C1479" s="402">
        <v>2030</v>
      </c>
    </row>
    <row r="1480" spans="1:3">
      <c r="A1480">
        <v>1221</v>
      </c>
      <c r="B1480" s="42">
        <v>57</v>
      </c>
      <c r="C1480" s="402">
        <v>2670</v>
      </c>
    </row>
    <row r="1481" spans="1:3">
      <c r="A1481">
        <v>1222</v>
      </c>
      <c r="B1481" s="42">
        <v>53</v>
      </c>
      <c r="C1481" s="402">
        <v>2125</v>
      </c>
    </row>
    <row r="1482" spans="1:3">
      <c r="A1482">
        <v>1223</v>
      </c>
      <c r="B1482" s="42">
        <v>54</v>
      </c>
      <c r="C1482" s="402">
        <v>2040</v>
      </c>
    </row>
    <row r="1483" spans="1:3">
      <c r="A1483">
        <v>1224</v>
      </c>
      <c r="B1483" s="42">
        <v>56</v>
      </c>
      <c r="C1483" s="402">
        <v>2385</v>
      </c>
    </row>
    <row r="1484" spans="1:3">
      <c r="A1484">
        <v>1225</v>
      </c>
      <c r="B1484" s="42">
        <v>64</v>
      </c>
      <c r="C1484" s="402">
        <v>3390</v>
      </c>
    </row>
    <row r="1485" spans="1:3">
      <c r="A1485">
        <v>1226</v>
      </c>
      <c r="B1485" s="42">
        <v>57</v>
      </c>
      <c r="C1485" s="402">
        <v>2570</v>
      </c>
    </row>
    <row r="1486" spans="1:3">
      <c r="A1486">
        <v>1227</v>
      </c>
      <c r="B1486" s="42">
        <v>54</v>
      </c>
      <c r="C1486" s="402">
        <v>2155</v>
      </c>
    </row>
    <row r="1487" spans="1:3">
      <c r="A1487">
        <v>1228</v>
      </c>
      <c r="B1487" s="42">
        <v>53</v>
      </c>
      <c r="C1487" s="402">
        <v>2005</v>
      </c>
    </row>
    <row r="1488" spans="1:3">
      <c r="A1488">
        <v>1229</v>
      </c>
      <c r="B1488" s="42">
        <v>58</v>
      </c>
      <c r="C1488" s="402">
        <v>2420</v>
      </c>
    </row>
    <row r="1489" spans="1:3">
      <c r="A1489">
        <v>1230</v>
      </c>
      <c r="B1489" s="42">
        <v>60</v>
      </c>
      <c r="C1489" s="402">
        <v>2790</v>
      </c>
    </row>
    <row r="1490" spans="1:3">
      <c r="A1490">
        <v>1231</v>
      </c>
      <c r="B1490" s="181">
        <v>42</v>
      </c>
      <c r="C1490" s="402">
        <v>1045</v>
      </c>
    </row>
    <row r="1491" spans="1:3">
      <c r="A1491">
        <v>1232</v>
      </c>
      <c r="B1491" s="42">
        <v>41</v>
      </c>
      <c r="C1491" s="402">
        <v>1050</v>
      </c>
    </row>
    <row r="1492" spans="1:3">
      <c r="A1492">
        <v>1233</v>
      </c>
      <c r="B1492" s="42">
        <v>43</v>
      </c>
      <c r="C1492" s="402">
        <v>1110</v>
      </c>
    </row>
    <row r="1493" spans="1:3">
      <c r="A1493">
        <v>1234</v>
      </c>
      <c r="B1493" s="42">
        <v>45</v>
      </c>
      <c r="C1493" s="402">
        <v>1180</v>
      </c>
    </row>
    <row r="1494" spans="1:3">
      <c r="A1494">
        <v>1235</v>
      </c>
      <c r="B1494" s="42">
        <v>38</v>
      </c>
      <c r="C1494" s="402">
        <v>790</v>
      </c>
    </row>
    <row r="1495" spans="1:3">
      <c r="A1495">
        <v>1236</v>
      </c>
      <c r="B1495" s="42">
        <v>44</v>
      </c>
      <c r="C1495" s="402">
        <v>1160</v>
      </c>
    </row>
    <row r="1496" spans="1:3">
      <c r="A1496">
        <v>1237</v>
      </c>
      <c r="B1496" s="42">
        <v>42</v>
      </c>
      <c r="C1496" s="402">
        <v>1050</v>
      </c>
    </row>
    <row r="1497" spans="1:3">
      <c r="A1497">
        <v>1238</v>
      </c>
      <c r="B1497" s="42">
        <v>36</v>
      </c>
      <c r="C1497" s="402">
        <v>715</v>
      </c>
    </row>
    <row r="1498" spans="1:3">
      <c r="A1498">
        <v>1239</v>
      </c>
      <c r="B1498" s="42">
        <v>38</v>
      </c>
      <c r="C1498" s="402">
        <v>770</v>
      </c>
    </row>
    <row r="1499" spans="1:3">
      <c r="A1499">
        <v>1240</v>
      </c>
      <c r="B1499" s="42">
        <v>43</v>
      </c>
      <c r="C1499" s="402">
        <v>1160</v>
      </c>
    </row>
    <row r="1500" spans="1:3">
      <c r="A1500">
        <v>1241</v>
      </c>
      <c r="B1500" s="42">
        <v>33</v>
      </c>
      <c r="C1500" s="402">
        <v>570</v>
      </c>
    </row>
    <row r="1501" spans="1:3">
      <c r="A1501">
        <v>1242</v>
      </c>
      <c r="B1501" s="42">
        <v>36</v>
      </c>
      <c r="C1501" s="402">
        <v>660</v>
      </c>
    </row>
    <row r="1502" spans="1:3">
      <c r="A1502">
        <v>1243</v>
      </c>
      <c r="B1502" s="42">
        <v>44</v>
      </c>
      <c r="C1502" s="402">
        <v>1215</v>
      </c>
    </row>
    <row r="1503" spans="1:3">
      <c r="A1503">
        <v>1244</v>
      </c>
      <c r="B1503" s="42">
        <v>36</v>
      </c>
      <c r="C1503" s="402">
        <v>635</v>
      </c>
    </row>
    <row r="1504" spans="1:3">
      <c r="A1504">
        <v>1245</v>
      </c>
      <c r="B1504" s="42">
        <v>63</v>
      </c>
      <c r="C1504" s="402">
        <v>3305</v>
      </c>
    </row>
    <row r="1505" spans="1:3">
      <c r="A1505">
        <v>1246</v>
      </c>
      <c r="B1505" s="42">
        <v>63</v>
      </c>
      <c r="C1505" s="402">
        <v>3225</v>
      </c>
    </row>
    <row r="1506" spans="1:3">
      <c r="A1506">
        <v>1247</v>
      </c>
      <c r="B1506" s="42">
        <v>64</v>
      </c>
      <c r="C1506" s="402">
        <v>3570</v>
      </c>
    </row>
    <row r="1507" spans="1:3">
      <c r="A1507">
        <v>1248</v>
      </c>
      <c r="B1507" s="42">
        <v>52</v>
      </c>
      <c r="C1507" s="402">
        <v>1935</v>
      </c>
    </row>
    <row r="1508" spans="1:3">
      <c r="A1508">
        <v>1249</v>
      </c>
      <c r="B1508" s="42">
        <v>41</v>
      </c>
      <c r="C1508" s="402">
        <v>900</v>
      </c>
    </row>
    <row r="1509" spans="1:3">
      <c r="A1509">
        <v>1250</v>
      </c>
      <c r="B1509" s="42">
        <v>61</v>
      </c>
      <c r="C1509" s="402">
        <v>3295</v>
      </c>
    </row>
    <row r="1510" spans="1:3">
      <c r="A1510">
        <v>1251</v>
      </c>
      <c r="B1510" s="42">
        <v>47</v>
      </c>
      <c r="C1510" s="402">
        <v>1390</v>
      </c>
    </row>
    <row r="1511" spans="1:3">
      <c r="A1511">
        <v>1252</v>
      </c>
      <c r="B1511" s="42">
        <v>50</v>
      </c>
      <c r="C1511" s="402">
        <v>1600</v>
      </c>
    </row>
    <row r="1512" spans="1:3">
      <c r="A1512">
        <v>1253</v>
      </c>
      <c r="B1512" s="42">
        <v>38</v>
      </c>
      <c r="C1512" s="402">
        <v>825</v>
      </c>
    </row>
    <row r="1513" spans="1:3">
      <c r="A1513">
        <v>1254</v>
      </c>
      <c r="B1513" s="42">
        <v>49</v>
      </c>
      <c r="C1513" s="402">
        <v>1585</v>
      </c>
    </row>
    <row r="1514" spans="1:3">
      <c r="A1514">
        <v>1255</v>
      </c>
      <c r="B1514" s="42">
        <v>56</v>
      </c>
      <c r="C1514" s="402">
        <v>2250</v>
      </c>
    </row>
    <row r="1515" spans="1:3">
      <c r="A1515">
        <v>1256</v>
      </c>
      <c r="B1515" s="42">
        <v>42</v>
      </c>
      <c r="C1515" s="402">
        <v>1015</v>
      </c>
    </row>
    <row r="1516" spans="1:3">
      <c r="A1516">
        <v>1257</v>
      </c>
      <c r="B1516" s="42">
        <v>50</v>
      </c>
      <c r="C1516" s="402">
        <v>1585</v>
      </c>
    </row>
    <row r="1517" spans="1:3">
      <c r="A1517">
        <v>1258</v>
      </c>
      <c r="B1517" s="42">
        <v>49</v>
      </c>
      <c r="C1517" s="402">
        <v>1555</v>
      </c>
    </row>
    <row r="1518" spans="1:3">
      <c r="A1518">
        <v>1259</v>
      </c>
      <c r="B1518" s="42">
        <v>51</v>
      </c>
      <c r="C1518" s="402">
        <v>1820</v>
      </c>
    </row>
    <row r="1519" spans="1:3">
      <c r="A1519">
        <v>1260</v>
      </c>
      <c r="B1519" s="42">
        <v>46</v>
      </c>
      <c r="C1519" s="402">
        <v>1375</v>
      </c>
    </row>
    <row r="1520" spans="1:3">
      <c r="A1520">
        <v>1261</v>
      </c>
      <c r="B1520" s="42">
        <v>48</v>
      </c>
      <c r="C1520" s="402">
        <v>1395</v>
      </c>
    </row>
    <row r="1521" spans="1:3">
      <c r="A1521">
        <v>1262</v>
      </c>
      <c r="B1521" s="42">
        <v>57</v>
      </c>
      <c r="C1521" s="402">
        <v>2290</v>
      </c>
    </row>
    <row r="1522" spans="1:3">
      <c r="A1522">
        <v>1263</v>
      </c>
      <c r="B1522" s="42">
        <v>39</v>
      </c>
      <c r="C1522" s="402">
        <v>830</v>
      </c>
    </row>
    <row r="1523" spans="1:3">
      <c r="A1523">
        <v>1264</v>
      </c>
      <c r="B1523" s="42">
        <v>37</v>
      </c>
      <c r="C1523" s="402">
        <v>795</v>
      </c>
    </row>
    <row r="1524" spans="1:3">
      <c r="A1524">
        <v>1265</v>
      </c>
      <c r="B1524" s="42">
        <v>43</v>
      </c>
      <c r="C1524" s="402">
        <v>1005</v>
      </c>
    </row>
    <row r="1525" spans="1:3">
      <c r="A1525">
        <v>1266</v>
      </c>
      <c r="B1525" s="42">
        <v>46</v>
      </c>
      <c r="C1525" s="402">
        <v>1300</v>
      </c>
    </row>
    <row r="1526" spans="1:3">
      <c r="A1526">
        <v>1267</v>
      </c>
      <c r="B1526" s="42">
        <v>41</v>
      </c>
      <c r="C1526" s="402">
        <v>991</v>
      </c>
    </row>
    <row r="1527" spans="1:3">
      <c r="A1527">
        <v>1268</v>
      </c>
      <c r="B1527" s="42">
        <v>41</v>
      </c>
      <c r="C1527" s="402">
        <v>920</v>
      </c>
    </row>
    <row r="1528" spans="1:3">
      <c r="A1528">
        <v>1269</v>
      </c>
      <c r="B1528" s="42">
        <v>41</v>
      </c>
      <c r="C1528" s="402">
        <v>1000</v>
      </c>
    </row>
    <row r="1529" spans="1:3">
      <c r="A1529">
        <v>1270</v>
      </c>
      <c r="B1529" s="42">
        <v>48</v>
      </c>
      <c r="C1529" s="402">
        <v>1680</v>
      </c>
    </row>
    <row r="1530" spans="1:3">
      <c r="A1530">
        <v>1271</v>
      </c>
      <c r="B1530" s="42">
        <v>38</v>
      </c>
      <c r="C1530" s="402">
        <v>830</v>
      </c>
    </row>
    <row r="1531" spans="1:3">
      <c r="A1531">
        <v>1272</v>
      </c>
      <c r="B1531" s="42">
        <v>44</v>
      </c>
      <c r="C1531" s="402">
        <v>1315</v>
      </c>
    </row>
    <row r="1532" spans="1:3">
      <c r="A1532">
        <v>1273</v>
      </c>
      <c r="B1532" s="42">
        <v>44</v>
      </c>
      <c r="C1532" s="402">
        <v>1295</v>
      </c>
    </row>
    <row r="1533" spans="1:3">
      <c r="A1533">
        <v>1274</v>
      </c>
      <c r="B1533" s="42">
        <v>40</v>
      </c>
      <c r="C1533" s="402">
        <v>1020</v>
      </c>
    </row>
    <row r="1534" spans="1:3">
      <c r="A1534">
        <v>1275</v>
      </c>
      <c r="B1534" s="42">
        <v>38</v>
      </c>
      <c r="C1534" s="402">
        <v>815</v>
      </c>
    </row>
    <row r="1535" spans="1:3">
      <c r="A1535">
        <v>1276</v>
      </c>
      <c r="B1535" s="42">
        <v>43</v>
      </c>
      <c r="C1535" s="402">
        <v>1140</v>
      </c>
    </row>
    <row r="1536" spans="1:3">
      <c r="A1536">
        <v>1277</v>
      </c>
      <c r="B1536" s="42">
        <v>40</v>
      </c>
      <c r="C1536" s="402">
        <v>1010</v>
      </c>
    </row>
    <row r="1537" spans="1:3">
      <c r="A1537">
        <v>1278</v>
      </c>
      <c r="B1537" s="42">
        <v>43</v>
      </c>
      <c r="C1537" s="402">
        <v>1125</v>
      </c>
    </row>
    <row r="1538" spans="1:3">
      <c r="A1538">
        <v>1279</v>
      </c>
      <c r="B1538" s="42">
        <v>48</v>
      </c>
      <c r="C1538" s="402">
        <v>1600</v>
      </c>
    </row>
    <row r="1539" spans="1:3">
      <c r="A1539">
        <v>1280</v>
      </c>
      <c r="B1539" s="42">
        <v>44</v>
      </c>
      <c r="C1539" s="402">
        <v>1170</v>
      </c>
    </row>
    <row r="1540" spans="1:3">
      <c r="A1540">
        <v>1281</v>
      </c>
      <c r="B1540" s="42">
        <v>40</v>
      </c>
      <c r="C1540" s="402">
        <v>1080</v>
      </c>
    </row>
    <row r="1541" spans="1:3">
      <c r="A1541">
        <v>1282</v>
      </c>
      <c r="B1541" s="42">
        <v>38</v>
      </c>
      <c r="C1541" s="402">
        <v>860</v>
      </c>
    </row>
    <row r="1542" spans="1:3">
      <c r="A1542">
        <v>1283</v>
      </c>
      <c r="B1542" s="42">
        <v>46</v>
      </c>
      <c r="C1542" s="402">
        <v>1405</v>
      </c>
    </row>
    <row r="1543" spans="1:3">
      <c r="A1543">
        <v>1284</v>
      </c>
      <c r="B1543" s="42">
        <v>48</v>
      </c>
      <c r="C1543" s="402">
        <v>1545</v>
      </c>
    </row>
    <row r="1544" spans="1:3">
      <c r="A1544">
        <v>1285</v>
      </c>
      <c r="B1544" s="42">
        <v>38</v>
      </c>
      <c r="C1544" s="402">
        <v>900</v>
      </c>
    </row>
    <row r="1545" spans="1:3">
      <c r="A1545">
        <v>1286</v>
      </c>
      <c r="B1545" s="42">
        <v>47</v>
      </c>
      <c r="C1545" s="402">
        <v>1720</v>
      </c>
    </row>
    <row r="1546" spans="1:3">
      <c r="A1546">
        <v>1287</v>
      </c>
      <c r="B1546" s="42">
        <v>51</v>
      </c>
      <c r="C1546" s="402">
        <v>1800</v>
      </c>
    </row>
    <row r="1547" spans="1:3">
      <c r="A1547">
        <v>1288</v>
      </c>
      <c r="B1547" s="42">
        <v>50</v>
      </c>
      <c r="C1547" s="402">
        <v>1810</v>
      </c>
    </row>
    <row r="1548" spans="1:3">
      <c r="A1548">
        <v>1289</v>
      </c>
      <c r="B1548" s="42">
        <v>51</v>
      </c>
      <c r="C1548" s="402">
        <v>1790</v>
      </c>
    </row>
    <row r="1549" spans="1:3">
      <c r="A1549">
        <v>1290</v>
      </c>
      <c r="B1549" s="42">
        <v>50</v>
      </c>
      <c r="C1549" s="402">
        <v>1790</v>
      </c>
    </row>
    <row r="1550" spans="1:3">
      <c r="A1550">
        <v>1291</v>
      </c>
      <c r="B1550" s="42">
        <v>36</v>
      </c>
      <c r="C1550" s="402">
        <v>680</v>
      </c>
    </row>
    <row r="1551" spans="1:3">
      <c r="A1551">
        <v>1292</v>
      </c>
      <c r="B1551" s="42">
        <v>33</v>
      </c>
      <c r="C1551" s="402">
        <v>525</v>
      </c>
    </row>
    <row r="1552" spans="1:3">
      <c r="A1552">
        <v>1293</v>
      </c>
      <c r="B1552" s="42">
        <v>36</v>
      </c>
      <c r="C1552" s="402">
        <v>640</v>
      </c>
    </row>
    <row r="1553" spans="1:3">
      <c r="A1553">
        <v>1294</v>
      </c>
      <c r="B1553" s="42">
        <v>36</v>
      </c>
      <c r="C1553" s="402">
        <v>680</v>
      </c>
    </row>
    <row r="1554" spans="1:3">
      <c r="A1554">
        <v>1295</v>
      </c>
      <c r="B1554" s="42">
        <v>30</v>
      </c>
      <c r="C1554" s="402">
        <v>385</v>
      </c>
    </row>
    <row r="1555" spans="1:3">
      <c r="A1555">
        <v>1296</v>
      </c>
      <c r="B1555" s="42">
        <v>36</v>
      </c>
      <c r="C1555" s="403">
        <v>640</v>
      </c>
    </row>
    <row r="1556" spans="1:3">
      <c r="A1556">
        <v>1297</v>
      </c>
      <c r="B1556" s="42">
        <v>36</v>
      </c>
      <c r="C1556" s="403">
        <v>725</v>
      </c>
    </row>
    <row r="1557" spans="1:3">
      <c r="A1557">
        <v>1298</v>
      </c>
      <c r="B1557" s="42">
        <v>29</v>
      </c>
      <c r="C1557" s="403">
        <v>365</v>
      </c>
    </row>
    <row r="1558" spans="1:3">
      <c r="A1558">
        <v>1299</v>
      </c>
      <c r="B1558" s="42">
        <v>36</v>
      </c>
      <c r="C1558" s="402">
        <v>670</v>
      </c>
    </row>
    <row r="1559" spans="1:3">
      <c r="A1559">
        <v>1300</v>
      </c>
      <c r="B1559" s="42">
        <v>28</v>
      </c>
      <c r="C1559" s="402">
        <v>340</v>
      </c>
    </row>
    <row r="1560" spans="1:3">
      <c r="A1560">
        <v>1301</v>
      </c>
      <c r="B1560" s="42">
        <v>33</v>
      </c>
      <c r="C1560" s="402">
        <v>540</v>
      </c>
    </row>
    <row r="1561" spans="1:3">
      <c r="A1561">
        <v>1302</v>
      </c>
      <c r="B1561" s="42">
        <v>38</v>
      </c>
      <c r="C1561" s="402">
        <v>695</v>
      </c>
    </row>
    <row r="1562" spans="1:3">
      <c r="A1562">
        <v>1303</v>
      </c>
      <c r="B1562" s="42">
        <v>32</v>
      </c>
      <c r="C1562" s="402">
        <v>495</v>
      </c>
    </row>
    <row r="1563" spans="1:3">
      <c r="A1563">
        <v>1304</v>
      </c>
      <c r="B1563" s="42">
        <v>35</v>
      </c>
      <c r="C1563" s="402">
        <v>655</v>
      </c>
    </row>
    <row r="1564" spans="1:3">
      <c r="A1564">
        <v>1305</v>
      </c>
      <c r="B1564" s="42">
        <v>31</v>
      </c>
      <c r="C1564" s="402">
        <v>515</v>
      </c>
    </row>
    <row r="1565" spans="1:3">
      <c r="A1565">
        <v>1306</v>
      </c>
      <c r="B1565" s="42">
        <v>61</v>
      </c>
      <c r="C1565" s="402">
        <v>2275</v>
      </c>
    </row>
    <row r="1566" spans="1:3">
      <c r="A1566">
        <v>1307</v>
      </c>
      <c r="B1566" s="42">
        <v>60</v>
      </c>
      <c r="C1566" s="402">
        <v>2780</v>
      </c>
    </row>
    <row r="1567" spans="1:3">
      <c r="A1567">
        <v>1308</v>
      </c>
      <c r="B1567" s="42">
        <v>55</v>
      </c>
      <c r="C1567" s="402">
        <v>2130</v>
      </c>
    </row>
    <row r="1568" spans="1:3">
      <c r="A1568">
        <v>1309</v>
      </c>
      <c r="B1568" s="42">
        <v>42</v>
      </c>
      <c r="C1568" s="402">
        <v>1035</v>
      </c>
    </row>
    <row r="1569" spans="1:3">
      <c r="A1569">
        <v>1310</v>
      </c>
      <c r="B1569" s="42">
        <v>59</v>
      </c>
      <c r="C1569" s="402">
        <v>2560</v>
      </c>
    </row>
    <row r="1570" spans="1:3">
      <c r="A1570">
        <v>1311</v>
      </c>
      <c r="B1570" s="42">
        <v>40</v>
      </c>
      <c r="C1570" s="402">
        <v>925</v>
      </c>
    </row>
    <row r="1571" spans="1:3">
      <c r="A1571">
        <v>1312</v>
      </c>
      <c r="B1571" s="42">
        <v>44</v>
      </c>
      <c r="C1571" s="402">
        <v>1055</v>
      </c>
    </row>
    <row r="1572" spans="1:3">
      <c r="A1572">
        <v>1313</v>
      </c>
      <c r="B1572" s="42">
        <v>42</v>
      </c>
      <c r="C1572" s="402">
        <v>1005</v>
      </c>
    </row>
    <row r="1573" spans="1:3">
      <c r="A1573">
        <v>1314</v>
      </c>
      <c r="B1573" s="42">
        <v>33</v>
      </c>
      <c r="C1573" s="402">
        <v>450</v>
      </c>
    </row>
    <row r="1574" spans="1:3">
      <c r="A1574">
        <v>1315</v>
      </c>
      <c r="B1574" s="42">
        <v>35</v>
      </c>
      <c r="C1574" s="402">
        <v>590</v>
      </c>
    </row>
    <row r="1575" spans="1:3">
      <c r="A1575">
        <v>1316</v>
      </c>
      <c r="B1575" s="42">
        <v>30</v>
      </c>
      <c r="C1575" s="402">
        <v>418</v>
      </c>
    </row>
    <row r="1576" spans="1:3">
      <c r="A1576">
        <v>1317</v>
      </c>
      <c r="B1576" s="42">
        <v>36</v>
      </c>
      <c r="C1576" s="402">
        <v>775</v>
      </c>
    </row>
    <row r="1577" spans="1:3">
      <c r="A1577">
        <v>1318</v>
      </c>
      <c r="B1577" s="42">
        <v>28</v>
      </c>
      <c r="C1577" s="402">
        <v>335</v>
      </c>
    </row>
    <row r="1578" spans="1:3">
      <c r="A1578">
        <v>1319</v>
      </c>
      <c r="B1578" s="42">
        <v>32</v>
      </c>
      <c r="C1578" s="402">
        <v>450</v>
      </c>
    </row>
    <row r="1579" spans="1:3">
      <c r="A1579">
        <v>1320</v>
      </c>
      <c r="B1579" s="42">
        <v>37</v>
      </c>
      <c r="C1579" s="402">
        <v>695</v>
      </c>
    </row>
    <row r="1580" spans="1:3">
      <c r="A1580">
        <v>1321</v>
      </c>
      <c r="B1580" s="42">
        <v>39</v>
      </c>
      <c r="C1580" s="402">
        <v>765</v>
      </c>
    </row>
    <row r="1581" spans="1:3">
      <c r="A1581">
        <v>1322</v>
      </c>
      <c r="B1581" s="42">
        <v>33</v>
      </c>
      <c r="C1581" s="402">
        <v>545</v>
      </c>
    </row>
    <row r="1582" spans="1:3">
      <c r="A1582">
        <v>1323</v>
      </c>
      <c r="B1582" s="42">
        <v>35</v>
      </c>
      <c r="C1582" s="402">
        <v>610</v>
      </c>
    </row>
    <row r="1583" spans="1:3">
      <c r="A1583">
        <v>1324</v>
      </c>
      <c r="B1583" s="42">
        <v>35</v>
      </c>
      <c r="C1583" s="402">
        <v>685</v>
      </c>
    </row>
    <row r="1584" spans="1:3">
      <c r="A1584">
        <v>1325</v>
      </c>
      <c r="B1584" s="42">
        <v>29</v>
      </c>
      <c r="C1584" s="402">
        <v>350</v>
      </c>
    </row>
    <row r="1585" spans="1:3">
      <c r="A1585">
        <v>1326</v>
      </c>
      <c r="B1585" s="42">
        <v>34</v>
      </c>
      <c r="C1585" s="402">
        <v>605</v>
      </c>
    </row>
    <row r="1586" spans="1:3">
      <c r="A1586">
        <v>1327</v>
      </c>
      <c r="B1586" s="42">
        <v>29</v>
      </c>
      <c r="C1586" s="402">
        <v>355</v>
      </c>
    </row>
    <row r="1587" spans="1:3">
      <c r="A1587">
        <v>1328</v>
      </c>
      <c r="B1587" s="42">
        <v>28</v>
      </c>
      <c r="C1587" s="402">
        <v>330</v>
      </c>
    </row>
    <row r="1588" spans="1:3">
      <c r="A1588">
        <v>1329</v>
      </c>
      <c r="B1588" s="42">
        <v>32</v>
      </c>
      <c r="C1588" s="402">
        <v>430</v>
      </c>
    </row>
    <row r="1589" spans="1:3">
      <c r="A1589">
        <v>1330</v>
      </c>
      <c r="B1589" s="42">
        <v>30</v>
      </c>
      <c r="C1589" s="402">
        <v>375</v>
      </c>
    </row>
    <row r="1590" spans="1:3">
      <c r="A1590">
        <v>1331</v>
      </c>
      <c r="B1590" s="42">
        <v>32</v>
      </c>
      <c r="C1590" s="402">
        <v>460</v>
      </c>
    </row>
    <row r="1591" spans="1:3">
      <c r="A1591">
        <v>1332</v>
      </c>
      <c r="B1591" s="42">
        <v>34</v>
      </c>
      <c r="C1591" s="402">
        <v>595</v>
      </c>
    </row>
    <row r="1592" spans="1:3">
      <c r="A1592">
        <v>1333</v>
      </c>
      <c r="B1592" s="42">
        <v>33</v>
      </c>
      <c r="C1592" s="402">
        <v>545</v>
      </c>
    </row>
    <row r="1593" spans="1:3">
      <c r="A1593">
        <v>1334</v>
      </c>
      <c r="B1593" s="42">
        <v>34</v>
      </c>
      <c r="C1593" s="402">
        <v>605</v>
      </c>
    </row>
    <row r="1594" spans="1:3">
      <c r="A1594">
        <v>1335</v>
      </c>
      <c r="B1594" s="42">
        <v>29</v>
      </c>
      <c r="C1594" s="402">
        <v>355</v>
      </c>
    </row>
    <row r="1595" spans="1:3">
      <c r="A1595">
        <v>1336</v>
      </c>
      <c r="B1595" s="47">
        <v>63</v>
      </c>
      <c r="C1595" s="396">
        <v>3225</v>
      </c>
    </row>
    <row r="1596" spans="1:3">
      <c r="A1596">
        <v>1337</v>
      </c>
      <c r="B1596" s="31">
        <v>62</v>
      </c>
      <c r="C1596" s="396">
        <v>3215</v>
      </c>
    </row>
    <row r="1597" spans="1:3">
      <c r="A1597">
        <v>1338</v>
      </c>
      <c r="B1597" s="31">
        <v>67</v>
      </c>
      <c r="C1597" s="396">
        <v>3895</v>
      </c>
    </row>
    <row r="1598" spans="1:3">
      <c r="A1598">
        <v>1339</v>
      </c>
      <c r="B1598" s="31">
        <v>65</v>
      </c>
      <c r="C1598" s="396">
        <v>3835</v>
      </c>
    </row>
    <row r="1599" spans="1:3">
      <c r="A1599">
        <v>1340</v>
      </c>
      <c r="B1599" s="31">
        <v>69</v>
      </c>
      <c r="C1599" s="396">
        <v>3899</v>
      </c>
    </row>
    <row r="1600" spans="1:3">
      <c r="A1600">
        <v>1341</v>
      </c>
      <c r="B1600" s="31">
        <v>65</v>
      </c>
      <c r="C1600" s="396">
        <v>3156</v>
      </c>
    </row>
    <row r="1601" spans="1:3">
      <c r="A1601">
        <v>1342</v>
      </c>
      <c r="B1601" s="31">
        <v>71</v>
      </c>
      <c r="C1601" s="396">
        <v>4540</v>
      </c>
    </row>
    <row r="1602" spans="1:3">
      <c r="A1602">
        <v>1343</v>
      </c>
      <c r="B1602" s="31">
        <v>49</v>
      </c>
      <c r="C1602" s="396">
        <v>1625</v>
      </c>
    </row>
    <row r="1603" spans="1:3">
      <c r="A1603">
        <v>1344</v>
      </c>
      <c r="B1603" s="31">
        <v>51</v>
      </c>
      <c r="C1603" s="396">
        <v>1697</v>
      </c>
    </row>
    <row r="1604" spans="1:3">
      <c r="A1604">
        <v>1345</v>
      </c>
      <c r="B1604" s="31">
        <v>49</v>
      </c>
      <c r="C1604" s="396">
        <v>1600</v>
      </c>
    </row>
    <row r="1605" spans="1:3">
      <c r="A1605">
        <v>1346</v>
      </c>
      <c r="B1605" s="31">
        <v>50</v>
      </c>
      <c r="C1605" s="396">
        <v>1635</v>
      </c>
    </row>
    <row r="1606" spans="1:3">
      <c r="A1606">
        <v>1347</v>
      </c>
      <c r="B1606" s="31">
        <v>48</v>
      </c>
      <c r="C1606" s="396">
        <v>1640</v>
      </c>
    </row>
    <row r="1607" spans="1:3">
      <c r="A1607">
        <v>1348</v>
      </c>
      <c r="B1607" s="31">
        <v>49</v>
      </c>
      <c r="C1607" s="396">
        <v>1625</v>
      </c>
    </row>
    <row r="1608" spans="1:3">
      <c r="A1608">
        <v>1349</v>
      </c>
      <c r="B1608" s="31">
        <v>51</v>
      </c>
      <c r="C1608" s="396">
        <v>1685</v>
      </c>
    </row>
    <row r="1609" spans="1:3">
      <c r="A1609">
        <v>1350</v>
      </c>
      <c r="B1609" s="31">
        <v>48</v>
      </c>
      <c r="C1609" s="396">
        <v>1645</v>
      </c>
    </row>
    <row r="1610" spans="1:3">
      <c r="A1610">
        <v>1351</v>
      </c>
      <c r="B1610" s="31">
        <v>50</v>
      </c>
      <c r="C1610" s="396">
        <v>1535</v>
      </c>
    </row>
    <row r="1611" spans="1:3">
      <c r="A1611">
        <v>1352</v>
      </c>
      <c r="B1611" s="31">
        <v>51</v>
      </c>
      <c r="C1611" s="396">
        <v>1635</v>
      </c>
    </row>
    <row r="1612" spans="1:3">
      <c r="A1612">
        <v>1353</v>
      </c>
      <c r="B1612" s="31">
        <v>49</v>
      </c>
      <c r="C1612" s="396">
        <v>1670</v>
      </c>
    </row>
    <row r="1613" spans="1:3">
      <c r="A1613">
        <v>1354</v>
      </c>
      <c r="B1613" s="31">
        <v>53</v>
      </c>
      <c r="C1613" s="396">
        <v>1950</v>
      </c>
    </row>
    <row r="1614" spans="1:3">
      <c r="A1614">
        <v>1355</v>
      </c>
      <c r="B1614" s="31">
        <v>53</v>
      </c>
      <c r="C1614" s="396">
        <v>1870</v>
      </c>
    </row>
    <row r="1615" spans="1:3">
      <c r="A1615">
        <v>1356</v>
      </c>
      <c r="B1615" s="31">
        <v>52</v>
      </c>
      <c r="C1615" s="396">
        <v>1855</v>
      </c>
    </row>
    <row r="1616" spans="1:3">
      <c r="A1616">
        <v>1357</v>
      </c>
      <c r="B1616" s="31">
        <v>52</v>
      </c>
      <c r="C1616" s="396">
        <v>1805</v>
      </c>
    </row>
    <row r="1617" spans="1:3">
      <c r="A1617">
        <v>1358</v>
      </c>
      <c r="B1617" s="31">
        <v>53</v>
      </c>
      <c r="C1617" s="396">
        <v>2035</v>
      </c>
    </row>
    <row r="1618" spans="1:3">
      <c r="A1618">
        <v>1359</v>
      </c>
      <c r="B1618" s="31">
        <v>53</v>
      </c>
      <c r="C1618" s="396">
        <v>1925</v>
      </c>
    </row>
    <row r="1619" spans="1:3">
      <c r="A1619">
        <v>1360</v>
      </c>
      <c r="B1619" s="31">
        <v>53</v>
      </c>
      <c r="C1619" s="396">
        <v>2170</v>
      </c>
    </row>
    <row r="1620" spans="1:3">
      <c r="A1620">
        <v>1361</v>
      </c>
      <c r="B1620" s="31">
        <v>58</v>
      </c>
      <c r="C1620" s="396">
        <v>2670</v>
      </c>
    </row>
    <row r="1621" spans="1:3">
      <c r="A1621">
        <v>1362</v>
      </c>
      <c r="B1621" s="31">
        <v>51</v>
      </c>
      <c r="C1621" s="396">
        <v>1875</v>
      </c>
    </row>
    <row r="1622" spans="1:3">
      <c r="A1622">
        <v>1363</v>
      </c>
      <c r="B1622" s="31">
        <v>60</v>
      </c>
      <c r="C1622" s="396">
        <v>2915</v>
      </c>
    </row>
    <row r="1623" spans="1:3">
      <c r="A1623">
        <v>1364</v>
      </c>
      <c r="B1623" s="31">
        <v>53</v>
      </c>
      <c r="C1623" s="396">
        <v>1860</v>
      </c>
    </row>
    <row r="1624" spans="1:3">
      <c r="A1624">
        <v>1365</v>
      </c>
      <c r="B1624" s="31">
        <v>51</v>
      </c>
      <c r="C1624" s="396">
        <v>1830</v>
      </c>
    </row>
    <row r="1625" spans="1:3">
      <c r="A1625">
        <v>1366</v>
      </c>
      <c r="B1625" s="31">
        <v>53</v>
      </c>
      <c r="C1625" s="396">
        <v>1950</v>
      </c>
    </row>
    <row r="1626" spans="1:3">
      <c r="A1626">
        <v>1367</v>
      </c>
      <c r="B1626" s="31">
        <v>62</v>
      </c>
      <c r="C1626" s="396">
        <v>2050</v>
      </c>
    </row>
    <row r="1627" spans="1:3">
      <c r="A1627">
        <v>1368</v>
      </c>
      <c r="B1627" s="31">
        <v>52</v>
      </c>
      <c r="C1627" s="396">
        <v>1860</v>
      </c>
    </row>
    <row r="1628" spans="1:3">
      <c r="A1628">
        <v>1369</v>
      </c>
      <c r="B1628" s="31">
        <v>52</v>
      </c>
      <c r="C1628" s="396">
        <v>1875</v>
      </c>
    </row>
    <row r="1629" spans="1:3">
      <c r="A1629">
        <v>1370</v>
      </c>
      <c r="B1629" s="31">
        <v>68</v>
      </c>
      <c r="C1629" s="396">
        <v>3975</v>
      </c>
    </row>
    <row r="1630" spans="1:3">
      <c r="A1630">
        <v>1371</v>
      </c>
      <c r="B1630" s="31">
        <v>62</v>
      </c>
      <c r="C1630" s="396">
        <v>2985</v>
      </c>
    </row>
    <row r="1631" spans="1:3">
      <c r="A1631">
        <v>1372</v>
      </c>
      <c r="B1631" s="31">
        <v>53</v>
      </c>
      <c r="C1631" s="396">
        <v>1850</v>
      </c>
    </row>
    <row r="1632" spans="1:3">
      <c r="A1632">
        <v>1373</v>
      </c>
      <c r="B1632" s="31">
        <v>50</v>
      </c>
      <c r="C1632" s="396">
        <v>1650</v>
      </c>
    </row>
    <row r="1633" spans="1:3">
      <c r="A1633">
        <v>1374</v>
      </c>
      <c r="B1633" s="31">
        <v>50</v>
      </c>
      <c r="C1633" s="396">
        <v>1665</v>
      </c>
    </row>
    <row r="1634" spans="1:3">
      <c r="A1634">
        <v>1375</v>
      </c>
      <c r="B1634" s="31">
        <v>49</v>
      </c>
      <c r="C1634" s="396">
        <v>1645</v>
      </c>
    </row>
    <row r="1635" spans="1:3">
      <c r="A1635">
        <v>1376</v>
      </c>
      <c r="B1635" s="31">
        <v>50</v>
      </c>
      <c r="C1635" s="396">
        <v>1510</v>
      </c>
    </row>
    <row r="1636" spans="1:3">
      <c r="A1636">
        <v>1377</v>
      </c>
      <c r="B1636" s="31">
        <v>52</v>
      </c>
      <c r="C1636" s="396">
        <v>1785</v>
      </c>
    </row>
    <row r="1637" spans="1:3">
      <c r="A1637">
        <v>1378</v>
      </c>
      <c r="B1637" s="31">
        <v>38</v>
      </c>
      <c r="C1637" s="396">
        <v>780</v>
      </c>
    </row>
    <row r="1638" spans="1:3">
      <c r="A1638">
        <v>1379</v>
      </c>
      <c r="B1638" s="31">
        <v>36</v>
      </c>
      <c r="C1638" s="396">
        <v>645</v>
      </c>
    </row>
    <row r="1639" spans="1:3">
      <c r="A1639">
        <v>1380</v>
      </c>
      <c r="B1639" s="31">
        <v>37</v>
      </c>
      <c r="C1639" s="396">
        <v>715</v>
      </c>
    </row>
    <row r="1640" spans="1:3">
      <c r="A1640">
        <v>1381</v>
      </c>
      <c r="B1640" s="31">
        <v>37</v>
      </c>
      <c r="C1640" s="396">
        <v>745</v>
      </c>
    </row>
    <row r="1641" spans="1:3">
      <c r="A1641">
        <v>1382</v>
      </c>
      <c r="B1641" s="31">
        <v>34</v>
      </c>
      <c r="C1641" s="396">
        <v>560</v>
      </c>
    </row>
    <row r="1642" spans="1:3">
      <c r="A1642">
        <v>1383</v>
      </c>
      <c r="B1642" s="31">
        <v>34</v>
      </c>
      <c r="C1642" s="396">
        <v>525</v>
      </c>
    </row>
    <row r="1643" spans="1:3">
      <c r="A1643">
        <v>1384</v>
      </c>
      <c r="B1643" s="31">
        <v>38</v>
      </c>
      <c r="C1643" s="396">
        <v>735</v>
      </c>
    </row>
    <row r="1644" spans="1:3">
      <c r="A1644">
        <v>1385</v>
      </c>
      <c r="B1644" s="31">
        <v>37</v>
      </c>
      <c r="C1644" s="396">
        <v>750</v>
      </c>
    </row>
    <row r="1645" spans="1:3">
      <c r="A1645">
        <v>1386</v>
      </c>
      <c r="B1645" s="31">
        <v>35</v>
      </c>
      <c r="C1645" s="396">
        <v>600</v>
      </c>
    </row>
    <row r="1646" spans="1:3">
      <c r="A1646">
        <v>1387</v>
      </c>
      <c r="B1646" s="31">
        <v>34</v>
      </c>
      <c r="C1646" s="396">
        <v>585</v>
      </c>
    </row>
    <row r="1647" spans="1:3">
      <c r="A1647">
        <v>1388</v>
      </c>
      <c r="B1647" s="31">
        <v>35</v>
      </c>
      <c r="C1647" s="396">
        <v>575</v>
      </c>
    </row>
    <row r="1648" spans="1:3">
      <c r="A1648">
        <v>1389</v>
      </c>
      <c r="B1648" s="31">
        <v>37</v>
      </c>
      <c r="C1648" s="396">
        <v>690</v>
      </c>
    </row>
    <row r="1649" spans="1:3">
      <c r="A1649">
        <v>1390</v>
      </c>
      <c r="B1649" s="31">
        <v>37</v>
      </c>
      <c r="C1649" s="396">
        <v>720</v>
      </c>
    </row>
    <row r="1650" spans="1:3">
      <c r="A1650">
        <v>1391</v>
      </c>
      <c r="B1650" s="31">
        <v>51</v>
      </c>
      <c r="C1650" s="396">
        <v>1660</v>
      </c>
    </row>
    <row r="1651" spans="1:3">
      <c r="A1651">
        <v>1392</v>
      </c>
      <c r="B1651" s="31">
        <v>49</v>
      </c>
      <c r="C1651" s="396">
        <v>1735</v>
      </c>
    </row>
    <row r="1652" spans="1:3">
      <c r="A1652">
        <v>1393</v>
      </c>
      <c r="B1652" s="31">
        <v>49</v>
      </c>
      <c r="C1652" s="396">
        <v>1585</v>
      </c>
    </row>
    <row r="1653" spans="1:3">
      <c r="A1653">
        <v>1394</v>
      </c>
      <c r="B1653" s="31">
        <v>58</v>
      </c>
      <c r="C1653" s="396">
        <v>2505</v>
      </c>
    </row>
    <row r="1654" spans="1:3">
      <c r="A1654">
        <v>1395</v>
      </c>
      <c r="B1654" s="31">
        <v>49</v>
      </c>
      <c r="C1654" s="396">
        <v>1715</v>
      </c>
    </row>
    <row r="1655" spans="1:3">
      <c r="A1655">
        <v>1396</v>
      </c>
      <c r="B1655" s="31">
        <v>47</v>
      </c>
      <c r="C1655" s="396">
        <v>1515</v>
      </c>
    </row>
    <row r="1656" spans="1:3">
      <c r="A1656">
        <v>1397</v>
      </c>
      <c r="B1656" s="31">
        <v>48</v>
      </c>
      <c r="C1656" s="396">
        <v>1647</v>
      </c>
    </row>
    <row r="1657" spans="1:3">
      <c r="A1657">
        <v>1398</v>
      </c>
      <c r="B1657" s="31">
        <v>57</v>
      </c>
      <c r="C1657" s="396">
        <v>2486</v>
      </c>
    </row>
    <row r="1658" spans="1:3">
      <c r="A1658">
        <v>1399</v>
      </c>
      <c r="B1658" s="31">
        <v>55</v>
      </c>
      <c r="C1658" s="396">
        <v>2190</v>
      </c>
    </row>
    <row r="1659" spans="1:3">
      <c r="A1659">
        <v>1400</v>
      </c>
      <c r="B1659" s="31">
        <v>47</v>
      </c>
      <c r="C1659" s="396">
        <v>1670</v>
      </c>
    </row>
    <row r="1660" spans="1:3">
      <c r="A1660">
        <v>1401</v>
      </c>
      <c r="B1660" s="31">
        <v>54</v>
      </c>
      <c r="C1660" s="404">
        <v>2130</v>
      </c>
    </row>
    <row r="1661" spans="1:3">
      <c r="A1661">
        <v>1402</v>
      </c>
      <c r="B1661" s="31">
        <v>55</v>
      </c>
      <c r="C1661" s="404">
        <v>2390</v>
      </c>
    </row>
    <row r="1662" spans="1:3">
      <c r="A1662">
        <v>1403</v>
      </c>
      <c r="B1662" s="31">
        <v>71</v>
      </c>
      <c r="C1662" s="404">
        <v>4595</v>
      </c>
    </row>
    <row r="1663" spans="1:3">
      <c r="A1663">
        <v>1404</v>
      </c>
      <c r="B1663" s="31">
        <v>80</v>
      </c>
      <c r="C1663" s="396">
        <v>6835</v>
      </c>
    </row>
    <row r="1664" spans="1:3">
      <c r="A1664">
        <v>1405</v>
      </c>
      <c r="B1664" s="31">
        <v>40</v>
      </c>
      <c r="C1664" s="396">
        <v>905</v>
      </c>
    </row>
    <row r="1665" spans="1:3">
      <c r="A1665">
        <v>1406</v>
      </c>
      <c r="B1665" s="31">
        <v>46</v>
      </c>
      <c r="C1665" s="396">
        <v>1380</v>
      </c>
    </row>
    <row r="1666" spans="1:3">
      <c r="A1666">
        <v>1407</v>
      </c>
      <c r="B1666" s="31">
        <v>69</v>
      </c>
      <c r="C1666" s="396">
        <v>4590</v>
      </c>
    </row>
    <row r="1667" spans="1:3">
      <c r="A1667">
        <v>1408</v>
      </c>
      <c r="B1667" s="31">
        <v>45</v>
      </c>
      <c r="C1667" s="396">
        <v>1625</v>
      </c>
    </row>
    <row r="1668" spans="1:3">
      <c r="A1668">
        <v>1409</v>
      </c>
      <c r="B1668" s="31">
        <v>47</v>
      </c>
      <c r="C1668" s="396">
        <v>1485</v>
      </c>
    </row>
    <row r="1669" spans="1:3">
      <c r="A1669">
        <v>1410</v>
      </c>
      <c r="B1669" s="31">
        <v>42</v>
      </c>
      <c r="C1669" s="396">
        <v>1080</v>
      </c>
    </row>
    <row r="1670" spans="1:3">
      <c r="A1670">
        <v>1411</v>
      </c>
      <c r="B1670" s="31">
        <v>42</v>
      </c>
      <c r="C1670" s="396">
        <v>1180</v>
      </c>
    </row>
    <row r="1671" spans="1:3">
      <c r="A1671">
        <v>1412</v>
      </c>
      <c r="B1671" s="31">
        <v>39</v>
      </c>
      <c r="C1671" s="396">
        <v>855</v>
      </c>
    </row>
    <row r="1672" spans="1:3">
      <c r="A1672">
        <v>1413</v>
      </c>
      <c r="B1672" s="31">
        <v>45</v>
      </c>
      <c r="C1672" s="396">
        <v>1145</v>
      </c>
    </row>
    <row r="1673" spans="1:3">
      <c r="A1673">
        <v>1414</v>
      </c>
      <c r="B1673" s="31">
        <v>71</v>
      </c>
      <c r="C1673" s="396">
        <v>4750</v>
      </c>
    </row>
    <row r="1674" spans="1:3">
      <c r="A1674">
        <v>1415</v>
      </c>
      <c r="B1674" s="1">
        <v>37</v>
      </c>
      <c r="C1674" s="397">
        <v>689</v>
      </c>
    </row>
    <row r="1675" spans="1:3">
      <c r="A1675">
        <v>1416</v>
      </c>
      <c r="B1675" s="1">
        <v>39</v>
      </c>
      <c r="C1675" s="397">
        <v>821</v>
      </c>
    </row>
    <row r="1676" spans="1:3">
      <c r="A1676">
        <v>1417</v>
      </c>
      <c r="B1676" s="1">
        <v>39</v>
      </c>
      <c r="C1676" s="397">
        <v>847</v>
      </c>
    </row>
    <row r="1677" spans="1:3">
      <c r="A1677">
        <v>1418</v>
      </c>
      <c r="B1677" s="1">
        <v>40</v>
      </c>
      <c r="C1677" s="397">
        <v>908</v>
      </c>
    </row>
    <row r="1678" spans="1:3">
      <c r="A1678">
        <v>1419</v>
      </c>
      <c r="B1678" s="1">
        <v>37</v>
      </c>
      <c r="C1678" s="397">
        <v>558</v>
      </c>
    </row>
    <row r="1679" spans="1:3">
      <c r="A1679">
        <v>1420</v>
      </c>
      <c r="B1679" s="1">
        <v>39</v>
      </c>
      <c r="C1679" s="397">
        <v>798</v>
      </c>
    </row>
    <row r="1680" spans="1:3">
      <c r="A1680">
        <v>1421</v>
      </c>
      <c r="B1680" s="1">
        <v>35</v>
      </c>
      <c r="C1680" s="397">
        <v>760</v>
      </c>
    </row>
    <row r="1681" spans="1:3">
      <c r="A1681">
        <v>1422</v>
      </c>
      <c r="B1681" s="1">
        <v>40</v>
      </c>
      <c r="C1681" s="397">
        <v>920</v>
      </c>
    </row>
    <row r="1682" spans="1:3">
      <c r="A1682">
        <v>1423</v>
      </c>
      <c r="B1682" s="1">
        <v>38</v>
      </c>
      <c r="C1682" s="397">
        <v>624</v>
      </c>
    </row>
    <row r="1683" spans="1:3">
      <c r="A1683">
        <v>1424</v>
      </c>
      <c r="B1683" s="47">
        <v>35</v>
      </c>
      <c r="C1683" s="398">
        <v>528</v>
      </c>
    </row>
    <row r="1684" spans="1:3">
      <c r="A1684">
        <v>1425</v>
      </c>
      <c r="B1684" s="31">
        <v>41</v>
      </c>
      <c r="C1684" s="398">
        <v>1285</v>
      </c>
    </row>
    <row r="1685" spans="1:3">
      <c r="A1685">
        <v>1426</v>
      </c>
      <c r="B1685" s="31">
        <v>44</v>
      </c>
      <c r="C1685" s="398">
        <v>1456</v>
      </c>
    </row>
    <row r="1686" spans="1:3">
      <c r="A1686">
        <v>1427</v>
      </c>
      <c r="B1686" s="31">
        <v>45</v>
      </c>
      <c r="C1686" s="398">
        <v>1551</v>
      </c>
    </row>
    <row r="1687" spans="1:3">
      <c r="A1687">
        <v>1428</v>
      </c>
      <c r="B1687" s="31">
        <v>45</v>
      </c>
      <c r="C1687" s="398">
        <v>1498</v>
      </c>
    </row>
    <row r="1688" spans="1:3">
      <c r="A1688">
        <v>1429</v>
      </c>
      <c r="B1688" s="31">
        <v>40</v>
      </c>
      <c r="C1688" s="398">
        <v>961</v>
      </c>
    </row>
    <row r="1689" spans="1:3">
      <c r="A1689">
        <v>1430</v>
      </c>
      <c r="B1689" s="31">
        <v>48</v>
      </c>
      <c r="C1689" s="398">
        <v>1609</v>
      </c>
    </row>
    <row r="1690" spans="1:3">
      <c r="A1690">
        <v>1431</v>
      </c>
      <c r="B1690" s="31">
        <v>45</v>
      </c>
      <c r="C1690" s="398">
        <v>1402</v>
      </c>
    </row>
    <row r="1691" spans="1:3">
      <c r="A1691">
        <v>1432</v>
      </c>
      <c r="B1691" s="31">
        <v>48</v>
      </c>
      <c r="C1691" s="398">
        <v>1599</v>
      </c>
    </row>
    <row r="1692" spans="1:3">
      <c r="A1692">
        <v>1433</v>
      </c>
      <c r="B1692" s="31">
        <v>47</v>
      </c>
      <c r="C1692" s="398">
        <v>1486</v>
      </c>
    </row>
    <row r="1693" spans="1:3">
      <c r="A1693">
        <v>1434</v>
      </c>
      <c r="B1693" s="31">
        <v>41</v>
      </c>
      <c r="C1693" s="398">
        <v>1250</v>
      </c>
    </row>
    <row r="1694" spans="1:3">
      <c r="A1694">
        <v>1435</v>
      </c>
      <c r="B1694" s="31">
        <v>41</v>
      </c>
      <c r="C1694" s="398">
        <v>1301</v>
      </c>
    </row>
    <row r="1695" spans="1:3">
      <c r="A1695">
        <v>1436</v>
      </c>
      <c r="B1695" s="31">
        <v>49</v>
      </c>
      <c r="C1695" s="398">
        <v>1694</v>
      </c>
    </row>
    <row r="1696" spans="1:3">
      <c r="A1696">
        <v>1437</v>
      </c>
      <c r="B1696" s="31">
        <v>46</v>
      </c>
      <c r="C1696" s="398">
        <v>1330</v>
      </c>
    </row>
    <row r="1697" spans="1:3">
      <c r="A1697">
        <v>1438</v>
      </c>
      <c r="B1697" s="31">
        <v>44</v>
      </c>
      <c r="C1697" s="398">
        <v>1412</v>
      </c>
    </row>
    <row r="1698" spans="1:3">
      <c r="A1698">
        <v>1439</v>
      </c>
      <c r="B1698" s="31">
        <v>50</v>
      </c>
      <c r="C1698" s="398">
        <v>1701</v>
      </c>
    </row>
    <row r="1699" spans="1:3">
      <c r="A1699">
        <v>1440</v>
      </c>
      <c r="B1699" s="31">
        <v>52</v>
      </c>
      <c r="C1699" s="398">
        <v>1689</v>
      </c>
    </row>
    <row r="1700" spans="1:3">
      <c r="A1700">
        <v>1441</v>
      </c>
      <c r="B1700" s="31">
        <v>50</v>
      </c>
      <c r="C1700" s="398">
        <v>1663</v>
      </c>
    </row>
    <row r="1701" spans="1:3">
      <c r="A1701">
        <v>1442</v>
      </c>
      <c r="B1701" s="31">
        <v>49</v>
      </c>
      <c r="C1701" s="398">
        <v>1584</v>
      </c>
    </row>
    <row r="1702" spans="1:3">
      <c r="A1702">
        <v>1443</v>
      </c>
      <c r="B1702" s="31">
        <v>46</v>
      </c>
      <c r="C1702" s="405">
        <v>1402</v>
      </c>
    </row>
    <row r="1703" spans="1:3">
      <c r="A1703">
        <v>1444</v>
      </c>
      <c r="B1703" s="1">
        <v>40</v>
      </c>
      <c r="C1703" s="397">
        <v>983</v>
      </c>
    </row>
    <row r="1704" spans="1:3">
      <c r="A1704">
        <v>1445</v>
      </c>
      <c r="B1704" s="1">
        <v>42</v>
      </c>
      <c r="C1704" s="397">
        <v>1129</v>
      </c>
    </row>
    <row r="1705" spans="1:3">
      <c r="A1705">
        <v>1446</v>
      </c>
      <c r="B1705" s="1">
        <v>40</v>
      </c>
      <c r="C1705" s="397">
        <v>1086</v>
      </c>
    </row>
    <row r="1706" spans="1:3">
      <c r="A1706">
        <v>1447</v>
      </c>
      <c r="B1706" s="1">
        <v>41</v>
      </c>
      <c r="C1706" s="397">
        <v>1204</v>
      </c>
    </row>
    <row r="1707" spans="1:3">
      <c r="A1707">
        <v>1448</v>
      </c>
      <c r="B1707" s="1">
        <v>39</v>
      </c>
      <c r="C1707" s="397">
        <v>980</v>
      </c>
    </row>
    <row r="1708" spans="1:3">
      <c r="A1708">
        <v>1449</v>
      </c>
      <c r="B1708" s="1">
        <v>39</v>
      </c>
      <c r="C1708" s="397">
        <v>893</v>
      </c>
    </row>
    <row r="1709" spans="1:3">
      <c r="A1709">
        <v>1450</v>
      </c>
      <c r="B1709" s="1">
        <v>37</v>
      </c>
      <c r="C1709" s="397">
        <v>781</v>
      </c>
    </row>
    <row r="1710" spans="1:3">
      <c r="A1710">
        <v>1451</v>
      </c>
      <c r="B1710" s="1">
        <v>40</v>
      </c>
      <c r="C1710" s="397">
        <v>1011</v>
      </c>
    </row>
    <row r="1711" spans="1:3">
      <c r="A1711">
        <v>1452</v>
      </c>
      <c r="B1711" s="1">
        <v>38</v>
      </c>
      <c r="C1711" s="397">
        <v>789</v>
      </c>
    </row>
    <row r="1712" spans="1:3">
      <c r="A1712">
        <v>1453</v>
      </c>
      <c r="B1712" s="1">
        <v>39</v>
      </c>
      <c r="C1712" s="397">
        <v>803</v>
      </c>
    </row>
    <row r="1713" spans="1:3">
      <c r="A1713">
        <v>1454</v>
      </c>
      <c r="B1713" s="1">
        <v>35</v>
      </c>
      <c r="C1713" s="397">
        <v>711</v>
      </c>
    </row>
    <row r="1714" spans="1:3">
      <c r="A1714">
        <v>1455</v>
      </c>
      <c r="B1714" s="47">
        <v>34</v>
      </c>
      <c r="C1714" s="397">
        <v>687</v>
      </c>
    </row>
    <row r="1715" spans="1:3">
      <c r="A1715">
        <v>1456</v>
      </c>
      <c r="B1715" s="31">
        <v>40</v>
      </c>
      <c r="C1715" s="397">
        <v>984</v>
      </c>
    </row>
    <row r="1716" spans="1:3">
      <c r="A1716">
        <v>1457</v>
      </c>
      <c r="B1716" s="31">
        <v>41</v>
      </c>
      <c r="C1716" s="397">
        <v>1281</v>
      </c>
    </row>
    <row r="1717" spans="1:3">
      <c r="A1717">
        <v>1458</v>
      </c>
      <c r="B1717" s="31">
        <v>45</v>
      </c>
      <c r="C1717" s="397">
        <v>1724</v>
      </c>
    </row>
    <row r="1718" spans="1:3">
      <c r="A1718">
        <v>1459</v>
      </c>
      <c r="B1718" s="31">
        <v>41</v>
      </c>
      <c r="C1718" s="397">
        <v>1203</v>
      </c>
    </row>
    <row r="1719" spans="1:3">
      <c r="A1719">
        <v>1460</v>
      </c>
      <c r="B1719" s="31">
        <v>40</v>
      </c>
      <c r="C1719" s="397">
        <v>1021</v>
      </c>
    </row>
    <row r="1720" spans="1:3">
      <c r="A1720">
        <v>1461</v>
      </c>
      <c r="B1720" s="31">
        <v>48</v>
      </c>
      <c r="C1720" s="397">
        <v>1421</v>
      </c>
    </row>
    <row r="1721" spans="1:3">
      <c r="A1721">
        <v>1462</v>
      </c>
      <c r="B1721" s="31">
        <v>45</v>
      </c>
      <c r="C1721" s="397">
        <v>1492</v>
      </c>
    </row>
    <row r="1722" spans="1:3">
      <c r="A1722">
        <v>1463</v>
      </c>
      <c r="B1722" s="31">
        <v>49</v>
      </c>
      <c r="C1722" s="397">
        <v>1589</v>
      </c>
    </row>
    <row r="1723" spans="1:3">
      <c r="A1723">
        <v>1464</v>
      </c>
      <c r="B1723" s="31">
        <v>45</v>
      </c>
      <c r="C1723" s="398">
        <v>1479</v>
      </c>
    </row>
    <row r="1724" spans="1:3">
      <c r="A1724">
        <v>1465</v>
      </c>
      <c r="B1724" s="31">
        <v>44</v>
      </c>
      <c r="C1724" s="398">
        <v>1441</v>
      </c>
    </row>
    <row r="1725" spans="1:3">
      <c r="A1725">
        <v>1466</v>
      </c>
      <c r="B1725" s="31">
        <v>41</v>
      </c>
      <c r="C1725" s="397">
        <v>1273</v>
      </c>
    </row>
    <row r="1726" spans="1:3">
      <c r="A1726">
        <v>1467</v>
      </c>
      <c r="B1726" s="31">
        <v>49</v>
      </c>
      <c r="C1726" s="397">
        <v>1732</v>
      </c>
    </row>
    <row r="1727" spans="1:3">
      <c r="A1727">
        <v>1468</v>
      </c>
      <c r="B1727" s="31">
        <v>44</v>
      </c>
      <c r="C1727" s="397">
        <v>1396</v>
      </c>
    </row>
    <row r="1728" spans="1:3">
      <c r="A1728">
        <v>1469</v>
      </c>
      <c r="B1728" s="1">
        <v>39</v>
      </c>
      <c r="C1728" s="397">
        <v>961</v>
      </c>
    </row>
    <row r="1729" spans="1:3">
      <c r="A1729">
        <v>1470</v>
      </c>
      <c r="B1729" s="1">
        <v>38</v>
      </c>
      <c r="C1729" s="397">
        <v>108</v>
      </c>
    </row>
    <row r="1730" spans="1:3">
      <c r="A1730">
        <v>1471</v>
      </c>
      <c r="B1730" s="1">
        <v>35</v>
      </c>
      <c r="C1730" s="397">
        <v>621</v>
      </c>
    </row>
    <row r="1731" spans="1:3">
      <c r="A1731">
        <v>1472</v>
      </c>
      <c r="B1731" s="1">
        <v>35</v>
      </c>
      <c r="C1731" s="397">
        <v>678</v>
      </c>
    </row>
    <row r="1732" spans="1:3">
      <c r="A1732">
        <v>1473</v>
      </c>
      <c r="B1732" s="47">
        <v>36</v>
      </c>
      <c r="C1732" s="397">
        <v>620</v>
      </c>
    </row>
    <row r="1733" spans="1:3">
      <c r="A1733">
        <v>1474</v>
      </c>
      <c r="B1733" s="1">
        <v>35</v>
      </c>
      <c r="C1733" s="397">
        <v>711</v>
      </c>
    </row>
    <row r="1734" spans="1:3">
      <c r="A1734">
        <v>1475</v>
      </c>
      <c r="B1734" s="1">
        <v>40</v>
      </c>
      <c r="C1734" s="397">
        <v>1183</v>
      </c>
    </row>
    <row r="1735" spans="1:3">
      <c r="A1735">
        <v>1476</v>
      </c>
      <c r="B1735" s="1">
        <v>39</v>
      </c>
      <c r="C1735" s="397">
        <v>683</v>
      </c>
    </row>
    <row r="1736" spans="1:3">
      <c r="A1736">
        <v>1477</v>
      </c>
      <c r="B1736" s="1">
        <v>35</v>
      </c>
      <c r="C1736" s="397">
        <v>784</v>
      </c>
    </row>
    <row r="1737" spans="1:3">
      <c r="A1737">
        <v>1478</v>
      </c>
      <c r="B1737" s="1">
        <v>33</v>
      </c>
      <c r="C1737" s="397">
        <v>629</v>
      </c>
    </row>
    <row r="1738" spans="1:3">
      <c r="A1738">
        <v>1479</v>
      </c>
      <c r="B1738" s="1">
        <v>41</v>
      </c>
      <c r="C1738" s="397">
        <v>1184</v>
      </c>
    </row>
    <row r="1739" spans="1:3">
      <c r="A1739">
        <v>1480</v>
      </c>
      <c r="B1739" s="1">
        <v>36</v>
      </c>
      <c r="C1739" s="397">
        <v>849</v>
      </c>
    </row>
    <row r="1740" spans="1:3">
      <c r="A1740">
        <v>1481</v>
      </c>
      <c r="B1740" s="1">
        <v>36</v>
      </c>
      <c r="C1740" s="397">
        <v>711</v>
      </c>
    </row>
    <row r="1741" spans="1:3">
      <c r="A1741">
        <v>1482</v>
      </c>
      <c r="B1741" s="1">
        <v>32</v>
      </c>
      <c r="C1741" s="397">
        <v>675</v>
      </c>
    </row>
    <row r="1742" spans="1:3">
      <c r="A1742">
        <v>1483</v>
      </c>
      <c r="B1742" s="47">
        <v>31</v>
      </c>
      <c r="C1742" s="397">
        <v>683</v>
      </c>
    </row>
    <row r="1743" spans="1:3">
      <c r="A1743">
        <v>1484</v>
      </c>
      <c r="B1743" s="31">
        <v>47</v>
      </c>
      <c r="C1743" s="397">
        <v>1663</v>
      </c>
    </row>
    <row r="1744" spans="1:3">
      <c r="A1744">
        <v>1485</v>
      </c>
      <c r="B1744" s="1">
        <v>39</v>
      </c>
      <c r="C1744" s="397">
        <v>784</v>
      </c>
    </row>
    <row r="1745" spans="1:3">
      <c r="A1745">
        <v>1486</v>
      </c>
      <c r="B1745" s="1">
        <v>40</v>
      </c>
      <c r="C1745" s="397">
        <v>1068</v>
      </c>
    </row>
    <row r="1746" spans="1:3">
      <c r="A1746">
        <v>1487</v>
      </c>
      <c r="B1746" s="1">
        <v>41</v>
      </c>
      <c r="C1746" s="397">
        <v>1184</v>
      </c>
    </row>
    <row r="1747" spans="1:3">
      <c r="A1747">
        <v>1488</v>
      </c>
      <c r="B1747" s="1">
        <v>37</v>
      </c>
      <c r="C1747" s="397">
        <v>583</v>
      </c>
    </row>
    <row r="1748" spans="1:3">
      <c r="A1748">
        <v>1489</v>
      </c>
      <c r="B1748" s="31">
        <v>41</v>
      </c>
      <c r="C1748" s="397">
        <v>1228</v>
      </c>
    </row>
    <row r="1749" spans="1:3">
      <c r="A1749">
        <v>1490</v>
      </c>
      <c r="B1749" s="31">
        <v>51</v>
      </c>
      <c r="C1749" s="397">
        <v>1499</v>
      </c>
    </row>
    <row r="1750" spans="1:3">
      <c r="A1750">
        <v>1491</v>
      </c>
      <c r="B1750" s="31">
        <v>49</v>
      </c>
      <c r="C1750" s="397">
        <v>1573</v>
      </c>
    </row>
    <row r="1751" spans="1:3">
      <c r="A1751">
        <v>1492</v>
      </c>
      <c r="B1751" s="31">
        <v>50</v>
      </c>
      <c r="C1751" s="397">
        <v>1688</v>
      </c>
    </row>
    <row r="1752" spans="1:3">
      <c r="A1752">
        <v>1493</v>
      </c>
      <c r="B1752" s="31">
        <v>49</v>
      </c>
      <c r="C1752" s="397">
        <v>1393</v>
      </c>
    </row>
    <row r="1753" spans="1:3">
      <c r="A1753">
        <v>1494</v>
      </c>
      <c r="B1753" s="1">
        <v>32</v>
      </c>
      <c r="C1753" s="397">
        <v>673</v>
      </c>
    </row>
    <row r="1754" spans="1:3">
      <c r="A1754">
        <v>1495</v>
      </c>
      <c r="B1754" s="47">
        <v>31</v>
      </c>
      <c r="C1754" s="397">
        <v>680</v>
      </c>
    </row>
    <row r="1755" spans="1:3">
      <c r="A1755">
        <v>1496</v>
      </c>
      <c r="B1755" s="31">
        <v>44</v>
      </c>
      <c r="C1755" s="397">
        <v>1572</v>
      </c>
    </row>
    <row r="1756" spans="1:3">
      <c r="A1756">
        <v>1497</v>
      </c>
      <c r="B1756" s="31">
        <v>45</v>
      </c>
      <c r="C1756" s="397">
        <v>1488</v>
      </c>
    </row>
    <row r="1757" spans="1:3">
      <c r="A1757">
        <v>1498</v>
      </c>
      <c r="B1757" s="31">
        <v>51</v>
      </c>
      <c r="C1757" s="397">
        <v>1804</v>
      </c>
    </row>
    <row r="1758" spans="1:3">
      <c r="A1758">
        <v>1499</v>
      </c>
      <c r="B1758" s="31">
        <v>49</v>
      </c>
      <c r="C1758" s="397">
        <v>1695</v>
      </c>
    </row>
    <row r="1759" spans="1:3">
      <c r="A1759">
        <v>1500</v>
      </c>
      <c r="B1759" s="31">
        <v>52</v>
      </c>
      <c r="C1759" s="398">
        <v>1893</v>
      </c>
    </row>
    <row r="1760" spans="1:3">
      <c r="A1760">
        <v>1501</v>
      </c>
      <c r="B1760" s="1">
        <v>39</v>
      </c>
      <c r="C1760" s="398">
        <v>983</v>
      </c>
    </row>
    <row r="1761" spans="1:3">
      <c r="A1761">
        <v>1502</v>
      </c>
      <c r="B1761" s="1">
        <v>40</v>
      </c>
      <c r="C1761" s="398">
        <v>1165</v>
      </c>
    </row>
    <row r="1762" spans="1:3">
      <c r="A1762">
        <v>1503</v>
      </c>
      <c r="B1762" s="1">
        <v>41</v>
      </c>
      <c r="C1762" s="398">
        <v>1183</v>
      </c>
    </row>
    <row r="1763" spans="1:3">
      <c r="A1763">
        <v>1504</v>
      </c>
      <c r="B1763" s="1">
        <v>37</v>
      </c>
      <c r="C1763" s="398">
        <v>674</v>
      </c>
    </row>
    <row r="1764" spans="1:3">
      <c r="A1764">
        <v>1505</v>
      </c>
      <c r="B1764" s="31">
        <v>41</v>
      </c>
      <c r="C1764" s="398">
        <v>1294</v>
      </c>
    </row>
    <row r="1765" spans="1:3">
      <c r="A1765">
        <v>1506</v>
      </c>
      <c r="B1765" s="31">
        <v>51</v>
      </c>
      <c r="C1765" s="397">
        <v>1778</v>
      </c>
    </row>
    <row r="1766" spans="1:3">
      <c r="A1766">
        <v>1507</v>
      </c>
      <c r="B1766" s="31">
        <v>49</v>
      </c>
      <c r="C1766" s="397">
        <v>1654</v>
      </c>
    </row>
    <row r="1767" spans="1:3">
      <c r="A1767">
        <v>1508</v>
      </c>
      <c r="B1767" s="31">
        <v>50</v>
      </c>
      <c r="C1767" s="397">
        <v>1798</v>
      </c>
    </row>
    <row r="1768" spans="1:3">
      <c r="A1768">
        <v>1509</v>
      </c>
      <c r="B1768" s="31">
        <v>49</v>
      </c>
      <c r="C1768" s="396">
        <v>1712</v>
      </c>
    </row>
    <row r="1769" spans="1:3">
      <c r="A1769">
        <v>1510</v>
      </c>
      <c r="B1769" s="1">
        <v>35</v>
      </c>
      <c r="C1769" s="397">
        <v>781</v>
      </c>
    </row>
    <row r="1770" spans="1:3">
      <c r="A1770">
        <v>1511</v>
      </c>
      <c r="B1770" s="1">
        <v>39</v>
      </c>
      <c r="C1770" s="397">
        <v>1066</v>
      </c>
    </row>
    <row r="1771" spans="1:3">
      <c r="A1771">
        <v>1512</v>
      </c>
      <c r="B1771" s="1">
        <v>40</v>
      </c>
      <c r="C1771" s="397">
        <v>1182</v>
      </c>
    </row>
    <row r="1772" spans="1:3">
      <c r="A1772">
        <v>1513</v>
      </c>
      <c r="B1772" s="1">
        <v>36</v>
      </c>
      <c r="C1772" s="397">
        <v>588</v>
      </c>
    </row>
    <row r="1773" spans="1:3">
      <c r="A1773">
        <v>1514</v>
      </c>
      <c r="B1773" s="31">
        <v>39</v>
      </c>
      <c r="C1773" s="397">
        <v>1129</v>
      </c>
    </row>
    <row r="1774" spans="1:3">
      <c r="A1774">
        <v>1515</v>
      </c>
      <c r="B1774" s="31">
        <v>50</v>
      </c>
      <c r="C1774" s="397">
        <v>1483</v>
      </c>
    </row>
    <row r="1775" spans="1:3">
      <c r="A1775">
        <v>1516</v>
      </c>
      <c r="B1775" s="31">
        <v>47</v>
      </c>
      <c r="C1775" s="397">
        <v>1447</v>
      </c>
    </row>
    <row r="1776" spans="1:3">
      <c r="A1776">
        <v>1517</v>
      </c>
      <c r="B1776" s="31">
        <v>51</v>
      </c>
      <c r="C1776" s="397">
        <v>1486</v>
      </c>
    </row>
    <row r="1777" spans="1:3">
      <c r="A1777">
        <v>1518</v>
      </c>
      <c r="B1777" s="31">
        <v>48</v>
      </c>
      <c r="C1777" s="397">
        <v>1393</v>
      </c>
    </row>
    <row r="1778" spans="1:3">
      <c r="A1778">
        <v>1519</v>
      </c>
      <c r="B1778" s="1">
        <v>31</v>
      </c>
      <c r="C1778" s="397">
        <v>673</v>
      </c>
    </row>
    <row r="1779" spans="1:3">
      <c r="A1779">
        <v>1520</v>
      </c>
      <c r="B1779" s="47">
        <v>32</v>
      </c>
      <c r="C1779" s="397">
        <v>680</v>
      </c>
    </row>
    <row r="1780" spans="1:3">
      <c r="A1780">
        <v>1521</v>
      </c>
      <c r="B1780" s="31">
        <v>42</v>
      </c>
      <c r="C1780" s="397">
        <v>1572</v>
      </c>
    </row>
    <row r="1781" spans="1:3">
      <c r="A1781">
        <v>1522</v>
      </c>
      <c r="B1781" s="31">
        <v>41</v>
      </c>
      <c r="C1781" s="397">
        <v>1488</v>
      </c>
    </row>
    <row r="1782" spans="1:3">
      <c r="A1782">
        <v>1523</v>
      </c>
      <c r="B1782" s="31">
        <v>50</v>
      </c>
      <c r="C1782" s="397">
        <v>1804</v>
      </c>
    </row>
    <row r="1783" spans="1:3">
      <c r="A1783">
        <v>1524</v>
      </c>
      <c r="B1783" s="181">
        <v>36</v>
      </c>
      <c r="C1783" s="402">
        <v>700</v>
      </c>
    </row>
    <row r="1784" spans="1:3">
      <c r="A1784">
        <v>1525</v>
      </c>
      <c r="B1784" s="42">
        <v>36</v>
      </c>
      <c r="C1784" s="402">
        <v>675</v>
      </c>
    </row>
    <row r="1785" spans="1:3">
      <c r="A1785">
        <v>1526</v>
      </c>
      <c r="B1785" s="42">
        <v>34</v>
      </c>
      <c r="C1785" s="402">
        <v>660</v>
      </c>
    </row>
    <row r="1786" spans="1:3">
      <c r="A1786">
        <v>1527</v>
      </c>
      <c r="B1786" s="42">
        <v>34</v>
      </c>
      <c r="C1786" s="402">
        <v>625</v>
      </c>
    </row>
    <row r="1787" spans="1:3">
      <c r="A1787">
        <v>1528</v>
      </c>
      <c r="B1787" s="42">
        <v>35</v>
      </c>
      <c r="C1787" s="402">
        <v>565</v>
      </c>
    </row>
    <row r="1788" spans="1:3">
      <c r="A1788">
        <v>1529</v>
      </c>
      <c r="B1788" s="42">
        <v>36</v>
      </c>
      <c r="C1788" s="402">
        <v>715</v>
      </c>
    </row>
    <row r="1789" spans="1:3">
      <c r="A1789">
        <v>1530</v>
      </c>
      <c r="B1789" s="42">
        <v>35</v>
      </c>
      <c r="C1789" s="402">
        <v>645</v>
      </c>
    </row>
    <row r="1790" spans="1:3">
      <c r="A1790">
        <v>1531</v>
      </c>
      <c r="B1790" s="42">
        <v>36</v>
      </c>
      <c r="C1790" s="402">
        <v>700</v>
      </c>
    </row>
    <row r="1791" spans="1:3">
      <c r="A1791">
        <v>1532</v>
      </c>
      <c r="B1791" s="42">
        <v>38</v>
      </c>
      <c r="C1791" s="402">
        <v>745</v>
      </c>
    </row>
    <row r="1792" spans="1:3">
      <c r="A1792">
        <v>1533</v>
      </c>
      <c r="B1792" s="42">
        <v>36</v>
      </c>
      <c r="C1792" s="402">
        <v>695</v>
      </c>
    </row>
    <row r="1793" spans="1:3">
      <c r="A1793">
        <v>1534</v>
      </c>
      <c r="B1793" s="42">
        <v>35</v>
      </c>
      <c r="C1793" s="402">
        <v>630</v>
      </c>
    </row>
    <row r="1794" spans="1:3">
      <c r="A1794">
        <v>1535</v>
      </c>
      <c r="B1794" s="42">
        <v>37</v>
      </c>
      <c r="C1794" s="402">
        <v>710</v>
      </c>
    </row>
    <row r="1795" spans="1:3">
      <c r="A1795">
        <v>1536</v>
      </c>
      <c r="B1795" s="42">
        <v>39</v>
      </c>
      <c r="C1795" s="402">
        <v>745</v>
      </c>
    </row>
    <row r="1796" spans="1:3">
      <c r="A1796">
        <v>1537</v>
      </c>
      <c r="B1796" s="42">
        <v>38</v>
      </c>
      <c r="C1796" s="402">
        <v>770</v>
      </c>
    </row>
    <row r="1797" spans="1:3">
      <c r="A1797">
        <v>1538</v>
      </c>
      <c r="B1797" s="42">
        <v>36</v>
      </c>
      <c r="C1797" s="402">
        <v>635</v>
      </c>
    </row>
    <row r="1798" spans="1:3">
      <c r="A1798">
        <v>1539</v>
      </c>
      <c r="B1798" s="42">
        <v>37</v>
      </c>
      <c r="C1798" s="402">
        <v>755</v>
      </c>
    </row>
    <row r="1799" spans="1:3">
      <c r="A1799">
        <v>1540</v>
      </c>
      <c r="B1799" s="42">
        <v>38</v>
      </c>
      <c r="C1799" s="402">
        <v>770</v>
      </c>
    </row>
    <row r="1800" spans="1:3">
      <c r="A1800">
        <v>1541</v>
      </c>
      <c r="B1800" s="42">
        <v>37</v>
      </c>
      <c r="C1800" s="402">
        <v>755</v>
      </c>
    </row>
    <row r="1801" spans="1:3">
      <c r="A1801">
        <v>1542</v>
      </c>
      <c r="B1801" s="42">
        <v>35</v>
      </c>
      <c r="C1801" s="402">
        <v>645</v>
      </c>
    </row>
    <row r="1802" spans="1:3">
      <c r="A1802">
        <v>1543</v>
      </c>
      <c r="B1802" s="42">
        <v>36</v>
      </c>
      <c r="C1802" s="402">
        <v>655</v>
      </c>
    </row>
    <row r="1803" spans="1:3">
      <c r="A1803">
        <v>1544</v>
      </c>
      <c r="B1803" s="42">
        <v>35</v>
      </c>
      <c r="C1803" s="402">
        <v>645</v>
      </c>
    </row>
    <row r="1804" spans="1:3">
      <c r="A1804">
        <v>1545</v>
      </c>
      <c r="B1804" s="42">
        <v>38</v>
      </c>
      <c r="C1804" s="402">
        <v>755</v>
      </c>
    </row>
    <row r="1805" spans="1:3">
      <c r="A1805">
        <v>1546</v>
      </c>
      <c r="B1805" s="42">
        <v>37</v>
      </c>
      <c r="C1805" s="402">
        <v>730</v>
      </c>
    </row>
    <row r="1806" spans="1:3">
      <c r="A1806">
        <v>1547</v>
      </c>
      <c r="B1806" s="42">
        <v>37</v>
      </c>
      <c r="C1806" s="402">
        <v>715</v>
      </c>
    </row>
    <row r="1807" spans="1:3">
      <c r="A1807">
        <v>1548</v>
      </c>
      <c r="B1807" s="42">
        <v>37</v>
      </c>
      <c r="C1807" s="402">
        <v>760</v>
      </c>
    </row>
    <row r="1808" spans="1:3">
      <c r="A1808">
        <v>1549</v>
      </c>
      <c r="B1808" s="42">
        <v>37</v>
      </c>
      <c r="C1808" s="402">
        <v>750</v>
      </c>
    </row>
    <row r="1809" spans="1:3">
      <c r="A1809">
        <v>1550</v>
      </c>
      <c r="B1809" s="42">
        <v>36</v>
      </c>
      <c r="C1809" s="402">
        <v>640</v>
      </c>
    </row>
    <row r="1810" spans="1:3">
      <c r="A1810">
        <v>1551</v>
      </c>
      <c r="B1810" s="42">
        <v>38</v>
      </c>
      <c r="C1810" s="402">
        <v>745</v>
      </c>
    </row>
    <row r="1811" spans="1:3">
      <c r="A1811">
        <v>1552</v>
      </c>
      <c r="B1811" s="42">
        <v>36</v>
      </c>
      <c r="C1811" s="402">
        <v>675</v>
      </c>
    </row>
    <row r="1812" spans="1:3">
      <c r="A1812">
        <v>1553</v>
      </c>
      <c r="B1812" s="42">
        <v>37</v>
      </c>
      <c r="C1812" s="402">
        <v>755</v>
      </c>
    </row>
    <row r="1813" spans="1:3">
      <c r="A1813">
        <v>1554</v>
      </c>
      <c r="B1813" s="42">
        <v>38</v>
      </c>
      <c r="C1813" s="402">
        <v>655</v>
      </c>
    </row>
    <row r="1814" spans="1:3">
      <c r="A1814">
        <v>1555</v>
      </c>
      <c r="B1814" s="42">
        <v>38</v>
      </c>
      <c r="C1814" s="402">
        <v>731</v>
      </c>
    </row>
    <row r="1815" spans="1:3">
      <c r="A1815">
        <v>1556</v>
      </c>
      <c r="B1815" s="42">
        <v>37</v>
      </c>
      <c r="C1815" s="402">
        <v>785</v>
      </c>
    </row>
    <row r="1816" spans="1:3">
      <c r="A1816">
        <v>1557</v>
      </c>
      <c r="B1816" s="42">
        <v>38</v>
      </c>
      <c r="C1816" s="402">
        <v>715</v>
      </c>
    </row>
    <row r="1817" spans="1:3">
      <c r="A1817">
        <v>1558</v>
      </c>
      <c r="B1817" s="42">
        <v>35</v>
      </c>
      <c r="C1817" s="402">
        <v>690</v>
      </c>
    </row>
    <row r="1818" spans="1:3">
      <c r="A1818">
        <v>1559</v>
      </c>
      <c r="B1818" s="42">
        <v>35</v>
      </c>
      <c r="C1818" s="402">
        <v>615</v>
      </c>
    </row>
    <row r="1819" spans="1:3">
      <c r="A1819">
        <v>1560</v>
      </c>
      <c r="B1819" s="181">
        <v>63</v>
      </c>
      <c r="C1819" s="402">
        <v>3465</v>
      </c>
    </row>
    <row r="1820" spans="1:3">
      <c r="A1820">
        <v>1561</v>
      </c>
      <c r="B1820" s="42">
        <v>61</v>
      </c>
      <c r="C1820" s="402">
        <v>3240</v>
      </c>
    </row>
    <row r="1821" spans="1:3">
      <c r="A1821">
        <v>1562</v>
      </c>
      <c r="B1821" s="42">
        <v>64</v>
      </c>
      <c r="C1821" s="402">
        <v>3780</v>
      </c>
    </row>
    <row r="1822" spans="1:3">
      <c r="A1822">
        <v>1563</v>
      </c>
      <c r="B1822" s="42">
        <v>63</v>
      </c>
      <c r="C1822" s="402">
        <v>3330</v>
      </c>
    </row>
    <row r="1823" spans="1:3">
      <c r="A1823">
        <v>1564</v>
      </c>
      <c r="B1823" s="42">
        <v>68</v>
      </c>
      <c r="C1823" s="402">
        <v>4350</v>
      </c>
    </row>
    <row r="1824" spans="1:3">
      <c r="A1824">
        <v>1565</v>
      </c>
      <c r="B1824" s="42">
        <v>61</v>
      </c>
      <c r="C1824" s="402">
        <v>3165</v>
      </c>
    </row>
    <row r="1825" spans="1:3">
      <c r="A1825">
        <v>1566</v>
      </c>
      <c r="B1825" s="42">
        <v>44</v>
      </c>
      <c r="C1825" s="402">
        <v>1140</v>
      </c>
    </row>
    <row r="1826" spans="1:3">
      <c r="A1826">
        <v>1567</v>
      </c>
      <c r="B1826" s="42">
        <v>41</v>
      </c>
      <c r="C1826" s="402">
        <v>945</v>
      </c>
    </row>
    <row r="1827" spans="1:3">
      <c r="A1827">
        <v>1568</v>
      </c>
      <c r="B1827" s="42">
        <v>42</v>
      </c>
      <c r="C1827" s="402">
        <v>1085</v>
      </c>
    </row>
    <row r="1828" spans="1:3">
      <c r="A1828">
        <v>1569</v>
      </c>
      <c r="B1828" s="42">
        <v>45</v>
      </c>
      <c r="C1828" s="402">
        <v>1340</v>
      </c>
    </row>
    <row r="1829" spans="1:3">
      <c r="A1829">
        <v>1570</v>
      </c>
      <c r="B1829" s="42">
        <v>43</v>
      </c>
      <c r="C1829" s="402">
        <v>1185</v>
      </c>
    </row>
    <row r="1830" spans="1:3">
      <c r="A1830">
        <v>1571</v>
      </c>
      <c r="B1830" s="42">
        <v>44</v>
      </c>
      <c r="C1830" s="402">
        <v>1145</v>
      </c>
    </row>
    <row r="1831" spans="1:3">
      <c r="A1831">
        <v>1572</v>
      </c>
      <c r="B1831" s="42">
        <v>42</v>
      </c>
      <c r="C1831" s="402">
        <v>1080</v>
      </c>
    </row>
    <row r="1832" spans="1:3">
      <c r="A1832">
        <v>1573</v>
      </c>
      <c r="B1832" s="42">
        <v>41</v>
      </c>
      <c r="C1832" s="402">
        <v>925</v>
      </c>
    </row>
    <row r="1833" spans="1:3">
      <c r="A1833">
        <v>1574</v>
      </c>
      <c r="B1833" s="42">
        <v>42</v>
      </c>
      <c r="C1833" s="402">
        <v>960</v>
      </c>
    </row>
    <row r="1834" spans="1:3">
      <c r="A1834">
        <v>1575</v>
      </c>
      <c r="B1834" s="42">
        <v>43</v>
      </c>
      <c r="C1834" s="402">
        <v>1150</v>
      </c>
    </row>
    <row r="1835" spans="1:3">
      <c r="A1835">
        <v>1576</v>
      </c>
      <c r="B1835" s="42">
        <v>38</v>
      </c>
      <c r="C1835" s="402">
        <v>875</v>
      </c>
    </row>
    <row r="1836" spans="1:3">
      <c r="A1836">
        <v>1577</v>
      </c>
      <c r="B1836" s="42">
        <v>40</v>
      </c>
      <c r="C1836" s="402">
        <v>940</v>
      </c>
    </row>
    <row r="1837" spans="1:3">
      <c r="A1837">
        <v>1578</v>
      </c>
      <c r="B1837" s="42">
        <v>47</v>
      </c>
      <c r="C1837" s="402">
        <v>1360</v>
      </c>
    </row>
    <row r="1838" spans="1:3">
      <c r="A1838">
        <v>1579</v>
      </c>
      <c r="B1838" s="42">
        <v>35</v>
      </c>
      <c r="C1838" s="402">
        <v>625</v>
      </c>
    </row>
    <row r="1839" spans="1:3">
      <c r="A1839">
        <v>1580</v>
      </c>
      <c r="B1839" s="42">
        <v>40</v>
      </c>
      <c r="C1839" s="402">
        <v>725</v>
      </c>
    </row>
    <row r="1840" spans="1:3">
      <c r="A1840">
        <v>1581</v>
      </c>
      <c r="B1840" s="42">
        <v>38</v>
      </c>
      <c r="C1840" s="402">
        <v>725</v>
      </c>
    </row>
    <row r="1841" spans="1:3">
      <c r="A1841">
        <v>1582</v>
      </c>
      <c r="B1841" s="42">
        <v>38</v>
      </c>
      <c r="C1841" s="402">
        <v>695</v>
      </c>
    </row>
    <row r="1842" spans="1:3">
      <c r="A1842">
        <v>1583</v>
      </c>
      <c r="B1842" s="42">
        <v>36</v>
      </c>
      <c r="C1842" s="402">
        <v>580</v>
      </c>
    </row>
    <row r="1843" spans="1:3">
      <c r="A1843">
        <v>1584</v>
      </c>
      <c r="B1843" s="42">
        <v>37</v>
      </c>
      <c r="C1843" s="402">
        <v>685</v>
      </c>
    </row>
    <row r="1844" spans="1:3">
      <c r="A1844">
        <v>1585</v>
      </c>
      <c r="B1844" s="42">
        <v>39</v>
      </c>
      <c r="C1844" s="402">
        <v>755</v>
      </c>
    </row>
    <row r="1845" spans="1:3">
      <c r="A1845">
        <v>1586</v>
      </c>
      <c r="B1845" s="42">
        <v>36</v>
      </c>
      <c r="C1845" s="402">
        <v>630</v>
      </c>
    </row>
    <row r="1846" spans="1:3">
      <c r="A1846">
        <v>1587</v>
      </c>
      <c r="B1846" s="42">
        <v>38</v>
      </c>
      <c r="C1846" s="402">
        <v>720</v>
      </c>
    </row>
    <row r="1847" spans="1:3">
      <c r="A1847">
        <v>1588</v>
      </c>
      <c r="B1847" s="42">
        <v>38</v>
      </c>
      <c r="C1847" s="402">
        <v>735</v>
      </c>
    </row>
    <row r="1848" spans="1:3">
      <c r="A1848">
        <v>1589</v>
      </c>
      <c r="B1848" s="42">
        <v>37</v>
      </c>
      <c r="C1848" s="402">
        <v>725</v>
      </c>
    </row>
    <row r="1849" spans="1:3">
      <c r="A1849">
        <v>1590</v>
      </c>
      <c r="B1849" s="42">
        <v>39</v>
      </c>
      <c r="C1849" s="402">
        <v>715</v>
      </c>
    </row>
    <row r="1850" spans="1:3">
      <c r="A1850">
        <v>1591</v>
      </c>
      <c r="B1850" s="42">
        <v>37</v>
      </c>
      <c r="C1850" s="402">
        <v>680</v>
      </c>
    </row>
    <row r="1851" spans="1:3">
      <c r="A1851">
        <v>1592</v>
      </c>
      <c r="B1851" s="42">
        <v>36</v>
      </c>
      <c r="C1851" s="402">
        <v>780</v>
      </c>
    </row>
    <row r="1852" spans="1:3">
      <c r="A1852">
        <v>1593</v>
      </c>
      <c r="B1852" s="42">
        <v>36</v>
      </c>
      <c r="C1852" s="402">
        <v>795</v>
      </c>
    </row>
    <row r="1853" spans="1:3">
      <c r="A1853">
        <v>1594</v>
      </c>
      <c r="B1853" s="42">
        <v>37</v>
      </c>
      <c r="C1853" s="402">
        <v>805</v>
      </c>
    </row>
    <row r="1854" spans="1:3">
      <c r="A1854">
        <v>1595</v>
      </c>
      <c r="B1854" s="42">
        <v>33</v>
      </c>
      <c r="C1854" s="402">
        <v>550</v>
      </c>
    </row>
    <row r="1855" spans="1:3">
      <c r="A1855">
        <v>1596</v>
      </c>
      <c r="B1855" s="42">
        <v>33</v>
      </c>
      <c r="C1855" s="402">
        <v>545</v>
      </c>
    </row>
    <row r="1856" spans="1:3">
      <c r="A1856">
        <v>1597</v>
      </c>
      <c r="B1856" s="42">
        <v>77</v>
      </c>
      <c r="C1856" s="402">
        <v>5980</v>
      </c>
    </row>
    <row r="1857" spans="1:3">
      <c r="A1857">
        <v>1598</v>
      </c>
      <c r="B1857" s="42">
        <v>55</v>
      </c>
      <c r="C1857" s="402">
        <v>3475</v>
      </c>
    </row>
    <row r="1858" spans="1:3">
      <c r="A1858">
        <v>1599</v>
      </c>
      <c r="B1858" s="42">
        <v>64</v>
      </c>
      <c r="C1858" s="402">
        <v>3885</v>
      </c>
    </row>
    <row r="1859" spans="1:3">
      <c r="A1859">
        <v>1600</v>
      </c>
      <c r="B1859" s="42">
        <v>65</v>
      </c>
      <c r="C1859" s="402">
        <v>3975</v>
      </c>
    </row>
    <row r="1860" spans="1:3">
      <c r="A1860">
        <v>1601</v>
      </c>
      <c r="B1860" s="42">
        <v>54</v>
      </c>
      <c r="C1860" s="402">
        <v>1955</v>
      </c>
    </row>
    <row r="1861" spans="1:3">
      <c r="A1861">
        <v>1602</v>
      </c>
      <c r="B1861" s="42">
        <v>52</v>
      </c>
      <c r="C1861" s="402">
        <v>1845</v>
      </c>
    </row>
    <row r="1862" spans="1:3">
      <c r="A1862">
        <v>1603</v>
      </c>
      <c r="B1862" s="42">
        <v>45</v>
      </c>
      <c r="C1862" s="402">
        <v>1260</v>
      </c>
    </row>
    <row r="1863" spans="1:3">
      <c r="A1863">
        <v>1604</v>
      </c>
      <c r="B1863" s="42">
        <v>45</v>
      </c>
      <c r="C1863" s="402">
        <v>1185</v>
      </c>
    </row>
    <row r="1864" spans="1:3">
      <c r="A1864">
        <v>1605</v>
      </c>
      <c r="B1864" s="42">
        <v>51</v>
      </c>
      <c r="C1864" s="402">
        <v>1720</v>
      </c>
    </row>
    <row r="1865" spans="1:3">
      <c r="A1865">
        <v>1606</v>
      </c>
      <c r="B1865" s="42">
        <v>51</v>
      </c>
      <c r="C1865" s="402">
        <v>1905</v>
      </c>
    </row>
    <row r="1866" spans="1:3">
      <c r="A1866">
        <v>1607</v>
      </c>
      <c r="B1866" s="42">
        <v>53</v>
      </c>
      <c r="C1866" s="402">
        <v>1910</v>
      </c>
    </row>
    <row r="1867" spans="1:3">
      <c r="A1867">
        <v>1608</v>
      </c>
      <c r="B1867" s="42">
        <v>51</v>
      </c>
      <c r="C1867" s="402">
        <v>1800</v>
      </c>
    </row>
    <row r="1868" spans="1:3">
      <c r="A1868">
        <v>1609</v>
      </c>
      <c r="B1868" s="42">
        <v>46</v>
      </c>
      <c r="C1868" s="402">
        <v>1270</v>
      </c>
    </row>
    <row r="1869" spans="1:3">
      <c r="A1869">
        <v>1610</v>
      </c>
      <c r="B1869" s="42">
        <v>77</v>
      </c>
      <c r="C1869" s="402">
        <v>5850</v>
      </c>
    </row>
    <row r="1870" spans="1:3">
      <c r="A1870">
        <v>1611</v>
      </c>
      <c r="B1870" s="42">
        <v>55</v>
      </c>
      <c r="C1870" s="402">
        <v>2265</v>
      </c>
    </row>
    <row r="1871" spans="1:3">
      <c r="A1871">
        <v>1612</v>
      </c>
      <c r="B1871" s="42">
        <v>53</v>
      </c>
      <c r="C1871" s="402">
        <v>2145</v>
      </c>
    </row>
    <row r="1872" spans="1:3">
      <c r="A1872">
        <v>1613</v>
      </c>
      <c r="B1872" s="42">
        <v>50</v>
      </c>
      <c r="C1872" s="402">
        <v>1815</v>
      </c>
    </row>
    <row r="1873" spans="1:3">
      <c r="A1873">
        <v>1614</v>
      </c>
      <c r="B1873" s="42">
        <v>47</v>
      </c>
      <c r="C1873" s="402">
        <v>1600</v>
      </c>
    </row>
    <row r="1874" spans="1:3">
      <c r="A1874">
        <v>1615</v>
      </c>
      <c r="B1874" s="42">
        <v>43</v>
      </c>
      <c r="C1874" s="402">
        <v>1135</v>
      </c>
    </row>
    <row r="1875" spans="1:3">
      <c r="A1875">
        <v>1616</v>
      </c>
      <c r="B1875" s="42">
        <v>47</v>
      </c>
      <c r="C1875" s="402">
        <v>1500</v>
      </c>
    </row>
    <row r="1876" spans="1:3">
      <c r="A1876">
        <v>1617</v>
      </c>
      <c r="B1876" s="42">
        <v>44</v>
      </c>
      <c r="C1876" s="402">
        <v>1325</v>
      </c>
    </row>
    <row r="1877" spans="1:3">
      <c r="A1877">
        <v>1618</v>
      </c>
      <c r="B1877" s="42">
        <v>40</v>
      </c>
      <c r="C1877" s="402">
        <v>940</v>
      </c>
    </row>
    <row r="1878" spans="1:3">
      <c r="A1878">
        <v>1619</v>
      </c>
      <c r="B1878" s="42">
        <v>42</v>
      </c>
      <c r="C1878" s="402">
        <v>1160</v>
      </c>
    </row>
    <row r="1879" spans="1:3">
      <c r="A1879">
        <v>1620</v>
      </c>
      <c r="B1879" s="42">
        <v>45</v>
      </c>
      <c r="C1879" s="402">
        <v>1230</v>
      </c>
    </row>
    <row r="1880" spans="1:3">
      <c r="A1880">
        <v>1621</v>
      </c>
      <c r="B1880" s="42">
        <v>45</v>
      </c>
      <c r="C1880" s="402">
        <v>1215</v>
      </c>
    </row>
    <row r="1881" spans="1:3">
      <c r="A1881">
        <v>1622</v>
      </c>
      <c r="B1881" s="42">
        <v>44</v>
      </c>
      <c r="C1881" s="402">
        <v>1220</v>
      </c>
    </row>
    <row r="1882" spans="1:3">
      <c r="A1882">
        <v>1623</v>
      </c>
      <c r="B1882" s="42">
        <v>54</v>
      </c>
      <c r="C1882" s="402">
        <v>2295</v>
      </c>
    </row>
    <row r="1883" spans="1:3">
      <c r="A1883">
        <v>1624</v>
      </c>
      <c r="B1883" s="42">
        <v>41</v>
      </c>
      <c r="C1883" s="402">
        <v>9950</v>
      </c>
    </row>
    <row r="1884" spans="1:3">
      <c r="A1884">
        <v>1625</v>
      </c>
      <c r="B1884" s="42">
        <v>49</v>
      </c>
      <c r="C1884" s="402">
        <v>1505</v>
      </c>
    </row>
    <row r="1885" spans="1:3">
      <c r="A1885">
        <v>1626</v>
      </c>
      <c r="B1885" s="42">
        <v>57</v>
      </c>
      <c r="C1885" s="402">
        <v>2360</v>
      </c>
    </row>
    <row r="1886" spans="1:3">
      <c r="A1886">
        <v>1627</v>
      </c>
      <c r="B1886" s="42">
        <v>53</v>
      </c>
      <c r="C1886" s="402">
        <v>2050</v>
      </c>
    </row>
    <row r="1887" spans="1:3">
      <c r="A1887">
        <v>1628</v>
      </c>
      <c r="B1887" s="42">
        <v>43</v>
      </c>
      <c r="C1887" s="402">
        <v>1025</v>
      </c>
    </row>
    <row r="1888" spans="1:3">
      <c r="A1888">
        <v>1629</v>
      </c>
      <c r="B1888" s="42">
        <v>45</v>
      </c>
      <c r="C1888" s="402">
        <v>1215</v>
      </c>
    </row>
    <row r="1889" spans="1:3">
      <c r="A1889">
        <v>1630</v>
      </c>
      <c r="B1889" s="42">
        <v>57</v>
      </c>
      <c r="C1889" s="402">
        <v>2415</v>
      </c>
    </row>
    <row r="1890" spans="1:3">
      <c r="A1890">
        <v>1631</v>
      </c>
      <c r="B1890" s="42">
        <v>51</v>
      </c>
      <c r="C1890" s="402">
        <v>1710</v>
      </c>
    </row>
    <row r="1891" spans="1:3">
      <c r="A1891">
        <v>1632</v>
      </c>
      <c r="B1891" s="42">
        <v>56</v>
      </c>
      <c r="C1891" s="402">
        <v>2355</v>
      </c>
    </row>
    <row r="1892" spans="1:3">
      <c r="A1892">
        <v>1633</v>
      </c>
      <c r="B1892" s="42">
        <v>54</v>
      </c>
      <c r="C1892" s="402">
        <v>2270</v>
      </c>
    </row>
    <row r="1893" spans="1:3">
      <c r="A1893">
        <v>1634</v>
      </c>
      <c r="B1893" s="42">
        <v>52</v>
      </c>
      <c r="C1893" s="402">
        <v>1845</v>
      </c>
    </row>
    <row r="1894" spans="1:3">
      <c r="A1894">
        <v>1635</v>
      </c>
      <c r="B1894" s="42">
        <v>43</v>
      </c>
      <c r="C1894" s="402">
        <v>1150</v>
      </c>
    </row>
    <row r="1895" spans="1:3">
      <c r="A1895">
        <v>1636</v>
      </c>
      <c r="B1895" s="42">
        <v>48</v>
      </c>
      <c r="C1895" s="402">
        <v>1515</v>
      </c>
    </row>
    <row r="1896" spans="1:3">
      <c r="A1896">
        <v>1637</v>
      </c>
      <c r="B1896" s="42">
        <v>52</v>
      </c>
      <c r="C1896" s="402">
        <v>1960</v>
      </c>
    </row>
    <row r="1897" spans="1:3">
      <c r="A1897">
        <v>1638</v>
      </c>
      <c r="B1897" s="42">
        <v>49</v>
      </c>
      <c r="C1897" s="402">
        <v>1585</v>
      </c>
    </row>
    <row r="1898" spans="1:3">
      <c r="A1898">
        <v>1639</v>
      </c>
      <c r="B1898" s="42">
        <v>48</v>
      </c>
      <c r="C1898" s="402">
        <v>1520</v>
      </c>
    </row>
    <row r="1899" spans="1:3">
      <c r="A1899">
        <v>1640</v>
      </c>
      <c r="B1899" s="42">
        <v>40</v>
      </c>
      <c r="C1899" s="402">
        <v>860</v>
      </c>
    </row>
    <row r="1900" spans="1:3">
      <c r="A1900">
        <v>1641</v>
      </c>
      <c r="B1900" s="42">
        <v>70</v>
      </c>
      <c r="C1900" s="402">
        <v>4435</v>
      </c>
    </row>
    <row r="1901" spans="1:3">
      <c r="A1901">
        <v>1642</v>
      </c>
      <c r="B1901" s="42">
        <v>50</v>
      </c>
      <c r="C1901" s="402">
        <v>1695</v>
      </c>
    </row>
    <row r="1902" spans="1:3">
      <c r="A1902">
        <v>1643</v>
      </c>
      <c r="B1902" s="42">
        <v>60</v>
      </c>
      <c r="C1902" s="402">
        <v>3125</v>
      </c>
    </row>
    <row r="1903" spans="1:3">
      <c r="A1903">
        <v>1644</v>
      </c>
      <c r="B1903" s="42">
        <v>58</v>
      </c>
      <c r="C1903" s="402">
        <v>2485</v>
      </c>
    </row>
    <row r="1904" spans="1:3">
      <c r="A1904">
        <v>1645</v>
      </c>
      <c r="B1904" s="42">
        <v>59</v>
      </c>
      <c r="C1904" s="402">
        <v>3140</v>
      </c>
    </row>
    <row r="1905" spans="1:3">
      <c r="A1905">
        <v>1646</v>
      </c>
      <c r="B1905" s="42">
        <v>43</v>
      </c>
      <c r="C1905" s="402">
        <v>1020</v>
      </c>
    </row>
    <row r="1906" spans="1:3">
      <c r="A1906">
        <v>1647</v>
      </c>
      <c r="B1906" s="42">
        <v>40</v>
      </c>
      <c r="C1906" s="402">
        <v>860</v>
      </c>
    </row>
    <row r="1907" spans="1:3">
      <c r="A1907">
        <v>1648</v>
      </c>
      <c r="B1907" s="42">
        <v>53</v>
      </c>
      <c r="C1907" s="402">
        <v>2080</v>
      </c>
    </row>
    <row r="1908" spans="1:3">
      <c r="A1908">
        <v>1649</v>
      </c>
      <c r="B1908" s="42">
        <v>46</v>
      </c>
      <c r="C1908" s="402">
        <v>1365</v>
      </c>
    </row>
    <row r="1909" spans="1:3">
      <c r="A1909">
        <v>1650</v>
      </c>
      <c r="B1909" s="42">
        <v>56</v>
      </c>
      <c r="C1909" s="402">
        <v>2415</v>
      </c>
    </row>
    <row r="1910" spans="1:3">
      <c r="A1910">
        <v>1651</v>
      </c>
      <c r="B1910" s="42">
        <v>53</v>
      </c>
      <c r="C1910" s="402">
        <v>2140</v>
      </c>
    </row>
    <row r="1911" spans="1:3">
      <c r="A1911">
        <v>1652</v>
      </c>
      <c r="B1911" s="42">
        <v>42</v>
      </c>
      <c r="C1911" s="402">
        <v>1150</v>
      </c>
    </row>
    <row r="1912" spans="1:3">
      <c r="A1912">
        <v>1653</v>
      </c>
      <c r="B1912" s="42">
        <v>48</v>
      </c>
      <c r="C1912" s="402">
        <v>1515</v>
      </c>
    </row>
    <row r="1913" spans="1:3">
      <c r="A1913">
        <v>1654</v>
      </c>
      <c r="B1913" s="42">
        <v>50</v>
      </c>
      <c r="C1913" s="402">
        <v>1675</v>
      </c>
    </row>
    <row r="1914" spans="1:3">
      <c r="A1914">
        <v>1655</v>
      </c>
      <c r="B1914" s="42">
        <v>58</v>
      </c>
      <c r="C1914" s="402">
        <v>2565</v>
      </c>
    </row>
    <row r="1915" spans="1:3">
      <c r="A1915">
        <v>1656</v>
      </c>
      <c r="B1915" s="42">
        <v>56</v>
      </c>
      <c r="C1915" s="402">
        <v>2420</v>
      </c>
    </row>
    <row r="1916" spans="1:3">
      <c r="A1916">
        <v>1657</v>
      </c>
      <c r="B1916" s="42">
        <v>42</v>
      </c>
      <c r="C1916" s="402">
        <v>1005</v>
      </c>
    </row>
    <row r="1917" spans="1:3">
      <c r="A1917">
        <v>1658</v>
      </c>
      <c r="B1917" s="42">
        <v>38</v>
      </c>
      <c r="C1917" s="402">
        <v>845</v>
      </c>
    </row>
    <row r="1918" spans="1:3">
      <c r="A1918">
        <v>1659</v>
      </c>
      <c r="B1918" s="42">
        <v>39</v>
      </c>
      <c r="C1918" s="402">
        <v>865</v>
      </c>
    </row>
    <row r="1919" spans="1:3">
      <c r="A1919">
        <v>1660</v>
      </c>
      <c r="B1919" s="42">
        <v>37</v>
      </c>
      <c r="C1919" s="402">
        <v>925</v>
      </c>
    </row>
    <row r="1920" spans="1:3">
      <c r="A1920">
        <v>1661</v>
      </c>
      <c r="B1920" s="42">
        <v>29</v>
      </c>
      <c r="C1920" s="402">
        <v>360</v>
      </c>
    </row>
    <row r="1921" spans="1:3">
      <c r="A1921">
        <v>1662</v>
      </c>
      <c r="B1921" s="42">
        <v>28</v>
      </c>
      <c r="C1921" s="402">
        <v>325</v>
      </c>
    </row>
    <row r="1922" spans="1:3">
      <c r="A1922">
        <v>1663</v>
      </c>
      <c r="B1922" s="42">
        <v>30</v>
      </c>
      <c r="C1922" s="402">
        <v>385</v>
      </c>
    </row>
    <row r="1923" spans="1:3">
      <c r="A1923">
        <v>1664</v>
      </c>
      <c r="B1923" s="42">
        <v>37</v>
      </c>
      <c r="C1923" s="402">
        <v>685</v>
      </c>
    </row>
    <row r="1924" spans="1:3">
      <c r="A1924">
        <v>1665</v>
      </c>
      <c r="B1924" s="42">
        <v>37</v>
      </c>
      <c r="C1924" s="402">
        <v>665</v>
      </c>
    </row>
    <row r="1925" spans="1:3">
      <c r="A1925">
        <v>1666</v>
      </c>
      <c r="B1925" s="42">
        <v>60</v>
      </c>
      <c r="C1925" s="403">
        <v>2705</v>
      </c>
    </row>
    <row r="1926" spans="1:3">
      <c r="A1926">
        <v>1667</v>
      </c>
      <c r="B1926" s="42">
        <v>53</v>
      </c>
      <c r="C1926" s="403">
        <v>2040</v>
      </c>
    </row>
    <row r="1927" spans="1:3">
      <c r="A1927">
        <v>1668</v>
      </c>
      <c r="B1927" s="42">
        <v>59</v>
      </c>
      <c r="C1927" s="403">
        <v>2435</v>
      </c>
    </row>
    <row r="1928" spans="1:3">
      <c r="A1928">
        <v>1669</v>
      </c>
      <c r="B1928" s="42">
        <v>56</v>
      </c>
      <c r="C1928" s="403">
        <v>2355</v>
      </c>
    </row>
    <row r="1929" spans="1:3">
      <c r="A1929">
        <v>1670</v>
      </c>
      <c r="B1929" s="42">
        <v>61</v>
      </c>
      <c r="C1929" s="403">
        <v>3020</v>
      </c>
    </row>
    <row r="1930" spans="1:3">
      <c r="A1930">
        <v>1671</v>
      </c>
      <c r="B1930" s="42">
        <v>54</v>
      </c>
      <c r="C1930" s="403">
        <v>2140</v>
      </c>
    </row>
    <row r="1931" spans="1:3">
      <c r="A1931">
        <v>1672</v>
      </c>
      <c r="B1931" s="42">
        <v>60</v>
      </c>
      <c r="C1931" s="403">
        <v>2525</v>
      </c>
    </row>
    <row r="1932" spans="1:3">
      <c r="A1932">
        <v>1673</v>
      </c>
      <c r="B1932" s="42">
        <v>54</v>
      </c>
      <c r="C1932" s="403">
        <v>2110</v>
      </c>
    </row>
    <row r="1933" spans="1:3">
      <c r="A1933">
        <v>1674</v>
      </c>
      <c r="B1933" s="42">
        <v>48</v>
      </c>
      <c r="C1933" s="403">
        <v>1365</v>
      </c>
    </row>
    <row r="1934" spans="1:3">
      <c r="A1934">
        <v>1675</v>
      </c>
      <c r="B1934" s="42">
        <v>57</v>
      </c>
      <c r="C1934" s="403">
        <v>2400</v>
      </c>
    </row>
    <row r="1935" spans="1:3">
      <c r="A1935">
        <v>1676</v>
      </c>
      <c r="B1935" s="42">
        <v>44</v>
      </c>
      <c r="C1935" s="403">
        <v>1245</v>
      </c>
    </row>
    <row r="1936" spans="1:3">
      <c r="A1936">
        <v>1677</v>
      </c>
      <c r="B1936" s="42">
        <v>56</v>
      </c>
      <c r="C1936" s="403">
        <v>2150</v>
      </c>
    </row>
    <row r="1937" spans="1:3">
      <c r="A1937">
        <v>1678</v>
      </c>
      <c r="B1937" s="42">
        <v>55</v>
      </c>
      <c r="C1937" s="403">
        <v>2010</v>
      </c>
    </row>
    <row r="1938" spans="1:3">
      <c r="A1938">
        <v>1679</v>
      </c>
      <c r="B1938" s="42">
        <v>60</v>
      </c>
      <c r="C1938" s="403">
        <v>2720</v>
      </c>
    </row>
    <row r="1939" spans="1:3">
      <c r="A1939">
        <v>1680</v>
      </c>
      <c r="B1939" s="42">
        <v>56</v>
      </c>
      <c r="C1939" s="403">
        <v>2155</v>
      </c>
    </row>
    <row r="1940" spans="1:3">
      <c r="A1940">
        <v>1681</v>
      </c>
      <c r="B1940" s="42">
        <v>54</v>
      </c>
      <c r="C1940" s="403">
        <v>2130</v>
      </c>
    </row>
    <row r="1941" spans="1:3">
      <c r="A1941">
        <v>1682</v>
      </c>
      <c r="B1941" s="42">
        <v>55</v>
      </c>
      <c r="C1941" s="403">
        <v>2205</v>
      </c>
    </row>
    <row r="1942" spans="1:3">
      <c r="A1942">
        <v>1683</v>
      </c>
      <c r="B1942" s="42">
        <v>57</v>
      </c>
      <c r="C1942" s="403">
        <v>2570</v>
      </c>
    </row>
    <row r="1943" spans="1:3">
      <c r="A1943">
        <v>1684</v>
      </c>
      <c r="B1943" s="42">
        <v>54</v>
      </c>
      <c r="C1943" s="403">
        <v>2000</v>
      </c>
    </row>
    <row r="1944" spans="1:3">
      <c r="A1944">
        <v>1685</v>
      </c>
      <c r="B1944" s="42">
        <v>55</v>
      </c>
      <c r="C1944" s="403">
        <v>2110</v>
      </c>
    </row>
    <row r="1945" spans="1:3">
      <c r="A1945">
        <v>1686</v>
      </c>
      <c r="B1945" s="42">
        <v>44</v>
      </c>
      <c r="C1945" s="403">
        <v>1125</v>
      </c>
    </row>
    <row r="1946" spans="1:3">
      <c r="A1946">
        <v>1687</v>
      </c>
      <c r="B1946" s="42">
        <v>51</v>
      </c>
      <c r="C1946" s="403">
        <v>1705</v>
      </c>
    </row>
    <row r="1947" spans="1:3">
      <c r="A1947">
        <v>1688</v>
      </c>
      <c r="B1947" s="42">
        <v>58</v>
      </c>
      <c r="C1947" s="403">
        <v>2305</v>
      </c>
    </row>
    <row r="1948" spans="1:3">
      <c r="A1948">
        <v>1689</v>
      </c>
      <c r="B1948" s="42">
        <v>55</v>
      </c>
      <c r="C1948" s="403">
        <v>2160</v>
      </c>
    </row>
    <row r="1949" spans="1:3">
      <c r="A1949">
        <v>1690</v>
      </c>
      <c r="B1949" s="42">
        <v>57</v>
      </c>
      <c r="C1949" s="403">
        <v>2565</v>
      </c>
    </row>
    <row r="1950" spans="1:3">
      <c r="A1950">
        <v>1691</v>
      </c>
      <c r="B1950" s="42">
        <v>54</v>
      </c>
      <c r="C1950" s="403">
        <v>2045</v>
      </c>
    </row>
    <row r="1951" spans="1:3">
      <c r="A1951">
        <v>1692</v>
      </c>
      <c r="B1951" s="42">
        <v>59</v>
      </c>
      <c r="C1951" s="403">
        <v>2470</v>
      </c>
    </row>
    <row r="1952" spans="1:3">
      <c r="A1952">
        <v>1693</v>
      </c>
      <c r="B1952" s="42">
        <v>56</v>
      </c>
      <c r="C1952" s="403">
        <v>2380</v>
      </c>
    </row>
    <row r="1953" spans="1:3">
      <c r="A1953">
        <v>1694</v>
      </c>
      <c r="B1953" s="42">
        <v>56</v>
      </c>
      <c r="C1953" s="403">
        <v>2339</v>
      </c>
    </row>
    <row r="1954" spans="1:3">
      <c r="A1954">
        <v>1695</v>
      </c>
      <c r="B1954" s="42">
        <v>41</v>
      </c>
      <c r="C1954" s="403">
        <v>950</v>
      </c>
    </row>
    <row r="1955" spans="1:3">
      <c r="A1955">
        <v>1696</v>
      </c>
      <c r="B1955" s="42">
        <v>60</v>
      </c>
      <c r="C1955" s="403">
        <v>2580</v>
      </c>
    </row>
    <row r="1956" spans="1:3">
      <c r="A1956">
        <v>1697</v>
      </c>
      <c r="B1956" s="42">
        <v>56</v>
      </c>
      <c r="C1956" s="403">
        <v>2185</v>
      </c>
    </row>
    <row r="1957" spans="1:3">
      <c r="A1957">
        <v>1698</v>
      </c>
      <c r="B1957" s="42">
        <v>54</v>
      </c>
      <c r="C1957" s="403">
        <v>2275</v>
      </c>
    </row>
    <row r="1958" spans="1:3">
      <c r="A1958">
        <v>1699</v>
      </c>
      <c r="B1958" s="42">
        <v>57</v>
      </c>
      <c r="C1958" s="403">
        <v>2425</v>
      </c>
    </row>
    <row r="1959" spans="1:3">
      <c r="A1959">
        <v>1700</v>
      </c>
      <c r="B1959" s="42">
        <v>57</v>
      </c>
      <c r="C1959" s="403">
        <v>2425</v>
      </c>
    </row>
    <row r="1960" spans="1:3">
      <c r="A1960">
        <v>1701</v>
      </c>
      <c r="B1960" s="42">
        <v>61</v>
      </c>
      <c r="C1960" s="403">
        <v>2820</v>
      </c>
    </row>
    <row r="1961" spans="1:3">
      <c r="A1961">
        <v>1702</v>
      </c>
      <c r="B1961" s="42">
        <v>40</v>
      </c>
      <c r="C1961" s="403">
        <v>990</v>
      </c>
    </row>
    <row r="1962" spans="1:3">
      <c r="A1962">
        <v>1703</v>
      </c>
      <c r="B1962" s="42">
        <v>32</v>
      </c>
      <c r="C1962" s="403">
        <v>675</v>
      </c>
    </row>
    <row r="1963" spans="1:3">
      <c r="A1963">
        <v>1704</v>
      </c>
      <c r="B1963" s="42">
        <v>43</v>
      </c>
      <c r="C1963" s="403">
        <v>1040</v>
      </c>
    </row>
    <row r="1964" spans="1:3">
      <c r="A1964">
        <v>1705</v>
      </c>
      <c r="B1964" s="42">
        <v>33</v>
      </c>
      <c r="C1964" s="403">
        <v>565</v>
      </c>
    </row>
    <row r="1965" spans="1:3">
      <c r="A1965">
        <v>1706</v>
      </c>
      <c r="B1965" s="42">
        <v>34</v>
      </c>
      <c r="C1965" s="403">
        <v>735</v>
      </c>
    </row>
    <row r="1966" spans="1:3">
      <c r="A1966">
        <v>1707</v>
      </c>
      <c r="B1966" s="42">
        <v>36</v>
      </c>
      <c r="C1966" s="403">
        <v>820</v>
      </c>
    </row>
    <row r="1967" spans="1:3">
      <c r="A1967">
        <v>1708</v>
      </c>
      <c r="B1967" s="42">
        <v>38</v>
      </c>
      <c r="C1967" s="403">
        <v>795</v>
      </c>
    </row>
    <row r="1968" spans="1:3">
      <c r="A1968">
        <v>1709</v>
      </c>
      <c r="B1968" s="42">
        <v>44</v>
      </c>
      <c r="C1968" s="403">
        <v>1030</v>
      </c>
    </row>
    <row r="1969" spans="1:3">
      <c r="A1969">
        <v>1710</v>
      </c>
      <c r="B1969" s="42">
        <v>39</v>
      </c>
      <c r="C1969" s="403">
        <v>795</v>
      </c>
    </row>
    <row r="1970" spans="1:3">
      <c r="A1970">
        <v>1711</v>
      </c>
      <c r="B1970" s="42">
        <v>41</v>
      </c>
      <c r="C1970" s="403">
        <v>970</v>
      </c>
    </row>
    <row r="1971" spans="1:3">
      <c r="A1971">
        <v>1712</v>
      </c>
      <c r="B1971" s="42">
        <v>40</v>
      </c>
      <c r="C1971" s="403">
        <v>860</v>
      </c>
    </row>
    <row r="1972" spans="1:3">
      <c r="A1972">
        <v>1713</v>
      </c>
      <c r="B1972" s="42">
        <v>39</v>
      </c>
      <c r="C1972" s="403">
        <v>945</v>
      </c>
    </row>
    <row r="1973" spans="1:3">
      <c r="A1973">
        <v>1714</v>
      </c>
      <c r="B1973" s="42">
        <v>31</v>
      </c>
      <c r="C1973" s="403">
        <v>640</v>
      </c>
    </row>
    <row r="1974" spans="1:3">
      <c r="A1974">
        <v>1715</v>
      </c>
      <c r="B1974" s="42">
        <v>40</v>
      </c>
      <c r="C1974" s="403">
        <v>1000</v>
      </c>
    </row>
    <row r="1975" spans="1:3">
      <c r="A1975">
        <v>1716</v>
      </c>
      <c r="B1975" s="42">
        <v>44</v>
      </c>
      <c r="C1975" s="403">
        <v>1160</v>
      </c>
    </row>
    <row r="1976" spans="1:3">
      <c r="A1976">
        <v>1717</v>
      </c>
      <c r="B1976" s="42">
        <v>48</v>
      </c>
      <c r="C1976" s="402">
        <v>1415</v>
      </c>
    </row>
    <row r="1977" spans="1:3">
      <c r="A1977">
        <v>1718</v>
      </c>
      <c r="B1977" s="42">
        <v>42</v>
      </c>
      <c r="C1977" s="403">
        <v>1125</v>
      </c>
    </row>
    <row r="1978" spans="1:3">
      <c r="A1978">
        <v>1719</v>
      </c>
      <c r="B1978" s="42">
        <v>48</v>
      </c>
      <c r="C1978" s="403">
        <v>1325</v>
      </c>
    </row>
    <row r="1979" spans="1:3">
      <c r="A1979">
        <v>1720</v>
      </c>
      <c r="B1979" s="42">
        <v>48</v>
      </c>
      <c r="C1979" s="403">
        <v>1375</v>
      </c>
    </row>
    <row r="1980" spans="1:3">
      <c r="A1980">
        <v>1721</v>
      </c>
      <c r="B1980" s="42">
        <v>48</v>
      </c>
      <c r="C1980" s="403">
        <v>1580</v>
      </c>
    </row>
    <row r="1981" spans="1:3">
      <c r="A1981">
        <v>1722</v>
      </c>
      <c r="B1981" s="42">
        <v>49</v>
      </c>
      <c r="C1981" s="403">
        <v>1440</v>
      </c>
    </row>
    <row r="1982" spans="1:3">
      <c r="A1982">
        <v>1723</v>
      </c>
      <c r="B1982" s="42">
        <v>47</v>
      </c>
      <c r="C1982" s="403">
        <v>1305</v>
      </c>
    </row>
    <row r="1983" spans="1:3">
      <c r="A1983">
        <v>1724</v>
      </c>
      <c r="B1983" s="42">
        <v>44</v>
      </c>
      <c r="C1983" s="403">
        <v>1190</v>
      </c>
    </row>
    <row r="1984" spans="1:3">
      <c r="A1984">
        <v>1725</v>
      </c>
      <c r="B1984" s="42">
        <v>55</v>
      </c>
      <c r="C1984" s="403">
        <v>2265</v>
      </c>
    </row>
    <row r="1985" spans="1:3">
      <c r="A1985">
        <v>1726</v>
      </c>
      <c r="B1985" s="42">
        <v>59</v>
      </c>
      <c r="C1985" s="403">
        <v>2335</v>
      </c>
    </row>
    <row r="1986" spans="1:3">
      <c r="A1986">
        <v>1727</v>
      </c>
      <c r="B1986" s="42">
        <v>54</v>
      </c>
      <c r="C1986" s="403">
        <v>2120</v>
      </c>
    </row>
    <row r="1987" spans="1:3">
      <c r="A1987">
        <v>1728</v>
      </c>
      <c r="B1987" s="42">
        <v>53</v>
      </c>
      <c r="C1987" s="403">
        <v>2135</v>
      </c>
    </row>
    <row r="1988" spans="1:3">
      <c r="A1988">
        <v>1729</v>
      </c>
      <c r="B1988" s="42">
        <v>60</v>
      </c>
      <c r="C1988" s="403">
        <v>2885</v>
      </c>
    </row>
    <row r="1989" spans="1:3">
      <c r="A1989">
        <v>1730</v>
      </c>
      <c r="B1989" s="42">
        <v>60</v>
      </c>
      <c r="C1989" s="403">
        <v>2485</v>
      </c>
    </row>
    <row r="1990" spans="1:3">
      <c r="A1990">
        <v>1731</v>
      </c>
      <c r="B1990" s="42">
        <v>59</v>
      </c>
      <c r="C1990" s="403">
        <v>2465</v>
      </c>
    </row>
    <row r="1991" spans="1:3">
      <c r="A1991">
        <v>1732</v>
      </c>
      <c r="B1991" s="42">
        <v>55</v>
      </c>
      <c r="C1991" s="403">
        <v>2125</v>
      </c>
    </row>
    <row r="1992" spans="1:3">
      <c r="A1992">
        <v>1733</v>
      </c>
      <c r="B1992" s="42">
        <v>52</v>
      </c>
      <c r="C1992" s="403">
        <v>1675</v>
      </c>
    </row>
    <row r="1993" spans="1:3">
      <c r="A1993">
        <v>1734</v>
      </c>
      <c r="B1993" s="42">
        <v>62</v>
      </c>
      <c r="C1993" s="403">
        <v>3030</v>
      </c>
    </row>
    <row r="1994" spans="1:3">
      <c r="A1994">
        <v>1735</v>
      </c>
      <c r="B1994" s="42">
        <v>58</v>
      </c>
      <c r="C1994" s="403">
        <v>2395</v>
      </c>
    </row>
    <row r="1995" spans="1:3">
      <c r="A1995">
        <v>1736</v>
      </c>
      <c r="B1995" s="42">
        <v>38</v>
      </c>
      <c r="C1995" s="403">
        <v>785</v>
      </c>
    </row>
    <row r="1996" spans="1:3">
      <c r="A1996">
        <v>1737</v>
      </c>
      <c r="B1996" s="42">
        <v>33</v>
      </c>
      <c r="C1996" s="403">
        <v>670</v>
      </c>
    </row>
    <row r="1997" spans="1:3">
      <c r="A1997">
        <v>1738</v>
      </c>
      <c r="B1997" s="42">
        <v>35</v>
      </c>
      <c r="C1997" s="403">
        <v>630</v>
      </c>
    </row>
    <row r="1998" spans="1:3">
      <c r="A1998">
        <v>1739</v>
      </c>
      <c r="B1998" s="42">
        <v>39</v>
      </c>
      <c r="C1998" s="403">
        <v>755</v>
      </c>
    </row>
    <row r="1999" spans="1:3">
      <c r="A1999">
        <v>1740</v>
      </c>
      <c r="B1999" s="42">
        <v>39</v>
      </c>
      <c r="C1999" s="403">
        <v>700</v>
      </c>
    </row>
    <row r="2000" spans="1:3">
      <c r="A2000">
        <v>1741</v>
      </c>
      <c r="B2000" s="42">
        <v>36</v>
      </c>
      <c r="C2000" s="403">
        <v>685</v>
      </c>
    </row>
    <row r="2001" spans="1:3">
      <c r="A2001">
        <v>1742</v>
      </c>
      <c r="B2001" s="42">
        <v>45</v>
      </c>
      <c r="C2001" s="403">
        <v>1365</v>
      </c>
    </row>
    <row r="2002" spans="1:3">
      <c r="A2002">
        <v>1743</v>
      </c>
      <c r="B2002" s="42">
        <v>39</v>
      </c>
      <c r="C2002" s="403">
        <v>760</v>
      </c>
    </row>
    <row r="2003" spans="1:3">
      <c r="A2003">
        <v>1744</v>
      </c>
      <c r="B2003" s="42">
        <v>41</v>
      </c>
      <c r="C2003" s="403">
        <v>830</v>
      </c>
    </row>
    <row r="2004" spans="1:3">
      <c r="A2004">
        <v>1745</v>
      </c>
      <c r="B2004" s="42">
        <v>39</v>
      </c>
      <c r="C2004" s="403">
        <v>740</v>
      </c>
    </row>
    <row r="2005" spans="1:3">
      <c r="A2005">
        <v>1746</v>
      </c>
      <c r="B2005" s="42">
        <v>43</v>
      </c>
      <c r="C2005" s="403">
        <v>1105</v>
      </c>
    </row>
    <row r="2006" spans="1:3">
      <c r="A2006">
        <v>1747</v>
      </c>
      <c r="B2006" s="42">
        <v>42</v>
      </c>
      <c r="C2006" s="403">
        <v>1170</v>
      </c>
    </row>
    <row r="2007" spans="1:3">
      <c r="A2007">
        <v>1748</v>
      </c>
      <c r="B2007" s="42">
        <v>46</v>
      </c>
      <c r="C2007" s="403">
        <v>1265</v>
      </c>
    </row>
    <row r="2008" spans="1:3">
      <c r="A2008">
        <v>1749</v>
      </c>
      <c r="B2008" s="42">
        <v>48</v>
      </c>
      <c r="C2008" s="403">
        <v>1355</v>
      </c>
    </row>
    <row r="2009" spans="1:3">
      <c r="A2009">
        <v>1750</v>
      </c>
      <c r="B2009" s="42">
        <v>46</v>
      </c>
      <c r="C2009" s="403">
        <v>1240</v>
      </c>
    </row>
    <row r="2010" spans="1:3">
      <c r="A2010">
        <v>1751</v>
      </c>
      <c r="B2010" s="42">
        <v>45</v>
      </c>
      <c r="C2010" s="403">
        <v>1270</v>
      </c>
    </row>
    <row r="2011" spans="1:3">
      <c r="A2011">
        <v>1752</v>
      </c>
      <c r="B2011" s="42">
        <v>48</v>
      </c>
      <c r="C2011" s="403">
        <v>1487</v>
      </c>
    </row>
    <row r="2012" spans="1:3">
      <c r="A2012">
        <v>1753</v>
      </c>
      <c r="B2012" s="42">
        <v>44</v>
      </c>
      <c r="C2012" s="403">
        <v>1050</v>
      </c>
    </row>
    <row r="2013" spans="1:3">
      <c r="A2013">
        <v>1754</v>
      </c>
      <c r="B2013" s="42">
        <v>45</v>
      </c>
      <c r="C2013" s="403">
        <v>1335</v>
      </c>
    </row>
    <row r="2014" spans="1:3">
      <c r="A2014">
        <v>1755</v>
      </c>
      <c r="B2014" s="42">
        <v>46</v>
      </c>
      <c r="C2014" s="403">
        <v>1200</v>
      </c>
    </row>
    <row r="2015" spans="1:3">
      <c r="A2015">
        <v>1756</v>
      </c>
      <c r="B2015" s="42">
        <v>47</v>
      </c>
      <c r="C2015" s="403">
        <v>1245</v>
      </c>
    </row>
    <row r="2016" spans="1:3">
      <c r="A2016">
        <v>1757</v>
      </c>
      <c r="B2016" s="42">
        <v>47</v>
      </c>
      <c r="C2016" s="403">
        <v>1380</v>
      </c>
    </row>
    <row r="2017" spans="1:3">
      <c r="A2017">
        <v>1758</v>
      </c>
      <c r="B2017" s="42">
        <v>44</v>
      </c>
      <c r="C2017" s="403">
        <v>1259</v>
      </c>
    </row>
    <row r="2018" spans="1:3">
      <c r="A2018">
        <v>1759</v>
      </c>
      <c r="B2018" s="42">
        <v>50</v>
      </c>
      <c r="C2018" s="403">
        <v>1856</v>
      </c>
    </row>
    <row r="2019" spans="1:3">
      <c r="A2019">
        <v>1760</v>
      </c>
      <c r="B2019" s="42">
        <v>42</v>
      </c>
      <c r="C2019" s="403">
        <v>1045</v>
      </c>
    </row>
    <row r="2020" spans="1:3">
      <c r="A2020">
        <v>1761</v>
      </c>
      <c r="B2020" s="42">
        <v>45</v>
      </c>
      <c r="C2020" s="403">
        <v>1120</v>
      </c>
    </row>
    <row r="2021" spans="1:3">
      <c r="A2021">
        <v>1762</v>
      </c>
      <c r="B2021" s="181">
        <v>47</v>
      </c>
      <c r="C2021" s="402">
        <v>1675</v>
      </c>
    </row>
    <row r="2022" spans="1:3">
      <c r="A2022">
        <v>1763</v>
      </c>
      <c r="B2022" s="42">
        <v>45</v>
      </c>
      <c r="C2022" s="402">
        <v>1240</v>
      </c>
    </row>
    <row r="2023" spans="1:3">
      <c r="A2023">
        <v>1764</v>
      </c>
      <c r="B2023" s="42">
        <v>46</v>
      </c>
      <c r="C2023" s="402">
        <v>1360</v>
      </c>
    </row>
    <row r="2024" spans="1:3">
      <c r="A2024">
        <v>1765</v>
      </c>
      <c r="B2024" s="42">
        <v>44</v>
      </c>
      <c r="C2024" s="402">
        <v>1215</v>
      </c>
    </row>
    <row r="2025" spans="1:3">
      <c r="A2025">
        <v>1766</v>
      </c>
      <c r="B2025" s="42">
        <v>44</v>
      </c>
      <c r="C2025" s="402">
        <v>1000</v>
      </c>
    </row>
    <row r="2026" spans="1:3">
      <c r="A2026">
        <v>1767</v>
      </c>
      <c r="B2026" s="42">
        <v>42</v>
      </c>
      <c r="C2026" s="402">
        <v>1650</v>
      </c>
    </row>
    <row r="2027" spans="1:3">
      <c r="A2027">
        <v>1768</v>
      </c>
      <c r="B2027" s="42">
        <v>42</v>
      </c>
      <c r="C2027" s="402">
        <v>1120</v>
      </c>
    </row>
    <row r="2028" spans="1:3">
      <c r="A2028">
        <v>1769</v>
      </c>
      <c r="B2028" s="42">
        <v>34</v>
      </c>
      <c r="C2028" s="402">
        <v>560</v>
      </c>
    </row>
    <row r="2029" spans="1:3">
      <c r="A2029">
        <v>1770</v>
      </c>
      <c r="B2029" s="42">
        <v>30</v>
      </c>
      <c r="C2029" s="402">
        <v>400</v>
      </c>
    </row>
    <row r="2030" spans="1:3">
      <c r="A2030">
        <v>1771</v>
      </c>
      <c r="B2030" s="42">
        <v>38</v>
      </c>
      <c r="C2030" s="402">
        <v>760</v>
      </c>
    </row>
    <row r="2031" spans="1:3">
      <c r="A2031">
        <v>1772</v>
      </c>
      <c r="B2031" s="181">
        <v>26</v>
      </c>
      <c r="C2031" s="402">
        <v>250</v>
      </c>
    </row>
    <row r="2032" spans="1:3">
      <c r="A2032">
        <v>1773</v>
      </c>
      <c r="B2032" s="42">
        <v>32</v>
      </c>
      <c r="C2032" s="402">
        <v>480</v>
      </c>
    </row>
    <row r="2033" spans="1:3">
      <c r="A2033">
        <v>1774</v>
      </c>
      <c r="B2033" s="42">
        <v>27</v>
      </c>
      <c r="C2033" s="402">
        <v>305</v>
      </c>
    </row>
    <row r="2034" spans="1:3">
      <c r="A2034">
        <v>1775</v>
      </c>
      <c r="B2034" s="42">
        <v>28</v>
      </c>
      <c r="C2034" s="402">
        <v>330</v>
      </c>
    </row>
    <row r="2035" spans="1:3">
      <c r="A2035">
        <v>1776</v>
      </c>
      <c r="B2035" s="42">
        <v>28</v>
      </c>
      <c r="C2035" s="402">
        <v>315</v>
      </c>
    </row>
    <row r="2036" spans="1:3">
      <c r="A2036">
        <v>1777</v>
      </c>
      <c r="B2036" s="42">
        <v>35</v>
      </c>
      <c r="C2036" s="402">
        <v>495</v>
      </c>
    </row>
    <row r="2037" spans="1:3">
      <c r="A2037">
        <v>1778</v>
      </c>
      <c r="B2037" s="42">
        <v>32</v>
      </c>
      <c r="C2037" s="402">
        <v>475</v>
      </c>
    </row>
    <row r="2038" spans="1:3">
      <c r="A2038">
        <v>1779</v>
      </c>
      <c r="B2038" s="42">
        <v>32</v>
      </c>
      <c r="C2038" s="402">
        <v>455</v>
      </c>
    </row>
    <row r="2039" spans="1:3">
      <c r="A2039">
        <v>1780</v>
      </c>
      <c r="B2039" s="42">
        <v>30</v>
      </c>
      <c r="C2039" s="402">
        <v>410</v>
      </c>
    </row>
    <row r="2040" spans="1:3">
      <c r="A2040">
        <v>1781</v>
      </c>
      <c r="B2040" s="42">
        <v>29</v>
      </c>
      <c r="C2040" s="402">
        <v>350</v>
      </c>
    </row>
    <row r="2041" spans="1:3">
      <c r="A2041">
        <v>1782</v>
      </c>
      <c r="B2041" s="42">
        <v>29</v>
      </c>
      <c r="C2041" s="402">
        <v>360</v>
      </c>
    </row>
    <row r="2042" spans="1:3">
      <c r="A2042">
        <v>1783</v>
      </c>
      <c r="B2042" s="42">
        <v>33</v>
      </c>
      <c r="C2042" s="402">
        <v>480</v>
      </c>
    </row>
    <row r="2043" spans="1:3">
      <c r="A2043">
        <v>1784</v>
      </c>
      <c r="B2043" s="42">
        <v>32</v>
      </c>
      <c r="C2043" s="402">
        <v>475</v>
      </c>
    </row>
    <row r="2044" spans="1:3">
      <c r="A2044">
        <v>1785</v>
      </c>
      <c r="B2044" s="42">
        <v>33</v>
      </c>
      <c r="C2044" s="402">
        <v>460</v>
      </c>
    </row>
    <row r="2045" spans="1:3">
      <c r="A2045">
        <v>1786</v>
      </c>
      <c r="B2045" s="42">
        <v>37</v>
      </c>
      <c r="C2045" s="402">
        <v>680</v>
      </c>
    </row>
    <row r="2046" spans="1:3">
      <c r="A2046">
        <v>1787</v>
      </c>
      <c r="B2046" s="42">
        <v>34</v>
      </c>
      <c r="C2046" s="402">
        <v>510</v>
      </c>
    </row>
    <row r="2047" spans="1:3">
      <c r="A2047">
        <v>1788</v>
      </c>
      <c r="B2047" s="42">
        <v>30</v>
      </c>
      <c r="C2047" s="402">
        <v>365</v>
      </c>
    </row>
    <row r="2048" spans="1:3">
      <c r="A2048">
        <v>1789</v>
      </c>
      <c r="B2048" s="42">
        <v>34</v>
      </c>
      <c r="C2048" s="402">
        <v>570</v>
      </c>
    </row>
    <row r="2049" spans="1:3">
      <c r="A2049">
        <v>1790</v>
      </c>
      <c r="B2049" s="42">
        <v>34</v>
      </c>
      <c r="C2049" s="402">
        <v>570</v>
      </c>
    </row>
    <row r="2050" spans="1:3">
      <c r="A2050">
        <v>1791</v>
      </c>
      <c r="B2050" s="42">
        <v>27</v>
      </c>
      <c r="C2050" s="402">
        <v>310</v>
      </c>
    </row>
    <row r="2051" spans="1:3">
      <c r="A2051">
        <v>1792</v>
      </c>
      <c r="B2051" s="42">
        <v>34</v>
      </c>
      <c r="C2051" s="402">
        <v>490</v>
      </c>
    </row>
    <row r="2052" spans="1:3">
      <c r="A2052">
        <v>1793</v>
      </c>
      <c r="B2052" s="42">
        <v>33</v>
      </c>
      <c r="C2052" s="402">
        <v>490</v>
      </c>
    </row>
    <row r="2053" spans="1:3">
      <c r="A2053">
        <v>1794</v>
      </c>
      <c r="B2053" s="42">
        <v>33</v>
      </c>
      <c r="C2053" s="402">
        <v>451</v>
      </c>
    </row>
    <row r="2054" spans="1:3">
      <c r="A2054">
        <v>1795</v>
      </c>
      <c r="B2054" s="42">
        <v>28</v>
      </c>
      <c r="C2054" s="402">
        <v>315</v>
      </c>
    </row>
    <row r="2055" spans="1:3">
      <c r="A2055">
        <v>1796</v>
      </c>
      <c r="B2055" s="42">
        <v>27</v>
      </c>
      <c r="C2055" s="402">
        <v>305</v>
      </c>
    </row>
    <row r="2056" spans="1:3">
      <c r="A2056">
        <v>1797</v>
      </c>
      <c r="B2056" s="42">
        <v>33</v>
      </c>
      <c r="C2056" s="402">
        <v>500</v>
      </c>
    </row>
    <row r="2057" spans="1:3">
      <c r="A2057">
        <v>1798</v>
      </c>
      <c r="B2057" s="42">
        <v>31</v>
      </c>
      <c r="C2057" s="402">
        <v>380</v>
      </c>
    </row>
    <row r="2058" spans="1:3">
      <c r="A2058">
        <v>1799</v>
      </c>
      <c r="B2058" s="42">
        <v>30</v>
      </c>
      <c r="C2058" s="402">
        <v>365</v>
      </c>
    </row>
    <row r="2059" spans="1:3">
      <c r="A2059">
        <v>1800</v>
      </c>
      <c r="B2059" s="42">
        <v>33</v>
      </c>
      <c r="C2059" s="402">
        <v>495</v>
      </c>
    </row>
    <row r="2060" spans="1:3">
      <c r="A2060">
        <v>1801</v>
      </c>
      <c r="B2060" s="42">
        <v>29</v>
      </c>
      <c r="C2060" s="402">
        <v>335</v>
      </c>
    </row>
    <row r="2061" spans="1:3">
      <c r="A2061">
        <v>1802</v>
      </c>
      <c r="B2061" s="42">
        <v>28</v>
      </c>
      <c r="C2061" s="402">
        <v>310</v>
      </c>
    </row>
    <row r="2062" spans="1:3">
      <c r="A2062">
        <v>1803</v>
      </c>
      <c r="B2062" s="42">
        <v>30</v>
      </c>
      <c r="C2062" s="402">
        <v>395</v>
      </c>
    </row>
    <row r="2063" spans="1:3">
      <c r="A2063">
        <v>1804</v>
      </c>
      <c r="B2063" s="42">
        <v>26</v>
      </c>
      <c r="C2063" s="402">
        <v>260</v>
      </c>
    </row>
    <row r="2064" spans="1:3">
      <c r="A2064">
        <v>1805</v>
      </c>
      <c r="B2064" s="42">
        <v>35</v>
      </c>
      <c r="C2064" s="402">
        <v>595</v>
      </c>
    </row>
    <row r="2065" spans="1:3">
      <c r="A2065">
        <v>1806</v>
      </c>
      <c r="B2065" s="42">
        <v>35</v>
      </c>
      <c r="C2065" s="402">
        <v>625</v>
      </c>
    </row>
    <row r="2066" spans="1:3">
      <c r="A2066">
        <v>1807</v>
      </c>
      <c r="B2066" s="42">
        <v>31</v>
      </c>
      <c r="C2066" s="402">
        <v>480</v>
      </c>
    </row>
    <row r="2067" spans="1:3">
      <c r="A2067">
        <v>1808</v>
      </c>
      <c r="B2067" s="42">
        <v>29</v>
      </c>
      <c r="C2067" s="402">
        <v>350</v>
      </c>
    </row>
    <row r="2068" spans="1:3">
      <c r="A2068">
        <v>1809</v>
      </c>
      <c r="B2068" s="42">
        <v>35</v>
      </c>
      <c r="C2068" s="402">
        <v>580</v>
      </c>
    </row>
    <row r="2069" spans="1:3">
      <c r="A2069">
        <v>1810</v>
      </c>
      <c r="B2069" s="42">
        <v>33</v>
      </c>
      <c r="C2069" s="402">
        <v>470</v>
      </c>
    </row>
    <row r="2070" spans="1:3">
      <c r="A2070">
        <v>1811</v>
      </c>
      <c r="B2070" s="42">
        <v>33</v>
      </c>
      <c r="C2070" s="402">
        <v>530</v>
      </c>
    </row>
    <row r="2071" spans="1:3">
      <c r="A2071">
        <v>1812</v>
      </c>
      <c r="B2071" s="42">
        <v>30</v>
      </c>
      <c r="C2071" s="402">
        <v>375</v>
      </c>
    </row>
    <row r="2072" spans="1:3">
      <c r="A2072">
        <v>1813</v>
      </c>
      <c r="B2072" s="42">
        <v>27</v>
      </c>
      <c r="C2072" s="402">
        <v>285</v>
      </c>
    </row>
    <row r="2073" spans="1:3">
      <c r="A2073">
        <v>1814</v>
      </c>
      <c r="B2073" s="42">
        <v>32</v>
      </c>
      <c r="C2073" s="402">
        <v>445</v>
      </c>
    </row>
    <row r="2074" spans="1:3">
      <c r="A2074">
        <v>1815</v>
      </c>
      <c r="B2074" s="42">
        <v>29</v>
      </c>
      <c r="C2074" s="402">
        <v>360</v>
      </c>
    </row>
    <row r="2075" spans="1:3">
      <c r="A2075">
        <v>1816</v>
      </c>
      <c r="B2075" s="42">
        <v>34</v>
      </c>
      <c r="C2075" s="402">
        <v>585</v>
      </c>
    </row>
    <row r="2076" spans="1:3">
      <c r="A2076">
        <v>1817</v>
      </c>
      <c r="B2076" s="42">
        <v>36</v>
      </c>
      <c r="C2076" s="402">
        <v>590</v>
      </c>
    </row>
    <row r="2077" spans="1:3">
      <c r="A2077">
        <v>1818</v>
      </c>
      <c r="B2077" s="42">
        <v>30</v>
      </c>
      <c r="C2077" s="402">
        <v>400</v>
      </c>
    </row>
    <row r="2078" spans="1:3">
      <c r="A2078">
        <v>1819</v>
      </c>
      <c r="B2078" s="42">
        <v>28</v>
      </c>
      <c r="C2078" s="402">
        <v>320</v>
      </c>
    </row>
    <row r="2079" spans="1:3">
      <c r="A2079">
        <v>1820</v>
      </c>
      <c r="B2079" s="42">
        <v>27</v>
      </c>
      <c r="C2079" s="402">
        <v>290</v>
      </c>
    </row>
    <row r="2080" spans="1:3">
      <c r="A2080">
        <v>1821</v>
      </c>
      <c r="B2080" s="42">
        <v>29</v>
      </c>
      <c r="C2080" s="402">
        <v>355</v>
      </c>
    </row>
    <row r="2081" spans="1:3">
      <c r="A2081">
        <v>1822</v>
      </c>
      <c r="B2081" s="42">
        <v>28</v>
      </c>
      <c r="C2081" s="402">
        <v>300</v>
      </c>
    </row>
    <row r="2082" spans="1:3">
      <c r="A2082">
        <v>1823</v>
      </c>
      <c r="B2082" s="42">
        <v>35</v>
      </c>
      <c r="C2082" s="402">
        <v>555</v>
      </c>
    </row>
    <row r="2083" spans="1:3">
      <c r="A2083">
        <v>1824</v>
      </c>
      <c r="B2083" s="42">
        <v>31</v>
      </c>
      <c r="C2083" s="402">
        <v>445</v>
      </c>
    </row>
    <row r="2084" spans="1:3">
      <c r="A2084">
        <v>1825</v>
      </c>
      <c r="B2084" s="42">
        <v>35</v>
      </c>
      <c r="C2084" s="402">
        <v>625</v>
      </c>
    </row>
    <row r="2085" spans="1:3">
      <c r="A2085">
        <v>1826</v>
      </c>
      <c r="B2085" s="42">
        <v>33</v>
      </c>
      <c r="C2085" s="402">
        <v>495</v>
      </c>
    </row>
    <row r="2086" spans="1:3">
      <c r="A2086">
        <v>1827</v>
      </c>
      <c r="B2086" s="42">
        <v>76</v>
      </c>
      <c r="C2086" s="402">
        <v>5830</v>
      </c>
    </row>
    <row r="2087" spans="1:3">
      <c r="A2087">
        <v>1828</v>
      </c>
      <c r="B2087" s="42">
        <v>73</v>
      </c>
      <c r="C2087" s="402">
        <v>5785</v>
      </c>
    </row>
    <row r="2088" spans="1:3">
      <c r="A2088">
        <v>1829</v>
      </c>
      <c r="B2088" s="42">
        <v>72</v>
      </c>
      <c r="C2088" s="402">
        <v>5660</v>
      </c>
    </row>
    <row r="2089" spans="1:3">
      <c r="A2089">
        <v>1830</v>
      </c>
      <c r="B2089" s="42">
        <v>75</v>
      </c>
      <c r="C2089" s="402">
        <v>6135</v>
      </c>
    </row>
    <row r="2090" spans="1:3">
      <c r="A2090">
        <v>1831</v>
      </c>
      <c r="B2090" s="42">
        <v>70</v>
      </c>
      <c r="C2090" s="402">
        <v>4570</v>
      </c>
    </row>
    <row r="2091" spans="1:3">
      <c r="A2091">
        <v>1832</v>
      </c>
      <c r="B2091" s="42">
        <v>73</v>
      </c>
      <c r="C2091" s="402">
        <v>5455</v>
      </c>
    </row>
    <row r="2092" spans="1:3">
      <c r="A2092">
        <v>1833</v>
      </c>
      <c r="B2092" s="42">
        <v>79</v>
      </c>
      <c r="C2092" s="402">
        <v>6700</v>
      </c>
    </row>
    <row r="2093" spans="1:3">
      <c r="A2093">
        <v>1834</v>
      </c>
      <c r="B2093" s="42">
        <v>71</v>
      </c>
      <c r="C2093" s="402">
        <v>5345</v>
      </c>
    </row>
    <row r="2094" spans="1:3">
      <c r="A2094">
        <v>1835</v>
      </c>
      <c r="B2094" s="42">
        <v>71</v>
      </c>
      <c r="C2094" s="402">
        <v>5395</v>
      </c>
    </row>
    <row r="2095" spans="1:3">
      <c r="A2095">
        <v>1836</v>
      </c>
      <c r="B2095" s="42">
        <v>71</v>
      </c>
      <c r="C2095" s="402">
        <v>5255</v>
      </c>
    </row>
    <row r="2096" spans="1:3">
      <c r="A2096">
        <v>1837</v>
      </c>
      <c r="B2096" s="42">
        <v>59</v>
      </c>
      <c r="C2096" s="402">
        <v>2590</v>
      </c>
    </row>
    <row r="2097" spans="1:3">
      <c r="A2097">
        <v>1838</v>
      </c>
      <c r="B2097" s="42">
        <v>60</v>
      </c>
      <c r="C2097" s="402">
        <v>2523</v>
      </c>
    </row>
    <row r="2098" spans="1:3">
      <c r="A2098">
        <v>1839</v>
      </c>
      <c r="B2098" s="42">
        <v>53</v>
      </c>
      <c r="C2098" s="402">
        <v>2560</v>
      </c>
    </row>
    <row r="2099" spans="1:3">
      <c r="A2099">
        <v>1840</v>
      </c>
      <c r="B2099" s="42">
        <v>56</v>
      </c>
      <c r="C2099" s="402">
        <v>2395</v>
      </c>
    </row>
    <row r="2100" spans="1:3">
      <c r="A2100">
        <v>1841</v>
      </c>
      <c r="B2100" s="42">
        <v>51</v>
      </c>
      <c r="C2100" s="402">
        <v>1865</v>
      </c>
    </row>
    <row r="2101" spans="1:3">
      <c r="A2101">
        <v>1842</v>
      </c>
      <c r="B2101" s="42">
        <v>58</v>
      </c>
      <c r="C2101" s="402">
        <v>2365</v>
      </c>
    </row>
    <row r="2102" spans="1:3">
      <c r="A2102">
        <v>1843</v>
      </c>
      <c r="B2102" s="42">
        <v>40</v>
      </c>
      <c r="C2102" s="402">
        <v>985</v>
      </c>
    </row>
    <row r="2103" spans="1:3">
      <c r="A2103">
        <v>1844</v>
      </c>
      <c r="B2103" s="42">
        <v>40</v>
      </c>
      <c r="C2103" s="402">
        <v>980</v>
      </c>
    </row>
    <row r="2104" spans="1:3">
      <c r="A2104">
        <v>1845</v>
      </c>
      <c r="B2104" s="42">
        <v>40</v>
      </c>
      <c r="C2104" s="402">
        <v>820</v>
      </c>
    </row>
    <row r="2105" spans="1:3">
      <c r="A2105">
        <v>1846</v>
      </c>
      <c r="B2105" s="42">
        <v>40</v>
      </c>
      <c r="C2105" s="402">
        <v>815</v>
      </c>
    </row>
    <row r="2106" spans="1:3">
      <c r="A2106">
        <v>1847</v>
      </c>
      <c r="B2106" s="42">
        <v>40</v>
      </c>
      <c r="C2106" s="402">
        <v>990</v>
      </c>
    </row>
    <row r="2107" spans="1:3">
      <c r="A2107">
        <v>1848</v>
      </c>
      <c r="B2107" s="42">
        <v>38</v>
      </c>
      <c r="C2107" s="402">
        <v>800</v>
      </c>
    </row>
    <row r="2108" spans="1:3">
      <c r="A2108">
        <v>1849</v>
      </c>
      <c r="B2108" s="42">
        <v>37</v>
      </c>
      <c r="C2108" s="402">
        <v>795</v>
      </c>
    </row>
    <row r="2109" spans="1:3">
      <c r="A2109">
        <v>1850</v>
      </c>
      <c r="B2109" s="42">
        <v>41</v>
      </c>
      <c r="C2109" s="402">
        <v>1005</v>
      </c>
    </row>
    <row r="2110" spans="1:3">
      <c r="A2110">
        <v>1851</v>
      </c>
      <c r="B2110" s="42">
        <v>52</v>
      </c>
      <c r="C2110" s="402">
        <v>1850</v>
      </c>
    </row>
    <row r="2111" spans="1:3">
      <c r="A2111">
        <v>1852</v>
      </c>
      <c r="B2111" s="42">
        <v>53</v>
      </c>
      <c r="C2111" s="402">
        <v>2070</v>
      </c>
    </row>
    <row r="2112" spans="1:3">
      <c r="A2112">
        <v>1853</v>
      </c>
      <c r="B2112" s="42">
        <v>40</v>
      </c>
      <c r="C2112" s="402">
        <v>810</v>
      </c>
    </row>
    <row r="2113" spans="1:3">
      <c r="A2113">
        <v>1854</v>
      </c>
      <c r="B2113" s="42">
        <v>51</v>
      </c>
      <c r="C2113" s="402">
        <v>1870</v>
      </c>
    </row>
    <row r="2114" spans="1:3">
      <c r="A2114">
        <v>1855</v>
      </c>
      <c r="B2114" s="42">
        <v>63</v>
      </c>
      <c r="C2114" s="402">
        <v>3830</v>
      </c>
    </row>
    <row r="2115" spans="1:3">
      <c r="A2115">
        <v>1856</v>
      </c>
      <c r="B2115" s="181">
        <v>58</v>
      </c>
      <c r="C2115" s="402">
        <v>2645</v>
      </c>
    </row>
    <row r="2116" spans="1:3">
      <c r="A2116">
        <v>1857</v>
      </c>
      <c r="B2116" s="42">
        <v>64</v>
      </c>
      <c r="C2116" s="402">
        <v>4030</v>
      </c>
    </row>
    <row r="2117" spans="1:3">
      <c r="A2117">
        <v>1858</v>
      </c>
      <c r="B2117" s="42">
        <v>72</v>
      </c>
      <c r="C2117" s="402">
        <v>5040</v>
      </c>
    </row>
    <row r="2118" spans="1:3">
      <c r="A2118">
        <v>1859</v>
      </c>
      <c r="B2118" s="42">
        <v>58</v>
      </c>
      <c r="C2118" s="402">
        <v>2840</v>
      </c>
    </row>
    <row r="2119" spans="1:3">
      <c r="A2119">
        <v>1860</v>
      </c>
      <c r="B2119" s="42">
        <v>61</v>
      </c>
      <c r="C2119" s="402">
        <v>2830</v>
      </c>
    </row>
    <row r="2120" spans="1:3">
      <c r="A2120">
        <v>1861</v>
      </c>
      <c r="B2120" s="42">
        <v>65</v>
      </c>
      <c r="C2120" s="402">
        <v>4000</v>
      </c>
    </row>
    <row r="2121" spans="1:3">
      <c r="A2121">
        <v>1862</v>
      </c>
      <c r="B2121" s="42">
        <v>65</v>
      </c>
      <c r="C2121" s="402">
        <v>3345</v>
      </c>
    </row>
    <row r="2122" spans="1:3">
      <c r="A2122">
        <v>1863</v>
      </c>
      <c r="B2122" s="42">
        <v>56</v>
      </c>
      <c r="C2122" s="402">
        <v>2200</v>
      </c>
    </row>
    <row r="2123" spans="1:3">
      <c r="A2123">
        <v>1864</v>
      </c>
      <c r="B2123" s="42">
        <v>58</v>
      </c>
      <c r="C2123" s="402">
        <v>2595</v>
      </c>
    </row>
    <row r="2124" spans="1:3">
      <c r="A2124">
        <v>1865</v>
      </c>
      <c r="B2124" s="42">
        <v>54</v>
      </c>
      <c r="C2124" s="402">
        <v>2075</v>
      </c>
    </row>
    <row r="2125" spans="1:3">
      <c r="A2125">
        <v>1866</v>
      </c>
      <c r="B2125" s="42">
        <v>54</v>
      </c>
      <c r="C2125" s="402">
        <v>2195</v>
      </c>
    </row>
    <row r="2126" spans="1:3">
      <c r="A2126">
        <v>1867</v>
      </c>
      <c r="B2126" s="42">
        <v>59</v>
      </c>
      <c r="C2126" s="402">
        <v>2565</v>
      </c>
    </row>
    <row r="2127" spans="1:3">
      <c r="A2127">
        <v>1868</v>
      </c>
      <c r="B2127" s="42">
        <v>57</v>
      </c>
      <c r="C2127" s="402">
        <v>2330</v>
      </c>
    </row>
    <row r="2128" spans="1:3">
      <c r="A2128">
        <v>1869</v>
      </c>
      <c r="B2128" s="42">
        <v>54</v>
      </c>
      <c r="C2128" s="402">
        <v>1920</v>
      </c>
    </row>
    <row r="2129" spans="1:3">
      <c r="A2129">
        <v>1870</v>
      </c>
      <c r="B2129" s="42">
        <v>45</v>
      </c>
      <c r="C2129" s="402">
        <v>1335</v>
      </c>
    </row>
    <row r="2130" spans="1:3">
      <c r="A2130">
        <v>1871</v>
      </c>
      <c r="B2130" s="42">
        <v>43</v>
      </c>
      <c r="C2130" s="402">
        <v>1145</v>
      </c>
    </row>
    <row r="2131" spans="1:3">
      <c r="A2131">
        <v>1872</v>
      </c>
      <c r="B2131" s="42">
        <v>45</v>
      </c>
      <c r="C2131" s="402">
        <v>1225</v>
      </c>
    </row>
    <row r="2132" spans="1:3">
      <c r="A2132">
        <v>1873</v>
      </c>
      <c r="B2132" s="42">
        <v>61</v>
      </c>
      <c r="C2132" s="402">
        <v>3525</v>
      </c>
    </row>
    <row r="2133" spans="1:3">
      <c r="A2133">
        <v>1874</v>
      </c>
      <c r="B2133" s="42">
        <v>65</v>
      </c>
      <c r="C2133" s="402">
        <v>3700</v>
      </c>
    </row>
    <row r="2134" spans="1:3">
      <c r="A2134">
        <v>1875</v>
      </c>
      <c r="B2134" s="42">
        <v>76</v>
      </c>
      <c r="C2134" s="402">
        <v>6065</v>
      </c>
    </row>
    <row r="2135" spans="1:3">
      <c r="A2135">
        <v>1876</v>
      </c>
      <c r="B2135" s="42">
        <v>65</v>
      </c>
      <c r="C2135" s="402">
        <v>4040</v>
      </c>
    </row>
    <row r="2136" spans="1:3">
      <c r="A2136">
        <v>1877</v>
      </c>
      <c r="B2136" s="42">
        <v>61</v>
      </c>
      <c r="C2136" s="402">
        <v>3000</v>
      </c>
    </row>
    <row r="2137" spans="1:3">
      <c r="A2137">
        <v>1878</v>
      </c>
      <c r="B2137" s="42">
        <v>55</v>
      </c>
      <c r="C2137" s="402">
        <v>2350</v>
      </c>
    </row>
    <row r="2138" spans="1:3">
      <c r="A2138">
        <v>1879</v>
      </c>
      <c r="B2138" s="42">
        <v>58</v>
      </c>
      <c r="C2138" s="402">
        <v>2730</v>
      </c>
    </row>
    <row r="2139" spans="1:3">
      <c r="A2139">
        <v>1880</v>
      </c>
      <c r="B2139" s="42">
        <v>51</v>
      </c>
      <c r="C2139" s="402">
        <v>1760</v>
      </c>
    </row>
    <row r="2140" spans="1:3">
      <c r="A2140">
        <v>1881</v>
      </c>
      <c r="B2140" s="42">
        <v>63</v>
      </c>
      <c r="C2140" s="402">
        <v>3640</v>
      </c>
    </row>
    <row r="2141" spans="1:3">
      <c r="A2141">
        <v>1882</v>
      </c>
      <c r="B2141" s="42">
        <v>54</v>
      </c>
      <c r="C2141" s="402">
        <v>2025</v>
      </c>
    </row>
    <row r="2142" spans="1:3">
      <c r="A2142">
        <v>1883</v>
      </c>
      <c r="B2142" s="42">
        <v>48</v>
      </c>
      <c r="C2142" s="402">
        <v>1525</v>
      </c>
    </row>
    <row r="2143" spans="1:3">
      <c r="A2143">
        <v>1884</v>
      </c>
      <c r="B2143" s="42">
        <v>57</v>
      </c>
      <c r="C2143" s="402">
        <v>2385</v>
      </c>
    </row>
    <row r="2144" spans="1:3">
      <c r="A2144">
        <v>1885</v>
      </c>
      <c r="B2144" s="42">
        <v>63</v>
      </c>
      <c r="C2144" s="402">
        <v>3510</v>
      </c>
    </row>
    <row r="2145" spans="1:3">
      <c r="A2145">
        <v>1886</v>
      </c>
      <c r="B2145" s="42">
        <v>50</v>
      </c>
      <c r="C2145" s="402">
        <v>1890</v>
      </c>
    </row>
    <row r="2146" spans="1:3">
      <c r="A2146">
        <v>1887</v>
      </c>
      <c r="B2146" s="42">
        <v>51</v>
      </c>
      <c r="C2146" s="402">
        <v>1935</v>
      </c>
    </row>
    <row r="2147" spans="1:3">
      <c r="A2147">
        <v>1888</v>
      </c>
      <c r="B2147" s="42">
        <v>51</v>
      </c>
      <c r="C2147" s="402">
        <v>1855</v>
      </c>
    </row>
    <row r="2148" spans="1:3">
      <c r="A2148">
        <v>1889</v>
      </c>
      <c r="B2148" s="42">
        <v>49</v>
      </c>
      <c r="C2148" s="402">
        <v>1600</v>
      </c>
    </row>
    <row r="2149" spans="1:3">
      <c r="A2149">
        <v>1890</v>
      </c>
      <c r="B2149" s="42">
        <v>50</v>
      </c>
      <c r="C2149" s="402">
        <v>1715</v>
      </c>
    </row>
    <row r="2150" spans="1:3">
      <c r="A2150">
        <v>1891</v>
      </c>
      <c r="B2150" s="42">
        <v>52</v>
      </c>
      <c r="C2150" s="402">
        <v>1925</v>
      </c>
    </row>
    <row r="2151" spans="1:3">
      <c r="A2151">
        <v>1892</v>
      </c>
      <c r="B2151" s="42">
        <v>44</v>
      </c>
      <c r="C2151" s="402">
        <v>1130</v>
      </c>
    </row>
    <row r="2152" spans="1:3">
      <c r="A2152">
        <v>1893</v>
      </c>
      <c r="B2152" s="42">
        <v>57</v>
      </c>
      <c r="C2152" s="402">
        <v>2345</v>
      </c>
    </row>
    <row r="2153" spans="1:3">
      <c r="A2153">
        <v>1894</v>
      </c>
      <c r="B2153" s="42">
        <v>40</v>
      </c>
      <c r="C2153" s="402">
        <v>920</v>
      </c>
    </row>
    <row r="2154" spans="1:3">
      <c r="A2154">
        <v>1895</v>
      </c>
      <c r="B2154" s="42">
        <v>53</v>
      </c>
      <c r="C2154" s="402">
        <v>2105</v>
      </c>
    </row>
    <row r="2155" spans="1:3">
      <c r="A2155">
        <v>1896</v>
      </c>
      <c r="B2155" s="42">
        <v>55</v>
      </c>
      <c r="C2155" s="402">
        <v>2410</v>
      </c>
    </row>
    <row r="2156" spans="1:3">
      <c r="A2156">
        <v>1897</v>
      </c>
      <c r="B2156" s="42">
        <v>41</v>
      </c>
      <c r="C2156" s="402">
        <v>945</v>
      </c>
    </row>
    <row r="2157" spans="1:3">
      <c r="A2157">
        <v>1898</v>
      </c>
      <c r="B2157" s="42">
        <v>59</v>
      </c>
      <c r="C2157" s="402">
        <v>2765</v>
      </c>
    </row>
    <row r="2158" spans="1:3">
      <c r="A2158">
        <v>1899</v>
      </c>
      <c r="B2158" s="42">
        <v>39</v>
      </c>
      <c r="C2158" s="402">
        <v>820</v>
      </c>
    </row>
    <row r="2159" spans="1:3">
      <c r="A2159">
        <v>1900</v>
      </c>
      <c r="B2159" s="42">
        <v>40</v>
      </c>
      <c r="C2159" s="402">
        <v>960</v>
      </c>
    </row>
    <row r="2160" spans="1:3">
      <c r="A2160">
        <v>1901</v>
      </c>
      <c r="B2160" s="42">
        <v>49</v>
      </c>
      <c r="C2160" s="402">
        <v>1700</v>
      </c>
    </row>
    <row r="2161" spans="1:3">
      <c r="A2161">
        <v>1902</v>
      </c>
      <c r="B2161" s="42">
        <v>58</v>
      </c>
      <c r="C2161" s="402">
        <v>2770</v>
      </c>
    </row>
    <row r="2162" spans="1:3">
      <c r="A2162">
        <v>1903</v>
      </c>
      <c r="B2162" s="42">
        <v>64</v>
      </c>
      <c r="C2162" s="402">
        <v>3525</v>
      </c>
    </row>
    <row r="2163" spans="1:3">
      <c r="A2163">
        <v>1904</v>
      </c>
      <c r="B2163" s="42">
        <v>54</v>
      </c>
      <c r="C2163" s="402">
        <v>1845</v>
      </c>
    </row>
    <row r="2164" spans="1:3">
      <c r="A2164">
        <v>1905</v>
      </c>
      <c r="B2164" s="42">
        <v>44</v>
      </c>
      <c r="C2164" s="402">
        <v>1215</v>
      </c>
    </row>
    <row r="2165" spans="1:3">
      <c r="A2165">
        <v>1906</v>
      </c>
      <c r="B2165" s="42">
        <v>57</v>
      </c>
      <c r="C2165" s="402">
        <v>2665</v>
      </c>
    </row>
    <row r="2166" spans="1:3">
      <c r="A2166">
        <v>1907</v>
      </c>
      <c r="B2166" s="42">
        <v>80</v>
      </c>
      <c r="C2166" s="402">
        <v>7240</v>
      </c>
    </row>
    <row r="2167" spans="1:3">
      <c r="A2167">
        <v>1908</v>
      </c>
      <c r="B2167" s="42">
        <v>62</v>
      </c>
      <c r="C2167" s="402">
        <v>3460</v>
      </c>
    </row>
    <row r="2168" spans="1:3">
      <c r="A2168">
        <v>1909</v>
      </c>
      <c r="B2168" s="42">
        <v>47</v>
      </c>
      <c r="C2168" s="402">
        <v>1460</v>
      </c>
    </row>
    <row r="2169" spans="1:3">
      <c r="A2169">
        <v>1910</v>
      </c>
      <c r="B2169" s="42">
        <v>50</v>
      </c>
      <c r="C2169" s="402">
        <v>1770</v>
      </c>
    </row>
    <row r="2170" spans="1:3">
      <c r="A2170">
        <v>1911</v>
      </c>
      <c r="B2170" s="42">
        <v>46</v>
      </c>
      <c r="C2170" s="402">
        <v>1615</v>
      </c>
    </row>
    <row r="2171" spans="1:3">
      <c r="A2171">
        <v>1912</v>
      </c>
      <c r="B2171" s="42">
        <v>55</v>
      </c>
      <c r="C2171" s="402">
        <v>2275</v>
      </c>
    </row>
    <row r="2172" spans="1:3">
      <c r="A2172">
        <v>1913</v>
      </c>
      <c r="B2172" s="42">
        <v>41</v>
      </c>
      <c r="C2172" s="402">
        <v>1005</v>
      </c>
    </row>
    <row r="2173" spans="1:3">
      <c r="A2173">
        <v>1914</v>
      </c>
      <c r="B2173" s="42">
        <v>41</v>
      </c>
      <c r="C2173" s="402">
        <v>980</v>
      </c>
    </row>
    <row r="2174" spans="1:3">
      <c r="A2174">
        <v>1915</v>
      </c>
      <c r="B2174" s="42">
        <v>48</v>
      </c>
      <c r="C2174" s="402">
        <v>1505</v>
      </c>
    </row>
    <row r="2175" spans="1:3">
      <c r="A2175">
        <v>1916</v>
      </c>
      <c r="B2175" s="42">
        <v>42</v>
      </c>
      <c r="C2175" s="402">
        <v>1105</v>
      </c>
    </row>
    <row r="2176" spans="1:3">
      <c r="A2176">
        <v>1917</v>
      </c>
      <c r="B2176" s="42">
        <v>40</v>
      </c>
      <c r="C2176" s="402">
        <v>840</v>
      </c>
    </row>
    <row r="2177" spans="1:3">
      <c r="A2177">
        <v>1918</v>
      </c>
      <c r="B2177" s="42">
        <v>42</v>
      </c>
      <c r="C2177" s="402">
        <v>1100</v>
      </c>
    </row>
    <row r="2178" spans="1:3">
      <c r="A2178">
        <v>1919</v>
      </c>
      <c r="B2178" s="42">
        <v>61</v>
      </c>
      <c r="C2178" s="402">
        <v>3225</v>
      </c>
    </row>
    <row r="2179" spans="1:3">
      <c r="A2179">
        <v>1920</v>
      </c>
      <c r="B2179" s="42">
        <v>63</v>
      </c>
      <c r="C2179" s="402">
        <v>3300</v>
      </c>
    </row>
    <row r="2180" spans="1:3">
      <c r="A2180">
        <v>1921</v>
      </c>
      <c r="B2180" s="42">
        <v>41</v>
      </c>
      <c r="C2180" s="402">
        <v>1095</v>
      </c>
    </row>
    <row r="2181" spans="1:3">
      <c r="A2181">
        <v>1922</v>
      </c>
      <c r="B2181" s="42">
        <v>43</v>
      </c>
      <c r="C2181" s="402">
        <v>1100</v>
      </c>
    </row>
    <row r="2182" spans="1:3">
      <c r="A2182">
        <v>1923</v>
      </c>
      <c r="B2182" s="42">
        <v>48</v>
      </c>
      <c r="C2182" s="402">
        <v>1460</v>
      </c>
    </row>
    <row r="2183" spans="1:3">
      <c r="A2183">
        <v>1924</v>
      </c>
      <c r="B2183" s="42">
        <v>46</v>
      </c>
      <c r="C2183" s="402">
        <v>1505</v>
      </c>
    </row>
    <row r="2184" spans="1:3">
      <c r="A2184">
        <v>1925</v>
      </c>
      <c r="B2184" s="42">
        <v>43</v>
      </c>
      <c r="C2184" s="402">
        <v>1090</v>
      </c>
    </row>
    <row r="2185" spans="1:3">
      <c r="A2185">
        <v>1926</v>
      </c>
      <c r="B2185" s="42">
        <v>42</v>
      </c>
      <c r="C2185" s="402">
        <v>975</v>
      </c>
    </row>
    <row r="2186" spans="1:3">
      <c r="A2186">
        <v>1927</v>
      </c>
      <c r="B2186" s="42">
        <v>42</v>
      </c>
      <c r="C2186" s="402">
        <v>1020</v>
      </c>
    </row>
    <row r="2187" spans="1:3">
      <c r="A2187">
        <v>1928</v>
      </c>
      <c r="B2187" s="42">
        <v>40</v>
      </c>
      <c r="C2187" s="402">
        <v>960</v>
      </c>
    </row>
    <row r="2188" spans="1:3">
      <c r="A2188">
        <v>1929</v>
      </c>
      <c r="B2188" s="42">
        <v>40</v>
      </c>
      <c r="C2188" s="402">
        <v>1025</v>
      </c>
    </row>
    <row r="2189" spans="1:3">
      <c r="A2189">
        <v>1930</v>
      </c>
      <c r="B2189" s="42">
        <v>46</v>
      </c>
      <c r="C2189" s="402">
        <v>1285</v>
      </c>
    </row>
    <row r="2190" spans="1:3">
      <c r="A2190">
        <v>1931</v>
      </c>
      <c r="B2190" s="42">
        <v>42</v>
      </c>
      <c r="C2190" s="402">
        <v>1105</v>
      </c>
    </row>
    <row r="2191" spans="1:3">
      <c r="A2191">
        <v>1932</v>
      </c>
      <c r="B2191" s="42">
        <v>45</v>
      </c>
      <c r="C2191" s="402">
        <v>1305</v>
      </c>
    </row>
    <row r="2192" spans="1:3">
      <c r="A2192">
        <v>1933</v>
      </c>
      <c r="B2192" s="42">
        <v>39</v>
      </c>
      <c r="C2192" s="402">
        <v>860</v>
      </c>
    </row>
    <row r="2193" spans="1:3">
      <c r="A2193">
        <v>1934</v>
      </c>
      <c r="B2193" s="42">
        <v>40</v>
      </c>
      <c r="C2193" s="402">
        <v>955</v>
      </c>
    </row>
    <row r="2194" spans="1:3">
      <c r="A2194">
        <v>1935</v>
      </c>
      <c r="B2194" s="42">
        <v>49</v>
      </c>
      <c r="C2194" s="402">
        <v>1525</v>
      </c>
    </row>
    <row r="2195" spans="1:3">
      <c r="A2195">
        <v>1936</v>
      </c>
      <c r="B2195" s="42">
        <v>64</v>
      </c>
      <c r="C2195" s="402">
        <v>4095</v>
      </c>
    </row>
    <row r="2196" spans="1:3">
      <c r="A2196">
        <v>1937</v>
      </c>
      <c r="B2196" s="42">
        <v>63</v>
      </c>
      <c r="C2196" s="402">
        <v>3410</v>
      </c>
    </row>
    <row r="2197" spans="1:3">
      <c r="A2197">
        <v>1938</v>
      </c>
      <c r="B2197" s="42">
        <v>60</v>
      </c>
      <c r="C2197" s="402">
        <v>3200</v>
      </c>
    </row>
    <row r="2198" spans="1:3">
      <c r="A2198">
        <v>1939</v>
      </c>
      <c r="B2198" s="42">
        <v>60</v>
      </c>
      <c r="C2198" s="402">
        <v>3270</v>
      </c>
    </row>
    <row r="2199" spans="1:3">
      <c r="A2199">
        <v>1940</v>
      </c>
      <c r="B2199" s="42">
        <v>62</v>
      </c>
      <c r="C2199" s="402">
        <v>3285</v>
      </c>
    </row>
    <row r="2200" spans="1:3">
      <c r="A2200">
        <v>1941</v>
      </c>
      <c r="B2200" s="42">
        <v>61</v>
      </c>
      <c r="C2200" s="402">
        <v>3035</v>
      </c>
    </row>
    <row r="2201" spans="1:3">
      <c r="A2201">
        <v>1942</v>
      </c>
      <c r="B2201" s="42">
        <v>72</v>
      </c>
      <c r="C2201" s="402">
        <v>6115</v>
      </c>
    </row>
    <row r="2202" spans="1:3">
      <c r="A2202">
        <v>1943</v>
      </c>
      <c r="B2202" s="212">
        <v>48</v>
      </c>
      <c r="C2202" s="406">
        <v>1430</v>
      </c>
    </row>
    <row r="2203" spans="1:3">
      <c r="A2203">
        <v>1944</v>
      </c>
      <c r="B2203" s="212">
        <v>48</v>
      </c>
      <c r="C2203" s="406">
        <v>1354</v>
      </c>
    </row>
    <row r="2204" spans="1:3">
      <c r="A2204">
        <v>1945</v>
      </c>
      <c r="B2204" s="212">
        <v>46</v>
      </c>
      <c r="C2204" s="406">
        <v>1292</v>
      </c>
    </row>
    <row r="2205" spans="1:3">
      <c r="A2205">
        <v>1946</v>
      </c>
      <c r="B2205" s="212">
        <v>49</v>
      </c>
      <c r="C2205" s="406">
        <v>1560</v>
      </c>
    </row>
    <row r="2206" spans="1:3">
      <c r="A2206">
        <v>1947</v>
      </c>
      <c r="B2206" s="212">
        <v>46</v>
      </c>
      <c r="C2206" s="406">
        <v>1282</v>
      </c>
    </row>
    <row r="2207" spans="1:3">
      <c r="A2207">
        <v>1948</v>
      </c>
      <c r="B2207" s="212">
        <v>48</v>
      </c>
      <c r="C2207" s="406">
        <v>1498</v>
      </c>
    </row>
    <row r="2208" spans="1:3">
      <c r="A2208">
        <v>1949</v>
      </c>
      <c r="B2208" s="212">
        <v>50</v>
      </c>
      <c r="C2208" s="406">
        <v>1654</v>
      </c>
    </row>
    <row r="2209" spans="1:3">
      <c r="A2209">
        <v>1950</v>
      </c>
      <c r="B2209" s="212">
        <v>50</v>
      </c>
      <c r="C2209" s="406">
        <v>1624</v>
      </c>
    </row>
    <row r="2210" spans="1:3">
      <c r="A2210">
        <v>1951</v>
      </c>
      <c r="B2210" s="212">
        <v>49</v>
      </c>
      <c r="C2210" s="406">
        <v>1614</v>
      </c>
    </row>
    <row r="2211" spans="1:3">
      <c r="A2211">
        <v>1952</v>
      </c>
      <c r="B2211" s="212">
        <v>58</v>
      </c>
      <c r="C2211" s="406">
        <v>2412</v>
      </c>
    </row>
    <row r="2212" spans="1:3">
      <c r="A2212">
        <v>1953</v>
      </c>
      <c r="B2212" s="212">
        <v>50</v>
      </c>
      <c r="C2212" s="406">
        <v>1724</v>
      </c>
    </row>
    <row r="2213" spans="1:3">
      <c r="A2213">
        <v>1954</v>
      </c>
      <c r="B2213" s="212">
        <v>50</v>
      </c>
      <c r="C2213" s="406">
        <v>1714</v>
      </c>
    </row>
    <row r="2214" spans="1:3">
      <c r="A2214">
        <v>1955</v>
      </c>
      <c r="B2214" s="212">
        <v>61</v>
      </c>
      <c r="C2214" s="406">
        <v>2878</v>
      </c>
    </row>
    <row r="2215" spans="1:3">
      <c r="A2215">
        <v>1956</v>
      </c>
      <c r="B2215" s="212">
        <v>50</v>
      </c>
      <c r="C2215" s="406">
        <v>1694</v>
      </c>
    </row>
    <row r="2216" spans="1:3">
      <c r="A2216">
        <v>1957</v>
      </c>
      <c r="B2216" s="212">
        <v>51</v>
      </c>
      <c r="C2216" s="406">
        <v>1778</v>
      </c>
    </row>
    <row r="2217" spans="1:3">
      <c r="A2217">
        <v>1958</v>
      </c>
      <c r="B2217" s="212">
        <v>60</v>
      </c>
      <c r="C2217" s="406">
        <v>2720</v>
      </c>
    </row>
    <row r="2218" spans="1:3">
      <c r="A2218">
        <v>1959</v>
      </c>
      <c r="B2218" s="212">
        <v>54</v>
      </c>
      <c r="C2218" s="406">
        <v>2214</v>
      </c>
    </row>
    <row r="2219" spans="1:3">
      <c r="A2219">
        <v>1960</v>
      </c>
      <c r="B2219" s="212">
        <v>50</v>
      </c>
      <c r="C2219" s="406">
        <v>1568</v>
      </c>
    </row>
    <row r="2220" spans="1:3">
      <c r="A2220">
        <v>1961</v>
      </c>
      <c r="B2220" s="212">
        <v>49</v>
      </c>
      <c r="C2220" s="406">
        <v>1472</v>
      </c>
    </row>
    <row r="2221" spans="1:3">
      <c r="A2221">
        <v>1962</v>
      </c>
      <c r="B2221" s="212">
        <v>56</v>
      </c>
      <c r="C2221" s="406">
        <v>2446</v>
      </c>
    </row>
    <row r="2222" spans="1:3">
      <c r="A2222">
        <v>1963</v>
      </c>
      <c r="B2222" s="212">
        <v>55</v>
      </c>
      <c r="C2222" s="406">
        <v>2324</v>
      </c>
    </row>
    <row r="2223" spans="1:3">
      <c r="A2223">
        <v>1964</v>
      </c>
      <c r="B2223" s="212">
        <v>60</v>
      </c>
      <c r="C2223" s="406">
        <v>2894</v>
      </c>
    </row>
    <row r="2224" spans="1:3">
      <c r="A2224">
        <v>1965</v>
      </c>
      <c r="B2224" s="212">
        <v>50</v>
      </c>
      <c r="C2224" s="406">
        <v>1636</v>
      </c>
    </row>
    <row r="2225" spans="1:3">
      <c r="A2225">
        <v>1966</v>
      </c>
      <c r="B2225" s="212">
        <v>53</v>
      </c>
      <c r="C2225" s="406">
        <v>1900</v>
      </c>
    </row>
    <row r="2226" spans="1:3">
      <c r="A2226">
        <v>1967</v>
      </c>
      <c r="B2226" s="212">
        <v>34</v>
      </c>
      <c r="C2226" s="406">
        <v>642</v>
      </c>
    </row>
    <row r="2227" spans="1:3">
      <c r="A2227">
        <v>1968</v>
      </c>
      <c r="B2227" s="212">
        <v>37</v>
      </c>
      <c r="C2227" s="406">
        <v>728</v>
      </c>
    </row>
    <row r="2228" spans="1:3">
      <c r="A2228">
        <v>1969</v>
      </c>
      <c r="B2228" s="212">
        <v>37</v>
      </c>
      <c r="C2228" s="406">
        <v>714</v>
      </c>
    </row>
    <row r="2229" spans="1:3">
      <c r="A2229">
        <v>1970</v>
      </c>
      <c r="B2229" s="212">
        <v>35</v>
      </c>
      <c r="C2229" s="406">
        <v>624</v>
      </c>
    </row>
    <row r="2230" spans="1:3">
      <c r="A2230">
        <v>1971</v>
      </c>
      <c r="B2230" s="212">
        <v>30</v>
      </c>
      <c r="C2230" s="406">
        <v>450</v>
      </c>
    </row>
    <row r="2231" spans="1:3">
      <c r="A2231">
        <v>1972</v>
      </c>
      <c r="B2231" s="212">
        <v>36</v>
      </c>
      <c r="C2231" s="406">
        <v>664</v>
      </c>
    </row>
    <row r="2232" spans="1:3">
      <c r="A2232">
        <v>1973</v>
      </c>
      <c r="B2232" s="212">
        <v>36</v>
      </c>
      <c r="C2232" s="406">
        <v>732</v>
      </c>
    </row>
    <row r="2233" spans="1:3">
      <c r="A2233">
        <v>1974</v>
      </c>
      <c r="B2233" s="212">
        <v>34</v>
      </c>
      <c r="C2233" s="406">
        <v>652</v>
      </c>
    </row>
    <row r="2234" spans="1:3">
      <c r="A2234">
        <v>1975</v>
      </c>
      <c r="B2234" s="212">
        <v>37</v>
      </c>
      <c r="C2234" s="406">
        <v>702</v>
      </c>
    </row>
    <row r="2235" spans="1:3">
      <c r="A2235">
        <v>1976</v>
      </c>
      <c r="B2235" s="212">
        <v>35</v>
      </c>
      <c r="C2235" s="406">
        <v>644</v>
      </c>
    </row>
    <row r="2236" spans="1:3">
      <c r="A2236">
        <v>1977</v>
      </c>
      <c r="B2236" s="212">
        <v>37</v>
      </c>
      <c r="C2236" s="406">
        <v>690</v>
      </c>
    </row>
    <row r="2237" spans="1:3">
      <c r="A2237">
        <v>1978</v>
      </c>
      <c r="B2237" s="212">
        <v>37</v>
      </c>
      <c r="C2237" s="406">
        <v>730</v>
      </c>
    </row>
    <row r="2238" spans="1:3">
      <c r="A2238">
        <v>1979</v>
      </c>
      <c r="B2238" s="212">
        <v>37</v>
      </c>
      <c r="C2238" s="406">
        <v>748</v>
      </c>
    </row>
    <row r="2239" spans="1:3">
      <c r="A2239">
        <v>1980</v>
      </c>
      <c r="B2239" s="212">
        <v>38</v>
      </c>
      <c r="C2239" s="406">
        <v>770</v>
      </c>
    </row>
    <row r="2240" spans="1:3">
      <c r="A2240">
        <v>1981</v>
      </c>
      <c r="B2240" s="212">
        <v>38</v>
      </c>
      <c r="C2240" s="406">
        <v>780</v>
      </c>
    </row>
    <row r="2241" spans="1:3">
      <c r="A2241">
        <v>1982</v>
      </c>
      <c r="B2241" s="212">
        <v>36</v>
      </c>
      <c r="C2241" s="406">
        <v>682</v>
      </c>
    </row>
    <row r="2242" spans="1:3">
      <c r="A2242">
        <v>1983</v>
      </c>
      <c r="B2242" s="212">
        <v>36</v>
      </c>
      <c r="C2242" s="406">
        <v>708</v>
      </c>
    </row>
    <row r="2243" spans="1:3">
      <c r="A2243">
        <v>1984</v>
      </c>
      <c r="B2243" s="212">
        <v>36</v>
      </c>
      <c r="C2243" s="406">
        <v>650</v>
      </c>
    </row>
    <row r="2244" spans="1:3">
      <c r="A2244">
        <v>1985</v>
      </c>
      <c r="B2244" s="212">
        <v>37</v>
      </c>
      <c r="C2244" s="406">
        <v>796</v>
      </c>
    </row>
    <row r="2245" spans="1:3">
      <c r="A2245">
        <v>1986</v>
      </c>
      <c r="B2245" s="212">
        <v>38</v>
      </c>
      <c r="C2245" s="406">
        <v>786</v>
      </c>
    </row>
    <row r="2246" spans="1:3">
      <c r="A2246">
        <v>1987</v>
      </c>
      <c r="B2246" s="212">
        <v>34</v>
      </c>
      <c r="C2246" s="406">
        <v>616</v>
      </c>
    </row>
    <row r="2247" spans="1:3">
      <c r="A2247">
        <v>1988</v>
      </c>
      <c r="B2247" s="212">
        <v>37</v>
      </c>
      <c r="C2247" s="406">
        <v>736</v>
      </c>
    </row>
    <row r="2248" spans="1:3">
      <c r="A2248">
        <v>1989</v>
      </c>
      <c r="B2248" s="212">
        <v>39</v>
      </c>
      <c r="C2248" s="406">
        <v>870</v>
      </c>
    </row>
    <row r="2249" spans="1:3">
      <c r="A2249">
        <v>1990</v>
      </c>
      <c r="B2249" s="212">
        <v>35</v>
      </c>
      <c r="C2249" s="406">
        <v>640</v>
      </c>
    </row>
    <row r="2250" spans="1:3">
      <c r="A2250">
        <v>1991</v>
      </c>
      <c r="B2250" s="212">
        <v>31</v>
      </c>
      <c r="C2250" s="406">
        <v>470</v>
      </c>
    </row>
    <row r="2251" spans="1:3">
      <c r="A2251">
        <v>1992</v>
      </c>
      <c r="B2251" s="212">
        <v>34</v>
      </c>
      <c r="C2251" s="406">
        <v>570</v>
      </c>
    </row>
    <row r="2252" spans="1:3">
      <c r="A2252">
        <v>1993</v>
      </c>
      <c r="B2252" s="212">
        <v>36</v>
      </c>
      <c r="C2252" s="406">
        <v>674</v>
      </c>
    </row>
    <row r="2253" spans="1:3">
      <c r="A2253">
        <v>1994</v>
      </c>
      <c r="B2253" s="212">
        <v>31</v>
      </c>
      <c r="C2253" s="406">
        <v>496</v>
      </c>
    </row>
    <row r="2254" spans="1:3">
      <c r="A2254">
        <v>1995</v>
      </c>
      <c r="B2254" s="212">
        <v>38</v>
      </c>
      <c r="C2254" s="406">
        <v>730</v>
      </c>
    </row>
    <row r="2255" spans="1:3">
      <c r="A2255">
        <v>1996</v>
      </c>
      <c r="B2255" s="212">
        <v>35</v>
      </c>
      <c r="C2255" s="406">
        <v>662</v>
      </c>
    </row>
    <row r="2256" spans="1:3">
      <c r="A2256">
        <v>1997</v>
      </c>
      <c r="B2256" s="212">
        <v>35</v>
      </c>
      <c r="C2256" s="406">
        <v>678</v>
      </c>
    </row>
    <row r="2257" spans="1:3">
      <c r="A2257">
        <v>1998</v>
      </c>
      <c r="B2257" s="212">
        <v>37</v>
      </c>
      <c r="C2257" s="406">
        <v>734</v>
      </c>
    </row>
    <row r="2258" spans="1:3">
      <c r="A2258">
        <v>1999</v>
      </c>
      <c r="B2258" s="212">
        <v>35</v>
      </c>
      <c r="C2258" s="406">
        <v>666</v>
      </c>
    </row>
    <row r="2259" spans="1:3">
      <c r="A2259">
        <v>2000</v>
      </c>
      <c r="B2259" s="51">
        <v>42</v>
      </c>
      <c r="C2259" s="407">
        <v>978</v>
      </c>
    </row>
    <row r="2260" spans="1:3">
      <c r="A2260">
        <v>2001</v>
      </c>
      <c r="B2260" s="51">
        <v>54</v>
      </c>
      <c r="C2260" s="407">
        <v>2254</v>
      </c>
    </row>
    <row r="2261" spans="1:3">
      <c r="A2261">
        <v>2002</v>
      </c>
      <c r="B2261" s="51">
        <v>63</v>
      </c>
      <c r="C2261" s="407">
        <v>2830</v>
      </c>
    </row>
    <row r="2262" spans="1:3">
      <c r="A2262">
        <v>2003</v>
      </c>
      <c r="B2262" s="51">
        <v>56</v>
      </c>
      <c r="C2262" s="407">
        <v>2364</v>
      </c>
    </row>
    <row r="2263" spans="1:3">
      <c r="A2263">
        <v>2004</v>
      </c>
      <c r="B2263" s="51">
        <v>60</v>
      </c>
      <c r="C2263" s="407">
        <v>2844</v>
      </c>
    </row>
    <row r="2264" spans="1:3">
      <c r="A2264">
        <v>2005</v>
      </c>
      <c r="B2264" s="51">
        <v>61</v>
      </c>
      <c r="C2264" s="407">
        <v>2868</v>
      </c>
    </row>
    <row r="2265" spans="1:3">
      <c r="A2265">
        <v>2006</v>
      </c>
      <c r="B2265" s="51">
        <v>72</v>
      </c>
      <c r="C2265" s="407">
        <v>5632</v>
      </c>
    </row>
    <row r="2266" spans="1:3">
      <c r="A2266">
        <v>2007</v>
      </c>
      <c r="B2266" s="51">
        <v>68</v>
      </c>
      <c r="C2266" s="407">
        <v>4074</v>
      </c>
    </row>
    <row r="2267" spans="1:3">
      <c r="A2267">
        <v>2008</v>
      </c>
      <c r="B2267" s="51">
        <v>68</v>
      </c>
      <c r="C2267" s="407">
        <v>4796</v>
      </c>
    </row>
    <row r="2268" spans="1:3">
      <c r="A2268">
        <v>2009</v>
      </c>
      <c r="B2268" s="51">
        <v>68</v>
      </c>
      <c r="C2268" s="407">
        <v>4856</v>
      </c>
    </row>
    <row r="2269" spans="1:3">
      <c r="A2269">
        <v>2010</v>
      </c>
      <c r="B2269" s="51">
        <v>63</v>
      </c>
      <c r="C2269" s="407">
        <v>3832</v>
      </c>
    </row>
    <row r="2270" spans="1:3">
      <c r="A2270">
        <v>2011</v>
      </c>
      <c r="B2270" s="51">
        <v>80</v>
      </c>
      <c r="C2270" s="407">
        <v>7314</v>
      </c>
    </row>
    <row r="2271" spans="1:3">
      <c r="A2271">
        <v>2012</v>
      </c>
      <c r="B2271" s="51">
        <v>66</v>
      </c>
      <c r="C2271" s="407">
        <v>3844</v>
      </c>
    </row>
    <row r="2272" spans="1:3">
      <c r="A2272">
        <v>2013</v>
      </c>
      <c r="B2272" s="51">
        <v>68</v>
      </c>
      <c r="C2272" s="407">
        <v>4254</v>
      </c>
    </row>
    <row r="2273" spans="1:3">
      <c r="A2273">
        <v>2014</v>
      </c>
      <c r="B2273" s="51">
        <v>74</v>
      </c>
      <c r="C2273" s="407">
        <v>5324</v>
      </c>
    </row>
    <row r="2274" spans="1:3">
      <c r="A2274">
        <v>2015</v>
      </c>
      <c r="B2274" s="51">
        <v>73</v>
      </c>
      <c r="C2274" s="407">
        <v>5572</v>
      </c>
    </row>
    <row r="2275" spans="1:3">
      <c r="A2275">
        <v>2016</v>
      </c>
      <c r="B2275" s="51">
        <v>65</v>
      </c>
      <c r="C2275" s="407">
        <v>3816</v>
      </c>
    </row>
    <row r="2276" spans="1:3">
      <c r="A2276">
        <v>2017</v>
      </c>
      <c r="B2276" s="51">
        <v>70</v>
      </c>
      <c r="C2276" s="407">
        <v>4530</v>
      </c>
    </row>
    <row r="2277" spans="1:3">
      <c r="A2277">
        <v>2018</v>
      </c>
      <c r="B2277" s="51">
        <v>75</v>
      </c>
      <c r="C2277" s="407">
        <v>6144</v>
      </c>
    </row>
    <row r="2278" spans="1:3">
      <c r="A2278">
        <v>2019</v>
      </c>
      <c r="B2278" s="51">
        <v>76</v>
      </c>
      <c r="C2278" s="407">
        <v>5488</v>
      </c>
    </row>
    <row r="2279" spans="1:3">
      <c r="A2279">
        <v>2020</v>
      </c>
      <c r="B2279" s="51">
        <v>66</v>
      </c>
      <c r="C2279" s="407">
        <v>4164</v>
      </c>
    </row>
    <row r="2280" spans="1:3">
      <c r="A2280">
        <v>2021</v>
      </c>
      <c r="B2280" s="51">
        <v>72</v>
      </c>
      <c r="C2280" s="407">
        <v>6166</v>
      </c>
    </row>
    <row r="2281" spans="1:3">
      <c r="A2281">
        <v>2022</v>
      </c>
      <c r="B2281" s="51">
        <v>62</v>
      </c>
      <c r="C2281" s="407">
        <v>3192</v>
      </c>
    </row>
    <row r="2282" spans="1:3">
      <c r="A2282">
        <v>2023</v>
      </c>
      <c r="B2282" s="51">
        <v>63</v>
      </c>
      <c r="C2282" s="407">
        <v>3440</v>
      </c>
    </row>
    <row r="2283" spans="1:3">
      <c r="A2283">
        <v>2024</v>
      </c>
      <c r="B2283" s="51">
        <v>68</v>
      </c>
      <c r="C2283" s="407">
        <v>4370</v>
      </c>
    </row>
    <row r="2284" spans="1:3">
      <c r="A2284">
        <v>2025</v>
      </c>
      <c r="B2284" s="51">
        <v>64</v>
      </c>
      <c r="C2284" s="407">
        <v>3352</v>
      </c>
    </row>
    <row r="2285" spans="1:3">
      <c r="A2285">
        <v>2026</v>
      </c>
      <c r="B2285" s="51">
        <v>65</v>
      </c>
      <c r="C2285" s="407">
        <v>3770</v>
      </c>
    </row>
    <row r="2286" spans="1:3">
      <c r="A2286">
        <v>2027</v>
      </c>
      <c r="B2286" s="51">
        <v>72</v>
      </c>
      <c r="C2286" s="407">
        <v>5138</v>
      </c>
    </row>
    <row r="2287" spans="1:3">
      <c r="A2287">
        <v>2028</v>
      </c>
      <c r="B2287" s="51">
        <v>65</v>
      </c>
      <c r="C2287" s="407">
        <v>3400</v>
      </c>
    </row>
    <row r="2288" spans="1:3">
      <c r="A2288">
        <v>2029</v>
      </c>
      <c r="B2288" s="51">
        <v>65</v>
      </c>
      <c r="C2288" s="407">
        <v>3550</v>
      </c>
    </row>
    <row r="2289" spans="1:3">
      <c r="A2289">
        <v>2030</v>
      </c>
      <c r="B2289" s="51">
        <v>78</v>
      </c>
      <c r="C2289" s="407">
        <v>6048</v>
      </c>
    </row>
    <row r="2290" spans="1:3">
      <c r="A2290">
        <v>2031</v>
      </c>
      <c r="B2290" s="51">
        <v>79</v>
      </c>
      <c r="C2290" s="407">
        <v>6062</v>
      </c>
    </row>
    <row r="2291" spans="1:3">
      <c r="A2291">
        <v>2032</v>
      </c>
      <c r="B2291" s="51">
        <v>74</v>
      </c>
      <c r="C2291" s="407">
        <v>5352</v>
      </c>
    </row>
    <row r="2292" spans="1:3">
      <c r="A2292">
        <v>2033</v>
      </c>
      <c r="B2292" s="51">
        <v>65</v>
      </c>
      <c r="C2292" s="407">
        <v>3742</v>
      </c>
    </row>
    <row r="2293" spans="1:3">
      <c r="A2293">
        <v>2034</v>
      </c>
      <c r="B2293" s="51">
        <v>32</v>
      </c>
      <c r="C2293" s="407">
        <v>436</v>
      </c>
    </row>
    <row r="2294" spans="1:3">
      <c r="A2294">
        <v>2035</v>
      </c>
      <c r="B2294" s="51">
        <v>35</v>
      </c>
      <c r="C2294" s="407">
        <v>572</v>
      </c>
    </row>
    <row r="2295" spans="1:3">
      <c r="A2295">
        <v>2036</v>
      </c>
      <c r="B2295" s="51">
        <v>34</v>
      </c>
      <c r="C2295" s="407">
        <v>579</v>
      </c>
    </row>
    <row r="2296" spans="1:3">
      <c r="A2296">
        <v>2037</v>
      </c>
      <c r="B2296" s="51">
        <v>36</v>
      </c>
      <c r="C2296" s="407">
        <v>636</v>
      </c>
    </row>
    <row r="2297" spans="1:3">
      <c r="A2297">
        <v>2038</v>
      </c>
      <c r="B2297" s="51">
        <v>36</v>
      </c>
      <c r="C2297" s="407">
        <v>602</v>
      </c>
    </row>
    <row r="2298" spans="1:3">
      <c r="A2298">
        <v>2039</v>
      </c>
      <c r="B2298" s="51">
        <v>35</v>
      </c>
      <c r="C2298" s="407">
        <v>640</v>
      </c>
    </row>
    <row r="2299" spans="1:3">
      <c r="A2299">
        <v>2040</v>
      </c>
      <c r="B2299" s="51">
        <v>32</v>
      </c>
      <c r="C2299" s="407">
        <v>460</v>
      </c>
    </row>
    <row r="2300" spans="1:3">
      <c r="A2300">
        <v>2041</v>
      </c>
      <c r="B2300" s="51">
        <v>41</v>
      </c>
      <c r="C2300" s="407">
        <v>916</v>
      </c>
    </row>
    <row r="2301" spans="1:3">
      <c r="A2301">
        <v>2042</v>
      </c>
      <c r="B2301" s="51">
        <v>44</v>
      </c>
      <c r="C2301" s="407">
        <v>1120</v>
      </c>
    </row>
    <row r="2302" spans="1:3">
      <c r="A2302">
        <v>2043</v>
      </c>
      <c r="B2302" s="51">
        <v>48</v>
      </c>
      <c r="C2302" s="407">
        <v>1292</v>
      </c>
    </row>
    <row r="2303" spans="1:3">
      <c r="A2303">
        <v>2044</v>
      </c>
      <c r="B2303" s="51">
        <v>46</v>
      </c>
      <c r="C2303" s="407">
        <v>1360</v>
      </c>
    </row>
    <row r="2304" spans="1:3">
      <c r="A2304">
        <v>2045</v>
      </c>
      <c r="B2304" s="51">
        <v>43</v>
      </c>
      <c r="C2304" s="407">
        <v>1084</v>
      </c>
    </row>
    <row r="2305" spans="1:3">
      <c r="A2305">
        <v>2046</v>
      </c>
      <c r="B2305" s="51">
        <v>44</v>
      </c>
      <c r="C2305" s="407">
        <v>1188</v>
      </c>
    </row>
    <row r="2306" spans="1:3">
      <c r="A2306">
        <v>2047</v>
      </c>
      <c r="B2306" s="51">
        <v>47</v>
      </c>
      <c r="C2306" s="407">
        <v>1290</v>
      </c>
    </row>
    <row r="2307" spans="1:3">
      <c r="A2307">
        <v>2048</v>
      </c>
      <c r="B2307" s="51">
        <v>47</v>
      </c>
      <c r="C2307" s="407">
        <v>1394</v>
      </c>
    </row>
    <row r="2308" spans="1:3">
      <c r="A2308">
        <v>2049</v>
      </c>
      <c r="B2308" s="51">
        <v>43</v>
      </c>
      <c r="C2308" s="407">
        <v>992</v>
      </c>
    </row>
    <row r="2309" spans="1:3">
      <c r="A2309">
        <v>2050</v>
      </c>
      <c r="B2309" s="51">
        <v>43</v>
      </c>
      <c r="C2309" s="407">
        <v>1038</v>
      </c>
    </row>
    <row r="2310" spans="1:3">
      <c r="A2310">
        <v>2051</v>
      </c>
      <c r="B2310" s="51">
        <v>42</v>
      </c>
      <c r="C2310" s="407">
        <v>986</v>
      </c>
    </row>
    <row r="2311" spans="1:3">
      <c r="A2311">
        <v>2052</v>
      </c>
      <c r="B2311" s="51">
        <v>43</v>
      </c>
      <c r="C2311" s="407">
        <v>996</v>
      </c>
    </row>
    <row r="2312" spans="1:3">
      <c r="A2312">
        <v>2053</v>
      </c>
      <c r="B2312" s="51">
        <v>48</v>
      </c>
      <c r="C2312" s="407">
        <v>1416</v>
      </c>
    </row>
    <row r="2313" spans="1:3">
      <c r="A2313">
        <v>2054</v>
      </c>
      <c r="B2313" s="51">
        <v>41</v>
      </c>
      <c r="C2313" s="407">
        <v>816</v>
      </c>
    </row>
    <row r="2314" spans="1:3">
      <c r="A2314">
        <v>2055</v>
      </c>
      <c r="B2314" s="51">
        <v>42</v>
      </c>
      <c r="C2314" s="407">
        <v>972</v>
      </c>
    </row>
    <row r="2315" spans="1:3">
      <c r="A2315">
        <v>2056</v>
      </c>
      <c r="B2315" s="51">
        <v>46</v>
      </c>
      <c r="C2315" s="407">
        <v>1554</v>
      </c>
    </row>
    <row r="2316" spans="1:3">
      <c r="A2316">
        <v>2057</v>
      </c>
      <c r="B2316" s="51">
        <v>43</v>
      </c>
      <c r="C2316" s="407">
        <v>1002</v>
      </c>
    </row>
    <row r="2317" spans="1:3">
      <c r="A2317">
        <v>2058</v>
      </c>
      <c r="B2317" s="51">
        <v>45</v>
      </c>
      <c r="C2317" s="407">
        <v>1140</v>
      </c>
    </row>
    <row r="2318" spans="1:3">
      <c r="A2318">
        <v>2059</v>
      </c>
      <c r="B2318" s="51">
        <v>44</v>
      </c>
      <c r="C2318" s="407">
        <v>1160</v>
      </c>
    </row>
    <row r="2319" spans="1:3">
      <c r="A2319">
        <v>2060</v>
      </c>
      <c r="B2319" s="51">
        <v>44</v>
      </c>
      <c r="C2319" s="407">
        <v>1094</v>
      </c>
    </row>
    <row r="2320" spans="1:3">
      <c r="A2320">
        <v>2061</v>
      </c>
      <c r="B2320" s="51">
        <v>42</v>
      </c>
      <c r="C2320" s="407">
        <v>964</v>
      </c>
    </row>
    <row r="2321" spans="1:3">
      <c r="A2321">
        <v>2062</v>
      </c>
      <c r="B2321" s="51">
        <v>57</v>
      </c>
      <c r="C2321" s="407">
        <v>2498</v>
      </c>
    </row>
    <row r="2322" spans="1:3">
      <c r="A2322">
        <v>2063</v>
      </c>
      <c r="B2322" s="51">
        <v>43</v>
      </c>
      <c r="C2322" s="407">
        <v>1088</v>
      </c>
    </row>
    <row r="2323" spans="1:3">
      <c r="A2323">
        <v>2064</v>
      </c>
      <c r="B2323" s="51">
        <v>44</v>
      </c>
      <c r="C2323" s="407">
        <v>1154</v>
      </c>
    </row>
    <row r="2324" spans="1:3">
      <c r="A2324">
        <v>2065</v>
      </c>
      <c r="B2324" s="51">
        <v>40</v>
      </c>
      <c r="C2324" s="407">
        <v>850</v>
      </c>
    </row>
    <row r="2325" spans="1:3">
      <c r="A2325">
        <v>2066</v>
      </c>
      <c r="B2325" s="51">
        <v>43</v>
      </c>
      <c r="C2325" s="407">
        <v>1096</v>
      </c>
    </row>
    <row r="2326" spans="1:3">
      <c r="A2326">
        <v>2067</v>
      </c>
      <c r="B2326" s="51">
        <v>49</v>
      </c>
      <c r="C2326" s="407">
        <v>1602</v>
      </c>
    </row>
    <row r="2327" spans="1:3">
      <c r="A2327">
        <v>2068</v>
      </c>
      <c r="B2327" s="51">
        <v>47</v>
      </c>
      <c r="C2327" s="407">
        <v>1360</v>
      </c>
    </row>
    <row r="2328" spans="1:3">
      <c r="A2328">
        <v>2069</v>
      </c>
      <c r="B2328" s="51">
        <v>44</v>
      </c>
      <c r="C2328" s="407">
        <v>1058</v>
      </c>
    </row>
    <row r="2329" spans="1:3">
      <c r="A2329">
        <v>2070</v>
      </c>
      <c r="B2329" s="51">
        <v>42</v>
      </c>
      <c r="C2329" s="407">
        <v>1004</v>
      </c>
    </row>
    <row r="2330" spans="1:3">
      <c r="A2330">
        <v>2071</v>
      </c>
      <c r="B2330" s="51">
        <v>42</v>
      </c>
      <c r="C2330" s="407">
        <v>980</v>
      </c>
    </row>
    <row r="2331" spans="1:3">
      <c r="A2331">
        <v>2072</v>
      </c>
      <c r="B2331" s="51">
        <v>46</v>
      </c>
      <c r="C2331" s="407">
        <v>12</v>
      </c>
    </row>
    <row r="2332" spans="1:3">
      <c r="A2332">
        <v>2073</v>
      </c>
      <c r="B2332" s="51">
        <v>50</v>
      </c>
      <c r="C2332" s="407">
        <v>1498</v>
      </c>
    </row>
    <row r="2333" spans="1:3">
      <c r="A2333">
        <v>2074</v>
      </c>
      <c r="B2333" s="51">
        <v>41</v>
      </c>
      <c r="C2333" s="407">
        <v>920</v>
      </c>
    </row>
    <row r="2334" spans="1:3">
      <c r="A2334">
        <v>2075</v>
      </c>
      <c r="B2334" s="51">
        <v>55</v>
      </c>
      <c r="C2334" s="407">
        <v>2174</v>
      </c>
    </row>
    <row r="2335" spans="1:3">
      <c r="A2335">
        <v>2076</v>
      </c>
      <c r="B2335" s="51">
        <v>56</v>
      </c>
      <c r="C2335" s="407">
        <v>2398</v>
      </c>
    </row>
    <row r="2336" spans="1:3">
      <c r="A2336">
        <v>2077</v>
      </c>
      <c r="B2336" s="51">
        <v>45</v>
      </c>
      <c r="C2336" s="407">
        <v>1228</v>
      </c>
    </row>
    <row r="2337" spans="1:3">
      <c r="A2337">
        <v>2078</v>
      </c>
      <c r="B2337" s="51">
        <v>52</v>
      </c>
      <c r="C2337" s="407">
        <v>2014</v>
      </c>
    </row>
    <row r="2338" spans="1:3">
      <c r="A2338">
        <v>2079</v>
      </c>
      <c r="B2338" s="51">
        <v>49</v>
      </c>
      <c r="C2338" s="407">
        <v>1604</v>
      </c>
    </row>
    <row r="2339" spans="1:3">
      <c r="A2339">
        <v>2080</v>
      </c>
      <c r="B2339" s="51">
        <v>53</v>
      </c>
      <c r="C2339" s="407">
        <v>1934</v>
      </c>
    </row>
    <row r="2340" spans="1:3">
      <c r="A2340">
        <v>2081</v>
      </c>
      <c r="B2340" s="51">
        <v>57</v>
      </c>
      <c r="C2340" s="407">
        <v>2265</v>
      </c>
    </row>
    <row r="2341" spans="1:3">
      <c r="A2341">
        <v>2082</v>
      </c>
      <c r="B2341" s="51">
        <v>42</v>
      </c>
      <c r="C2341" s="407">
        <v>898</v>
      </c>
    </row>
    <row r="2342" spans="1:3">
      <c r="A2342">
        <v>2083</v>
      </c>
      <c r="B2342" s="51">
        <v>47</v>
      </c>
      <c r="C2342" s="407">
        <v>1218</v>
      </c>
    </row>
    <row r="2343" spans="1:3">
      <c r="A2343">
        <v>2084</v>
      </c>
      <c r="B2343" s="51">
        <v>40</v>
      </c>
      <c r="C2343" s="407">
        <v>800</v>
      </c>
    </row>
    <row r="2344" spans="1:3">
      <c r="A2344">
        <v>2085</v>
      </c>
      <c r="B2344" s="51">
        <v>50</v>
      </c>
      <c r="C2344" s="407">
        <v>1554</v>
      </c>
    </row>
    <row r="2345" spans="1:3">
      <c r="A2345">
        <v>2086</v>
      </c>
      <c r="B2345" s="51">
        <v>49</v>
      </c>
      <c r="C2345" s="407">
        <v>1548</v>
      </c>
    </row>
    <row r="2346" spans="1:3">
      <c r="A2346">
        <v>2087</v>
      </c>
      <c r="B2346" s="51">
        <v>41</v>
      </c>
      <c r="C2346" s="407">
        <v>915</v>
      </c>
    </row>
    <row r="2347" spans="1:3">
      <c r="A2347">
        <v>2088</v>
      </c>
      <c r="B2347" s="51">
        <v>55</v>
      </c>
      <c r="C2347" s="407">
        <v>2414</v>
      </c>
    </row>
    <row r="2348" spans="1:3">
      <c r="A2348">
        <v>2089</v>
      </c>
      <c r="B2348" s="51">
        <v>56</v>
      </c>
      <c r="C2348" s="407">
        <v>2294</v>
      </c>
    </row>
    <row r="2349" spans="1:3">
      <c r="A2349">
        <v>2090</v>
      </c>
      <c r="B2349" s="51">
        <v>43</v>
      </c>
      <c r="C2349" s="407">
        <v>1040</v>
      </c>
    </row>
    <row r="2350" spans="1:3">
      <c r="A2350">
        <v>2091</v>
      </c>
      <c r="B2350" s="51">
        <v>54</v>
      </c>
      <c r="C2350" s="407">
        <v>2014</v>
      </c>
    </row>
    <row r="2351" spans="1:3">
      <c r="A2351">
        <v>2092</v>
      </c>
      <c r="B2351" s="51">
        <v>43</v>
      </c>
      <c r="C2351" s="407">
        <v>1000</v>
      </c>
    </row>
    <row r="2352" spans="1:3">
      <c r="A2352">
        <v>2093</v>
      </c>
      <c r="B2352" s="51">
        <v>51</v>
      </c>
      <c r="C2352" s="407">
        <v>1716</v>
      </c>
    </row>
    <row r="2353" spans="1:3">
      <c r="A2353">
        <v>2094</v>
      </c>
      <c r="B2353" s="51">
        <v>46</v>
      </c>
      <c r="C2353" s="407">
        <v>1452</v>
      </c>
    </row>
    <row r="2354" spans="1:3">
      <c r="A2354">
        <v>2095</v>
      </c>
      <c r="B2354" s="51">
        <v>51</v>
      </c>
      <c r="C2354" s="407">
        <v>1754</v>
      </c>
    </row>
    <row r="2355" spans="1:3">
      <c r="A2355">
        <v>2096</v>
      </c>
      <c r="B2355" s="51">
        <v>60</v>
      </c>
      <c r="C2355" s="407">
        <v>2734</v>
      </c>
    </row>
    <row r="2356" spans="1:3">
      <c r="A2356">
        <v>2097</v>
      </c>
      <c r="B2356" s="51">
        <v>54</v>
      </c>
      <c r="C2356" s="407">
        <v>2124</v>
      </c>
    </row>
    <row r="2357" spans="1:3">
      <c r="A2357">
        <v>2098</v>
      </c>
      <c r="B2357" s="51">
        <v>42</v>
      </c>
      <c r="C2357" s="407">
        <v>1064</v>
      </c>
    </row>
    <row r="2358" spans="1:3">
      <c r="A2358">
        <v>2099</v>
      </c>
      <c r="B2358" s="51">
        <v>57</v>
      </c>
      <c r="C2358" s="407">
        <v>2284</v>
      </c>
    </row>
    <row r="2359" spans="1:3">
      <c r="A2359">
        <v>2100</v>
      </c>
      <c r="B2359" s="51">
        <v>34</v>
      </c>
      <c r="C2359" s="407">
        <v>516</v>
      </c>
    </row>
    <row r="2360" spans="1:3">
      <c r="A2360">
        <v>2101</v>
      </c>
      <c r="B2360" s="51">
        <v>30</v>
      </c>
      <c r="C2360" s="407">
        <v>416</v>
      </c>
    </row>
    <row r="2361" spans="1:3">
      <c r="A2361">
        <v>2102</v>
      </c>
      <c r="B2361" s="51">
        <v>30</v>
      </c>
      <c r="C2361" s="407">
        <v>388</v>
      </c>
    </row>
    <row r="2362" spans="1:3">
      <c r="A2362">
        <v>2103</v>
      </c>
      <c r="B2362" s="51">
        <v>31</v>
      </c>
      <c r="C2362" s="407">
        <v>424</v>
      </c>
    </row>
    <row r="2363" spans="1:3">
      <c r="A2363">
        <v>2104</v>
      </c>
      <c r="B2363" s="51">
        <v>28</v>
      </c>
      <c r="C2363" s="407">
        <v>306</v>
      </c>
    </row>
    <row r="2364" spans="1:3">
      <c r="A2364">
        <v>2105</v>
      </c>
      <c r="B2364" s="51">
        <v>32</v>
      </c>
      <c r="C2364" s="407">
        <v>482</v>
      </c>
    </row>
    <row r="2365" spans="1:3">
      <c r="A2365">
        <v>2106</v>
      </c>
      <c r="B2365" s="51">
        <v>32</v>
      </c>
      <c r="C2365" s="407">
        <v>486</v>
      </c>
    </row>
    <row r="2366" spans="1:3">
      <c r="A2366">
        <v>2107</v>
      </c>
      <c r="B2366" s="51">
        <v>33</v>
      </c>
      <c r="C2366" s="407">
        <v>502</v>
      </c>
    </row>
    <row r="2367" spans="1:3">
      <c r="A2367">
        <v>2108</v>
      </c>
      <c r="B2367" s="51">
        <v>32</v>
      </c>
      <c r="C2367" s="407">
        <v>514</v>
      </c>
    </row>
    <row r="2368" spans="1:3">
      <c r="A2368">
        <v>2109</v>
      </c>
      <c r="B2368" s="51">
        <v>32</v>
      </c>
      <c r="C2368" s="407">
        <v>480</v>
      </c>
    </row>
    <row r="2369" spans="1:3">
      <c r="A2369">
        <v>2110</v>
      </c>
      <c r="B2369" s="51">
        <v>34</v>
      </c>
      <c r="C2369" s="407">
        <v>590</v>
      </c>
    </row>
    <row r="2370" spans="1:3">
      <c r="A2370">
        <v>2111</v>
      </c>
      <c r="B2370" s="51">
        <v>34</v>
      </c>
      <c r="C2370" s="407">
        <v>528</v>
      </c>
    </row>
    <row r="2371" spans="1:3">
      <c r="A2371">
        <v>2112</v>
      </c>
      <c r="B2371" s="51">
        <v>31</v>
      </c>
      <c r="C2371" s="407">
        <v>494</v>
      </c>
    </row>
    <row r="2372" spans="1:3">
      <c r="A2372">
        <v>2113</v>
      </c>
      <c r="B2372" s="51">
        <v>31</v>
      </c>
      <c r="C2372" s="407">
        <v>486</v>
      </c>
    </row>
    <row r="2373" spans="1:3">
      <c r="A2373">
        <v>2114</v>
      </c>
      <c r="B2373" s="51">
        <v>32</v>
      </c>
      <c r="C2373" s="407">
        <v>464</v>
      </c>
    </row>
    <row r="2374" spans="1:3">
      <c r="A2374">
        <v>2115</v>
      </c>
      <c r="B2374" s="51">
        <v>30</v>
      </c>
      <c r="C2374" s="407">
        <v>398</v>
      </c>
    </row>
    <row r="2375" spans="1:3">
      <c r="A2375">
        <v>2116</v>
      </c>
      <c r="B2375" s="51">
        <v>30</v>
      </c>
      <c r="C2375" s="407">
        <v>424</v>
      </c>
    </row>
    <row r="2376" spans="1:3">
      <c r="A2376">
        <v>2117</v>
      </c>
      <c r="B2376" s="51">
        <v>31</v>
      </c>
      <c r="C2376" s="407">
        <v>490</v>
      </c>
    </row>
    <row r="2377" spans="1:3">
      <c r="A2377">
        <v>2118</v>
      </c>
      <c r="B2377" s="51">
        <v>32</v>
      </c>
      <c r="C2377" s="407">
        <v>490</v>
      </c>
    </row>
    <row r="2378" spans="1:3">
      <c r="A2378">
        <v>2119</v>
      </c>
      <c r="B2378" s="51">
        <v>30</v>
      </c>
      <c r="C2378" s="407">
        <v>406</v>
      </c>
    </row>
    <row r="2379" spans="1:3">
      <c r="A2379">
        <v>2120</v>
      </c>
      <c r="B2379" s="51">
        <v>33</v>
      </c>
      <c r="C2379" s="407">
        <v>548</v>
      </c>
    </row>
    <row r="2380" spans="1:3">
      <c r="A2380">
        <v>2121</v>
      </c>
      <c r="B2380" s="51">
        <v>35</v>
      </c>
      <c r="C2380" s="407">
        <v>644</v>
      </c>
    </row>
    <row r="2381" spans="1:3">
      <c r="A2381">
        <v>2122</v>
      </c>
      <c r="B2381" s="51">
        <v>33</v>
      </c>
      <c r="C2381" s="407">
        <v>502</v>
      </c>
    </row>
    <row r="2382" spans="1:3">
      <c r="A2382">
        <v>2123</v>
      </c>
      <c r="B2382" s="51">
        <v>34</v>
      </c>
      <c r="C2382" s="407">
        <v>586</v>
      </c>
    </row>
    <row r="2383" spans="1:3">
      <c r="A2383">
        <v>2124</v>
      </c>
      <c r="B2383" s="51">
        <v>33</v>
      </c>
      <c r="C2383" s="407">
        <v>530</v>
      </c>
    </row>
    <row r="2384" spans="1:3">
      <c r="A2384">
        <v>2125</v>
      </c>
      <c r="B2384" s="51">
        <v>32</v>
      </c>
      <c r="C2384" s="407">
        <v>468</v>
      </c>
    </row>
    <row r="2385" spans="1:3">
      <c r="A2385">
        <v>2126</v>
      </c>
      <c r="B2385" s="51">
        <v>34</v>
      </c>
      <c r="C2385" s="407">
        <v>506</v>
      </c>
    </row>
    <row r="2386" spans="1:3">
      <c r="A2386">
        <v>2127</v>
      </c>
      <c r="B2386" s="51">
        <v>31</v>
      </c>
      <c r="C2386" s="407">
        <v>456</v>
      </c>
    </row>
    <row r="2387" spans="1:3">
      <c r="A2387">
        <v>2128</v>
      </c>
      <c r="B2387" s="51">
        <v>28</v>
      </c>
      <c r="C2387" s="407">
        <v>312</v>
      </c>
    </row>
    <row r="2388" spans="1:3">
      <c r="A2388">
        <v>2129</v>
      </c>
      <c r="B2388" s="51">
        <v>32</v>
      </c>
      <c r="C2388" s="407">
        <v>484</v>
      </c>
    </row>
    <row r="2389" spans="1:3">
      <c r="A2389">
        <v>2130</v>
      </c>
      <c r="B2389" s="51">
        <v>33</v>
      </c>
      <c r="C2389" s="407">
        <v>490</v>
      </c>
    </row>
    <row r="2390" spans="1:3">
      <c r="A2390">
        <v>2131</v>
      </c>
      <c r="B2390" s="51">
        <v>35</v>
      </c>
      <c r="C2390" s="407">
        <v>582</v>
      </c>
    </row>
    <row r="2391" spans="1:3">
      <c r="A2391">
        <v>2132</v>
      </c>
      <c r="B2391" s="51">
        <v>34</v>
      </c>
      <c r="C2391" s="407">
        <v>605</v>
      </c>
    </row>
    <row r="2392" spans="1:3">
      <c r="A2392">
        <v>2133</v>
      </c>
      <c r="B2392" s="51">
        <v>33</v>
      </c>
      <c r="C2392" s="407">
        <v>490</v>
      </c>
    </row>
    <row r="2393" spans="1:3">
      <c r="A2393">
        <v>2134</v>
      </c>
      <c r="B2393" s="51">
        <v>32</v>
      </c>
      <c r="C2393" s="407">
        <v>478</v>
      </c>
    </row>
    <row r="2394" spans="1:3">
      <c r="A2394">
        <v>2135</v>
      </c>
      <c r="B2394" s="51">
        <v>32</v>
      </c>
      <c r="C2394" s="407">
        <v>464</v>
      </c>
    </row>
    <row r="2395" spans="1:3">
      <c r="A2395">
        <v>2136</v>
      </c>
      <c r="B2395" s="51">
        <v>35</v>
      </c>
      <c r="C2395" s="407">
        <v>660</v>
      </c>
    </row>
    <row r="2396" spans="1:3">
      <c r="A2396">
        <v>2137</v>
      </c>
      <c r="B2396" s="51">
        <v>35</v>
      </c>
      <c r="C2396" s="407">
        <v>560</v>
      </c>
    </row>
    <row r="2397" spans="1:3">
      <c r="A2397">
        <v>2138</v>
      </c>
      <c r="B2397" s="51">
        <v>36</v>
      </c>
      <c r="C2397" s="407">
        <v>656</v>
      </c>
    </row>
    <row r="2398" spans="1:3">
      <c r="A2398">
        <v>2139</v>
      </c>
      <c r="B2398" s="51">
        <v>36</v>
      </c>
      <c r="C2398" s="407">
        <v>652</v>
      </c>
    </row>
    <row r="2399" spans="1:3">
      <c r="A2399">
        <v>2140</v>
      </c>
      <c r="B2399" s="51">
        <v>37</v>
      </c>
      <c r="C2399" s="407">
        <v>748</v>
      </c>
    </row>
    <row r="2400" spans="1:3">
      <c r="A2400">
        <v>2141</v>
      </c>
      <c r="B2400" s="51">
        <v>37</v>
      </c>
      <c r="C2400" s="407">
        <v>726</v>
      </c>
    </row>
    <row r="2401" spans="1:3">
      <c r="A2401">
        <v>2142</v>
      </c>
      <c r="B2401" s="51">
        <v>38</v>
      </c>
      <c r="C2401" s="407">
        <v>738</v>
      </c>
    </row>
    <row r="2402" spans="1:3">
      <c r="A2402">
        <v>2143</v>
      </c>
      <c r="B2402" s="51">
        <v>55</v>
      </c>
      <c r="C2402" s="407">
        <v>2038</v>
      </c>
    </row>
    <row r="2403" spans="1:3">
      <c r="A2403">
        <v>2144</v>
      </c>
      <c r="B2403" s="51">
        <v>63</v>
      </c>
      <c r="C2403" s="407">
        <v>3136</v>
      </c>
    </row>
    <row r="2404" spans="1:3">
      <c r="A2404">
        <v>2145</v>
      </c>
      <c r="B2404" s="51">
        <v>55</v>
      </c>
      <c r="C2404" s="407">
        <v>2180</v>
      </c>
    </row>
    <row r="2405" spans="1:3">
      <c r="A2405">
        <v>2146</v>
      </c>
      <c r="B2405" s="51">
        <v>62</v>
      </c>
      <c r="C2405" s="407">
        <v>3220</v>
      </c>
    </row>
    <row r="2406" spans="1:3">
      <c r="A2406">
        <v>2147</v>
      </c>
      <c r="B2406" s="51">
        <v>59</v>
      </c>
      <c r="C2406" s="407">
        <v>2846</v>
      </c>
    </row>
    <row r="2407" spans="1:3">
      <c r="A2407">
        <v>2148</v>
      </c>
      <c r="B2407" s="51">
        <v>51</v>
      </c>
      <c r="C2407" s="407">
        <v>2004</v>
      </c>
    </row>
    <row r="2408" spans="1:3">
      <c r="A2408">
        <v>2149</v>
      </c>
      <c r="B2408" s="51">
        <v>54</v>
      </c>
      <c r="C2408" s="407">
        <v>2092</v>
      </c>
    </row>
    <row r="2409" spans="1:3">
      <c r="A2409">
        <v>2150</v>
      </c>
      <c r="B2409" s="51">
        <v>53</v>
      </c>
      <c r="C2409" s="407">
        <v>1950</v>
      </c>
    </row>
    <row r="2410" spans="1:3">
      <c r="A2410">
        <v>2151</v>
      </c>
      <c r="B2410" s="51">
        <v>54</v>
      </c>
      <c r="C2410" s="407">
        <v>2084</v>
      </c>
    </row>
    <row r="2411" spans="1:3">
      <c r="A2411">
        <v>2152</v>
      </c>
      <c r="B2411" s="51">
        <v>51</v>
      </c>
      <c r="C2411" s="407">
        <v>2042</v>
      </c>
    </row>
    <row r="2412" spans="1:3">
      <c r="A2412">
        <v>2153</v>
      </c>
      <c r="B2412" s="51">
        <v>60</v>
      </c>
      <c r="C2412" s="407">
        <v>2856</v>
      </c>
    </row>
    <row r="2413" spans="1:3">
      <c r="A2413">
        <v>2154</v>
      </c>
      <c r="B2413" s="51">
        <v>72</v>
      </c>
      <c r="C2413" s="407">
        <v>5758</v>
      </c>
    </row>
    <row r="2414" spans="1:3">
      <c r="A2414">
        <v>2155</v>
      </c>
      <c r="B2414" s="51">
        <v>61</v>
      </c>
      <c r="C2414" s="407">
        <v>3284</v>
      </c>
    </row>
    <row r="2415" spans="1:3">
      <c r="A2415">
        <v>2156</v>
      </c>
      <c r="B2415" s="51">
        <v>55</v>
      </c>
      <c r="C2415" s="407">
        <v>2330</v>
      </c>
    </row>
    <row r="2416" spans="1:3">
      <c r="A2416">
        <v>2157</v>
      </c>
      <c r="B2416" s="51">
        <v>58</v>
      </c>
      <c r="C2416" s="407">
        <v>2846</v>
      </c>
    </row>
    <row r="2417" spans="1:3">
      <c r="A2417">
        <v>2158</v>
      </c>
      <c r="B2417" s="51">
        <v>62</v>
      </c>
      <c r="C2417" s="407">
        <v>3554</v>
      </c>
    </row>
    <row r="2418" spans="1:3">
      <c r="A2418">
        <v>2159</v>
      </c>
      <c r="B2418" s="51">
        <v>54</v>
      </c>
      <c r="C2418" s="407">
        <v>2318</v>
      </c>
    </row>
    <row r="2419" spans="1:3">
      <c r="A2419">
        <v>2160</v>
      </c>
      <c r="B2419" s="51">
        <v>51</v>
      </c>
      <c r="C2419" s="407">
        <v>1998</v>
      </c>
    </row>
    <row r="2420" spans="1:3">
      <c r="A2420">
        <v>2161</v>
      </c>
      <c r="B2420" s="51">
        <v>52</v>
      </c>
      <c r="C2420" s="407">
        <v>2154</v>
      </c>
    </row>
    <row r="2421" spans="1:3">
      <c r="A2421">
        <v>2162</v>
      </c>
      <c r="B2421" s="51">
        <v>58</v>
      </c>
      <c r="C2421" s="407">
        <v>2702</v>
      </c>
    </row>
    <row r="2422" spans="1:3">
      <c r="A2422">
        <v>2163</v>
      </c>
      <c r="B2422" s="51">
        <v>54</v>
      </c>
      <c r="C2422" s="407">
        <v>2564</v>
      </c>
    </row>
    <row r="2423" spans="1:3">
      <c r="A2423">
        <v>2164</v>
      </c>
      <c r="B2423" s="51">
        <v>51</v>
      </c>
      <c r="C2423" s="407">
        <v>2005</v>
      </c>
    </row>
    <row r="2424" spans="1:3">
      <c r="A2424">
        <v>2165</v>
      </c>
      <c r="B2424" s="51">
        <v>52</v>
      </c>
      <c r="C2424" s="407">
        <v>2126</v>
      </c>
    </row>
    <row r="2425" spans="1:3">
      <c r="A2425">
        <v>2166</v>
      </c>
      <c r="B2425" s="51">
        <v>57</v>
      </c>
      <c r="C2425" s="407">
        <v>2444</v>
      </c>
    </row>
    <row r="2426" spans="1:3">
      <c r="A2426">
        <v>2167</v>
      </c>
      <c r="B2426" s="51">
        <v>53</v>
      </c>
      <c r="C2426" s="407">
        <v>2360</v>
      </c>
    </row>
    <row r="2427" spans="1:3">
      <c r="A2427">
        <v>2168</v>
      </c>
      <c r="B2427" s="51">
        <v>66</v>
      </c>
      <c r="C2427" s="407">
        <v>4816</v>
      </c>
    </row>
    <row r="2428" spans="1:3">
      <c r="A2428">
        <v>2169</v>
      </c>
      <c r="B2428" s="51">
        <v>67</v>
      </c>
      <c r="C2428" s="407">
        <v>4596</v>
      </c>
    </row>
    <row r="2429" spans="1:3">
      <c r="A2429">
        <v>2170</v>
      </c>
      <c r="B2429" s="51">
        <v>52</v>
      </c>
      <c r="C2429" s="407">
        <v>2168</v>
      </c>
    </row>
    <row r="2430" spans="1:3">
      <c r="A2430">
        <v>2171</v>
      </c>
      <c r="B2430" s="51">
        <v>57</v>
      </c>
      <c r="C2430" s="407">
        <v>2520</v>
      </c>
    </row>
    <row r="2431" spans="1:3">
      <c r="A2431">
        <v>2172</v>
      </c>
      <c r="B2431" s="51">
        <v>55</v>
      </c>
      <c r="C2431" s="407">
        <v>2470</v>
      </c>
    </row>
    <row r="2432" spans="1:3">
      <c r="A2432">
        <v>2173</v>
      </c>
      <c r="B2432" s="51">
        <v>52</v>
      </c>
      <c r="C2432" s="407">
        <v>2054</v>
      </c>
    </row>
    <row r="2433" spans="1:3">
      <c r="A2433">
        <v>2174</v>
      </c>
      <c r="B2433" s="51">
        <v>56</v>
      </c>
      <c r="C2433" s="407">
        <v>2432</v>
      </c>
    </row>
    <row r="2434" spans="1:3">
      <c r="A2434">
        <v>2175</v>
      </c>
      <c r="B2434" s="51">
        <v>54</v>
      </c>
      <c r="C2434" s="407">
        <v>2258</v>
      </c>
    </row>
    <row r="2435" spans="1:3">
      <c r="A2435">
        <v>2176</v>
      </c>
      <c r="B2435" s="51">
        <v>37</v>
      </c>
      <c r="C2435" s="407">
        <v>696</v>
      </c>
    </row>
    <row r="2436" spans="1:3">
      <c r="A2436">
        <v>2177</v>
      </c>
      <c r="B2436" s="51">
        <v>55</v>
      </c>
      <c r="C2436" s="407">
        <v>2178</v>
      </c>
    </row>
    <row r="2437" spans="1:3">
      <c r="A2437">
        <v>2178</v>
      </c>
      <c r="B2437" s="51">
        <v>54</v>
      </c>
      <c r="C2437" s="407">
        <v>2156</v>
      </c>
    </row>
    <row r="2438" spans="1:3">
      <c r="A2438">
        <v>2179</v>
      </c>
      <c r="B2438" s="51">
        <v>56</v>
      </c>
      <c r="C2438" s="407">
        <v>2798</v>
      </c>
    </row>
    <row r="2439" spans="1:3">
      <c r="A2439">
        <v>2180</v>
      </c>
      <c r="B2439" s="51">
        <v>55</v>
      </c>
      <c r="C2439" s="407">
        <v>2424</v>
      </c>
    </row>
    <row r="2440" spans="1:3">
      <c r="A2440">
        <v>2181</v>
      </c>
      <c r="B2440" s="51">
        <v>59</v>
      </c>
      <c r="C2440" s="407">
        <v>2784</v>
      </c>
    </row>
    <row r="2441" spans="1:3">
      <c r="A2441">
        <v>2182</v>
      </c>
      <c r="B2441" s="51">
        <v>53</v>
      </c>
      <c r="C2441" s="407">
        <v>2284</v>
      </c>
    </row>
    <row r="2442" spans="1:3">
      <c r="A2442">
        <v>2183</v>
      </c>
      <c r="B2442" s="51">
        <v>36</v>
      </c>
      <c r="C2442" s="407">
        <v>636</v>
      </c>
    </row>
    <row r="2443" spans="1:3">
      <c r="A2443">
        <v>2184</v>
      </c>
      <c r="B2443" s="51">
        <v>39</v>
      </c>
      <c r="C2443" s="407">
        <v>762</v>
      </c>
    </row>
    <row r="2444" spans="1:3">
      <c r="A2444">
        <v>2185</v>
      </c>
      <c r="B2444" s="51">
        <v>40</v>
      </c>
      <c r="C2444" s="407">
        <v>790</v>
      </c>
    </row>
    <row r="2445" spans="1:3">
      <c r="A2445">
        <v>2186</v>
      </c>
      <c r="B2445" s="51">
        <v>35</v>
      </c>
      <c r="C2445" s="407">
        <v>694</v>
      </c>
    </row>
    <row r="2446" spans="1:3">
      <c r="A2446">
        <v>2187</v>
      </c>
      <c r="B2446" s="51">
        <v>36</v>
      </c>
      <c r="C2446" s="407">
        <v>700</v>
      </c>
    </row>
    <row r="2447" spans="1:3">
      <c r="A2447">
        <v>2188</v>
      </c>
      <c r="B2447" s="51">
        <v>35</v>
      </c>
      <c r="C2447" s="407">
        <v>540</v>
      </c>
    </row>
    <row r="2448" spans="1:3">
      <c r="A2448">
        <v>2189</v>
      </c>
      <c r="B2448" s="51">
        <v>35</v>
      </c>
      <c r="C2448" s="407">
        <v>634</v>
      </c>
    </row>
    <row r="2449" spans="1:3">
      <c r="A2449">
        <v>2190</v>
      </c>
      <c r="B2449" s="51">
        <v>38</v>
      </c>
      <c r="C2449" s="407">
        <v>806</v>
      </c>
    </row>
    <row r="2450" spans="1:3">
      <c r="A2450">
        <v>2191</v>
      </c>
      <c r="B2450" s="51">
        <v>39</v>
      </c>
      <c r="C2450" s="407">
        <v>788</v>
      </c>
    </row>
    <row r="2451" spans="1:3">
      <c r="A2451">
        <v>2192</v>
      </c>
      <c r="B2451" s="51">
        <v>38</v>
      </c>
      <c r="C2451" s="407">
        <v>802</v>
      </c>
    </row>
    <row r="2452" spans="1:3">
      <c r="A2452">
        <v>2193</v>
      </c>
      <c r="B2452" s="51">
        <v>36</v>
      </c>
      <c r="C2452" s="407">
        <v>646</v>
      </c>
    </row>
    <row r="2453" spans="1:3">
      <c r="A2453">
        <v>2194</v>
      </c>
      <c r="B2453" s="51">
        <v>38</v>
      </c>
      <c r="C2453" s="407">
        <v>766</v>
      </c>
    </row>
    <row r="2454" spans="1:3">
      <c r="A2454">
        <v>2195</v>
      </c>
      <c r="B2454" s="51">
        <v>39</v>
      </c>
      <c r="C2454" s="407">
        <v>760</v>
      </c>
    </row>
    <row r="2455" spans="1:3">
      <c r="A2455">
        <v>2196</v>
      </c>
      <c r="B2455" s="51">
        <v>39</v>
      </c>
      <c r="C2455" s="407">
        <v>774</v>
      </c>
    </row>
    <row r="2456" spans="1:3">
      <c r="A2456">
        <v>2197</v>
      </c>
      <c r="B2456" s="51">
        <v>38</v>
      </c>
      <c r="C2456" s="407">
        <v>756</v>
      </c>
    </row>
    <row r="2457" spans="1:3">
      <c r="A2457">
        <v>2198</v>
      </c>
      <c r="B2457" s="51">
        <v>37</v>
      </c>
      <c r="C2457" s="407">
        <v>714</v>
      </c>
    </row>
    <row r="2458" spans="1:3">
      <c r="A2458">
        <v>2199</v>
      </c>
      <c r="B2458" s="51">
        <v>38</v>
      </c>
      <c r="C2458" s="407">
        <v>762</v>
      </c>
    </row>
    <row r="2459" spans="1:3">
      <c r="A2459">
        <v>2200</v>
      </c>
      <c r="B2459" s="31">
        <v>41</v>
      </c>
      <c r="C2459" s="396">
        <v>914</v>
      </c>
    </row>
    <row r="2460" spans="1:3">
      <c r="A2460">
        <v>2201</v>
      </c>
      <c r="B2460" s="31">
        <v>46</v>
      </c>
      <c r="C2460" s="396">
        <v>1266</v>
      </c>
    </row>
    <row r="2461" spans="1:3">
      <c r="A2461">
        <v>2202</v>
      </c>
      <c r="B2461" s="31">
        <v>40</v>
      </c>
      <c r="C2461" s="396">
        <v>852</v>
      </c>
    </row>
    <row r="2462" spans="1:3">
      <c r="A2462">
        <v>2203</v>
      </c>
      <c r="B2462" s="31">
        <v>43</v>
      </c>
      <c r="C2462" s="396">
        <v>1046</v>
      </c>
    </row>
    <row r="2463" spans="1:3">
      <c r="A2463">
        <v>2204</v>
      </c>
      <c r="B2463" s="31">
        <v>45</v>
      </c>
      <c r="C2463" s="396">
        <v>1254</v>
      </c>
    </row>
    <row r="2464" spans="1:3">
      <c r="A2464">
        <v>2205</v>
      </c>
      <c r="B2464" s="31">
        <v>40</v>
      </c>
      <c r="C2464" s="396">
        <v>942</v>
      </c>
    </row>
    <row r="2465" spans="1:3">
      <c r="A2465">
        <v>2206</v>
      </c>
      <c r="B2465" s="31">
        <v>49</v>
      </c>
      <c r="C2465" s="396">
        <v>1498</v>
      </c>
    </row>
    <row r="2466" spans="1:3">
      <c r="A2466">
        <v>2207</v>
      </c>
      <c r="B2466" s="31">
        <v>44</v>
      </c>
      <c r="C2466" s="396">
        <v>1096</v>
      </c>
    </row>
    <row r="2467" spans="1:3">
      <c r="A2467">
        <v>2208</v>
      </c>
      <c r="B2467" s="31">
        <v>43</v>
      </c>
      <c r="C2467" s="396">
        <v>1066</v>
      </c>
    </row>
    <row r="2468" spans="1:3">
      <c r="A2468">
        <v>2209</v>
      </c>
      <c r="B2468" s="31">
        <v>51</v>
      </c>
      <c r="C2468" s="396">
        <v>1824</v>
      </c>
    </row>
    <row r="2469" spans="1:3">
      <c r="A2469">
        <v>2210</v>
      </c>
      <c r="B2469" s="31">
        <v>60</v>
      </c>
      <c r="C2469" s="396">
        <v>3042</v>
      </c>
    </row>
    <row r="2470" spans="1:3">
      <c r="A2470">
        <v>2211</v>
      </c>
      <c r="B2470" s="31">
        <v>72</v>
      </c>
      <c r="C2470" s="396">
        <v>5958</v>
      </c>
    </row>
    <row r="2471" spans="1:3">
      <c r="A2471">
        <v>2212</v>
      </c>
      <c r="B2471" s="31">
        <v>74</v>
      </c>
      <c r="C2471" s="396">
        <v>5450</v>
      </c>
    </row>
    <row r="2472" spans="1:3">
      <c r="A2472">
        <v>2213</v>
      </c>
      <c r="B2472" s="31">
        <v>59</v>
      </c>
      <c r="C2472" s="396">
        <v>2660</v>
      </c>
    </row>
    <row r="2473" spans="1:3">
      <c r="A2473">
        <v>2214</v>
      </c>
      <c r="B2473" s="31">
        <v>50</v>
      </c>
      <c r="C2473" s="396">
        <v>1764</v>
      </c>
    </row>
    <row r="2474" spans="1:3">
      <c r="A2474">
        <v>2215</v>
      </c>
      <c r="B2474" s="31">
        <v>50</v>
      </c>
      <c r="C2474" s="396">
        <v>1890</v>
      </c>
    </row>
    <row r="2475" spans="1:3">
      <c r="A2475">
        <v>2216</v>
      </c>
      <c r="B2475" s="31">
        <v>54</v>
      </c>
      <c r="C2475" s="396">
        <v>2062</v>
      </c>
    </row>
    <row r="2476" spans="1:3">
      <c r="A2476">
        <v>2217</v>
      </c>
      <c r="B2476" s="31">
        <v>59</v>
      </c>
      <c r="C2476" s="396">
        <v>2742</v>
      </c>
    </row>
    <row r="2477" spans="1:3">
      <c r="A2477">
        <v>2218</v>
      </c>
      <c r="B2477" s="31">
        <v>50</v>
      </c>
      <c r="C2477" s="396">
        <v>2228</v>
      </c>
    </row>
    <row r="2478" spans="1:3">
      <c r="A2478">
        <v>2219</v>
      </c>
      <c r="B2478" s="31">
        <v>52</v>
      </c>
      <c r="C2478" s="396">
        <v>2062</v>
      </c>
    </row>
    <row r="2479" spans="1:3">
      <c r="A2479">
        <v>2220</v>
      </c>
      <c r="B2479" s="31">
        <v>58</v>
      </c>
      <c r="C2479" s="396">
        <v>2750</v>
      </c>
    </row>
    <row r="2480" spans="1:3">
      <c r="A2480">
        <v>2221</v>
      </c>
      <c r="B2480" s="31">
        <v>54</v>
      </c>
      <c r="C2480" s="396">
        <v>2092</v>
      </c>
    </row>
    <row r="2481" spans="1:3">
      <c r="A2481">
        <v>2222</v>
      </c>
      <c r="B2481" s="31">
        <v>63</v>
      </c>
      <c r="C2481" s="396">
        <v>3194</v>
      </c>
    </row>
    <row r="2482" spans="1:3">
      <c r="A2482">
        <v>2223</v>
      </c>
      <c r="B2482" s="31">
        <v>39</v>
      </c>
      <c r="C2482" s="396">
        <v>852</v>
      </c>
    </row>
    <row r="2483" spans="1:3">
      <c r="A2483">
        <v>2224</v>
      </c>
      <c r="B2483" s="31">
        <v>42</v>
      </c>
      <c r="C2483" s="396">
        <v>1038</v>
      </c>
    </row>
    <row r="2484" spans="1:3">
      <c r="A2484">
        <v>2225</v>
      </c>
      <c r="B2484" s="31">
        <v>40</v>
      </c>
      <c r="C2484" s="396">
        <v>840</v>
      </c>
    </row>
    <row r="2485" spans="1:3">
      <c r="A2485">
        <v>2226</v>
      </c>
      <c r="B2485" s="31">
        <v>38</v>
      </c>
      <c r="C2485" s="396">
        <v>826</v>
      </c>
    </row>
    <row r="2486" spans="1:3">
      <c r="A2486">
        <v>2227</v>
      </c>
      <c r="B2486" s="31">
        <v>40</v>
      </c>
      <c r="C2486" s="396">
        <v>1006</v>
      </c>
    </row>
    <row r="2487" spans="1:3">
      <c r="A2487">
        <v>2228</v>
      </c>
      <c r="B2487" s="31">
        <v>38</v>
      </c>
      <c r="C2487" s="396">
        <v>894</v>
      </c>
    </row>
    <row r="2488" spans="1:3">
      <c r="A2488">
        <v>2229</v>
      </c>
      <c r="B2488" s="31">
        <v>65</v>
      </c>
      <c r="C2488" s="396">
        <v>3904</v>
      </c>
    </row>
    <row r="2489" spans="1:3">
      <c r="A2489">
        <v>2230</v>
      </c>
      <c r="B2489" s="31">
        <v>48</v>
      </c>
      <c r="C2489" s="396">
        <v>1664</v>
      </c>
    </row>
    <row r="2490" spans="1:3">
      <c r="A2490">
        <v>2231</v>
      </c>
      <c r="B2490" s="31">
        <v>44</v>
      </c>
      <c r="C2490" s="396">
        <v>1168</v>
      </c>
    </row>
    <row r="2491" spans="1:3">
      <c r="A2491">
        <v>2232</v>
      </c>
      <c r="B2491" s="31">
        <v>46</v>
      </c>
      <c r="C2491" s="396">
        <v>1426</v>
      </c>
    </row>
    <row r="2492" spans="1:3">
      <c r="A2492">
        <v>2233</v>
      </c>
      <c r="B2492" s="31">
        <v>43</v>
      </c>
      <c r="C2492" s="396">
        <v>1060</v>
      </c>
    </row>
    <row r="2493" spans="1:3">
      <c r="A2493">
        <v>2234</v>
      </c>
      <c r="B2493" s="31">
        <v>47</v>
      </c>
      <c r="C2493" s="396">
        <v>1404</v>
      </c>
    </row>
    <row r="2494" spans="1:3">
      <c r="A2494">
        <v>2235</v>
      </c>
      <c r="B2494" s="31">
        <v>53</v>
      </c>
      <c r="C2494" s="396">
        <v>1852</v>
      </c>
    </row>
    <row r="2495" spans="1:3">
      <c r="A2495">
        <v>2236</v>
      </c>
      <c r="B2495" s="31">
        <v>52</v>
      </c>
      <c r="C2495" s="396">
        <v>1852</v>
      </c>
    </row>
    <row r="2496" spans="1:3">
      <c r="A2496">
        <v>2237</v>
      </c>
      <c r="B2496" s="31">
        <v>50</v>
      </c>
      <c r="C2496" s="396">
        <v>1640</v>
      </c>
    </row>
    <row r="2497" spans="1:3">
      <c r="A2497">
        <v>2238</v>
      </c>
      <c r="B2497" s="31">
        <v>51</v>
      </c>
      <c r="C2497" s="396">
        <v>1764</v>
      </c>
    </row>
    <row r="2498" spans="1:3">
      <c r="A2498">
        <v>2239</v>
      </c>
      <c r="B2498" s="31">
        <v>43</v>
      </c>
      <c r="C2498" s="396">
        <v>1176</v>
      </c>
    </row>
    <row r="2499" spans="1:3">
      <c r="A2499">
        <v>2240</v>
      </c>
      <c r="B2499" s="31">
        <v>45</v>
      </c>
      <c r="C2499" s="396">
        <v>1364</v>
      </c>
    </row>
    <row r="2500" spans="1:3">
      <c r="A2500">
        <v>2241</v>
      </c>
      <c r="B2500" s="31">
        <v>42</v>
      </c>
      <c r="C2500" s="396">
        <v>1044</v>
      </c>
    </row>
    <row r="2501" spans="1:3">
      <c r="A2501">
        <v>2242</v>
      </c>
      <c r="B2501" s="31">
        <v>41</v>
      </c>
      <c r="C2501" s="396">
        <v>996</v>
      </c>
    </row>
    <row r="2502" spans="1:3">
      <c r="A2502">
        <v>2243</v>
      </c>
      <c r="B2502" s="31">
        <v>39</v>
      </c>
      <c r="C2502" s="396">
        <v>824</v>
      </c>
    </row>
    <row r="2503" spans="1:3">
      <c r="A2503">
        <v>2244</v>
      </c>
      <c r="B2503" s="31">
        <v>43</v>
      </c>
      <c r="C2503" s="396">
        <v>1116</v>
      </c>
    </row>
    <row r="2504" spans="1:3">
      <c r="A2504">
        <v>2245</v>
      </c>
      <c r="B2504" s="31">
        <v>44</v>
      </c>
      <c r="C2504" s="396">
        <v>1222</v>
      </c>
    </row>
    <row r="2505" spans="1:3">
      <c r="A2505">
        <v>2246</v>
      </c>
      <c r="B2505" s="31">
        <v>45</v>
      </c>
      <c r="C2505" s="396">
        <v>1242</v>
      </c>
    </row>
    <row r="2506" spans="1:3">
      <c r="A2506">
        <v>2247</v>
      </c>
      <c r="B2506" s="31">
        <v>40</v>
      </c>
      <c r="C2506" s="396">
        <v>882</v>
      </c>
    </row>
    <row r="2507" spans="1:3">
      <c r="A2507">
        <v>2248</v>
      </c>
      <c r="B2507" s="31">
        <v>38</v>
      </c>
      <c r="C2507" s="396">
        <v>842</v>
      </c>
    </row>
    <row r="2508" spans="1:3">
      <c r="A2508">
        <v>2249</v>
      </c>
      <c r="B2508" s="31">
        <v>39</v>
      </c>
      <c r="C2508" s="396">
        <v>908</v>
      </c>
    </row>
    <row r="2509" spans="1:3">
      <c r="A2509">
        <v>2250</v>
      </c>
      <c r="B2509" s="31">
        <v>44</v>
      </c>
      <c r="C2509" s="396">
        <v>1154</v>
      </c>
    </row>
    <row r="2510" spans="1:3">
      <c r="A2510">
        <v>2251</v>
      </c>
      <c r="B2510" s="31">
        <v>42</v>
      </c>
      <c r="C2510" s="396">
        <v>1068</v>
      </c>
    </row>
    <row r="2511" spans="1:3">
      <c r="A2511">
        <v>2252</v>
      </c>
      <c r="B2511" s="31">
        <v>39</v>
      </c>
      <c r="C2511" s="396">
        <v>824</v>
      </c>
    </row>
    <row r="2512" spans="1:3">
      <c r="A2512">
        <v>2253</v>
      </c>
      <c r="B2512" s="31">
        <v>44</v>
      </c>
      <c r="C2512" s="396">
        <v>1224</v>
      </c>
    </row>
    <row r="2513" spans="1:3">
      <c r="A2513">
        <v>2254</v>
      </c>
      <c r="B2513" s="31">
        <v>42</v>
      </c>
      <c r="C2513" s="396">
        <v>1178</v>
      </c>
    </row>
    <row r="2514" spans="1:3">
      <c r="A2514">
        <v>2255</v>
      </c>
      <c r="B2514" s="31">
        <v>52</v>
      </c>
      <c r="C2514" s="396">
        <v>2066</v>
      </c>
    </row>
    <row r="2515" spans="1:3">
      <c r="A2515">
        <v>2256</v>
      </c>
      <c r="B2515" s="31">
        <v>60</v>
      </c>
      <c r="C2515" s="396">
        <v>2942</v>
      </c>
    </row>
    <row r="2516" spans="1:3">
      <c r="A2516">
        <v>2257</v>
      </c>
      <c r="B2516" s="31">
        <v>67</v>
      </c>
      <c r="C2516" s="396">
        <v>3672</v>
      </c>
    </row>
    <row r="2517" spans="1:3">
      <c r="A2517">
        <v>2258</v>
      </c>
      <c r="B2517" s="31">
        <v>79</v>
      </c>
      <c r="C2517" s="396">
        <v>6576</v>
      </c>
    </row>
    <row r="2518" spans="1:3">
      <c r="A2518">
        <v>2259</v>
      </c>
      <c r="B2518" s="31">
        <v>72</v>
      </c>
      <c r="C2518" s="396">
        <v>4606</v>
      </c>
    </row>
    <row r="2519" spans="1:3">
      <c r="A2519">
        <v>2260</v>
      </c>
      <c r="B2519" s="31">
        <v>67</v>
      </c>
      <c r="C2519" s="396">
        <v>3408</v>
      </c>
    </row>
    <row r="2520" spans="1:3">
      <c r="A2520">
        <v>2261</v>
      </c>
      <c r="B2520" s="31">
        <v>65</v>
      </c>
      <c r="C2520" s="396">
        <v>3904</v>
      </c>
    </row>
    <row r="2521" spans="1:3">
      <c r="A2521">
        <v>2262</v>
      </c>
      <c r="B2521" s="31">
        <v>61</v>
      </c>
      <c r="C2521" s="396">
        <v>2842</v>
      </c>
    </row>
    <row r="2522" spans="1:3">
      <c r="A2522">
        <v>2263</v>
      </c>
      <c r="B2522" s="31">
        <v>56</v>
      </c>
      <c r="C2522" s="396">
        <v>2282</v>
      </c>
    </row>
    <row r="2523" spans="1:3">
      <c r="A2523">
        <v>2264</v>
      </c>
      <c r="B2523" s="31">
        <v>58</v>
      </c>
      <c r="C2523" s="396">
        <v>2542</v>
      </c>
    </row>
    <row r="2524" spans="1:3">
      <c r="A2524">
        <v>2265</v>
      </c>
      <c r="B2524" s="31">
        <v>68</v>
      </c>
      <c r="C2524" s="396">
        <v>3874</v>
      </c>
    </row>
    <row r="2525" spans="1:3">
      <c r="A2525">
        <v>2266</v>
      </c>
      <c r="B2525" s="31">
        <v>54</v>
      </c>
      <c r="C2525" s="396">
        <v>2206</v>
      </c>
    </row>
    <row r="2526" spans="1:3">
      <c r="A2526">
        <v>2267</v>
      </c>
      <c r="B2526" s="31">
        <v>57</v>
      </c>
      <c r="C2526" s="396">
        <v>2346</v>
      </c>
    </row>
    <row r="2527" spans="1:3">
      <c r="A2527">
        <v>2268</v>
      </c>
      <c r="B2527" s="31">
        <v>52</v>
      </c>
      <c r="C2527" s="396">
        <v>1814</v>
      </c>
    </row>
    <row r="2528" spans="1:3">
      <c r="A2528">
        <v>2269</v>
      </c>
      <c r="B2528" s="31">
        <v>48</v>
      </c>
      <c r="C2528" s="396">
        <v>1444</v>
      </c>
    </row>
    <row r="2529" spans="1:3">
      <c r="A2529">
        <v>2270</v>
      </c>
      <c r="B2529" s="31">
        <v>46</v>
      </c>
      <c r="C2529" s="396">
        <v>1318</v>
      </c>
    </row>
    <row r="2530" spans="1:3">
      <c r="A2530">
        <v>2271</v>
      </c>
      <c r="B2530" s="31">
        <v>47</v>
      </c>
      <c r="C2530" s="396">
        <v>1408</v>
      </c>
    </row>
    <row r="2531" spans="1:3">
      <c r="A2531">
        <v>2272</v>
      </c>
      <c r="B2531" s="31">
        <v>44</v>
      </c>
      <c r="C2531" s="396">
        <v>1414</v>
      </c>
    </row>
    <row r="2532" spans="1:3">
      <c r="A2532">
        <v>2273</v>
      </c>
      <c r="B2532" s="31">
        <v>66</v>
      </c>
      <c r="C2532" s="396">
        <v>4242</v>
      </c>
    </row>
    <row r="2533" spans="1:3">
      <c r="A2533">
        <v>2274</v>
      </c>
      <c r="B2533" s="31">
        <v>63</v>
      </c>
      <c r="C2533" s="396">
        <v>3210</v>
      </c>
    </row>
    <row r="2534" spans="1:3">
      <c r="A2534">
        <v>2275</v>
      </c>
      <c r="B2534" s="31">
        <v>49</v>
      </c>
      <c r="C2534" s="396">
        <v>1592</v>
      </c>
    </row>
    <row r="2535" spans="1:3">
      <c r="A2535">
        <v>2276</v>
      </c>
      <c r="B2535" s="31">
        <v>49</v>
      </c>
      <c r="C2535" s="396">
        <v>1502</v>
      </c>
    </row>
    <row r="2536" spans="1:3">
      <c r="A2536">
        <v>2277</v>
      </c>
      <c r="B2536" s="31">
        <v>50</v>
      </c>
      <c r="C2536" s="396">
        <v>1670</v>
      </c>
    </row>
    <row r="2537" spans="1:3">
      <c r="A2537">
        <v>2278</v>
      </c>
      <c r="B2537" s="31">
        <v>47</v>
      </c>
      <c r="C2537" s="396">
        <v>1646</v>
      </c>
    </row>
    <row r="2538" spans="1:3">
      <c r="A2538">
        <v>2279</v>
      </c>
      <c r="B2538" s="31">
        <v>58</v>
      </c>
      <c r="C2538" s="396">
        <v>2360</v>
      </c>
    </row>
    <row r="2539" spans="1:3">
      <c r="A2539">
        <v>2280</v>
      </c>
      <c r="B2539" s="31">
        <v>48</v>
      </c>
      <c r="C2539" s="396">
        <v>1520</v>
      </c>
    </row>
    <row r="2540" spans="1:3">
      <c r="A2540">
        <v>2281</v>
      </c>
      <c r="B2540" s="31">
        <v>50</v>
      </c>
      <c r="C2540" s="396">
        <v>1650</v>
      </c>
    </row>
    <row r="2541" spans="1:3">
      <c r="A2541">
        <v>2282</v>
      </c>
      <c r="B2541" s="31">
        <v>47</v>
      </c>
      <c r="C2541" s="396">
        <v>1396</v>
      </c>
    </row>
    <row r="2542" spans="1:3">
      <c r="A2542">
        <v>2283</v>
      </c>
      <c r="B2542" s="31">
        <v>50</v>
      </c>
      <c r="C2542" s="396">
        <v>1702</v>
      </c>
    </row>
    <row r="2543" spans="1:3">
      <c r="A2543">
        <v>2284</v>
      </c>
      <c r="B2543" s="31">
        <v>63</v>
      </c>
      <c r="C2543" s="396">
        <v>3082</v>
      </c>
    </row>
    <row r="2544" spans="1:3">
      <c r="A2544">
        <v>2285</v>
      </c>
      <c r="B2544" s="31">
        <v>67</v>
      </c>
      <c r="C2544" s="396">
        <v>4136</v>
      </c>
    </row>
    <row r="2545" spans="1:3">
      <c r="A2545">
        <v>2286</v>
      </c>
      <c r="B2545" s="31">
        <v>56</v>
      </c>
      <c r="C2545" s="396">
        <v>2498</v>
      </c>
    </row>
    <row r="2546" spans="1:3">
      <c r="A2546">
        <v>2287</v>
      </c>
      <c r="B2546" s="31">
        <v>52</v>
      </c>
      <c r="C2546" s="396">
        <v>1870</v>
      </c>
    </row>
    <row r="2547" spans="1:3">
      <c r="A2547">
        <v>2288</v>
      </c>
      <c r="B2547" s="31">
        <v>49</v>
      </c>
      <c r="C2547" s="396">
        <v>1516</v>
      </c>
    </row>
    <row r="2548" spans="1:3">
      <c r="A2548">
        <v>2289</v>
      </c>
      <c r="B2548" s="31">
        <v>48</v>
      </c>
      <c r="C2548" s="396">
        <v>1584</v>
      </c>
    </row>
    <row r="2549" spans="1:3">
      <c r="A2549">
        <v>2290</v>
      </c>
      <c r="B2549" s="31">
        <v>48</v>
      </c>
      <c r="C2549" s="396">
        <v>1670</v>
      </c>
    </row>
    <row r="2550" spans="1:3">
      <c r="A2550">
        <v>2291</v>
      </c>
      <c r="B2550" s="31">
        <v>48</v>
      </c>
      <c r="C2550" s="396">
        <v>1580</v>
      </c>
    </row>
    <row r="2551" spans="1:3">
      <c r="A2551">
        <v>2292</v>
      </c>
      <c r="B2551" s="31">
        <v>50</v>
      </c>
      <c r="C2551" s="396">
        <v>1922</v>
      </c>
    </row>
    <row r="2552" spans="1:3">
      <c r="A2552">
        <v>2293</v>
      </c>
      <c r="B2552" s="31">
        <v>52</v>
      </c>
      <c r="C2552" s="396">
        <v>1928</v>
      </c>
    </row>
    <row r="2553" spans="1:3">
      <c r="A2553">
        <v>2294</v>
      </c>
      <c r="B2553" s="31">
        <v>49</v>
      </c>
      <c r="C2553" s="396">
        <v>1762</v>
      </c>
    </row>
    <row r="2554" spans="1:3">
      <c r="A2554">
        <v>2295</v>
      </c>
      <c r="B2554" s="31">
        <v>44</v>
      </c>
      <c r="C2554" s="396">
        <v>1902</v>
      </c>
    </row>
    <row r="2555" spans="1:3">
      <c r="A2555">
        <v>2296</v>
      </c>
      <c r="B2555" s="31">
        <v>48</v>
      </c>
      <c r="C2555" s="396">
        <v>1502</v>
      </c>
    </row>
    <row r="2556" spans="1:3">
      <c r="A2556">
        <v>2297</v>
      </c>
      <c r="B2556" s="31">
        <v>43</v>
      </c>
      <c r="C2556" s="396">
        <v>1210</v>
      </c>
    </row>
    <row r="2557" spans="1:3">
      <c r="A2557">
        <v>2298</v>
      </c>
      <c r="B2557" s="31">
        <v>45</v>
      </c>
      <c r="C2557" s="396">
        <v>1188</v>
      </c>
    </row>
    <row r="2558" spans="1:3">
      <c r="A2558">
        <v>2299</v>
      </c>
      <c r="B2558" s="31">
        <v>43</v>
      </c>
      <c r="C2558" s="396">
        <v>1214</v>
      </c>
    </row>
    <row r="2559" spans="1:3">
      <c r="A2559">
        <v>2300</v>
      </c>
      <c r="B2559" s="31">
        <v>67</v>
      </c>
      <c r="C2559" s="396">
        <v>4466</v>
      </c>
    </row>
    <row r="2560" spans="1:3">
      <c r="A2560">
        <v>2301</v>
      </c>
      <c r="B2560" s="31">
        <v>64</v>
      </c>
      <c r="C2560" s="396">
        <v>3474</v>
      </c>
    </row>
    <row r="2561" spans="1:3">
      <c r="A2561">
        <v>2302</v>
      </c>
      <c r="B2561" s="31">
        <v>70</v>
      </c>
      <c r="C2561" s="396">
        <v>4210</v>
      </c>
    </row>
    <row r="2562" spans="1:3">
      <c r="A2562">
        <v>2303</v>
      </c>
      <c r="B2562" s="31">
        <v>43</v>
      </c>
      <c r="C2562" s="396">
        <v>2000</v>
      </c>
    </row>
    <row r="2563" spans="1:3">
      <c r="A2563">
        <v>2304</v>
      </c>
      <c r="B2563" s="31">
        <v>47</v>
      </c>
      <c r="C2563" s="396">
        <v>1482</v>
      </c>
    </row>
    <row r="2564" spans="1:3">
      <c r="A2564">
        <v>2305</v>
      </c>
      <c r="B2564" s="31">
        <v>51</v>
      </c>
      <c r="C2564" s="396">
        <v>1804</v>
      </c>
    </row>
    <row r="2565" spans="1:3">
      <c r="A2565">
        <v>2306</v>
      </c>
      <c r="B2565" s="31">
        <v>44</v>
      </c>
      <c r="C2565" s="396">
        <v>1182</v>
      </c>
    </row>
    <row r="2566" spans="1:3">
      <c r="A2566">
        <v>2307</v>
      </c>
      <c r="B2566" s="31">
        <v>46</v>
      </c>
      <c r="C2566" s="396">
        <v>1288</v>
      </c>
    </row>
    <row r="2567" spans="1:3">
      <c r="A2567">
        <v>2308</v>
      </c>
      <c r="B2567" s="31">
        <v>41</v>
      </c>
      <c r="C2567" s="396">
        <v>896</v>
      </c>
    </row>
    <row r="2568" spans="1:3">
      <c r="A2568">
        <v>2309</v>
      </c>
      <c r="B2568" s="31">
        <v>42</v>
      </c>
      <c r="C2568" s="396">
        <v>1114</v>
      </c>
    </row>
    <row r="2569" spans="1:3">
      <c r="A2569">
        <v>2310</v>
      </c>
      <c r="B2569" s="228">
        <v>37</v>
      </c>
      <c r="C2569" s="408">
        <v>754</v>
      </c>
    </row>
    <row r="2570" spans="1:3">
      <c r="A2570">
        <v>2311</v>
      </c>
      <c r="B2570" s="53">
        <v>35</v>
      </c>
      <c r="C2570" s="409">
        <v>648</v>
      </c>
    </row>
    <row r="2571" spans="1:3">
      <c r="A2571">
        <v>2312</v>
      </c>
      <c r="B2571" s="53">
        <v>38</v>
      </c>
      <c r="C2571" s="409">
        <v>726</v>
      </c>
    </row>
    <row r="2572" spans="1:3">
      <c r="A2572">
        <v>2313</v>
      </c>
      <c r="B2572" s="53">
        <v>38</v>
      </c>
      <c r="C2572" s="409">
        <v>776</v>
      </c>
    </row>
    <row r="2573" spans="1:3">
      <c r="A2573">
        <v>2314</v>
      </c>
      <c r="B2573" s="53">
        <v>32</v>
      </c>
      <c r="C2573" s="409">
        <v>530</v>
      </c>
    </row>
    <row r="2574" spans="1:3">
      <c r="A2574">
        <v>2315</v>
      </c>
      <c r="B2574" s="53">
        <v>37</v>
      </c>
      <c r="C2574" s="409">
        <v>706</v>
      </c>
    </row>
    <row r="2575" spans="1:3">
      <c r="A2575">
        <v>2316</v>
      </c>
      <c r="B2575" s="53">
        <v>35</v>
      </c>
      <c r="C2575" s="409">
        <v>642</v>
      </c>
    </row>
    <row r="2576" spans="1:3">
      <c r="A2576">
        <v>2317</v>
      </c>
      <c r="B2576" s="53">
        <v>34</v>
      </c>
      <c r="C2576" s="409">
        <v>616</v>
      </c>
    </row>
    <row r="2577" spans="1:3">
      <c r="A2577">
        <v>2318</v>
      </c>
      <c r="B2577" s="53">
        <v>38</v>
      </c>
      <c r="C2577" s="409">
        <v>756</v>
      </c>
    </row>
    <row r="2578" spans="1:3">
      <c r="A2578">
        <v>2319</v>
      </c>
      <c r="B2578" s="53">
        <v>37</v>
      </c>
      <c r="C2578" s="409">
        <v>770</v>
      </c>
    </row>
    <row r="2579" spans="1:3">
      <c r="A2579">
        <v>2320</v>
      </c>
      <c r="B2579" s="53">
        <v>38</v>
      </c>
      <c r="C2579" s="409">
        <v>788</v>
      </c>
    </row>
    <row r="2580" spans="1:3">
      <c r="A2580">
        <v>2321</v>
      </c>
      <c r="B2580" s="53">
        <v>36</v>
      </c>
      <c r="C2580" s="409">
        <v>764</v>
      </c>
    </row>
    <row r="2581" spans="1:3">
      <c r="A2581">
        <v>2322</v>
      </c>
      <c r="B2581" s="53">
        <v>38</v>
      </c>
      <c r="C2581" s="409">
        <v>686</v>
      </c>
    </row>
    <row r="2582" spans="1:3">
      <c r="A2582">
        <v>2323</v>
      </c>
      <c r="B2582" s="53">
        <v>36</v>
      </c>
      <c r="C2582" s="409">
        <v>640</v>
      </c>
    </row>
    <row r="2583" spans="1:3">
      <c r="A2583">
        <v>2324</v>
      </c>
      <c r="B2583" s="53">
        <v>37</v>
      </c>
      <c r="C2583" s="409">
        <v>752</v>
      </c>
    </row>
    <row r="2584" spans="1:3">
      <c r="A2584">
        <v>2325</v>
      </c>
      <c r="B2584" s="53">
        <v>35</v>
      </c>
      <c r="C2584" s="409">
        <v>632</v>
      </c>
    </row>
    <row r="2585" spans="1:3">
      <c r="A2585">
        <v>2326</v>
      </c>
      <c r="B2585" s="53">
        <v>36</v>
      </c>
      <c r="C2585" s="409">
        <v>634</v>
      </c>
    </row>
    <row r="2586" spans="1:3">
      <c r="A2586">
        <v>2327</v>
      </c>
      <c r="B2586" s="53">
        <v>72</v>
      </c>
      <c r="C2586" s="409">
        <v>5354</v>
      </c>
    </row>
    <row r="2587" spans="1:3">
      <c r="A2587">
        <v>2328</v>
      </c>
      <c r="B2587" s="53">
        <v>76</v>
      </c>
      <c r="C2587" s="409">
        <v>5642</v>
      </c>
    </row>
    <row r="2588" spans="1:3">
      <c r="A2588">
        <v>2329</v>
      </c>
      <c r="B2588" s="53">
        <v>68</v>
      </c>
      <c r="C2588" s="409">
        <v>4462</v>
      </c>
    </row>
    <row r="2589" spans="1:3">
      <c r="A2589">
        <v>2330</v>
      </c>
      <c r="B2589" s="53">
        <v>74</v>
      </c>
      <c r="C2589" s="409">
        <v>6080</v>
      </c>
    </row>
    <row r="2590" spans="1:3">
      <c r="A2590">
        <v>2331</v>
      </c>
      <c r="B2590" s="53">
        <v>78</v>
      </c>
      <c r="C2590" s="409">
        <v>6326</v>
      </c>
    </row>
    <row r="2591" spans="1:3">
      <c r="A2591">
        <v>2332</v>
      </c>
      <c r="B2591" s="53">
        <v>65</v>
      </c>
      <c r="C2591" s="409">
        <v>3860</v>
      </c>
    </row>
    <row r="2592" spans="1:3">
      <c r="A2592">
        <v>2333</v>
      </c>
      <c r="B2592" s="53">
        <v>74</v>
      </c>
      <c r="C2592" s="409">
        <v>5400</v>
      </c>
    </row>
    <row r="2593" spans="1:3">
      <c r="A2593">
        <v>2334</v>
      </c>
      <c r="B2593" s="53">
        <v>68</v>
      </c>
      <c r="C2593" s="409">
        <v>4522</v>
      </c>
    </row>
    <row r="2594" spans="1:3">
      <c r="A2594">
        <v>2335</v>
      </c>
      <c r="B2594" s="53">
        <v>62</v>
      </c>
      <c r="C2594" s="409">
        <v>3270</v>
      </c>
    </row>
    <row r="2595" spans="1:3">
      <c r="A2595">
        <v>2336</v>
      </c>
      <c r="B2595" s="53">
        <v>74</v>
      </c>
      <c r="C2595" s="409">
        <v>6000</v>
      </c>
    </row>
    <row r="2596" spans="1:3">
      <c r="A2596">
        <v>2337</v>
      </c>
      <c r="B2596" s="53">
        <v>62</v>
      </c>
      <c r="C2596" s="409">
        <v>3502</v>
      </c>
    </row>
    <row r="2597" spans="1:3">
      <c r="A2597">
        <v>2338</v>
      </c>
      <c r="B2597" s="53">
        <v>60</v>
      </c>
      <c r="C2597" s="409">
        <v>3046</v>
      </c>
    </row>
    <row r="2598" spans="1:3">
      <c r="A2598">
        <v>2339</v>
      </c>
      <c r="B2598" s="53">
        <v>47</v>
      </c>
      <c r="C2598" s="409">
        <v>1654</v>
      </c>
    </row>
    <row r="2599" spans="1:3">
      <c r="A2599">
        <v>2340</v>
      </c>
      <c r="B2599" s="53">
        <v>52</v>
      </c>
      <c r="C2599" s="409">
        <v>2085</v>
      </c>
    </row>
    <row r="2600" spans="1:3">
      <c r="A2600">
        <v>2341</v>
      </c>
      <c r="B2600" s="53">
        <v>55</v>
      </c>
      <c r="C2600" s="409">
        <v>2172</v>
      </c>
    </row>
    <row r="2601" spans="1:3">
      <c r="A2601">
        <v>2342</v>
      </c>
      <c r="B2601" s="53">
        <v>46</v>
      </c>
      <c r="C2601" s="409">
        <v>1362</v>
      </c>
    </row>
    <row r="2602" spans="1:3">
      <c r="A2602">
        <v>2343</v>
      </c>
      <c r="B2602" s="53">
        <v>55</v>
      </c>
      <c r="C2602" s="409">
        <v>2310</v>
      </c>
    </row>
    <row r="2603" spans="1:3">
      <c r="A2603">
        <v>2344</v>
      </c>
      <c r="B2603" s="53">
        <v>52</v>
      </c>
      <c r="C2603" s="409">
        <v>1884</v>
      </c>
    </row>
    <row r="2604" spans="1:3">
      <c r="A2604">
        <v>2345</v>
      </c>
      <c r="B2604" s="53">
        <v>54</v>
      </c>
      <c r="C2604" s="409">
        <v>2196</v>
      </c>
    </row>
    <row r="2605" spans="1:3">
      <c r="A2605">
        <v>2346</v>
      </c>
      <c r="B2605" s="53">
        <v>53</v>
      </c>
      <c r="C2605" s="409">
        <v>1910</v>
      </c>
    </row>
    <row r="2606" spans="1:3">
      <c r="A2606">
        <v>2347</v>
      </c>
      <c r="B2606" s="53">
        <v>56</v>
      </c>
      <c r="C2606" s="409">
        <v>2356</v>
      </c>
    </row>
    <row r="2607" spans="1:3">
      <c r="A2607">
        <v>2348</v>
      </c>
      <c r="B2607" s="53">
        <v>53</v>
      </c>
      <c r="C2607" s="409">
        <v>1996</v>
      </c>
    </row>
    <row r="2608" spans="1:3">
      <c r="A2608">
        <v>2349</v>
      </c>
      <c r="B2608" s="53">
        <v>58</v>
      </c>
      <c r="C2608" s="409">
        <v>2456</v>
      </c>
    </row>
    <row r="2609" spans="1:5">
      <c r="A2609">
        <v>2350</v>
      </c>
      <c r="B2609" s="53">
        <v>52</v>
      </c>
      <c r="C2609" s="409">
        <v>1922</v>
      </c>
    </row>
    <row r="2610" spans="1:5">
      <c r="A2610">
        <v>2351</v>
      </c>
      <c r="B2610" s="53">
        <v>55</v>
      </c>
      <c r="C2610" s="409">
        <v>2214</v>
      </c>
    </row>
    <row r="2611" spans="1:5">
      <c r="A2611">
        <v>2352</v>
      </c>
      <c r="B2611" s="53">
        <v>58</v>
      </c>
      <c r="C2611" s="409">
        <v>2486</v>
      </c>
    </row>
    <row r="2612" spans="1:5">
      <c r="A2612">
        <v>2353</v>
      </c>
      <c r="B2612" s="53">
        <v>55</v>
      </c>
      <c r="C2612" s="409">
        <v>2280</v>
      </c>
    </row>
    <row r="2613" spans="1:5">
      <c r="A2613">
        <v>2354</v>
      </c>
      <c r="B2613" s="53">
        <v>52</v>
      </c>
      <c r="C2613" s="409">
        <v>1982</v>
      </c>
    </row>
    <row r="2614" spans="1:5">
      <c r="A2614">
        <v>2355</v>
      </c>
      <c r="B2614" s="53">
        <v>57</v>
      </c>
      <c r="C2614" s="409">
        <v>3236</v>
      </c>
    </row>
    <row r="2615" spans="1:5">
      <c r="A2615">
        <v>2356</v>
      </c>
      <c r="B2615" s="31">
        <v>48</v>
      </c>
      <c r="C2615" s="410">
        <v>2930</v>
      </c>
      <c r="D2615" s="19"/>
      <c r="E2615" s="395"/>
    </row>
    <row r="2616" spans="1:5">
      <c r="A2616">
        <v>2357</v>
      </c>
      <c r="B2616" s="31">
        <v>46</v>
      </c>
      <c r="C2616" s="410">
        <v>1200</v>
      </c>
      <c r="D2616" s="19"/>
      <c r="E2616" s="395"/>
    </row>
    <row r="2617" spans="1:5">
      <c r="A2617">
        <v>2358</v>
      </c>
      <c r="B2617" s="31">
        <v>45</v>
      </c>
      <c r="C2617" s="410">
        <v>1230</v>
      </c>
      <c r="D2617" s="19"/>
      <c r="E2617" s="395"/>
    </row>
    <row r="2618" spans="1:5">
      <c r="A2618">
        <v>2359</v>
      </c>
      <c r="B2618" s="31">
        <v>37</v>
      </c>
      <c r="C2618" s="410">
        <v>770</v>
      </c>
      <c r="D2618" s="19"/>
      <c r="E2618" s="395"/>
    </row>
    <row r="2619" spans="1:5">
      <c r="A2619">
        <v>2360</v>
      </c>
      <c r="B2619" s="31">
        <v>52</v>
      </c>
      <c r="C2619" s="410">
        <v>1990</v>
      </c>
      <c r="D2619" s="19"/>
      <c r="E2619" s="395"/>
    </row>
    <row r="2620" spans="1:5">
      <c r="A2620">
        <v>2361</v>
      </c>
      <c r="B2620" s="31">
        <v>45</v>
      </c>
      <c r="C2620" s="410">
        <v>1240</v>
      </c>
      <c r="D2620" s="19"/>
      <c r="E2620" s="395"/>
    </row>
    <row r="2621" spans="1:5">
      <c r="A2621">
        <v>2362</v>
      </c>
      <c r="B2621" s="31">
        <v>58</v>
      </c>
      <c r="C2621" s="410">
        <v>2550</v>
      </c>
      <c r="D2621" s="19"/>
      <c r="E2621" s="395"/>
    </row>
    <row r="2622" spans="1:5">
      <c r="A2622">
        <v>2363</v>
      </c>
      <c r="B2622" s="31">
        <v>46</v>
      </c>
      <c r="C2622" s="410">
        <v>1300</v>
      </c>
      <c r="D2622" s="19"/>
      <c r="E2622" s="395"/>
    </row>
    <row r="2623" spans="1:5">
      <c r="A2623">
        <v>2364</v>
      </c>
      <c r="B2623" s="31">
        <v>42</v>
      </c>
      <c r="C2623" s="410">
        <v>1020</v>
      </c>
      <c r="D2623" s="19"/>
      <c r="E2623" s="395"/>
    </row>
    <row r="2624" spans="1:5">
      <c r="A2624">
        <v>2365</v>
      </c>
      <c r="B2624" s="31">
        <v>48</v>
      </c>
      <c r="C2624" s="410">
        <v>1840</v>
      </c>
      <c r="D2624" s="19"/>
      <c r="E2624" s="395"/>
    </row>
    <row r="2625" spans="1:5">
      <c r="A2625">
        <v>2366</v>
      </c>
      <c r="B2625" s="31">
        <v>51</v>
      </c>
      <c r="C2625" s="410">
        <v>1690</v>
      </c>
      <c r="D2625" s="19"/>
      <c r="E2625" s="395"/>
    </row>
    <row r="2626" spans="1:5">
      <c r="A2626">
        <v>2367</v>
      </c>
      <c r="B2626" s="31">
        <v>51</v>
      </c>
      <c r="C2626" s="410">
        <v>1920</v>
      </c>
      <c r="D2626" s="19"/>
      <c r="E2626" s="395"/>
    </row>
    <row r="2627" spans="1:5">
      <c r="A2627">
        <v>2368</v>
      </c>
      <c r="B2627" s="31">
        <v>49</v>
      </c>
      <c r="C2627" s="410">
        <v>1790</v>
      </c>
      <c r="D2627" s="19"/>
      <c r="E2627" s="395"/>
    </row>
    <row r="2628" spans="1:5">
      <c r="A2628">
        <v>2369</v>
      </c>
      <c r="B2628" s="31">
        <v>50</v>
      </c>
      <c r="C2628" s="410">
        <v>2380</v>
      </c>
      <c r="D2628" s="19"/>
      <c r="E2628" s="395"/>
    </row>
    <row r="2629" spans="1:5">
      <c r="A2629">
        <v>2370</v>
      </c>
      <c r="B2629" s="31">
        <v>52</v>
      </c>
      <c r="C2629" s="410">
        <v>1800</v>
      </c>
      <c r="D2629" s="19"/>
      <c r="E2629" s="395"/>
    </row>
    <row r="2630" spans="1:5">
      <c r="A2630">
        <v>2371</v>
      </c>
      <c r="B2630" s="31">
        <v>47</v>
      </c>
      <c r="C2630" s="410">
        <v>1040</v>
      </c>
      <c r="D2630" s="19"/>
      <c r="E2630" s="395"/>
    </row>
    <row r="2631" spans="1:5">
      <c r="A2631">
        <v>2372</v>
      </c>
      <c r="B2631" s="34">
        <v>50</v>
      </c>
      <c r="C2631" s="410">
        <v>2100</v>
      </c>
      <c r="D2631" s="19"/>
      <c r="E2631" s="395"/>
    </row>
    <row r="2632" spans="1:5">
      <c r="A2632">
        <v>2373</v>
      </c>
      <c r="B2632" s="31">
        <v>48</v>
      </c>
      <c r="C2632" s="410">
        <v>1070</v>
      </c>
      <c r="D2632" s="19"/>
      <c r="E2632" s="395"/>
    </row>
    <row r="2633" spans="1:5">
      <c r="A2633">
        <v>2374</v>
      </c>
      <c r="B2633" s="31">
        <v>48</v>
      </c>
      <c r="C2633" s="410">
        <v>1220</v>
      </c>
      <c r="D2633" s="19"/>
      <c r="E2633" s="395"/>
    </row>
    <row r="2634" spans="1:5">
      <c r="A2634">
        <v>2375</v>
      </c>
      <c r="B2634" s="31">
        <v>55</v>
      </c>
      <c r="C2634" s="410">
        <v>2600</v>
      </c>
      <c r="D2634" s="19"/>
      <c r="E2634" s="395"/>
    </row>
    <row r="2635" spans="1:5">
      <c r="A2635">
        <v>2376</v>
      </c>
      <c r="B2635" s="31">
        <v>49</v>
      </c>
      <c r="C2635" s="410">
        <v>1910</v>
      </c>
      <c r="D2635" s="19"/>
      <c r="E2635" s="395"/>
    </row>
    <row r="2636" spans="1:5">
      <c r="A2636">
        <v>2377</v>
      </c>
      <c r="B2636" s="31">
        <v>43</v>
      </c>
      <c r="C2636" s="410">
        <v>1100</v>
      </c>
      <c r="D2636" s="34"/>
      <c r="E2636" s="395"/>
    </row>
    <row r="2637" spans="1:5">
      <c r="A2637">
        <v>2378</v>
      </c>
      <c r="B2637" s="31">
        <v>54</v>
      </c>
      <c r="C2637" s="410">
        <v>2009.9999999999998</v>
      </c>
      <c r="D2637" s="34"/>
      <c r="E2637" s="395"/>
    </row>
    <row r="2638" spans="1:5">
      <c r="A2638">
        <v>2379</v>
      </c>
      <c r="B2638" s="31">
        <v>52</v>
      </c>
      <c r="C2638" s="410">
        <v>2100</v>
      </c>
      <c r="D2638" s="34"/>
      <c r="E2638" s="395"/>
    </row>
    <row r="2639" spans="1:5">
      <c r="A2639">
        <v>2380</v>
      </c>
      <c r="B2639" s="31">
        <v>61</v>
      </c>
      <c r="C2639" s="410">
        <v>1800</v>
      </c>
      <c r="D2639" s="34"/>
      <c r="E2639" s="395"/>
    </row>
    <row r="2640" spans="1:5">
      <c r="A2640">
        <v>2381</v>
      </c>
      <c r="B2640" s="32">
        <v>46</v>
      </c>
      <c r="C2640" s="410">
        <v>1340</v>
      </c>
      <c r="D2640" s="137"/>
      <c r="E2640" s="395"/>
    </row>
    <row r="2641" spans="1:5">
      <c r="A2641">
        <v>2382</v>
      </c>
      <c r="B2641" s="32">
        <v>52</v>
      </c>
      <c r="C2641" s="410">
        <v>1210</v>
      </c>
      <c r="D2641" s="137"/>
      <c r="E2641" s="395"/>
    </row>
    <row r="2642" spans="1:5">
      <c r="A2642">
        <v>2383</v>
      </c>
      <c r="B2642" s="32">
        <v>44</v>
      </c>
      <c r="C2642" s="410">
        <v>1040</v>
      </c>
      <c r="D2642" s="137"/>
      <c r="E2642" s="395"/>
    </row>
    <row r="2643" spans="1:5">
      <c r="A2643">
        <v>2384</v>
      </c>
      <c r="B2643" s="32">
        <v>60</v>
      </c>
      <c r="C2643" s="410">
        <v>2600</v>
      </c>
      <c r="D2643" s="137"/>
      <c r="E2643" s="395"/>
    </row>
    <row r="2644" spans="1:5">
      <c r="A2644">
        <v>2385</v>
      </c>
      <c r="B2644" s="32">
        <v>53</v>
      </c>
      <c r="C2644" s="410">
        <v>1600</v>
      </c>
      <c r="D2644" s="137"/>
      <c r="E2644" s="395"/>
    </row>
    <row r="2645" spans="1:5">
      <c r="A2645">
        <v>2386</v>
      </c>
      <c r="B2645" s="32">
        <v>57</v>
      </c>
      <c r="C2645" s="410">
        <v>1910</v>
      </c>
      <c r="D2645" s="137"/>
      <c r="E2645" s="395"/>
    </row>
    <row r="2646" spans="1:5">
      <c r="A2646">
        <v>2387</v>
      </c>
      <c r="B2646" s="32">
        <v>48</v>
      </c>
      <c r="C2646" s="410">
        <v>1600</v>
      </c>
      <c r="D2646" s="137"/>
      <c r="E2646" s="395"/>
    </row>
    <row r="2647" spans="1:5">
      <c r="A2647">
        <v>2388</v>
      </c>
      <c r="B2647" s="31">
        <v>55</v>
      </c>
      <c r="C2647" s="410">
        <v>2000</v>
      </c>
      <c r="D2647" s="34"/>
      <c r="E2647" s="395"/>
    </row>
    <row r="2648" spans="1:5">
      <c r="A2648">
        <v>2389</v>
      </c>
      <c r="B2648" s="31">
        <v>49</v>
      </c>
      <c r="C2648" s="410">
        <v>1910</v>
      </c>
      <c r="D2648" s="34"/>
      <c r="E2648" s="395"/>
    </row>
    <row r="2649" spans="1:5">
      <c r="A2649">
        <v>2390</v>
      </c>
      <c r="B2649" s="31">
        <v>51</v>
      </c>
      <c r="C2649" s="410">
        <v>1850</v>
      </c>
      <c r="D2649" s="34"/>
      <c r="E2649" s="395"/>
    </row>
    <row r="2650" spans="1:5">
      <c r="A2650">
        <v>2391</v>
      </c>
      <c r="B2650" s="32">
        <v>62</v>
      </c>
      <c r="C2650" s="410">
        <v>2300</v>
      </c>
      <c r="D2650" s="137"/>
      <c r="E2650" s="395"/>
    </row>
    <row r="2651" spans="1:5">
      <c r="A2651">
        <v>2392</v>
      </c>
      <c r="B2651" s="32">
        <v>43</v>
      </c>
      <c r="C2651" s="410">
        <v>1400</v>
      </c>
      <c r="D2651" s="137"/>
      <c r="E2651" s="395"/>
    </row>
    <row r="2652" spans="1:5">
      <c r="A2652">
        <v>2393</v>
      </c>
      <c r="B2652" s="32">
        <v>52</v>
      </c>
      <c r="C2652" s="410">
        <v>1910</v>
      </c>
      <c r="D2652" s="137"/>
      <c r="E2652" s="395"/>
    </row>
    <row r="2653" spans="1:5">
      <c r="A2653">
        <v>2394</v>
      </c>
      <c r="B2653" s="32">
        <v>54</v>
      </c>
      <c r="C2653" s="410">
        <v>1750</v>
      </c>
      <c r="D2653" s="137"/>
      <c r="E2653" s="395"/>
    </row>
    <row r="2654" spans="1:5">
      <c r="A2654">
        <v>2395</v>
      </c>
      <c r="B2654" s="32">
        <v>45</v>
      </c>
      <c r="C2654" s="410">
        <v>1650</v>
      </c>
      <c r="D2654" s="137"/>
      <c r="E2654" s="395"/>
    </row>
    <row r="2655" spans="1:5">
      <c r="A2655">
        <v>2396</v>
      </c>
      <c r="B2655" s="32">
        <v>60</v>
      </c>
      <c r="C2655" s="410">
        <v>2100</v>
      </c>
      <c r="D2655" s="137"/>
      <c r="E2655" s="395"/>
    </row>
    <row r="2656" spans="1:5">
      <c r="A2656">
        <v>2397</v>
      </c>
      <c r="B2656" s="32">
        <v>48</v>
      </c>
      <c r="C2656" s="410">
        <v>1000</v>
      </c>
      <c r="D2656" s="137"/>
      <c r="E2656" s="395"/>
    </row>
    <row r="2657" spans="1:5">
      <c r="A2657">
        <v>2398</v>
      </c>
      <c r="B2657" s="31">
        <v>54</v>
      </c>
      <c r="C2657" s="410">
        <v>1700</v>
      </c>
      <c r="D2657" s="19"/>
      <c r="E2657" s="395"/>
    </row>
    <row r="2658" spans="1:5">
      <c r="A2658">
        <v>2399</v>
      </c>
      <c r="B2658" s="31">
        <v>51</v>
      </c>
      <c r="C2658" s="410">
        <v>1800</v>
      </c>
      <c r="D2658" s="19"/>
      <c r="E2658" s="395"/>
    </row>
    <row r="2659" spans="1:5">
      <c r="A2659">
        <v>2400</v>
      </c>
      <c r="B2659" s="34">
        <v>40</v>
      </c>
      <c r="C2659" s="410">
        <v>1200</v>
      </c>
      <c r="D2659" s="19"/>
      <c r="E2659" s="395"/>
    </row>
    <row r="2660" spans="1:5">
      <c r="A2660">
        <v>2401</v>
      </c>
      <c r="B2660" s="31">
        <v>55</v>
      </c>
      <c r="C2660" s="410">
        <v>2150</v>
      </c>
      <c r="D2660" s="19"/>
      <c r="E2660" s="395"/>
    </row>
    <row r="2661" spans="1:5">
      <c r="A2661">
        <v>2402</v>
      </c>
      <c r="B2661" s="31">
        <v>52</v>
      </c>
      <c r="C2661" s="410">
        <v>1370</v>
      </c>
      <c r="D2661" s="19"/>
      <c r="E2661" s="395"/>
    </row>
    <row r="2662" spans="1:5">
      <c r="A2662">
        <v>2403</v>
      </c>
      <c r="B2662" s="31">
        <v>49</v>
      </c>
      <c r="C2662" s="410">
        <v>1180</v>
      </c>
      <c r="D2662" s="19"/>
      <c r="E2662" s="395"/>
    </row>
    <row r="2663" spans="1:5">
      <c r="A2663">
        <v>2404</v>
      </c>
      <c r="B2663" s="31">
        <v>50</v>
      </c>
      <c r="C2663" s="410">
        <v>1210</v>
      </c>
      <c r="D2663" s="19"/>
      <c r="E2663" s="395"/>
    </row>
    <row r="2664" spans="1:5">
      <c r="A2664">
        <v>2405</v>
      </c>
      <c r="B2664" s="31">
        <v>52</v>
      </c>
      <c r="C2664" s="410">
        <v>2000</v>
      </c>
      <c r="D2664" s="19"/>
      <c r="E2664" s="395"/>
    </row>
    <row r="2665" spans="1:5">
      <c r="A2665">
        <v>2406</v>
      </c>
      <c r="B2665" s="31">
        <v>46</v>
      </c>
      <c r="C2665" s="410">
        <v>1800</v>
      </c>
      <c r="D2665" s="34"/>
      <c r="E2665" s="395"/>
    </row>
    <row r="2666" spans="1:5">
      <c r="A2666">
        <v>2407</v>
      </c>
      <c r="B2666" s="31">
        <v>45</v>
      </c>
      <c r="C2666" s="410">
        <v>1230</v>
      </c>
      <c r="D2666" s="34"/>
      <c r="E2666" s="395"/>
    </row>
    <row r="2667" spans="1:5">
      <c r="A2667">
        <v>2408</v>
      </c>
      <c r="B2667" s="31">
        <v>47</v>
      </c>
      <c r="C2667" s="410">
        <v>1280</v>
      </c>
      <c r="D2667" s="34"/>
      <c r="E2667" s="395"/>
    </row>
    <row r="2668" spans="1:5">
      <c r="A2668">
        <v>2409</v>
      </c>
      <c r="B2668" s="32">
        <v>49</v>
      </c>
      <c r="C2668" s="410">
        <v>1760</v>
      </c>
      <c r="D2668" s="137"/>
      <c r="E2668" s="395"/>
    </row>
    <row r="2669" spans="1:5">
      <c r="A2669">
        <v>2410</v>
      </c>
      <c r="B2669" s="32">
        <v>51</v>
      </c>
      <c r="C2669" s="410">
        <v>2000</v>
      </c>
      <c r="D2669" s="137"/>
      <c r="E2669" s="395"/>
    </row>
    <row r="2670" spans="1:5">
      <c r="A2670">
        <v>2411</v>
      </c>
      <c r="B2670" s="32">
        <v>46</v>
      </c>
      <c r="C2670" s="410">
        <v>1600</v>
      </c>
      <c r="D2670" s="137"/>
      <c r="E2670" s="395"/>
    </row>
    <row r="2671" spans="1:5">
      <c r="A2671">
        <v>2412</v>
      </c>
      <c r="B2671" s="32">
        <v>50</v>
      </c>
      <c r="C2671" s="410">
        <v>1800</v>
      </c>
      <c r="D2671" s="137"/>
      <c r="E2671" s="395"/>
    </row>
    <row r="2672" spans="1:5">
      <c r="A2672">
        <v>2413</v>
      </c>
      <c r="B2672" s="32">
        <v>44</v>
      </c>
      <c r="C2672" s="410">
        <v>1705</v>
      </c>
      <c r="D2672" s="137"/>
      <c r="E2672" s="395"/>
    </row>
    <row r="2673" spans="1:5">
      <c r="A2673">
        <v>2414</v>
      </c>
      <c r="B2673" s="32">
        <v>48</v>
      </c>
      <c r="C2673" s="410">
        <v>1891</v>
      </c>
      <c r="D2673" s="137"/>
      <c r="E2673" s="395"/>
    </row>
    <row r="2674" spans="1:5">
      <c r="A2674">
        <v>2415</v>
      </c>
      <c r="B2674" s="31">
        <v>50</v>
      </c>
      <c r="C2674" s="410">
        <v>1673</v>
      </c>
      <c r="D2674" s="34"/>
      <c r="E2674" s="395"/>
    </row>
    <row r="2675" spans="1:5">
      <c r="A2675">
        <v>2416</v>
      </c>
      <c r="B2675" s="31">
        <v>47</v>
      </c>
      <c r="C2675" s="410">
        <v>2044</v>
      </c>
      <c r="D2675" s="34"/>
      <c r="E2675" s="395"/>
    </row>
    <row r="2676" spans="1:5">
      <c r="A2676">
        <v>2417</v>
      </c>
      <c r="B2676" s="31">
        <v>42</v>
      </c>
      <c r="C2676" s="410">
        <v>1411</v>
      </c>
      <c r="D2676" s="34"/>
      <c r="E2676" s="395"/>
    </row>
    <row r="2677" spans="1:5">
      <c r="A2677">
        <v>2418</v>
      </c>
      <c r="B2677" s="31">
        <v>52</v>
      </c>
      <c r="C2677" s="410">
        <v>2132</v>
      </c>
      <c r="D2677" s="34"/>
      <c r="E2677" s="395"/>
    </row>
    <row r="2678" spans="1:5">
      <c r="A2678">
        <v>2419</v>
      </c>
      <c r="B2678" s="32">
        <v>49</v>
      </c>
      <c r="C2678" s="410">
        <v>1821</v>
      </c>
      <c r="D2678" s="137"/>
      <c r="E2678" s="395"/>
    </row>
    <row r="2679" spans="1:5">
      <c r="A2679">
        <v>2420</v>
      </c>
      <c r="B2679" s="32">
        <v>57</v>
      </c>
      <c r="C2679" s="410">
        <v>2108</v>
      </c>
      <c r="D2679" s="137"/>
      <c r="E2679" s="395"/>
    </row>
    <row r="2680" spans="1:5">
      <c r="A2680">
        <v>2421</v>
      </c>
      <c r="B2680" s="32">
        <v>49</v>
      </c>
      <c r="C2680" s="410">
        <v>1565</v>
      </c>
      <c r="D2680" s="137"/>
      <c r="E2680" s="395"/>
    </row>
    <row r="2681" spans="1:5">
      <c r="A2681">
        <v>2422</v>
      </c>
      <c r="B2681" s="32">
        <v>67</v>
      </c>
      <c r="C2681" s="410">
        <v>4064</v>
      </c>
      <c r="D2681" s="137"/>
      <c r="E2681" s="395"/>
    </row>
    <row r="2682" spans="1:5">
      <c r="A2682">
        <v>2423</v>
      </c>
      <c r="B2682" s="32">
        <v>75</v>
      </c>
      <c r="C2682" s="410">
        <v>5628</v>
      </c>
      <c r="D2682" s="137"/>
      <c r="E2682" s="395"/>
    </row>
    <row r="2683" spans="1:5">
      <c r="A2683">
        <v>2424</v>
      </c>
      <c r="B2683" s="32">
        <v>58</v>
      </c>
      <c r="C2683" s="410">
        <v>2724</v>
      </c>
      <c r="D2683" s="137"/>
      <c r="E2683" s="395"/>
    </row>
    <row r="2684" spans="1:5">
      <c r="A2684">
        <v>2425</v>
      </c>
      <c r="B2684" s="32">
        <v>49</v>
      </c>
      <c r="C2684" s="410">
        <v>1680</v>
      </c>
      <c r="D2684" s="137"/>
      <c r="E2684" s="395"/>
    </row>
    <row r="2685" spans="1:5">
      <c r="A2685">
        <v>2426</v>
      </c>
      <c r="B2685" s="31">
        <v>42</v>
      </c>
      <c r="C2685" s="410">
        <v>1010</v>
      </c>
      <c r="D2685" s="19"/>
      <c r="E2685" s="395"/>
    </row>
    <row r="2686" spans="1:5">
      <c r="A2686">
        <v>2427</v>
      </c>
      <c r="B2686" s="31">
        <v>68</v>
      </c>
      <c r="C2686" s="410">
        <v>4726</v>
      </c>
      <c r="D2686" s="19"/>
      <c r="E2686" s="395"/>
    </row>
    <row r="2687" spans="1:5">
      <c r="A2687">
        <v>2428</v>
      </c>
      <c r="B2687" s="31">
        <v>73</v>
      </c>
      <c r="C2687" s="410">
        <v>5064</v>
      </c>
      <c r="D2687" s="19"/>
      <c r="E2687" s="395"/>
    </row>
    <row r="2688" spans="1:5">
      <c r="A2688">
        <v>2429</v>
      </c>
      <c r="B2688" s="31">
        <v>55</v>
      </c>
      <c r="C2688" s="410">
        <v>2176</v>
      </c>
      <c r="D2688" s="19"/>
      <c r="E2688" s="395"/>
    </row>
    <row r="2689" spans="1:5">
      <c r="A2689">
        <v>2430</v>
      </c>
      <c r="B2689" s="31">
        <v>60</v>
      </c>
      <c r="C2689" s="410">
        <v>2790</v>
      </c>
      <c r="D2689" s="34"/>
      <c r="E2689" s="395"/>
    </row>
    <row r="2690" spans="1:5">
      <c r="A2690">
        <v>2431</v>
      </c>
      <c r="B2690" s="31">
        <v>52</v>
      </c>
      <c r="C2690" s="410">
        <v>2096</v>
      </c>
      <c r="D2690" s="34"/>
      <c r="E2690" s="395"/>
    </row>
    <row r="2691" spans="1:5">
      <c r="A2691">
        <v>2432</v>
      </c>
      <c r="B2691" s="31">
        <v>65</v>
      </c>
      <c r="C2691" s="410">
        <v>2625</v>
      </c>
      <c r="D2691" s="34"/>
      <c r="E2691" s="395"/>
    </row>
    <row r="2692" spans="1:5">
      <c r="A2692">
        <v>2433</v>
      </c>
      <c r="B2692" s="31">
        <v>61</v>
      </c>
      <c r="C2692" s="410">
        <v>2493</v>
      </c>
      <c r="D2692" s="34"/>
      <c r="E2692" s="395"/>
    </row>
    <row r="2693" spans="1:5">
      <c r="A2693">
        <v>2434</v>
      </c>
      <c r="B2693" s="32">
        <v>70</v>
      </c>
      <c r="C2693" s="410">
        <v>2938</v>
      </c>
      <c r="D2693" s="137"/>
      <c r="E2693" s="395"/>
    </row>
    <row r="2694" spans="1:5">
      <c r="A2694">
        <v>2435</v>
      </c>
      <c r="B2694" s="32">
        <v>65</v>
      </c>
      <c r="C2694" s="410">
        <v>2186</v>
      </c>
      <c r="D2694" s="137"/>
      <c r="E2694" s="395"/>
    </row>
    <row r="2695" spans="1:5">
      <c r="A2695">
        <v>2436</v>
      </c>
      <c r="B2695" s="32">
        <v>61</v>
      </c>
      <c r="C2695" s="410">
        <v>2082</v>
      </c>
      <c r="D2695" s="137"/>
      <c r="E2695" s="395"/>
    </row>
    <row r="2696" spans="1:5">
      <c r="A2696">
        <v>2437</v>
      </c>
      <c r="B2696" s="32">
        <v>49</v>
      </c>
      <c r="C2696" s="410">
        <v>1866</v>
      </c>
      <c r="D2696" s="137"/>
      <c r="E2696" s="395"/>
    </row>
    <row r="2697" spans="1:5">
      <c r="A2697">
        <v>2438</v>
      </c>
      <c r="B2697" s="32">
        <v>54</v>
      </c>
      <c r="C2697" s="410">
        <v>2118</v>
      </c>
      <c r="D2697" s="137"/>
      <c r="E2697" s="395"/>
    </row>
    <row r="2698" spans="1:5">
      <c r="A2698">
        <v>2439</v>
      </c>
      <c r="B2698" s="32">
        <v>69</v>
      </c>
      <c r="C2698" s="410">
        <v>3212</v>
      </c>
      <c r="D2698" s="137"/>
      <c r="E2698" s="395"/>
    </row>
    <row r="2699" spans="1:5">
      <c r="A2699">
        <v>2440</v>
      </c>
      <c r="B2699" s="32">
        <v>54</v>
      </c>
      <c r="C2699" s="410">
        <v>1450</v>
      </c>
      <c r="D2699" s="137"/>
      <c r="E2699" s="395"/>
    </row>
    <row r="2700" spans="1:5">
      <c r="A2700">
        <v>2441</v>
      </c>
      <c r="B2700" s="31">
        <v>55</v>
      </c>
      <c r="C2700" s="410">
        <v>1672</v>
      </c>
      <c r="D2700" s="34"/>
      <c r="E2700" s="395"/>
    </row>
    <row r="2701" spans="1:5">
      <c r="A2701">
        <v>2442</v>
      </c>
      <c r="B2701" s="31">
        <v>64</v>
      </c>
      <c r="C2701" s="410">
        <v>2051</v>
      </c>
      <c r="D2701" s="34"/>
      <c r="E2701" s="395"/>
    </row>
    <row r="2702" spans="1:5">
      <c r="A2702">
        <v>2443</v>
      </c>
      <c r="B2702" s="31">
        <v>55</v>
      </c>
      <c r="C2702" s="410">
        <v>1511</v>
      </c>
      <c r="D2702" s="34"/>
      <c r="E2702" s="395"/>
    </row>
    <row r="2703" spans="1:5">
      <c r="A2703">
        <v>2444</v>
      </c>
      <c r="B2703" s="31">
        <v>53</v>
      </c>
      <c r="C2703" s="410">
        <v>1426</v>
      </c>
      <c r="D2703" s="34"/>
      <c r="E2703" s="395"/>
    </row>
    <row r="2704" spans="1:5">
      <c r="A2704">
        <v>2445</v>
      </c>
      <c r="B2704" s="32">
        <v>55</v>
      </c>
      <c r="C2704" s="410">
        <v>1708</v>
      </c>
      <c r="D2704" s="137"/>
      <c r="E2704" s="395"/>
    </row>
    <row r="2705" spans="1:5">
      <c r="A2705">
        <v>2446</v>
      </c>
      <c r="B2705" s="32">
        <v>45</v>
      </c>
      <c r="C2705" s="410">
        <v>1208</v>
      </c>
      <c r="D2705" s="137"/>
      <c r="E2705" s="395"/>
    </row>
    <row r="2706" spans="1:5">
      <c r="A2706">
        <v>2447</v>
      </c>
      <c r="B2706" s="32">
        <v>40</v>
      </c>
      <c r="C2706" s="410">
        <v>1119</v>
      </c>
      <c r="D2706" s="137"/>
      <c r="E2706" s="395"/>
    </row>
    <row r="2707" spans="1:5">
      <c r="A2707">
        <v>2448</v>
      </c>
      <c r="B2707" s="32">
        <v>51</v>
      </c>
      <c r="C2707" s="410">
        <v>1981</v>
      </c>
      <c r="D2707" s="137"/>
      <c r="E2707" s="395"/>
    </row>
    <row r="2708" spans="1:5">
      <c r="A2708">
        <v>2449</v>
      </c>
      <c r="B2708" s="32">
        <v>48</v>
      </c>
      <c r="C2708" s="410">
        <v>1671</v>
      </c>
      <c r="D2708" s="137"/>
      <c r="E2708" s="395"/>
    </row>
    <row r="2709" spans="1:5">
      <c r="A2709">
        <v>2450</v>
      </c>
      <c r="B2709" s="32">
        <v>55</v>
      </c>
      <c r="C2709" s="410">
        <v>2416</v>
      </c>
      <c r="D2709" s="137"/>
      <c r="E2709" s="395"/>
    </row>
    <row r="2710" spans="1:5">
      <c r="A2710">
        <v>2451</v>
      </c>
      <c r="B2710" s="32">
        <v>48</v>
      </c>
      <c r="C2710" s="410">
        <v>1821</v>
      </c>
      <c r="D2710" s="137"/>
      <c r="E2710" s="395"/>
    </row>
    <row r="2711" spans="1:5">
      <c r="A2711">
        <v>2452</v>
      </c>
      <c r="B2711" s="32">
        <v>51</v>
      </c>
      <c r="C2711" s="410">
        <v>2116</v>
      </c>
      <c r="D2711" s="137"/>
      <c r="E2711" s="395"/>
    </row>
    <row r="2712" spans="1:5">
      <c r="A2712">
        <v>2453</v>
      </c>
      <c r="B2712" s="32">
        <v>40</v>
      </c>
      <c r="C2712" s="410">
        <v>1257</v>
      </c>
      <c r="D2712" s="137"/>
      <c r="E2712" s="395"/>
    </row>
    <row r="2713" spans="1:5">
      <c r="A2713">
        <v>2454</v>
      </c>
      <c r="B2713" s="32">
        <v>45</v>
      </c>
      <c r="C2713" s="410">
        <v>1166</v>
      </c>
      <c r="D2713" s="137"/>
      <c r="E2713" s="395"/>
    </row>
    <row r="2714" spans="1:5">
      <c r="A2714">
        <v>2455</v>
      </c>
      <c r="B2714" s="32">
        <v>51</v>
      </c>
      <c r="C2714" s="410">
        <v>1982</v>
      </c>
      <c r="D2714" s="137"/>
      <c r="E2714" s="395"/>
    </row>
    <row r="2715" spans="1:5">
      <c r="A2715">
        <v>2456</v>
      </c>
      <c r="B2715" s="32">
        <v>47</v>
      </c>
      <c r="C2715" s="410">
        <v>1611</v>
      </c>
      <c r="D2715" s="137"/>
      <c r="E2715" s="395"/>
    </row>
    <row r="2716" spans="1:5">
      <c r="A2716">
        <v>2457</v>
      </c>
      <c r="B2716" s="32">
        <v>46</v>
      </c>
      <c r="C2716" s="410">
        <v>1701</v>
      </c>
      <c r="D2716" s="137"/>
      <c r="E2716" s="395"/>
    </row>
    <row r="2717" spans="1:5">
      <c r="A2717">
        <v>2458</v>
      </c>
      <c r="B2717" s="31">
        <v>55</v>
      </c>
      <c r="C2717" s="410">
        <v>2421</v>
      </c>
      <c r="D2717" s="34"/>
      <c r="E2717" s="395"/>
    </row>
    <row r="2718" spans="1:5">
      <c r="A2718">
        <v>2459</v>
      </c>
      <c r="B2718" s="31">
        <v>57</v>
      </c>
      <c r="C2718" s="410">
        <v>2671</v>
      </c>
      <c r="D2718" s="34"/>
      <c r="E2718" s="395"/>
    </row>
    <row r="2719" spans="1:5">
      <c r="A2719">
        <v>2460</v>
      </c>
      <c r="B2719" s="31">
        <v>58</v>
      </c>
      <c r="C2719" s="410">
        <v>2881</v>
      </c>
      <c r="D2719" s="34"/>
      <c r="E2719" s="395"/>
    </row>
    <row r="2720" spans="1:5">
      <c r="A2720">
        <v>2461</v>
      </c>
      <c r="B2720" s="31">
        <v>55</v>
      </c>
      <c r="C2720" s="410">
        <v>2511</v>
      </c>
      <c r="D2720" s="34"/>
      <c r="E2720" s="395"/>
    </row>
    <row r="2721" spans="1:5">
      <c r="A2721">
        <v>2462</v>
      </c>
      <c r="B2721" s="32">
        <v>54</v>
      </c>
      <c r="C2721" s="410">
        <v>2329</v>
      </c>
      <c r="D2721" s="137"/>
      <c r="E2721" s="395"/>
    </row>
    <row r="2722" spans="1:5">
      <c r="A2722">
        <v>2463</v>
      </c>
      <c r="B2722" s="32">
        <v>56</v>
      </c>
      <c r="C2722" s="410">
        <v>2711</v>
      </c>
      <c r="D2722" s="137"/>
      <c r="E2722" s="395"/>
    </row>
    <row r="2723" spans="1:5">
      <c r="A2723">
        <v>2464</v>
      </c>
      <c r="B2723" s="32">
        <v>52</v>
      </c>
      <c r="C2723" s="410">
        <v>1928</v>
      </c>
      <c r="D2723" s="137"/>
      <c r="E2723" s="395"/>
    </row>
    <row r="2724" spans="1:5">
      <c r="A2724">
        <v>2465</v>
      </c>
      <c r="B2724" s="32">
        <v>51</v>
      </c>
      <c r="C2724" s="410">
        <v>2114</v>
      </c>
      <c r="D2724" s="137"/>
      <c r="E2724" s="395"/>
    </row>
    <row r="2725" spans="1:5">
      <c r="A2725">
        <v>2466</v>
      </c>
      <c r="B2725" s="32">
        <v>52</v>
      </c>
      <c r="C2725" s="410">
        <v>2011.0000000000002</v>
      </c>
      <c r="D2725" s="137"/>
      <c r="E2725" s="395"/>
    </row>
    <row r="2726" spans="1:5">
      <c r="A2726">
        <v>2467</v>
      </c>
      <c r="B2726" s="32">
        <v>54</v>
      </c>
      <c r="C2726" s="410">
        <v>2281</v>
      </c>
      <c r="D2726" s="137"/>
      <c r="E2726" s="395"/>
    </row>
    <row r="2727" spans="1:5">
      <c r="A2727">
        <v>2468</v>
      </c>
      <c r="B2727" s="32">
        <v>50</v>
      </c>
      <c r="C2727" s="410">
        <v>2080</v>
      </c>
      <c r="D2727" s="137"/>
      <c r="E2727" s="395"/>
    </row>
    <row r="2728" spans="1:5">
      <c r="A2728">
        <v>2469</v>
      </c>
      <c r="B2728" s="32">
        <v>52</v>
      </c>
      <c r="C2728" s="410">
        <v>2218</v>
      </c>
      <c r="D2728" s="137"/>
      <c r="E2728" s="395"/>
    </row>
    <row r="2729" spans="1:5">
      <c r="A2729">
        <v>2470</v>
      </c>
      <c r="B2729" s="32">
        <v>48</v>
      </c>
      <c r="C2729" s="410">
        <v>1821</v>
      </c>
      <c r="D2729" s="137"/>
      <c r="E2729" s="395"/>
    </row>
    <row r="2730" spans="1:5">
      <c r="A2730">
        <v>2471</v>
      </c>
      <c r="B2730" s="32">
        <v>47</v>
      </c>
      <c r="C2730" s="410">
        <v>1677</v>
      </c>
      <c r="D2730" s="137"/>
      <c r="E2730" s="395"/>
    </row>
    <row r="2731" spans="1:5">
      <c r="A2731">
        <v>2472</v>
      </c>
      <c r="B2731" s="32">
        <v>45</v>
      </c>
      <c r="C2731" s="410">
        <v>1287</v>
      </c>
      <c r="D2731" s="137"/>
      <c r="E2731" s="395"/>
    </row>
    <row r="2732" spans="1:5">
      <c r="A2732">
        <v>2473</v>
      </c>
      <c r="B2732" s="31">
        <v>47</v>
      </c>
      <c r="C2732" s="410">
        <v>1441</v>
      </c>
      <c r="D2732" s="34"/>
      <c r="E2732" s="395"/>
    </row>
    <row r="2733" spans="1:5">
      <c r="A2733">
        <v>2474</v>
      </c>
      <c r="B2733" s="31">
        <v>55</v>
      </c>
      <c r="C2733" s="410">
        <v>2672</v>
      </c>
      <c r="D2733" s="34"/>
      <c r="E2733" s="395"/>
    </row>
    <row r="2734" spans="1:5">
      <c r="A2734">
        <v>2475</v>
      </c>
      <c r="B2734" s="31">
        <v>41</v>
      </c>
      <c r="C2734" s="410">
        <v>1244</v>
      </c>
      <c r="D2734" s="34"/>
      <c r="E2734" s="395"/>
    </row>
    <row r="2735" spans="1:5">
      <c r="A2735">
        <v>2476</v>
      </c>
      <c r="B2735" s="31">
        <v>53</v>
      </c>
      <c r="C2735" s="410">
        <v>2421</v>
      </c>
      <c r="D2735" s="34"/>
      <c r="E2735" s="395"/>
    </row>
    <row r="2736" spans="1:5">
      <c r="A2736">
        <v>2477</v>
      </c>
      <c r="B2736" s="32">
        <v>56</v>
      </c>
      <c r="C2736" s="410">
        <v>2711</v>
      </c>
      <c r="D2736" s="137"/>
      <c r="E2736" s="395"/>
    </row>
    <row r="2737" spans="1:5">
      <c r="A2737">
        <v>2478</v>
      </c>
      <c r="B2737" s="32">
        <v>47</v>
      </c>
      <c r="C2737" s="410">
        <v>1862</v>
      </c>
      <c r="D2737" s="137"/>
      <c r="E2737" s="395"/>
    </row>
    <row r="2738" spans="1:5">
      <c r="A2738">
        <v>2479</v>
      </c>
      <c r="B2738" s="32">
        <v>56</v>
      </c>
      <c r="C2738" s="410">
        <v>2144</v>
      </c>
      <c r="D2738" s="137"/>
      <c r="E2738" s="395"/>
    </row>
    <row r="2739" spans="1:5">
      <c r="A2739">
        <v>2480</v>
      </c>
      <c r="B2739" s="32">
        <v>45</v>
      </c>
      <c r="C2739" s="410">
        <v>2111</v>
      </c>
      <c r="D2739" s="137"/>
      <c r="E2739" s="395"/>
    </row>
    <row r="2740" spans="1:5">
      <c r="A2740">
        <v>2481</v>
      </c>
      <c r="B2740" s="32">
        <v>44</v>
      </c>
      <c r="C2740" s="410">
        <v>1828</v>
      </c>
      <c r="D2740" s="137"/>
      <c r="E2740" s="395"/>
    </row>
    <row r="2741" spans="1:5">
      <c r="A2741">
        <v>2482</v>
      </c>
      <c r="B2741" s="32">
        <v>37</v>
      </c>
      <c r="C2741" s="410">
        <v>1711</v>
      </c>
      <c r="D2741" s="137"/>
      <c r="E2741" s="395"/>
    </row>
    <row r="2742" spans="1:5">
      <c r="A2742">
        <v>2483</v>
      </c>
      <c r="B2742" s="32">
        <v>49</v>
      </c>
      <c r="C2742" s="410">
        <v>2421</v>
      </c>
      <c r="D2742" s="137"/>
      <c r="E2742" s="395"/>
    </row>
    <row r="2743" spans="1:5">
      <c r="A2743">
        <v>2484</v>
      </c>
      <c r="B2743" s="32">
        <v>47</v>
      </c>
      <c r="C2743" s="410">
        <v>1988</v>
      </c>
      <c r="D2743" s="137"/>
      <c r="E2743" s="395"/>
    </row>
    <row r="2744" spans="1:5">
      <c r="A2744">
        <v>2485</v>
      </c>
      <c r="B2744" s="32">
        <v>48</v>
      </c>
      <c r="C2744" s="410">
        <v>2074</v>
      </c>
      <c r="D2744" s="137"/>
      <c r="E2744" s="395"/>
    </row>
    <row r="2745" spans="1:5">
      <c r="A2745">
        <v>2486</v>
      </c>
      <c r="B2745" s="32">
        <v>39</v>
      </c>
      <c r="C2745" s="410">
        <v>1421</v>
      </c>
      <c r="D2745" s="137"/>
      <c r="E2745" s="395"/>
    </row>
    <row r="2746" spans="1:5">
      <c r="A2746">
        <v>2487</v>
      </c>
      <c r="B2746" s="31">
        <v>47</v>
      </c>
      <c r="C2746" s="410">
        <v>2077</v>
      </c>
      <c r="D2746" s="34"/>
      <c r="E2746" s="395"/>
    </row>
    <row r="2747" spans="1:5">
      <c r="A2747">
        <v>2488</v>
      </c>
      <c r="B2747" s="31">
        <v>52</v>
      </c>
      <c r="C2747" s="410">
        <v>2411</v>
      </c>
      <c r="D2747" s="34"/>
      <c r="E2747" s="395"/>
    </row>
    <row r="2748" spans="1:5">
      <c r="A2748">
        <v>2489</v>
      </c>
      <c r="B2748" s="31">
        <v>41</v>
      </c>
      <c r="C2748" s="410">
        <v>1927</v>
      </c>
      <c r="D2748" s="34"/>
      <c r="E2748" s="395"/>
    </row>
    <row r="2749" spans="1:5">
      <c r="A2749">
        <v>2490</v>
      </c>
      <c r="B2749" s="31">
        <v>47</v>
      </c>
      <c r="C2749" s="410">
        <v>2081</v>
      </c>
      <c r="D2749" s="34"/>
      <c r="E2749" s="395"/>
    </row>
    <row r="2750" spans="1:5">
      <c r="A2750">
        <v>2491</v>
      </c>
      <c r="B2750" s="32">
        <v>49</v>
      </c>
      <c r="C2750" s="410">
        <v>1977</v>
      </c>
      <c r="D2750" s="137"/>
      <c r="E2750" s="395"/>
    </row>
    <row r="2751" spans="1:5">
      <c r="A2751">
        <v>2492</v>
      </c>
      <c r="B2751" s="32">
        <v>42</v>
      </c>
      <c r="C2751" s="410">
        <v>1924</v>
      </c>
      <c r="D2751" s="137"/>
      <c r="E2751" s="395"/>
    </row>
    <row r="2752" spans="1:5">
      <c r="A2752">
        <v>2493</v>
      </c>
      <c r="B2752" s="32">
        <v>37</v>
      </c>
      <c r="C2752" s="410">
        <v>1682</v>
      </c>
      <c r="D2752" s="137"/>
      <c r="E2752" s="395"/>
    </row>
    <row r="2753" spans="1:5">
      <c r="A2753">
        <v>2494</v>
      </c>
      <c r="B2753" s="32">
        <v>48</v>
      </c>
      <c r="C2753" s="410">
        <v>2097</v>
      </c>
      <c r="D2753" s="137"/>
      <c r="E2753" s="395"/>
    </row>
    <row r="2754" spans="1:5">
      <c r="A2754">
        <v>2495</v>
      </c>
      <c r="B2754" s="32">
        <v>38</v>
      </c>
      <c r="C2754" s="410">
        <v>1748</v>
      </c>
      <c r="D2754" s="137"/>
      <c r="E2754" s="395"/>
    </row>
    <row r="2755" spans="1:5">
      <c r="A2755">
        <v>2496</v>
      </c>
      <c r="B2755" s="32">
        <v>40</v>
      </c>
      <c r="C2755" s="410">
        <v>2287</v>
      </c>
      <c r="D2755" s="137"/>
      <c r="E2755" s="395"/>
    </row>
    <row r="2756" spans="1:5">
      <c r="A2756">
        <v>2497</v>
      </c>
      <c r="B2756" s="32">
        <v>43</v>
      </c>
      <c r="C2756" s="410">
        <v>2482</v>
      </c>
      <c r="D2756" s="137"/>
      <c r="E2756" s="395"/>
    </row>
    <row r="2757" spans="1:5">
      <c r="A2757">
        <v>2498</v>
      </c>
      <c r="B2757" s="32">
        <v>42</v>
      </c>
      <c r="C2757" s="410">
        <v>2101</v>
      </c>
      <c r="D2757" s="137"/>
      <c r="E2757" s="395"/>
    </row>
    <row r="2758" spans="1:5">
      <c r="A2758">
        <v>2499</v>
      </c>
      <c r="B2758" s="32">
        <v>44</v>
      </c>
      <c r="C2758" s="410">
        <v>2188</v>
      </c>
      <c r="D2758" s="137"/>
      <c r="E2758" s="395"/>
    </row>
    <row r="2759" spans="1:5">
      <c r="A2759">
        <v>2500</v>
      </c>
      <c r="B2759" s="32">
        <v>45</v>
      </c>
      <c r="C2759" s="410">
        <v>1781</v>
      </c>
      <c r="D2759" s="137"/>
      <c r="E2759" s="395"/>
    </row>
    <row r="2760" spans="1:5">
      <c r="A2760">
        <v>2501</v>
      </c>
      <c r="B2760" s="32">
        <v>48</v>
      </c>
      <c r="C2760" s="410">
        <v>2477</v>
      </c>
      <c r="D2760" s="137"/>
      <c r="E2760" s="395"/>
    </row>
    <row r="2761" spans="1:5">
      <c r="A2761">
        <v>2502</v>
      </c>
      <c r="B2761" s="31">
        <v>43</v>
      </c>
      <c r="C2761" s="410">
        <v>2372</v>
      </c>
      <c r="D2761" s="247"/>
      <c r="E2761" s="395"/>
    </row>
    <row r="2762" spans="1:5">
      <c r="A2762">
        <v>2503</v>
      </c>
      <c r="B2762" s="31">
        <v>48</v>
      </c>
      <c r="C2762" s="410">
        <v>3082</v>
      </c>
      <c r="D2762" s="247"/>
      <c r="E2762" s="395"/>
    </row>
    <row r="2763" spans="1:5">
      <c r="A2763">
        <v>2504</v>
      </c>
      <c r="B2763" s="31">
        <v>45</v>
      </c>
      <c r="C2763" s="410">
        <v>2412</v>
      </c>
      <c r="D2763" s="247"/>
      <c r="E2763" s="395"/>
    </row>
    <row r="2764" spans="1:5">
      <c r="A2764">
        <v>2505</v>
      </c>
      <c r="B2764" s="31">
        <v>42</v>
      </c>
      <c r="C2764" s="410">
        <v>2111</v>
      </c>
      <c r="D2764" s="247"/>
      <c r="E2764" s="395"/>
    </row>
    <row r="2765" spans="1:5">
      <c r="A2765">
        <v>2506</v>
      </c>
      <c r="B2765" s="31">
        <v>46</v>
      </c>
      <c r="C2765" s="410">
        <v>2629</v>
      </c>
      <c r="D2765" s="247"/>
      <c r="E2765" s="395"/>
    </row>
    <row r="2766" spans="1:5">
      <c r="A2766">
        <v>2507</v>
      </c>
      <c r="B2766" s="31">
        <v>41</v>
      </c>
      <c r="C2766" s="410">
        <v>2218</v>
      </c>
      <c r="D2766" s="247"/>
      <c r="E2766" s="395"/>
    </row>
    <row r="2767" spans="1:5">
      <c r="A2767">
        <v>2508</v>
      </c>
      <c r="B2767" s="31">
        <v>38</v>
      </c>
      <c r="C2767" s="410">
        <v>1768</v>
      </c>
      <c r="D2767" s="247"/>
      <c r="E2767" s="395"/>
    </row>
    <row r="2768" spans="1:5">
      <c r="A2768">
        <v>2509</v>
      </c>
      <c r="B2768" s="31">
        <v>42</v>
      </c>
      <c r="C2768" s="410">
        <v>2082</v>
      </c>
      <c r="D2768" s="247"/>
      <c r="E2768" s="395"/>
    </row>
    <row r="2769" spans="1:5">
      <c r="A2769">
        <v>2510</v>
      </c>
      <c r="B2769" s="31">
        <v>43</v>
      </c>
      <c r="C2769" s="410">
        <v>2281</v>
      </c>
      <c r="D2769" s="247"/>
      <c r="E2769" s="395"/>
    </row>
    <row r="2770" spans="1:5">
      <c r="A2770">
        <v>2511</v>
      </c>
      <c r="B2770" s="256">
        <v>58</v>
      </c>
      <c r="C2770" s="411">
        <v>3500</v>
      </c>
    </row>
    <row r="2771" spans="1:5">
      <c r="A2771">
        <v>2512</v>
      </c>
      <c r="B2771" s="256">
        <v>63</v>
      </c>
      <c r="C2771" s="411">
        <v>3800</v>
      </c>
    </row>
    <row r="2772" spans="1:5">
      <c r="A2772">
        <v>2513</v>
      </c>
      <c r="B2772" s="256">
        <v>60</v>
      </c>
      <c r="C2772" s="411">
        <v>4000</v>
      </c>
    </row>
    <row r="2773" spans="1:5">
      <c r="A2773">
        <v>2514</v>
      </c>
      <c r="B2773" s="256">
        <v>59</v>
      </c>
      <c r="C2773" s="411">
        <v>2400</v>
      </c>
    </row>
    <row r="2774" spans="1:5">
      <c r="A2774">
        <v>2515</v>
      </c>
      <c r="B2774" s="256">
        <v>57</v>
      </c>
      <c r="C2774" s="411">
        <v>3600</v>
      </c>
    </row>
    <row r="2775" spans="1:5">
      <c r="A2775">
        <v>2516</v>
      </c>
      <c r="B2775" s="256">
        <v>50</v>
      </c>
      <c r="C2775" s="411">
        <v>2800</v>
      </c>
    </row>
    <row r="2776" spans="1:5">
      <c r="A2776">
        <v>2517</v>
      </c>
      <c r="B2776" s="256">
        <v>58</v>
      </c>
      <c r="C2776" s="411">
        <v>3800</v>
      </c>
    </row>
    <row r="2777" spans="1:5">
      <c r="A2777">
        <v>2518</v>
      </c>
      <c r="B2777" s="256">
        <v>62</v>
      </c>
      <c r="C2777" s="411">
        <v>3810</v>
      </c>
    </row>
    <row r="2778" spans="1:5">
      <c r="A2778">
        <v>2519</v>
      </c>
      <c r="B2778" s="256">
        <v>61</v>
      </c>
      <c r="C2778" s="411">
        <v>4200</v>
      </c>
    </row>
    <row r="2779" spans="1:5">
      <c r="A2779">
        <v>2520</v>
      </c>
      <c r="B2779" s="256">
        <v>59</v>
      </c>
      <c r="C2779" s="411">
        <v>3900</v>
      </c>
    </row>
    <row r="2780" spans="1:5">
      <c r="A2780">
        <v>2521</v>
      </c>
      <c r="B2780" s="256">
        <v>54</v>
      </c>
      <c r="C2780" s="411">
        <v>3300</v>
      </c>
    </row>
    <row r="2781" spans="1:5">
      <c r="A2781">
        <v>2522</v>
      </c>
      <c r="B2781" s="256">
        <v>58</v>
      </c>
      <c r="C2781" s="411">
        <v>3400</v>
      </c>
    </row>
    <row r="2782" spans="1:5">
      <c r="A2782">
        <v>2523</v>
      </c>
      <c r="B2782" s="256">
        <v>53</v>
      </c>
      <c r="C2782" s="411">
        <v>3200</v>
      </c>
    </row>
    <row r="2783" spans="1:5">
      <c r="A2783">
        <v>2524</v>
      </c>
      <c r="B2783" s="256">
        <v>50</v>
      </c>
      <c r="C2783" s="411">
        <v>2900</v>
      </c>
    </row>
    <row r="2784" spans="1:5">
      <c r="A2784">
        <v>2525</v>
      </c>
      <c r="B2784" s="256">
        <v>62</v>
      </c>
      <c r="C2784" s="411">
        <v>3800</v>
      </c>
    </row>
    <row r="2785" spans="1:3">
      <c r="A2785">
        <v>2526</v>
      </c>
      <c r="B2785" s="267">
        <v>35</v>
      </c>
      <c r="C2785" s="412">
        <v>596</v>
      </c>
    </row>
    <row r="2786" spans="1:3">
      <c r="A2786">
        <v>2527</v>
      </c>
      <c r="B2786" s="267">
        <v>38</v>
      </c>
      <c r="C2786" s="412">
        <v>766</v>
      </c>
    </row>
    <row r="2787" spans="1:3">
      <c r="A2787">
        <v>2528</v>
      </c>
      <c r="B2787" s="267">
        <v>33</v>
      </c>
      <c r="C2787" s="412">
        <v>496</v>
      </c>
    </row>
    <row r="2788" spans="1:3">
      <c r="A2788">
        <v>2529</v>
      </c>
      <c r="B2788" s="267">
        <v>32</v>
      </c>
      <c r="C2788" s="412">
        <v>470</v>
      </c>
    </row>
    <row r="2789" spans="1:3">
      <c r="A2789">
        <v>2530</v>
      </c>
      <c r="B2789" s="267">
        <v>39</v>
      </c>
      <c r="C2789" s="412">
        <v>780</v>
      </c>
    </row>
    <row r="2790" spans="1:3">
      <c r="A2790">
        <v>2531</v>
      </c>
      <c r="B2790" s="267">
        <v>33</v>
      </c>
      <c r="C2790" s="412">
        <v>562</v>
      </c>
    </row>
    <row r="2791" spans="1:3">
      <c r="A2791">
        <v>2532</v>
      </c>
      <c r="B2791" s="267">
        <v>34</v>
      </c>
      <c r="C2791" s="412">
        <v>524</v>
      </c>
    </row>
    <row r="2792" spans="1:3">
      <c r="A2792">
        <v>2533</v>
      </c>
      <c r="B2792" s="267">
        <v>33</v>
      </c>
      <c r="C2792" s="412">
        <v>562</v>
      </c>
    </row>
    <row r="2793" spans="1:3">
      <c r="A2793">
        <v>2534</v>
      </c>
      <c r="B2793" s="267">
        <v>34</v>
      </c>
      <c r="C2793" s="412">
        <v>606</v>
      </c>
    </row>
    <row r="2794" spans="1:3">
      <c r="A2794">
        <v>2535</v>
      </c>
      <c r="B2794" s="267">
        <v>35</v>
      </c>
      <c r="C2794" s="412">
        <v>614</v>
      </c>
    </row>
    <row r="2795" spans="1:3">
      <c r="A2795">
        <v>2536</v>
      </c>
      <c r="B2795" s="267">
        <v>37</v>
      </c>
      <c r="C2795" s="412">
        <v>676</v>
      </c>
    </row>
    <row r="2796" spans="1:3">
      <c r="A2796">
        <v>2537</v>
      </c>
      <c r="B2796" s="267">
        <v>36</v>
      </c>
      <c r="C2796" s="412">
        <v>686</v>
      </c>
    </row>
    <row r="2797" spans="1:3">
      <c r="A2797">
        <v>2538</v>
      </c>
      <c r="B2797" s="267">
        <v>36</v>
      </c>
      <c r="C2797" s="412">
        <v>686</v>
      </c>
    </row>
    <row r="2798" spans="1:3">
      <c r="A2798">
        <v>2539</v>
      </c>
      <c r="B2798" s="267">
        <v>34</v>
      </c>
      <c r="C2798" s="412">
        <v>596</v>
      </c>
    </row>
    <row r="2799" spans="1:3">
      <c r="A2799">
        <v>2540</v>
      </c>
      <c r="B2799" s="267">
        <v>38</v>
      </c>
      <c r="C2799" s="412">
        <v>764</v>
      </c>
    </row>
    <row r="2800" spans="1:3">
      <c r="A2800">
        <v>2541</v>
      </c>
      <c r="B2800" s="267">
        <v>30</v>
      </c>
      <c r="C2800" s="412">
        <v>376</v>
      </c>
    </row>
    <row r="2801" spans="1:3">
      <c r="A2801">
        <v>2542</v>
      </c>
      <c r="B2801" s="267">
        <v>32</v>
      </c>
      <c r="C2801" s="412">
        <v>422</v>
      </c>
    </row>
    <row r="2802" spans="1:3">
      <c r="A2802">
        <v>2543</v>
      </c>
      <c r="B2802" s="267">
        <v>32</v>
      </c>
      <c r="C2802" s="412">
        <v>462</v>
      </c>
    </row>
    <row r="2803" spans="1:3">
      <c r="A2803">
        <v>2544</v>
      </c>
      <c r="B2803" s="267">
        <v>30</v>
      </c>
      <c r="C2803" s="412">
        <v>412</v>
      </c>
    </row>
    <row r="2804" spans="1:3">
      <c r="A2804">
        <v>2545</v>
      </c>
      <c r="B2804" s="267">
        <v>30</v>
      </c>
      <c r="C2804" s="412">
        <v>406</v>
      </c>
    </row>
    <row r="2805" spans="1:3">
      <c r="A2805">
        <v>2546</v>
      </c>
      <c r="B2805" s="267">
        <v>31</v>
      </c>
      <c r="C2805" s="412">
        <v>406</v>
      </c>
    </row>
    <row r="2806" spans="1:3">
      <c r="A2806">
        <v>2547</v>
      </c>
      <c r="B2806" s="267">
        <v>30</v>
      </c>
      <c r="C2806" s="412">
        <v>488</v>
      </c>
    </row>
    <row r="2807" spans="1:3">
      <c r="A2807">
        <v>2548</v>
      </c>
      <c r="B2807" s="267">
        <v>29</v>
      </c>
      <c r="C2807" s="412">
        <v>372</v>
      </c>
    </row>
    <row r="2808" spans="1:3">
      <c r="A2808">
        <v>2549</v>
      </c>
      <c r="B2808" s="267">
        <v>31</v>
      </c>
      <c r="C2808" s="412">
        <v>432</v>
      </c>
    </row>
    <row r="2809" spans="1:3">
      <c r="A2809">
        <v>2550</v>
      </c>
      <c r="B2809" s="267">
        <v>31</v>
      </c>
      <c r="C2809" s="412">
        <v>416</v>
      </c>
    </row>
    <row r="2810" spans="1:3">
      <c r="A2810">
        <v>2551</v>
      </c>
      <c r="B2810" s="267">
        <v>35</v>
      </c>
      <c r="C2810" s="412">
        <v>57</v>
      </c>
    </row>
    <row r="2811" spans="1:3">
      <c r="A2811">
        <v>2552</v>
      </c>
      <c r="B2811" s="267">
        <v>31</v>
      </c>
      <c r="C2811" s="412">
        <v>448</v>
      </c>
    </row>
    <row r="2812" spans="1:3">
      <c r="A2812">
        <v>2553</v>
      </c>
      <c r="B2812" s="267">
        <v>30</v>
      </c>
      <c r="C2812" s="412">
        <v>350</v>
      </c>
    </row>
    <row r="2813" spans="1:3">
      <c r="A2813">
        <v>2554</v>
      </c>
      <c r="B2813" s="267">
        <v>32</v>
      </c>
      <c r="C2813" s="412">
        <v>484</v>
      </c>
    </row>
    <row r="2814" spans="1:3">
      <c r="A2814">
        <v>2555</v>
      </c>
      <c r="B2814" s="267">
        <v>30</v>
      </c>
      <c r="C2814" s="412">
        <v>414</v>
      </c>
    </row>
    <row r="2815" spans="1:3">
      <c r="A2815">
        <v>2556</v>
      </c>
      <c r="B2815" s="267">
        <v>32</v>
      </c>
      <c r="C2815" s="412">
        <v>460</v>
      </c>
    </row>
    <row r="2816" spans="1:3">
      <c r="A2816">
        <v>2557</v>
      </c>
      <c r="B2816" s="267">
        <v>33</v>
      </c>
      <c r="C2816" s="412">
        <v>496</v>
      </c>
    </row>
    <row r="2817" spans="1:3">
      <c r="A2817">
        <v>2558</v>
      </c>
      <c r="B2817" s="267">
        <v>31</v>
      </c>
      <c r="C2817" s="412">
        <v>440</v>
      </c>
    </row>
    <row r="2818" spans="1:3">
      <c r="A2818">
        <v>2559</v>
      </c>
      <c r="B2818" s="267">
        <v>29</v>
      </c>
      <c r="C2818" s="412">
        <v>368</v>
      </c>
    </row>
    <row r="2819" spans="1:3">
      <c r="A2819">
        <v>2560</v>
      </c>
      <c r="B2819" s="267">
        <v>28</v>
      </c>
      <c r="C2819" s="412">
        <v>342</v>
      </c>
    </row>
    <row r="2820" spans="1:3">
      <c r="A2820">
        <v>2561</v>
      </c>
      <c r="B2820" s="267">
        <v>60</v>
      </c>
      <c r="C2820" s="412">
        <v>3070</v>
      </c>
    </row>
    <row r="2821" spans="1:3">
      <c r="A2821">
        <v>2562</v>
      </c>
      <c r="B2821" s="267">
        <v>55</v>
      </c>
      <c r="C2821" s="412">
        <v>2252</v>
      </c>
    </row>
    <row r="2822" spans="1:3">
      <c r="A2822">
        <v>2563</v>
      </c>
      <c r="B2822" s="267">
        <v>47</v>
      </c>
      <c r="C2822" s="412">
        <v>1386</v>
      </c>
    </row>
    <row r="2823" spans="1:3">
      <c r="A2823">
        <v>2564</v>
      </c>
      <c r="B2823" s="267">
        <v>54</v>
      </c>
      <c r="C2823" s="412">
        <v>2162</v>
      </c>
    </row>
    <row r="2824" spans="1:3">
      <c r="A2824">
        <v>2565</v>
      </c>
      <c r="B2824" s="267">
        <v>43</v>
      </c>
      <c r="C2824" s="412">
        <v>2076</v>
      </c>
    </row>
    <row r="2825" spans="1:3">
      <c r="A2825">
        <v>2566</v>
      </c>
      <c r="B2825" s="267">
        <v>48</v>
      </c>
      <c r="C2825" s="412">
        <v>1502</v>
      </c>
    </row>
    <row r="2826" spans="1:3">
      <c r="A2826">
        <v>2567</v>
      </c>
      <c r="B2826" s="267">
        <v>54</v>
      </c>
      <c r="C2826" s="412">
        <v>2034</v>
      </c>
    </row>
    <row r="2827" spans="1:3">
      <c r="A2827">
        <v>2568</v>
      </c>
      <c r="B2827" s="267">
        <v>45</v>
      </c>
      <c r="C2827" s="412">
        <v>1358</v>
      </c>
    </row>
    <row r="2828" spans="1:3">
      <c r="A2828">
        <v>2569</v>
      </c>
      <c r="B2828" s="267">
        <v>52</v>
      </c>
      <c r="C2828" s="412">
        <v>2032</v>
      </c>
    </row>
    <row r="2829" spans="1:3">
      <c r="A2829">
        <v>2570</v>
      </c>
      <c r="B2829" s="267">
        <v>48</v>
      </c>
      <c r="C2829" s="412">
        <v>1664</v>
      </c>
    </row>
    <row r="2830" spans="1:3">
      <c r="A2830">
        <v>2571</v>
      </c>
      <c r="B2830" s="267">
        <v>47</v>
      </c>
      <c r="C2830" s="412">
        <v>1350</v>
      </c>
    </row>
    <row r="2831" spans="1:3">
      <c r="A2831">
        <v>2572</v>
      </c>
      <c r="B2831" s="267">
        <v>55</v>
      </c>
      <c r="C2831" s="412">
        <v>2228</v>
      </c>
    </row>
    <row r="2832" spans="1:3">
      <c r="A2832">
        <v>2573</v>
      </c>
      <c r="B2832" s="267">
        <v>54</v>
      </c>
      <c r="C2832" s="412">
        <v>2200</v>
      </c>
    </row>
    <row r="2833" spans="1:3">
      <c r="A2833">
        <v>2574</v>
      </c>
      <c r="B2833" s="267">
        <v>57</v>
      </c>
      <c r="C2833" s="412">
        <v>2566</v>
      </c>
    </row>
    <row r="2834" spans="1:3">
      <c r="A2834">
        <v>2575</v>
      </c>
      <c r="B2834" s="267">
        <v>58</v>
      </c>
      <c r="C2834" s="412">
        <v>2766</v>
      </c>
    </row>
    <row r="2835" spans="1:3">
      <c r="A2835">
        <v>2576</v>
      </c>
      <c r="B2835" s="267">
        <v>45</v>
      </c>
      <c r="C2835" s="412">
        <v>1286</v>
      </c>
    </row>
    <row r="2836" spans="1:3">
      <c r="A2836">
        <v>2577</v>
      </c>
      <c r="B2836" s="267">
        <v>45</v>
      </c>
      <c r="C2836" s="412">
        <v>1264</v>
      </c>
    </row>
    <row r="2837" spans="1:3">
      <c r="A2837">
        <v>2578</v>
      </c>
      <c r="B2837" s="267">
        <v>44</v>
      </c>
      <c r="C2837" s="412">
        <v>1159</v>
      </c>
    </row>
    <row r="2838" spans="1:3">
      <c r="A2838">
        <v>2579</v>
      </c>
      <c r="B2838" s="267">
        <v>42</v>
      </c>
      <c r="C2838" s="412">
        <v>1060</v>
      </c>
    </row>
    <row r="2839" spans="1:3">
      <c r="A2839">
        <v>2580</v>
      </c>
      <c r="B2839" s="267">
        <v>41</v>
      </c>
      <c r="C2839" s="412">
        <v>1010</v>
      </c>
    </row>
    <row r="2840" spans="1:3">
      <c r="A2840">
        <v>2581</v>
      </c>
      <c r="B2840" s="267">
        <v>56</v>
      </c>
      <c r="C2840" s="412">
        <v>2404</v>
      </c>
    </row>
    <row r="2841" spans="1:3">
      <c r="A2841">
        <v>2582</v>
      </c>
      <c r="B2841" s="267">
        <v>55</v>
      </c>
      <c r="C2841" s="412">
        <v>2352</v>
      </c>
    </row>
    <row r="2842" spans="1:3">
      <c r="A2842">
        <v>2583</v>
      </c>
      <c r="B2842" s="267">
        <v>44</v>
      </c>
      <c r="C2842" s="412">
        <v>1240</v>
      </c>
    </row>
    <row r="2843" spans="1:3">
      <c r="A2843">
        <v>2584</v>
      </c>
      <c r="B2843" s="267">
        <v>45</v>
      </c>
      <c r="C2843" s="412">
        <v>1176</v>
      </c>
    </row>
    <row r="2844" spans="1:3">
      <c r="A2844">
        <v>2585</v>
      </c>
      <c r="B2844" s="267">
        <v>53</v>
      </c>
      <c r="C2844" s="412">
        <v>2034</v>
      </c>
    </row>
    <row r="2845" spans="1:3">
      <c r="A2845">
        <v>2586</v>
      </c>
      <c r="B2845" s="267">
        <v>48</v>
      </c>
      <c r="C2845" s="412">
        <v>1600</v>
      </c>
    </row>
    <row r="2846" spans="1:3">
      <c r="A2846">
        <v>2587</v>
      </c>
      <c r="B2846" s="267">
        <v>58</v>
      </c>
      <c r="C2846" s="412">
        <v>2716</v>
      </c>
    </row>
    <row r="2847" spans="1:3">
      <c r="A2847">
        <v>2588</v>
      </c>
      <c r="B2847" s="267">
        <v>44</v>
      </c>
      <c r="C2847" s="412">
        <v>1198</v>
      </c>
    </row>
    <row r="2848" spans="1:3">
      <c r="A2848">
        <v>2589</v>
      </c>
      <c r="B2848" s="267">
        <v>48</v>
      </c>
      <c r="C2848" s="412">
        <v>1600</v>
      </c>
    </row>
    <row r="2849" spans="1:3">
      <c r="A2849">
        <v>2590</v>
      </c>
      <c r="B2849" s="267">
        <v>46</v>
      </c>
      <c r="C2849" s="412">
        <v>1320</v>
      </c>
    </row>
    <row r="2850" spans="1:3">
      <c r="A2850">
        <v>2591</v>
      </c>
      <c r="B2850" s="267">
        <v>53</v>
      </c>
      <c r="C2850" s="412">
        <v>2126</v>
      </c>
    </row>
    <row r="2851" spans="1:3">
      <c r="A2851">
        <v>2592</v>
      </c>
      <c r="B2851" s="267">
        <v>58</v>
      </c>
      <c r="C2851" s="412">
        <v>2524</v>
      </c>
    </row>
    <row r="2852" spans="1:3">
      <c r="A2852">
        <v>2593</v>
      </c>
      <c r="B2852" s="267">
        <v>46</v>
      </c>
      <c r="C2852" s="412">
        <v>1262</v>
      </c>
    </row>
    <row r="2853" spans="1:3">
      <c r="A2853">
        <v>2594</v>
      </c>
      <c r="B2853" s="267">
        <v>45</v>
      </c>
      <c r="C2853" s="412">
        <v>1272</v>
      </c>
    </row>
    <row r="2854" spans="1:3">
      <c r="A2854">
        <v>2595</v>
      </c>
      <c r="B2854" s="267">
        <v>62</v>
      </c>
      <c r="C2854" s="412">
        <v>3412</v>
      </c>
    </row>
    <row r="2855" spans="1:3">
      <c r="A2855">
        <v>2596</v>
      </c>
      <c r="B2855" s="267">
        <v>67</v>
      </c>
      <c r="C2855" s="412">
        <v>3990</v>
      </c>
    </row>
    <row r="2856" spans="1:3">
      <c r="A2856">
        <v>2597</v>
      </c>
      <c r="B2856" s="267">
        <v>68</v>
      </c>
      <c r="C2856" s="412">
        <v>4224</v>
      </c>
    </row>
    <row r="2857" spans="1:3">
      <c r="A2857">
        <v>2598</v>
      </c>
      <c r="B2857" s="267">
        <v>65</v>
      </c>
      <c r="C2857" s="412">
        <v>3664</v>
      </c>
    </row>
    <row r="2858" spans="1:3">
      <c r="A2858">
        <v>2599</v>
      </c>
      <c r="B2858" s="267">
        <v>68</v>
      </c>
      <c r="C2858" s="412">
        <v>4454</v>
      </c>
    </row>
    <row r="2859" spans="1:3">
      <c r="A2859">
        <v>2600</v>
      </c>
      <c r="B2859" s="267">
        <v>38</v>
      </c>
      <c r="C2859" s="412">
        <v>710</v>
      </c>
    </row>
    <row r="2860" spans="1:3">
      <c r="A2860">
        <v>2601</v>
      </c>
      <c r="B2860" s="267">
        <v>36</v>
      </c>
      <c r="C2860" s="412">
        <v>608</v>
      </c>
    </row>
    <row r="2861" spans="1:3">
      <c r="A2861">
        <v>2602</v>
      </c>
      <c r="B2861" s="267">
        <v>33</v>
      </c>
      <c r="C2861" s="412">
        <v>454</v>
      </c>
    </row>
    <row r="2862" spans="1:3">
      <c r="A2862">
        <v>2603</v>
      </c>
      <c r="B2862" s="267">
        <v>38</v>
      </c>
      <c r="C2862" s="412">
        <v>748</v>
      </c>
    </row>
    <row r="2863" spans="1:3">
      <c r="A2863">
        <v>2604</v>
      </c>
      <c r="B2863" s="267">
        <v>32</v>
      </c>
      <c r="C2863" s="412">
        <v>492</v>
      </c>
    </row>
    <row r="2864" spans="1:3">
      <c r="A2864">
        <v>2605</v>
      </c>
      <c r="B2864" s="267">
        <v>38</v>
      </c>
      <c r="C2864" s="412">
        <v>754</v>
      </c>
    </row>
    <row r="2865" spans="1:3">
      <c r="A2865">
        <v>2606</v>
      </c>
      <c r="B2865" s="267">
        <v>37</v>
      </c>
      <c r="C2865" s="412">
        <v>682</v>
      </c>
    </row>
    <row r="2866" spans="1:3">
      <c r="A2866">
        <v>2607</v>
      </c>
      <c r="B2866" s="267">
        <v>35</v>
      </c>
      <c r="C2866" s="412">
        <v>638</v>
      </c>
    </row>
    <row r="2867" spans="1:3">
      <c r="A2867">
        <v>2608</v>
      </c>
      <c r="B2867" s="267">
        <v>37</v>
      </c>
      <c r="C2867" s="412">
        <v>770</v>
      </c>
    </row>
    <row r="2868" spans="1:3">
      <c r="A2868">
        <v>2609</v>
      </c>
      <c r="B2868" s="267">
        <v>34</v>
      </c>
      <c r="C2868" s="412">
        <v>594</v>
      </c>
    </row>
    <row r="2869" spans="1:3">
      <c r="A2869">
        <v>2610</v>
      </c>
      <c r="B2869" s="267">
        <v>34</v>
      </c>
      <c r="C2869" s="412">
        <v>602</v>
      </c>
    </row>
    <row r="2870" spans="1:3">
      <c r="A2870">
        <v>2611</v>
      </c>
      <c r="B2870" s="267">
        <v>37</v>
      </c>
      <c r="C2870" s="412">
        <v>752</v>
      </c>
    </row>
    <row r="2871" spans="1:3">
      <c r="A2871">
        <v>2612</v>
      </c>
      <c r="B2871" s="267">
        <v>33</v>
      </c>
      <c r="C2871" s="412">
        <v>530</v>
      </c>
    </row>
    <row r="2872" spans="1:3">
      <c r="A2872">
        <v>2613</v>
      </c>
      <c r="B2872" s="274">
        <v>31</v>
      </c>
      <c r="C2872" s="413">
        <v>416</v>
      </c>
    </row>
    <row r="2873" spans="1:3">
      <c r="A2873">
        <v>2614</v>
      </c>
      <c r="B2873" s="265">
        <v>54</v>
      </c>
      <c r="C2873" s="414">
        <v>2004</v>
      </c>
    </row>
    <row r="2874" spans="1:3">
      <c r="A2874">
        <v>2615</v>
      </c>
      <c r="B2874" s="265">
        <v>57</v>
      </c>
      <c r="C2874" s="414">
        <v>2132</v>
      </c>
    </row>
    <row r="2875" spans="1:3">
      <c r="A2875">
        <v>2616</v>
      </c>
      <c r="B2875" s="265">
        <v>56</v>
      </c>
      <c r="C2875" s="414">
        <v>2230</v>
      </c>
    </row>
    <row r="2876" spans="1:3">
      <c r="A2876">
        <v>2617</v>
      </c>
      <c r="B2876" s="265">
        <v>54</v>
      </c>
      <c r="C2876" s="414">
        <v>2512</v>
      </c>
    </row>
    <row r="2877" spans="1:3">
      <c r="A2877">
        <v>2618</v>
      </c>
      <c r="B2877" s="265">
        <v>49</v>
      </c>
      <c r="C2877" s="414">
        <v>1662</v>
      </c>
    </row>
    <row r="2878" spans="1:3">
      <c r="A2878">
        <v>2619</v>
      </c>
      <c r="B2878" s="265">
        <v>40</v>
      </c>
      <c r="C2878" s="414">
        <v>868</v>
      </c>
    </row>
    <row r="2879" spans="1:3">
      <c r="A2879">
        <v>2620</v>
      </c>
      <c r="B2879" s="265">
        <v>56</v>
      </c>
      <c r="C2879" s="414">
        <v>2600</v>
      </c>
    </row>
    <row r="2880" spans="1:3">
      <c r="A2880">
        <v>2621</v>
      </c>
      <c r="B2880" s="265">
        <v>42</v>
      </c>
      <c r="C2880" s="414">
        <v>1100</v>
      </c>
    </row>
    <row r="2881" spans="1:3">
      <c r="A2881">
        <v>2622</v>
      </c>
      <c r="B2881" s="265">
        <v>55</v>
      </c>
      <c r="C2881" s="414">
        <v>2218</v>
      </c>
    </row>
    <row r="2882" spans="1:3">
      <c r="A2882">
        <v>2623</v>
      </c>
      <c r="B2882" s="265">
        <v>50</v>
      </c>
      <c r="C2882" s="414">
        <v>1648</v>
      </c>
    </row>
    <row r="2883" spans="1:3">
      <c r="A2883">
        <v>2624</v>
      </c>
      <c r="B2883" s="265">
        <v>41</v>
      </c>
      <c r="C2883" s="414">
        <v>984</v>
      </c>
    </row>
    <row r="2884" spans="1:3">
      <c r="A2884">
        <v>2625</v>
      </c>
      <c r="B2884" s="265">
        <v>34</v>
      </c>
      <c r="C2884" s="414">
        <v>608</v>
      </c>
    </row>
    <row r="2885" spans="1:3">
      <c r="A2885">
        <v>2626</v>
      </c>
      <c r="B2885" s="265">
        <v>36</v>
      </c>
      <c r="C2885" s="414">
        <v>694</v>
      </c>
    </row>
    <row r="2886" spans="1:3">
      <c r="A2886">
        <v>2627</v>
      </c>
      <c r="B2886" s="265">
        <v>14</v>
      </c>
      <c r="C2886" s="414">
        <v>726</v>
      </c>
    </row>
    <row r="2887" spans="1:3">
      <c r="A2887">
        <v>2628</v>
      </c>
      <c r="B2887" s="265">
        <v>39</v>
      </c>
      <c r="C2887" s="414">
        <v>768</v>
      </c>
    </row>
    <row r="2888" spans="1:3">
      <c r="A2888">
        <v>2629</v>
      </c>
      <c r="B2888" s="265">
        <v>37</v>
      </c>
      <c r="C2888" s="414">
        <v>670</v>
      </c>
    </row>
    <row r="2889" spans="1:3">
      <c r="A2889">
        <v>2630</v>
      </c>
      <c r="B2889" s="270">
        <v>45</v>
      </c>
      <c r="C2889" s="415">
        <v>1222</v>
      </c>
    </row>
    <row r="2890" spans="1:3">
      <c r="A2890">
        <v>2631</v>
      </c>
      <c r="B2890" s="270">
        <v>44</v>
      </c>
      <c r="C2890" s="415">
        <v>1276</v>
      </c>
    </row>
    <row r="2891" spans="1:3">
      <c r="A2891">
        <v>2632</v>
      </c>
      <c r="B2891" s="270">
        <v>46</v>
      </c>
      <c r="C2891" s="415">
        <v>1308</v>
      </c>
    </row>
    <row r="2892" spans="1:3">
      <c r="A2892">
        <v>2633</v>
      </c>
      <c r="B2892" s="270">
        <v>40</v>
      </c>
      <c r="C2892" s="415">
        <v>798</v>
      </c>
    </row>
    <row r="2893" spans="1:3">
      <c r="A2893">
        <v>2634</v>
      </c>
      <c r="B2893" s="270">
        <v>50</v>
      </c>
      <c r="C2893" s="415">
        <v>1604</v>
      </c>
    </row>
    <row r="2894" spans="1:3">
      <c r="A2894">
        <v>2635</v>
      </c>
      <c r="B2894" s="270">
        <v>40</v>
      </c>
      <c r="C2894" s="415">
        <v>842</v>
      </c>
    </row>
    <row r="2895" spans="1:3">
      <c r="A2895">
        <v>2636</v>
      </c>
      <c r="B2895" s="270">
        <v>42</v>
      </c>
      <c r="C2895" s="415">
        <v>1092</v>
      </c>
    </row>
    <row r="2896" spans="1:3">
      <c r="A2896">
        <v>2637</v>
      </c>
      <c r="B2896" s="270">
        <v>43</v>
      </c>
      <c r="C2896" s="415">
        <v>1050</v>
      </c>
    </row>
    <row r="2897" spans="1:3">
      <c r="A2897">
        <v>2638</v>
      </c>
      <c r="B2897" s="270">
        <v>40</v>
      </c>
      <c r="C2897" s="415">
        <v>940</v>
      </c>
    </row>
    <row r="2898" spans="1:3">
      <c r="A2898">
        <v>2639</v>
      </c>
      <c r="B2898" s="270">
        <v>40</v>
      </c>
      <c r="C2898" s="415">
        <v>884</v>
      </c>
    </row>
    <row r="2899" spans="1:3">
      <c r="A2899">
        <v>2640</v>
      </c>
      <c r="B2899" s="270">
        <v>41</v>
      </c>
      <c r="C2899" s="415">
        <v>936</v>
      </c>
    </row>
    <row r="2900" spans="1:3">
      <c r="A2900">
        <v>2641</v>
      </c>
      <c r="B2900" s="270">
        <v>40</v>
      </c>
      <c r="C2900" s="415">
        <v>918</v>
      </c>
    </row>
    <row r="2901" spans="1:3">
      <c r="A2901">
        <v>2642</v>
      </c>
      <c r="B2901" s="270">
        <v>49</v>
      </c>
      <c r="C2901" s="415">
        <v>1686</v>
      </c>
    </row>
    <row r="2902" spans="1:3">
      <c r="A2902">
        <v>2643</v>
      </c>
      <c r="B2902" s="270">
        <v>40</v>
      </c>
      <c r="C2902" s="415">
        <v>846</v>
      </c>
    </row>
    <row r="2903" spans="1:3">
      <c r="A2903">
        <v>2644</v>
      </c>
      <c r="B2903" s="270">
        <v>43</v>
      </c>
      <c r="C2903" s="415">
        <v>1090</v>
      </c>
    </row>
    <row r="2904" spans="1:3">
      <c r="A2904">
        <v>2645</v>
      </c>
      <c r="B2904" s="270">
        <v>42</v>
      </c>
      <c r="C2904" s="415">
        <v>1012</v>
      </c>
    </row>
    <row r="2905" spans="1:3">
      <c r="A2905">
        <v>2646</v>
      </c>
      <c r="B2905" s="270">
        <v>46</v>
      </c>
      <c r="C2905" s="415">
        <v>1250</v>
      </c>
    </row>
    <row r="2906" spans="1:3">
      <c r="A2906">
        <v>2647</v>
      </c>
      <c r="B2906" s="270">
        <v>46</v>
      </c>
      <c r="C2906" s="415">
        <v>1490</v>
      </c>
    </row>
    <row r="2907" spans="1:3">
      <c r="A2907">
        <v>2648</v>
      </c>
      <c r="B2907" s="270">
        <v>39</v>
      </c>
      <c r="C2907" s="415">
        <v>804</v>
      </c>
    </row>
    <row r="2908" spans="1:3">
      <c r="A2908">
        <v>2649</v>
      </c>
      <c r="B2908" s="270">
        <v>40</v>
      </c>
      <c r="C2908" s="415">
        <v>894</v>
      </c>
    </row>
    <row r="2909" spans="1:3">
      <c r="A2909">
        <v>2650</v>
      </c>
      <c r="B2909" s="270">
        <v>40</v>
      </c>
      <c r="C2909" s="415">
        <v>782</v>
      </c>
    </row>
    <row r="2910" spans="1:3">
      <c r="A2910">
        <v>2651</v>
      </c>
      <c r="B2910" s="270">
        <v>46</v>
      </c>
      <c r="C2910" s="415">
        <v>1198</v>
      </c>
    </row>
    <row r="2911" spans="1:3">
      <c r="A2911">
        <v>2652</v>
      </c>
      <c r="B2911" s="270">
        <v>46</v>
      </c>
      <c r="C2911" s="415">
        <v>1244</v>
      </c>
    </row>
    <row r="2912" spans="1:3">
      <c r="A2912">
        <v>2653</v>
      </c>
      <c r="B2912" s="270">
        <v>41</v>
      </c>
      <c r="C2912" s="415">
        <v>878</v>
      </c>
    </row>
    <row r="2913" spans="1:3">
      <c r="A2913">
        <v>2654</v>
      </c>
      <c r="B2913" s="270">
        <v>45</v>
      </c>
      <c r="C2913" s="415">
        <v>1352</v>
      </c>
    </row>
    <row r="2914" spans="1:3">
      <c r="A2914">
        <v>2655</v>
      </c>
      <c r="B2914" s="270">
        <v>40</v>
      </c>
      <c r="C2914" s="415">
        <v>900</v>
      </c>
    </row>
    <row r="2915" spans="1:3">
      <c r="A2915">
        <v>2656</v>
      </c>
      <c r="B2915" s="270">
        <v>50</v>
      </c>
      <c r="C2915" s="415">
        <v>1816</v>
      </c>
    </row>
    <row r="2916" spans="1:3">
      <c r="A2916">
        <v>2657</v>
      </c>
      <c r="B2916" s="270">
        <v>46</v>
      </c>
      <c r="C2916" s="415">
        <v>1234</v>
      </c>
    </row>
    <row r="2917" spans="1:3">
      <c r="A2917">
        <v>2658</v>
      </c>
      <c r="B2917" s="270">
        <v>39</v>
      </c>
      <c r="C2917" s="415">
        <v>868</v>
      </c>
    </row>
    <row r="2918" spans="1:3">
      <c r="A2918">
        <v>2659</v>
      </c>
      <c r="B2918" s="270">
        <v>45</v>
      </c>
      <c r="C2918" s="415">
        <v>1388</v>
      </c>
    </row>
    <row r="2919" spans="1:3">
      <c r="A2919">
        <v>2660</v>
      </c>
      <c r="B2919" s="270">
        <v>44</v>
      </c>
      <c r="C2919" s="415">
        <v>1188</v>
      </c>
    </row>
    <row r="2920" spans="1:3">
      <c r="A2920">
        <v>2661</v>
      </c>
      <c r="B2920" s="270">
        <v>60</v>
      </c>
      <c r="C2920" s="415">
        <v>4320</v>
      </c>
    </row>
    <row r="2921" spans="1:3">
      <c r="A2921">
        <v>2662</v>
      </c>
      <c r="B2921" s="270">
        <v>52</v>
      </c>
      <c r="C2921" s="415">
        <v>1710</v>
      </c>
    </row>
    <row r="2922" spans="1:3">
      <c r="A2922">
        <v>2663</v>
      </c>
      <c r="B2922" s="270">
        <v>60</v>
      </c>
      <c r="C2922" s="415">
        <v>3104</v>
      </c>
    </row>
    <row r="2923" spans="1:3">
      <c r="A2923">
        <v>2664</v>
      </c>
      <c r="B2923" s="270">
        <v>64</v>
      </c>
      <c r="C2923" s="415">
        <v>3378</v>
      </c>
    </row>
    <row r="2924" spans="1:3">
      <c r="A2924">
        <v>2665</v>
      </c>
      <c r="B2924" s="270">
        <v>45</v>
      </c>
      <c r="C2924" s="415">
        <v>1520</v>
      </c>
    </row>
    <row r="2925" spans="1:3">
      <c r="A2925">
        <v>2666</v>
      </c>
      <c r="B2925" s="270">
        <v>56</v>
      </c>
      <c r="C2925" s="415">
        <v>2476</v>
      </c>
    </row>
    <row r="2926" spans="1:3">
      <c r="A2926">
        <v>2667</v>
      </c>
      <c r="B2926" s="270">
        <v>67</v>
      </c>
      <c r="C2926" s="415">
        <v>4264</v>
      </c>
    </row>
    <row r="2927" spans="1:3">
      <c r="A2927">
        <v>2668</v>
      </c>
      <c r="B2927" s="270">
        <v>59</v>
      </c>
      <c r="C2927" s="415">
        <v>2782</v>
      </c>
    </row>
    <row r="2928" spans="1:3">
      <c r="A2928">
        <v>2669</v>
      </c>
      <c r="B2928" s="270">
        <v>44</v>
      </c>
      <c r="C2928" s="415">
        <v>1402</v>
      </c>
    </row>
    <row r="2929" spans="1:3">
      <c r="A2929">
        <v>2670</v>
      </c>
      <c r="B2929" s="270">
        <v>45</v>
      </c>
      <c r="C2929" s="415">
        <v>1554</v>
      </c>
    </row>
    <row r="2930" spans="1:3">
      <c r="A2930">
        <v>2671</v>
      </c>
      <c r="B2930" s="270">
        <v>65</v>
      </c>
      <c r="C2930" s="415">
        <v>3824</v>
      </c>
    </row>
    <row r="2931" spans="1:3">
      <c r="A2931">
        <v>2672</v>
      </c>
      <c r="B2931" s="270">
        <v>62</v>
      </c>
      <c r="C2931" s="415">
        <v>3176</v>
      </c>
    </row>
    <row r="2932" spans="1:3">
      <c r="A2932">
        <v>2673</v>
      </c>
      <c r="B2932" s="270">
        <v>68</v>
      </c>
      <c r="C2932" s="415">
        <v>4270</v>
      </c>
    </row>
    <row r="2933" spans="1:3">
      <c r="A2933">
        <v>2674</v>
      </c>
      <c r="B2933" s="270">
        <v>42</v>
      </c>
      <c r="C2933" s="415">
        <v>1060</v>
      </c>
    </row>
    <row r="2934" spans="1:3">
      <c r="A2934">
        <v>2675</v>
      </c>
      <c r="B2934" s="270">
        <v>54</v>
      </c>
      <c r="C2934" s="415">
        <v>2110</v>
      </c>
    </row>
    <row r="2935" spans="1:3">
      <c r="A2935">
        <v>2676</v>
      </c>
      <c r="B2935" s="270">
        <v>53</v>
      </c>
      <c r="C2935" s="415">
        <v>2090</v>
      </c>
    </row>
    <row r="2936" spans="1:3">
      <c r="A2936">
        <v>2677</v>
      </c>
      <c r="B2936" s="270">
        <v>48</v>
      </c>
      <c r="C2936" s="415">
        <v>1646</v>
      </c>
    </row>
    <row r="2937" spans="1:3">
      <c r="A2937">
        <v>2678</v>
      </c>
      <c r="B2937" s="270">
        <v>50</v>
      </c>
      <c r="C2937" s="415">
        <v>1658</v>
      </c>
    </row>
    <row r="2938" spans="1:3">
      <c r="A2938">
        <v>2679</v>
      </c>
      <c r="B2938" s="270">
        <v>58</v>
      </c>
      <c r="C2938" s="415">
        <v>2362</v>
      </c>
    </row>
    <row r="2939" spans="1:3">
      <c r="A2939">
        <v>2680</v>
      </c>
      <c r="B2939" s="270">
        <v>31</v>
      </c>
      <c r="C2939" s="415">
        <v>382</v>
      </c>
    </row>
    <row r="2940" spans="1:3">
      <c r="A2940">
        <v>2681</v>
      </c>
      <c r="B2940" s="270">
        <v>29</v>
      </c>
      <c r="C2940" s="415">
        <v>350</v>
      </c>
    </row>
    <row r="2941" spans="1:3">
      <c r="A2941">
        <v>2682</v>
      </c>
      <c r="B2941" s="270">
        <v>29</v>
      </c>
      <c r="C2941" s="415">
        <v>354</v>
      </c>
    </row>
    <row r="2942" spans="1:3">
      <c r="A2942">
        <v>2683</v>
      </c>
      <c r="B2942" s="270">
        <v>35</v>
      </c>
      <c r="C2942" s="415">
        <v>640</v>
      </c>
    </row>
    <row r="2943" spans="1:3">
      <c r="A2943">
        <v>2684</v>
      </c>
      <c r="B2943" s="270">
        <v>37</v>
      </c>
      <c r="C2943" s="415">
        <v>744</v>
      </c>
    </row>
    <row r="2944" spans="1:3">
      <c r="A2944">
        <v>2685</v>
      </c>
      <c r="B2944" s="270">
        <v>36</v>
      </c>
      <c r="C2944" s="415">
        <v>628</v>
      </c>
    </row>
    <row r="2945" spans="1:3">
      <c r="A2945">
        <v>2686</v>
      </c>
      <c r="B2945" s="270">
        <v>39</v>
      </c>
      <c r="C2945" s="415">
        <v>790</v>
      </c>
    </row>
    <row r="2946" spans="1:3">
      <c r="A2946">
        <v>2687</v>
      </c>
      <c r="B2946" s="270">
        <v>37</v>
      </c>
      <c r="C2946" s="415">
        <v>739</v>
      </c>
    </row>
    <row r="2947" spans="1:3">
      <c r="A2947">
        <v>2688</v>
      </c>
      <c r="B2947" s="270">
        <v>36</v>
      </c>
      <c r="C2947" s="415">
        <v>602</v>
      </c>
    </row>
    <row r="2948" spans="1:3">
      <c r="A2948">
        <v>2689</v>
      </c>
      <c r="B2948" s="270">
        <v>36</v>
      </c>
      <c r="C2948" s="415">
        <v>662</v>
      </c>
    </row>
    <row r="2949" spans="1:3">
      <c r="A2949">
        <v>2690</v>
      </c>
      <c r="B2949" s="270">
        <v>37</v>
      </c>
      <c r="C2949" s="415">
        <v>646</v>
      </c>
    </row>
    <row r="2950" spans="1:3">
      <c r="A2950">
        <v>2691</v>
      </c>
      <c r="B2950" s="270">
        <v>37</v>
      </c>
      <c r="C2950" s="415">
        <v>702</v>
      </c>
    </row>
    <row r="2951" spans="1:3">
      <c r="A2951">
        <v>2692</v>
      </c>
      <c r="B2951" s="270">
        <v>38</v>
      </c>
      <c r="C2951" s="415">
        <v>708</v>
      </c>
    </row>
    <row r="2952" spans="1:3">
      <c r="A2952">
        <v>2693</v>
      </c>
      <c r="B2952" s="270">
        <v>35</v>
      </c>
      <c r="C2952" s="415">
        <v>606</v>
      </c>
    </row>
    <row r="2953" spans="1:3">
      <c r="A2953">
        <v>2694</v>
      </c>
      <c r="B2953" s="270">
        <v>37</v>
      </c>
      <c r="C2953" s="415">
        <v>728</v>
      </c>
    </row>
    <row r="2954" spans="1:3">
      <c r="A2954">
        <v>2695</v>
      </c>
      <c r="B2954" s="270">
        <v>39</v>
      </c>
      <c r="C2954" s="415">
        <v>774</v>
      </c>
    </row>
    <row r="2955" spans="1:3">
      <c r="A2955">
        <v>2696</v>
      </c>
      <c r="B2955" s="270">
        <v>38</v>
      </c>
      <c r="C2955" s="415">
        <v>688</v>
      </c>
    </row>
    <row r="2956" spans="1:3">
      <c r="A2956">
        <v>2697</v>
      </c>
      <c r="B2956" s="270">
        <v>39</v>
      </c>
      <c r="C2956" s="415">
        <v>786</v>
      </c>
    </row>
    <row r="2957" spans="1:3">
      <c r="A2957">
        <v>2698</v>
      </c>
      <c r="B2957" s="270">
        <v>40</v>
      </c>
      <c r="C2957" s="415">
        <v>792</v>
      </c>
    </row>
    <row r="2958" spans="1:3">
      <c r="A2958">
        <v>2699</v>
      </c>
      <c r="B2958" s="270">
        <v>38</v>
      </c>
      <c r="C2958" s="415">
        <v>736</v>
      </c>
    </row>
    <row r="2959" spans="1:3">
      <c r="A2959">
        <v>2700</v>
      </c>
      <c r="B2959" s="270">
        <v>36</v>
      </c>
      <c r="C2959" s="415">
        <v>626</v>
      </c>
    </row>
    <row r="2960" spans="1:3">
      <c r="A2960">
        <v>2701</v>
      </c>
      <c r="B2960" s="270">
        <v>37</v>
      </c>
      <c r="C2960" s="415">
        <v>702</v>
      </c>
    </row>
    <row r="2961" spans="1:3">
      <c r="A2961">
        <v>2702</v>
      </c>
      <c r="B2961" s="270">
        <v>39</v>
      </c>
      <c r="C2961" s="415">
        <v>744</v>
      </c>
    </row>
    <row r="2962" spans="1:3">
      <c r="A2962">
        <v>2703</v>
      </c>
      <c r="B2962" s="270">
        <v>37</v>
      </c>
      <c r="C2962" s="415">
        <v>654</v>
      </c>
    </row>
    <row r="2963" spans="1:3">
      <c r="A2963">
        <v>2704</v>
      </c>
      <c r="B2963" s="270">
        <v>37</v>
      </c>
      <c r="C2963" s="415">
        <v>706</v>
      </c>
    </row>
    <row r="2964" spans="1:3">
      <c r="A2964">
        <v>2705</v>
      </c>
      <c r="B2964" s="270">
        <v>32</v>
      </c>
      <c r="C2964" s="415">
        <v>456</v>
      </c>
    </row>
    <row r="2965" spans="1:3">
      <c r="A2965">
        <v>2706</v>
      </c>
      <c r="B2965" s="270">
        <v>36</v>
      </c>
      <c r="C2965" s="415">
        <v>656</v>
      </c>
    </row>
    <row r="2966" spans="1:3">
      <c r="A2966">
        <v>2707</v>
      </c>
      <c r="B2966" s="270">
        <v>36</v>
      </c>
      <c r="C2966" s="415">
        <v>650</v>
      </c>
    </row>
    <row r="2967" spans="1:3">
      <c r="A2967">
        <v>2708</v>
      </c>
      <c r="B2967" s="270">
        <v>29</v>
      </c>
      <c r="C2967" s="415">
        <v>382</v>
      </c>
    </row>
    <row r="2968" spans="1:3">
      <c r="A2968">
        <v>2709</v>
      </c>
      <c r="B2968" s="270">
        <v>39</v>
      </c>
      <c r="C2968" s="415">
        <v>790</v>
      </c>
    </row>
    <row r="2969" spans="1:3">
      <c r="A2969">
        <v>2710</v>
      </c>
      <c r="B2969" s="270">
        <v>35</v>
      </c>
      <c r="C2969" s="415">
        <v>544</v>
      </c>
    </row>
    <row r="2970" spans="1:3">
      <c r="A2970">
        <v>2711</v>
      </c>
      <c r="B2970" s="270">
        <v>40</v>
      </c>
      <c r="C2970" s="415">
        <v>774</v>
      </c>
    </row>
    <row r="2971" spans="1:3">
      <c r="A2971">
        <v>2712</v>
      </c>
      <c r="B2971" s="270">
        <v>36</v>
      </c>
      <c r="C2971" s="415">
        <v>602</v>
      </c>
    </row>
    <row r="2972" spans="1:3">
      <c r="A2972">
        <v>2713</v>
      </c>
      <c r="B2972" s="270">
        <v>37</v>
      </c>
      <c r="C2972" s="415">
        <v>670</v>
      </c>
    </row>
    <row r="2973" spans="1:3">
      <c r="A2973">
        <v>2714</v>
      </c>
      <c r="B2973" s="270">
        <v>33</v>
      </c>
      <c r="C2973" s="415">
        <v>530</v>
      </c>
    </row>
    <row r="2974" spans="1:3">
      <c r="A2974">
        <v>2715</v>
      </c>
      <c r="B2974" s="270">
        <v>33</v>
      </c>
      <c r="C2974" s="415">
        <v>570</v>
      </c>
    </row>
    <row r="2975" spans="1:3">
      <c r="A2975">
        <v>2716</v>
      </c>
      <c r="B2975" s="270">
        <v>36</v>
      </c>
      <c r="C2975" s="415">
        <v>588</v>
      </c>
    </row>
    <row r="2976" spans="1:3">
      <c r="A2976">
        <v>2717</v>
      </c>
      <c r="B2976" s="270">
        <v>32</v>
      </c>
      <c r="C2976" s="415">
        <v>472</v>
      </c>
    </row>
    <row r="2977" spans="1:3">
      <c r="A2977">
        <v>2718</v>
      </c>
      <c r="B2977" s="270">
        <v>37</v>
      </c>
      <c r="C2977" s="415">
        <v>680</v>
      </c>
    </row>
    <row r="2978" spans="1:3">
      <c r="A2978">
        <v>2719</v>
      </c>
      <c r="B2978" s="303">
        <v>40</v>
      </c>
      <c r="C2978" s="416">
        <v>785</v>
      </c>
    </row>
    <row r="2979" spans="1:3">
      <c r="A2979">
        <v>2720</v>
      </c>
      <c r="B2979" s="303">
        <v>38</v>
      </c>
      <c r="C2979" s="416">
        <v>706</v>
      </c>
    </row>
    <row r="2980" spans="1:3">
      <c r="A2980">
        <v>2721</v>
      </c>
      <c r="B2980" s="303">
        <v>35</v>
      </c>
      <c r="C2980" s="416">
        <v>637</v>
      </c>
    </row>
    <row r="2981" spans="1:3">
      <c r="A2981">
        <v>2722</v>
      </c>
      <c r="B2981" s="303">
        <v>35</v>
      </c>
      <c r="C2981" s="416">
        <v>629</v>
      </c>
    </row>
    <row r="2982" spans="1:3">
      <c r="A2982">
        <v>2723</v>
      </c>
      <c r="B2982" s="303">
        <v>33</v>
      </c>
      <c r="C2982" s="416">
        <v>650</v>
      </c>
    </row>
    <row r="2983" spans="1:3">
      <c r="A2983">
        <v>2724</v>
      </c>
      <c r="B2983" s="303">
        <v>37</v>
      </c>
      <c r="C2983" s="416">
        <v>696</v>
      </c>
    </row>
    <row r="2984" spans="1:3">
      <c r="A2984">
        <v>2725</v>
      </c>
      <c r="B2984" s="303">
        <v>36</v>
      </c>
      <c r="C2984" s="416">
        <v>559</v>
      </c>
    </row>
    <row r="2985" spans="1:3">
      <c r="A2985">
        <v>2726</v>
      </c>
      <c r="B2985" s="303">
        <v>38</v>
      </c>
      <c r="C2985" s="416">
        <v>772</v>
      </c>
    </row>
    <row r="2986" spans="1:3">
      <c r="A2986">
        <v>2727</v>
      </c>
      <c r="B2986" s="303">
        <v>39</v>
      </c>
      <c r="C2986" s="416">
        <v>754</v>
      </c>
    </row>
    <row r="2987" spans="1:3">
      <c r="A2987">
        <v>2728</v>
      </c>
      <c r="B2987" s="303">
        <v>36</v>
      </c>
      <c r="C2987" s="416">
        <v>715</v>
      </c>
    </row>
    <row r="2988" spans="1:3">
      <c r="A2988">
        <v>2729</v>
      </c>
      <c r="B2988" s="303">
        <v>35</v>
      </c>
      <c r="C2988" s="416">
        <v>642</v>
      </c>
    </row>
    <row r="2989" spans="1:3">
      <c r="A2989">
        <v>2730</v>
      </c>
      <c r="B2989" s="303">
        <v>34</v>
      </c>
      <c r="C2989" s="416">
        <v>643</v>
      </c>
    </row>
    <row r="2990" spans="1:3">
      <c r="A2990">
        <v>2731</v>
      </c>
      <c r="B2990" s="303">
        <v>36</v>
      </c>
      <c r="C2990" s="416">
        <v>681</v>
      </c>
    </row>
    <row r="2991" spans="1:3">
      <c r="A2991">
        <v>2732</v>
      </c>
      <c r="B2991" s="303">
        <v>35</v>
      </c>
      <c r="C2991" s="416">
        <v>634</v>
      </c>
    </row>
    <row r="2992" spans="1:3">
      <c r="A2992">
        <v>2733</v>
      </c>
      <c r="B2992" s="303">
        <v>38</v>
      </c>
      <c r="C2992" s="416">
        <v>715</v>
      </c>
    </row>
    <row r="2993" spans="1:3">
      <c r="A2993">
        <v>2734</v>
      </c>
      <c r="B2993" s="303">
        <v>36</v>
      </c>
      <c r="C2993" s="416">
        <v>648</v>
      </c>
    </row>
    <row r="2994" spans="1:3">
      <c r="A2994">
        <v>2735</v>
      </c>
      <c r="B2994" s="303">
        <v>36</v>
      </c>
      <c r="C2994" s="416">
        <v>669</v>
      </c>
    </row>
    <row r="2995" spans="1:3">
      <c r="A2995">
        <v>2736</v>
      </c>
      <c r="B2995" s="303">
        <v>33</v>
      </c>
      <c r="C2995" s="416">
        <v>610</v>
      </c>
    </row>
    <row r="2996" spans="1:3">
      <c r="A2996">
        <v>2737</v>
      </c>
      <c r="B2996" s="303">
        <v>37</v>
      </c>
      <c r="C2996" s="416">
        <v>634</v>
      </c>
    </row>
    <row r="2997" spans="1:3">
      <c r="A2997">
        <v>2738</v>
      </c>
      <c r="B2997" s="303">
        <v>38</v>
      </c>
      <c r="C2997" s="416">
        <v>698</v>
      </c>
    </row>
    <row r="2998" spans="1:3">
      <c r="A2998">
        <v>2739</v>
      </c>
      <c r="B2998" s="303">
        <v>38</v>
      </c>
      <c r="C2998" s="416">
        <v>748</v>
      </c>
    </row>
    <row r="2999" spans="1:3">
      <c r="A2999">
        <v>2740</v>
      </c>
      <c r="B2999" s="303">
        <v>36</v>
      </c>
      <c r="C2999" s="416">
        <v>620</v>
      </c>
    </row>
    <row r="3000" spans="1:3">
      <c r="A3000">
        <v>2741</v>
      </c>
      <c r="B3000" s="303">
        <v>39</v>
      </c>
      <c r="C3000" s="416">
        <v>747</v>
      </c>
    </row>
    <row r="3001" spans="1:3">
      <c r="A3001">
        <v>2742</v>
      </c>
      <c r="B3001" s="303">
        <v>37</v>
      </c>
      <c r="C3001" s="416">
        <v>667</v>
      </c>
    </row>
    <row r="3002" spans="1:3">
      <c r="A3002">
        <v>2743</v>
      </c>
      <c r="B3002" s="303">
        <v>36</v>
      </c>
      <c r="C3002" s="416">
        <v>706</v>
      </c>
    </row>
    <row r="3003" spans="1:3">
      <c r="A3003">
        <v>2744</v>
      </c>
      <c r="B3003" s="303">
        <v>36</v>
      </c>
      <c r="C3003" s="416">
        <v>672</v>
      </c>
    </row>
    <row r="3004" spans="1:3">
      <c r="A3004">
        <v>2745</v>
      </c>
      <c r="B3004" s="303">
        <v>37</v>
      </c>
      <c r="C3004" s="416">
        <v>702</v>
      </c>
    </row>
    <row r="3005" spans="1:3">
      <c r="A3005">
        <v>2746</v>
      </c>
      <c r="B3005" s="303">
        <v>35</v>
      </c>
      <c r="C3005" s="416">
        <v>628</v>
      </c>
    </row>
    <row r="3006" spans="1:3">
      <c r="A3006">
        <v>2747</v>
      </c>
      <c r="B3006" s="303">
        <v>36</v>
      </c>
      <c r="C3006" s="416">
        <v>614</v>
      </c>
    </row>
    <row r="3007" spans="1:3">
      <c r="A3007">
        <v>2748</v>
      </c>
      <c r="B3007" s="303">
        <v>36</v>
      </c>
      <c r="C3007" s="416">
        <v>633</v>
      </c>
    </row>
    <row r="3008" spans="1:3">
      <c r="A3008">
        <v>2749</v>
      </c>
      <c r="B3008" s="303">
        <v>35</v>
      </c>
      <c r="C3008" s="416">
        <v>581</v>
      </c>
    </row>
    <row r="3009" spans="1:3">
      <c r="A3009">
        <v>2750</v>
      </c>
      <c r="B3009" s="303">
        <v>36</v>
      </c>
      <c r="C3009" s="416">
        <v>656</v>
      </c>
    </row>
    <row r="3010" spans="1:3">
      <c r="A3010">
        <v>2751</v>
      </c>
      <c r="B3010" s="303">
        <v>44</v>
      </c>
      <c r="C3010" s="416">
        <v>1138</v>
      </c>
    </row>
    <row r="3011" spans="1:3">
      <c r="A3011">
        <v>2752</v>
      </c>
      <c r="B3011" s="303">
        <v>57</v>
      </c>
      <c r="C3011" s="416">
        <v>24</v>
      </c>
    </row>
    <row r="3012" spans="1:3">
      <c r="A3012">
        <v>2753</v>
      </c>
      <c r="B3012" s="303">
        <v>51</v>
      </c>
      <c r="C3012" s="416">
        <v>1822</v>
      </c>
    </row>
    <row r="3013" spans="1:3">
      <c r="A3013">
        <v>2754</v>
      </c>
      <c r="B3013" s="303">
        <v>55</v>
      </c>
      <c r="C3013" s="416">
        <v>2112</v>
      </c>
    </row>
    <row r="3014" spans="1:3">
      <c r="A3014">
        <v>2755</v>
      </c>
      <c r="B3014" s="303">
        <v>59</v>
      </c>
      <c r="C3014" s="416">
        <v>2690</v>
      </c>
    </row>
    <row r="3015" spans="1:3">
      <c r="A3015">
        <v>2756</v>
      </c>
      <c r="B3015" s="303">
        <v>53</v>
      </c>
      <c r="C3015" s="416">
        <v>1984</v>
      </c>
    </row>
    <row r="3016" spans="1:3">
      <c r="A3016">
        <v>2757</v>
      </c>
      <c r="B3016" s="303">
        <v>42</v>
      </c>
      <c r="C3016" s="416">
        <v>942</v>
      </c>
    </row>
    <row r="3017" spans="1:3">
      <c r="A3017">
        <v>2758</v>
      </c>
      <c r="B3017" s="303">
        <v>61</v>
      </c>
      <c r="C3017" s="416">
        <v>2770</v>
      </c>
    </row>
    <row r="3018" spans="1:3">
      <c r="A3018">
        <v>2759</v>
      </c>
      <c r="B3018" s="303">
        <v>59</v>
      </c>
      <c r="C3018" s="416">
        <v>2648</v>
      </c>
    </row>
    <row r="3019" spans="1:3">
      <c r="A3019">
        <v>2760</v>
      </c>
      <c r="B3019" s="303">
        <v>52</v>
      </c>
      <c r="C3019" s="416">
        <v>1894</v>
      </c>
    </row>
    <row r="3020" spans="1:3">
      <c r="A3020">
        <v>2761</v>
      </c>
      <c r="B3020" s="303">
        <v>42</v>
      </c>
      <c r="C3020" s="416">
        <v>972</v>
      </c>
    </row>
    <row r="3021" spans="1:3">
      <c r="A3021">
        <v>2762</v>
      </c>
      <c r="B3021" s="303">
        <v>59</v>
      </c>
      <c r="C3021" s="416">
        <v>2546</v>
      </c>
    </row>
    <row r="3022" spans="1:3">
      <c r="A3022">
        <v>2763</v>
      </c>
      <c r="B3022" s="303">
        <v>49</v>
      </c>
      <c r="C3022" s="416">
        <v>1544</v>
      </c>
    </row>
    <row r="3023" spans="1:3">
      <c r="A3023">
        <v>2764</v>
      </c>
      <c r="B3023" s="303">
        <v>49</v>
      </c>
      <c r="C3023" s="416">
        <v>1552</v>
      </c>
    </row>
    <row r="3024" spans="1:3">
      <c r="A3024">
        <v>2765</v>
      </c>
      <c r="B3024" s="303">
        <v>56</v>
      </c>
      <c r="C3024" s="416">
        <v>2204</v>
      </c>
    </row>
    <row r="3025" spans="1:3">
      <c r="A3025">
        <v>2766</v>
      </c>
      <c r="B3025" s="303">
        <v>50</v>
      </c>
      <c r="C3025" s="416">
        <v>1688</v>
      </c>
    </row>
    <row r="3026" spans="1:3">
      <c r="A3026">
        <v>2767</v>
      </c>
      <c r="B3026" s="303">
        <v>50</v>
      </c>
      <c r="C3026" s="416">
        <v>1696</v>
      </c>
    </row>
    <row r="3027" spans="1:3">
      <c r="A3027">
        <v>2768</v>
      </c>
      <c r="B3027" s="303">
        <v>59</v>
      </c>
      <c r="C3027" s="416">
        <v>1580</v>
      </c>
    </row>
    <row r="3028" spans="1:3">
      <c r="A3028">
        <v>2769</v>
      </c>
      <c r="B3028" s="303">
        <v>54</v>
      </c>
      <c r="C3028" s="416">
        <v>2040</v>
      </c>
    </row>
    <row r="3029" spans="1:3">
      <c r="A3029">
        <v>2770</v>
      </c>
      <c r="B3029" s="303">
        <v>48</v>
      </c>
      <c r="C3029" s="416">
        <v>1658</v>
      </c>
    </row>
    <row r="3030" spans="1:3">
      <c r="A3030">
        <v>2771</v>
      </c>
      <c r="B3030" s="303">
        <v>49</v>
      </c>
      <c r="C3030" s="416">
        <v>1526</v>
      </c>
    </row>
    <row r="3031" spans="1:3">
      <c r="A3031">
        <v>2772</v>
      </c>
      <c r="B3031" s="303">
        <v>44</v>
      </c>
      <c r="C3031" s="416">
        <v>1298</v>
      </c>
    </row>
    <row r="3032" spans="1:3">
      <c r="A3032">
        <v>2773</v>
      </c>
      <c r="B3032" s="303">
        <v>49</v>
      </c>
      <c r="C3032" s="416">
        <v>1638</v>
      </c>
    </row>
    <row r="3033" spans="1:3">
      <c r="A3033">
        <v>2774</v>
      </c>
      <c r="B3033" s="303">
        <v>48</v>
      </c>
      <c r="C3033" s="416">
        <v>1460</v>
      </c>
    </row>
    <row r="3034" spans="1:3">
      <c r="A3034">
        <v>2775</v>
      </c>
      <c r="B3034" s="303">
        <v>45</v>
      </c>
      <c r="C3034" s="416">
        <v>1388</v>
      </c>
    </row>
    <row r="3035" spans="1:3">
      <c r="A3035">
        <v>2776</v>
      </c>
      <c r="B3035" s="303">
        <v>49</v>
      </c>
      <c r="C3035" s="416">
        <v>1460</v>
      </c>
    </row>
    <row r="3036" spans="1:3">
      <c r="A3036">
        <v>2777</v>
      </c>
      <c r="B3036" s="303">
        <v>47</v>
      </c>
      <c r="C3036" s="416">
        <v>1400</v>
      </c>
    </row>
    <row r="3037" spans="1:3">
      <c r="A3037">
        <v>2778</v>
      </c>
      <c r="B3037" s="303">
        <v>44</v>
      </c>
      <c r="C3037" s="416">
        <v>1144</v>
      </c>
    </row>
    <row r="3038" spans="1:3">
      <c r="A3038">
        <v>2779</v>
      </c>
      <c r="B3038" s="303">
        <v>40</v>
      </c>
      <c r="C3038" s="416">
        <v>840</v>
      </c>
    </row>
    <row r="3039" spans="1:3">
      <c r="A3039">
        <v>2780</v>
      </c>
      <c r="B3039" s="303">
        <v>41</v>
      </c>
      <c r="C3039" s="416">
        <v>830</v>
      </c>
    </row>
    <row r="3040" spans="1:3">
      <c r="A3040">
        <v>2781</v>
      </c>
      <c r="B3040" s="303">
        <v>45</v>
      </c>
      <c r="C3040" s="416">
        <v>1286</v>
      </c>
    </row>
    <row r="3041" spans="1:3">
      <c r="A3041">
        <v>2782</v>
      </c>
      <c r="B3041" s="303">
        <v>45</v>
      </c>
      <c r="C3041" s="416">
        <v>1066</v>
      </c>
    </row>
    <row r="3042" spans="1:3">
      <c r="A3042">
        <v>2783</v>
      </c>
      <c r="B3042" s="303">
        <v>48</v>
      </c>
      <c r="C3042" s="416">
        <v>1394</v>
      </c>
    </row>
    <row r="3043" spans="1:3">
      <c r="A3043">
        <v>2784</v>
      </c>
      <c r="B3043" s="303">
        <v>40</v>
      </c>
      <c r="C3043" s="416">
        <v>958</v>
      </c>
    </row>
    <row r="3044" spans="1:3">
      <c r="A3044">
        <v>2785</v>
      </c>
      <c r="B3044" s="303">
        <v>45</v>
      </c>
      <c r="C3044" s="416">
        <v>1326</v>
      </c>
    </row>
    <row r="3045" spans="1:3">
      <c r="A3045">
        <v>2786</v>
      </c>
      <c r="B3045" s="303">
        <v>41</v>
      </c>
      <c r="C3045" s="416">
        <v>930</v>
      </c>
    </row>
    <row r="3046" spans="1:3">
      <c r="A3046">
        <v>2787</v>
      </c>
      <c r="B3046" s="303">
        <v>49</v>
      </c>
      <c r="C3046" s="416">
        <v>1658</v>
      </c>
    </row>
    <row r="3047" spans="1:3">
      <c r="A3047">
        <v>2788</v>
      </c>
      <c r="B3047" s="303">
        <v>48</v>
      </c>
      <c r="C3047" s="416">
        <v>1526</v>
      </c>
    </row>
    <row r="3048" spans="1:3">
      <c r="A3048">
        <v>2789</v>
      </c>
      <c r="B3048" s="303">
        <v>48</v>
      </c>
      <c r="C3048" s="416">
        <v>1556</v>
      </c>
    </row>
    <row r="3049" spans="1:3">
      <c r="A3049">
        <v>2790</v>
      </c>
      <c r="B3049" s="303">
        <v>51</v>
      </c>
      <c r="C3049" s="416">
        <v>1864</v>
      </c>
    </row>
    <row r="3050" spans="1:3">
      <c r="A3050">
        <v>2791</v>
      </c>
      <c r="B3050" s="303">
        <v>51</v>
      </c>
      <c r="C3050" s="416">
        <v>1972</v>
      </c>
    </row>
    <row r="3051" spans="1:3">
      <c r="A3051">
        <v>2792</v>
      </c>
      <c r="B3051" s="303">
        <v>43</v>
      </c>
      <c r="C3051" s="416">
        <v>1080</v>
      </c>
    </row>
    <row r="3052" spans="1:3">
      <c r="A3052">
        <v>2793</v>
      </c>
      <c r="B3052" s="303">
        <v>49</v>
      </c>
      <c r="C3052" s="416">
        <v>1530</v>
      </c>
    </row>
    <row r="3053" spans="1:3">
      <c r="A3053">
        <v>2794</v>
      </c>
      <c r="B3053" s="303">
        <v>43</v>
      </c>
      <c r="C3053" s="416">
        <v>1042</v>
      </c>
    </row>
    <row r="3054" spans="1:3">
      <c r="A3054">
        <v>2795</v>
      </c>
      <c r="B3054" s="303">
        <v>58</v>
      </c>
      <c r="C3054" s="416">
        <v>1482</v>
      </c>
    </row>
    <row r="3055" spans="1:3">
      <c r="A3055">
        <v>2796</v>
      </c>
      <c r="B3055" s="303">
        <v>53</v>
      </c>
      <c r="C3055" s="416">
        <v>2010</v>
      </c>
    </row>
    <row r="3056" spans="1:3">
      <c r="A3056">
        <v>2797</v>
      </c>
      <c r="B3056" s="303">
        <v>46</v>
      </c>
      <c r="C3056" s="416">
        <v>1222</v>
      </c>
    </row>
    <row r="3057" spans="1:3">
      <c r="A3057">
        <v>2798</v>
      </c>
      <c r="B3057" s="303">
        <v>47</v>
      </c>
      <c r="C3057" s="416">
        <v>1302</v>
      </c>
    </row>
    <row r="3058" spans="1:3">
      <c r="A3058">
        <v>2799</v>
      </c>
      <c r="B3058" s="303">
        <v>52</v>
      </c>
      <c r="C3058" s="416">
        <v>1752</v>
      </c>
    </row>
    <row r="3059" spans="1:3">
      <c r="A3059">
        <v>2800</v>
      </c>
      <c r="B3059" s="303">
        <v>48</v>
      </c>
      <c r="C3059" s="416">
        <v>1466</v>
      </c>
    </row>
    <row r="3060" spans="1:3">
      <c r="A3060">
        <v>2801</v>
      </c>
      <c r="B3060" s="303">
        <v>28</v>
      </c>
      <c r="C3060" s="416">
        <v>314</v>
      </c>
    </row>
    <row r="3061" spans="1:3">
      <c r="A3061">
        <v>2802</v>
      </c>
      <c r="B3061" s="303">
        <v>32</v>
      </c>
      <c r="C3061" s="416">
        <v>440</v>
      </c>
    </row>
    <row r="3062" spans="1:3">
      <c r="A3062">
        <v>2803</v>
      </c>
      <c r="B3062" s="303">
        <v>28</v>
      </c>
      <c r="C3062" s="416">
        <v>330</v>
      </c>
    </row>
    <row r="3063" spans="1:3">
      <c r="A3063">
        <v>2804</v>
      </c>
      <c r="B3063" s="303">
        <v>31</v>
      </c>
      <c r="C3063" s="416">
        <v>420</v>
      </c>
    </row>
    <row r="3064" spans="1:3">
      <c r="A3064">
        <v>2805</v>
      </c>
      <c r="B3064" s="303">
        <v>30</v>
      </c>
      <c r="C3064" s="416">
        <v>362</v>
      </c>
    </row>
    <row r="3065" spans="1:3">
      <c r="A3065">
        <v>2806</v>
      </c>
      <c r="B3065" s="303">
        <v>28</v>
      </c>
      <c r="C3065" s="416">
        <v>304</v>
      </c>
    </row>
    <row r="3066" spans="1:3">
      <c r="A3066">
        <v>2807</v>
      </c>
      <c r="B3066" s="303">
        <v>27</v>
      </c>
      <c r="C3066" s="416">
        <v>302</v>
      </c>
    </row>
    <row r="3067" spans="1:3">
      <c r="A3067">
        <v>2808</v>
      </c>
      <c r="B3067" s="303">
        <v>28</v>
      </c>
      <c r="C3067" s="416">
        <v>320</v>
      </c>
    </row>
    <row r="3068" spans="1:3">
      <c r="A3068">
        <v>2809</v>
      </c>
      <c r="B3068" s="303">
        <v>29</v>
      </c>
      <c r="C3068" s="416">
        <v>364</v>
      </c>
    </row>
    <row r="3069" spans="1:3">
      <c r="A3069">
        <v>2810</v>
      </c>
      <c r="B3069" s="303">
        <v>29</v>
      </c>
      <c r="C3069" s="416">
        <v>366</v>
      </c>
    </row>
    <row r="3070" spans="1:3">
      <c r="A3070">
        <v>2811</v>
      </c>
      <c r="B3070" s="303">
        <v>31</v>
      </c>
      <c r="C3070" s="416">
        <v>422</v>
      </c>
    </row>
    <row r="3071" spans="1:3">
      <c r="A3071">
        <v>2812</v>
      </c>
      <c r="B3071" s="303">
        <v>33</v>
      </c>
      <c r="C3071" s="416">
        <v>446</v>
      </c>
    </row>
    <row r="3072" spans="1:3">
      <c r="A3072">
        <v>2813</v>
      </c>
      <c r="B3072" s="303">
        <v>31</v>
      </c>
      <c r="C3072" s="416">
        <v>426</v>
      </c>
    </row>
    <row r="3073" spans="1:3">
      <c r="A3073">
        <v>2814</v>
      </c>
      <c r="B3073" s="303">
        <v>29</v>
      </c>
      <c r="C3073" s="416">
        <v>396</v>
      </c>
    </row>
    <row r="3074" spans="1:3">
      <c r="A3074">
        <v>2815</v>
      </c>
      <c r="B3074" s="303">
        <v>31</v>
      </c>
      <c r="C3074" s="416">
        <v>408</v>
      </c>
    </row>
    <row r="3075" spans="1:3">
      <c r="A3075">
        <v>2816</v>
      </c>
      <c r="B3075" s="303">
        <v>27</v>
      </c>
      <c r="C3075" s="416">
        <v>280</v>
      </c>
    </row>
    <row r="3076" spans="1:3">
      <c r="A3076">
        <v>2817</v>
      </c>
      <c r="B3076" s="303">
        <v>28</v>
      </c>
      <c r="C3076" s="416">
        <v>302</v>
      </c>
    </row>
    <row r="3077" spans="1:3">
      <c r="A3077">
        <v>2818</v>
      </c>
      <c r="B3077" s="303">
        <v>28</v>
      </c>
      <c r="C3077" s="416">
        <v>305</v>
      </c>
    </row>
    <row r="3078" spans="1:3">
      <c r="A3078">
        <v>2819</v>
      </c>
      <c r="B3078" s="303">
        <v>50</v>
      </c>
      <c r="C3078" s="416">
        <v>1654</v>
      </c>
    </row>
    <row r="3079" spans="1:3">
      <c r="A3079">
        <v>2820</v>
      </c>
      <c r="B3079" s="303">
        <v>53</v>
      </c>
      <c r="C3079" s="416">
        <v>1912</v>
      </c>
    </row>
    <row r="3080" spans="1:3">
      <c r="A3080">
        <v>2821</v>
      </c>
      <c r="B3080" s="303">
        <v>18</v>
      </c>
      <c r="C3080" s="416">
        <v>1304</v>
      </c>
    </row>
    <row r="3081" spans="1:3">
      <c r="A3081">
        <v>2822</v>
      </c>
      <c r="B3081" s="303">
        <v>56</v>
      </c>
      <c r="C3081" s="416">
        <v>2192</v>
      </c>
    </row>
    <row r="3082" spans="1:3">
      <c r="A3082">
        <v>2823</v>
      </c>
      <c r="B3082" s="303">
        <v>59</v>
      </c>
      <c r="C3082" s="416">
        <v>2744</v>
      </c>
    </row>
    <row r="3083" spans="1:3">
      <c r="A3083">
        <v>2824</v>
      </c>
      <c r="B3083" s="303">
        <v>52</v>
      </c>
      <c r="C3083" s="416">
        <v>1692</v>
      </c>
    </row>
    <row r="3084" spans="1:3">
      <c r="A3084">
        <v>2825</v>
      </c>
      <c r="B3084" s="303">
        <v>46</v>
      </c>
      <c r="C3084" s="416">
        <v>1392</v>
      </c>
    </row>
    <row r="3085" spans="1:3">
      <c r="A3085">
        <v>2826</v>
      </c>
      <c r="B3085" s="303">
        <v>62</v>
      </c>
      <c r="C3085" s="416">
        <v>2944</v>
      </c>
    </row>
    <row r="3086" spans="1:3">
      <c r="A3086">
        <v>2827</v>
      </c>
      <c r="B3086" s="303">
        <v>52</v>
      </c>
      <c r="C3086" s="416">
        <v>1704</v>
      </c>
    </row>
    <row r="3087" spans="1:3">
      <c r="A3087">
        <v>2828</v>
      </c>
      <c r="B3087" s="303">
        <v>53</v>
      </c>
      <c r="C3087" s="416">
        <v>1894</v>
      </c>
    </row>
    <row r="3088" spans="1:3">
      <c r="A3088">
        <v>2829</v>
      </c>
      <c r="B3088" s="303">
        <v>56</v>
      </c>
      <c r="C3088" s="416">
        <v>2290</v>
      </c>
    </row>
    <row r="3089" spans="1:3">
      <c r="A3089">
        <v>2830</v>
      </c>
      <c r="B3089" s="303">
        <v>50</v>
      </c>
      <c r="C3089" s="416">
        <v>1552</v>
      </c>
    </row>
    <row r="3090" spans="1:3">
      <c r="A3090">
        <v>2831</v>
      </c>
      <c r="B3090" s="303">
        <v>61</v>
      </c>
      <c r="C3090" s="416">
        <v>2976</v>
      </c>
    </row>
    <row r="3091" spans="1:3">
      <c r="A3091">
        <v>2832</v>
      </c>
      <c r="B3091" s="303">
        <v>46</v>
      </c>
      <c r="C3091" s="416">
        <v>1296</v>
      </c>
    </row>
    <row r="3092" spans="1:3">
      <c r="A3092">
        <v>2833</v>
      </c>
      <c r="B3092" s="303">
        <v>57</v>
      </c>
      <c r="C3092" s="416">
        <v>2396</v>
      </c>
    </row>
    <row r="3093" spans="1:3">
      <c r="A3093">
        <v>2834</v>
      </c>
      <c r="B3093" s="309">
        <v>30</v>
      </c>
      <c r="C3093" s="417">
        <v>376</v>
      </c>
    </row>
    <row r="3094" spans="1:3">
      <c r="A3094">
        <v>2835</v>
      </c>
      <c r="B3094" s="309">
        <v>32</v>
      </c>
      <c r="C3094" s="417">
        <v>460</v>
      </c>
    </row>
    <row r="3095" spans="1:3">
      <c r="A3095">
        <v>2836</v>
      </c>
      <c r="B3095" s="309">
        <v>27</v>
      </c>
      <c r="C3095" s="417">
        <v>294</v>
      </c>
    </row>
    <row r="3096" spans="1:3">
      <c r="A3096">
        <v>2837</v>
      </c>
      <c r="B3096" s="309">
        <v>31</v>
      </c>
      <c r="C3096" s="417">
        <v>462</v>
      </c>
    </row>
    <row r="3097" spans="1:3">
      <c r="A3097">
        <v>2838</v>
      </c>
      <c r="B3097" s="309">
        <v>35</v>
      </c>
      <c r="C3097" s="417">
        <v>626</v>
      </c>
    </row>
    <row r="3098" spans="1:3">
      <c r="A3098">
        <v>2839</v>
      </c>
      <c r="B3098" s="309">
        <v>37</v>
      </c>
      <c r="C3098" s="417">
        <v>765</v>
      </c>
    </row>
    <row r="3099" spans="1:3">
      <c r="A3099">
        <v>2840</v>
      </c>
      <c r="B3099" s="309">
        <v>34</v>
      </c>
      <c r="C3099" s="417">
        <v>612</v>
      </c>
    </row>
    <row r="3100" spans="1:3">
      <c r="A3100">
        <v>2841</v>
      </c>
      <c r="B3100" s="309">
        <v>30</v>
      </c>
      <c r="C3100" s="417">
        <v>422</v>
      </c>
    </row>
    <row r="3101" spans="1:3">
      <c r="A3101">
        <v>2842</v>
      </c>
      <c r="B3101" s="309">
        <v>37</v>
      </c>
      <c r="C3101" s="417">
        <v>742</v>
      </c>
    </row>
    <row r="3102" spans="1:3">
      <c r="A3102">
        <v>2843</v>
      </c>
      <c r="B3102" s="309">
        <v>35</v>
      </c>
      <c r="C3102" s="417">
        <v>680</v>
      </c>
    </row>
    <row r="3103" spans="1:3">
      <c r="A3103">
        <v>2844</v>
      </c>
      <c r="B3103" s="309">
        <v>36</v>
      </c>
      <c r="C3103" s="417">
        <v>624</v>
      </c>
    </row>
    <row r="3104" spans="1:3">
      <c r="A3104">
        <v>2845</v>
      </c>
      <c r="B3104" s="309">
        <v>28</v>
      </c>
      <c r="C3104" s="417">
        <v>298</v>
      </c>
    </row>
    <row r="3105" spans="1:3">
      <c r="A3105">
        <v>2846</v>
      </c>
      <c r="B3105" s="309">
        <v>33</v>
      </c>
      <c r="C3105" s="417">
        <v>552</v>
      </c>
    </row>
    <row r="3106" spans="1:3">
      <c r="A3106">
        <v>2847</v>
      </c>
      <c r="B3106" s="309">
        <v>35</v>
      </c>
      <c r="C3106" s="417">
        <v>628</v>
      </c>
    </row>
    <row r="3107" spans="1:3">
      <c r="A3107">
        <v>2848</v>
      </c>
      <c r="B3107" s="309">
        <v>28</v>
      </c>
      <c r="C3107" s="417">
        <v>294</v>
      </c>
    </row>
    <row r="3108" spans="1:3">
      <c r="A3108">
        <v>2849</v>
      </c>
      <c r="B3108" s="309">
        <v>34</v>
      </c>
      <c r="C3108" s="417">
        <v>556</v>
      </c>
    </row>
    <row r="3109" spans="1:3">
      <c r="A3109">
        <v>2850</v>
      </c>
      <c r="B3109" s="309">
        <v>29</v>
      </c>
      <c r="C3109" s="417">
        <v>378</v>
      </c>
    </row>
    <row r="3110" spans="1:3">
      <c r="A3110">
        <v>2851</v>
      </c>
      <c r="B3110" s="309">
        <v>36</v>
      </c>
      <c r="C3110" s="417">
        <v>606</v>
      </c>
    </row>
    <row r="3111" spans="1:3">
      <c r="A3111">
        <v>2852</v>
      </c>
      <c r="B3111" s="309">
        <v>37</v>
      </c>
      <c r="C3111" s="417">
        <v>748</v>
      </c>
    </row>
    <row r="3112" spans="1:3">
      <c r="A3112">
        <v>2853</v>
      </c>
      <c r="B3112" s="309">
        <v>37</v>
      </c>
      <c r="C3112" s="417">
        <v>676</v>
      </c>
    </row>
    <row r="3113" spans="1:3">
      <c r="A3113">
        <v>2854</v>
      </c>
      <c r="B3113" s="309">
        <v>35</v>
      </c>
      <c r="C3113" s="417">
        <v>630</v>
      </c>
    </row>
    <row r="3114" spans="1:3">
      <c r="A3114">
        <v>2855</v>
      </c>
      <c r="B3114" s="309">
        <v>36</v>
      </c>
      <c r="C3114" s="417">
        <v>634</v>
      </c>
    </row>
    <row r="3115" spans="1:3">
      <c r="A3115">
        <v>2856</v>
      </c>
      <c r="B3115" s="309">
        <v>37</v>
      </c>
      <c r="C3115" s="417">
        <v>730</v>
      </c>
    </row>
    <row r="3116" spans="1:3">
      <c r="A3116">
        <v>2857</v>
      </c>
      <c r="B3116" s="309">
        <v>33</v>
      </c>
      <c r="C3116" s="417">
        <v>528</v>
      </c>
    </row>
    <row r="3117" spans="1:3">
      <c r="A3117">
        <v>2858</v>
      </c>
      <c r="B3117" s="309">
        <v>33</v>
      </c>
      <c r="C3117" s="417">
        <v>508</v>
      </c>
    </row>
    <row r="3118" spans="1:3">
      <c r="A3118">
        <v>2859</v>
      </c>
      <c r="B3118" s="309">
        <v>29</v>
      </c>
      <c r="C3118" s="417">
        <v>340</v>
      </c>
    </row>
    <row r="3119" spans="1:3">
      <c r="A3119">
        <v>2860</v>
      </c>
      <c r="B3119" s="309">
        <v>31</v>
      </c>
      <c r="C3119" s="417">
        <v>422</v>
      </c>
    </row>
    <row r="3120" spans="1:3">
      <c r="A3120">
        <v>2861</v>
      </c>
      <c r="B3120" s="309">
        <v>36</v>
      </c>
      <c r="C3120" s="417">
        <v>676</v>
      </c>
    </row>
    <row r="3121" spans="1:3">
      <c r="A3121">
        <v>2862</v>
      </c>
      <c r="B3121" s="309">
        <v>28</v>
      </c>
      <c r="C3121" s="417">
        <v>336</v>
      </c>
    </row>
    <row r="3122" spans="1:3">
      <c r="A3122">
        <v>2863</v>
      </c>
      <c r="B3122" s="309">
        <v>37</v>
      </c>
      <c r="C3122" s="417">
        <v>754</v>
      </c>
    </row>
    <row r="3123" spans="1:3">
      <c r="A3123">
        <v>2864</v>
      </c>
      <c r="B3123" s="309">
        <v>38</v>
      </c>
      <c r="C3123" s="417">
        <v>748</v>
      </c>
    </row>
    <row r="3124" spans="1:3">
      <c r="A3124">
        <v>2865</v>
      </c>
      <c r="B3124" s="309">
        <v>38</v>
      </c>
      <c r="C3124" s="417">
        <v>730</v>
      </c>
    </row>
    <row r="3125" spans="1:3">
      <c r="A3125">
        <v>2866</v>
      </c>
      <c r="B3125" s="309">
        <v>35</v>
      </c>
      <c r="C3125" s="417">
        <v>630</v>
      </c>
    </row>
    <row r="3126" spans="1:3">
      <c r="A3126">
        <v>2867</v>
      </c>
      <c r="B3126" s="309">
        <v>26</v>
      </c>
      <c r="C3126" s="417">
        <v>268</v>
      </c>
    </row>
    <row r="3127" spans="1:3">
      <c r="A3127">
        <v>2868</v>
      </c>
      <c r="B3127" s="309">
        <v>39</v>
      </c>
      <c r="C3127" s="417">
        <v>742</v>
      </c>
    </row>
    <row r="3128" spans="1:3">
      <c r="A3128">
        <v>2869</v>
      </c>
      <c r="B3128" s="309">
        <v>35</v>
      </c>
      <c r="C3128" s="417">
        <v>588</v>
      </c>
    </row>
    <row r="3129" spans="1:3">
      <c r="A3129">
        <v>2870</v>
      </c>
      <c r="B3129" s="309">
        <v>38</v>
      </c>
      <c r="C3129" s="417">
        <v>742</v>
      </c>
    </row>
    <row r="3130" spans="1:3">
      <c r="A3130">
        <v>2871</v>
      </c>
      <c r="B3130" s="309">
        <v>38</v>
      </c>
      <c r="C3130" s="417">
        <v>746</v>
      </c>
    </row>
    <row r="3131" spans="1:3">
      <c r="A3131">
        <v>2872</v>
      </c>
      <c r="B3131" s="309">
        <v>36</v>
      </c>
      <c r="C3131" s="417">
        <v>704</v>
      </c>
    </row>
    <row r="3132" spans="1:3">
      <c r="A3132">
        <v>2873</v>
      </c>
      <c r="B3132" s="309">
        <v>37</v>
      </c>
      <c r="C3132" s="417">
        <v>744</v>
      </c>
    </row>
    <row r="3133" spans="1:3">
      <c r="A3133">
        <v>2874</v>
      </c>
      <c r="B3133" s="309">
        <v>29</v>
      </c>
      <c r="C3133" s="417">
        <v>352</v>
      </c>
    </row>
    <row r="3134" spans="1:3">
      <c r="A3134">
        <v>2875</v>
      </c>
      <c r="B3134" s="309">
        <v>35</v>
      </c>
      <c r="C3134" s="417">
        <v>614</v>
      </c>
    </row>
    <row r="3135" spans="1:3">
      <c r="A3135">
        <v>2876</v>
      </c>
      <c r="B3135" s="309">
        <v>38</v>
      </c>
      <c r="C3135" s="417">
        <v>724</v>
      </c>
    </row>
    <row r="3136" spans="1:3">
      <c r="A3136">
        <v>2877</v>
      </c>
      <c r="B3136" s="309">
        <v>36</v>
      </c>
      <c r="C3136" s="417">
        <v>628</v>
      </c>
    </row>
    <row r="3137" spans="1:3">
      <c r="A3137">
        <v>2878</v>
      </c>
      <c r="B3137" s="309">
        <v>39</v>
      </c>
      <c r="C3137" s="417">
        <v>776</v>
      </c>
    </row>
    <row r="3138" spans="1:3">
      <c r="A3138">
        <v>2879</v>
      </c>
      <c r="B3138" s="309">
        <v>40</v>
      </c>
      <c r="C3138" s="417">
        <v>786</v>
      </c>
    </row>
    <row r="3139" spans="1:3">
      <c r="A3139">
        <v>2880</v>
      </c>
      <c r="B3139" s="309">
        <v>36</v>
      </c>
      <c r="C3139" s="417">
        <v>616</v>
      </c>
    </row>
    <row r="3140" spans="1:3">
      <c r="A3140">
        <v>2881</v>
      </c>
      <c r="B3140" s="309">
        <v>36</v>
      </c>
      <c r="C3140" s="417">
        <v>618</v>
      </c>
    </row>
    <row r="3141" spans="1:3">
      <c r="A3141">
        <v>2882</v>
      </c>
      <c r="B3141" s="309">
        <v>38</v>
      </c>
      <c r="C3141" s="417">
        <v>802</v>
      </c>
    </row>
    <row r="3142" spans="1:3">
      <c r="A3142">
        <v>2883</v>
      </c>
      <c r="B3142" s="309">
        <v>37</v>
      </c>
      <c r="C3142" s="417">
        <v>726</v>
      </c>
    </row>
    <row r="3143" spans="1:3">
      <c r="A3143">
        <v>2884</v>
      </c>
      <c r="B3143" s="309">
        <v>36</v>
      </c>
      <c r="C3143" s="417">
        <v>648</v>
      </c>
    </row>
    <row r="3144" spans="1:3">
      <c r="A3144">
        <v>2885</v>
      </c>
      <c r="B3144" s="309">
        <v>33</v>
      </c>
      <c r="C3144" s="417">
        <v>486</v>
      </c>
    </row>
    <row r="3145" spans="1:3">
      <c r="A3145">
        <v>2886</v>
      </c>
      <c r="B3145" s="309">
        <v>37</v>
      </c>
      <c r="C3145" s="417">
        <v>682</v>
      </c>
    </row>
    <row r="3146" spans="1:3">
      <c r="A3146">
        <v>2887</v>
      </c>
      <c r="B3146" s="309">
        <v>34</v>
      </c>
      <c r="C3146" s="417">
        <v>580</v>
      </c>
    </row>
    <row r="3147" spans="1:3">
      <c r="A3147">
        <v>2888</v>
      </c>
      <c r="B3147" s="309">
        <v>39</v>
      </c>
      <c r="C3147" s="417">
        <v>800</v>
      </c>
    </row>
    <row r="3148" spans="1:3">
      <c r="A3148">
        <v>2889</v>
      </c>
      <c r="B3148" s="309">
        <v>37</v>
      </c>
      <c r="C3148" s="417">
        <v>700</v>
      </c>
    </row>
    <row r="3149" spans="1:3">
      <c r="A3149">
        <v>2890</v>
      </c>
      <c r="B3149" s="309">
        <v>36</v>
      </c>
      <c r="C3149" s="417">
        <v>608</v>
      </c>
    </row>
    <row r="3150" spans="1:3">
      <c r="A3150">
        <v>2891</v>
      </c>
      <c r="B3150" s="309">
        <v>40</v>
      </c>
      <c r="C3150" s="417">
        <v>794</v>
      </c>
    </row>
    <row r="3151" spans="1:3">
      <c r="A3151">
        <v>2892</v>
      </c>
      <c r="B3151" s="309">
        <v>38</v>
      </c>
      <c r="C3151" s="417">
        <v>702</v>
      </c>
    </row>
    <row r="3152" spans="1:3">
      <c r="A3152">
        <v>2893</v>
      </c>
      <c r="B3152" s="309">
        <v>35</v>
      </c>
      <c r="C3152" s="417">
        <v>600</v>
      </c>
    </row>
    <row r="3153" spans="1:3">
      <c r="A3153">
        <v>2894</v>
      </c>
      <c r="B3153" s="309">
        <v>36</v>
      </c>
      <c r="C3153" s="417">
        <v>706</v>
      </c>
    </row>
    <row r="3154" spans="1:3">
      <c r="A3154">
        <v>2895</v>
      </c>
      <c r="B3154" s="309">
        <v>33</v>
      </c>
      <c r="C3154" s="417">
        <v>474</v>
      </c>
    </row>
    <row r="3155" spans="1:3">
      <c r="A3155">
        <v>2896</v>
      </c>
      <c r="B3155" s="309">
        <v>32</v>
      </c>
      <c r="C3155" s="417">
        <v>574</v>
      </c>
    </row>
    <row r="3156" spans="1:3">
      <c r="A3156">
        <v>2897</v>
      </c>
      <c r="B3156" s="309">
        <v>34</v>
      </c>
      <c r="C3156" s="417">
        <v>586</v>
      </c>
    </row>
    <row r="3157" spans="1:3">
      <c r="A3157">
        <v>2898</v>
      </c>
      <c r="B3157" s="309">
        <v>39</v>
      </c>
      <c r="C3157" s="417">
        <v>806</v>
      </c>
    </row>
    <row r="3158" spans="1:3">
      <c r="A3158">
        <v>2899</v>
      </c>
      <c r="B3158" s="309">
        <v>36</v>
      </c>
      <c r="C3158" s="417">
        <v>578</v>
      </c>
    </row>
    <row r="3159" spans="1:3">
      <c r="A3159">
        <v>2900</v>
      </c>
      <c r="B3159" s="309">
        <v>34</v>
      </c>
      <c r="C3159" s="417">
        <v>594</v>
      </c>
    </row>
    <row r="3160" spans="1:3">
      <c r="A3160">
        <v>2901</v>
      </c>
      <c r="B3160" s="309">
        <v>32</v>
      </c>
      <c r="C3160" s="417">
        <v>446</v>
      </c>
    </row>
    <row r="3161" spans="1:3">
      <c r="A3161">
        <v>2902</v>
      </c>
      <c r="B3161" s="318">
        <v>25</v>
      </c>
      <c r="C3161" s="418">
        <v>246</v>
      </c>
    </row>
    <row r="3162" spans="1:3">
      <c r="A3162">
        <v>2903</v>
      </c>
      <c r="B3162" s="318">
        <v>37</v>
      </c>
      <c r="C3162" s="418">
        <v>722</v>
      </c>
    </row>
    <row r="3163" spans="1:3">
      <c r="A3163">
        <v>2904</v>
      </c>
      <c r="B3163" s="318">
        <v>33</v>
      </c>
      <c r="C3163" s="418">
        <v>542</v>
      </c>
    </row>
    <row r="3164" spans="1:3">
      <c r="A3164">
        <v>2905</v>
      </c>
      <c r="B3164" s="318">
        <v>34</v>
      </c>
      <c r="C3164" s="418">
        <v>574</v>
      </c>
    </row>
    <row r="3165" spans="1:3">
      <c r="A3165">
        <v>2906</v>
      </c>
      <c r="B3165" s="318">
        <v>27</v>
      </c>
      <c r="C3165" s="418">
        <v>322</v>
      </c>
    </row>
    <row r="3166" spans="1:3">
      <c r="A3166">
        <v>2907</v>
      </c>
      <c r="B3166" s="318">
        <v>26</v>
      </c>
      <c r="C3166" s="418">
        <v>266</v>
      </c>
    </row>
    <row r="3167" spans="1:3">
      <c r="A3167">
        <v>2908</v>
      </c>
      <c r="B3167" s="318">
        <v>31</v>
      </c>
      <c r="C3167" s="418">
        <v>436</v>
      </c>
    </row>
    <row r="3168" spans="1:3">
      <c r="A3168">
        <v>2909</v>
      </c>
      <c r="B3168" s="318">
        <v>28</v>
      </c>
      <c r="C3168" s="418">
        <v>326</v>
      </c>
    </row>
    <row r="3169" spans="1:3">
      <c r="A3169">
        <v>2910</v>
      </c>
      <c r="B3169" s="318">
        <v>30</v>
      </c>
      <c r="C3169" s="418">
        <v>378</v>
      </c>
    </row>
    <row r="3170" spans="1:3">
      <c r="A3170">
        <v>2911</v>
      </c>
      <c r="B3170" s="318">
        <v>27</v>
      </c>
      <c r="C3170" s="418">
        <v>298</v>
      </c>
    </row>
    <row r="3171" spans="1:3">
      <c r="A3171">
        <v>2912</v>
      </c>
      <c r="B3171" s="318">
        <v>32</v>
      </c>
      <c r="C3171" s="418">
        <v>476</v>
      </c>
    </row>
    <row r="3172" spans="1:3">
      <c r="A3172">
        <v>2913</v>
      </c>
      <c r="B3172" s="318">
        <v>27</v>
      </c>
      <c r="C3172" s="418">
        <v>284</v>
      </c>
    </row>
    <row r="3173" spans="1:3">
      <c r="A3173">
        <v>2914</v>
      </c>
      <c r="B3173" s="318">
        <v>35</v>
      </c>
      <c r="C3173" s="418">
        <v>544</v>
      </c>
    </row>
    <row r="3174" spans="1:3">
      <c r="A3174">
        <v>2915</v>
      </c>
      <c r="B3174" s="318">
        <v>33</v>
      </c>
      <c r="C3174" s="418">
        <v>556</v>
      </c>
    </row>
    <row r="3175" spans="1:3">
      <c r="A3175">
        <v>2916</v>
      </c>
      <c r="B3175" s="318">
        <v>31</v>
      </c>
      <c r="C3175" s="418">
        <v>406</v>
      </c>
    </row>
    <row r="3176" spans="1:3">
      <c r="A3176">
        <v>2917</v>
      </c>
      <c r="B3176" s="318">
        <v>33</v>
      </c>
      <c r="C3176" s="418">
        <v>500</v>
      </c>
    </row>
    <row r="3177" spans="1:3">
      <c r="A3177">
        <v>2918</v>
      </c>
      <c r="B3177" s="318">
        <v>38</v>
      </c>
      <c r="C3177" s="418">
        <v>748</v>
      </c>
    </row>
    <row r="3178" spans="1:3">
      <c r="A3178">
        <v>2919</v>
      </c>
      <c r="B3178" s="318">
        <v>37</v>
      </c>
      <c r="C3178" s="418">
        <v>764</v>
      </c>
    </row>
    <row r="3179" spans="1:3">
      <c r="A3179">
        <v>2920</v>
      </c>
      <c r="B3179" s="318">
        <v>36</v>
      </c>
      <c r="C3179" s="418">
        <v>648</v>
      </c>
    </row>
    <row r="3180" spans="1:3">
      <c r="A3180">
        <v>2921</v>
      </c>
      <c r="B3180" s="318">
        <v>32</v>
      </c>
      <c r="C3180" s="418">
        <v>512</v>
      </c>
    </row>
    <row r="3181" spans="1:3">
      <c r="A3181">
        <v>2922</v>
      </c>
      <c r="B3181" s="318">
        <v>36</v>
      </c>
      <c r="C3181" s="418">
        <v>638</v>
      </c>
    </row>
    <row r="3182" spans="1:3">
      <c r="A3182">
        <v>2923</v>
      </c>
      <c r="B3182" s="318">
        <v>31</v>
      </c>
      <c r="C3182" s="418">
        <v>446</v>
      </c>
    </row>
    <row r="3183" spans="1:3">
      <c r="A3183">
        <v>2924</v>
      </c>
      <c r="B3183" s="318">
        <v>32</v>
      </c>
      <c r="C3183" s="418">
        <v>476</v>
      </c>
    </row>
    <row r="3184" spans="1:3">
      <c r="A3184">
        <v>2925</v>
      </c>
      <c r="B3184" s="318">
        <v>33</v>
      </c>
      <c r="C3184" s="418">
        <v>508</v>
      </c>
    </row>
    <row r="3185" spans="1:3">
      <c r="A3185">
        <v>2926</v>
      </c>
      <c r="B3185" s="318">
        <v>32</v>
      </c>
      <c r="C3185" s="418">
        <v>516</v>
      </c>
    </row>
    <row r="3186" spans="1:3">
      <c r="A3186">
        <v>2927</v>
      </c>
      <c r="B3186" s="318">
        <v>36</v>
      </c>
      <c r="C3186" s="418">
        <v>622</v>
      </c>
    </row>
    <row r="3187" spans="1:3">
      <c r="A3187">
        <v>2928</v>
      </c>
      <c r="B3187" s="318">
        <v>36</v>
      </c>
      <c r="C3187" s="418">
        <v>658</v>
      </c>
    </row>
    <row r="3188" spans="1:3">
      <c r="A3188">
        <v>2929</v>
      </c>
      <c r="B3188" s="318">
        <v>34</v>
      </c>
      <c r="C3188" s="418">
        <v>596</v>
      </c>
    </row>
    <row r="3189" spans="1:3">
      <c r="A3189">
        <v>2930</v>
      </c>
      <c r="B3189" s="318">
        <v>43</v>
      </c>
      <c r="C3189" s="418">
        <v>1038</v>
      </c>
    </row>
    <row r="3190" spans="1:3">
      <c r="A3190">
        <v>2931</v>
      </c>
      <c r="B3190" s="318">
        <v>39</v>
      </c>
      <c r="C3190" s="418">
        <v>898</v>
      </c>
    </row>
    <row r="3191" spans="1:3">
      <c r="A3191">
        <v>2932</v>
      </c>
      <c r="B3191" s="318">
        <v>41</v>
      </c>
      <c r="C3191" s="418">
        <v>996</v>
      </c>
    </row>
    <row r="3192" spans="1:3">
      <c r="A3192">
        <v>2933</v>
      </c>
      <c r="B3192" s="318">
        <v>39</v>
      </c>
      <c r="C3192" s="418">
        <v>848</v>
      </c>
    </row>
    <row r="3193" spans="1:3">
      <c r="A3193">
        <v>2934</v>
      </c>
      <c r="B3193" s="318">
        <v>44</v>
      </c>
      <c r="C3193" s="418">
        <v>1206</v>
      </c>
    </row>
    <row r="3194" spans="1:3">
      <c r="A3194">
        <v>2935</v>
      </c>
      <c r="B3194" s="318">
        <v>41</v>
      </c>
      <c r="C3194" s="418">
        <v>986</v>
      </c>
    </row>
    <row r="3195" spans="1:3">
      <c r="A3195">
        <v>2936</v>
      </c>
      <c r="B3195" s="318">
        <v>43</v>
      </c>
      <c r="C3195" s="418">
        <v>1166</v>
      </c>
    </row>
    <row r="3196" spans="1:3">
      <c r="A3196">
        <v>2937</v>
      </c>
      <c r="B3196" s="318">
        <v>38</v>
      </c>
      <c r="C3196" s="418">
        <v>870</v>
      </c>
    </row>
    <row r="3197" spans="1:3">
      <c r="A3197">
        <v>2938</v>
      </c>
      <c r="B3197" s="318">
        <v>40</v>
      </c>
      <c r="C3197" s="418">
        <v>914</v>
      </c>
    </row>
    <row r="3198" spans="1:3">
      <c r="A3198">
        <v>2939</v>
      </c>
      <c r="B3198" s="318">
        <v>38</v>
      </c>
      <c r="C3198" s="418">
        <v>840</v>
      </c>
    </row>
    <row r="3199" spans="1:3">
      <c r="A3199">
        <v>2940</v>
      </c>
      <c r="B3199" s="318">
        <v>39</v>
      </c>
      <c r="C3199" s="418">
        <v>816</v>
      </c>
    </row>
    <row r="3200" spans="1:3">
      <c r="A3200">
        <v>2941</v>
      </c>
      <c r="B3200" s="318">
        <v>38</v>
      </c>
      <c r="C3200" s="418">
        <v>818</v>
      </c>
    </row>
    <row r="3201" spans="1:3">
      <c r="A3201">
        <v>2942</v>
      </c>
      <c r="B3201" s="318">
        <v>45</v>
      </c>
      <c r="C3201" s="418">
        <v>1278</v>
      </c>
    </row>
    <row r="3202" spans="1:3">
      <c r="A3202">
        <v>2943</v>
      </c>
      <c r="B3202" s="318">
        <v>39</v>
      </c>
      <c r="C3202" s="418">
        <v>822</v>
      </c>
    </row>
    <row r="3203" spans="1:3">
      <c r="A3203">
        <v>2944</v>
      </c>
      <c r="B3203" s="318">
        <v>41</v>
      </c>
      <c r="C3203" s="418">
        <v>1048</v>
      </c>
    </row>
    <row r="3204" spans="1:3">
      <c r="A3204">
        <v>2945</v>
      </c>
      <c r="B3204" s="318">
        <v>41</v>
      </c>
      <c r="C3204" s="418">
        <v>884</v>
      </c>
    </row>
    <row r="3205" spans="1:3">
      <c r="A3205">
        <v>2946</v>
      </c>
      <c r="B3205" s="318">
        <v>41</v>
      </c>
      <c r="C3205" s="418">
        <v>984</v>
      </c>
    </row>
    <row r="3206" spans="1:3">
      <c r="A3206">
        <v>2947</v>
      </c>
      <c r="B3206" s="318">
        <v>47</v>
      </c>
      <c r="C3206" s="418">
        <v>1320</v>
      </c>
    </row>
    <row r="3207" spans="1:3">
      <c r="A3207">
        <v>2948</v>
      </c>
      <c r="B3207" s="318">
        <v>40</v>
      </c>
      <c r="C3207" s="418">
        <v>884</v>
      </c>
    </row>
    <row r="3208" spans="1:3">
      <c r="A3208">
        <v>2949</v>
      </c>
      <c r="B3208" s="318">
        <v>41</v>
      </c>
      <c r="C3208" s="418">
        <v>970</v>
      </c>
    </row>
    <row r="3209" spans="1:3">
      <c r="A3209">
        <v>2950</v>
      </c>
      <c r="B3209" s="318">
        <v>46</v>
      </c>
      <c r="C3209" s="418">
        <v>1282</v>
      </c>
    </row>
    <row r="3210" spans="1:3">
      <c r="A3210">
        <v>2951</v>
      </c>
      <c r="B3210" s="318">
        <v>40</v>
      </c>
      <c r="C3210" s="418">
        <v>864</v>
      </c>
    </row>
    <row r="3211" spans="1:3">
      <c r="A3211">
        <v>2952</v>
      </c>
      <c r="B3211" s="318">
        <v>45</v>
      </c>
      <c r="C3211" s="418">
        <v>1268</v>
      </c>
    </row>
    <row r="3212" spans="1:3">
      <c r="A3212">
        <v>2953</v>
      </c>
      <c r="B3212" s="318">
        <v>53</v>
      </c>
      <c r="C3212" s="418">
        <v>1864</v>
      </c>
    </row>
    <row r="3213" spans="1:3">
      <c r="A3213">
        <v>2954</v>
      </c>
      <c r="B3213" s="318">
        <v>53</v>
      </c>
      <c r="C3213" s="418">
        <v>1974</v>
      </c>
    </row>
    <row r="3214" spans="1:3">
      <c r="A3214">
        <v>2955</v>
      </c>
      <c r="B3214" s="318">
        <v>52</v>
      </c>
      <c r="C3214" s="418">
        <v>1908</v>
      </c>
    </row>
    <row r="3215" spans="1:3">
      <c r="A3215">
        <v>2956</v>
      </c>
      <c r="B3215" s="318">
        <v>47</v>
      </c>
      <c r="C3215" s="418">
        <v>1410</v>
      </c>
    </row>
    <row r="3216" spans="1:3">
      <c r="A3216">
        <v>2957</v>
      </c>
      <c r="B3216" s="318">
        <v>58</v>
      </c>
      <c r="C3216" s="418">
        <v>1542</v>
      </c>
    </row>
    <row r="3217" spans="1:4">
      <c r="A3217">
        <v>2958</v>
      </c>
      <c r="B3217" s="318">
        <v>50</v>
      </c>
      <c r="C3217" s="418">
        <v>1666</v>
      </c>
    </row>
    <row r="3218" spans="1:4">
      <c r="A3218">
        <v>2959</v>
      </c>
      <c r="B3218" s="318">
        <v>52</v>
      </c>
      <c r="C3218" s="418">
        <v>1754</v>
      </c>
    </row>
    <row r="3219" spans="1:4">
      <c r="A3219">
        <v>2960</v>
      </c>
      <c r="B3219" s="318">
        <v>52</v>
      </c>
      <c r="C3219" s="418">
        <v>1642</v>
      </c>
    </row>
    <row r="3220" spans="1:4">
      <c r="A3220">
        <v>2961</v>
      </c>
      <c r="B3220" s="318">
        <v>49</v>
      </c>
      <c r="C3220" s="418">
        <v>1706</v>
      </c>
    </row>
    <row r="3221" spans="1:4">
      <c r="A3221">
        <v>2962</v>
      </c>
      <c r="B3221" s="318">
        <v>45</v>
      </c>
      <c r="C3221" s="418">
        <v>1270</v>
      </c>
    </row>
    <row r="3222" spans="1:4">
      <c r="A3222">
        <v>2963</v>
      </c>
      <c r="B3222" s="318">
        <v>45</v>
      </c>
      <c r="C3222" s="418">
        <v>1270</v>
      </c>
    </row>
    <row r="3223" spans="1:4">
      <c r="A3223">
        <v>2964</v>
      </c>
      <c r="B3223" s="318">
        <v>50</v>
      </c>
      <c r="C3223" s="418">
        <v>1614</v>
      </c>
    </row>
    <row r="3224" spans="1:4">
      <c r="A3224">
        <v>2965</v>
      </c>
      <c r="B3224" s="318">
        <v>63</v>
      </c>
      <c r="C3224" s="418">
        <v>3554</v>
      </c>
    </row>
    <row r="3225" spans="1:4">
      <c r="A3225">
        <v>2966</v>
      </c>
      <c r="B3225" s="318">
        <v>62</v>
      </c>
      <c r="C3225" s="418">
        <v>3964</v>
      </c>
    </row>
    <row r="3226" spans="1:4">
      <c r="A3226">
        <v>2967</v>
      </c>
      <c r="B3226" s="318">
        <v>64</v>
      </c>
      <c r="C3226" s="418">
        <v>3850</v>
      </c>
    </row>
    <row r="3227" spans="1:4">
      <c r="A3227">
        <v>2968</v>
      </c>
      <c r="B3227" s="318">
        <v>67</v>
      </c>
      <c r="C3227" s="418">
        <v>4012</v>
      </c>
    </row>
    <row r="3228" spans="1:4">
      <c r="A3228">
        <v>2969</v>
      </c>
      <c r="B3228" s="318">
        <v>67</v>
      </c>
      <c r="C3228" s="418">
        <v>4154</v>
      </c>
    </row>
    <row r="3229" spans="1:4">
      <c r="A3229">
        <v>2970</v>
      </c>
      <c r="B3229" s="318">
        <v>63</v>
      </c>
      <c r="C3229" s="418">
        <v>3525</v>
      </c>
    </row>
    <row r="3230" spans="1:4">
      <c r="A3230">
        <v>2971</v>
      </c>
      <c r="B3230" s="318">
        <v>70</v>
      </c>
      <c r="C3230" s="418">
        <v>4632</v>
      </c>
    </row>
    <row r="3231" spans="1:4">
      <c r="A3231">
        <v>2972</v>
      </c>
      <c r="B3231" s="267">
        <v>43</v>
      </c>
      <c r="C3231" s="396">
        <v>2372</v>
      </c>
      <c r="D3231" s="348"/>
    </row>
    <row r="3232" spans="1:4">
      <c r="A3232">
        <v>2973</v>
      </c>
      <c r="B3232" s="267">
        <v>48</v>
      </c>
      <c r="C3232" s="396">
        <v>3082</v>
      </c>
      <c r="D3232" s="348"/>
    </row>
    <row r="3233" spans="1:4">
      <c r="A3233">
        <v>2974</v>
      </c>
      <c r="B3233" s="267">
        <v>45</v>
      </c>
      <c r="C3233" s="396">
        <v>2412</v>
      </c>
      <c r="D3233" s="348"/>
    </row>
    <row r="3234" spans="1:4">
      <c r="A3234">
        <v>2975</v>
      </c>
      <c r="B3234" s="267">
        <v>42</v>
      </c>
      <c r="C3234" s="396">
        <v>2111</v>
      </c>
      <c r="D3234" s="348"/>
    </row>
    <row r="3235" spans="1:4">
      <c r="A3235">
        <v>2976</v>
      </c>
      <c r="B3235" s="267">
        <v>46</v>
      </c>
      <c r="C3235" s="396">
        <v>2629</v>
      </c>
      <c r="D3235" s="348"/>
    </row>
    <row r="3236" spans="1:4">
      <c r="A3236">
        <v>2977</v>
      </c>
      <c r="B3236" s="267">
        <v>41</v>
      </c>
      <c r="C3236" s="396">
        <v>2218</v>
      </c>
      <c r="D3236" s="348"/>
    </row>
    <row r="3237" spans="1:4">
      <c r="A3237">
        <v>2978</v>
      </c>
      <c r="B3237" s="267">
        <v>38</v>
      </c>
      <c r="C3237" s="396">
        <v>1768</v>
      </c>
      <c r="D3237" s="348"/>
    </row>
    <row r="3238" spans="1:4">
      <c r="A3238">
        <v>2979</v>
      </c>
      <c r="B3238" s="267">
        <v>42</v>
      </c>
      <c r="C3238" s="396">
        <v>2082</v>
      </c>
      <c r="D3238" s="348"/>
    </row>
    <row r="3239" spans="1:4">
      <c r="A3239">
        <v>2980</v>
      </c>
      <c r="B3239" s="267">
        <v>43</v>
      </c>
      <c r="C3239" s="396">
        <v>2281</v>
      </c>
      <c r="D3239" s="348"/>
    </row>
    <row r="3240" spans="1:4">
      <c r="A3240">
        <v>2981</v>
      </c>
      <c r="B3240" s="267">
        <v>42</v>
      </c>
      <c r="C3240" s="396">
        <v>1827</v>
      </c>
      <c r="D3240" s="348"/>
    </row>
    <row r="3241" spans="1:4">
      <c r="A3241">
        <v>2982</v>
      </c>
      <c r="B3241" s="267">
        <v>44</v>
      </c>
      <c r="C3241" s="396">
        <v>1908</v>
      </c>
      <c r="D3241" s="348"/>
    </row>
    <row r="3242" spans="1:4">
      <c r="A3242">
        <v>2983</v>
      </c>
      <c r="B3242" s="267">
        <v>38</v>
      </c>
      <c r="C3242" s="396">
        <v>1782</v>
      </c>
      <c r="D3242" s="348"/>
    </row>
    <row r="3243" spans="1:4">
      <c r="A3243">
        <v>2984</v>
      </c>
      <c r="B3243" s="267">
        <v>45</v>
      </c>
      <c r="C3243" s="396">
        <v>2011.0000000000002</v>
      </c>
      <c r="D3243" s="348"/>
    </row>
    <row r="3244" spans="1:4">
      <c r="A3244">
        <v>2985</v>
      </c>
      <c r="B3244" s="267">
        <v>42</v>
      </c>
      <c r="C3244" s="396">
        <v>1728</v>
      </c>
      <c r="D3244" s="348"/>
    </row>
    <row r="3245" spans="1:4">
      <c r="A3245">
        <v>2986</v>
      </c>
      <c r="B3245" s="267">
        <v>46</v>
      </c>
      <c r="C3245" s="396">
        <v>2282</v>
      </c>
      <c r="D3245" s="348"/>
    </row>
    <row r="3246" spans="1:4">
      <c r="A3246">
        <v>2987</v>
      </c>
      <c r="B3246" s="267">
        <v>39</v>
      </c>
      <c r="C3246" s="396">
        <v>1683</v>
      </c>
      <c r="D3246" s="348"/>
    </row>
    <row r="3247" spans="1:4">
      <c r="A3247">
        <v>2988</v>
      </c>
      <c r="B3247" s="267">
        <v>44</v>
      </c>
      <c r="C3247" s="396">
        <v>2124</v>
      </c>
      <c r="D3247" s="348"/>
    </row>
    <row r="3248" spans="1:4">
      <c r="A3248">
        <v>2989</v>
      </c>
      <c r="B3248" s="267">
        <v>42</v>
      </c>
      <c r="C3248" s="396">
        <v>2081</v>
      </c>
      <c r="D3248" s="348"/>
    </row>
    <row r="3249" spans="1:4">
      <c r="A3249">
        <v>2990</v>
      </c>
      <c r="B3249" s="349">
        <v>37</v>
      </c>
      <c r="C3249" s="396">
        <v>1928</v>
      </c>
      <c r="D3249" s="348"/>
    </row>
    <row r="3250" spans="1:4">
      <c r="A3250">
        <v>2991</v>
      </c>
      <c r="B3250" s="267">
        <v>42</v>
      </c>
      <c r="C3250" s="396">
        <v>1922</v>
      </c>
      <c r="D3250" s="348"/>
    </row>
    <row r="3251" spans="1:4">
      <c r="A3251">
        <v>2992</v>
      </c>
      <c r="B3251" s="267">
        <v>46</v>
      </c>
      <c r="C3251" s="396">
        <v>2412</v>
      </c>
      <c r="D3251" s="348"/>
    </row>
    <row r="3252" spans="1:4">
      <c r="A3252">
        <v>2993</v>
      </c>
      <c r="B3252" s="267">
        <v>40</v>
      </c>
      <c r="C3252" s="396">
        <v>1840</v>
      </c>
      <c r="D3252" s="348"/>
    </row>
    <row r="3253" spans="1:4">
      <c r="A3253">
        <v>2994</v>
      </c>
      <c r="B3253" s="267">
        <v>44</v>
      </c>
      <c r="C3253" s="396">
        <v>1921</v>
      </c>
      <c r="D3253" s="348"/>
    </row>
    <row r="3254" spans="1:4">
      <c r="A3254">
        <v>2995</v>
      </c>
      <c r="B3254" s="267">
        <v>41</v>
      </c>
      <c r="C3254" s="396">
        <v>1804</v>
      </c>
      <c r="D3254" s="348"/>
    </row>
    <row r="3255" spans="1:4">
      <c r="A3255">
        <v>2996</v>
      </c>
      <c r="B3255" s="267">
        <v>45</v>
      </c>
      <c r="C3255" s="396">
        <v>2012</v>
      </c>
      <c r="D3255" s="349"/>
    </row>
    <row r="3256" spans="1:4">
      <c r="A3256">
        <v>2997</v>
      </c>
      <c r="B3256" s="267">
        <v>42</v>
      </c>
      <c r="C3256" s="396">
        <v>2182</v>
      </c>
      <c r="D3256" s="349"/>
    </row>
    <row r="3257" spans="1:4">
      <c r="A3257">
        <v>2998</v>
      </c>
      <c r="B3257" s="267">
        <v>41</v>
      </c>
      <c r="C3257" s="396">
        <v>1982</v>
      </c>
      <c r="D3257" s="349"/>
    </row>
    <row r="3258" spans="1:4">
      <c r="A3258">
        <v>2999</v>
      </c>
      <c r="B3258" s="267">
        <v>38</v>
      </c>
      <c r="C3258" s="396">
        <v>1724</v>
      </c>
      <c r="D3258" s="349"/>
    </row>
    <row r="3259" spans="1:4">
      <c r="A3259">
        <v>3000</v>
      </c>
      <c r="B3259" s="32">
        <v>39</v>
      </c>
      <c r="C3259" s="396">
        <v>2082</v>
      </c>
      <c r="D3259" s="353"/>
    </row>
    <row r="3260" spans="1:4">
      <c r="A3260">
        <v>3001</v>
      </c>
      <c r="B3260" s="296">
        <v>42</v>
      </c>
      <c r="C3260" s="396">
        <v>2174</v>
      </c>
      <c r="D3260" s="353"/>
    </row>
    <row r="3261" spans="1:4">
      <c r="A3261">
        <v>3002</v>
      </c>
      <c r="B3261" s="296">
        <v>38</v>
      </c>
      <c r="C3261" s="396">
        <v>1979</v>
      </c>
      <c r="D3261" s="353"/>
    </row>
    <row r="3262" spans="1:4">
      <c r="A3262">
        <v>3003</v>
      </c>
      <c r="B3262" s="296">
        <v>39</v>
      </c>
      <c r="C3262" s="396">
        <v>1742</v>
      </c>
      <c r="D3262" s="353"/>
    </row>
    <row r="3263" spans="1:4">
      <c r="A3263">
        <v>3004</v>
      </c>
      <c r="B3263" s="296">
        <v>42</v>
      </c>
      <c r="C3263" s="396">
        <v>2218</v>
      </c>
      <c r="D3263" s="353"/>
    </row>
    <row r="3264" spans="1:4">
      <c r="A3264">
        <v>3005</v>
      </c>
      <c r="B3264" s="296">
        <v>44</v>
      </c>
      <c r="C3264" s="396">
        <v>2478</v>
      </c>
      <c r="D3264" s="353"/>
    </row>
    <row r="3265" spans="1:4">
      <c r="A3265">
        <v>3006</v>
      </c>
      <c r="B3265" s="296">
        <v>46</v>
      </c>
      <c r="C3265" s="396">
        <v>2412</v>
      </c>
      <c r="D3265" s="353"/>
    </row>
    <row r="3266" spans="1:4">
      <c r="A3266">
        <v>3007</v>
      </c>
      <c r="B3266" s="267">
        <v>47</v>
      </c>
      <c r="C3266" s="396">
        <v>2529</v>
      </c>
      <c r="D3266" s="349"/>
    </row>
    <row r="3267" spans="1:4">
      <c r="A3267">
        <v>3008</v>
      </c>
      <c r="B3267" s="267">
        <v>38</v>
      </c>
      <c r="C3267" s="396">
        <v>1842</v>
      </c>
      <c r="D3267" s="349"/>
    </row>
    <row r="3268" spans="1:4">
      <c r="A3268">
        <v>3009</v>
      </c>
      <c r="B3268" s="267">
        <v>42</v>
      </c>
      <c r="C3268" s="396">
        <v>2012</v>
      </c>
      <c r="D3268" s="349"/>
    </row>
    <row r="3269" spans="1:4">
      <c r="A3269">
        <v>3010</v>
      </c>
      <c r="B3269" s="267">
        <v>41</v>
      </c>
      <c r="C3269" s="396">
        <v>2284</v>
      </c>
      <c r="D3269" s="349"/>
    </row>
    <row r="3270" spans="1:4">
      <c r="A3270">
        <v>3011</v>
      </c>
      <c r="B3270" s="32">
        <v>46</v>
      </c>
      <c r="C3270" s="396">
        <v>2411</v>
      </c>
      <c r="D3270" s="353"/>
    </row>
    <row r="3271" spans="1:4">
      <c r="A3271">
        <v>3012</v>
      </c>
      <c r="B3271" s="296">
        <v>41</v>
      </c>
      <c r="C3271" s="396">
        <v>2184</v>
      </c>
      <c r="D3271" s="353"/>
    </row>
    <row r="3272" spans="1:4">
      <c r="A3272">
        <v>3013</v>
      </c>
      <c r="B3272" s="296">
        <v>40</v>
      </c>
      <c r="C3272" s="396">
        <v>2091</v>
      </c>
      <c r="D3272" s="353"/>
    </row>
    <row r="3273" spans="1:4">
      <c r="A3273">
        <v>3014</v>
      </c>
      <c r="B3273" s="296">
        <v>44</v>
      </c>
      <c r="C3273" s="396">
        <v>2421</v>
      </c>
      <c r="D3273" s="353"/>
    </row>
    <row r="3274" spans="1:4">
      <c r="A3274">
        <v>3015</v>
      </c>
      <c r="B3274" s="296">
        <v>40</v>
      </c>
      <c r="C3274" s="396">
        <v>1980</v>
      </c>
      <c r="D3274" s="354"/>
    </row>
    <row r="3275" spans="1:4">
      <c r="A3275">
        <v>3016</v>
      </c>
      <c r="B3275" s="296">
        <v>38</v>
      </c>
      <c r="C3275" s="396">
        <v>2087</v>
      </c>
      <c r="D3275" s="353"/>
    </row>
    <row r="3276" spans="1:4">
      <c r="A3276">
        <v>3017</v>
      </c>
      <c r="B3276" s="296">
        <v>42</v>
      </c>
      <c r="C3276" s="396">
        <v>2621</v>
      </c>
      <c r="D3276" s="353"/>
    </row>
    <row r="3277" spans="1:4">
      <c r="A3277">
        <v>3018</v>
      </c>
      <c r="B3277" s="267">
        <v>39</v>
      </c>
      <c r="C3277" s="396">
        <v>2025.9999999999998</v>
      </c>
      <c r="D3277" s="348"/>
    </row>
    <row r="3278" spans="1:4">
      <c r="A3278">
        <v>3019</v>
      </c>
      <c r="B3278" s="267">
        <v>43</v>
      </c>
      <c r="C3278" s="396">
        <v>2382</v>
      </c>
      <c r="D3278" s="348"/>
    </row>
    <row r="3279" spans="1:4">
      <c r="A3279">
        <v>3020</v>
      </c>
      <c r="B3279" s="349">
        <v>45</v>
      </c>
      <c r="C3279" s="396">
        <v>2611</v>
      </c>
      <c r="D3279" s="348"/>
    </row>
    <row r="3280" spans="1:4">
      <c r="A3280">
        <v>3021</v>
      </c>
      <c r="B3280" s="267">
        <v>48</v>
      </c>
      <c r="C3280" s="396">
        <v>2978</v>
      </c>
      <c r="D3280" s="348"/>
    </row>
    <row r="3281" spans="1:4">
      <c r="A3281">
        <v>3022</v>
      </c>
      <c r="B3281" s="267">
        <v>38</v>
      </c>
      <c r="C3281" s="396">
        <v>2082</v>
      </c>
      <c r="D3281" s="348"/>
    </row>
    <row r="3282" spans="1:4">
      <c r="A3282">
        <v>3023</v>
      </c>
      <c r="B3282" s="267">
        <v>42</v>
      </c>
      <c r="C3282" s="396">
        <v>2241</v>
      </c>
      <c r="D3282" s="348"/>
    </row>
    <row r="3283" spans="1:4">
      <c r="A3283">
        <v>3024</v>
      </c>
      <c r="B3283" s="267">
        <v>45</v>
      </c>
      <c r="C3283" s="396">
        <v>1521</v>
      </c>
      <c r="D3283" s="348"/>
    </row>
    <row r="3284" spans="1:4">
      <c r="A3284">
        <v>3025</v>
      </c>
      <c r="B3284" s="267">
        <v>47</v>
      </c>
      <c r="C3284" s="396">
        <v>1811</v>
      </c>
      <c r="D3284" s="348"/>
    </row>
    <row r="3285" spans="1:4">
      <c r="A3285">
        <v>3026</v>
      </c>
      <c r="B3285" s="267">
        <v>42</v>
      </c>
      <c r="C3285" s="396">
        <v>1427</v>
      </c>
      <c r="D3285" s="349"/>
    </row>
    <row r="3286" spans="1:4">
      <c r="A3286">
        <v>3027</v>
      </c>
      <c r="B3286" s="267">
        <v>38</v>
      </c>
      <c r="C3286" s="396">
        <v>1175</v>
      </c>
      <c r="D3286" s="349"/>
    </row>
    <row r="3287" spans="1:4">
      <c r="A3287">
        <v>3028</v>
      </c>
      <c r="B3287" s="267">
        <v>44</v>
      </c>
      <c r="C3287" s="396">
        <v>2697</v>
      </c>
      <c r="D3287" s="349"/>
    </row>
    <row r="3288" spans="1:4">
      <c r="A3288">
        <v>3029</v>
      </c>
      <c r="B3288" s="267">
        <v>40</v>
      </c>
      <c r="C3288" s="396">
        <v>1542</v>
      </c>
      <c r="D3288" s="349"/>
    </row>
    <row r="3289" spans="1:4">
      <c r="A3289">
        <v>3030</v>
      </c>
      <c r="B3289" s="32">
        <v>40</v>
      </c>
      <c r="C3289" s="396">
        <v>1827</v>
      </c>
      <c r="D3289" s="353"/>
    </row>
    <row r="3290" spans="1:4">
      <c r="A3290">
        <v>3031</v>
      </c>
      <c r="B3290" s="296">
        <v>39</v>
      </c>
      <c r="C3290" s="396">
        <v>1572</v>
      </c>
      <c r="D3290" s="353"/>
    </row>
    <row r="3291" spans="1:4">
      <c r="A3291">
        <v>3032</v>
      </c>
      <c r="B3291" s="296">
        <v>42</v>
      </c>
      <c r="C3291" s="396">
        <v>2017.9999999999998</v>
      </c>
      <c r="D3291" s="353"/>
    </row>
    <row r="3292" spans="1:4">
      <c r="A3292">
        <v>3033</v>
      </c>
      <c r="B3292" s="296">
        <v>42</v>
      </c>
      <c r="C3292" s="396">
        <v>2181</v>
      </c>
      <c r="D3292" s="353"/>
    </row>
    <row r="3293" spans="1:4">
      <c r="A3293">
        <v>3034</v>
      </c>
      <c r="B3293" s="296">
        <v>46</v>
      </c>
      <c r="C3293" s="396">
        <v>2766</v>
      </c>
      <c r="D3293" s="353"/>
    </row>
    <row r="3294" spans="1:4">
      <c r="A3294">
        <v>3035</v>
      </c>
      <c r="B3294" s="296">
        <v>38</v>
      </c>
      <c r="C3294" s="396">
        <v>1921</v>
      </c>
      <c r="D3294" s="353"/>
    </row>
    <row r="3295" spans="1:4">
      <c r="A3295">
        <v>3036</v>
      </c>
      <c r="B3295" s="296">
        <v>44</v>
      </c>
      <c r="C3295" s="396">
        <v>2418</v>
      </c>
      <c r="D3295" s="353"/>
    </row>
    <row r="3296" spans="1:4">
      <c r="A3296">
        <v>3037</v>
      </c>
      <c r="B3296" s="267">
        <v>39</v>
      </c>
      <c r="C3296" s="396">
        <v>1711</v>
      </c>
      <c r="D3296" s="349"/>
    </row>
    <row r="3297" spans="1:4">
      <c r="A3297">
        <v>3038</v>
      </c>
      <c r="B3297" s="267">
        <v>43</v>
      </c>
      <c r="C3297" s="396">
        <v>2089</v>
      </c>
      <c r="D3297" s="349"/>
    </row>
    <row r="3298" spans="1:4">
      <c r="A3298">
        <v>3039</v>
      </c>
      <c r="B3298" s="267">
        <v>48</v>
      </c>
      <c r="C3298" s="396">
        <v>2712</v>
      </c>
      <c r="D3298" s="349"/>
    </row>
    <row r="3299" spans="1:4">
      <c r="A3299">
        <v>3040</v>
      </c>
      <c r="B3299" s="267">
        <v>41</v>
      </c>
      <c r="C3299" s="396">
        <v>1982</v>
      </c>
      <c r="D3299" s="349"/>
    </row>
    <row r="3300" spans="1:4">
      <c r="A3300">
        <v>3041</v>
      </c>
      <c r="B3300" s="32">
        <v>37</v>
      </c>
      <c r="C3300" s="396">
        <v>1760</v>
      </c>
      <c r="D3300" s="354"/>
    </row>
    <row r="3301" spans="1:4">
      <c r="A3301">
        <v>3042</v>
      </c>
      <c r="B3301" s="296">
        <v>40</v>
      </c>
      <c r="C3301" s="396">
        <v>1997</v>
      </c>
      <c r="D3301" s="353"/>
    </row>
    <row r="3302" spans="1:4">
      <c r="A3302">
        <v>3043</v>
      </c>
      <c r="B3302" s="296">
        <v>41</v>
      </c>
      <c r="C3302" s="396">
        <v>2182</v>
      </c>
      <c r="D3302" s="353"/>
    </row>
    <row r="3303" spans="1:4">
      <c r="A3303">
        <v>3044</v>
      </c>
      <c r="B3303" s="296">
        <v>45</v>
      </c>
      <c r="C3303" s="396">
        <v>2398</v>
      </c>
      <c r="D3303" s="353"/>
    </row>
    <row r="3304" spans="1:4">
      <c r="A3304">
        <v>3045</v>
      </c>
      <c r="B3304" s="296">
        <v>39</v>
      </c>
      <c r="C3304" s="396">
        <v>1746</v>
      </c>
      <c r="D3304" s="353"/>
    </row>
    <row r="3305" spans="1:4">
      <c r="A3305">
        <v>3046</v>
      </c>
      <c r="B3305" s="296">
        <v>41</v>
      </c>
      <c r="C3305" s="396">
        <v>2382</v>
      </c>
      <c r="D3305" s="353"/>
    </row>
    <row r="3306" spans="1:4">
      <c r="A3306">
        <v>3047</v>
      </c>
      <c r="B3306" s="296">
        <v>41</v>
      </c>
      <c r="C3306" s="396">
        <v>2188</v>
      </c>
      <c r="D3306" s="353"/>
    </row>
    <row r="3307" spans="1:4">
      <c r="A3307">
        <v>3048</v>
      </c>
      <c r="B3307" s="296">
        <v>42</v>
      </c>
      <c r="C3307" s="396">
        <v>2082</v>
      </c>
      <c r="D3307" s="353"/>
    </row>
    <row r="3308" spans="1:4">
      <c r="A3308">
        <v>3049</v>
      </c>
      <c r="B3308" s="267">
        <v>45</v>
      </c>
      <c r="C3308" s="396">
        <v>2418</v>
      </c>
      <c r="D3308" s="348"/>
    </row>
    <row r="3309" spans="1:4">
      <c r="A3309">
        <v>3050</v>
      </c>
      <c r="B3309" s="267">
        <v>40</v>
      </c>
      <c r="C3309" s="396">
        <v>2021.9999999999998</v>
      </c>
      <c r="D3309" s="348"/>
    </row>
    <row r="3310" spans="1:4">
      <c r="A3310">
        <v>3051</v>
      </c>
      <c r="B3310" s="267">
        <v>40</v>
      </c>
      <c r="C3310" s="396">
        <v>2101</v>
      </c>
      <c r="D3310" s="348"/>
    </row>
    <row r="3311" spans="1:4">
      <c r="A3311">
        <v>3052</v>
      </c>
      <c r="B3311" s="267">
        <v>44</v>
      </c>
      <c r="C3311" s="396">
        <v>2422</v>
      </c>
      <c r="D3311" s="348"/>
    </row>
    <row r="3312" spans="1:4">
      <c r="A3312">
        <v>3053</v>
      </c>
      <c r="B3312" s="267">
        <v>41</v>
      </c>
      <c r="C3312" s="396">
        <v>2180</v>
      </c>
      <c r="D3312" s="355"/>
    </row>
    <row r="3313" spans="1:4">
      <c r="A3313">
        <v>3054</v>
      </c>
      <c r="B3313" s="267">
        <v>46</v>
      </c>
      <c r="C3313" s="396">
        <v>2577</v>
      </c>
      <c r="D3313" s="349"/>
    </row>
    <row r="3314" spans="1:4">
      <c r="A3314">
        <v>3055</v>
      </c>
      <c r="B3314" s="267">
        <v>44</v>
      </c>
      <c r="C3314" s="396">
        <v>2297</v>
      </c>
      <c r="D3314" s="349"/>
    </row>
    <row r="3315" spans="1:4">
      <c r="A3315">
        <v>3056</v>
      </c>
      <c r="B3315" s="267">
        <v>42</v>
      </c>
      <c r="C3315" s="396">
        <v>2177</v>
      </c>
      <c r="D3315" s="349"/>
    </row>
    <row r="3316" spans="1:4">
      <c r="A3316">
        <v>3057</v>
      </c>
      <c r="B3316" s="267">
        <v>41</v>
      </c>
      <c r="C3316" s="396">
        <v>2170</v>
      </c>
      <c r="D3316" s="356"/>
    </row>
    <row r="3317" spans="1:4">
      <c r="A3317">
        <v>3058</v>
      </c>
      <c r="B3317" s="32">
        <v>39</v>
      </c>
      <c r="C3317" s="396">
        <v>1882</v>
      </c>
      <c r="D3317" s="353"/>
    </row>
    <row r="3318" spans="1:4">
      <c r="A3318">
        <v>3059</v>
      </c>
      <c r="B3318" s="296">
        <v>46</v>
      </c>
      <c r="C3318" s="396">
        <v>2512</v>
      </c>
      <c r="D3318" s="353"/>
    </row>
    <row r="3319" spans="1:4">
      <c r="A3319">
        <v>3060</v>
      </c>
      <c r="B3319" s="296">
        <v>42</v>
      </c>
      <c r="C3319" s="396">
        <v>2241</v>
      </c>
      <c r="D3319" s="353"/>
    </row>
    <row r="3320" spans="1:4">
      <c r="A3320">
        <v>3061</v>
      </c>
      <c r="B3320" s="296">
        <v>45</v>
      </c>
      <c r="C3320" s="396">
        <v>2428</v>
      </c>
      <c r="D3320" s="353"/>
    </row>
    <row r="3321" spans="1:4">
      <c r="A3321">
        <v>3062</v>
      </c>
      <c r="B3321" s="296">
        <v>40</v>
      </c>
      <c r="C3321" s="396">
        <v>2114</v>
      </c>
      <c r="D3321" s="353"/>
    </row>
    <row r="3322" spans="1:4">
      <c r="A3322">
        <v>3063</v>
      </c>
      <c r="B3322" s="296">
        <v>40</v>
      </c>
      <c r="C3322" s="396">
        <v>2140</v>
      </c>
      <c r="D3322" s="353"/>
    </row>
    <row r="3323" spans="1:4">
      <c r="A3323">
        <v>3064</v>
      </c>
      <c r="B3323" s="296">
        <v>38</v>
      </c>
      <c r="C3323" s="396">
        <v>1878</v>
      </c>
      <c r="D3323" s="353"/>
    </row>
    <row r="3324" spans="1:4">
      <c r="A3324">
        <v>3065</v>
      </c>
      <c r="B3324" s="267">
        <v>42</v>
      </c>
      <c r="C3324" s="396">
        <v>2174</v>
      </c>
      <c r="D3324" s="349"/>
    </row>
    <row r="3325" spans="1:4">
      <c r="A3325">
        <v>3066</v>
      </c>
      <c r="B3325" s="267">
        <v>37</v>
      </c>
      <c r="C3325" s="396">
        <v>1811</v>
      </c>
      <c r="D3325" s="349"/>
    </row>
    <row r="3326" spans="1:4">
      <c r="A3326">
        <v>3067</v>
      </c>
      <c r="B3326" s="267">
        <v>42</v>
      </c>
      <c r="C3326" s="396">
        <v>2181</v>
      </c>
      <c r="D3326" s="349"/>
    </row>
    <row r="3327" spans="1:4">
      <c r="A3327">
        <v>3068</v>
      </c>
      <c r="B3327" s="267">
        <v>41</v>
      </c>
      <c r="C3327" s="396">
        <v>2012</v>
      </c>
      <c r="D3327" s="349"/>
    </row>
    <row r="3328" spans="1:4">
      <c r="A3328">
        <v>3069</v>
      </c>
      <c r="B3328" s="32">
        <v>38</v>
      </c>
      <c r="C3328" s="396">
        <v>1821</v>
      </c>
      <c r="D3328" s="353"/>
    </row>
    <row r="3329" spans="1:11">
      <c r="A3329">
        <v>3070</v>
      </c>
      <c r="B3329" s="296">
        <v>40</v>
      </c>
      <c r="C3329" s="396">
        <v>2128</v>
      </c>
      <c r="D3329" s="353"/>
    </row>
    <row r="3330" spans="1:11">
      <c r="A3330">
        <v>3071</v>
      </c>
      <c r="B3330" s="296">
        <v>41</v>
      </c>
      <c r="C3330" s="396">
        <v>2017.9999999999998</v>
      </c>
      <c r="D3330" s="353"/>
    </row>
    <row r="3331" spans="1:11">
      <c r="A3331">
        <v>3072</v>
      </c>
      <c r="B3331" s="296">
        <v>44</v>
      </c>
      <c r="C3331" s="396">
        <v>2388</v>
      </c>
      <c r="D3331" s="353"/>
    </row>
    <row r="3332" spans="1:11">
      <c r="A3332">
        <v>3073</v>
      </c>
      <c r="B3332" s="296">
        <v>40</v>
      </c>
      <c r="C3332" s="396">
        <v>2181</v>
      </c>
      <c r="D3332" s="353"/>
    </row>
    <row r="3333" spans="1:11">
      <c r="A3333">
        <v>3074</v>
      </c>
      <c r="B3333" s="296">
        <v>42</v>
      </c>
      <c r="C3333" s="396">
        <v>2218</v>
      </c>
      <c r="D3333" s="353"/>
    </row>
    <row r="3334" spans="1:11">
      <c r="A3334">
        <v>3075</v>
      </c>
      <c r="B3334" s="296">
        <v>42</v>
      </c>
      <c r="C3334" s="396">
        <v>2421</v>
      </c>
      <c r="D3334" s="353"/>
    </row>
    <row r="3335" spans="1:11">
      <c r="A3335">
        <v>3076</v>
      </c>
      <c r="B3335" s="296">
        <v>41</v>
      </c>
      <c r="C3335" s="396">
        <v>2182</v>
      </c>
      <c r="D3335" s="353"/>
    </row>
    <row r="3336" spans="1:11">
      <c r="A3336">
        <v>3077</v>
      </c>
      <c r="B3336" s="296">
        <v>43</v>
      </c>
      <c r="C3336" s="396">
        <v>2201</v>
      </c>
      <c r="D3336" s="353"/>
    </row>
    <row r="3337" spans="1:11">
      <c r="A3337">
        <v>3078</v>
      </c>
      <c r="B3337" s="296">
        <v>40</v>
      </c>
      <c r="C3337" s="396">
        <v>1989</v>
      </c>
      <c r="D3337" s="353"/>
    </row>
    <row r="3338" spans="1:11">
      <c r="A3338">
        <v>3079</v>
      </c>
      <c r="B3338" s="296">
        <v>44</v>
      </c>
      <c r="C3338" s="396">
        <v>2382</v>
      </c>
      <c r="D3338" s="353"/>
    </row>
    <row r="3339" spans="1:11">
      <c r="A3339">
        <v>3080</v>
      </c>
      <c r="B3339" s="296">
        <v>42</v>
      </c>
      <c r="C3339" s="396">
        <v>2091</v>
      </c>
      <c r="D3339" s="353"/>
    </row>
    <row r="3342" spans="1:11">
      <c r="A3342" t="s">
        <v>59</v>
      </c>
    </row>
    <row r="3343" spans="1:11">
      <c r="B3343" s="130">
        <v>50</v>
      </c>
      <c r="C3343" s="13">
        <v>1560</v>
      </c>
      <c r="E3343" t="s">
        <v>2623</v>
      </c>
      <c r="F3343">
        <f>COUNT(B3343:B3437)</f>
        <v>95</v>
      </c>
      <c r="H3343" s="345">
        <f>F3345</f>
        <v>30</v>
      </c>
      <c r="I3343" s="345">
        <f>H3343+$F$3348</f>
        <v>31</v>
      </c>
      <c r="J3343" t="str">
        <f>CONCATENATE(H3343:H3376,"-",I3343:I3376)</f>
        <v>30-31</v>
      </c>
      <c r="K3343">
        <f t="array" ref="K3343:K3376">FREQUENCY(B3343:B3437,I3343:I3376)</f>
        <v>3</v>
      </c>
    </row>
    <row r="3344" spans="1:11">
      <c r="B3344" s="130">
        <v>49</v>
      </c>
      <c r="C3344" s="13">
        <v>1480</v>
      </c>
      <c r="E3344" t="s">
        <v>2624</v>
      </c>
      <c r="F3344" s="345">
        <f>MAX(B3343:B3437)</f>
        <v>52</v>
      </c>
      <c r="H3344" s="345">
        <f>I3343+1</f>
        <v>32</v>
      </c>
      <c r="I3344" s="345">
        <f t="shared" ref="I3344:I3376" si="0">H3344+$F$3348</f>
        <v>33</v>
      </c>
      <c r="J3344" t="str">
        <f t="shared" ref="J3344:J3376" si="1">CONCATENATE(H3344:H3377,"-",I3344:I3377)</f>
        <v>32-33</v>
      </c>
      <c r="K3344">
        <v>5</v>
      </c>
    </row>
    <row r="3345" spans="2:11">
      <c r="B3345" s="130">
        <v>49</v>
      </c>
      <c r="C3345" s="13">
        <v>1520</v>
      </c>
      <c r="E3345" t="s">
        <v>2625</v>
      </c>
      <c r="F3345" s="345">
        <f>MIN(B3343:B3437)</f>
        <v>30</v>
      </c>
      <c r="H3345" s="345">
        <f t="shared" ref="H3345:H3375" si="2">I3344+1</f>
        <v>34</v>
      </c>
      <c r="I3345" s="345">
        <f t="shared" si="0"/>
        <v>35</v>
      </c>
      <c r="J3345" t="str">
        <f t="shared" si="1"/>
        <v>34-35</v>
      </c>
      <c r="K3345">
        <v>6</v>
      </c>
    </row>
    <row r="3346" spans="2:11">
      <c r="B3346" s="130">
        <v>47</v>
      </c>
      <c r="C3346" s="13">
        <v>1772</v>
      </c>
      <c r="E3346" t="s">
        <v>2514</v>
      </c>
      <c r="F3346" s="345">
        <f>F3344-F3345</f>
        <v>22</v>
      </c>
      <c r="H3346" s="345">
        <f t="shared" si="2"/>
        <v>36</v>
      </c>
      <c r="I3346" s="345">
        <f t="shared" si="0"/>
        <v>37</v>
      </c>
      <c r="J3346" t="str">
        <f t="shared" si="1"/>
        <v>36-37</v>
      </c>
      <c r="K3346">
        <v>12</v>
      </c>
    </row>
    <row r="3347" spans="2:11">
      <c r="B3347" s="130">
        <v>50</v>
      </c>
      <c r="C3347" s="13">
        <v>1560</v>
      </c>
      <c r="E3347" t="s">
        <v>2626</v>
      </c>
      <c r="F3347">
        <v>22</v>
      </c>
      <c r="H3347" s="345">
        <f t="shared" si="2"/>
        <v>38</v>
      </c>
      <c r="I3347" s="345">
        <f t="shared" si="0"/>
        <v>39</v>
      </c>
      <c r="J3347" t="str">
        <f t="shared" si="1"/>
        <v>38-39</v>
      </c>
      <c r="K3347">
        <v>3</v>
      </c>
    </row>
    <row r="3348" spans="2:11">
      <c r="B3348" s="130">
        <v>49</v>
      </c>
      <c r="C3348" s="13">
        <v>1440</v>
      </c>
      <c r="E3348" t="s">
        <v>2627</v>
      </c>
      <c r="F3348">
        <v>1</v>
      </c>
      <c r="H3348" s="345">
        <f t="shared" si="2"/>
        <v>40</v>
      </c>
      <c r="I3348" s="345">
        <f t="shared" si="0"/>
        <v>41</v>
      </c>
      <c r="J3348" t="str">
        <f t="shared" si="1"/>
        <v>40-41</v>
      </c>
      <c r="K3348">
        <v>17</v>
      </c>
    </row>
    <row r="3349" spans="2:11">
      <c r="B3349" s="130">
        <v>49</v>
      </c>
      <c r="C3349" s="13">
        <v>1400</v>
      </c>
      <c r="H3349" s="345">
        <f t="shared" si="2"/>
        <v>42</v>
      </c>
      <c r="I3349" s="345">
        <f t="shared" si="0"/>
        <v>43</v>
      </c>
      <c r="J3349" t="str">
        <f t="shared" si="1"/>
        <v>42-43</v>
      </c>
      <c r="K3349">
        <v>4</v>
      </c>
    </row>
    <row r="3350" spans="2:11">
      <c r="B3350" s="12">
        <v>37</v>
      </c>
      <c r="C3350" s="12">
        <v>890</v>
      </c>
      <c r="H3350" s="345">
        <f t="shared" si="2"/>
        <v>44</v>
      </c>
      <c r="I3350" s="345">
        <f t="shared" si="0"/>
        <v>45</v>
      </c>
      <c r="J3350" t="str">
        <f t="shared" si="1"/>
        <v>44-45</v>
      </c>
      <c r="K3350">
        <v>16</v>
      </c>
    </row>
    <row r="3351" spans="2:11">
      <c r="B3351" s="12">
        <v>35</v>
      </c>
      <c r="C3351" s="12">
        <v>710</v>
      </c>
      <c r="H3351" s="345">
        <f t="shared" si="2"/>
        <v>46</v>
      </c>
      <c r="I3351" s="345">
        <f t="shared" si="0"/>
        <v>47</v>
      </c>
      <c r="J3351" t="str">
        <f t="shared" si="1"/>
        <v>46-47</v>
      </c>
      <c r="K3351">
        <v>4</v>
      </c>
    </row>
    <row r="3352" spans="2:11">
      <c r="B3352" s="12">
        <v>41</v>
      </c>
      <c r="C3352" s="12">
        <v>870</v>
      </c>
      <c r="H3352" s="345">
        <f t="shared" si="2"/>
        <v>48</v>
      </c>
      <c r="I3352" s="345">
        <f t="shared" si="0"/>
        <v>49</v>
      </c>
      <c r="J3352" t="str">
        <f t="shared" si="1"/>
        <v>48-49</v>
      </c>
      <c r="K3352">
        <v>13</v>
      </c>
    </row>
    <row r="3353" spans="2:11">
      <c r="B3353" s="12">
        <v>36</v>
      </c>
      <c r="C3353" s="12">
        <v>680</v>
      </c>
      <c r="H3353" s="345">
        <f t="shared" si="2"/>
        <v>50</v>
      </c>
      <c r="I3353" s="345">
        <f t="shared" si="0"/>
        <v>51</v>
      </c>
      <c r="J3353" t="str">
        <f t="shared" si="1"/>
        <v>50-51</v>
      </c>
      <c r="K3353">
        <v>11</v>
      </c>
    </row>
    <row r="3354" spans="2:11">
      <c r="B3354" s="12">
        <v>36</v>
      </c>
      <c r="C3354" s="12">
        <v>780</v>
      </c>
      <c r="H3354" s="345">
        <f t="shared" si="2"/>
        <v>52</v>
      </c>
      <c r="I3354" s="345">
        <f t="shared" si="0"/>
        <v>53</v>
      </c>
      <c r="J3354" t="str">
        <f t="shared" si="1"/>
        <v>52-53</v>
      </c>
      <c r="K3354">
        <v>1</v>
      </c>
    </row>
    <row r="3355" spans="2:11">
      <c r="B3355" s="130">
        <v>49</v>
      </c>
      <c r="C3355" s="13">
        <v>920</v>
      </c>
      <c r="H3355" s="345">
        <f t="shared" si="2"/>
        <v>54</v>
      </c>
      <c r="I3355" s="345">
        <f t="shared" si="0"/>
        <v>55</v>
      </c>
      <c r="J3355" t="str">
        <f t="shared" si="1"/>
        <v>54-55</v>
      </c>
      <c r="K3355">
        <v>0</v>
      </c>
    </row>
    <row r="3356" spans="2:11">
      <c r="B3356" s="130">
        <v>49</v>
      </c>
      <c r="C3356" s="13">
        <v>878</v>
      </c>
      <c r="H3356" s="345">
        <f t="shared" si="2"/>
        <v>56</v>
      </c>
      <c r="I3356" s="345">
        <f t="shared" si="0"/>
        <v>57</v>
      </c>
      <c r="J3356" t="str">
        <f t="shared" si="1"/>
        <v>56-57</v>
      </c>
      <c r="K3356">
        <v>0</v>
      </c>
    </row>
    <row r="3357" spans="2:11">
      <c r="B3357" s="130">
        <v>47</v>
      </c>
      <c r="C3357" s="12">
        <v>820</v>
      </c>
      <c r="H3357" s="345">
        <f t="shared" si="2"/>
        <v>58</v>
      </c>
      <c r="I3357" s="345">
        <f t="shared" si="0"/>
        <v>59</v>
      </c>
      <c r="J3357" t="str">
        <f t="shared" si="1"/>
        <v>58-59</v>
      </c>
      <c r="K3357">
        <v>0</v>
      </c>
    </row>
    <row r="3358" spans="2:11">
      <c r="B3358" s="130">
        <v>50</v>
      </c>
      <c r="C3358" s="12">
        <v>840</v>
      </c>
      <c r="H3358" s="345">
        <f t="shared" si="2"/>
        <v>60</v>
      </c>
      <c r="I3358" s="345">
        <f t="shared" si="0"/>
        <v>61</v>
      </c>
      <c r="J3358" t="str">
        <f t="shared" si="1"/>
        <v>60-61</v>
      </c>
      <c r="K3358">
        <v>0</v>
      </c>
    </row>
    <row r="3359" spans="2:11">
      <c r="B3359" s="130">
        <v>49</v>
      </c>
      <c r="C3359" s="12">
        <v>890</v>
      </c>
      <c r="H3359" s="345">
        <f t="shared" si="2"/>
        <v>62</v>
      </c>
      <c r="I3359" s="345">
        <f t="shared" si="0"/>
        <v>63</v>
      </c>
      <c r="J3359" t="str">
        <f t="shared" si="1"/>
        <v>62-63</v>
      </c>
      <c r="K3359">
        <v>0</v>
      </c>
    </row>
    <row r="3360" spans="2:11">
      <c r="B3360" s="130">
        <v>44</v>
      </c>
      <c r="C3360" s="12">
        <v>840</v>
      </c>
      <c r="H3360" s="345">
        <f>I3359+1</f>
        <v>64</v>
      </c>
      <c r="I3360" s="345">
        <f t="shared" si="0"/>
        <v>65</v>
      </c>
      <c r="J3360" t="str">
        <f t="shared" si="1"/>
        <v>64-65</v>
      </c>
      <c r="K3360">
        <v>0</v>
      </c>
    </row>
    <row r="3361" spans="2:11">
      <c r="B3361" s="130">
        <v>45</v>
      </c>
      <c r="C3361" s="12">
        <v>890</v>
      </c>
      <c r="H3361" s="345">
        <f t="shared" si="2"/>
        <v>66</v>
      </c>
      <c r="I3361" s="345">
        <f t="shared" si="0"/>
        <v>67</v>
      </c>
      <c r="J3361" t="str">
        <f t="shared" si="1"/>
        <v>66-67</v>
      </c>
      <c r="K3361">
        <v>0</v>
      </c>
    </row>
    <row r="3362" spans="2:11">
      <c r="B3362" s="130">
        <v>51</v>
      </c>
      <c r="C3362" s="12">
        <v>910</v>
      </c>
      <c r="H3362" s="345">
        <f t="shared" si="2"/>
        <v>68</v>
      </c>
      <c r="I3362" s="345">
        <f t="shared" si="0"/>
        <v>69</v>
      </c>
      <c r="J3362" t="str">
        <f t="shared" si="1"/>
        <v>68-69</v>
      </c>
      <c r="K3362">
        <v>0</v>
      </c>
    </row>
    <row r="3363" spans="2:11">
      <c r="B3363" s="130">
        <v>44</v>
      </c>
      <c r="C3363" s="12">
        <v>870</v>
      </c>
      <c r="H3363" s="345">
        <f t="shared" si="2"/>
        <v>70</v>
      </c>
      <c r="I3363" s="345">
        <f t="shared" si="0"/>
        <v>71</v>
      </c>
      <c r="J3363" t="str">
        <f t="shared" si="1"/>
        <v>70-71</v>
      </c>
      <c r="K3363">
        <v>0</v>
      </c>
    </row>
    <row r="3364" spans="2:11">
      <c r="B3364" s="130">
        <v>41</v>
      </c>
      <c r="C3364" s="12">
        <v>880</v>
      </c>
      <c r="H3364" s="345">
        <f t="shared" si="2"/>
        <v>72</v>
      </c>
      <c r="I3364" s="345">
        <f t="shared" si="0"/>
        <v>73</v>
      </c>
      <c r="J3364" t="str">
        <f t="shared" si="1"/>
        <v>72-73</v>
      </c>
      <c r="K3364">
        <v>0</v>
      </c>
    </row>
    <row r="3365" spans="2:11">
      <c r="B3365" s="130">
        <v>31</v>
      </c>
      <c r="C3365" s="12">
        <v>620</v>
      </c>
      <c r="H3365" s="345">
        <f>I3364+1</f>
        <v>74</v>
      </c>
      <c r="I3365" s="345">
        <f t="shared" si="0"/>
        <v>75</v>
      </c>
      <c r="J3365" t="str">
        <f t="shared" si="1"/>
        <v>74-75</v>
      </c>
      <c r="K3365">
        <v>0</v>
      </c>
    </row>
    <row r="3366" spans="2:11">
      <c r="B3366" s="130">
        <v>44</v>
      </c>
      <c r="C3366" s="12">
        <v>820</v>
      </c>
      <c r="H3366" s="345">
        <f t="shared" si="2"/>
        <v>76</v>
      </c>
      <c r="I3366" s="345">
        <f t="shared" si="0"/>
        <v>77</v>
      </c>
      <c r="J3366" t="str">
        <f t="shared" si="1"/>
        <v>76-77</v>
      </c>
      <c r="K3366">
        <v>0</v>
      </c>
    </row>
    <row r="3367" spans="2:11">
      <c r="B3367" s="130">
        <v>45</v>
      </c>
      <c r="C3367" s="12">
        <v>840</v>
      </c>
      <c r="H3367" s="345">
        <f t="shared" si="2"/>
        <v>78</v>
      </c>
      <c r="I3367" s="345">
        <f t="shared" si="0"/>
        <v>79</v>
      </c>
      <c r="J3367" t="str">
        <f t="shared" si="1"/>
        <v>78-79</v>
      </c>
      <c r="K3367">
        <v>0</v>
      </c>
    </row>
    <row r="3368" spans="2:11">
      <c r="B3368" s="130">
        <v>51</v>
      </c>
      <c r="C3368" s="12">
        <v>1290</v>
      </c>
      <c r="H3368" s="345">
        <f t="shared" si="2"/>
        <v>80</v>
      </c>
      <c r="I3368" s="345">
        <f t="shared" si="0"/>
        <v>81</v>
      </c>
      <c r="J3368" t="str">
        <f t="shared" si="1"/>
        <v>80-81</v>
      </c>
      <c r="K3368">
        <v>0</v>
      </c>
    </row>
    <row r="3369" spans="2:11">
      <c r="B3369" s="130">
        <v>44</v>
      </c>
      <c r="C3369" s="12">
        <v>710</v>
      </c>
      <c r="H3369" s="345">
        <f t="shared" si="2"/>
        <v>82</v>
      </c>
      <c r="I3369" s="345">
        <f t="shared" si="0"/>
        <v>83</v>
      </c>
      <c r="J3369" t="str">
        <f t="shared" si="1"/>
        <v>82-83</v>
      </c>
      <c r="K3369">
        <v>0</v>
      </c>
    </row>
    <row r="3370" spans="2:11">
      <c r="B3370" s="130">
        <v>44</v>
      </c>
      <c r="C3370" s="12">
        <v>780</v>
      </c>
      <c r="H3370" s="345">
        <f t="shared" si="2"/>
        <v>84</v>
      </c>
      <c r="I3370" s="345">
        <f t="shared" si="0"/>
        <v>85</v>
      </c>
      <c r="J3370" t="str">
        <f t="shared" si="1"/>
        <v>84-85</v>
      </c>
      <c r="K3370">
        <v>0</v>
      </c>
    </row>
    <row r="3371" spans="2:11">
      <c r="B3371" s="130">
        <v>45</v>
      </c>
      <c r="C3371" s="12">
        <v>830</v>
      </c>
      <c r="H3371" s="345">
        <f t="shared" si="2"/>
        <v>86</v>
      </c>
      <c r="I3371" s="345">
        <f t="shared" si="0"/>
        <v>87</v>
      </c>
      <c r="J3371" t="str">
        <f t="shared" si="1"/>
        <v>86-87</v>
      </c>
      <c r="K3371">
        <v>0</v>
      </c>
    </row>
    <row r="3372" spans="2:11">
      <c r="B3372" s="130">
        <v>51</v>
      </c>
      <c r="C3372" s="12">
        <v>620</v>
      </c>
      <c r="H3372" s="345">
        <f t="shared" si="2"/>
        <v>88</v>
      </c>
      <c r="I3372" s="345">
        <f t="shared" si="0"/>
        <v>89</v>
      </c>
      <c r="J3372" t="str">
        <f t="shared" si="1"/>
        <v>88-89</v>
      </c>
      <c r="K3372">
        <v>0</v>
      </c>
    </row>
    <row r="3373" spans="2:11">
      <c r="B3373" s="130">
        <v>44</v>
      </c>
      <c r="C3373" s="12">
        <v>820</v>
      </c>
      <c r="H3373" s="345">
        <f t="shared" si="2"/>
        <v>90</v>
      </c>
      <c r="I3373" s="345">
        <f t="shared" si="0"/>
        <v>91</v>
      </c>
      <c r="J3373" t="str">
        <f t="shared" si="1"/>
        <v>90-91</v>
      </c>
      <c r="K3373">
        <v>0</v>
      </c>
    </row>
    <row r="3374" spans="2:11">
      <c r="B3374" s="130">
        <v>41</v>
      </c>
      <c r="C3374" s="12">
        <v>840</v>
      </c>
      <c r="H3374" s="345">
        <f t="shared" si="2"/>
        <v>92</v>
      </c>
      <c r="I3374" s="345">
        <f t="shared" si="0"/>
        <v>93</v>
      </c>
      <c r="J3374" t="str">
        <f t="shared" si="1"/>
        <v>92-93</v>
      </c>
      <c r="K3374">
        <v>0</v>
      </c>
    </row>
    <row r="3375" spans="2:11">
      <c r="B3375" s="12">
        <v>35</v>
      </c>
      <c r="C3375" s="12">
        <v>580</v>
      </c>
      <c r="H3375" s="345">
        <f t="shared" si="2"/>
        <v>94</v>
      </c>
      <c r="I3375" s="345">
        <f t="shared" si="0"/>
        <v>95</v>
      </c>
      <c r="J3375" t="str">
        <f t="shared" si="1"/>
        <v>94-95</v>
      </c>
      <c r="K3375">
        <v>0</v>
      </c>
    </row>
    <row r="3376" spans="2:11">
      <c r="B3376" s="12">
        <v>41</v>
      </c>
      <c r="C3376" s="12">
        <v>830</v>
      </c>
      <c r="H3376" s="345">
        <f>I3375+1</f>
        <v>96</v>
      </c>
      <c r="I3376" s="345">
        <f t="shared" si="0"/>
        <v>97</v>
      </c>
      <c r="J3376" t="str">
        <f t="shared" si="1"/>
        <v>96-97</v>
      </c>
      <c r="K3376">
        <v>0</v>
      </c>
    </row>
    <row r="3377" spans="2:9">
      <c r="B3377" s="12">
        <v>36</v>
      </c>
      <c r="C3377" s="12">
        <v>620</v>
      </c>
      <c r="I3377" s="345"/>
    </row>
    <row r="3378" spans="2:9">
      <c r="B3378" s="12">
        <v>36</v>
      </c>
      <c r="C3378" s="13">
        <v>628</v>
      </c>
      <c r="I3378" s="345"/>
    </row>
    <row r="3379" spans="2:9">
      <c r="B3379" s="12">
        <v>32</v>
      </c>
      <c r="C3379" s="13">
        <v>589</v>
      </c>
      <c r="I3379" s="345"/>
    </row>
    <row r="3380" spans="2:9">
      <c r="B3380" s="130">
        <v>49</v>
      </c>
      <c r="C3380" s="12">
        <v>877</v>
      </c>
      <c r="I3380" s="345"/>
    </row>
    <row r="3381" spans="2:9">
      <c r="B3381" s="130">
        <v>47</v>
      </c>
      <c r="C3381" s="12">
        <v>880</v>
      </c>
      <c r="I3381" s="345"/>
    </row>
    <row r="3382" spans="2:9">
      <c r="B3382" s="12">
        <v>39</v>
      </c>
      <c r="C3382" s="12">
        <v>583</v>
      </c>
      <c r="I3382" s="345"/>
    </row>
    <row r="3383" spans="2:9">
      <c r="B3383" s="12">
        <v>40</v>
      </c>
      <c r="C3383" s="12">
        <v>831</v>
      </c>
      <c r="I3383" s="345"/>
    </row>
    <row r="3384" spans="2:9">
      <c r="B3384" s="12">
        <v>41</v>
      </c>
      <c r="C3384" s="12">
        <v>829</v>
      </c>
      <c r="I3384" s="345"/>
    </row>
    <row r="3385" spans="2:9">
      <c r="B3385" s="130">
        <v>44</v>
      </c>
      <c r="C3385" s="12">
        <v>840</v>
      </c>
      <c r="I3385" s="345"/>
    </row>
    <row r="3386" spans="2:9">
      <c r="B3386" s="130">
        <v>41</v>
      </c>
      <c r="C3386" s="12">
        <v>890</v>
      </c>
      <c r="I3386" s="345"/>
    </row>
    <row r="3387" spans="2:9">
      <c r="B3387" s="130">
        <v>51</v>
      </c>
      <c r="C3387" s="13">
        <v>520</v>
      </c>
      <c r="I3387" s="345"/>
    </row>
    <row r="3388" spans="2:9">
      <c r="B3388" s="130">
        <v>49</v>
      </c>
      <c r="C3388" s="13">
        <v>1409</v>
      </c>
      <c r="I3388" s="345"/>
    </row>
    <row r="3389" spans="2:9">
      <c r="B3389" s="130">
        <v>50</v>
      </c>
      <c r="C3389" s="13">
        <v>1327</v>
      </c>
      <c r="I3389" s="345"/>
    </row>
    <row r="3390" spans="2:9">
      <c r="B3390" s="12">
        <v>37</v>
      </c>
      <c r="C3390" s="13">
        <v>609</v>
      </c>
    </row>
    <row r="3391" spans="2:9">
      <c r="B3391" s="12">
        <v>35</v>
      </c>
      <c r="C3391" s="13">
        <v>637</v>
      </c>
    </row>
    <row r="3392" spans="2:9">
      <c r="B3392" s="12">
        <v>41</v>
      </c>
      <c r="C3392" s="12">
        <v>810</v>
      </c>
    </row>
    <row r="3393" spans="2:3">
      <c r="B3393" s="12">
        <v>36</v>
      </c>
      <c r="C3393" s="12">
        <v>670</v>
      </c>
    </row>
    <row r="3394" spans="2:3">
      <c r="B3394" s="12">
        <v>36</v>
      </c>
      <c r="C3394" s="12">
        <v>680</v>
      </c>
    </row>
    <row r="3395" spans="2:3">
      <c r="B3395" s="130">
        <v>49</v>
      </c>
      <c r="C3395" s="12">
        <v>780</v>
      </c>
    </row>
    <row r="3396" spans="2:3">
      <c r="B3396" s="130">
        <v>49</v>
      </c>
      <c r="C3396" s="12">
        <v>830</v>
      </c>
    </row>
    <row r="3397" spans="2:3">
      <c r="B3397" s="130">
        <v>47</v>
      </c>
      <c r="C3397" s="12">
        <v>820</v>
      </c>
    </row>
    <row r="3398" spans="2:3">
      <c r="B3398" s="130">
        <v>50</v>
      </c>
      <c r="C3398" s="12">
        <v>840</v>
      </c>
    </row>
    <row r="3399" spans="2:3">
      <c r="B3399" s="130">
        <v>49</v>
      </c>
      <c r="C3399" s="12">
        <v>890</v>
      </c>
    </row>
    <row r="3400" spans="2:3">
      <c r="B3400" s="380">
        <v>39.5</v>
      </c>
      <c r="C3400" s="379">
        <v>1096</v>
      </c>
    </row>
    <row r="3401" spans="2:3">
      <c r="B3401" s="380">
        <v>43</v>
      </c>
      <c r="C3401" s="379">
        <v>1412</v>
      </c>
    </row>
    <row r="3402" spans="2:3">
      <c r="B3402" s="419">
        <v>44</v>
      </c>
      <c r="C3402" s="174">
        <v>1716</v>
      </c>
    </row>
    <row r="3403" spans="2:3">
      <c r="B3403" s="419">
        <v>50</v>
      </c>
      <c r="C3403" s="174">
        <v>1902</v>
      </c>
    </row>
    <row r="3404" spans="2:3">
      <c r="B3404" s="419">
        <v>52</v>
      </c>
      <c r="C3404" s="174">
        <v>2148</v>
      </c>
    </row>
    <row r="3405" spans="2:3">
      <c r="B3405" s="419">
        <v>44</v>
      </c>
      <c r="C3405" s="174">
        <v>1572</v>
      </c>
    </row>
    <row r="3406" spans="2:3">
      <c r="B3406" s="419">
        <v>41</v>
      </c>
      <c r="C3406" s="174">
        <v>1288</v>
      </c>
    </row>
    <row r="3407" spans="2:3">
      <c r="B3407" s="419">
        <v>43</v>
      </c>
      <c r="C3407" s="174">
        <v>1342</v>
      </c>
    </row>
    <row r="3408" spans="2:3">
      <c r="B3408" s="130">
        <v>41</v>
      </c>
      <c r="C3408" s="12">
        <v>1194</v>
      </c>
    </row>
    <row r="3409" spans="2:3">
      <c r="B3409" s="130">
        <v>42</v>
      </c>
      <c r="C3409" s="12">
        <v>1394</v>
      </c>
    </row>
    <row r="3410" spans="2:3">
      <c r="B3410" s="130">
        <v>45</v>
      </c>
      <c r="C3410" s="12">
        <v>1578</v>
      </c>
    </row>
    <row r="3411" spans="2:3">
      <c r="B3411" s="130">
        <v>41</v>
      </c>
      <c r="C3411" s="12">
        <v>1028</v>
      </c>
    </row>
    <row r="3412" spans="2:3">
      <c r="B3412" s="130">
        <v>39</v>
      </c>
      <c r="C3412" s="12">
        <v>880</v>
      </c>
    </row>
    <row r="3413" spans="2:3">
      <c r="B3413" s="130">
        <v>34</v>
      </c>
      <c r="C3413" s="12">
        <v>682</v>
      </c>
    </row>
    <row r="3414" spans="2:3">
      <c r="B3414" s="130">
        <v>41</v>
      </c>
      <c r="C3414" s="12">
        <v>1391</v>
      </c>
    </row>
    <row r="3415" spans="2:3">
      <c r="B3415" s="130">
        <v>42</v>
      </c>
      <c r="C3415" s="12">
        <v>1211</v>
      </c>
    </row>
    <row r="3416" spans="2:3">
      <c r="B3416" s="130">
        <v>49</v>
      </c>
      <c r="C3416" s="12">
        <v>1792</v>
      </c>
    </row>
    <row r="3417" spans="2:3">
      <c r="B3417" s="130">
        <v>41</v>
      </c>
      <c r="C3417" s="12">
        <v>1218</v>
      </c>
    </row>
    <row r="3418" spans="2:3">
      <c r="B3418" s="130">
        <v>44</v>
      </c>
      <c r="C3418" s="12">
        <v>1381</v>
      </c>
    </row>
    <row r="3419" spans="2:3">
      <c r="B3419" s="130">
        <v>45</v>
      </c>
      <c r="C3419" s="12">
        <v>1448</v>
      </c>
    </row>
    <row r="3420" spans="2:3">
      <c r="B3420" s="130">
        <v>51</v>
      </c>
      <c r="C3420" s="12">
        <v>1863</v>
      </c>
    </row>
    <row r="3421" spans="2:3">
      <c r="B3421" s="130">
        <v>44</v>
      </c>
      <c r="C3421" s="12">
        <v>1468</v>
      </c>
    </row>
    <row r="3422" spans="2:3">
      <c r="B3422" s="130">
        <v>41</v>
      </c>
      <c r="C3422" s="12">
        <v>1177</v>
      </c>
    </row>
    <row r="3423" spans="2:3">
      <c r="B3423" s="12">
        <v>35</v>
      </c>
      <c r="C3423" s="12">
        <v>684</v>
      </c>
    </row>
    <row r="3424" spans="2:3">
      <c r="B3424" s="12">
        <v>41</v>
      </c>
      <c r="C3424" s="12">
        <v>1033</v>
      </c>
    </row>
    <row r="3425" spans="2:3">
      <c r="B3425" s="12">
        <v>36</v>
      </c>
      <c r="C3425" s="12">
        <v>721</v>
      </c>
    </row>
    <row r="3426" spans="2:3">
      <c r="B3426" s="12">
        <v>36</v>
      </c>
      <c r="C3426" s="13">
        <v>639</v>
      </c>
    </row>
    <row r="3427" spans="2:3">
      <c r="B3427" s="12">
        <v>32</v>
      </c>
      <c r="C3427" s="13">
        <v>573</v>
      </c>
    </row>
    <row r="3428" spans="2:3">
      <c r="B3428" s="12">
        <v>35</v>
      </c>
      <c r="C3428" s="13">
        <v>736</v>
      </c>
    </row>
    <row r="3429" spans="2:3">
      <c r="B3429" s="12">
        <v>41</v>
      </c>
      <c r="C3429" s="12">
        <v>1195</v>
      </c>
    </row>
    <row r="3430" spans="2:3">
      <c r="B3430" s="12">
        <v>36</v>
      </c>
      <c r="C3430" s="12">
        <v>729</v>
      </c>
    </row>
    <row r="3431" spans="2:3">
      <c r="B3431" s="12">
        <v>36</v>
      </c>
      <c r="C3431" s="12">
        <v>780</v>
      </c>
    </row>
    <row r="3432" spans="2:3">
      <c r="B3432" s="12">
        <v>32</v>
      </c>
      <c r="C3432" s="12">
        <v>701</v>
      </c>
    </row>
    <row r="3433" spans="2:3">
      <c r="B3433" s="12">
        <v>33</v>
      </c>
      <c r="C3433" s="12">
        <v>678</v>
      </c>
    </row>
    <row r="3434" spans="2:3">
      <c r="B3434" s="12">
        <v>39</v>
      </c>
      <c r="C3434" s="12">
        <v>1057</v>
      </c>
    </row>
    <row r="3435" spans="2:3">
      <c r="B3435" s="12">
        <v>31</v>
      </c>
      <c r="C3435" s="12">
        <v>781</v>
      </c>
    </row>
    <row r="3436" spans="2:3">
      <c r="B3436" s="12">
        <v>33</v>
      </c>
      <c r="C3436" s="13">
        <v>839</v>
      </c>
    </row>
    <row r="3437" spans="2:3">
      <c r="B3437" s="12">
        <v>30</v>
      </c>
      <c r="C3437" s="13">
        <v>677</v>
      </c>
    </row>
    <row r="3443" spans="1:4">
      <c r="A3443" t="s">
        <v>101</v>
      </c>
    </row>
    <row r="3444" spans="1:4">
      <c r="A3444">
        <v>1</v>
      </c>
      <c r="B3444" s="164">
        <v>52</v>
      </c>
      <c r="C3444" s="174">
        <v>1804</v>
      </c>
    </row>
    <row r="3445" spans="1:4">
      <c r="A3445">
        <v>2</v>
      </c>
      <c r="B3445" s="164">
        <v>51</v>
      </c>
      <c r="C3445" s="174">
        <v>1666</v>
      </c>
    </row>
    <row r="3446" spans="1:4">
      <c r="A3446">
        <v>3</v>
      </c>
      <c r="B3446" s="164">
        <v>53</v>
      </c>
      <c r="C3446" s="174">
        <v>1740</v>
      </c>
    </row>
    <row r="3447" spans="1:4">
      <c r="A3447">
        <v>4</v>
      </c>
      <c r="B3447" s="164">
        <v>45</v>
      </c>
      <c r="C3447" s="174">
        <v>1130</v>
      </c>
    </row>
    <row r="3448" spans="1:4">
      <c r="A3448">
        <v>5</v>
      </c>
      <c r="B3448" s="164">
        <v>47</v>
      </c>
      <c r="C3448" s="174">
        <v>1450</v>
      </c>
    </row>
    <row r="3449" spans="1:4">
      <c r="A3449">
        <v>6</v>
      </c>
      <c r="B3449" s="31">
        <v>57</v>
      </c>
      <c r="C3449" s="395">
        <v>2380</v>
      </c>
      <c r="D3449" s="395"/>
    </row>
    <row r="3450" spans="1:4">
      <c r="A3450">
        <v>7</v>
      </c>
      <c r="B3450" s="31">
        <v>41</v>
      </c>
      <c r="C3450" s="395">
        <v>950</v>
      </c>
      <c r="D3450" s="395"/>
    </row>
    <row r="3451" spans="1:4">
      <c r="A3451">
        <v>8</v>
      </c>
      <c r="B3451" s="31">
        <v>44</v>
      </c>
      <c r="C3451" s="395">
        <v>1040</v>
      </c>
      <c r="D3451" s="395"/>
    </row>
    <row r="3452" spans="1:4">
      <c r="A3452">
        <v>9</v>
      </c>
      <c r="B3452" s="31">
        <v>54</v>
      </c>
      <c r="C3452" s="395">
        <v>1670</v>
      </c>
      <c r="D3452" s="395"/>
    </row>
    <row r="3453" spans="1:4">
      <c r="A3453">
        <v>10</v>
      </c>
      <c r="B3453" s="31">
        <v>64</v>
      </c>
      <c r="C3453" s="395">
        <v>2770</v>
      </c>
      <c r="D3453" s="395"/>
    </row>
    <row r="3454" spans="1:4">
      <c r="A3454">
        <v>11</v>
      </c>
      <c r="B3454" s="31">
        <v>52</v>
      </c>
      <c r="C3454" s="395">
        <v>1330</v>
      </c>
      <c r="D3454" s="395"/>
    </row>
    <row r="3455" spans="1:4">
      <c r="A3455">
        <v>12</v>
      </c>
      <c r="B3455" s="31">
        <v>49</v>
      </c>
      <c r="C3455" s="395">
        <v>1060</v>
      </c>
      <c r="D3455" s="395"/>
    </row>
    <row r="3456" spans="1:4">
      <c r="A3456">
        <v>13</v>
      </c>
      <c r="B3456" s="31">
        <v>42</v>
      </c>
      <c r="C3456" s="395">
        <v>890</v>
      </c>
      <c r="D3456" s="395"/>
    </row>
    <row r="3457" spans="1:4">
      <c r="A3457">
        <v>14</v>
      </c>
      <c r="B3457" s="31">
        <v>60</v>
      </c>
      <c r="C3457" s="395">
        <v>2110</v>
      </c>
      <c r="D3457" s="395"/>
    </row>
    <row r="3458" spans="1:4">
      <c r="A3458">
        <v>15</v>
      </c>
      <c r="B3458" s="31">
        <v>55</v>
      </c>
      <c r="C3458" s="395">
        <v>1720</v>
      </c>
      <c r="D3458" s="395"/>
    </row>
    <row r="3459" spans="1:4">
      <c r="A3459">
        <v>16</v>
      </c>
      <c r="B3459" s="31">
        <v>60</v>
      </c>
      <c r="C3459" s="395">
        <v>2560</v>
      </c>
      <c r="D3459" s="395"/>
    </row>
    <row r="3460" spans="1:4">
      <c r="A3460">
        <v>17</v>
      </c>
      <c r="B3460" s="31">
        <v>41</v>
      </c>
      <c r="C3460" s="395">
        <v>1010</v>
      </c>
      <c r="D3460" s="395"/>
    </row>
    <row r="3461" spans="1:4">
      <c r="A3461">
        <v>18</v>
      </c>
      <c r="B3461" s="31">
        <v>62</v>
      </c>
      <c r="C3461" s="395">
        <v>2560</v>
      </c>
      <c r="D3461" s="395"/>
    </row>
    <row r="3462" spans="1:4">
      <c r="A3462">
        <v>19</v>
      </c>
      <c r="B3462" s="31">
        <v>54</v>
      </c>
      <c r="C3462" s="395">
        <v>1740</v>
      </c>
      <c r="D3462" s="395"/>
    </row>
    <row r="3463" spans="1:4">
      <c r="A3463">
        <v>20</v>
      </c>
      <c r="B3463" s="31">
        <v>57</v>
      </c>
      <c r="C3463" s="395">
        <v>2680</v>
      </c>
      <c r="D3463" s="395"/>
    </row>
    <row r="3464" spans="1:4">
      <c r="A3464">
        <v>21</v>
      </c>
      <c r="B3464" s="31">
        <v>55</v>
      </c>
      <c r="C3464" s="395">
        <v>2460</v>
      </c>
      <c r="D3464" s="395"/>
    </row>
    <row r="3465" spans="1:4">
      <c r="A3465">
        <v>22</v>
      </c>
      <c r="B3465" s="31">
        <v>57</v>
      </c>
      <c r="C3465" s="395">
        <v>3000</v>
      </c>
      <c r="D3465" s="395"/>
    </row>
    <row r="3466" spans="1:4">
      <c r="A3466">
        <v>23</v>
      </c>
      <c r="B3466" s="31">
        <v>40</v>
      </c>
      <c r="C3466" s="395">
        <v>920</v>
      </c>
      <c r="D3466" s="395"/>
    </row>
    <row r="3467" spans="1:4">
      <c r="A3467">
        <v>24</v>
      </c>
      <c r="B3467" s="32">
        <v>61</v>
      </c>
      <c r="C3467" s="395">
        <v>2700</v>
      </c>
      <c r="D3467" s="395"/>
    </row>
    <row r="3468" spans="1:4">
      <c r="A3468">
        <v>25</v>
      </c>
      <c r="B3468" s="32">
        <v>45</v>
      </c>
      <c r="C3468" s="395">
        <v>1600</v>
      </c>
      <c r="D3468" s="395"/>
    </row>
    <row r="3469" spans="1:4">
      <c r="A3469">
        <v>26</v>
      </c>
      <c r="B3469" s="32">
        <v>55</v>
      </c>
      <c r="C3469" s="395">
        <v>2100</v>
      </c>
      <c r="D3469" s="395"/>
    </row>
    <row r="3470" spans="1:4">
      <c r="A3470">
        <v>27</v>
      </c>
      <c r="B3470" s="32">
        <v>49</v>
      </c>
      <c r="C3470" s="395">
        <v>2060</v>
      </c>
      <c r="D3470" s="395"/>
    </row>
    <row r="3471" spans="1:4">
      <c r="A3471">
        <v>28</v>
      </c>
      <c r="B3471" s="32">
        <v>54</v>
      </c>
      <c r="C3471" s="395">
        <v>1900</v>
      </c>
      <c r="D3471" s="395"/>
    </row>
    <row r="3472" spans="1:4">
      <c r="A3472">
        <v>29</v>
      </c>
      <c r="B3472" s="32">
        <v>52</v>
      </c>
      <c r="C3472" s="395">
        <v>2600</v>
      </c>
      <c r="D3472" s="395"/>
    </row>
    <row r="3473" spans="1:4">
      <c r="A3473">
        <v>30</v>
      </c>
      <c r="B3473" s="32">
        <v>64</v>
      </c>
      <c r="C3473" s="395">
        <v>3000</v>
      </c>
      <c r="D3473" s="395"/>
    </row>
    <row r="3474" spans="1:4">
      <c r="A3474">
        <v>31</v>
      </c>
      <c r="B3474" s="32">
        <v>60</v>
      </c>
      <c r="C3474" s="395">
        <v>2600</v>
      </c>
      <c r="D3474" s="395"/>
    </row>
    <row r="3475" spans="1:4">
      <c r="A3475">
        <v>32</v>
      </c>
      <c r="B3475" s="32">
        <v>59</v>
      </c>
      <c r="C3475" s="395">
        <v>2320</v>
      </c>
      <c r="D3475" s="395"/>
    </row>
    <row r="3476" spans="1:4">
      <c r="A3476">
        <v>33</v>
      </c>
      <c r="B3476" s="32">
        <v>45</v>
      </c>
      <c r="C3476" s="395">
        <v>2900</v>
      </c>
      <c r="D3476" s="395"/>
    </row>
    <row r="3477" spans="1:4">
      <c r="A3477">
        <v>34</v>
      </c>
      <c r="B3477" s="31">
        <v>53</v>
      </c>
      <c r="C3477" s="395">
        <v>2300</v>
      </c>
      <c r="D3477" s="395"/>
    </row>
    <row r="3478" spans="1:4">
      <c r="A3478">
        <v>35</v>
      </c>
      <c r="B3478" s="31">
        <v>44</v>
      </c>
      <c r="C3478" s="395">
        <v>1900</v>
      </c>
      <c r="D3478" s="395"/>
    </row>
    <row r="3479" spans="1:4">
      <c r="A3479">
        <v>36</v>
      </c>
      <c r="B3479" s="31">
        <v>49</v>
      </c>
      <c r="C3479" s="395">
        <v>3100</v>
      </c>
      <c r="D3479" s="395"/>
    </row>
    <row r="3480" spans="1:4">
      <c r="A3480">
        <v>37</v>
      </c>
      <c r="B3480" s="31">
        <v>55</v>
      </c>
      <c r="C3480" s="395">
        <v>1660</v>
      </c>
      <c r="D3480" s="395"/>
    </row>
    <row r="3481" spans="1:4">
      <c r="A3481">
        <v>38</v>
      </c>
      <c r="B3481" s="31">
        <v>43</v>
      </c>
      <c r="C3481" s="395">
        <v>920</v>
      </c>
      <c r="D3481" s="395"/>
    </row>
    <row r="3482" spans="1:4">
      <c r="A3482">
        <v>39</v>
      </c>
      <c r="B3482" s="31">
        <v>61</v>
      </c>
      <c r="C3482" s="395">
        <v>2400</v>
      </c>
      <c r="D3482" s="395"/>
    </row>
    <row r="3483" spans="1:4">
      <c r="A3483">
        <v>40</v>
      </c>
      <c r="B3483" s="31">
        <v>42</v>
      </c>
      <c r="C3483" s="395">
        <v>1800</v>
      </c>
      <c r="D3483" s="395"/>
    </row>
    <row r="3484" spans="1:4">
      <c r="A3484">
        <v>41</v>
      </c>
      <c r="B3484" s="32">
        <v>46</v>
      </c>
      <c r="C3484" s="395">
        <v>2100</v>
      </c>
      <c r="D3484" s="395"/>
    </row>
    <row r="3485" spans="1:4">
      <c r="A3485">
        <v>42</v>
      </c>
      <c r="B3485" s="32">
        <v>50</v>
      </c>
      <c r="C3485" s="395">
        <v>1900</v>
      </c>
      <c r="D3485" s="395"/>
    </row>
    <row r="3486" spans="1:4">
      <c r="A3486">
        <v>43</v>
      </c>
      <c r="B3486" s="32">
        <v>60</v>
      </c>
      <c r="C3486" s="395">
        <v>2100</v>
      </c>
      <c r="D3486" s="395"/>
    </row>
    <row r="3487" spans="1:4">
      <c r="A3487">
        <v>44</v>
      </c>
      <c r="B3487" s="32">
        <v>58</v>
      </c>
      <c r="C3487" s="395">
        <v>2402</v>
      </c>
      <c r="D3487" s="395"/>
    </row>
    <row r="3488" spans="1:4">
      <c r="A3488">
        <v>45</v>
      </c>
      <c r="B3488" s="32">
        <v>40</v>
      </c>
      <c r="C3488" s="395">
        <v>1744</v>
      </c>
      <c r="D3488" s="395"/>
    </row>
    <row r="3489" spans="1:4">
      <c r="A3489">
        <v>46</v>
      </c>
      <c r="B3489" s="32">
        <v>64</v>
      </c>
      <c r="C3489" s="395">
        <v>2761</v>
      </c>
      <c r="D3489" s="395"/>
    </row>
    <row r="3490" spans="1:4">
      <c r="A3490">
        <v>47</v>
      </c>
      <c r="B3490" s="32">
        <v>61</v>
      </c>
      <c r="C3490" s="395">
        <v>2516</v>
      </c>
      <c r="D3490" s="395"/>
    </row>
    <row r="3491" spans="1:4">
      <c r="A3491">
        <v>48</v>
      </c>
      <c r="B3491" s="32">
        <v>62</v>
      </c>
      <c r="C3491" s="395">
        <v>2028</v>
      </c>
      <c r="D3491" s="395"/>
    </row>
    <row r="3492" spans="1:4">
      <c r="A3492">
        <v>49</v>
      </c>
      <c r="B3492" s="32">
        <v>63</v>
      </c>
      <c r="C3492" s="395">
        <v>3040</v>
      </c>
      <c r="D3492" s="395"/>
    </row>
    <row r="3493" spans="1:4">
      <c r="A3493">
        <v>50</v>
      </c>
      <c r="B3493" s="32">
        <v>56</v>
      </c>
      <c r="C3493" s="395">
        <v>1960</v>
      </c>
      <c r="D3493" s="395"/>
    </row>
    <row r="3494" spans="1:4">
      <c r="A3494">
        <v>51</v>
      </c>
      <c r="B3494" s="32">
        <v>60</v>
      </c>
      <c r="C3494" s="395">
        <v>2011.0000000000002</v>
      </c>
      <c r="D3494" s="395"/>
    </row>
    <row r="3495" spans="1:4">
      <c r="A3495">
        <v>52</v>
      </c>
      <c r="B3495" s="32">
        <v>50</v>
      </c>
      <c r="C3495" s="395">
        <v>1455</v>
      </c>
      <c r="D3495" s="395"/>
    </row>
    <row r="3496" spans="1:4">
      <c r="A3496">
        <v>53</v>
      </c>
      <c r="B3496" s="32">
        <v>40</v>
      </c>
      <c r="C3496" s="395">
        <v>1282</v>
      </c>
      <c r="D3496" s="395"/>
    </row>
    <row r="3497" spans="1:4">
      <c r="A3497">
        <v>54</v>
      </c>
      <c r="B3497" s="32">
        <v>49</v>
      </c>
      <c r="C3497" s="395">
        <v>1621</v>
      </c>
      <c r="D3497" s="395"/>
    </row>
    <row r="3498" spans="1:4">
      <c r="A3498">
        <v>55</v>
      </c>
      <c r="B3498" s="32">
        <v>46</v>
      </c>
      <c r="C3498" s="395">
        <v>1326</v>
      </c>
      <c r="D3498" s="395"/>
    </row>
    <row r="3499" spans="1:4">
      <c r="A3499">
        <v>56</v>
      </c>
      <c r="B3499" s="32">
        <v>48</v>
      </c>
      <c r="C3499" s="395">
        <v>1722</v>
      </c>
      <c r="D3499" s="395"/>
    </row>
    <row r="3500" spans="1:4">
      <c r="A3500">
        <v>57</v>
      </c>
      <c r="B3500" s="32">
        <v>42</v>
      </c>
      <c r="C3500" s="395">
        <v>1988</v>
      </c>
      <c r="D3500" s="395"/>
    </row>
    <row r="3501" spans="1:4">
      <c r="A3501">
        <v>58</v>
      </c>
      <c r="B3501" s="32">
        <v>51</v>
      </c>
      <c r="C3501" s="395">
        <v>2411</v>
      </c>
      <c r="D3501" s="395"/>
    </row>
    <row r="3502" spans="1:4">
      <c r="A3502">
        <v>59</v>
      </c>
      <c r="B3502" s="32">
        <v>39</v>
      </c>
      <c r="C3502" s="395">
        <v>1729</v>
      </c>
      <c r="D3502" s="395"/>
    </row>
    <row r="3503" spans="1:4">
      <c r="A3503">
        <v>60</v>
      </c>
      <c r="B3503" s="32">
        <v>41</v>
      </c>
      <c r="C3503" s="395">
        <v>1917</v>
      </c>
      <c r="D3503" s="395"/>
    </row>
    <row r="3504" spans="1:4">
      <c r="A3504">
        <v>61</v>
      </c>
      <c r="B3504" s="32">
        <v>42</v>
      </c>
      <c r="C3504" s="395">
        <v>1884</v>
      </c>
      <c r="D3504" s="395"/>
    </row>
    <row r="3505" spans="1:4">
      <c r="A3505">
        <v>62</v>
      </c>
      <c r="B3505" s="32">
        <v>39</v>
      </c>
      <c r="C3505" s="395">
        <v>1521</v>
      </c>
      <c r="D3505" s="395"/>
    </row>
    <row r="3506" spans="1:4">
      <c r="A3506">
        <v>63</v>
      </c>
      <c r="B3506" s="32">
        <v>47</v>
      </c>
      <c r="C3506" s="395">
        <v>2111</v>
      </c>
      <c r="D3506" s="395"/>
    </row>
    <row r="3507" spans="1:4">
      <c r="A3507">
        <v>64</v>
      </c>
      <c r="B3507" s="32">
        <v>45</v>
      </c>
      <c r="C3507" s="395">
        <v>1821</v>
      </c>
      <c r="D3507" s="395"/>
    </row>
    <row r="3508" spans="1:4">
      <c r="A3508">
        <v>65</v>
      </c>
      <c r="B3508" s="32">
        <v>39</v>
      </c>
      <c r="C3508" s="395">
        <v>1642</v>
      </c>
      <c r="D3508" s="395"/>
    </row>
    <row r="3509" spans="1:4">
      <c r="A3509">
        <v>66</v>
      </c>
      <c r="B3509" s="32">
        <v>47</v>
      </c>
      <c r="C3509" s="395">
        <v>2442</v>
      </c>
      <c r="D3509" s="395"/>
    </row>
    <row r="3510" spans="1:4">
      <c r="A3510">
        <v>67</v>
      </c>
      <c r="B3510" s="32">
        <v>42</v>
      </c>
      <c r="C3510" s="395">
        <v>1983</v>
      </c>
      <c r="D3510" s="395"/>
    </row>
    <row r="3511" spans="1:4">
      <c r="A3511">
        <v>68</v>
      </c>
      <c r="B3511" s="32">
        <v>44</v>
      </c>
      <c r="C3511" s="395">
        <v>1621</v>
      </c>
      <c r="D3511" s="395"/>
    </row>
    <row r="3513" spans="1:4">
      <c r="A3513" t="s">
        <v>2510</v>
      </c>
    </row>
    <row r="3514" spans="1:4">
      <c r="B3514" s="31">
        <v>57</v>
      </c>
      <c r="C3514" s="130">
        <v>2536</v>
      </c>
    </row>
    <row r="3515" spans="1:4">
      <c r="B3515" s="31">
        <v>45</v>
      </c>
      <c r="C3515" s="130">
        <v>1290</v>
      </c>
    </row>
    <row r="3516" spans="1:4">
      <c r="B3516" s="31">
        <v>45</v>
      </c>
      <c r="C3516" s="130">
        <v>1182</v>
      </c>
    </row>
    <row r="3517" spans="1:4">
      <c r="B3517" s="31">
        <v>47</v>
      </c>
      <c r="C3517" s="130">
        <v>1362</v>
      </c>
    </row>
    <row r="3518" spans="1:4">
      <c r="B3518" s="31">
        <v>50</v>
      </c>
      <c r="C3518" s="130">
        <v>1844</v>
      </c>
    </row>
    <row r="3519" spans="1:4">
      <c r="B3519" s="31">
        <v>56</v>
      </c>
      <c r="C3519" s="130">
        <v>2628</v>
      </c>
    </row>
    <row r="3520" spans="1:4">
      <c r="B3520" s="31">
        <v>50</v>
      </c>
      <c r="C3520" s="130">
        <v>1870</v>
      </c>
    </row>
    <row r="3521" spans="2:4">
      <c r="B3521" s="31">
        <v>48</v>
      </c>
      <c r="C3521" s="130">
        <v>1580</v>
      </c>
    </row>
    <row r="3522" spans="2:4">
      <c r="B3522" s="31">
        <v>56</v>
      </c>
      <c r="C3522" s="130">
        <v>2452</v>
      </c>
    </row>
    <row r="3523" spans="2:4">
      <c r="B3523" s="31">
        <v>56</v>
      </c>
      <c r="C3523" s="130">
        <v>2452</v>
      </c>
    </row>
    <row r="3524" spans="2:4">
      <c r="B3524" s="31">
        <v>44</v>
      </c>
      <c r="C3524" s="345">
        <v>1305</v>
      </c>
      <c r="D3524" s="345"/>
    </row>
    <row r="3525" spans="2:4">
      <c r="B3525" s="31">
        <v>46.5</v>
      </c>
      <c r="C3525" s="345">
        <v>1795</v>
      </c>
      <c r="D3525" s="345"/>
    </row>
    <row r="3526" spans="2:4">
      <c r="B3526" s="31">
        <v>51.7</v>
      </c>
      <c r="C3526" s="345">
        <v>1994</v>
      </c>
      <c r="D3526" s="345"/>
    </row>
    <row r="3527" spans="2:4">
      <c r="B3527" s="31">
        <v>56</v>
      </c>
      <c r="C3527" s="345">
        <v>2709</v>
      </c>
      <c r="D3527" s="345"/>
    </row>
    <row r="3528" spans="2:4">
      <c r="B3528" s="31">
        <v>70</v>
      </c>
      <c r="C3528" s="345">
        <v>5028</v>
      </c>
      <c r="D3528" s="345"/>
    </row>
    <row r="3529" spans="2:4">
      <c r="B3529" s="31">
        <v>69</v>
      </c>
      <c r="C3529" s="345">
        <v>6096</v>
      </c>
      <c r="D3529" s="345"/>
    </row>
    <row r="3530" spans="2:4">
      <c r="B3530" s="31">
        <v>49</v>
      </c>
      <c r="C3530" s="345">
        <v>1600</v>
      </c>
      <c r="D3530" s="345"/>
    </row>
    <row r="3531" spans="2:4">
      <c r="B3531" s="31">
        <v>50</v>
      </c>
      <c r="C3531" s="345">
        <v>1700</v>
      </c>
      <c r="D3531" s="345"/>
    </row>
    <row r="3532" spans="2:4">
      <c r="B3532" s="31">
        <v>55</v>
      </c>
      <c r="C3532" s="345">
        <v>2530</v>
      </c>
      <c r="D3532" s="345"/>
    </row>
    <row r="3533" spans="2:4">
      <c r="B3533" s="31">
        <v>59</v>
      </c>
      <c r="C3533" s="345">
        <v>2610</v>
      </c>
      <c r="D3533" s="345"/>
    </row>
    <row r="3534" spans="2:4">
      <c r="B3534" s="31">
        <v>46</v>
      </c>
      <c r="C3534" s="345">
        <v>1700</v>
      </c>
      <c r="D3534" s="345"/>
    </row>
    <row r="3535" spans="2:4">
      <c r="B3535" s="31">
        <v>55</v>
      </c>
      <c r="C3535" s="345">
        <v>2400</v>
      </c>
      <c r="D3535" s="345"/>
    </row>
    <row r="3536" spans="2:4">
      <c r="B3536" s="31">
        <v>54</v>
      </c>
      <c r="C3536" s="345">
        <v>2100</v>
      </c>
      <c r="D3536" s="345"/>
    </row>
    <row r="3537" spans="2:4">
      <c r="B3537" s="31">
        <v>43</v>
      </c>
      <c r="C3537" s="345">
        <v>1800</v>
      </c>
      <c r="D3537" s="345"/>
    </row>
    <row r="3538" spans="2:4">
      <c r="B3538" s="31">
        <v>41</v>
      </c>
      <c r="C3538" s="345">
        <v>2200</v>
      </c>
      <c r="D3538" s="345"/>
    </row>
    <row r="3539" spans="2:4">
      <c r="B3539" s="31">
        <v>44</v>
      </c>
      <c r="C3539" s="345">
        <v>1900</v>
      </c>
      <c r="D3539" s="345"/>
    </row>
    <row r="3540" spans="2:4">
      <c r="B3540" s="31">
        <v>47</v>
      </c>
      <c r="C3540" s="345">
        <v>2100</v>
      </c>
      <c r="D3540" s="345"/>
    </row>
    <row r="3541" spans="2:4">
      <c r="B3541" s="31">
        <v>65</v>
      </c>
      <c r="C3541" s="345">
        <v>4300</v>
      </c>
      <c r="D3541" s="345"/>
    </row>
    <row r="3542" spans="2:4">
      <c r="B3542" s="31">
        <v>54</v>
      </c>
      <c r="C3542" s="345">
        <v>3200</v>
      </c>
      <c r="D3542" s="345"/>
    </row>
    <row r="3543" spans="2:4">
      <c r="B3543" s="31">
        <v>50</v>
      </c>
      <c r="C3543" s="345">
        <v>1800</v>
      </c>
      <c r="D3543" s="345"/>
    </row>
    <row r="3544" spans="2:4">
      <c r="B3544" s="31">
        <v>51</v>
      </c>
      <c r="C3544" s="345">
        <v>2000</v>
      </c>
      <c r="D3544" s="345"/>
    </row>
    <row r="3545" spans="2:4">
      <c r="B3545" s="31">
        <v>66</v>
      </c>
      <c r="C3545" s="345">
        <v>5000</v>
      </c>
      <c r="D3545" s="345"/>
    </row>
    <row r="3546" spans="2:4">
      <c r="B3546" s="31">
        <v>60</v>
      </c>
      <c r="C3546" s="345">
        <v>3500</v>
      </c>
      <c r="D3546" s="345"/>
    </row>
    <row r="3547" spans="2:4">
      <c r="B3547" s="31">
        <v>45</v>
      </c>
      <c r="C3547" s="345">
        <v>1500</v>
      </c>
      <c r="D3547" s="345"/>
    </row>
    <row r="3548" spans="2:4">
      <c r="B3548" s="31">
        <v>66</v>
      </c>
      <c r="C3548" s="345">
        <v>3796</v>
      </c>
      <c r="D3548" s="345"/>
    </row>
    <row r="3549" spans="2:4">
      <c r="B3549" s="31">
        <v>69</v>
      </c>
      <c r="C3549" s="345">
        <v>6454</v>
      </c>
      <c r="D3549" s="345"/>
    </row>
    <row r="3550" spans="2:4">
      <c r="B3550" s="31">
        <v>55</v>
      </c>
      <c r="C3550" s="345">
        <v>2734</v>
      </c>
      <c r="D3550" s="345"/>
    </row>
    <row r="3551" spans="2:4">
      <c r="B3551" s="31">
        <v>68</v>
      </c>
      <c r="C3551" s="345">
        <v>4924</v>
      </c>
      <c r="D3551" s="345"/>
    </row>
    <row r="3552" spans="2:4">
      <c r="B3552" s="31">
        <v>60</v>
      </c>
      <c r="C3552" s="345">
        <v>2411</v>
      </c>
      <c r="D3552" s="345"/>
    </row>
    <row r="3553" spans="2:4">
      <c r="B3553" s="31">
        <v>67</v>
      </c>
      <c r="C3553" s="345">
        <v>4808</v>
      </c>
      <c r="D3553" s="345"/>
    </row>
    <row r="3554" spans="2:4">
      <c r="B3554" s="31">
        <v>68</v>
      </c>
      <c r="C3554" s="345">
        <v>2930</v>
      </c>
      <c r="D3554" s="345"/>
    </row>
    <row r="3555" spans="2:4">
      <c r="B3555" s="31">
        <v>61</v>
      </c>
      <c r="C3555" s="345">
        <v>2411</v>
      </c>
      <c r="D3555" s="345"/>
    </row>
    <row r="3556" spans="2:4">
      <c r="B3556" s="31">
        <v>45</v>
      </c>
      <c r="C3556" s="345">
        <v>2017.9999999999998</v>
      </c>
      <c r="D3556" s="345"/>
    </row>
    <row r="3557" spans="2:4">
      <c r="B3557" s="31">
        <v>43</v>
      </c>
      <c r="C3557" s="345">
        <v>1821</v>
      </c>
      <c r="D3557" s="345"/>
    </row>
    <row r="3558" spans="2:4">
      <c r="B3558" s="31">
        <v>44</v>
      </c>
      <c r="C3558" s="345">
        <v>2891</v>
      </c>
      <c r="D3558" s="345"/>
    </row>
    <row r="3559" spans="2:4">
      <c r="B3559" s="31">
        <v>47</v>
      </c>
      <c r="C3559" s="345">
        <v>2982</v>
      </c>
      <c r="D3559" s="345"/>
    </row>
    <row r="3560" spans="2:4">
      <c r="B3560" s="31">
        <v>45</v>
      </c>
      <c r="C3560" s="345">
        <v>2218</v>
      </c>
      <c r="D3560" s="345"/>
    </row>
    <row r="3561" spans="2:4">
      <c r="B3561" s="31">
        <v>40</v>
      </c>
      <c r="C3561" s="345">
        <v>2218</v>
      </c>
      <c r="D3561" s="345"/>
    </row>
    <row r="3562" spans="2:4">
      <c r="B3562" s="31">
        <v>54</v>
      </c>
      <c r="C3562" s="345">
        <v>2671</v>
      </c>
      <c r="D3562" s="345"/>
    </row>
    <row r="3563" spans="2:4">
      <c r="B3563" s="31">
        <v>48</v>
      </c>
      <c r="C3563" s="345">
        <v>1982</v>
      </c>
      <c r="D3563" s="345"/>
    </row>
    <row r="3564" spans="2:4">
      <c r="B3564" s="31">
        <v>52</v>
      </c>
      <c r="C3564" s="345">
        <v>2678</v>
      </c>
      <c r="D3564" s="345"/>
    </row>
    <row r="3565" spans="2:4">
      <c r="B3565" s="31">
        <v>49</v>
      </c>
      <c r="C3565" s="345">
        <v>2812</v>
      </c>
      <c r="D3565" s="345"/>
    </row>
    <row r="3566" spans="2:4">
      <c r="B3566" s="31">
        <v>47</v>
      </c>
      <c r="C3566" s="345">
        <v>2378</v>
      </c>
      <c r="D3566" s="345"/>
    </row>
    <row r="3567" spans="2:4">
      <c r="B3567" s="31">
        <v>46</v>
      </c>
      <c r="C3567" s="345">
        <v>3211</v>
      </c>
      <c r="D3567" s="345"/>
    </row>
    <row r="3568" spans="2:4">
      <c r="B3568" s="31">
        <v>46</v>
      </c>
      <c r="C3568" s="345">
        <v>2919</v>
      </c>
      <c r="D3568" s="345"/>
    </row>
    <row r="3569" spans="2:3">
      <c r="B3569" s="267">
        <v>53</v>
      </c>
      <c r="C3569" s="383">
        <v>1920</v>
      </c>
    </row>
    <row r="3570" spans="2:3">
      <c r="B3570" s="267">
        <v>50</v>
      </c>
      <c r="C3570" s="383">
        <v>1640</v>
      </c>
    </row>
    <row r="3571" spans="2:3">
      <c r="B3571" s="267">
        <v>50</v>
      </c>
      <c r="C3571" s="383">
        <v>1834</v>
      </c>
    </row>
    <row r="3572" spans="2:3">
      <c r="B3572" s="267">
        <v>52</v>
      </c>
      <c r="C3572" s="383">
        <v>1854</v>
      </c>
    </row>
    <row r="3573" spans="2:3">
      <c r="B3573" s="267">
        <v>43</v>
      </c>
      <c r="C3573" s="383">
        <v>1182</v>
      </c>
    </row>
    <row r="3574" spans="2:3">
      <c r="B3574" s="267">
        <v>38</v>
      </c>
      <c r="C3574" s="383">
        <v>852</v>
      </c>
    </row>
    <row r="3575" spans="2:3">
      <c r="B3575" s="267">
        <v>45</v>
      </c>
      <c r="C3575" s="383">
        <v>1150</v>
      </c>
    </row>
    <row r="3576" spans="2:3">
      <c r="B3576" s="267">
        <v>54</v>
      </c>
      <c r="C3576" s="383">
        <v>2126</v>
      </c>
    </row>
    <row r="3577" spans="2:3">
      <c r="B3577" s="267">
        <v>44</v>
      </c>
      <c r="C3577" s="383">
        <v>1310</v>
      </c>
    </row>
    <row r="3578" spans="2:3">
      <c r="B3578" s="267">
        <v>48</v>
      </c>
      <c r="C3578" s="383">
        <v>2622</v>
      </c>
    </row>
    <row r="3579" spans="2:3">
      <c r="B3579" s="267">
        <v>51</v>
      </c>
      <c r="C3579" s="383">
        <v>1918</v>
      </c>
    </row>
    <row r="3580" spans="2:3">
      <c r="B3580" s="267">
        <v>56</v>
      </c>
      <c r="C3580" s="383">
        <v>2596</v>
      </c>
    </row>
    <row r="3581" spans="2:3">
      <c r="B3581" s="267">
        <v>47</v>
      </c>
      <c r="C3581" s="383">
        <v>1422</v>
      </c>
    </row>
    <row r="3582" spans="2:3">
      <c r="B3582" s="267">
        <v>52</v>
      </c>
      <c r="C3582" s="383">
        <v>1862</v>
      </c>
    </row>
    <row r="3583" spans="2:3">
      <c r="B3583" s="267">
        <v>51</v>
      </c>
      <c r="C3583" s="383">
        <v>1760</v>
      </c>
    </row>
    <row r="3584" spans="2:3">
      <c r="B3584" s="267">
        <v>46</v>
      </c>
      <c r="C3584" s="383">
        <v>1058</v>
      </c>
    </row>
    <row r="3585" spans="2:3">
      <c r="B3585" s="267">
        <v>61</v>
      </c>
      <c r="C3585" s="383">
        <v>2828</v>
      </c>
    </row>
    <row r="3586" spans="2:3">
      <c r="B3586" s="267">
        <v>43</v>
      </c>
      <c r="C3586" s="383">
        <v>1250</v>
      </c>
    </row>
    <row r="3587" spans="2:3">
      <c r="B3587" s="267">
        <v>53</v>
      </c>
      <c r="C3587" s="383">
        <v>2068</v>
      </c>
    </row>
    <row r="3588" spans="2:3">
      <c r="B3588" s="267">
        <v>53</v>
      </c>
      <c r="C3588" s="383">
        <v>2074</v>
      </c>
    </row>
    <row r="3589" spans="2:3">
      <c r="B3589" s="267">
        <v>44</v>
      </c>
      <c r="C3589" s="383">
        <v>1148</v>
      </c>
    </row>
    <row r="3590" spans="2:3">
      <c r="B3590" s="267">
        <v>54</v>
      </c>
      <c r="C3590" s="383">
        <v>1876</v>
      </c>
    </row>
    <row r="3591" spans="2:3">
      <c r="B3591" s="267">
        <v>62</v>
      </c>
      <c r="C3591" s="383">
        <v>3024</v>
      </c>
    </row>
    <row r="3592" spans="2:3">
      <c r="B3592" s="267">
        <v>44</v>
      </c>
      <c r="C3592" s="383">
        <v>1194</v>
      </c>
    </row>
    <row r="3593" spans="2:3">
      <c r="B3593" s="265">
        <v>54</v>
      </c>
      <c r="C3593" s="384">
        <v>1934</v>
      </c>
    </row>
    <row r="3594" spans="2:3">
      <c r="B3594" s="265">
        <v>58</v>
      </c>
      <c r="C3594" s="384">
        <v>2598</v>
      </c>
    </row>
    <row r="3595" spans="2:3">
      <c r="B3595" s="265">
        <v>42</v>
      </c>
      <c r="C3595" s="384">
        <v>1112</v>
      </c>
    </row>
    <row r="3596" spans="2:3">
      <c r="B3596" s="265">
        <v>59</v>
      </c>
      <c r="C3596" s="384">
        <v>2380</v>
      </c>
    </row>
    <row r="3597" spans="2:3">
      <c r="B3597" s="265">
        <v>53</v>
      </c>
      <c r="C3597" s="384">
        <v>1938</v>
      </c>
    </row>
    <row r="3598" spans="2:3">
      <c r="B3598" s="265">
        <v>42</v>
      </c>
      <c r="C3598" s="384">
        <v>920</v>
      </c>
    </row>
    <row r="3599" spans="2:3">
      <c r="B3599" s="265">
        <v>40</v>
      </c>
      <c r="C3599" s="384">
        <v>846</v>
      </c>
    </row>
    <row r="3600" spans="2:3">
      <c r="B3600" s="265">
        <v>40</v>
      </c>
      <c r="C3600" s="384">
        <v>810</v>
      </c>
    </row>
    <row r="3601" spans="2:3">
      <c r="B3601" s="265">
        <v>42</v>
      </c>
      <c r="C3601" s="384">
        <v>984</v>
      </c>
    </row>
    <row r="3602" spans="2:3">
      <c r="B3602" s="265">
        <v>49</v>
      </c>
      <c r="C3602" s="384">
        <v>1644</v>
      </c>
    </row>
    <row r="3603" spans="2:3">
      <c r="B3603" s="265">
        <v>40</v>
      </c>
      <c r="C3603" s="384">
        <v>854</v>
      </c>
    </row>
    <row r="3604" spans="2:3">
      <c r="B3604" s="270">
        <v>30</v>
      </c>
      <c r="C3604" s="385">
        <v>400</v>
      </c>
    </row>
    <row r="3605" spans="2:3">
      <c r="B3605" s="270">
        <v>35</v>
      </c>
      <c r="C3605" s="385">
        <v>588</v>
      </c>
    </row>
    <row r="3606" spans="2:3">
      <c r="B3606" s="270">
        <v>31</v>
      </c>
      <c r="C3606" s="385">
        <v>394</v>
      </c>
    </row>
    <row r="3607" spans="2:3">
      <c r="B3607" s="270">
        <v>32</v>
      </c>
      <c r="C3607" s="385">
        <v>458</v>
      </c>
    </row>
    <row r="3608" spans="2:3">
      <c r="B3608" s="270">
        <v>38</v>
      </c>
      <c r="C3608" s="385">
        <v>576</v>
      </c>
    </row>
    <row r="3609" spans="2:3">
      <c r="B3609" s="270">
        <v>31</v>
      </c>
      <c r="C3609" s="385">
        <v>442</v>
      </c>
    </row>
    <row r="3610" spans="2:3">
      <c r="B3610" s="270">
        <v>37</v>
      </c>
      <c r="C3610" s="385">
        <v>794</v>
      </c>
    </row>
    <row r="3611" spans="2:3">
      <c r="B3611" s="270">
        <v>35</v>
      </c>
      <c r="C3611" s="385">
        <v>624</v>
      </c>
    </row>
    <row r="3612" spans="2:3">
      <c r="B3612" s="270">
        <v>38</v>
      </c>
      <c r="C3612" s="385">
        <v>888</v>
      </c>
    </row>
    <row r="3613" spans="2:3">
      <c r="B3613" s="270">
        <v>45</v>
      </c>
      <c r="C3613" s="385">
        <v>1420</v>
      </c>
    </row>
    <row r="3614" spans="2:3">
      <c r="B3614" s="270">
        <v>31</v>
      </c>
      <c r="C3614" s="385">
        <v>440</v>
      </c>
    </row>
    <row r="3615" spans="2:3">
      <c r="B3615" s="270">
        <v>30</v>
      </c>
      <c r="C3615" s="385">
        <v>412</v>
      </c>
    </row>
    <row r="3616" spans="2:3">
      <c r="B3616" s="270">
        <v>45</v>
      </c>
      <c r="C3616" s="385">
        <v>1256</v>
      </c>
    </row>
    <row r="3617" spans="2:3">
      <c r="B3617" s="270">
        <v>34</v>
      </c>
      <c r="C3617" s="385">
        <v>512</v>
      </c>
    </row>
    <row r="3618" spans="2:3">
      <c r="B3618" s="270">
        <v>32</v>
      </c>
      <c r="C3618" s="385">
        <v>446</v>
      </c>
    </row>
    <row r="3619" spans="2:3">
      <c r="B3619" s="270">
        <v>45</v>
      </c>
      <c r="C3619" s="385">
        <v>1278</v>
      </c>
    </row>
    <row r="3620" spans="2:3">
      <c r="B3620" s="270">
        <v>49</v>
      </c>
      <c r="C3620" s="385">
        <v>1758</v>
      </c>
    </row>
    <row r="3621" spans="2:3">
      <c r="B3621" s="270">
        <v>37</v>
      </c>
      <c r="C3621" s="385">
        <v>678</v>
      </c>
    </row>
    <row r="3622" spans="2:3">
      <c r="B3622" s="270">
        <v>36</v>
      </c>
      <c r="C3622" s="385">
        <v>664</v>
      </c>
    </row>
    <row r="3623" spans="2:3">
      <c r="B3623" s="270">
        <v>38</v>
      </c>
      <c r="C3623" s="385">
        <v>810</v>
      </c>
    </row>
    <row r="3624" spans="2:3">
      <c r="B3624" s="270">
        <v>35</v>
      </c>
      <c r="C3624" s="385">
        <v>570</v>
      </c>
    </row>
    <row r="3625" spans="2:3">
      <c r="B3625" s="270">
        <v>41</v>
      </c>
      <c r="C3625" s="385">
        <v>862</v>
      </c>
    </row>
    <row r="3626" spans="2:3">
      <c r="B3626" s="270">
        <v>35</v>
      </c>
      <c r="C3626" s="385">
        <v>554</v>
      </c>
    </row>
    <row r="3627" spans="2:3">
      <c r="B3627" s="270">
        <v>32</v>
      </c>
      <c r="C3627" s="385">
        <v>454</v>
      </c>
    </row>
    <row r="3628" spans="2:3">
      <c r="B3628" s="303">
        <v>56</v>
      </c>
      <c r="C3628" s="386">
        <v>2700</v>
      </c>
    </row>
    <row r="3629" spans="2:3">
      <c r="B3629" s="303">
        <v>49</v>
      </c>
      <c r="C3629" s="386">
        <v>1778</v>
      </c>
    </row>
    <row r="3630" spans="2:3">
      <c r="B3630" s="303">
        <v>51</v>
      </c>
      <c r="C3630" s="386">
        <v>2038</v>
      </c>
    </row>
    <row r="3631" spans="2:3">
      <c r="B3631" s="303">
        <v>59</v>
      </c>
      <c r="C3631" s="386">
        <v>2778</v>
      </c>
    </row>
    <row r="3632" spans="2:3">
      <c r="B3632" s="303">
        <v>53</v>
      </c>
      <c r="C3632" s="386">
        <v>2294</v>
      </c>
    </row>
    <row r="3633" spans="2:3">
      <c r="B3633" s="303">
        <v>50</v>
      </c>
      <c r="C3633" s="386">
        <v>1780</v>
      </c>
    </row>
    <row r="3634" spans="2:3">
      <c r="B3634" s="303">
        <v>49</v>
      </c>
      <c r="C3634" s="386">
        <v>1582</v>
      </c>
    </row>
    <row r="3635" spans="2:3">
      <c r="B3635" s="303">
        <v>51</v>
      </c>
      <c r="C3635" s="386">
        <v>1834</v>
      </c>
    </row>
    <row r="3636" spans="2:3">
      <c r="B3636" s="303">
        <v>44</v>
      </c>
      <c r="C3636" s="386">
        <v>1066</v>
      </c>
    </row>
    <row r="3637" spans="2:3">
      <c r="B3637" s="303">
        <v>59</v>
      </c>
      <c r="C3637" s="386">
        <v>2872</v>
      </c>
    </row>
    <row r="3638" spans="2:3">
      <c r="B3638" s="303">
        <v>60</v>
      </c>
      <c r="C3638" s="386">
        <v>2890</v>
      </c>
    </row>
    <row r="3639" spans="2:3">
      <c r="B3639" s="303">
        <v>75</v>
      </c>
      <c r="C3639" s="386">
        <v>5378</v>
      </c>
    </row>
    <row r="3640" spans="2:3">
      <c r="B3640" s="303">
        <v>58</v>
      </c>
      <c r="C3640" s="386">
        <v>2862</v>
      </c>
    </row>
    <row r="3641" spans="2:3">
      <c r="B3641" s="303">
        <v>49</v>
      </c>
      <c r="C3641" s="386">
        <v>1638</v>
      </c>
    </row>
    <row r="3642" spans="2:3">
      <c r="B3642" s="303">
        <v>46</v>
      </c>
      <c r="C3642" s="386">
        <v>1454</v>
      </c>
    </row>
    <row r="3643" spans="2:3">
      <c r="B3643" s="303">
        <v>48</v>
      </c>
      <c r="C3643" s="386">
        <v>1604</v>
      </c>
    </row>
    <row r="3644" spans="2:3">
      <c r="B3644" s="303">
        <v>53</v>
      </c>
      <c r="C3644" s="386">
        <v>2206</v>
      </c>
    </row>
    <row r="3645" spans="2:3">
      <c r="B3645" s="303">
        <v>51</v>
      </c>
      <c r="C3645" s="386">
        <v>1884</v>
      </c>
    </row>
    <row r="3646" spans="2:3">
      <c r="B3646" s="303">
        <v>52</v>
      </c>
      <c r="C3646" s="386">
        <v>2222</v>
      </c>
    </row>
    <row r="3647" spans="2:3">
      <c r="B3647" s="303">
        <v>44</v>
      </c>
      <c r="C3647" s="386">
        <v>1212</v>
      </c>
    </row>
    <row r="3648" spans="2:3">
      <c r="B3648" s="303">
        <v>50</v>
      </c>
      <c r="C3648" s="386">
        <v>1876</v>
      </c>
    </row>
    <row r="3649" spans="2:3">
      <c r="B3649" s="303">
        <v>48</v>
      </c>
      <c r="C3649" s="386">
        <v>1626</v>
      </c>
    </row>
    <row r="3650" spans="2:3">
      <c r="B3650" s="303">
        <v>45</v>
      </c>
      <c r="C3650" s="386">
        <v>1376</v>
      </c>
    </row>
    <row r="3651" spans="2:3">
      <c r="B3651" s="303">
        <v>49</v>
      </c>
      <c r="C3651" s="386">
        <v>1574</v>
      </c>
    </row>
    <row r="3652" spans="2:3">
      <c r="B3652" s="303">
        <v>44</v>
      </c>
      <c r="C3652" s="386">
        <v>1226</v>
      </c>
    </row>
    <row r="3653" spans="2:3">
      <c r="B3653" s="303">
        <v>40</v>
      </c>
      <c r="C3653" s="386">
        <v>936</v>
      </c>
    </row>
    <row r="3654" spans="2:3">
      <c r="B3654" s="303">
        <v>46</v>
      </c>
      <c r="C3654" s="386">
        <v>1472</v>
      </c>
    </row>
    <row r="3655" spans="2:3">
      <c r="B3655" s="303">
        <v>43</v>
      </c>
      <c r="C3655" s="386">
        <v>1074</v>
      </c>
    </row>
    <row r="3656" spans="2:3">
      <c r="B3656" s="303">
        <v>42</v>
      </c>
      <c r="C3656" s="386">
        <v>998</v>
      </c>
    </row>
    <row r="3657" spans="2:3">
      <c r="B3657" s="303">
        <v>41</v>
      </c>
      <c r="C3657" s="386">
        <v>996</v>
      </c>
    </row>
    <row r="3658" spans="2:3">
      <c r="B3658" s="303">
        <v>52</v>
      </c>
      <c r="C3658" s="386">
        <v>2254</v>
      </c>
    </row>
    <row r="3659" spans="2:3">
      <c r="B3659" s="303">
        <v>50</v>
      </c>
      <c r="C3659" s="386">
        <v>1614</v>
      </c>
    </row>
    <row r="3660" spans="2:3">
      <c r="B3660" s="303">
        <v>46</v>
      </c>
      <c r="C3660" s="386">
        <v>1276</v>
      </c>
    </row>
    <row r="3661" spans="2:3">
      <c r="B3661" s="303">
        <v>50</v>
      </c>
      <c r="C3661" s="386">
        <v>1508</v>
      </c>
    </row>
    <row r="3662" spans="2:3">
      <c r="B3662" s="303">
        <v>59</v>
      </c>
      <c r="C3662" s="386">
        <v>2478</v>
      </c>
    </row>
    <row r="3663" spans="2:3">
      <c r="B3663" s="303">
        <v>45</v>
      </c>
      <c r="C3663" s="386">
        <v>1158</v>
      </c>
    </row>
    <row r="3664" spans="2:3">
      <c r="B3664" s="303">
        <v>46</v>
      </c>
      <c r="C3664" s="386">
        <v>1632</v>
      </c>
    </row>
    <row r="3665" spans="2:4">
      <c r="B3665" s="303">
        <v>60</v>
      </c>
      <c r="C3665" s="386">
        <v>2836</v>
      </c>
    </row>
    <row r="3666" spans="2:4">
      <c r="B3666" s="303">
        <v>52</v>
      </c>
      <c r="C3666" s="386">
        <v>2166</v>
      </c>
    </row>
    <row r="3667" spans="2:4">
      <c r="B3667" s="303">
        <v>50</v>
      </c>
      <c r="C3667" s="386">
        <v>1840</v>
      </c>
    </row>
    <row r="3668" spans="2:4">
      <c r="B3668" s="303">
        <v>56</v>
      </c>
      <c r="C3668" s="386">
        <v>2516</v>
      </c>
    </row>
    <row r="3669" spans="2:4">
      <c r="B3669" s="303">
        <v>49</v>
      </c>
      <c r="C3669" s="386">
        <v>1910</v>
      </c>
    </row>
    <row r="3670" spans="2:4">
      <c r="B3670" s="303">
        <v>61</v>
      </c>
      <c r="C3670" s="386">
        <v>2842</v>
      </c>
    </row>
    <row r="3671" spans="2:4">
      <c r="B3671" s="303">
        <v>55</v>
      </c>
      <c r="C3671" s="386">
        <v>2376</v>
      </c>
    </row>
    <row r="3672" spans="2:4">
      <c r="B3672" s="303">
        <v>48</v>
      </c>
      <c r="C3672" s="386">
        <v>1476</v>
      </c>
    </row>
    <row r="3673" spans="2:4">
      <c r="B3673" s="303">
        <v>47</v>
      </c>
      <c r="C3673" s="386">
        <v>1378</v>
      </c>
    </row>
    <row r="3674" spans="2:4">
      <c r="B3674" s="303">
        <v>47</v>
      </c>
      <c r="C3674" s="386">
        <v>1382</v>
      </c>
    </row>
    <row r="3675" spans="2:4">
      <c r="B3675" s="303">
        <v>60</v>
      </c>
      <c r="C3675" s="386">
        <v>2854</v>
      </c>
    </row>
    <row r="3676" spans="2:4">
      <c r="B3676" s="303">
        <v>49</v>
      </c>
      <c r="C3676" s="386">
        <v>1864</v>
      </c>
    </row>
    <row r="3677" spans="2:4">
      <c r="B3677" s="303">
        <v>56</v>
      </c>
      <c r="C3677" s="386">
        <v>2478</v>
      </c>
    </row>
    <row r="3678" spans="2:4">
      <c r="B3678" s="267">
        <v>46</v>
      </c>
      <c r="C3678" s="345">
        <v>3211</v>
      </c>
      <c r="D3678" s="345"/>
    </row>
    <row r="3679" spans="2:4">
      <c r="B3679" s="267">
        <v>46</v>
      </c>
      <c r="C3679" s="345">
        <v>2919</v>
      </c>
      <c r="D3679" s="345"/>
    </row>
    <row r="3680" spans="2:4">
      <c r="B3680" s="267">
        <v>44</v>
      </c>
      <c r="C3680" s="345">
        <v>2412</v>
      </c>
      <c r="D3680" s="345"/>
    </row>
    <row r="3681" spans="2:4">
      <c r="B3681" s="267">
        <v>39</v>
      </c>
      <c r="C3681" s="345">
        <v>2129</v>
      </c>
      <c r="D3681" s="345"/>
    </row>
    <row r="3682" spans="2:4">
      <c r="B3682" s="267">
        <v>31</v>
      </c>
      <c r="C3682" s="345">
        <v>1421</v>
      </c>
      <c r="D3682" s="345"/>
    </row>
    <row r="3683" spans="2:4">
      <c r="B3683" s="267">
        <v>49</v>
      </c>
      <c r="C3683" s="345">
        <v>2822</v>
      </c>
      <c r="D3683" s="345"/>
    </row>
    <row r="3684" spans="2:4">
      <c r="B3684" s="267">
        <v>45</v>
      </c>
      <c r="C3684" s="345">
        <v>2561</v>
      </c>
      <c r="D3684" s="345"/>
    </row>
    <row r="3685" spans="2:4">
      <c r="B3685" s="267">
        <v>48</v>
      </c>
      <c r="C3685" s="345">
        <v>2872</v>
      </c>
      <c r="D3685" s="345"/>
    </row>
    <row r="3686" spans="2:4">
      <c r="B3686" s="267">
        <v>45</v>
      </c>
      <c r="C3686" s="345">
        <v>2681</v>
      </c>
      <c r="D3686" s="345"/>
    </row>
    <row r="3687" spans="2:4">
      <c r="B3687" s="267">
        <v>45</v>
      </c>
      <c r="C3687" s="345">
        <v>2826</v>
      </c>
      <c r="D3687" s="345"/>
    </row>
    <row r="3688" spans="2:4">
      <c r="B3688" s="267">
        <v>46</v>
      </c>
      <c r="C3688" s="345">
        <v>2971</v>
      </c>
      <c r="D3688" s="345"/>
    </row>
    <row r="3689" spans="2:4">
      <c r="B3689" s="267">
        <v>42</v>
      </c>
      <c r="C3689" s="345">
        <v>2717</v>
      </c>
      <c r="D3689" s="345"/>
    </row>
    <row r="3690" spans="2:4">
      <c r="B3690" s="267">
        <v>40</v>
      </c>
      <c r="C3690" s="345">
        <v>2424</v>
      </c>
      <c r="D3690" s="345"/>
    </row>
    <row r="3691" spans="2:4">
      <c r="B3691" s="267">
        <v>46</v>
      </c>
      <c r="C3691" s="345">
        <v>2812</v>
      </c>
      <c r="D3691" s="345"/>
    </row>
    <row r="3692" spans="2:4">
      <c r="B3692" s="267">
        <v>48</v>
      </c>
      <c r="C3692" s="345">
        <v>2512</v>
      </c>
      <c r="D3692" s="345"/>
    </row>
    <row r="3693" spans="2:4">
      <c r="B3693" s="267">
        <v>44</v>
      </c>
      <c r="C3693" s="345">
        <v>2417</v>
      </c>
      <c r="D3693" s="345"/>
    </row>
    <row r="3694" spans="2:4">
      <c r="B3694" s="267">
        <v>47</v>
      </c>
      <c r="C3694" s="345">
        <v>3011</v>
      </c>
      <c r="D3694" s="345"/>
    </row>
    <row r="3695" spans="2:4">
      <c r="B3695" s="267">
        <v>41</v>
      </c>
      <c r="C3695" s="345">
        <v>2401</v>
      </c>
      <c r="D3695" s="345"/>
    </row>
    <row r="3696" spans="2:4">
      <c r="B3696" s="267">
        <v>37</v>
      </c>
      <c r="C3696" s="345">
        <v>1831</v>
      </c>
      <c r="D3696" s="345"/>
    </row>
    <row r="3697" spans="2:4">
      <c r="B3697" s="267">
        <v>41</v>
      </c>
      <c r="C3697" s="345">
        <v>2017.9999999999998</v>
      </c>
      <c r="D3697" s="345"/>
    </row>
    <row r="3698" spans="2:4">
      <c r="B3698" s="267">
        <v>42</v>
      </c>
      <c r="C3698" s="345">
        <v>2411</v>
      </c>
      <c r="D3698" s="345"/>
    </row>
    <row r="3699" spans="2:4">
      <c r="B3699" s="267">
        <v>46</v>
      </c>
      <c r="C3699" s="345">
        <v>2621</v>
      </c>
      <c r="D3699" s="345"/>
    </row>
    <row r="3700" spans="2:4">
      <c r="B3700" s="267">
        <v>44</v>
      </c>
      <c r="C3700" s="345">
        <v>2282</v>
      </c>
      <c r="D3700" s="345"/>
    </row>
    <row r="3701" spans="2:4">
      <c r="B3701" s="267">
        <v>40</v>
      </c>
      <c r="C3701" s="345">
        <v>2174</v>
      </c>
      <c r="D3701" s="345"/>
    </row>
    <row r="3702" spans="2:4">
      <c r="B3702" s="267">
        <v>47</v>
      </c>
      <c r="C3702" s="345">
        <v>2682</v>
      </c>
      <c r="D3702" s="345"/>
    </row>
    <row r="3703" spans="2:4">
      <c r="B3703" s="267">
        <v>42</v>
      </c>
      <c r="C3703" s="345">
        <v>2111</v>
      </c>
      <c r="D3703" s="345"/>
    </row>
    <row r="3704" spans="2:4">
      <c r="B3704" s="267">
        <v>44</v>
      </c>
      <c r="C3704" s="345">
        <v>2312</v>
      </c>
      <c r="D3704" s="345"/>
    </row>
    <row r="3705" spans="2:4">
      <c r="B3705" s="267">
        <v>46</v>
      </c>
      <c r="C3705" s="345">
        <v>2621</v>
      </c>
      <c r="D3705" s="345"/>
    </row>
    <row r="3706" spans="2:4">
      <c r="B3706" s="267">
        <v>45</v>
      </c>
      <c r="C3706" s="345">
        <v>2529</v>
      </c>
      <c r="D3706" s="345"/>
    </row>
    <row r="3707" spans="2:4">
      <c r="B3707" s="267">
        <v>40</v>
      </c>
      <c r="C3707" s="345">
        <v>2082</v>
      </c>
      <c r="D3707" s="345"/>
    </row>
    <row r="3708" spans="2:4">
      <c r="B3708" s="267">
        <v>44</v>
      </c>
      <c r="C3708" s="345">
        <v>2428</v>
      </c>
      <c r="D3708" s="345"/>
    </row>
    <row r="3709" spans="2:4">
      <c r="B3709" s="267">
        <v>40</v>
      </c>
      <c r="C3709" s="345">
        <v>2188</v>
      </c>
      <c r="D3709" s="345"/>
    </row>
    <row r="3710" spans="2:4">
      <c r="B3710" s="267">
        <v>47</v>
      </c>
      <c r="C3710" s="345">
        <v>2971</v>
      </c>
      <c r="D3710" s="345"/>
    </row>
    <row r="3711" spans="2:4">
      <c r="B3711" s="267">
        <v>45</v>
      </c>
      <c r="C3711" s="345">
        <v>2512</v>
      </c>
      <c r="D3711" s="345"/>
    </row>
    <row r="3712" spans="2:4">
      <c r="B3712" s="267">
        <v>44</v>
      </c>
      <c r="C3712" s="345">
        <v>2428</v>
      </c>
      <c r="D3712" s="345"/>
    </row>
    <row r="3713" spans="1:4">
      <c r="B3713" s="267">
        <v>38</v>
      </c>
      <c r="C3713" s="345">
        <v>1982</v>
      </c>
      <c r="D3713" s="345"/>
    </row>
    <row r="3714" spans="1:4">
      <c r="B3714" s="267">
        <v>41</v>
      </c>
      <c r="C3714" s="345">
        <v>2011.0000000000002</v>
      </c>
      <c r="D3714" s="345"/>
    </row>
    <row r="3715" spans="1:4">
      <c r="B3715" s="267">
        <v>48</v>
      </c>
      <c r="C3715" s="345">
        <v>2744</v>
      </c>
      <c r="D3715" s="345"/>
    </row>
    <row r="3717" spans="1:4">
      <c r="A3717" t="s">
        <v>2608</v>
      </c>
    </row>
    <row r="3718" spans="1:4">
      <c r="A3718" t="s">
        <v>10</v>
      </c>
    </row>
    <row r="3719" spans="1:4">
      <c r="A3719">
        <v>1</v>
      </c>
      <c r="B3719" s="31">
        <v>71</v>
      </c>
      <c r="C3719" s="130">
        <v>5980</v>
      </c>
    </row>
    <row r="3720" spans="1:4">
      <c r="A3720">
        <v>2</v>
      </c>
      <c r="B3720" s="31">
        <v>61</v>
      </c>
      <c r="C3720" s="130">
        <v>3170</v>
      </c>
    </row>
    <row r="3721" spans="1:4">
      <c r="A3721">
        <v>3</v>
      </c>
      <c r="B3721" s="31">
        <v>69</v>
      </c>
      <c r="C3721" s="130">
        <v>5000</v>
      </c>
    </row>
    <row r="3722" spans="1:4">
      <c r="A3722">
        <v>4</v>
      </c>
      <c r="B3722" s="31">
        <v>58</v>
      </c>
      <c r="C3722" s="130">
        <v>2640</v>
      </c>
    </row>
    <row r="3723" spans="1:4">
      <c r="A3723">
        <v>5</v>
      </c>
      <c r="B3723" s="31">
        <v>55</v>
      </c>
      <c r="C3723" s="130">
        <v>2410</v>
      </c>
    </row>
    <row r="3724" spans="1:4">
      <c r="A3724">
        <v>6</v>
      </c>
      <c r="B3724" s="31">
        <v>54.3</v>
      </c>
      <c r="C3724" s="130">
        <v>2600</v>
      </c>
    </row>
    <row r="3725" spans="1:4">
      <c r="A3725">
        <v>7</v>
      </c>
      <c r="B3725" s="31">
        <v>58.5</v>
      </c>
      <c r="C3725" s="130">
        <v>2900</v>
      </c>
    </row>
    <row r="3726" spans="1:4">
      <c r="A3726">
        <v>8</v>
      </c>
      <c r="B3726" s="31">
        <v>64.5</v>
      </c>
      <c r="C3726" s="130">
        <v>3960</v>
      </c>
    </row>
    <row r="3727" spans="1:4">
      <c r="A3727">
        <v>9</v>
      </c>
      <c r="B3727" s="31">
        <v>67</v>
      </c>
      <c r="C3727" s="130">
        <v>3820</v>
      </c>
    </row>
    <row r="3728" spans="1:4">
      <c r="A3728">
        <v>10</v>
      </c>
      <c r="B3728" s="31">
        <v>61</v>
      </c>
      <c r="C3728" s="130">
        <v>2530</v>
      </c>
    </row>
    <row r="3729" spans="1:3">
      <c r="A3729">
        <v>11</v>
      </c>
      <c r="B3729" s="31">
        <v>64</v>
      </c>
      <c r="C3729" s="130">
        <v>3940</v>
      </c>
    </row>
    <row r="3730" spans="1:3">
      <c r="A3730">
        <v>12</v>
      </c>
      <c r="B3730" s="31">
        <v>63</v>
      </c>
      <c r="C3730" s="130">
        <v>3540</v>
      </c>
    </row>
    <row r="3731" spans="1:3">
      <c r="A3731">
        <v>13</v>
      </c>
      <c r="B3731" s="31">
        <v>64</v>
      </c>
      <c r="C3731" s="130">
        <v>4450</v>
      </c>
    </row>
    <row r="3732" spans="1:3">
      <c r="A3732">
        <v>14</v>
      </c>
      <c r="B3732" s="31">
        <v>59</v>
      </c>
      <c r="C3732" s="130">
        <v>3000</v>
      </c>
    </row>
    <row r="3733" spans="1:3">
      <c r="A3733">
        <v>15</v>
      </c>
      <c r="B3733" s="31">
        <v>53</v>
      </c>
      <c r="C3733" s="130">
        <v>2350</v>
      </c>
    </row>
    <row r="3734" spans="1:3">
      <c r="A3734">
        <v>16</v>
      </c>
      <c r="B3734" s="31">
        <v>59</v>
      </c>
      <c r="C3734" s="130">
        <v>3000</v>
      </c>
    </row>
    <row r="3735" spans="1:3">
      <c r="A3735">
        <v>17</v>
      </c>
      <c r="B3735" s="31">
        <v>63.5</v>
      </c>
      <c r="C3735" s="130">
        <v>3900</v>
      </c>
    </row>
    <row r="3736" spans="1:3">
      <c r="A3736">
        <v>18</v>
      </c>
      <c r="B3736" s="31">
        <v>77.5</v>
      </c>
      <c r="C3736" s="130">
        <v>6600</v>
      </c>
    </row>
    <row r="3737" spans="1:3">
      <c r="A3737">
        <v>19</v>
      </c>
      <c r="B3737" s="31">
        <v>61</v>
      </c>
      <c r="C3737" s="130">
        <v>3200</v>
      </c>
    </row>
    <row r="3738" spans="1:3">
      <c r="A3738">
        <v>20</v>
      </c>
      <c r="B3738" s="31">
        <v>57</v>
      </c>
      <c r="C3738" s="130">
        <v>2700</v>
      </c>
    </row>
    <row r="3739" spans="1:3">
      <c r="A3739">
        <v>21</v>
      </c>
      <c r="B3739" s="31">
        <v>79</v>
      </c>
      <c r="C3739" s="130">
        <v>6900</v>
      </c>
    </row>
    <row r="3740" spans="1:3">
      <c r="A3740">
        <v>22</v>
      </c>
      <c r="B3740" s="31">
        <v>51</v>
      </c>
      <c r="C3740" s="130">
        <v>2190</v>
      </c>
    </row>
    <row r="3741" spans="1:3">
      <c r="A3741">
        <v>23</v>
      </c>
      <c r="B3741" s="31">
        <v>53</v>
      </c>
      <c r="C3741" s="130">
        <v>2490</v>
      </c>
    </row>
    <row r="3742" spans="1:3">
      <c r="A3742">
        <v>24</v>
      </c>
      <c r="B3742" s="31">
        <v>55</v>
      </c>
      <c r="C3742" s="130">
        <v>2500</v>
      </c>
    </row>
    <row r="3743" spans="1:3">
      <c r="A3743">
        <v>25</v>
      </c>
      <c r="B3743" s="31">
        <v>67</v>
      </c>
      <c r="C3743" s="130">
        <v>4400</v>
      </c>
    </row>
    <row r="3744" spans="1:3">
      <c r="A3744">
        <v>26</v>
      </c>
      <c r="B3744" s="31">
        <v>56.5</v>
      </c>
      <c r="C3744" s="130">
        <v>2430</v>
      </c>
    </row>
    <row r="3745" spans="1:3">
      <c r="A3745">
        <v>27</v>
      </c>
      <c r="B3745" s="31">
        <v>53</v>
      </c>
      <c r="C3745" s="130">
        <v>2150</v>
      </c>
    </row>
    <row r="3746" spans="1:3">
      <c r="A3746">
        <v>28</v>
      </c>
      <c r="B3746" s="31">
        <v>57</v>
      </c>
      <c r="C3746" s="130">
        <v>2660</v>
      </c>
    </row>
    <row r="3747" spans="1:3">
      <c r="A3747">
        <v>29</v>
      </c>
      <c r="B3747" s="31">
        <v>51</v>
      </c>
      <c r="C3747" s="130">
        <v>2200</v>
      </c>
    </row>
    <row r="3748" spans="1:3">
      <c r="A3748">
        <v>30</v>
      </c>
      <c r="B3748" s="31">
        <v>64</v>
      </c>
      <c r="C3748" s="130">
        <v>3900</v>
      </c>
    </row>
    <row r="3749" spans="1:3">
      <c r="A3749">
        <v>31</v>
      </c>
      <c r="B3749" s="31">
        <v>54.5</v>
      </c>
      <c r="C3749" s="130">
        <v>2330</v>
      </c>
    </row>
    <row r="3750" spans="1:3">
      <c r="A3750">
        <v>32</v>
      </c>
      <c r="B3750" s="31">
        <v>51.5</v>
      </c>
      <c r="C3750" s="130">
        <v>1920</v>
      </c>
    </row>
    <row r="3751" spans="1:3">
      <c r="A3751">
        <v>33</v>
      </c>
      <c r="B3751" s="31">
        <v>69</v>
      </c>
      <c r="C3751" s="130">
        <v>4810</v>
      </c>
    </row>
    <row r="3752" spans="1:3">
      <c r="A3752">
        <v>34</v>
      </c>
      <c r="B3752" s="31">
        <v>67</v>
      </c>
      <c r="C3752" s="130">
        <v>4420</v>
      </c>
    </row>
    <row r="3753" spans="1:3">
      <c r="A3753">
        <v>35</v>
      </c>
      <c r="B3753" s="31">
        <v>70</v>
      </c>
      <c r="C3753" s="130">
        <v>4310</v>
      </c>
    </row>
    <row r="3754" spans="1:3">
      <c r="A3754">
        <v>36</v>
      </c>
      <c r="B3754" s="31">
        <v>66</v>
      </c>
      <c r="C3754" s="130">
        <v>3720</v>
      </c>
    </row>
    <row r="3755" spans="1:3">
      <c r="A3755">
        <v>37</v>
      </c>
      <c r="B3755" s="31">
        <v>52</v>
      </c>
      <c r="C3755" s="130">
        <v>1923</v>
      </c>
    </row>
    <row r="3756" spans="1:3">
      <c r="A3756">
        <v>38</v>
      </c>
      <c r="B3756" s="31">
        <v>60</v>
      </c>
      <c r="C3756" s="130">
        <v>2937</v>
      </c>
    </row>
    <row r="3757" spans="1:3">
      <c r="A3757">
        <v>39</v>
      </c>
      <c r="B3757" s="31">
        <v>58</v>
      </c>
      <c r="C3757" s="130">
        <v>2710</v>
      </c>
    </row>
    <row r="3758" spans="1:3">
      <c r="A3758">
        <v>40</v>
      </c>
      <c r="B3758" s="31">
        <v>56</v>
      </c>
      <c r="C3758" s="130">
        <v>2368</v>
      </c>
    </row>
    <row r="3759" spans="1:3">
      <c r="A3759">
        <v>41</v>
      </c>
      <c r="B3759" s="31">
        <v>57</v>
      </c>
      <c r="C3759" s="130">
        <v>2646</v>
      </c>
    </row>
    <row r="3760" spans="1:3">
      <c r="A3760">
        <v>42</v>
      </c>
      <c r="B3760" s="31">
        <v>53</v>
      </c>
      <c r="C3760" s="130">
        <v>2010</v>
      </c>
    </row>
    <row r="3761" spans="1:3">
      <c r="A3761">
        <v>43</v>
      </c>
      <c r="B3761" s="31">
        <v>63</v>
      </c>
      <c r="C3761" s="130">
        <v>3220</v>
      </c>
    </row>
    <row r="3762" spans="1:3">
      <c r="A3762">
        <v>44</v>
      </c>
      <c r="B3762" s="31">
        <v>66</v>
      </c>
      <c r="C3762" s="130">
        <v>3710</v>
      </c>
    </row>
    <row r="3763" spans="1:3">
      <c r="A3763">
        <v>45</v>
      </c>
      <c r="B3763" s="31">
        <v>67</v>
      </c>
      <c r="C3763" s="130">
        <v>3710</v>
      </c>
    </row>
    <row r="3764" spans="1:3">
      <c r="A3764">
        <v>46</v>
      </c>
      <c r="B3764" s="31">
        <v>60</v>
      </c>
      <c r="C3764" s="130">
        <v>3220</v>
      </c>
    </row>
    <row r="3765" spans="1:3">
      <c r="A3765">
        <v>47</v>
      </c>
      <c r="B3765" s="31">
        <v>65</v>
      </c>
      <c r="C3765" s="130">
        <v>4320</v>
      </c>
    </row>
    <row r="3766" spans="1:3">
      <c r="A3766">
        <v>48</v>
      </c>
      <c r="B3766" s="31">
        <v>65.5</v>
      </c>
      <c r="C3766" s="130">
        <v>3910</v>
      </c>
    </row>
    <row r="3767" spans="1:3">
      <c r="A3767">
        <v>49</v>
      </c>
      <c r="B3767" s="31">
        <v>65</v>
      </c>
      <c r="C3767" s="130">
        <v>3720</v>
      </c>
    </row>
    <row r="3768" spans="1:3">
      <c r="A3768">
        <v>50</v>
      </c>
      <c r="B3768" s="31">
        <v>64</v>
      </c>
      <c r="C3768" s="130">
        <v>3330</v>
      </c>
    </row>
    <row r="3769" spans="1:3">
      <c r="A3769">
        <v>51</v>
      </c>
      <c r="B3769" s="31">
        <v>51.5</v>
      </c>
      <c r="C3769" s="130">
        <v>2110</v>
      </c>
    </row>
    <row r="3770" spans="1:3">
      <c r="A3770">
        <v>52</v>
      </c>
      <c r="B3770" s="31">
        <v>64</v>
      </c>
      <c r="C3770" s="130">
        <v>3720</v>
      </c>
    </row>
    <row r="3771" spans="1:3">
      <c r="A3771">
        <v>53</v>
      </c>
      <c r="B3771" s="31">
        <v>72</v>
      </c>
      <c r="C3771" s="130">
        <v>5541</v>
      </c>
    </row>
    <row r="3772" spans="1:3">
      <c r="A3772">
        <v>54</v>
      </c>
      <c r="B3772" s="31">
        <v>50</v>
      </c>
      <c r="C3772" s="130">
        <v>1810</v>
      </c>
    </row>
    <row r="3773" spans="1:3">
      <c r="A3773">
        <v>55</v>
      </c>
      <c r="B3773" s="31">
        <v>68</v>
      </c>
      <c r="C3773" s="130">
        <v>4720</v>
      </c>
    </row>
    <row r="3774" spans="1:3">
      <c r="A3774">
        <v>56</v>
      </c>
      <c r="B3774" s="31">
        <v>61</v>
      </c>
      <c r="C3774" s="130">
        <v>3210</v>
      </c>
    </row>
    <row r="3775" spans="1:3">
      <c r="A3775">
        <v>57</v>
      </c>
      <c r="B3775" s="31">
        <v>62</v>
      </c>
      <c r="C3775" s="130">
        <v>3020</v>
      </c>
    </row>
    <row r="3776" spans="1:3">
      <c r="A3776">
        <v>58</v>
      </c>
      <c r="B3776" s="31">
        <v>55</v>
      </c>
      <c r="C3776" s="130">
        <v>2510</v>
      </c>
    </row>
    <row r="3777" spans="1:3">
      <c r="A3777">
        <v>59</v>
      </c>
      <c r="B3777" s="31">
        <v>62</v>
      </c>
      <c r="C3777" s="130">
        <v>3520</v>
      </c>
    </row>
    <row r="3778" spans="1:3">
      <c r="A3778">
        <v>60</v>
      </c>
      <c r="B3778" s="31">
        <v>52</v>
      </c>
      <c r="C3778" s="130">
        <v>1830</v>
      </c>
    </row>
    <row r="3779" spans="1:3">
      <c r="A3779">
        <v>61</v>
      </c>
      <c r="B3779" s="31">
        <v>69</v>
      </c>
      <c r="C3779" s="130">
        <v>4400</v>
      </c>
    </row>
    <row r="3780" spans="1:3">
      <c r="A3780">
        <v>62</v>
      </c>
      <c r="B3780" s="31">
        <v>73</v>
      </c>
      <c r="C3780" s="130">
        <v>6110</v>
      </c>
    </row>
    <row r="3781" spans="1:3">
      <c r="A3781">
        <v>63</v>
      </c>
      <c r="B3781" s="31">
        <v>58</v>
      </c>
      <c r="C3781" s="130">
        <v>2810</v>
      </c>
    </row>
    <row r="3782" spans="1:3">
      <c r="A3782">
        <v>64</v>
      </c>
      <c r="B3782" s="31">
        <v>64</v>
      </c>
      <c r="C3782" s="130">
        <v>3700</v>
      </c>
    </row>
    <row r="3783" spans="1:3">
      <c r="A3783">
        <v>65</v>
      </c>
      <c r="B3783" s="31">
        <v>63</v>
      </c>
      <c r="C3783" s="130">
        <v>3820</v>
      </c>
    </row>
    <row r="3784" spans="1:3">
      <c r="A3784">
        <v>66</v>
      </c>
      <c r="B3784" s="31">
        <v>58</v>
      </c>
      <c r="C3784" s="130">
        <v>2610</v>
      </c>
    </row>
    <row r="3785" spans="1:3">
      <c r="A3785">
        <v>67</v>
      </c>
      <c r="B3785" s="31">
        <v>56</v>
      </c>
      <c r="C3785" s="130">
        <v>2420</v>
      </c>
    </row>
    <row r="3786" spans="1:3">
      <c r="A3786">
        <v>68</v>
      </c>
      <c r="B3786" s="31">
        <v>57</v>
      </c>
      <c r="C3786" s="130">
        <v>2620</v>
      </c>
    </row>
    <row r="3787" spans="1:3">
      <c r="A3787">
        <v>69</v>
      </c>
      <c r="B3787" s="31">
        <v>73</v>
      </c>
      <c r="C3787" s="130">
        <v>4500</v>
      </c>
    </row>
    <row r="3788" spans="1:3">
      <c r="A3788">
        <v>70</v>
      </c>
      <c r="B3788" s="31">
        <v>63</v>
      </c>
      <c r="C3788" s="130">
        <v>3610</v>
      </c>
    </row>
    <row r="3789" spans="1:3">
      <c r="A3789">
        <v>71</v>
      </c>
      <c r="B3789" s="31">
        <v>56</v>
      </c>
      <c r="C3789" s="130">
        <v>2520</v>
      </c>
    </row>
    <row r="3790" spans="1:3">
      <c r="A3790">
        <v>72</v>
      </c>
      <c r="B3790" s="31">
        <v>58</v>
      </c>
      <c r="C3790" s="130">
        <v>2820</v>
      </c>
    </row>
    <row r="3791" spans="1:3">
      <c r="A3791">
        <v>73</v>
      </c>
      <c r="B3791" s="31">
        <v>62</v>
      </c>
      <c r="C3791" s="130">
        <v>3210</v>
      </c>
    </row>
    <row r="3792" spans="1:3">
      <c r="A3792">
        <v>74</v>
      </c>
      <c r="B3792" s="31">
        <v>59</v>
      </c>
      <c r="C3792" s="130">
        <v>2920</v>
      </c>
    </row>
    <row r="3793" spans="1:3">
      <c r="A3793">
        <v>75</v>
      </c>
      <c r="B3793" s="31">
        <v>55</v>
      </c>
      <c r="C3793" s="130">
        <v>2434</v>
      </c>
    </row>
    <row r="3794" spans="1:3">
      <c r="A3794">
        <v>76</v>
      </c>
      <c r="B3794" s="31">
        <v>61</v>
      </c>
      <c r="C3794" s="130">
        <v>3210</v>
      </c>
    </row>
    <row r="3795" spans="1:3">
      <c r="A3795">
        <v>77</v>
      </c>
      <c r="B3795" s="31">
        <v>69</v>
      </c>
      <c r="C3795" s="130">
        <v>4820</v>
      </c>
    </row>
    <row r="3796" spans="1:3">
      <c r="A3796">
        <v>78</v>
      </c>
      <c r="B3796" s="31">
        <v>59</v>
      </c>
      <c r="C3796" s="130">
        <v>2720</v>
      </c>
    </row>
    <row r="3797" spans="1:3">
      <c r="A3797">
        <v>79</v>
      </c>
      <c r="B3797" s="31">
        <v>69</v>
      </c>
      <c r="C3797" s="130">
        <v>4810</v>
      </c>
    </row>
    <row r="3798" spans="1:3">
      <c r="A3798">
        <v>80</v>
      </c>
      <c r="B3798" s="31">
        <v>65</v>
      </c>
      <c r="C3798" s="130">
        <v>3730</v>
      </c>
    </row>
    <row r="3799" spans="1:3">
      <c r="A3799">
        <v>81</v>
      </c>
      <c r="B3799" s="31">
        <v>52</v>
      </c>
      <c r="C3799" s="130">
        <v>2010</v>
      </c>
    </row>
    <row r="3800" spans="1:3">
      <c r="A3800">
        <v>82</v>
      </c>
      <c r="B3800" s="31">
        <v>66</v>
      </c>
      <c r="C3800" s="130">
        <v>4320</v>
      </c>
    </row>
    <row r="3801" spans="1:3">
      <c r="A3801">
        <v>83</v>
      </c>
      <c r="B3801" s="31">
        <v>64</v>
      </c>
      <c r="C3801" s="130">
        <v>3910</v>
      </c>
    </row>
    <row r="3802" spans="1:3">
      <c r="A3802">
        <v>84</v>
      </c>
      <c r="B3802" s="31">
        <v>57</v>
      </c>
      <c r="C3802" s="130">
        <v>2832</v>
      </c>
    </row>
    <row r="3803" spans="1:3">
      <c r="A3803">
        <v>85</v>
      </c>
      <c r="B3803" s="31">
        <v>59</v>
      </c>
      <c r="C3803" s="130">
        <v>2620</v>
      </c>
    </row>
    <row r="3804" spans="1:3">
      <c r="A3804">
        <v>86</v>
      </c>
      <c r="B3804" s="31">
        <v>63</v>
      </c>
      <c r="C3804" s="130">
        <v>3510</v>
      </c>
    </row>
    <row r="3805" spans="1:3">
      <c r="A3805">
        <v>87</v>
      </c>
      <c r="B3805" s="31">
        <v>63</v>
      </c>
      <c r="C3805" s="130">
        <v>3220</v>
      </c>
    </row>
    <row r="3806" spans="1:3">
      <c r="A3806">
        <v>88</v>
      </c>
      <c r="B3806" s="31">
        <v>64</v>
      </c>
      <c r="C3806" s="130">
        <v>3110</v>
      </c>
    </row>
    <row r="3807" spans="1:3">
      <c r="A3807">
        <v>89</v>
      </c>
      <c r="B3807" s="31">
        <v>58</v>
      </c>
      <c r="C3807" s="130">
        <v>2520</v>
      </c>
    </row>
    <row r="3808" spans="1:3">
      <c r="A3808">
        <v>90</v>
      </c>
      <c r="B3808" s="31">
        <v>56</v>
      </c>
      <c r="C3808" s="130">
        <v>2310</v>
      </c>
    </row>
    <row r="3809" spans="1:3">
      <c r="A3809">
        <v>91</v>
      </c>
      <c r="B3809" s="31">
        <v>62</v>
      </c>
      <c r="C3809" s="130">
        <v>3110</v>
      </c>
    </row>
    <row r="3810" spans="1:3">
      <c r="A3810">
        <v>92</v>
      </c>
      <c r="B3810" s="31">
        <v>63</v>
      </c>
      <c r="C3810" s="130">
        <v>3405</v>
      </c>
    </row>
    <row r="3811" spans="1:3">
      <c r="A3811">
        <v>93</v>
      </c>
      <c r="B3811" s="31">
        <v>71</v>
      </c>
      <c r="C3811" s="130">
        <v>4720</v>
      </c>
    </row>
    <row r="3812" spans="1:3">
      <c r="A3812">
        <v>94</v>
      </c>
      <c r="B3812" s="31">
        <v>54</v>
      </c>
      <c r="C3812" s="130">
        <v>2310</v>
      </c>
    </row>
    <row r="3813" spans="1:3">
      <c r="A3813">
        <v>95</v>
      </c>
      <c r="B3813" s="31">
        <v>68</v>
      </c>
      <c r="C3813" s="130">
        <v>4758</v>
      </c>
    </row>
    <row r="3814" spans="1:3">
      <c r="A3814">
        <v>96</v>
      </c>
      <c r="B3814" s="31">
        <v>58</v>
      </c>
      <c r="C3814" s="130">
        <v>2710</v>
      </c>
    </row>
    <row r="3815" spans="1:3">
      <c r="A3815">
        <v>97</v>
      </c>
      <c r="B3815" s="31">
        <v>61</v>
      </c>
      <c r="C3815" s="130">
        <v>3108</v>
      </c>
    </row>
    <row r="3816" spans="1:3">
      <c r="A3816">
        <v>98</v>
      </c>
      <c r="B3816" s="31">
        <v>59</v>
      </c>
      <c r="C3816" s="130">
        <v>2805</v>
      </c>
    </row>
    <row r="3817" spans="1:3">
      <c r="A3817">
        <v>99</v>
      </c>
      <c r="B3817" s="31">
        <v>57</v>
      </c>
      <c r="C3817" s="130">
        <v>2610</v>
      </c>
    </row>
    <row r="3818" spans="1:3">
      <c r="A3818">
        <v>100</v>
      </c>
      <c r="B3818" s="31">
        <v>58</v>
      </c>
      <c r="C3818" s="130">
        <v>2620</v>
      </c>
    </row>
    <row r="3819" spans="1:3">
      <c r="A3819">
        <v>101</v>
      </c>
      <c r="B3819" s="31">
        <v>55</v>
      </c>
      <c r="C3819" s="130">
        <v>2454</v>
      </c>
    </row>
    <row r="3820" spans="1:3">
      <c r="A3820">
        <v>102</v>
      </c>
      <c r="B3820" s="31">
        <v>55</v>
      </c>
      <c r="C3820" s="130">
        <v>2510</v>
      </c>
    </row>
    <row r="3821" spans="1:3">
      <c r="A3821">
        <v>103</v>
      </c>
      <c r="B3821" s="31">
        <v>60</v>
      </c>
      <c r="C3821" s="130">
        <v>3200</v>
      </c>
    </row>
    <row r="3822" spans="1:3">
      <c r="A3822">
        <v>104</v>
      </c>
      <c r="B3822" s="31">
        <v>56</v>
      </c>
      <c r="C3822" s="130">
        <v>2515</v>
      </c>
    </row>
    <row r="3823" spans="1:3">
      <c r="A3823">
        <v>105</v>
      </c>
      <c r="B3823" s="31">
        <v>74</v>
      </c>
      <c r="C3823" s="130">
        <v>5519</v>
      </c>
    </row>
    <row r="3824" spans="1:3">
      <c r="A3824">
        <v>106</v>
      </c>
      <c r="B3824" s="31">
        <v>73</v>
      </c>
      <c r="C3824" s="130">
        <v>5010</v>
      </c>
    </row>
    <row r="3825" spans="1:3">
      <c r="A3825">
        <v>107</v>
      </c>
      <c r="B3825" s="31">
        <v>58</v>
      </c>
      <c r="C3825" s="130">
        <v>2720</v>
      </c>
    </row>
    <row r="3826" spans="1:3">
      <c r="A3826">
        <v>108</v>
      </c>
      <c r="B3826" s="31">
        <v>70</v>
      </c>
      <c r="C3826" s="130">
        <v>4610</v>
      </c>
    </row>
    <row r="3827" spans="1:3">
      <c r="A3827">
        <v>109</v>
      </c>
      <c r="B3827" s="31">
        <v>74</v>
      </c>
      <c r="C3827" s="130">
        <v>5305</v>
      </c>
    </row>
    <row r="3828" spans="1:3">
      <c r="A3828">
        <v>110</v>
      </c>
      <c r="B3828" s="31">
        <v>75</v>
      </c>
      <c r="C3828" s="130">
        <v>5610</v>
      </c>
    </row>
    <row r="3829" spans="1:3">
      <c r="A3829">
        <v>111</v>
      </c>
      <c r="B3829" s="31">
        <v>68</v>
      </c>
      <c r="C3829" s="130">
        <v>4616</v>
      </c>
    </row>
    <row r="3830" spans="1:3">
      <c r="A3830">
        <v>112</v>
      </c>
      <c r="B3830" s="31">
        <v>57</v>
      </c>
      <c r="C3830" s="130">
        <v>2610</v>
      </c>
    </row>
    <row r="3831" spans="1:3">
      <c r="A3831">
        <v>113</v>
      </c>
      <c r="B3831" s="31">
        <v>56</v>
      </c>
      <c r="C3831" s="130">
        <v>2450</v>
      </c>
    </row>
    <row r="3832" spans="1:3">
      <c r="A3832">
        <v>114</v>
      </c>
      <c r="B3832" s="31">
        <v>58</v>
      </c>
      <c r="C3832" s="130">
        <v>2620</v>
      </c>
    </row>
    <row r="3833" spans="1:3">
      <c r="A3833">
        <v>115</v>
      </c>
      <c r="B3833" s="31">
        <v>66</v>
      </c>
      <c r="C3833" s="130">
        <v>4220</v>
      </c>
    </row>
    <row r="3834" spans="1:3">
      <c r="A3834">
        <v>116</v>
      </c>
      <c r="B3834" s="31">
        <v>52</v>
      </c>
      <c r="C3834" s="130">
        <v>2060</v>
      </c>
    </row>
    <row r="3835" spans="1:3">
      <c r="A3835">
        <v>117</v>
      </c>
      <c r="B3835" s="31">
        <v>67</v>
      </c>
      <c r="C3835" s="130">
        <v>4220</v>
      </c>
    </row>
    <row r="3836" spans="1:3">
      <c r="A3836">
        <v>118</v>
      </c>
      <c r="B3836" s="31">
        <v>55</v>
      </c>
      <c r="C3836" s="130">
        <v>2650</v>
      </c>
    </row>
    <row r="3837" spans="1:3">
      <c r="A3837">
        <v>119</v>
      </c>
      <c r="B3837" s="31">
        <v>60</v>
      </c>
      <c r="C3837" s="130">
        <v>3160</v>
      </c>
    </row>
    <row r="3838" spans="1:3">
      <c r="A3838">
        <v>120</v>
      </c>
      <c r="B3838" s="31">
        <v>64</v>
      </c>
      <c r="C3838" s="130">
        <v>3770</v>
      </c>
    </row>
    <row r="3839" spans="1:3">
      <c r="A3839">
        <v>121</v>
      </c>
      <c r="B3839" s="31">
        <v>58</v>
      </c>
      <c r="C3839" s="130">
        <v>2927</v>
      </c>
    </row>
    <row r="3840" spans="1:3">
      <c r="A3840">
        <v>122</v>
      </c>
      <c r="B3840" s="31">
        <v>55</v>
      </c>
      <c r="C3840" s="130">
        <v>2259</v>
      </c>
    </row>
    <row r="3841" spans="1:3">
      <c r="A3841">
        <v>123</v>
      </c>
      <c r="B3841" s="31">
        <v>59</v>
      </c>
      <c r="C3841" s="130">
        <v>2885</v>
      </c>
    </row>
    <row r="3842" spans="1:3">
      <c r="A3842">
        <v>124</v>
      </c>
      <c r="B3842" s="31">
        <v>60</v>
      </c>
      <c r="C3842" s="130">
        <v>3132</v>
      </c>
    </row>
    <row r="3843" spans="1:3">
      <c r="A3843">
        <v>125</v>
      </c>
      <c r="B3843" s="31">
        <v>68</v>
      </c>
      <c r="C3843" s="130">
        <v>5114</v>
      </c>
    </row>
    <row r="3844" spans="1:3">
      <c r="A3844">
        <v>126</v>
      </c>
      <c r="B3844" s="31">
        <v>63</v>
      </c>
      <c r="C3844" s="130">
        <v>4303</v>
      </c>
    </row>
    <row r="3845" spans="1:3">
      <c r="A3845">
        <v>127</v>
      </c>
      <c r="B3845" s="31">
        <v>58</v>
      </c>
      <c r="C3845" s="130">
        <v>2589</v>
      </c>
    </row>
    <row r="3846" spans="1:3">
      <c r="A3846">
        <v>128</v>
      </c>
      <c r="B3846" s="31">
        <v>61</v>
      </c>
      <c r="C3846" s="130">
        <v>3168</v>
      </c>
    </row>
    <row r="3847" spans="1:3">
      <c r="A3847">
        <v>129</v>
      </c>
      <c r="B3847" s="31">
        <v>57</v>
      </c>
      <c r="C3847" s="130">
        <v>2859</v>
      </c>
    </row>
    <row r="3848" spans="1:3">
      <c r="A3848">
        <v>130</v>
      </c>
      <c r="B3848" s="31">
        <v>53</v>
      </c>
      <c r="C3848" s="130">
        <v>2078</v>
      </c>
    </row>
    <row r="3849" spans="1:3">
      <c r="A3849">
        <v>131</v>
      </c>
      <c r="B3849" s="31">
        <v>56</v>
      </c>
      <c r="C3849" s="130">
        <v>2621</v>
      </c>
    </row>
    <row r="3850" spans="1:3">
      <c r="A3850">
        <v>132</v>
      </c>
      <c r="B3850" s="31">
        <v>56</v>
      </c>
      <c r="C3850" s="130">
        <v>2561</v>
      </c>
    </row>
    <row r="3851" spans="1:3">
      <c r="A3851">
        <v>133</v>
      </c>
      <c r="B3851" s="31">
        <v>62</v>
      </c>
      <c r="C3851" s="130">
        <v>2771</v>
      </c>
    </row>
    <row r="3852" spans="1:3">
      <c r="A3852">
        <v>134</v>
      </c>
      <c r="B3852" s="31">
        <v>61</v>
      </c>
      <c r="C3852" s="130">
        <v>3429</v>
      </c>
    </row>
    <row r="3853" spans="1:3">
      <c r="A3853">
        <v>135</v>
      </c>
      <c r="B3853" s="31">
        <v>51</v>
      </c>
      <c r="C3853" s="130">
        <v>2044</v>
      </c>
    </row>
    <row r="3854" spans="1:3">
      <c r="A3854">
        <v>136</v>
      </c>
      <c r="B3854" s="31">
        <v>56</v>
      </c>
      <c r="C3854" s="130">
        <v>2824</v>
      </c>
    </row>
    <row r="3855" spans="1:3">
      <c r="A3855">
        <v>137</v>
      </c>
      <c r="B3855" s="31">
        <v>56</v>
      </c>
      <c r="C3855" s="130">
        <v>2451</v>
      </c>
    </row>
    <row r="3856" spans="1:3">
      <c r="A3856">
        <v>138</v>
      </c>
      <c r="B3856" s="31">
        <v>58</v>
      </c>
      <c r="C3856" s="130">
        <v>2767</v>
      </c>
    </row>
    <row r="3857" spans="1:3">
      <c r="A3857">
        <v>139</v>
      </c>
      <c r="B3857" s="31">
        <v>48</v>
      </c>
      <c r="C3857" s="130">
        <v>2064</v>
      </c>
    </row>
    <row r="3858" spans="1:3">
      <c r="A3858">
        <v>140</v>
      </c>
      <c r="B3858" s="31">
        <v>53</v>
      </c>
      <c r="C3858" s="130">
        <v>2266</v>
      </c>
    </row>
    <row r="3859" spans="1:3">
      <c r="A3859">
        <v>141</v>
      </c>
      <c r="B3859" s="31">
        <v>57</v>
      </c>
      <c r="C3859" s="130">
        <v>2527</v>
      </c>
    </row>
    <row r="3860" spans="1:3">
      <c r="A3860">
        <v>142</v>
      </c>
      <c r="B3860" s="31">
        <v>59</v>
      </c>
      <c r="C3860" s="130">
        <v>2674</v>
      </c>
    </row>
    <row r="3861" spans="1:3">
      <c r="A3861">
        <v>143</v>
      </c>
      <c r="B3861" s="31">
        <v>60</v>
      </c>
      <c r="C3861" s="130">
        <v>3226</v>
      </c>
    </row>
    <row r="3862" spans="1:3">
      <c r="A3862">
        <v>144</v>
      </c>
      <c r="B3862" s="31">
        <v>57</v>
      </c>
      <c r="C3862" s="130">
        <v>2686</v>
      </c>
    </row>
    <row r="3863" spans="1:3">
      <c r="A3863">
        <v>145</v>
      </c>
      <c r="B3863" s="31">
        <v>53</v>
      </c>
      <c r="C3863" s="130">
        <v>2168</v>
      </c>
    </row>
    <row r="3864" spans="1:3">
      <c r="A3864">
        <v>146</v>
      </c>
      <c r="B3864" s="31">
        <v>60</v>
      </c>
      <c r="C3864" s="130">
        <v>3088</v>
      </c>
    </row>
    <row r="3865" spans="1:3">
      <c r="A3865">
        <v>147</v>
      </c>
      <c r="B3865" s="31">
        <v>53</v>
      </c>
      <c r="C3865" s="130">
        <v>2134</v>
      </c>
    </row>
    <row r="3866" spans="1:3">
      <c r="A3866">
        <v>148</v>
      </c>
      <c r="B3866" s="31">
        <v>52</v>
      </c>
      <c r="C3866" s="130">
        <v>2306</v>
      </c>
    </row>
    <row r="3867" spans="1:3">
      <c r="A3867">
        <v>149</v>
      </c>
      <c r="B3867" s="31">
        <v>53</v>
      </c>
      <c r="C3867" s="130">
        <v>2170</v>
      </c>
    </row>
    <row r="3868" spans="1:3">
      <c r="A3868">
        <v>150</v>
      </c>
      <c r="B3868" s="31">
        <v>55</v>
      </c>
      <c r="C3868" s="130">
        <v>2392</v>
      </c>
    </row>
    <row r="3869" spans="1:3">
      <c r="A3869">
        <v>151</v>
      </c>
      <c r="B3869" s="31">
        <v>54</v>
      </c>
      <c r="C3869" s="130">
        <v>2654</v>
      </c>
    </row>
    <row r="3870" spans="1:3">
      <c r="A3870">
        <v>152</v>
      </c>
      <c r="B3870" s="31">
        <v>56</v>
      </c>
      <c r="C3870" s="130">
        <v>2550</v>
      </c>
    </row>
    <row r="3871" spans="1:3">
      <c r="A3871">
        <v>153</v>
      </c>
      <c r="B3871" s="31">
        <v>67</v>
      </c>
      <c r="C3871" s="130">
        <v>4250</v>
      </c>
    </row>
    <row r="3872" spans="1:3">
      <c r="A3872">
        <v>154</v>
      </c>
      <c r="B3872" s="31">
        <v>58</v>
      </c>
      <c r="C3872" s="130">
        <v>2750</v>
      </c>
    </row>
    <row r="3873" spans="1:3">
      <c r="A3873">
        <v>155</v>
      </c>
      <c r="B3873" s="31">
        <v>60</v>
      </c>
      <c r="C3873" s="130">
        <v>3246</v>
      </c>
    </row>
    <row r="3874" spans="1:3">
      <c r="A3874">
        <v>156</v>
      </c>
      <c r="B3874" s="31">
        <v>60</v>
      </c>
      <c r="C3874" s="130">
        <v>3142</v>
      </c>
    </row>
    <row r="3875" spans="1:3">
      <c r="A3875">
        <v>157</v>
      </c>
      <c r="B3875" s="31">
        <v>51</v>
      </c>
      <c r="C3875" s="130">
        <v>2074</v>
      </c>
    </row>
    <row r="3876" spans="1:3">
      <c r="A3876">
        <v>158</v>
      </c>
      <c r="B3876" s="31">
        <v>59</v>
      </c>
      <c r="C3876" s="130">
        <v>3050</v>
      </c>
    </row>
    <row r="3877" spans="1:3">
      <c r="A3877">
        <v>159</v>
      </c>
      <c r="B3877" s="31">
        <v>54</v>
      </c>
      <c r="C3877" s="130">
        <v>2299</v>
      </c>
    </row>
    <row r="3878" spans="1:3">
      <c r="A3878">
        <v>160</v>
      </c>
      <c r="B3878" s="31">
        <v>55</v>
      </c>
      <c r="C3878" s="130">
        <v>2280</v>
      </c>
    </row>
    <row r="3879" spans="1:3">
      <c r="A3879">
        <v>161</v>
      </c>
      <c r="B3879" s="31">
        <v>66</v>
      </c>
      <c r="C3879" s="130">
        <v>4884</v>
      </c>
    </row>
    <row r="3880" spans="1:3">
      <c r="A3880">
        <v>162</v>
      </c>
      <c r="B3880" s="31">
        <v>58</v>
      </c>
      <c r="C3880" s="130">
        <v>2858</v>
      </c>
    </row>
    <row r="3881" spans="1:3">
      <c r="A3881">
        <v>163</v>
      </c>
      <c r="B3881" s="31">
        <v>59</v>
      </c>
      <c r="C3881" s="130">
        <v>3092</v>
      </c>
    </row>
    <row r="3882" spans="1:3">
      <c r="A3882">
        <v>164</v>
      </c>
      <c r="B3882" s="31">
        <v>54</v>
      </c>
      <c r="C3882" s="130">
        <v>2361</v>
      </c>
    </row>
    <row r="3883" spans="1:3">
      <c r="A3883">
        <v>165</v>
      </c>
      <c r="B3883" s="31">
        <v>54</v>
      </c>
      <c r="C3883" s="130">
        <v>2442</v>
      </c>
    </row>
    <row r="3884" spans="1:3">
      <c r="A3884">
        <v>166</v>
      </c>
      <c r="B3884" s="31">
        <v>62</v>
      </c>
      <c r="C3884" s="130">
        <v>3805</v>
      </c>
    </row>
    <row r="3885" spans="1:3">
      <c r="A3885">
        <v>167</v>
      </c>
      <c r="B3885" s="31">
        <v>54</v>
      </c>
      <c r="C3885" s="130">
        <v>2207</v>
      </c>
    </row>
    <row r="3886" spans="1:3">
      <c r="A3886">
        <v>168</v>
      </c>
      <c r="B3886" s="31">
        <v>52</v>
      </c>
      <c r="C3886" s="130">
        <v>2586</v>
      </c>
    </row>
    <row r="3887" spans="1:3">
      <c r="A3887">
        <v>169</v>
      </c>
      <c r="B3887" s="31">
        <v>56</v>
      </c>
      <c r="C3887" s="130">
        <v>2681</v>
      </c>
    </row>
    <row r="3888" spans="1:3">
      <c r="A3888">
        <v>170</v>
      </c>
      <c r="B3888" s="31">
        <v>55</v>
      </c>
      <c r="C3888" s="130">
        <v>2455</v>
      </c>
    </row>
    <row r="3889" spans="1:3">
      <c r="A3889">
        <v>171</v>
      </c>
      <c r="B3889" s="31">
        <v>68</v>
      </c>
      <c r="C3889" s="130">
        <v>4777</v>
      </c>
    </row>
    <row r="3890" spans="1:3">
      <c r="A3890">
        <v>172</v>
      </c>
      <c r="B3890" s="31">
        <v>53</v>
      </c>
      <c r="C3890" s="130">
        <v>2138</v>
      </c>
    </row>
    <row r="3891" spans="1:3">
      <c r="A3891">
        <v>173</v>
      </c>
      <c r="B3891" s="31">
        <v>61</v>
      </c>
      <c r="C3891" s="130">
        <v>3628</v>
      </c>
    </row>
    <row r="3892" spans="1:3">
      <c r="A3892">
        <v>174</v>
      </c>
      <c r="B3892" s="31">
        <v>60</v>
      </c>
      <c r="C3892" s="130">
        <v>2955</v>
      </c>
    </row>
    <row r="3893" spans="1:3">
      <c r="A3893">
        <v>175</v>
      </c>
      <c r="B3893" s="31">
        <v>55</v>
      </c>
      <c r="C3893" s="130">
        <v>2493</v>
      </c>
    </row>
    <row r="3894" spans="1:3">
      <c r="A3894">
        <v>176</v>
      </c>
      <c r="B3894" s="31">
        <v>57</v>
      </c>
      <c r="C3894" s="130">
        <v>2791</v>
      </c>
    </row>
    <row r="3895" spans="1:3">
      <c r="A3895">
        <v>177</v>
      </c>
      <c r="B3895" s="31">
        <v>59</v>
      </c>
      <c r="C3895" s="130">
        <v>3137</v>
      </c>
    </row>
    <row r="3896" spans="1:3">
      <c r="A3896">
        <v>178</v>
      </c>
      <c r="B3896" s="31">
        <v>59</v>
      </c>
      <c r="C3896" s="130">
        <v>3038</v>
      </c>
    </row>
    <row r="3897" spans="1:3">
      <c r="A3897">
        <v>179</v>
      </c>
      <c r="B3897" s="31">
        <v>52</v>
      </c>
      <c r="C3897" s="130">
        <v>2527</v>
      </c>
    </row>
    <row r="3898" spans="1:3">
      <c r="A3898">
        <v>180</v>
      </c>
      <c r="B3898" s="31">
        <v>63</v>
      </c>
      <c r="C3898" s="130">
        <v>3698</v>
      </c>
    </row>
    <row r="3899" spans="1:3">
      <c r="A3899">
        <v>181</v>
      </c>
      <c r="B3899" s="31">
        <v>63</v>
      </c>
      <c r="C3899" s="130">
        <v>4046</v>
      </c>
    </row>
    <row r="3900" spans="1:3">
      <c r="A3900">
        <v>182</v>
      </c>
      <c r="B3900" s="31">
        <v>64</v>
      </c>
      <c r="C3900" s="130">
        <v>3894</v>
      </c>
    </row>
    <row r="3901" spans="1:3">
      <c r="A3901">
        <v>183</v>
      </c>
      <c r="B3901" s="31">
        <v>54</v>
      </c>
      <c r="C3901" s="130">
        <v>2268</v>
      </c>
    </row>
    <row r="3902" spans="1:3">
      <c r="A3902">
        <v>184</v>
      </c>
      <c r="B3902" s="31">
        <v>59</v>
      </c>
      <c r="C3902" s="130">
        <v>3172</v>
      </c>
    </row>
    <row r="3903" spans="1:3">
      <c r="A3903">
        <v>185</v>
      </c>
      <c r="B3903" s="31">
        <v>61</v>
      </c>
      <c r="C3903" s="130">
        <v>3061</v>
      </c>
    </row>
    <row r="3904" spans="1:3">
      <c r="A3904">
        <v>186</v>
      </c>
      <c r="B3904" s="31">
        <v>60</v>
      </c>
      <c r="C3904" s="130">
        <v>3331</v>
      </c>
    </row>
    <row r="3905" spans="1:3">
      <c r="A3905">
        <v>187</v>
      </c>
      <c r="B3905" s="31">
        <v>57</v>
      </c>
      <c r="C3905" s="130">
        <v>2762</v>
      </c>
    </row>
    <row r="3906" spans="1:3">
      <c r="A3906">
        <v>188</v>
      </c>
      <c r="B3906" s="31">
        <v>64</v>
      </c>
      <c r="C3906" s="130">
        <v>3730</v>
      </c>
    </row>
    <row r="3907" spans="1:3">
      <c r="A3907">
        <v>189</v>
      </c>
      <c r="B3907" s="31">
        <v>61</v>
      </c>
      <c r="C3907" s="130">
        <v>3699</v>
      </c>
    </row>
    <row r="3908" spans="1:3">
      <c r="A3908">
        <v>190</v>
      </c>
      <c r="B3908" s="31">
        <v>65</v>
      </c>
      <c r="C3908" s="130">
        <v>3984</v>
      </c>
    </row>
    <row r="3909" spans="1:3">
      <c r="A3909">
        <v>191</v>
      </c>
      <c r="B3909" s="31">
        <v>61</v>
      </c>
      <c r="C3909" s="130">
        <v>3090</v>
      </c>
    </row>
    <row r="3910" spans="1:3">
      <c r="A3910">
        <v>192</v>
      </c>
      <c r="B3910" s="31">
        <v>52</v>
      </c>
      <c r="C3910" s="130">
        <v>2521</v>
      </c>
    </row>
    <row r="3911" spans="1:3">
      <c r="A3911">
        <v>193</v>
      </c>
      <c r="B3911" s="31">
        <v>58</v>
      </c>
      <c r="C3911" s="130">
        <v>3850</v>
      </c>
    </row>
    <row r="3912" spans="1:3">
      <c r="A3912">
        <v>194</v>
      </c>
      <c r="B3912" s="31">
        <v>61</v>
      </c>
      <c r="C3912" s="130">
        <v>3522</v>
      </c>
    </row>
    <row r="3913" spans="1:3">
      <c r="A3913">
        <v>195</v>
      </c>
      <c r="B3913" s="31">
        <v>63</v>
      </c>
      <c r="C3913" s="130">
        <v>3696</v>
      </c>
    </row>
    <row r="3914" spans="1:3">
      <c r="A3914">
        <v>196</v>
      </c>
      <c r="B3914" s="31">
        <v>51</v>
      </c>
      <c r="C3914" s="130">
        <v>2056</v>
      </c>
    </row>
    <row r="3915" spans="1:3">
      <c r="A3915">
        <v>197</v>
      </c>
      <c r="B3915" s="31">
        <v>58</v>
      </c>
      <c r="C3915" s="130">
        <v>2884</v>
      </c>
    </row>
    <row r="3916" spans="1:3">
      <c r="A3916">
        <v>198</v>
      </c>
      <c r="B3916" s="31">
        <v>62</v>
      </c>
      <c r="C3916" s="130">
        <v>3888</v>
      </c>
    </row>
    <row r="3917" spans="1:3">
      <c r="A3917">
        <v>199</v>
      </c>
      <c r="B3917" s="31">
        <v>57</v>
      </c>
      <c r="C3917" s="130">
        <v>2720</v>
      </c>
    </row>
    <row r="3918" spans="1:3">
      <c r="A3918">
        <v>200</v>
      </c>
      <c r="B3918" s="31">
        <v>63</v>
      </c>
      <c r="C3918" s="130">
        <v>3662</v>
      </c>
    </row>
    <row r="3919" spans="1:3">
      <c r="A3919">
        <v>201</v>
      </c>
      <c r="B3919" s="31">
        <v>59</v>
      </c>
      <c r="C3919" s="130">
        <v>3313</v>
      </c>
    </row>
    <row r="3920" spans="1:3">
      <c r="A3920">
        <v>202</v>
      </c>
      <c r="B3920" s="31">
        <v>59</v>
      </c>
      <c r="C3920" s="130">
        <v>3090</v>
      </c>
    </row>
    <row r="3921" spans="1:3">
      <c r="A3921">
        <v>203</v>
      </c>
      <c r="B3921" s="31">
        <v>61</v>
      </c>
      <c r="C3921" s="130">
        <v>3402</v>
      </c>
    </row>
    <row r="3922" spans="1:3">
      <c r="A3922">
        <v>204</v>
      </c>
      <c r="B3922" s="31">
        <v>59</v>
      </c>
      <c r="C3922" s="130">
        <v>3224</v>
      </c>
    </row>
    <row r="3923" spans="1:3">
      <c r="A3923">
        <v>205</v>
      </c>
      <c r="B3923" s="31">
        <v>65</v>
      </c>
      <c r="C3923" s="130">
        <v>4232</v>
      </c>
    </row>
    <row r="3924" spans="1:3">
      <c r="A3924">
        <v>206</v>
      </c>
      <c r="B3924" s="31">
        <v>59</v>
      </c>
      <c r="C3924" s="130">
        <v>3114</v>
      </c>
    </row>
    <row r="3925" spans="1:3">
      <c r="A3925">
        <v>207</v>
      </c>
      <c r="B3925" s="31">
        <v>62</v>
      </c>
      <c r="C3925" s="130">
        <v>3843</v>
      </c>
    </row>
    <row r="3926" spans="1:3">
      <c r="A3926">
        <v>208</v>
      </c>
      <c r="B3926" s="31">
        <v>60</v>
      </c>
      <c r="C3926" s="130">
        <v>2974</v>
      </c>
    </row>
    <row r="3927" spans="1:3">
      <c r="A3927">
        <v>209</v>
      </c>
      <c r="B3927" s="31">
        <v>55</v>
      </c>
      <c r="C3927" s="130">
        <v>2591</v>
      </c>
    </row>
    <row r="3928" spans="1:3">
      <c r="A3928">
        <v>210</v>
      </c>
      <c r="B3928" s="31">
        <v>59</v>
      </c>
      <c r="C3928" s="130">
        <v>2920</v>
      </c>
    </row>
    <row r="3929" spans="1:3">
      <c r="A3929">
        <v>211</v>
      </c>
      <c r="B3929" s="31">
        <v>58</v>
      </c>
      <c r="C3929" s="130">
        <v>2959</v>
      </c>
    </row>
    <row r="3930" spans="1:3">
      <c r="A3930">
        <v>212</v>
      </c>
      <c r="B3930" s="31">
        <v>53</v>
      </c>
      <c r="C3930" s="130">
        <v>2081</v>
      </c>
    </row>
    <row r="3931" spans="1:3">
      <c r="A3931">
        <v>213</v>
      </c>
      <c r="B3931" s="31">
        <v>61</v>
      </c>
      <c r="C3931" s="130">
        <v>3307</v>
      </c>
    </row>
    <row r="3932" spans="1:3">
      <c r="A3932">
        <v>214</v>
      </c>
      <c r="B3932" s="31">
        <v>68</v>
      </c>
      <c r="C3932" s="130">
        <v>4925</v>
      </c>
    </row>
    <row r="3933" spans="1:3">
      <c r="A3933">
        <v>215</v>
      </c>
      <c r="B3933" s="31">
        <v>59</v>
      </c>
      <c r="C3933" s="130">
        <v>2750</v>
      </c>
    </row>
    <row r="3934" spans="1:3">
      <c r="A3934">
        <v>216</v>
      </c>
      <c r="B3934" s="31">
        <v>57</v>
      </c>
      <c r="C3934" s="130">
        <v>2556</v>
      </c>
    </row>
    <row r="3935" spans="1:3">
      <c r="A3935">
        <v>217</v>
      </c>
      <c r="B3935" s="31">
        <v>59</v>
      </c>
      <c r="C3935" s="130">
        <v>3152</v>
      </c>
    </row>
    <row r="3936" spans="1:3">
      <c r="A3936">
        <v>218</v>
      </c>
      <c r="B3936" s="31">
        <v>54</v>
      </c>
      <c r="C3936" s="130">
        <v>2587</v>
      </c>
    </row>
    <row r="3937" spans="1:3">
      <c r="A3937">
        <v>219</v>
      </c>
      <c r="B3937" s="31">
        <v>61</v>
      </c>
      <c r="C3937" s="130">
        <v>3579</v>
      </c>
    </row>
    <row r="3938" spans="1:3">
      <c r="A3938">
        <v>220</v>
      </c>
      <c r="B3938" s="31">
        <v>55</v>
      </c>
      <c r="C3938" s="130">
        <v>2525</v>
      </c>
    </row>
    <row r="3939" spans="1:3">
      <c r="A3939">
        <v>221</v>
      </c>
      <c r="B3939" s="31">
        <v>57</v>
      </c>
      <c r="C3939" s="130">
        <v>2964</v>
      </c>
    </row>
    <row r="3940" spans="1:3">
      <c r="A3940">
        <v>222</v>
      </c>
      <c r="B3940" s="31">
        <v>57</v>
      </c>
      <c r="C3940" s="130">
        <v>2590</v>
      </c>
    </row>
    <row r="3941" spans="1:3">
      <c r="A3941">
        <v>223</v>
      </c>
      <c r="B3941" s="31">
        <v>62</v>
      </c>
      <c r="C3941" s="130">
        <v>3510</v>
      </c>
    </row>
    <row r="3942" spans="1:3">
      <c r="A3942">
        <v>224</v>
      </c>
      <c r="B3942" s="31">
        <v>60</v>
      </c>
      <c r="C3942" s="130">
        <v>3155</v>
      </c>
    </row>
    <row r="3943" spans="1:3">
      <c r="A3943">
        <v>225</v>
      </c>
      <c r="B3943" s="31">
        <v>53</v>
      </c>
      <c r="C3943" s="130">
        <v>2255</v>
      </c>
    </row>
    <row r="3944" spans="1:3">
      <c r="A3944">
        <v>226</v>
      </c>
      <c r="B3944" s="31">
        <v>59</v>
      </c>
      <c r="C3944" s="130">
        <v>2970</v>
      </c>
    </row>
    <row r="3945" spans="1:3">
      <c r="A3945">
        <v>227</v>
      </c>
      <c r="B3945" s="31">
        <v>61</v>
      </c>
      <c r="C3945" s="130">
        <v>3365</v>
      </c>
    </row>
    <row r="3946" spans="1:3">
      <c r="A3946">
        <v>228</v>
      </c>
      <c r="B3946" s="31">
        <v>57</v>
      </c>
      <c r="C3946" s="130">
        <v>3030</v>
      </c>
    </row>
    <row r="3947" spans="1:3">
      <c r="A3947">
        <v>229</v>
      </c>
      <c r="B3947" s="31">
        <v>62</v>
      </c>
      <c r="C3947" s="130">
        <v>4110</v>
      </c>
    </row>
    <row r="3948" spans="1:3">
      <c r="A3948">
        <v>230</v>
      </c>
      <c r="B3948" s="31">
        <v>54</v>
      </c>
      <c r="C3948" s="130">
        <v>2495</v>
      </c>
    </row>
    <row r="3949" spans="1:3">
      <c r="A3949">
        <v>231</v>
      </c>
      <c r="B3949" s="31">
        <v>55</v>
      </c>
      <c r="C3949" s="130">
        <v>2595</v>
      </c>
    </row>
    <row r="3950" spans="1:3">
      <c r="A3950">
        <v>232</v>
      </c>
      <c r="B3950" s="31">
        <v>65</v>
      </c>
      <c r="C3950" s="130">
        <v>3855</v>
      </c>
    </row>
    <row r="3951" spans="1:3">
      <c r="A3951">
        <v>233</v>
      </c>
      <c r="B3951" s="31">
        <v>54</v>
      </c>
      <c r="C3951" s="130">
        <v>2335</v>
      </c>
    </row>
    <row r="3952" spans="1:3">
      <c r="A3952">
        <v>234</v>
      </c>
      <c r="B3952" s="31">
        <v>60</v>
      </c>
      <c r="C3952" s="130">
        <v>3055</v>
      </c>
    </row>
    <row r="3953" spans="1:3">
      <c r="A3953">
        <v>235</v>
      </c>
      <c r="B3953" s="31">
        <v>64</v>
      </c>
      <c r="C3953" s="130">
        <v>4364</v>
      </c>
    </row>
    <row r="3954" spans="1:3">
      <c r="A3954">
        <v>236</v>
      </c>
      <c r="B3954" s="31">
        <v>52</v>
      </c>
      <c r="C3954" s="130">
        <v>2006</v>
      </c>
    </row>
    <row r="3955" spans="1:3">
      <c r="A3955">
        <v>237</v>
      </c>
      <c r="B3955" s="31">
        <v>63</v>
      </c>
      <c r="C3955" s="130">
        <v>3644</v>
      </c>
    </row>
    <row r="3956" spans="1:3">
      <c r="A3956">
        <v>238</v>
      </c>
      <c r="B3956" s="31">
        <v>62</v>
      </c>
      <c r="C3956" s="130">
        <v>4032</v>
      </c>
    </row>
    <row r="3957" spans="1:3">
      <c r="A3957">
        <v>239</v>
      </c>
      <c r="B3957" s="31">
        <v>63</v>
      </c>
      <c r="C3957" s="130">
        <v>3684</v>
      </c>
    </row>
    <row r="3958" spans="1:3">
      <c r="A3958">
        <v>240</v>
      </c>
      <c r="B3958" s="31">
        <v>58</v>
      </c>
      <c r="C3958" s="130">
        <v>3132</v>
      </c>
    </row>
    <row r="3959" spans="1:3">
      <c r="A3959">
        <v>241</v>
      </c>
      <c r="B3959" s="31">
        <v>65</v>
      </c>
      <c r="C3959" s="130">
        <v>3971</v>
      </c>
    </row>
    <row r="3960" spans="1:3">
      <c r="A3960">
        <v>242</v>
      </c>
      <c r="B3960" s="31">
        <v>53</v>
      </c>
      <c r="C3960" s="130">
        <v>2102</v>
      </c>
    </row>
    <row r="3961" spans="1:3">
      <c r="A3961">
        <v>243</v>
      </c>
      <c r="B3961" s="31">
        <v>56</v>
      </c>
      <c r="C3961" s="130">
        <v>2797</v>
      </c>
    </row>
    <row r="3962" spans="1:3">
      <c r="A3962">
        <v>244</v>
      </c>
      <c r="B3962" s="31">
        <v>54</v>
      </c>
      <c r="C3962" s="130">
        <v>2363</v>
      </c>
    </row>
    <row r="3963" spans="1:3">
      <c r="A3963">
        <v>245</v>
      </c>
      <c r="B3963" s="31">
        <v>57</v>
      </c>
      <c r="C3963" s="130">
        <v>2595</v>
      </c>
    </row>
    <row r="3964" spans="1:3">
      <c r="A3964">
        <v>246</v>
      </c>
      <c r="B3964" s="31">
        <v>56</v>
      </c>
      <c r="C3964" s="130">
        <v>2606</v>
      </c>
    </row>
    <row r="3965" spans="1:3">
      <c r="A3965">
        <v>247</v>
      </c>
      <c r="B3965" s="31">
        <v>58</v>
      </c>
      <c r="C3965" s="130">
        <v>2772</v>
      </c>
    </row>
    <row r="3966" spans="1:3">
      <c r="A3966">
        <v>248</v>
      </c>
      <c r="B3966" s="31">
        <v>63</v>
      </c>
      <c r="C3966" s="130">
        <v>3669</v>
      </c>
    </row>
    <row r="3967" spans="1:3">
      <c r="A3967">
        <v>249</v>
      </c>
      <c r="B3967" s="31">
        <v>65</v>
      </c>
      <c r="C3967" s="130">
        <v>3780</v>
      </c>
    </row>
    <row r="3968" spans="1:3">
      <c r="A3968">
        <v>250</v>
      </c>
      <c r="B3968" s="31">
        <v>51</v>
      </c>
      <c r="C3968" s="130">
        <v>2425</v>
      </c>
    </row>
    <row r="3969" spans="1:3">
      <c r="A3969">
        <v>251</v>
      </c>
      <c r="B3969" s="31">
        <v>56</v>
      </c>
      <c r="C3969" s="130">
        <v>2661</v>
      </c>
    </row>
    <row r="3970" spans="1:3">
      <c r="A3970">
        <v>252</v>
      </c>
      <c r="B3970" s="31">
        <v>62</v>
      </c>
      <c r="C3970" s="130">
        <v>3544</v>
      </c>
    </row>
    <row r="3971" spans="1:3">
      <c r="A3971">
        <v>253</v>
      </c>
      <c r="B3971" s="31">
        <v>62</v>
      </c>
      <c r="C3971" s="130">
        <v>3546</v>
      </c>
    </row>
    <row r="3972" spans="1:3">
      <c r="A3972">
        <v>254</v>
      </c>
      <c r="B3972" s="31">
        <v>56</v>
      </c>
      <c r="C3972" s="130">
        <v>2717</v>
      </c>
    </row>
    <row r="3973" spans="1:3">
      <c r="A3973">
        <v>255</v>
      </c>
      <c r="B3973" s="31">
        <v>54</v>
      </c>
      <c r="C3973" s="130">
        <v>2758</v>
      </c>
    </row>
    <row r="3974" spans="1:3">
      <c r="A3974">
        <v>256</v>
      </c>
      <c r="B3974" s="31">
        <v>59</v>
      </c>
      <c r="C3974" s="130">
        <v>3021</v>
      </c>
    </row>
    <row r="3975" spans="1:3">
      <c r="A3975">
        <v>257</v>
      </c>
      <c r="B3975" s="31">
        <v>54</v>
      </c>
      <c r="C3975" s="130">
        <v>2249</v>
      </c>
    </row>
    <row r="3976" spans="1:3">
      <c r="A3976">
        <v>258</v>
      </c>
      <c r="B3976" s="31">
        <v>58</v>
      </c>
      <c r="C3976" s="130">
        <v>3143</v>
      </c>
    </row>
    <row r="3977" spans="1:3">
      <c r="A3977">
        <v>259</v>
      </c>
      <c r="B3977" s="31">
        <v>63</v>
      </c>
      <c r="C3977" s="130">
        <v>3852</v>
      </c>
    </row>
    <row r="3978" spans="1:3">
      <c r="A3978">
        <v>260</v>
      </c>
      <c r="B3978" s="31">
        <v>73</v>
      </c>
      <c r="C3978" s="130">
        <v>5833</v>
      </c>
    </row>
    <row r="3979" spans="1:3">
      <c r="A3979">
        <v>261</v>
      </c>
      <c r="B3979" s="31">
        <v>57</v>
      </c>
      <c r="C3979" s="130">
        <v>2743</v>
      </c>
    </row>
    <row r="3980" spans="1:3">
      <c r="A3980">
        <v>262</v>
      </c>
      <c r="B3980" s="31">
        <v>66</v>
      </c>
      <c r="C3980" s="130">
        <v>4806</v>
      </c>
    </row>
    <row r="3981" spans="1:3">
      <c r="A3981">
        <v>263</v>
      </c>
      <c r="B3981" s="31">
        <v>65</v>
      </c>
      <c r="C3981" s="130">
        <v>4195</v>
      </c>
    </row>
    <row r="3982" spans="1:3">
      <c r="A3982">
        <v>264</v>
      </c>
      <c r="B3982" s="31">
        <v>60</v>
      </c>
      <c r="C3982" s="130">
        <v>3318</v>
      </c>
    </row>
    <row r="3983" spans="1:3">
      <c r="A3983">
        <v>265</v>
      </c>
      <c r="B3983" s="31">
        <v>60</v>
      </c>
      <c r="C3983" s="130">
        <v>3237</v>
      </c>
    </row>
    <row r="3984" spans="1:3">
      <c r="A3984">
        <v>266</v>
      </c>
      <c r="B3984" s="31">
        <v>63</v>
      </c>
      <c r="C3984" s="130">
        <v>3680</v>
      </c>
    </row>
    <row r="3985" spans="1:3">
      <c r="A3985">
        <v>267</v>
      </c>
      <c r="B3985" s="31">
        <v>62</v>
      </c>
      <c r="C3985" s="130">
        <v>3500</v>
      </c>
    </row>
    <row r="3986" spans="1:3">
      <c r="A3986">
        <v>268</v>
      </c>
      <c r="B3986" s="31">
        <v>64</v>
      </c>
      <c r="C3986" s="130">
        <v>4040</v>
      </c>
    </row>
    <row r="3987" spans="1:3">
      <c r="A3987">
        <v>269</v>
      </c>
      <c r="B3987" s="31">
        <v>67</v>
      </c>
      <c r="C3987" s="130">
        <v>5120</v>
      </c>
    </row>
    <row r="3988" spans="1:3">
      <c r="A3988">
        <v>270</v>
      </c>
      <c r="B3988" s="31">
        <v>64</v>
      </c>
      <c r="C3988" s="130">
        <v>3950</v>
      </c>
    </row>
    <row r="3989" spans="1:3">
      <c r="A3989">
        <v>271</v>
      </c>
      <c r="B3989" s="31">
        <v>53</v>
      </c>
      <c r="C3989" s="130">
        <v>2194</v>
      </c>
    </row>
    <row r="3990" spans="1:3">
      <c r="A3990">
        <v>272</v>
      </c>
      <c r="B3990" s="31">
        <v>64</v>
      </c>
      <c r="C3990" s="130">
        <v>3615</v>
      </c>
    </row>
    <row r="3991" spans="1:3">
      <c r="A3991">
        <v>273</v>
      </c>
      <c r="B3991" s="31">
        <v>55</v>
      </c>
      <c r="C3991" s="130">
        <v>2621</v>
      </c>
    </row>
    <row r="3992" spans="1:3">
      <c r="A3992">
        <v>274</v>
      </c>
      <c r="B3992" s="31">
        <v>57</v>
      </c>
      <c r="C3992" s="130">
        <v>2845</v>
      </c>
    </row>
    <row r="3993" spans="1:3">
      <c r="A3993">
        <v>275</v>
      </c>
      <c r="B3993" s="31">
        <v>54</v>
      </c>
      <c r="C3993" s="130">
        <v>2279</v>
      </c>
    </row>
    <row r="3994" spans="1:3">
      <c r="A3994">
        <v>276</v>
      </c>
      <c r="B3994" s="31">
        <v>65</v>
      </c>
      <c r="C3994" s="130">
        <v>4071</v>
      </c>
    </row>
    <row r="3995" spans="1:3">
      <c r="A3995">
        <v>277</v>
      </c>
      <c r="B3995" s="31">
        <v>57</v>
      </c>
      <c r="C3995" s="130">
        <v>2708</v>
      </c>
    </row>
    <row r="3996" spans="1:3">
      <c r="A3996">
        <v>278</v>
      </c>
      <c r="B3996" s="31">
        <v>57</v>
      </c>
      <c r="C3996" s="130">
        <v>2852</v>
      </c>
    </row>
    <row r="3997" spans="1:3">
      <c r="A3997">
        <v>279</v>
      </c>
      <c r="B3997" s="31">
        <v>60</v>
      </c>
      <c r="C3997" s="130">
        <v>3224</v>
      </c>
    </row>
    <row r="3998" spans="1:3">
      <c r="A3998">
        <v>280</v>
      </c>
      <c r="B3998" s="31">
        <v>51</v>
      </c>
      <c r="C3998" s="130">
        <v>2030</v>
      </c>
    </row>
    <row r="3999" spans="1:3">
      <c r="A3999">
        <v>281</v>
      </c>
      <c r="B3999" s="31">
        <v>57</v>
      </c>
      <c r="C3999" s="130">
        <v>2810</v>
      </c>
    </row>
    <row r="4000" spans="1:3">
      <c r="A4000">
        <v>282</v>
      </c>
      <c r="B4000" s="31">
        <v>58</v>
      </c>
      <c r="C4000" s="130">
        <v>3010</v>
      </c>
    </row>
    <row r="4001" spans="1:3">
      <c r="A4001">
        <v>283</v>
      </c>
      <c r="B4001" s="31">
        <v>62</v>
      </c>
      <c r="C4001" s="130">
        <v>3770</v>
      </c>
    </row>
    <row r="4002" spans="1:3">
      <c r="A4002">
        <v>284</v>
      </c>
      <c r="B4002" s="31">
        <v>52</v>
      </c>
      <c r="C4002" s="130">
        <v>2225</v>
      </c>
    </row>
    <row r="4003" spans="1:3">
      <c r="A4003">
        <v>285</v>
      </c>
      <c r="B4003" s="31">
        <v>62</v>
      </c>
      <c r="C4003" s="130">
        <v>3600</v>
      </c>
    </row>
    <row r="4004" spans="1:3">
      <c r="A4004">
        <v>286</v>
      </c>
      <c r="B4004" s="31">
        <v>57</v>
      </c>
      <c r="C4004" s="130">
        <v>2855</v>
      </c>
    </row>
    <row r="4005" spans="1:3">
      <c r="A4005">
        <v>287</v>
      </c>
      <c r="B4005" s="31">
        <v>64</v>
      </c>
      <c r="C4005" s="130">
        <v>3531</v>
      </c>
    </row>
    <row r="4006" spans="1:3">
      <c r="A4006">
        <v>288</v>
      </c>
      <c r="B4006" s="31">
        <v>52</v>
      </c>
      <c r="C4006" s="130">
        <v>2238</v>
      </c>
    </row>
    <row r="4007" spans="1:3">
      <c r="A4007">
        <v>289</v>
      </c>
      <c r="B4007" s="31">
        <v>58</v>
      </c>
      <c r="C4007" s="130">
        <v>3215</v>
      </c>
    </row>
    <row r="4008" spans="1:3">
      <c r="A4008">
        <v>290</v>
      </c>
      <c r="B4008" s="31">
        <v>61</v>
      </c>
      <c r="C4008" s="130">
        <v>3328</v>
      </c>
    </row>
    <row r="4009" spans="1:3">
      <c r="A4009">
        <v>291</v>
      </c>
      <c r="B4009" s="31">
        <v>64</v>
      </c>
      <c r="C4009" s="130">
        <v>3940</v>
      </c>
    </row>
    <row r="4010" spans="1:3">
      <c r="A4010">
        <v>292</v>
      </c>
      <c r="B4010" s="31">
        <v>71</v>
      </c>
      <c r="C4010" s="130">
        <v>5922</v>
      </c>
    </row>
    <row r="4011" spans="1:3">
      <c r="A4011">
        <v>293</v>
      </c>
      <c r="B4011" s="31">
        <v>62</v>
      </c>
      <c r="C4011" s="130">
        <v>3566</v>
      </c>
    </row>
    <row r="4012" spans="1:3">
      <c r="A4012">
        <v>294</v>
      </c>
      <c r="B4012" s="31">
        <v>62</v>
      </c>
      <c r="C4012" s="130">
        <v>3765</v>
      </c>
    </row>
    <row r="4013" spans="1:3">
      <c r="A4013">
        <v>295</v>
      </c>
      <c r="B4013" s="31">
        <v>70</v>
      </c>
      <c r="C4013" s="130">
        <v>5368</v>
      </c>
    </row>
    <row r="4014" spans="1:3">
      <c r="A4014">
        <v>296</v>
      </c>
      <c r="B4014" s="31">
        <v>64</v>
      </c>
      <c r="C4014" s="130">
        <v>3899</v>
      </c>
    </row>
    <row r="4015" spans="1:3">
      <c r="A4015">
        <v>297</v>
      </c>
      <c r="B4015" s="31">
        <v>61</v>
      </c>
      <c r="C4015" s="130">
        <v>3189</v>
      </c>
    </row>
    <row r="4016" spans="1:3">
      <c r="A4016">
        <v>298</v>
      </c>
      <c r="B4016" s="31">
        <v>57</v>
      </c>
      <c r="C4016" s="130">
        <v>2554</v>
      </c>
    </row>
    <row r="4017" spans="1:3">
      <c r="A4017">
        <v>299</v>
      </c>
      <c r="B4017" s="31">
        <v>59</v>
      </c>
      <c r="C4017" s="130">
        <v>3065</v>
      </c>
    </row>
    <row r="4018" spans="1:3">
      <c r="A4018">
        <v>300</v>
      </c>
      <c r="B4018" s="31">
        <v>61</v>
      </c>
      <c r="C4018" s="130">
        <v>2913</v>
      </c>
    </row>
    <row r="4019" spans="1:3">
      <c r="A4019">
        <v>301</v>
      </c>
      <c r="B4019" s="31">
        <v>64</v>
      </c>
      <c r="C4019" s="130">
        <v>3465</v>
      </c>
    </row>
    <row r="4020" spans="1:3">
      <c r="A4020">
        <v>302</v>
      </c>
      <c r="B4020" s="31">
        <v>56</v>
      </c>
      <c r="C4020" s="130">
        <v>2541</v>
      </c>
    </row>
    <row r="4021" spans="1:3">
      <c r="A4021">
        <v>303</v>
      </c>
      <c r="B4021" s="31">
        <v>64</v>
      </c>
      <c r="C4021" s="130">
        <v>4358</v>
      </c>
    </row>
    <row r="4022" spans="1:3">
      <c r="A4022">
        <v>304</v>
      </c>
      <c r="B4022" s="31">
        <v>60</v>
      </c>
      <c r="C4022" s="130">
        <v>3340</v>
      </c>
    </row>
    <row r="4023" spans="1:3">
      <c r="A4023">
        <v>305</v>
      </c>
      <c r="B4023" s="31">
        <v>52</v>
      </c>
      <c r="C4023" s="130">
        <v>2262</v>
      </c>
    </row>
    <row r="4024" spans="1:3">
      <c r="A4024">
        <v>306</v>
      </c>
      <c r="B4024" s="31">
        <v>56</v>
      </c>
      <c r="C4024" s="130">
        <v>2396</v>
      </c>
    </row>
    <row r="4025" spans="1:3">
      <c r="A4025">
        <v>307</v>
      </c>
      <c r="B4025" s="31">
        <v>58</v>
      </c>
      <c r="C4025" s="130">
        <v>2961</v>
      </c>
    </row>
    <row r="4026" spans="1:3">
      <c r="A4026">
        <v>308</v>
      </c>
      <c r="B4026" s="31">
        <v>62</v>
      </c>
      <c r="C4026" s="130">
        <v>3455</v>
      </c>
    </row>
    <row r="4027" spans="1:3">
      <c r="A4027">
        <v>309</v>
      </c>
      <c r="B4027" s="31">
        <v>54</v>
      </c>
      <c r="C4027" s="130">
        <v>2202</v>
      </c>
    </row>
    <row r="4028" spans="1:3">
      <c r="A4028">
        <v>310</v>
      </c>
      <c r="B4028" s="31">
        <v>57</v>
      </c>
      <c r="C4028" s="130">
        <v>3010</v>
      </c>
    </row>
    <row r="4029" spans="1:3">
      <c r="A4029">
        <v>311</v>
      </c>
      <c r="B4029" s="31">
        <v>53</v>
      </c>
      <c r="C4029" s="130">
        <v>2185</v>
      </c>
    </row>
    <row r="4030" spans="1:3">
      <c r="A4030">
        <v>312</v>
      </c>
      <c r="B4030" s="31">
        <v>57</v>
      </c>
      <c r="C4030" s="130">
        <v>2659</v>
      </c>
    </row>
    <row r="4031" spans="1:3">
      <c r="A4031">
        <v>313</v>
      </c>
      <c r="B4031" s="31">
        <v>55</v>
      </c>
      <c r="C4031" s="130">
        <v>2600</v>
      </c>
    </row>
    <row r="4032" spans="1:3">
      <c r="A4032">
        <v>314</v>
      </c>
      <c r="B4032" s="31">
        <v>57</v>
      </c>
      <c r="C4032" s="130">
        <v>3039</v>
      </c>
    </row>
    <row r="4033" spans="1:3">
      <c r="A4033">
        <v>315</v>
      </c>
      <c r="B4033" s="31">
        <v>57</v>
      </c>
      <c r="C4033" s="130">
        <v>2552</v>
      </c>
    </row>
    <row r="4034" spans="1:3">
      <c r="A4034">
        <v>316</v>
      </c>
      <c r="B4034" s="31">
        <v>57</v>
      </c>
      <c r="C4034" s="130">
        <v>2598</v>
      </c>
    </row>
    <row r="4035" spans="1:3">
      <c r="A4035">
        <v>317</v>
      </c>
      <c r="B4035" s="31">
        <v>62</v>
      </c>
      <c r="C4035" s="130">
        <v>3430</v>
      </c>
    </row>
    <row r="4036" spans="1:3">
      <c r="A4036">
        <v>318</v>
      </c>
      <c r="B4036" s="31">
        <v>59</v>
      </c>
      <c r="C4036" s="130">
        <v>2874</v>
      </c>
    </row>
    <row r="4037" spans="1:3">
      <c r="A4037">
        <v>319</v>
      </c>
      <c r="B4037" s="31">
        <v>65</v>
      </c>
      <c r="C4037" s="130">
        <v>3630</v>
      </c>
    </row>
    <row r="4038" spans="1:3">
      <c r="A4038">
        <v>320</v>
      </c>
      <c r="B4038" s="31">
        <v>58</v>
      </c>
      <c r="C4038" s="130">
        <v>3024</v>
      </c>
    </row>
    <row r="4039" spans="1:3">
      <c r="A4039">
        <v>321</v>
      </c>
      <c r="B4039" s="31">
        <v>69</v>
      </c>
      <c r="C4039" s="130">
        <v>4530</v>
      </c>
    </row>
    <row r="4040" spans="1:3">
      <c r="A4040">
        <v>322</v>
      </c>
      <c r="B4040" s="31">
        <v>69</v>
      </c>
      <c r="C4040" s="130">
        <v>5354</v>
      </c>
    </row>
    <row r="4041" spans="1:3">
      <c r="A4041">
        <v>323</v>
      </c>
      <c r="B4041" s="31">
        <v>68</v>
      </c>
      <c r="C4041" s="130">
        <v>4668</v>
      </c>
    </row>
    <row r="4042" spans="1:3">
      <c r="A4042">
        <v>324</v>
      </c>
      <c r="B4042" s="31">
        <v>67</v>
      </c>
      <c r="C4042" s="130">
        <v>4190</v>
      </c>
    </row>
    <row r="4043" spans="1:3">
      <c r="A4043">
        <v>325</v>
      </c>
      <c r="B4043" s="31">
        <v>61</v>
      </c>
      <c r="C4043" s="130">
        <v>3409</v>
      </c>
    </row>
    <row r="4044" spans="1:3">
      <c r="A4044">
        <v>326</v>
      </c>
      <c r="B4044" s="31">
        <v>60</v>
      </c>
      <c r="C4044" s="130">
        <v>3062</v>
      </c>
    </row>
    <row r="4045" spans="1:3">
      <c r="A4045">
        <v>327</v>
      </c>
      <c r="B4045" s="31">
        <v>65</v>
      </c>
      <c r="C4045" s="130">
        <v>4137</v>
      </c>
    </row>
    <row r="4046" spans="1:3">
      <c r="A4046">
        <v>328</v>
      </c>
      <c r="B4046" s="31">
        <v>65</v>
      </c>
      <c r="C4046" s="130">
        <v>4162</v>
      </c>
    </row>
    <row r="4047" spans="1:3">
      <c r="A4047">
        <v>329</v>
      </c>
      <c r="B4047" s="31">
        <v>60</v>
      </c>
      <c r="C4047" s="130">
        <v>3527</v>
      </c>
    </row>
    <row r="4048" spans="1:3">
      <c r="A4048">
        <v>330</v>
      </c>
      <c r="B4048" s="31">
        <v>63</v>
      </c>
      <c r="C4048" s="130">
        <v>3680</v>
      </c>
    </row>
    <row r="4049" spans="1:3">
      <c r="A4049">
        <v>331</v>
      </c>
      <c r="B4049" s="31">
        <v>70</v>
      </c>
      <c r="C4049" s="130">
        <v>5274</v>
      </c>
    </row>
    <row r="4050" spans="1:3">
      <c r="A4050">
        <v>332</v>
      </c>
      <c r="B4050" s="31">
        <v>64</v>
      </c>
      <c r="C4050" s="130">
        <v>4164</v>
      </c>
    </row>
    <row r="4051" spans="1:3">
      <c r="A4051">
        <v>333</v>
      </c>
      <c r="B4051" s="31">
        <v>60</v>
      </c>
      <c r="C4051" s="130">
        <v>3183</v>
      </c>
    </row>
    <row r="4052" spans="1:3">
      <c r="A4052">
        <v>334</v>
      </c>
      <c r="B4052" s="31">
        <v>64</v>
      </c>
      <c r="C4052" s="130">
        <v>3728</v>
      </c>
    </row>
    <row r="4053" spans="1:3">
      <c r="A4053">
        <v>335</v>
      </c>
      <c r="B4053" s="31">
        <v>53</v>
      </c>
      <c r="C4053" s="130">
        <v>2174</v>
      </c>
    </row>
    <row r="4054" spans="1:3">
      <c r="A4054">
        <v>336</v>
      </c>
      <c r="B4054" s="31">
        <v>56</v>
      </c>
      <c r="C4054" s="130">
        <v>2432</v>
      </c>
    </row>
    <row r="4055" spans="1:3">
      <c r="A4055">
        <v>337</v>
      </c>
      <c r="B4055" s="31">
        <v>57</v>
      </c>
      <c r="C4055" s="130">
        <v>2615</v>
      </c>
    </row>
    <row r="4056" spans="1:3">
      <c r="A4056">
        <v>338</v>
      </c>
      <c r="B4056" s="31">
        <v>64</v>
      </c>
      <c r="C4056" s="130">
        <v>3631</v>
      </c>
    </row>
    <row r="4057" spans="1:3">
      <c r="A4057">
        <v>339</v>
      </c>
      <c r="B4057" s="31">
        <v>58</v>
      </c>
      <c r="C4057" s="130">
        <v>2725</v>
      </c>
    </row>
    <row r="4058" spans="1:3">
      <c r="A4058">
        <v>340</v>
      </c>
      <c r="B4058" s="31">
        <v>61</v>
      </c>
      <c r="C4058" s="130">
        <v>3237</v>
      </c>
    </row>
    <row r="4059" spans="1:3">
      <c r="A4059">
        <v>341</v>
      </c>
      <c r="B4059" s="31">
        <v>61</v>
      </c>
      <c r="C4059" s="130">
        <v>3041</v>
      </c>
    </row>
    <row r="4060" spans="1:3">
      <c r="A4060">
        <v>342</v>
      </c>
      <c r="B4060" s="31">
        <v>58</v>
      </c>
      <c r="C4060" s="130">
        <v>3628</v>
      </c>
    </row>
    <row r="4061" spans="1:3">
      <c r="A4061">
        <v>343</v>
      </c>
      <c r="B4061" s="31">
        <v>57</v>
      </c>
      <c r="C4061" s="130">
        <v>2570</v>
      </c>
    </row>
    <row r="4062" spans="1:3">
      <c r="A4062">
        <v>344</v>
      </c>
      <c r="B4062" s="31">
        <v>60</v>
      </c>
      <c r="C4062" s="130">
        <v>3325</v>
      </c>
    </row>
    <row r="4063" spans="1:3">
      <c r="A4063">
        <v>345</v>
      </c>
      <c r="B4063" s="31">
        <v>67</v>
      </c>
      <c r="C4063" s="130">
        <v>4230</v>
      </c>
    </row>
    <row r="4064" spans="1:3">
      <c r="A4064">
        <v>346</v>
      </c>
      <c r="B4064" s="31">
        <v>52</v>
      </c>
      <c r="C4064" s="130">
        <v>2065</v>
      </c>
    </row>
    <row r="4065" spans="1:3">
      <c r="A4065">
        <v>347</v>
      </c>
      <c r="B4065" s="31">
        <v>60</v>
      </c>
      <c r="C4065" s="130">
        <v>3191</v>
      </c>
    </row>
    <row r="4066" spans="1:3">
      <c r="A4066">
        <v>348</v>
      </c>
      <c r="B4066" s="31">
        <v>53</v>
      </c>
      <c r="C4066" s="130">
        <v>2300</v>
      </c>
    </row>
    <row r="4067" spans="1:3">
      <c r="A4067">
        <v>349</v>
      </c>
      <c r="B4067" s="31">
        <v>64</v>
      </c>
      <c r="C4067" s="130">
        <v>3531</v>
      </c>
    </row>
    <row r="4068" spans="1:3">
      <c r="A4068">
        <v>350</v>
      </c>
      <c r="B4068" s="31">
        <v>63</v>
      </c>
      <c r="C4068" s="130">
        <v>3788</v>
      </c>
    </row>
    <row r="4069" spans="1:3">
      <c r="A4069">
        <v>351</v>
      </c>
      <c r="B4069" s="31">
        <v>65</v>
      </c>
      <c r="C4069" s="130">
        <v>4083</v>
      </c>
    </row>
    <row r="4070" spans="1:3">
      <c r="A4070">
        <v>352</v>
      </c>
      <c r="B4070" s="31">
        <v>64</v>
      </c>
      <c r="C4070" s="130">
        <v>3850</v>
      </c>
    </row>
    <row r="4071" spans="1:3">
      <c r="A4071">
        <v>353</v>
      </c>
      <c r="B4071" s="31">
        <v>56</v>
      </c>
      <c r="C4071" s="130">
        <v>2509</v>
      </c>
    </row>
    <row r="4072" spans="1:3">
      <c r="A4072">
        <v>354</v>
      </c>
      <c r="B4072" s="31">
        <v>58</v>
      </c>
      <c r="C4072" s="130">
        <v>2946</v>
      </c>
    </row>
    <row r="4073" spans="1:3">
      <c r="A4073">
        <v>355</v>
      </c>
      <c r="B4073" s="31">
        <v>57</v>
      </c>
      <c r="C4073" s="130">
        <v>2655</v>
      </c>
    </row>
    <row r="4074" spans="1:3">
      <c r="A4074">
        <v>356</v>
      </c>
      <c r="B4074" s="31">
        <v>65</v>
      </c>
      <c r="C4074" s="130">
        <v>3921</v>
      </c>
    </row>
    <row r="4075" spans="1:3">
      <c r="A4075">
        <v>357</v>
      </c>
      <c r="B4075" s="31">
        <v>58</v>
      </c>
      <c r="C4075" s="130">
        <v>2651</v>
      </c>
    </row>
    <row r="4076" spans="1:3">
      <c r="A4076">
        <v>358</v>
      </c>
      <c r="B4076" s="31">
        <v>53</v>
      </c>
      <c r="C4076" s="130">
        <v>2160</v>
      </c>
    </row>
    <row r="4077" spans="1:3">
      <c r="A4077">
        <v>359</v>
      </c>
      <c r="B4077" s="31">
        <v>55</v>
      </c>
      <c r="C4077" s="130">
        <v>2300</v>
      </c>
    </row>
    <row r="4078" spans="1:3">
      <c r="A4078">
        <v>360</v>
      </c>
      <c r="B4078" s="31">
        <v>50</v>
      </c>
      <c r="C4078" s="130">
        <v>1861</v>
      </c>
    </row>
    <row r="4079" spans="1:3">
      <c r="A4079">
        <v>361</v>
      </c>
      <c r="B4079" s="31">
        <v>54</v>
      </c>
      <c r="C4079" s="130">
        <v>2418</v>
      </c>
    </row>
    <row r="4080" spans="1:3">
      <c r="A4080">
        <v>362</v>
      </c>
      <c r="B4080" s="31">
        <v>56</v>
      </c>
      <c r="C4080" s="130">
        <v>2511</v>
      </c>
    </row>
    <row r="4081" spans="1:3">
      <c r="A4081">
        <v>363</v>
      </c>
      <c r="B4081" s="31">
        <v>67</v>
      </c>
      <c r="C4081" s="130">
        <v>4124</v>
      </c>
    </row>
    <row r="4082" spans="1:3">
      <c r="A4082">
        <v>364</v>
      </c>
      <c r="B4082" s="31">
        <v>57</v>
      </c>
      <c r="C4082" s="130">
        <v>2501</v>
      </c>
    </row>
    <row r="4083" spans="1:3">
      <c r="A4083">
        <v>365</v>
      </c>
      <c r="B4083" s="31">
        <v>65</v>
      </c>
      <c r="C4083" s="130">
        <v>4494</v>
      </c>
    </row>
    <row r="4084" spans="1:3">
      <c r="A4084">
        <v>366</v>
      </c>
      <c r="B4084" s="31">
        <v>61</v>
      </c>
      <c r="C4084" s="130">
        <v>3075</v>
      </c>
    </row>
    <row r="4085" spans="1:3">
      <c r="A4085">
        <v>367</v>
      </c>
      <c r="B4085" s="31">
        <v>68</v>
      </c>
      <c r="C4085" s="130">
        <v>4862</v>
      </c>
    </row>
    <row r="4086" spans="1:3">
      <c r="A4086">
        <v>368</v>
      </c>
      <c r="B4086" s="31">
        <v>64</v>
      </c>
      <c r="C4086" s="130">
        <v>3960</v>
      </c>
    </row>
    <row r="4087" spans="1:3">
      <c r="A4087">
        <v>369</v>
      </c>
      <c r="B4087" s="31">
        <v>55</v>
      </c>
      <c r="C4087" s="130">
        <v>2898</v>
      </c>
    </row>
    <row r="4088" spans="1:3">
      <c r="A4088">
        <v>370</v>
      </c>
      <c r="B4088" s="31">
        <v>58</v>
      </c>
      <c r="C4088" s="130">
        <v>2935</v>
      </c>
    </row>
    <row r="4089" spans="1:3">
      <c r="A4089">
        <v>371</v>
      </c>
      <c r="B4089" s="31">
        <v>53</v>
      </c>
      <c r="C4089" s="130">
        <v>2278</v>
      </c>
    </row>
    <row r="4090" spans="1:3">
      <c r="A4090">
        <v>372</v>
      </c>
      <c r="B4090" s="31">
        <v>55</v>
      </c>
      <c r="C4090" s="130">
        <v>2281</v>
      </c>
    </row>
    <row r="4091" spans="1:3">
      <c r="A4091">
        <v>373</v>
      </c>
      <c r="B4091" s="31">
        <v>63</v>
      </c>
      <c r="C4091" s="130">
        <v>3601</v>
      </c>
    </row>
    <row r="4092" spans="1:3">
      <c r="A4092">
        <v>374</v>
      </c>
      <c r="B4092" s="31">
        <v>62</v>
      </c>
      <c r="C4092" s="130">
        <v>3378</v>
      </c>
    </row>
    <row r="4093" spans="1:3">
      <c r="A4093">
        <v>375</v>
      </c>
      <c r="B4093" s="31">
        <v>63</v>
      </c>
      <c r="C4093" s="130">
        <v>3679</v>
      </c>
    </row>
    <row r="4094" spans="1:3">
      <c r="A4094">
        <v>376</v>
      </c>
      <c r="B4094" s="31">
        <v>55</v>
      </c>
      <c r="C4094" s="130">
        <v>2232</v>
      </c>
    </row>
    <row r="4095" spans="1:3">
      <c r="A4095">
        <v>377</v>
      </c>
      <c r="B4095" s="31">
        <v>52</v>
      </c>
      <c r="C4095" s="130">
        <v>2132</v>
      </c>
    </row>
    <row r="4096" spans="1:3">
      <c r="A4096">
        <v>378</v>
      </c>
      <c r="B4096" s="31">
        <v>51</v>
      </c>
      <c r="C4096" s="130">
        <v>1963</v>
      </c>
    </row>
    <row r="4097" spans="1:3">
      <c r="A4097">
        <v>379</v>
      </c>
      <c r="B4097" s="31">
        <v>70</v>
      </c>
      <c r="C4097" s="130">
        <v>4481</v>
      </c>
    </row>
    <row r="4098" spans="1:3">
      <c r="A4098">
        <v>380</v>
      </c>
      <c r="B4098" s="31">
        <v>60</v>
      </c>
      <c r="C4098" s="130">
        <v>3032</v>
      </c>
    </row>
    <row r="4099" spans="1:3">
      <c r="A4099">
        <v>381</v>
      </c>
      <c r="B4099" s="31">
        <v>53</v>
      </c>
      <c r="C4099" s="130">
        <v>2101</v>
      </c>
    </row>
    <row r="4100" spans="1:3">
      <c r="A4100">
        <v>382</v>
      </c>
      <c r="B4100" s="31">
        <v>58</v>
      </c>
      <c r="C4100" s="130">
        <v>2897</v>
      </c>
    </row>
    <row r="4101" spans="1:3">
      <c r="A4101">
        <v>383</v>
      </c>
      <c r="B4101" s="31">
        <v>61</v>
      </c>
      <c r="C4101" s="130">
        <v>2967</v>
      </c>
    </row>
    <row r="4102" spans="1:3">
      <c r="A4102">
        <v>384</v>
      </c>
      <c r="B4102" s="31">
        <v>64</v>
      </c>
      <c r="C4102" s="130">
        <v>3319</v>
      </c>
    </row>
    <row r="4103" spans="1:3">
      <c r="A4103">
        <v>385</v>
      </c>
      <c r="B4103" s="31">
        <v>61</v>
      </c>
      <c r="C4103" s="130">
        <v>3226</v>
      </c>
    </row>
    <row r="4104" spans="1:3">
      <c r="A4104">
        <v>386</v>
      </c>
      <c r="B4104" s="31">
        <v>52</v>
      </c>
      <c r="C4104" s="130">
        <v>2059</v>
      </c>
    </row>
    <row r="4105" spans="1:3">
      <c r="A4105">
        <v>387</v>
      </c>
      <c r="B4105" s="31">
        <v>58</v>
      </c>
      <c r="C4105" s="130">
        <v>2726</v>
      </c>
    </row>
    <row r="4106" spans="1:3">
      <c r="A4106">
        <v>388</v>
      </c>
      <c r="B4106" s="31">
        <v>61</v>
      </c>
      <c r="C4106" s="130">
        <v>3612</v>
      </c>
    </row>
    <row r="4107" spans="1:3">
      <c r="A4107">
        <v>389</v>
      </c>
      <c r="B4107" s="31">
        <v>57</v>
      </c>
      <c r="C4107" s="130">
        <v>2723</v>
      </c>
    </row>
    <row r="4108" spans="1:3">
      <c r="A4108">
        <v>390</v>
      </c>
      <c r="B4108" s="31">
        <v>55</v>
      </c>
      <c r="C4108" s="130">
        <v>2476</v>
      </c>
    </row>
    <row r="4109" spans="1:3">
      <c r="A4109">
        <v>391</v>
      </c>
      <c r="B4109" s="31">
        <v>49</v>
      </c>
      <c r="C4109" s="130">
        <v>1732</v>
      </c>
    </row>
    <row r="4110" spans="1:3">
      <c r="A4110">
        <v>392</v>
      </c>
      <c r="B4110" s="31">
        <v>65</v>
      </c>
      <c r="C4110" s="130">
        <v>4069</v>
      </c>
    </row>
    <row r="4111" spans="1:3">
      <c r="A4111">
        <v>393</v>
      </c>
      <c r="B4111" s="31">
        <v>61</v>
      </c>
      <c r="C4111" s="130">
        <v>3167</v>
      </c>
    </row>
    <row r="4112" spans="1:3">
      <c r="A4112">
        <v>394</v>
      </c>
      <c r="B4112" s="31">
        <v>54</v>
      </c>
      <c r="C4112" s="130">
        <v>2354</v>
      </c>
    </row>
    <row r="4113" spans="1:3">
      <c r="A4113">
        <v>395</v>
      </c>
      <c r="B4113" s="31">
        <v>54</v>
      </c>
      <c r="C4113" s="130">
        <v>2492</v>
      </c>
    </row>
    <row r="4114" spans="1:3">
      <c r="A4114">
        <v>396</v>
      </c>
      <c r="B4114" s="31">
        <v>60</v>
      </c>
      <c r="C4114" s="130">
        <v>3249</v>
      </c>
    </row>
    <row r="4115" spans="1:3">
      <c r="A4115">
        <v>397</v>
      </c>
      <c r="B4115" s="31">
        <v>54</v>
      </c>
      <c r="C4115" s="130">
        <v>2348</v>
      </c>
    </row>
    <row r="4116" spans="1:3">
      <c r="A4116">
        <v>398</v>
      </c>
      <c r="B4116" s="31">
        <v>60</v>
      </c>
      <c r="C4116" s="130">
        <v>2865</v>
      </c>
    </row>
    <row r="4117" spans="1:3">
      <c r="A4117">
        <v>399</v>
      </c>
      <c r="B4117" s="31">
        <v>61</v>
      </c>
      <c r="C4117" s="130">
        <v>3258</v>
      </c>
    </row>
    <row r="4118" spans="1:3">
      <c r="A4118">
        <v>400</v>
      </c>
      <c r="B4118" s="31">
        <v>51</v>
      </c>
      <c r="C4118" s="130">
        <v>2027</v>
      </c>
    </row>
    <row r="4119" spans="1:3">
      <c r="A4119">
        <v>401</v>
      </c>
      <c r="B4119" s="31">
        <v>67</v>
      </c>
      <c r="C4119" s="130">
        <v>2595</v>
      </c>
    </row>
    <row r="4120" spans="1:3">
      <c r="A4120">
        <v>402</v>
      </c>
      <c r="B4120" s="31">
        <v>57</v>
      </c>
      <c r="C4120" s="130">
        <v>2630</v>
      </c>
    </row>
    <row r="4121" spans="1:3">
      <c r="A4121">
        <v>403</v>
      </c>
      <c r="B4121" s="31">
        <v>64</v>
      </c>
      <c r="C4121" s="130">
        <v>3961</v>
      </c>
    </row>
    <row r="4122" spans="1:3">
      <c r="A4122">
        <v>404</v>
      </c>
      <c r="B4122" s="31">
        <v>57</v>
      </c>
      <c r="C4122" s="130">
        <v>2598</v>
      </c>
    </row>
    <row r="4123" spans="1:3">
      <c r="A4123">
        <v>405</v>
      </c>
      <c r="B4123" s="31">
        <v>69</v>
      </c>
      <c r="C4123" s="130">
        <v>5186</v>
      </c>
    </row>
    <row r="4124" spans="1:3">
      <c r="A4124">
        <v>406</v>
      </c>
      <c r="B4124" s="31">
        <v>67</v>
      </c>
      <c r="C4124" s="130">
        <v>4780</v>
      </c>
    </row>
    <row r="4125" spans="1:3">
      <c r="A4125">
        <v>407</v>
      </c>
      <c r="B4125" s="31">
        <v>53</v>
      </c>
      <c r="C4125" s="130">
        <v>2180</v>
      </c>
    </row>
    <row r="4126" spans="1:3">
      <c r="A4126">
        <v>408</v>
      </c>
      <c r="B4126" s="31">
        <v>54</v>
      </c>
      <c r="C4126" s="130">
        <v>2420</v>
      </c>
    </row>
    <row r="4127" spans="1:3">
      <c r="A4127">
        <v>409</v>
      </c>
      <c r="B4127" s="31">
        <v>62</v>
      </c>
      <c r="C4127" s="130">
        <v>3180</v>
      </c>
    </row>
    <row r="4128" spans="1:3">
      <c r="A4128">
        <v>410</v>
      </c>
      <c r="B4128" s="31">
        <v>63</v>
      </c>
      <c r="C4128" s="130">
        <v>3760</v>
      </c>
    </row>
    <row r="4129" spans="1:3">
      <c r="A4129">
        <v>411</v>
      </c>
      <c r="B4129" s="31">
        <v>58</v>
      </c>
      <c r="C4129" s="130">
        <v>2925</v>
      </c>
    </row>
    <row r="4130" spans="1:3">
      <c r="A4130">
        <v>412</v>
      </c>
      <c r="B4130" s="31">
        <v>55</v>
      </c>
      <c r="C4130" s="130">
        <v>2315</v>
      </c>
    </row>
    <row r="4131" spans="1:3">
      <c r="A4131">
        <v>413</v>
      </c>
      <c r="B4131" s="31">
        <v>57</v>
      </c>
      <c r="C4131" s="130">
        <v>2595</v>
      </c>
    </row>
    <row r="4132" spans="1:3">
      <c r="A4132">
        <v>414</v>
      </c>
      <c r="B4132" s="31">
        <v>67</v>
      </c>
      <c r="C4132" s="130">
        <v>4145</v>
      </c>
    </row>
    <row r="4133" spans="1:3">
      <c r="A4133">
        <v>415</v>
      </c>
      <c r="B4133" s="31">
        <v>61</v>
      </c>
      <c r="C4133" s="130">
        <v>3625</v>
      </c>
    </row>
    <row r="4134" spans="1:3">
      <c r="A4134">
        <v>416</v>
      </c>
      <c r="B4134" s="31">
        <v>55</v>
      </c>
      <c r="C4134" s="130">
        <v>2335</v>
      </c>
    </row>
    <row r="4135" spans="1:3">
      <c r="A4135">
        <v>417</v>
      </c>
      <c r="B4135" s="31">
        <v>63</v>
      </c>
      <c r="C4135" s="130">
        <v>3495</v>
      </c>
    </row>
    <row r="4136" spans="1:3">
      <c r="A4136">
        <v>418</v>
      </c>
      <c r="B4136" s="31">
        <v>60</v>
      </c>
      <c r="C4136" s="130">
        <v>3110</v>
      </c>
    </row>
    <row r="4137" spans="1:3">
      <c r="A4137">
        <v>419</v>
      </c>
      <c r="B4137" s="31">
        <v>60</v>
      </c>
      <c r="C4137" s="130">
        <v>2895</v>
      </c>
    </row>
    <row r="4138" spans="1:3">
      <c r="A4138">
        <v>420</v>
      </c>
      <c r="B4138" s="31">
        <v>60</v>
      </c>
      <c r="C4138" s="130">
        <v>2970</v>
      </c>
    </row>
    <row r="4139" spans="1:3">
      <c r="A4139">
        <v>421</v>
      </c>
      <c r="B4139" s="31">
        <v>57</v>
      </c>
      <c r="C4139" s="130">
        <v>2564</v>
      </c>
    </row>
    <row r="4140" spans="1:3">
      <c r="A4140">
        <v>422</v>
      </c>
      <c r="B4140" s="31">
        <v>53</v>
      </c>
      <c r="C4140" s="130">
        <v>2084</v>
      </c>
    </row>
    <row r="4141" spans="1:3">
      <c r="A4141">
        <v>423</v>
      </c>
      <c r="B4141" s="31">
        <v>52</v>
      </c>
      <c r="C4141" s="130">
        <v>2312</v>
      </c>
    </row>
    <row r="4142" spans="1:3">
      <c r="A4142">
        <v>424</v>
      </c>
      <c r="B4142" s="31">
        <v>54</v>
      </c>
      <c r="C4142" s="130">
        <v>2289</v>
      </c>
    </row>
    <row r="4143" spans="1:3">
      <c r="A4143">
        <v>425</v>
      </c>
      <c r="B4143" s="31">
        <v>58</v>
      </c>
      <c r="C4143" s="130">
        <v>2895</v>
      </c>
    </row>
    <row r="4144" spans="1:3">
      <c r="A4144">
        <v>426</v>
      </c>
      <c r="B4144" s="31">
        <v>56</v>
      </c>
      <c r="C4144" s="130">
        <v>2610</v>
      </c>
    </row>
    <row r="4145" spans="1:3">
      <c r="A4145">
        <v>427</v>
      </c>
      <c r="B4145" s="31">
        <v>56</v>
      </c>
      <c r="C4145" s="130">
        <v>2325</v>
      </c>
    </row>
    <row r="4146" spans="1:3">
      <c r="A4146">
        <v>428</v>
      </c>
      <c r="B4146" s="31">
        <v>53</v>
      </c>
      <c r="C4146" s="130">
        <v>2117</v>
      </c>
    </row>
    <row r="4147" spans="1:3">
      <c r="A4147">
        <v>429</v>
      </c>
      <c r="B4147" s="31">
        <v>53</v>
      </c>
      <c r="C4147" s="130">
        <v>2044</v>
      </c>
    </row>
    <row r="4148" spans="1:3">
      <c r="A4148">
        <v>430</v>
      </c>
      <c r="B4148" s="31">
        <v>54</v>
      </c>
      <c r="C4148" s="130">
        <v>2286</v>
      </c>
    </row>
    <row r="4149" spans="1:3">
      <c r="A4149">
        <v>431</v>
      </c>
      <c r="B4149" s="31">
        <v>59</v>
      </c>
      <c r="C4149" s="130">
        <v>2800</v>
      </c>
    </row>
    <row r="4150" spans="1:3">
      <c r="A4150">
        <v>432</v>
      </c>
      <c r="B4150" s="31">
        <v>58</v>
      </c>
      <c r="C4150" s="130">
        <v>2684</v>
      </c>
    </row>
    <row r="4151" spans="1:3">
      <c r="A4151">
        <v>433</v>
      </c>
      <c r="B4151" s="31">
        <v>56</v>
      </c>
      <c r="C4151" s="130">
        <v>2430</v>
      </c>
    </row>
    <row r="4152" spans="1:3">
      <c r="A4152">
        <v>434</v>
      </c>
      <c r="B4152" s="31">
        <v>53</v>
      </c>
      <c r="C4152" s="130">
        <v>2133</v>
      </c>
    </row>
    <row r="4153" spans="1:3">
      <c r="A4153">
        <v>435</v>
      </c>
      <c r="B4153" s="31">
        <v>56</v>
      </c>
      <c r="C4153" s="130">
        <v>2634</v>
      </c>
    </row>
    <row r="4154" spans="1:3">
      <c r="A4154">
        <v>436</v>
      </c>
      <c r="B4154" s="31">
        <v>54</v>
      </c>
      <c r="C4154" s="130">
        <v>2161</v>
      </c>
    </row>
    <row r="4155" spans="1:3">
      <c r="A4155">
        <v>437</v>
      </c>
      <c r="B4155" s="31">
        <v>59</v>
      </c>
      <c r="C4155" s="130">
        <v>2923</v>
      </c>
    </row>
    <row r="4156" spans="1:3">
      <c r="A4156">
        <v>438</v>
      </c>
      <c r="B4156" s="31">
        <v>57</v>
      </c>
      <c r="C4156" s="130">
        <v>2899</v>
      </c>
    </row>
    <row r="4157" spans="1:3">
      <c r="A4157">
        <v>439</v>
      </c>
      <c r="B4157" s="31">
        <v>65</v>
      </c>
      <c r="C4157" s="130">
        <v>4018</v>
      </c>
    </row>
    <row r="4158" spans="1:3">
      <c r="A4158">
        <v>440</v>
      </c>
      <c r="B4158" s="31">
        <v>63</v>
      </c>
      <c r="C4158" s="130">
        <v>3816</v>
      </c>
    </row>
    <row r="4159" spans="1:3">
      <c r="A4159">
        <v>441</v>
      </c>
      <c r="B4159" s="31">
        <v>68</v>
      </c>
      <c r="C4159" s="130">
        <v>4651</v>
      </c>
    </row>
    <row r="4160" spans="1:3">
      <c r="A4160">
        <v>442</v>
      </c>
      <c r="B4160" s="31">
        <v>60</v>
      </c>
      <c r="C4160" s="130">
        <v>3230</v>
      </c>
    </row>
    <row r="4161" spans="1:3">
      <c r="A4161">
        <v>443</v>
      </c>
      <c r="B4161" s="31">
        <v>53</v>
      </c>
      <c r="C4161" s="130">
        <v>2340</v>
      </c>
    </row>
    <row r="4162" spans="1:3">
      <c r="A4162">
        <v>444</v>
      </c>
      <c r="B4162" s="31">
        <v>59</v>
      </c>
      <c r="C4162" s="130">
        <v>2852</v>
      </c>
    </row>
    <row r="4163" spans="1:3">
      <c r="A4163">
        <v>445</v>
      </c>
      <c r="B4163" s="31">
        <v>63</v>
      </c>
      <c r="C4163" s="130">
        <v>3788</v>
      </c>
    </row>
    <row r="4164" spans="1:3">
      <c r="A4164">
        <v>446</v>
      </c>
      <c r="B4164" s="31">
        <v>64</v>
      </c>
      <c r="C4164" s="130">
        <v>3750</v>
      </c>
    </row>
    <row r="4165" spans="1:3">
      <c r="A4165">
        <v>447</v>
      </c>
      <c r="B4165" s="31">
        <v>58</v>
      </c>
      <c r="C4165" s="130">
        <v>2765</v>
      </c>
    </row>
    <row r="4166" spans="1:3">
      <c r="A4166">
        <v>448</v>
      </c>
      <c r="B4166" s="31">
        <v>58</v>
      </c>
      <c r="C4166" s="130">
        <v>2770</v>
      </c>
    </row>
    <row r="4167" spans="1:3">
      <c r="A4167">
        <v>449</v>
      </c>
      <c r="B4167" s="31">
        <v>65</v>
      </c>
      <c r="C4167" s="130">
        <v>3875</v>
      </c>
    </row>
    <row r="4168" spans="1:3">
      <c r="A4168">
        <v>450</v>
      </c>
      <c r="B4168" s="31">
        <v>59</v>
      </c>
      <c r="C4168" s="130">
        <v>2898</v>
      </c>
    </row>
    <row r="4169" spans="1:3">
      <c r="A4169">
        <v>451</v>
      </c>
      <c r="B4169" s="31">
        <v>57</v>
      </c>
      <c r="C4169" s="130">
        <v>2760</v>
      </c>
    </row>
    <row r="4170" spans="1:3">
      <c r="A4170">
        <v>452</v>
      </c>
      <c r="B4170" s="31">
        <v>64</v>
      </c>
      <c r="C4170" s="130">
        <v>3943</v>
      </c>
    </row>
    <row r="4171" spans="1:3">
      <c r="A4171">
        <v>453</v>
      </c>
      <c r="B4171" s="31">
        <v>68</v>
      </c>
      <c r="C4171" s="130">
        <v>4431</v>
      </c>
    </row>
    <row r="4172" spans="1:3">
      <c r="A4172">
        <v>454</v>
      </c>
      <c r="B4172" s="31">
        <v>63</v>
      </c>
      <c r="C4172" s="130">
        <v>3411</v>
      </c>
    </row>
    <row r="4173" spans="1:3">
      <c r="A4173">
        <v>455</v>
      </c>
      <c r="B4173" s="31">
        <v>65</v>
      </c>
      <c r="C4173" s="130">
        <v>4038</v>
      </c>
    </row>
    <row r="4174" spans="1:3">
      <c r="A4174">
        <v>456</v>
      </c>
      <c r="B4174" s="31">
        <v>52</v>
      </c>
      <c r="C4174" s="130">
        <v>2270</v>
      </c>
    </row>
    <row r="4175" spans="1:3">
      <c r="A4175">
        <v>457</v>
      </c>
      <c r="B4175" s="31">
        <v>64</v>
      </c>
      <c r="C4175" s="130">
        <v>3911</v>
      </c>
    </row>
    <row r="4176" spans="1:3">
      <c r="A4176">
        <v>458</v>
      </c>
      <c r="B4176" s="31">
        <v>64</v>
      </c>
      <c r="C4176" s="130">
        <v>3852</v>
      </c>
    </row>
    <row r="4177" spans="1:3">
      <c r="A4177">
        <v>459</v>
      </c>
      <c r="B4177" s="31">
        <v>70</v>
      </c>
      <c r="C4177" s="130">
        <v>4984</v>
      </c>
    </row>
    <row r="4178" spans="1:3">
      <c r="A4178">
        <v>460</v>
      </c>
      <c r="B4178" s="31">
        <v>64</v>
      </c>
      <c r="C4178" s="130">
        <v>4143</v>
      </c>
    </row>
    <row r="4179" spans="1:3">
      <c r="A4179">
        <v>461</v>
      </c>
      <c r="B4179" s="31">
        <v>58</v>
      </c>
      <c r="C4179" s="130">
        <v>2863</v>
      </c>
    </row>
    <row r="4180" spans="1:3">
      <c r="A4180">
        <v>462</v>
      </c>
      <c r="B4180" s="31">
        <v>67</v>
      </c>
      <c r="C4180" s="130">
        <v>4074</v>
      </c>
    </row>
    <row r="4181" spans="1:3">
      <c r="A4181">
        <v>463</v>
      </c>
      <c r="B4181" s="31">
        <v>57</v>
      </c>
      <c r="C4181" s="130">
        <v>2504</v>
      </c>
    </row>
    <row r="4182" spans="1:3">
      <c r="A4182">
        <v>464</v>
      </c>
      <c r="B4182" s="31">
        <v>58</v>
      </c>
      <c r="C4182" s="130">
        <v>2861</v>
      </c>
    </row>
    <row r="4183" spans="1:3">
      <c r="A4183">
        <v>465</v>
      </c>
      <c r="B4183" s="31">
        <v>64</v>
      </c>
      <c r="C4183" s="130">
        <v>3732</v>
      </c>
    </row>
    <row r="4184" spans="1:3">
      <c r="A4184">
        <v>466</v>
      </c>
      <c r="B4184" s="31">
        <v>66</v>
      </c>
      <c r="C4184" s="130">
        <v>3965</v>
      </c>
    </row>
    <row r="4185" spans="1:3">
      <c r="A4185">
        <v>467</v>
      </c>
      <c r="B4185" s="31">
        <v>63</v>
      </c>
      <c r="C4185" s="130">
        <v>3178</v>
      </c>
    </row>
    <row r="4186" spans="1:3">
      <c r="A4186">
        <v>468</v>
      </c>
      <c r="B4186" s="31">
        <v>61</v>
      </c>
      <c r="C4186" s="130">
        <v>3352</v>
      </c>
    </row>
    <row r="4187" spans="1:3">
      <c r="A4187">
        <v>469</v>
      </c>
      <c r="B4187" s="31">
        <v>56</v>
      </c>
      <c r="C4187" s="130">
        <v>2573</v>
      </c>
    </row>
    <row r="4188" spans="1:3">
      <c r="A4188">
        <v>470</v>
      </c>
      <c r="B4188" s="31">
        <v>60</v>
      </c>
      <c r="C4188" s="130">
        <v>3060</v>
      </c>
    </row>
    <row r="4189" spans="1:3">
      <c r="A4189">
        <v>471</v>
      </c>
      <c r="B4189" s="31">
        <v>59</v>
      </c>
      <c r="C4189" s="130">
        <v>2984</v>
      </c>
    </row>
    <row r="4190" spans="1:3">
      <c r="A4190">
        <v>472</v>
      </c>
      <c r="B4190" s="31">
        <v>59</v>
      </c>
      <c r="C4190" s="130">
        <v>2931</v>
      </c>
    </row>
    <row r="4191" spans="1:3">
      <c r="A4191">
        <v>473</v>
      </c>
      <c r="B4191" s="31">
        <v>57</v>
      </c>
      <c r="C4191" s="130">
        <v>2689</v>
      </c>
    </row>
    <row r="4192" spans="1:3">
      <c r="A4192">
        <v>474</v>
      </c>
      <c r="B4192" s="31">
        <v>58</v>
      </c>
      <c r="C4192" s="130">
        <v>2693</v>
      </c>
    </row>
    <row r="4193" spans="1:3">
      <c r="A4193">
        <v>475</v>
      </c>
      <c r="B4193" s="31">
        <v>71</v>
      </c>
      <c r="C4193" s="130">
        <v>5425</v>
      </c>
    </row>
    <row r="4194" spans="1:3">
      <c r="A4194">
        <v>476</v>
      </c>
      <c r="B4194" s="31">
        <v>56</v>
      </c>
      <c r="C4194" s="130">
        <v>2390</v>
      </c>
    </row>
    <row r="4195" spans="1:3">
      <c r="A4195">
        <v>477</v>
      </c>
      <c r="B4195" s="31">
        <v>54</v>
      </c>
      <c r="C4195" s="130">
        <v>2197</v>
      </c>
    </row>
    <row r="4196" spans="1:3">
      <c r="A4196">
        <v>478</v>
      </c>
      <c r="B4196" s="31">
        <v>58</v>
      </c>
      <c r="C4196" s="130">
        <v>3084</v>
      </c>
    </row>
    <row r="4197" spans="1:3">
      <c r="A4197">
        <v>479</v>
      </c>
      <c r="B4197" s="31">
        <v>46</v>
      </c>
      <c r="C4197" s="130">
        <v>1734</v>
      </c>
    </row>
    <row r="4198" spans="1:3">
      <c r="A4198">
        <v>480</v>
      </c>
      <c r="B4198" s="31">
        <v>58</v>
      </c>
      <c r="C4198" s="130">
        <v>2729</v>
      </c>
    </row>
    <row r="4199" spans="1:3">
      <c r="A4199">
        <v>481</v>
      </c>
      <c r="B4199" s="31">
        <v>54</v>
      </c>
      <c r="C4199" s="130">
        <v>2472</v>
      </c>
    </row>
    <row r="4200" spans="1:3">
      <c r="A4200">
        <v>482</v>
      </c>
      <c r="B4200" s="31">
        <v>54</v>
      </c>
      <c r="C4200" s="130">
        <v>2511</v>
      </c>
    </row>
    <row r="4201" spans="1:3">
      <c r="A4201">
        <v>483</v>
      </c>
      <c r="B4201" s="31">
        <v>57</v>
      </c>
      <c r="C4201" s="130">
        <v>2491</v>
      </c>
    </row>
    <row r="4202" spans="1:3">
      <c r="A4202">
        <v>484</v>
      </c>
      <c r="B4202" s="31">
        <v>55</v>
      </c>
      <c r="C4202" s="130">
        <v>2663</v>
      </c>
    </row>
    <row r="4203" spans="1:3">
      <c r="A4203">
        <v>485</v>
      </c>
      <c r="B4203" s="31">
        <v>68</v>
      </c>
      <c r="C4203" s="130">
        <v>4888</v>
      </c>
    </row>
    <row r="4204" spans="1:3">
      <c r="A4204">
        <v>486</v>
      </c>
      <c r="B4204" s="31">
        <v>54</v>
      </c>
      <c r="C4204" s="130">
        <v>2258</v>
      </c>
    </row>
    <row r="4205" spans="1:3">
      <c r="A4205">
        <v>487</v>
      </c>
      <c r="B4205" s="31">
        <v>60</v>
      </c>
      <c r="C4205" s="130">
        <v>3170</v>
      </c>
    </row>
    <row r="4206" spans="1:3">
      <c r="A4206">
        <v>488</v>
      </c>
      <c r="B4206" s="31">
        <v>54</v>
      </c>
      <c r="C4206" s="130">
        <v>2448</v>
      </c>
    </row>
    <row r="4207" spans="1:3">
      <c r="A4207">
        <v>489</v>
      </c>
      <c r="B4207" s="31">
        <v>51</v>
      </c>
      <c r="C4207" s="130">
        <v>1973</v>
      </c>
    </row>
    <row r="4208" spans="1:3">
      <c r="A4208">
        <v>490</v>
      </c>
      <c r="B4208" s="31">
        <v>59</v>
      </c>
      <c r="C4208" s="130">
        <v>2751</v>
      </c>
    </row>
    <row r="4209" spans="1:3">
      <c r="A4209">
        <v>491</v>
      </c>
      <c r="B4209" s="31">
        <v>61</v>
      </c>
      <c r="C4209" s="130">
        <v>3318</v>
      </c>
    </row>
    <row r="4210" spans="1:3">
      <c r="A4210">
        <v>492</v>
      </c>
      <c r="B4210" s="31">
        <v>53</v>
      </c>
      <c r="C4210" s="130">
        <v>2009</v>
      </c>
    </row>
    <row r="4211" spans="1:3">
      <c r="A4211">
        <v>493</v>
      </c>
      <c r="B4211" s="31">
        <v>56</v>
      </c>
      <c r="C4211" s="130">
        <v>2438</v>
      </c>
    </row>
    <row r="4212" spans="1:3">
      <c r="A4212">
        <v>494</v>
      </c>
      <c r="B4212" s="31">
        <v>56</v>
      </c>
      <c r="C4212" s="130">
        <v>2643</v>
      </c>
    </row>
    <row r="4213" spans="1:3">
      <c r="A4213">
        <v>495</v>
      </c>
      <c r="B4213" s="31">
        <v>61</v>
      </c>
      <c r="C4213" s="130">
        <v>3147</v>
      </c>
    </row>
    <row r="4214" spans="1:3">
      <c r="A4214">
        <v>496</v>
      </c>
      <c r="B4214" s="31">
        <v>57</v>
      </c>
      <c r="C4214" s="130">
        <v>2781</v>
      </c>
    </row>
    <row r="4215" spans="1:3">
      <c r="A4215">
        <v>497</v>
      </c>
      <c r="B4215" s="31">
        <v>68</v>
      </c>
      <c r="C4215" s="130">
        <v>4348</v>
      </c>
    </row>
    <row r="4216" spans="1:3">
      <c r="A4216">
        <v>498</v>
      </c>
      <c r="B4216" s="31">
        <v>57</v>
      </c>
      <c r="C4216" s="130">
        <v>2646</v>
      </c>
    </row>
    <row r="4217" spans="1:3">
      <c r="A4217">
        <v>499</v>
      </c>
      <c r="B4217" s="31">
        <v>52</v>
      </c>
      <c r="C4217" s="130">
        <v>2028</v>
      </c>
    </row>
    <row r="4218" spans="1:3">
      <c r="A4218">
        <v>500</v>
      </c>
      <c r="B4218" s="31">
        <v>50</v>
      </c>
      <c r="C4218" s="130">
        <v>2012</v>
      </c>
    </row>
    <row r="4219" spans="1:3">
      <c r="A4219">
        <v>501</v>
      </c>
      <c r="B4219" s="31">
        <v>55</v>
      </c>
      <c r="C4219" s="130">
        <v>2160</v>
      </c>
    </row>
    <row r="4220" spans="1:3">
      <c r="A4220">
        <v>502</v>
      </c>
      <c r="B4220" s="31">
        <v>65</v>
      </c>
      <c r="C4220" s="130">
        <v>3783</v>
      </c>
    </row>
    <row r="4221" spans="1:3">
      <c r="A4221">
        <v>503</v>
      </c>
      <c r="B4221" s="31">
        <v>52</v>
      </c>
      <c r="C4221" s="130">
        <v>2116</v>
      </c>
    </row>
    <row r="4222" spans="1:3">
      <c r="A4222">
        <v>504</v>
      </c>
      <c r="B4222" s="31">
        <v>56</v>
      </c>
      <c r="C4222" s="130">
        <v>2341</v>
      </c>
    </row>
    <row r="4223" spans="1:3">
      <c r="A4223">
        <v>505</v>
      </c>
      <c r="B4223" s="31">
        <v>67</v>
      </c>
      <c r="C4223" s="130">
        <v>4050</v>
      </c>
    </row>
    <row r="4224" spans="1:3">
      <c r="A4224">
        <v>506</v>
      </c>
      <c r="B4224" s="31">
        <v>53</v>
      </c>
      <c r="C4224" s="130">
        <v>2367</v>
      </c>
    </row>
    <row r="4225" spans="1:3">
      <c r="A4225">
        <v>507</v>
      </c>
      <c r="B4225" s="31">
        <v>66</v>
      </c>
      <c r="C4225" s="130">
        <v>4109</v>
      </c>
    </row>
    <row r="4226" spans="1:3">
      <c r="A4226">
        <v>508</v>
      </c>
      <c r="B4226" s="31">
        <v>69</v>
      </c>
      <c r="C4226" s="130">
        <v>4975</v>
      </c>
    </row>
    <row r="4227" spans="1:3">
      <c r="A4227">
        <v>509</v>
      </c>
      <c r="B4227" s="31">
        <v>65</v>
      </c>
      <c r="C4227" s="130">
        <v>4505</v>
      </c>
    </row>
    <row r="4228" spans="1:3">
      <c r="A4228">
        <v>510</v>
      </c>
      <c r="B4228" s="31">
        <v>67</v>
      </c>
      <c r="C4228" s="130">
        <v>4170</v>
      </c>
    </row>
    <row r="4229" spans="1:3">
      <c r="A4229">
        <v>511</v>
      </c>
      <c r="B4229" s="31">
        <v>67</v>
      </c>
      <c r="C4229" s="130">
        <v>447</v>
      </c>
    </row>
    <row r="4230" spans="1:3">
      <c r="A4230">
        <v>512</v>
      </c>
      <c r="B4230" s="31">
        <v>63</v>
      </c>
      <c r="C4230" s="130">
        <v>3690</v>
      </c>
    </row>
    <row r="4231" spans="1:3">
      <c r="A4231">
        <v>513</v>
      </c>
      <c r="B4231" s="31">
        <v>68</v>
      </c>
      <c r="C4231" s="130">
        <v>4525</v>
      </c>
    </row>
    <row r="4232" spans="1:3">
      <c r="A4232">
        <v>514</v>
      </c>
      <c r="B4232" s="31">
        <v>69</v>
      </c>
      <c r="C4232" s="130">
        <v>5025</v>
      </c>
    </row>
    <row r="4233" spans="1:3">
      <c r="A4233">
        <v>515</v>
      </c>
      <c r="B4233" s="31">
        <v>65</v>
      </c>
      <c r="C4233" s="130">
        <v>3900</v>
      </c>
    </row>
    <row r="4234" spans="1:3">
      <c r="A4234">
        <v>516</v>
      </c>
      <c r="B4234" s="31">
        <v>64</v>
      </c>
      <c r="C4234" s="130">
        <v>3994</v>
      </c>
    </row>
    <row r="4235" spans="1:3">
      <c r="A4235">
        <v>517</v>
      </c>
      <c r="B4235" s="31">
        <v>65</v>
      </c>
      <c r="C4235" s="130">
        <v>3740</v>
      </c>
    </row>
    <row r="4236" spans="1:3">
      <c r="A4236">
        <v>518</v>
      </c>
      <c r="B4236" s="31">
        <v>71</v>
      </c>
      <c r="C4236" s="130">
        <v>5980</v>
      </c>
    </row>
    <row r="4237" spans="1:3">
      <c r="A4237">
        <v>519</v>
      </c>
      <c r="B4237" s="31">
        <v>61</v>
      </c>
      <c r="C4237" s="130">
        <v>3170</v>
      </c>
    </row>
    <row r="4238" spans="1:3">
      <c r="A4238">
        <v>520</v>
      </c>
      <c r="B4238" s="31">
        <v>69</v>
      </c>
      <c r="C4238" s="130">
        <v>5000</v>
      </c>
    </row>
    <row r="4239" spans="1:3">
      <c r="A4239">
        <v>521</v>
      </c>
      <c r="B4239" s="31">
        <v>58</v>
      </c>
      <c r="C4239" s="130">
        <v>2640</v>
      </c>
    </row>
    <row r="4240" spans="1:3">
      <c r="A4240">
        <v>522</v>
      </c>
      <c r="B4240" s="31">
        <v>55</v>
      </c>
      <c r="C4240" s="130">
        <v>2410</v>
      </c>
    </row>
    <row r="4241" spans="1:3">
      <c r="A4241">
        <v>523</v>
      </c>
      <c r="B4241" s="31">
        <v>54.3</v>
      </c>
      <c r="C4241" s="130">
        <v>2600</v>
      </c>
    </row>
    <row r="4242" spans="1:3">
      <c r="A4242">
        <v>524</v>
      </c>
      <c r="B4242" s="31">
        <v>58.5</v>
      </c>
      <c r="C4242" s="130">
        <v>2900</v>
      </c>
    </row>
    <row r="4243" spans="1:3">
      <c r="A4243">
        <v>525</v>
      </c>
      <c r="B4243" s="31">
        <v>64.5</v>
      </c>
      <c r="C4243" s="130">
        <v>3960</v>
      </c>
    </row>
    <row r="4244" spans="1:3">
      <c r="A4244">
        <v>526</v>
      </c>
      <c r="B4244" s="31">
        <v>67</v>
      </c>
      <c r="C4244" s="130">
        <v>3820</v>
      </c>
    </row>
    <row r="4245" spans="1:3">
      <c r="A4245">
        <v>527</v>
      </c>
      <c r="B4245" s="31">
        <v>61</v>
      </c>
      <c r="C4245" s="130">
        <v>2530</v>
      </c>
    </row>
    <row r="4246" spans="1:3">
      <c r="A4246">
        <v>528</v>
      </c>
      <c r="B4246" s="31">
        <v>64</v>
      </c>
      <c r="C4246" s="130">
        <v>3940</v>
      </c>
    </row>
    <row r="4247" spans="1:3">
      <c r="A4247">
        <v>529</v>
      </c>
      <c r="B4247" s="31">
        <v>63</v>
      </c>
      <c r="C4247" s="130">
        <v>3540</v>
      </c>
    </row>
    <row r="4248" spans="1:3">
      <c r="A4248">
        <v>530</v>
      </c>
      <c r="B4248" s="31">
        <v>64</v>
      </c>
      <c r="C4248" s="130">
        <v>4450</v>
      </c>
    </row>
    <row r="4249" spans="1:3">
      <c r="A4249">
        <v>531</v>
      </c>
      <c r="B4249" s="31">
        <v>59</v>
      </c>
      <c r="C4249" s="130">
        <v>3000</v>
      </c>
    </row>
    <row r="4250" spans="1:3">
      <c r="A4250">
        <v>532</v>
      </c>
      <c r="B4250" s="31">
        <v>53</v>
      </c>
      <c r="C4250" s="130">
        <v>2350</v>
      </c>
    </row>
    <row r="4251" spans="1:3">
      <c r="A4251">
        <v>533</v>
      </c>
      <c r="B4251" s="31">
        <v>59</v>
      </c>
      <c r="C4251" s="130">
        <v>3000</v>
      </c>
    </row>
    <row r="4252" spans="1:3">
      <c r="A4252">
        <v>534</v>
      </c>
      <c r="B4252" s="31">
        <v>63.5</v>
      </c>
      <c r="C4252" s="130">
        <v>3900</v>
      </c>
    </row>
    <row r="4253" spans="1:3">
      <c r="A4253">
        <v>535</v>
      </c>
      <c r="B4253" s="31">
        <v>77.5</v>
      </c>
      <c r="C4253" s="130">
        <v>6600</v>
      </c>
    </row>
    <row r="4254" spans="1:3">
      <c r="A4254">
        <v>536</v>
      </c>
      <c r="B4254" s="31">
        <v>61</v>
      </c>
      <c r="C4254" s="130">
        <v>3200</v>
      </c>
    </row>
    <row r="4255" spans="1:3">
      <c r="A4255">
        <v>537</v>
      </c>
      <c r="B4255" s="31">
        <v>57</v>
      </c>
      <c r="C4255" s="130">
        <v>2700</v>
      </c>
    </row>
    <row r="4256" spans="1:3">
      <c r="A4256">
        <v>538</v>
      </c>
      <c r="B4256" s="31">
        <v>79</v>
      </c>
      <c r="C4256" s="130">
        <v>6900</v>
      </c>
    </row>
    <row r="4257" spans="1:3">
      <c r="A4257">
        <v>539</v>
      </c>
      <c r="B4257" s="31">
        <v>51</v>
      </c>
      <c r="C4257" s="130">
        <v>2190</v>
      </c>
    </row>
    <row r="4258" spans="1:3">
      <c r="A4258">
        <v>540</v>
      </c>
      <c r="B4258" s="31">
        <v>53</v>
      </c>
      <c r="C4258" s="130">
        <v>2490</v>
      </c>
    </row>
    <row r="4259" spans="1:3">
      <c r="A4259">
        <v>541</v>
      </c>
      <c r="B4259" s="31">
        <v>55</v>
      </c>
      <c r="C4259" s="130">
        <v>2500</v>
      </c>
    </row>
    <row r="4260" spans="1:3">
      <c r="A4260">
        <v>542</v>
      </c>
      <c r="B4260" s="31">
        <v>67</v>
      </c>
      <c r="C4260" s="130">
        <v>4400</v>
      </c>
    </row>
    <row r="4261" spans="1:3">
      <c r="A4261">
        <v>543</v>
      </c>
      <c r="B4261" s="31">
        <v>56.5</v>
      </c>
      <c r="C4261" s="130">
        <v>2430</v>
      </c>
    </row>
    <row r="4262" spans="1:3">
      <c r="A4262">
        <v>544</v>
      </c>
      <c r="B4262" s="31">
        <v>53</v>
      </c>
      <c r="C4262" s="130">
        <v>2150</v>
      </c>
    </row>
    <row r="4263" spans="1:3">
      <c r="A4263">
        <v>545</v>
      </c>
      <c r="B4263" s="31">
        <v>57</v>
      </c>
      <c r="C4263" s="130">
        <v>2660</v>
      </c>
    </row>
    <row r="4264" spans="1:3">
      <c r="A4264">
        <v>546</v>
      </c>
      <c r="B4264" s="31">
        <v>51</v>
      </c>
      <c r="C4264" s="130">
        <v>2200</v>
      </c>
    </row>
    <row r="4265" spans="1:3">
      <c r="A4265">
        <v>547</v>
      </c>
      <c r="B4265" s="31">
        <v>64</v>
      </c>
      <c r="C4265" s="130">
        <v>3900</v>
      </c>
    </row>
    <row r="4266" spans="1:3">
      <c r="A4266">
        <v>548</v>
      </c>
      <c r="B4266" s="31">
        <v>54.5</v>
      </c>
      <c r="C4266" s="130">
        <v>2330</v>
      </c>
    </row>
    <row r="4267" spans="1:3">
      <c r="A4267">
        <v>549</v>
      </c>
      <c r="B4267" s="31">
        <v>51.5</v>
      </c>
      <c r="C4267" s="130">
        <v>1920</v>
      </c>
    </row>
    <row r="4268" spans="1:3">
      <c r="A4268">
        <v>550</v>
      </c>
      <c r="B4268" s="31">
        <v>69</v>
      </c>
      <c r="C4268" s="130">
        <v>4810</v>
      </c>
    </row>
    <row r="4269" spans="1:3">
      <c r="A4269">
        <v>551</v>
      </c>
      <c r="B4269" s="31">
        <v>67</v>
      </c>
      <c r="C4269" s="130">
        <v>4420</v>
      </c>
    </row>
    <row r="4270" spans="1:3">
      <c r="A4270">
        <v>552</v>
      </c>
      <c r="B4270" s="31">
        <v>70</v>
      </c>
      <c r="C4270" s="130">
        <v>4310</v>
      </c>
    </row>
    <row r="4271" spans="1:3">
      <c r="A4271">
        <v>553</v>
      </c>
      <c r="B4271" s="31">
        <v>66</v>
      </c>
      <c r="C4271" s="130">
        <v>3720</v>
      </c>
    </row>
    <row r="4272" spans="1:3">
      <c r="A4272">
        <v>554</v>
      </c>
      <c r="B4272" s="31">
        <v>52</v>
      </c>
      <c r="C4272" s="130">
        <v>1923</v>
      </c>
    </row>
    <row r="4273" spans="1:3">
      <c r="A4273">
        <v>555</v>
      </c>
      <c r="B4273" s="31">
        <v>60</v>
      </c>
      <c r="C4273" s="130">
        <v>2937</v>
      </c>
    </row>
    <row r="4274" spans="1:3">
      <c r="A4274">
        <v>556</v>
      </c>
      <c r="B4274" s="31">
        <v>58</v>
      </c>
      <c r="C4274" s="130">
        <v>2710</v>
      </c>
    </row>
    <row r="4275" spans="1:3">
      <c r="A4275">
        <v>557</v>
      </c>
      <c r="B4275" s="31">
        <v>56</v>
      </c>
      <c r="C4275" s="130">
        <v>2368</v>
      </c>
    </row>
    <row r="4276" spans="1:3">
      <c r="A4276">
        <v>558</v>
      </c>
      <c r="B4276" s="31">
        <v>57</v>
      </c>
      <c r="C4276" s="130">
        <v>2646</v>
      </c>
    </row>
    <row r="4277" spans="1:3">
      <c r="A4277">
        <v>559</v>
      </c>
      <c r="B4277" s="31">
        <v>53</v>
      </c>
      <c r="C4277" s="130">
        <v>2010</v>
      </c>
    </row>
    <row r="4278" spans="1:3">
      <c r="A4278">
        <v>560</v>
      </c>
      <c r="B4278" s="31">
        <v>63</v>
      </c>
      <c r="C4278" s="130">
        <v>3220</v>
      </c>
    </row>
    <row r="4279" spans="1:3">
      <c r="A4279">
        <v>561</v>
      </c>
      <c r="B4279" s="31">
        <v>66</v>
      </c>
      <c r="C4279" s="130">
        <v>3710</v>
      </c>
    </row>
    <row r="4280" spans="1:3">
      <c r="A4280">
        <v>562</v>
      </c>
      <c r="B4280" s="31">
        <v>67</v>
      </c>
      <c r="C4280" s="130">
        <v>3710</v>
      </c>
    </row>
    <row r="4281" spans="1:3">
      <c r="A4281">
        <v>563</v>
      </c>
      <c r="B4281" s="31">
        <v>60</v>
      </c>
      <c r="C4281" s="130">
        <v>3220</v>
      </c>
    </row>
    <row r="4282" spans="1:3">
      <c r="A4282">
        <v>564</v>
      </c>
      <c r="B4282" s="31">
        <v>65</v>
      </c>
      <c r="C4282" s="130">
        <v>4320</v>
      </c>
    </row>
    <row r="4283" spans="1:3">
      <c r="A4283">
        <v>565</v>
      </c>
      <c r="B4283" s="31">
        <v>65.5</v>
      </c>
      <c r="C4283" s="130">
        <v>3910</v>
      </c>
    </row>
    <row r="4284" spans="1:3">
      <c r="A4284">
        <v>566</v>
      </c>
      <c r="B4284" s="31">
        <v>65</v>
      </c>
      <c r="C4284" s="130">
        <v>3720</v>
      </c>
    </row>
    <row r="4285" spans="1:3">
      <c r="A4285">
        <v>567</v>
      </c>
      <c r="B4285" s="31">
        <v>64</v>
      </c>
      <c r="C4285" s="130">
        <v>3330</v>
      </c>
    </row>
    <row r="4286" spans="1:3">
      <c r="A4286">
        <v>568</v>
      </c>
      <c r="B4286" s="31">
        <v>51.5</v>
      </c>
      <c r="C4286" s="130">
        <v>2110</v>
      </c>
    </row>
    <row r="4287" spans="1:3">
      <c r="A4287">
        <v>569</v>
      </c>
      <c r="B4287" s="31">
        <v>64</v>
      </c>
      <c r="C4287" s="130">
        <v>3720</v>
      </c>
    </row>
    <row r="4288" spans="1:3">
      <c r="A4288">
        <v>570</v>
      </c>
      <c r="B4288" s="31">
        <v>72</v>
      </c>
      <c r="C4288" s="130">
        <v>5541</v>
      </c>
    </row>
    <row r="4289" spans="1:3">
      <c r="A4289">
        <v>571</v>
      </c>
      <c r="B4289" s="31">
        <v>50</v>
      </c>
      <c r="C4289" s="130">
        <v>1810</v>
      </c>
    </row>
    <row r="4290" spans="1:3">
      <c r="A4290">
        <v>572</v>
      </c>
      <c r="B4290" s="31">
        <v>68</v>
      </c>
      <c r="C4290" s="130">
        <v>4720</v>
      </c>
    </row>
    <row r="4291" spans="1:3">
      <c r="A4291">
        <v>573</v>
      </c>
      <c r="B4291" s="31">
        <v>61</v>
      </c>
      <c r="C4291" s="130">
        <v>3210</v>
      </c>
    </row>
    <row r="4292" spans="1:3">
      <c r="A4292">
        <v>574</v>
      </c>
      <c r="B4292" s="31">
        <v>62</v>
      </c>
      <c r="C4292" s="130">
        <v>3020</v>
      </c>
    </row>
    <row r="4293" spans="1:3">
      <c r="A4293">
        <v>575</v>
      </c>
      <c r="B4293" s="31">
        <v>55</v>
      </c>
      <c r="C4293" s="130">
        <v>2510</v>
      </c>
    </row>
    <row r="4294" spans="1:3">
      <c r="A4294">
        <v>576</v>
      </c>
      <c r="B4294" s="31">
        <v>62</v>
      </c>
      <c r="C4294" s="130">
        <v>3520</v>
      </c>
    </row>
    <row r="4295" spans="1:3">
      <c r="A4295">
        <v>577</v>
      </c>
      <c r="B4295" s="31">
        <v>52</v>
      </c>
      <c r="C4295" s="130">
        <v>1830</v>
      </c>
    </row>
    <row r="4296" spans="1:3">
      <c r="A4296">
        <v>578</v>
      </c>
      <c r="B4296" s="31">
        <v>69</v>
      </c>
      <c r="C4296" s="130">
        <v>4400</v>
      </c>
    </row>
    <row r="4297" spans="1:3">
      <c r="A4297">
        <v>579</v>
      </c>
      <c r="B4297" s="31">
        <v>73</v>
      </c>
      <c r="C4297" s="130">
        <v>6110</v>
      </c>
    </row>
    <row r="4298" spans="1:3">
      <c r="A4298">
        <v>580</v>
      </c>
      <c r="B4298" s="31">
        <v>58</v>
      </c>
      <c r="C4298" s="130">
        <v>2810</v>
      </c>
    </row>
    <row r="4299" spans="1:3">
      <c r="A4299">
        <v>581</v>
      </c>
      <c r="B4299" s="31">
        <v>64</v>
      </c>
      <c r="C4299" s="130">
        <v>3700</v>
      </c>
    </row>
    <row r="4300" spans="1:3">
      <c r="A4300">
        <v>582</v>
      </c>
      <c r="B4300" s="31">
        <v>63</v>
      </c>
      <c r="C4300" s="130">
        <v>3820</v>
      </c>
    </row>
    <row r="4301" spans="1:3">
      <c r="A4301">
        <v>583</v>
      </c>
      <c r="B4301" s="31">
        <v>58</v>
      </c>
      <c r="C4301" s="130">
        <v>2610</v>
      </c>
    </row>
    <row r="4302" spans="1:3">
      <c r="A4302">
        <v>584</v>
      </c>
      <c r="B4302" s="31">
        <v>56</v>
      </c>
      <c r="C4302" s="130">
        <v>2420</v>
      </c>
    </row>
    <row r="4303" spans="1:3">
      <c r="A4303">
        <v>585</v>
      </c>
      <c r="B4303" s="31">
        <v>57</v>
      </c>
      <c r="C4303" s="130">
        <v>2620</v>
      </c>
    </row>
    <row r="4304" spans="1:3">
      <c r="A4304">
        <v>586</v>
      </c>
      <c r="B4304" s="31">
        <v>73</v>
      </c>
      <c r="C4304" s="130">
        <v>4500</v>
      </c>
    </row>
    <row r="4305" spans="1:3">
      <c r="A4305">
        <v>587</v>
      </c>
      <c r="B4305" s="31">
        <v>63</v>
      </c>
      <c r="C4305" s="130">
        <v>3610</v>
      </c>
    </row>
    <row r="4306" spans="1:3">
      <c r="A4306">
        <v>588</v>
      </c>
      <c r="B4306" s="31">
        <v>56</v>
      </c>
      <c r="C4306" s="130">
        <v>2520</v>
      </c>
    </row>
    <row r="4307" spans="1:3">
      <c r="A4307">
        <v>589</v>
      </c>
      <c r="B4307" s="31">
        <v>58</v>
      </c>
      <c r="C4307" s="130">
        <v>2820</v>
      </c>
    </row>
    <row r="4308" spans="1:3">
      <c r="A4308">
        <v>590</v>
      </c>
      <c r="B4308" s="31">
        <v>62</v>
      </c>
      <c r="C4308" s="130">
        <v>3210</v>
      </c>
    </row>
    <row r="4309" spans="1:3">
      <c r="A4309">
        <v>591</v>
      </c>
      <c r="B4309" s="31">
        <v>59</v>
      </c>
      <c r="C4309" s="130">
        <v>2920</v>
      </c>
    </row>
    <row r="4310" spans="1:3">
      <c r="A4310">
        <v>592</v>
      </c>
      <c r="B4310" s="31">
        <v>55</v>
      </c>
      <c r="C4310" s="130">
        <v>2434</v>
      </c>
    </row>
    <row r="4311" spans="1:3">
      <c r="A4311">
        <v>593</v>
      </c>
      <c r="B4311" s="31">
        <v>61</v>
      </c>
      <c r="C4311" s="130">
        <v>3210</v>
      </c>
    </row>
    <row r="4312" spans="1:3">
      <c r="A4312">
        <v>594</v>
      </c>
      <c r="B4312" s="31">
        <v>69</v>
      </c>
      <c r="C4312" s="130">
        <v>4820</v>
      </c>
    </row>
    <row r="4313" spans="1:3">
      <c r="A4313">
        <v>595</v>
      </c>
      <c r="B4313" s="31">
        <v>59</v>
      </c>
      <c r="C4313" s="130">
        <v>2720</v>
      </c>
    </row>
    <row r="4314" spans="1:3">
      <c r="A4314">
        <v>596</v>
      </c>
      <c r="B4314" s="31">
        <v>69</v>
      </c>
      <c r="C4314" s="130">
        <v>4810</v>
      </c>
    </row>
    <row r="4315" spans="1:3">
      <c r="A4315">
        <v>597</v>
      </c>
      <c r="B4315" s="31">
        <v>65</v>
      </c>
      <c r="C4315" s="130">
        <v>3730</v>
      </c>
    </row>
    <row r="4316" spans="1:3">
      <c r="A4316">
        <v>598</v>
      </c>
      <c r="B4316" s="31">
        <v>52</v>
      </c>
      <c r="C4316" s="130">
        <v>2010</v>
      </c>
    </row>
    <row r="4317" spans="1:3">
      <c r="A4317">
        <v>599</v>
      </c>
      <c r="B4317" s="31">
        <v>66</v>
      </c>
      <c r="C4317" s="130">
        <v>4320</v>
      </c>
    </row>
    <row r="4318" spans="1:3">
      <c r="A4318">
        <v>600</v>
      </c>
      <c r="B4318" s="31">
        <v>64</v>
      </c>
      <c r="C4318" s="130">
        <v>3910</v>
      </c>
    </row>
    <row r="4319" spans="1:3">
      <c r="A4319">
        <v>601</v>
      </c>
      <c r="B4319" s="31">
        <v>57</v>
      </c>
      <c r="C4319" s="130">
        <v>2832</v>
      </c>
    </row>
    <row r="4320" spans="1:3">
      <c r="A4320">
        <v>602</v>
      </c>
      <c r="B4320" s="31">
        <v>59</v>
      </c>
      <c r="C4320" s="130">
        <v>2620</v>
      </c>
    </row>
    <row r="4321" spans="1:3">
      <c r="A4321">
        <v>603</v>
      </c>
      <c r="B4321" s="31">
        <v>63</v>
      </c>
      <c r="C4321" s="130">
        <v>3510</v>
      </c>
    </row>
    <row r="4322" spans="1:3">
      <c r="A4322">
        <v>604</v>
      </c>
      <c r="B4322" s="31">
        <v>63</v>
      </c>
      <c r="C4322" s="130">
        <v>3220</v>
      </c>
    </row>
    <row r="4323" spans="1:3">
      <c r="A4323">
        <v>605</v>
      </c>
      <c r="B4323" s="31">
        <v>64</v>
      </c>
      <c r="C4323" s="130">
        <v>3110</v>
      </c>
    </row>
    <row r="4324" spans="1:3">
      <c r="A4324">
        <v>606</v>
      </c>
      <c r="B4324" s="31">
        <v>58</v>
      </c>
      <c r="C4324" s="130">
        <v>2520</v>
      </c>
    </row>
    <row r="4325" spans="1:3">
      <c r="A4325">
        <v>607</v>
      </c>
      <c r="B4325" s="31">
        <v>56</v>
      </c>
      <c r="C4325" s="130">
        <v>2310</v>
      </c>
    </row>
    <row r="4326" spans="1:3">
      <c r="A4326">
        <v>608</v>
      </c>
      <c r="B4326" s="31">
        <v>62</v>
      </c>
      <c r="C4326" s="130">
        <v>3110</v>
      </c>
    </row>
    <row r="4327" spans="1:3">
      <c r="A4327">
        <v>609</v>
      </c>
      <c r="B4327" s="31">
        <v>63</v>
      </c>
      <c r="C4327" s="130">
        <v>3405</v>
      </c>
    </row>
    <row r="4328" spans="1:3">
      <c r="A4328">
        <v>610</v>
      </c>
      <c r="B4328" s="31">
        <v>71</v>
      </c>
      <c r="C4328" s="130">
        <v>4720</v>
      </c>
    </row>
    <row r="4329" spans="1:3">
      <c r="A4329">
        <v>611</v>
      </c>
      <c r="B4329" s="31">
        <v>54</v>
      </c>
      <c r="C4329" s="130">
        <v>2310</v>
      </c>
    </row>
    <row r="4330" spans="1:3">
      <c r="A4330">
        <v>612</v>
      </c>
      <c r="B4330" s="31">
        <v>68</v>
      </c>
      <c r="C4330" s="130">
        <v>4758</v>
      </c>
    </row>
    <row r="4331" spans="1:3">
      <c r="A4331">
        <v>613</v>
      </c>
      <c r="B4331" s="31">
        <v>58</v>
      </c>
      <c r="C4331" s="130">
        <v>2710</v>
      </c>
    </row>
    <row r="4332" spans="1:3">
      <c r="A4332">
        <v>614</v>
      </c>
      <c r="B4332" s="31">
        <v>61</v>
      </c>
      <c r="C4332" s="130">
        <v>3108</v>
      </c>
    </row>
    <row r="4333" spans="1:3">
      <c r="A4333">
        <v>615</v>
      </c>
      <c r="B4333" s="31">
        <v>59</v>
      </c>
      <c r="C4333" s="130">
        <v>2805</v>
      </c>
    </row>
    <row r="4334" spans="1:3">
      <c r="A4334">
        <v>616</v>
      </c>
      <c r="B4334" s="31">
        <v>57</v>
      </c>
      <c r="C4334" s="130">
        <v>2610</v>
      </c>
    </row>
    <row r="4335" spans="1:3">
      <c r="A4335">
        <v>617</v>
      </c>
      <c r="B4335" s="31">
        <v>58</v>
      </c>
      <c r="C4335" s="130">
        <v>2620</v>
      </c>
    </row>
    <row r="4336" spans="1:3">
      <c r="A4336">
        <v>618</v>
      </c>
      <c r="B4336" s="31">
        <v>55</v>
      </c>
      <c r="C4336" s="130">
        <v>2454</v>
      </c>
    </row>
    <row r="4337" spans="1:3">
      <c r="A4337">
        <v>619</v>
      </c>
      <c r="B4337" s="31">
        <v>55</v>
      </c>
      <c r="C4337" s="130">
        <v>2510</v>
      </c>
    </row>
    <row r="4338" spans="1:3">
      <c r="A4338">
        <v>620</v>
      </c>
      <c r="B4338" s="31">
        <v>60</v>
      </c>
      <c r="C4338" s="130">
        <v>3200</v>
      </c>
    </row>
    <row r="4339" spans="1:3">
      <c r="A4339">
        <v>621</v>
      </c>
      <c r="B4339" s="31">
        <v>56</v>
      </c>
      <c r="C4339" s="130">
        <v>2515</v>
      </c>
    </row>
    <row r="4340" spans="1:3">
      <c r="A4340">
        <v>622</v>
      </c>
      <c r="B4340" s="31">
        <v>74</v>
      </c>
      <c r="C4340" s="130">
        <v>5519</v>
      </c>
    </row>
    <row r="4341" spans="1:3">
      <c r="A4341">
        <v>623</v>
      </c>
      <c r="B4341" s="31">
        <v>73</v>
      </c>
      <c r="C4341" s="130">
        <v>5010</v>
      </c>
    </row>
    <row r="4342" spans="1:3">
      <c r="A4342">
        <v>624</v>
      </c>
      <c r="B4342" s="31">
        <v>58</v>
      </c>
      <c r="C4342" s="130">
        <v>2720</v>
      </c>
    </row>
    <row r="4343" spans="1:3">
      <c r="A4343">
        <v>625</v>
      </c>
      <c r="B4343" s="31">
        <v>70</v>
      </c>
      <c r="C4343" s="130">
        <v>4610</v>
      </c>
    </row>
    <row r="4344" spans="1:3">
      <c r="A4344">
        <v>626</v>
      </c>
      <c r="B4344" s="31">
        <v>74</v>
      </c>
      <c r="C4344" s="130">
        <v>5305</v>
      </c>
    </row>
    <row r="4345" spans="1:3">
      <c r="A4345">
        <v>627</v>
      </c>
      <c r="B4345" s="31">
        <v>75</v>
      </c>
      <c r="C4345" s="130">
        <v>5610</v>
      </c>
    </row>
    <row r="4346" spans="1:3">
      <c r="A4346">
        <v>628</v>
      </c>
      <c r="B4346" s="31">
        <v>68</v>
      </c>
      <c r="C4346" s="130">
        <v>4616</v>
      </c>
    </row>
    <row r="4347" spans="1:3">
      <c r="A4347">
        <v>629</v>
      </c>
      <c r="B4347" s="31">
        <v>57</v>
      </c>
      <c r="C4347" s="130">
        <v>2610</v>
      </c>
    </row>
    <row r="4348" spans="1:3">
      <c r="A4348">
        <v>630</v>
      </c>
      <c r="B4348" s="31">
        <v>56</v>
      </c>
      <c r="C4348" s="130">
        <v>2450</v>
      </c>
    </row>
    <row r="4349" spans="1:3">
      <c r="A4349">
        <v>631</v>
      </c>
      <c r="B4349" s="31">
        <v>58</v>
      </c>
      <c r="C4349" s="130">
        <v>2620</v>
      </c>
    </row>
    <row r="4350" spans="1:3">
      <c r="A4350">
        <v>632</v>
      </c>
      <c r="B4350" s="31">
        <v>66</v>
      </c>
      <c r="C4350" s="130">
        <v>4220</v>
      </c>
    </row>
    <row r="4351" spans="1:3">
      <c r="A4351">
        <v>633</v>
      </c>
      <c r="B4351" s="31">
        <v>52</v>
      </c>
      <c r="C4351" s="130">
        <v>2060</v>
      </c>
    </row>
    <row r="4352" spans="1:3">
      <c r="A4352">
        <v>634</v>
      </c>
      <c r="B4352" s="31">
        <v>67</v>
      </c>
      <c r="C4352" s="130">
        <v>4220</v>
      </c>
    </row>
    <row r="4353" spans="1:3">
      <c r="A4353">
        <v>635</v>
      </c>
      <c r="B4353" s="31">
        <v>55</v>
      </c>
      <c r="C4353" s="130">
        <v>2650</v>
      </c>
    </row>
    <row r="4354" spans="1:3">
      <c r="A4354">
        <v>636</v>
      </c>
      <c r="B4354" s="31">
        <v>60</v>
      </c>
      <c r="C4354" s="130">
        <v>3160</v>
      </c>
    </row>
    <row r="4355" spans="1:3">
      <c r="A4355">
        <v>637</v>
      </c>
      <c r="B4355" s="31">
        <v>64</v>
      </c>
      <c r="C4355" s="130">
        <v>3770</v>
      </c>
    </row>
    <row r="4356" spans="1:3">
      <c r="A4356">
        <v>638</v>
      </c>
      <c r="B4356" s="31">
        <v>58</v>
      </c>
      <c r="C4356" s="130">
        <v>2927</v>
      </c>
    </row>
    <row r="4357" spans="1:3">
      <c r="A4357">
        <v>639</v>
      </c>
      <c r="B4357" s="31">
        <v>55</v>
      </c>
      <c r="C4357" s="130">
        <v>2259</v>
      </c>
    </row>
    <row r="4358" spans="1:3">
      <c r="A4358">
        <v>640</v>
      </c>
      <c r="B4358" s="31">
        <v>59</v>
      </c>
      <c r="C4358" s="130">
        <v>2885</v>
      </c>
    </row>
    <row r="4359" spans="1:3">
      <c r="A4359">
        <v>641</v>
      </c>
      <c r="B4359" s="31">
        <v>60</v>
      </c>
      <c r="C4359" s="130">
        <v>3132</v>
      </c>
    </row>
    <row r="4360" spans="1:3">
      <c r="A4360">
        <v>642</v>
      </c>
      <c r="B4360" s="31">
        <v>68</v>
      </c>
      <c r="C4360" s="130">
        <v>5114</v>
      </c>
    </row>
    <row r="4361" spans="1:3">
      <c r="A4361">
        <v>643</v>
      </c>
      <c r="B4361" s="31">
        <v>63</v>
      </c>
      <c r="C4361" s="130">
        <v>4303</v>
      </c>
    </row>
    <row r="4362" spans="1:3">
      <c r="A4362">
        <v>644</v>
      </c>
      <c r="B4362" s="31">
        <v>58</v>
      </c>
      <c r="C4362" s="130">
        <v>2589</v>
      </c>
    </row>
    <row r="4363" spans="1:3">
      <c r="A4363">
        <v>645</v>
      </c>
      <c r="B4363" s="31">
        <v>61</v>
      </c>
      <c r="C4363" s="130">
        <v>3168</v>
      </c>
    </row>
    <row r="4364" spans="1:3">
      <c r="A4364">
        <v>646</v>
      </c>
      <c r="B4364" s="31">
        <v>57</v>
      </c>
      <c r="C4364" s="130">
        <v>2859</v>
      </c>
    </row>
    <row r="4365" spans="1:3">
      <c r="A4365">
        <v>647</v>
      </c>
      <c r="B4365" s="31">
        <v>53</v>
      </c>
      <c r="C4365" s="130">
        <v>2078</v>
      </c>
    </row>
    <row r="4366" spans="1:3">
      <c r="A4366">
        <v>648</v>
      </c>
      <c r="B4366" s="31">
        <v>56</v>
      </c>
      <c r="C4366" s="130">
        <v>2621</v>
      </c>
    </row>
    <row r="4367" spans="1:3">
      <c r="A4367">
        <v>649</v>
      </c>
      <c r="B4367" s="31">
        <v>56</v>
      </c>
      <c r="C4367" s="130">
        <v>2561</v>
      </c>
    </row>
    <row r="4368" spans="1:3">
      <c r="A4368">
        <v>650</v>
      </c>
      <c r="B4368" s="31">
        <v>62</v>
      </c>
      <c r="C4368" s="130">
        <v>2771</v>
      </c>
    </row>
    <row r="4369" spans="1:3">
      <c r="A4369">
        <v>651</v>
      </c>
      <c r="B4369" s="31">
        <v>61</v>
      </c>
      <c r="C4369" s="130">
        <v>3429</v>
      </c>
    </row>
    <row r="4370" spans="1:3">
      <c r="A4370">
        <v>652</v>
      </c>
      <c r="B4370" s="31">
        <v>51</v>
      </c>
      <c r="C4370" s="130">
        <v>2044</v>
      </c>
    </row>
    <row r="4371" spans="1:3">
      <c r="A4371">
        <v>653</v>
      </c>
      <c r="B4371" s="31">
        <v>56</v>
      </c>
      <c r="C4371" s="130">
        <v>2824</v>
      </c>
    </row>
    <row r="4372" spans="1:3">
      <c r="A4372">
        <v>654</v>
      </c>
      <c r="B4372" s="31">
        <v>56</v>
      </c>
      <c r="C4372" s="130">
        <v>2451</v>
      </c>
    </row>
    <row r="4373" spans="1:3">
      <c r="A4373">
        <v>655</v>
      </c>
      <c r="B4373" s="31">
        <v>58</v>
      </c>
      <c r="C4373" s="130">
        <v>2767</v>
      </c>
    </row>
    <row r="4374" spans="1:3">
      <c r="A4374">
        <v>656</v>
      </c>
      <c r="B4374" s="31">
        <v>48</v>
      </c>
      <c r="C4374" s="130">
        <v>2064</v>
      </c>
    </row>
    <row r="4375" spans="1:3">
      <c r="A4375">
        <v>657</v>
      </c>
      <c r="B4375" s="31">
        <v>53</v>
      </c>
      <c r="C4375" s="130">
        <v>2266</v>
      </c>
    </row>
    <row r="4376" spans="1:3">
      <c r="A4376">
        <v>658</v>
      </c>
      <c r="B4376" s="31">
        <v>57</v>
      </c>
      <c r="C4376" s="130">
        <v>2527</v>
      </c>
    </row>
    <row r="4377" spans="1:3">
      <c r="A4377">
        <v>659</v>
      </c>
      <c r="B4377" s="31">
        <v>59</v>
      </c>
      <c r="C4377" s="130">
        <v>2674</v>
      </c>
    </row>
    <row r="4378" spans="1:3">
      <c r="A4378">
        <v>660</v>
      </c>
      <c r="B4378" s="31">
        <v>60</v>
      </c>
      <c r="C4378" s="130">
        <v>3226</v>
      </c>
    </row>
    <row r="4379" spans="1:3">
      <c r="A4379">
        <v>661</v>
      </c>
      <c r="B4379" s="31">
        <v>57</v>
      </c>
      <c r="C4379" s="130">
        <v>2686</v>
      </c>
    </row>
    <row r="4380" spans="1:3">
      <c r="A4380">
        <v>662</v>
      </c>
      <c r="B4380" s="31">
        <v>53</v>
      </c>
      <c r="C4380" s="130">
        <v>2168</v>
      </c>
    </row>
    <row r="4381" spans="1:3">
      <c r="A4381">
        <v>663</v>
      </c>
      <c r="B4381" s="31">
        <v>60</v>
      </c>
      <c r="C4381" s="130">
        <v>3088</v>
      </c>
    </row>
    <row r="4382" spans="1:3">
      <c r="A4382">
        <v>664</v>
      </c>
      <c r="B4382" s="31">
        <v>53</v>
      </c>
      <c r="C4382" s="130">
        <v>2134</v>
      </c>
    </row>
    <row r="4383" spans="1:3">
      <c r="A4383">
        <v>665</v>
      </c>
      <c r="B4383" s="31">
        <v>52</v>
      </c>
      <c r="C4383" s="130">
        <v>2306</v>
      </c>
    </row>
    <row r="4384" spans="1:3">
      <c r="A4384">
        <v>666</v>
      </c>
      <c r="B4384" s="31">
        <v>53</v>
      </c>
      <c r="C4384" s="130">
        <v>2170</v>
      </c>
    </row>
    <row r="4385" spans="1:3">
      <c r="A4385">
        <v>667</v>
      </c>
      <c r="B4385" s="31">
        <v>55</v>
      </c>
      <c r="C4385" s="130">
        <v>2392</v>
      </c>
    </row>
    <row r="4386" spans="1:3">
      <c r="A4386">
        <v>668</v>
      </c>
      <c r="B4386" s="31">
        <v>54</v>
      </c>
      <c r="C4386" s="130">
        <v>2654</v>
      </c>
    </row>
    <row r="4387" spans="1:3">
      <c r="A4387">
        <v>669</v>
      </c>
      <c r="B4387" s="31">
        <v>56</v>
      </c>
      <c r="C4387" s="130">
        <v>2550</v>
      </c>
    </row>
    <row r="4388" spans="1:3">
      <c r="A4388">
        <v>670</v>
      </c>
      <c r="B4388" s="31">
        <v>67</v>
      </c>
      <c r="C4388" s="130">
        <v>4250</v>
      </c>
    </row>
    <row r="4389" spans="1:3">
      <c r="A4389">
        <v>671</v>
      </c>
      <c r="B4389" s="31">
        <v>58</v>
      </c>
      <c r="C4389" s="130">
        <v>2750</v>
      </c>
    </row>
    <row r="4390" spans="1:3">
      <c r="A4390">
        <v>672</v>
      </c>
      <c r="B4390" s="31">
        <v>60</v>
      </c>
      <c r="C4390" s="130">
        <v>3246</v>
      </c>
    </row>
    <row r="4391" spans="1:3">
      <c r="A4391">
        <v>673</v>
      </c>
      <c r="B4391" s="31">
        <v>60</v>
      </c>
      <c r="C4391" s="130">
        <v>3142</v>
      </c>
    </row>
    <row r="4392" spans="1:3">
      <c r="A4392">
        <v>674</v>
      </c>
      <c r="B4392" s="31">
        <v>51</v>
      </c>
      <c r="C4392" s="130">
        <v>2074</v>
      </c>
    </row>
    <row r="4393" spans="1:3">
      <c r="A4393">
        <v>675</v>
      </c>
      <c r="B4393" s="31">
        <v>59</v>
      </c>
      <c r="C4393" s="130">
        <v>3050</v>
      </c>
    </row>
    <row r="4394" spans="1:3">
      <c r="A4394">
        <v>676</v>
      </c>
      <c r="B4394" s="31">
        <v>54</v>
      </c>
      <c r="C4394" s="130">
        <v>2299</v>
      </c>
    </row>
    <row r="4395" spans="1:3">
      <c r="A4395">
        <v>677</v>
      </c>
      <c r="B4395" s="31">
        <v>55</v>
      </c>
      <c r="C4395" s="130">
        <v>2280</v>
      </c>
    </row>
    <row r="4396" spans="1:3">
      <c r="A4396">
        <v>678</v>
      </c>
      <c r="B4396" s="31">
        <v>66</v>
      </c>
      <c r="C4396" s="130">
        <v>4884</v>
      </c>
    </row>
    <row r="4397" spans="1:3">
      <c r="A4397">
        <v>679</v>
      </c>
      <c r="B4397" s="31">
        <v>58</v>
      </c>
      <c r="C4397" s="130">
        <v>2858</v>
      </c>
    </row>
    <row r="4398" spans="1:3">
      <c r="A4398">
        <v>680</v>
      </c>
      <c r="B4398" s="31">
        <v>59</v>
      </c>
      <c r="C4398" s="130">
        <v>3092</v>
      </c>
    </row>
    <row r="4399" spans="1:3">
      <c r="A4399">
        <v>681</v>
      </c>
      <c r="B4399" s="31">
        <v>54</v>
      </c>
      <c r="C4399" s="130">
        <v>2361</v>
      </c>
    </row>
    <row r="4400" spans="1:3">
      <c r="A4400">
        <v>682</v>
      </c>
      <c r="B4400" s="31">
        <v>54</v>
      </c>
      <c r="C4400" s="130">
        <v>2442</v>
      </c>
    </row>
    <row r="4401" spans="1:3">
      <c r="A4401">
        <v>683</v>
      </c>
      <c r="B4401" s="31">
        <v>62</v>
      </c>
      <c r="C4401" s="130">
        <v>3805</v>
      </c>
    </row>
    <row r="4402" spans="1:3">
      <c r="A4402">
        <v>684</v>
      </c>
      <c r="B4402" s="31">
        <v>54</v>
      </c>
      <c r="C4402" s="130">
        <v>2207</v>
      </c>
    </row>
    <row r="4403" spans="1:3">
      <c r="A4403">
        <v>685</v>
      </c>
      <c r="B4403" s="31">
        <v>52</v>
      </c>
      <c r="C4403" s="130">
        <v>2586</v>
      </c>
    </row>
    <row r="4404" spans="1:3">
      <c r="A4404">
        <v>686</v>
      </c>
      <c r="B4404" s="31">
        <v>56</v>
      </c>
      <c r="C4404" s="130">
        <v>2681</v>
      </c>
    </row>
    <row r="4405" spans="1:3">
      <c r="A4405">
        <v>687</v>
      </c>
      <c r="B4405" s="31">
        <v>55</v>
      </c>
      <c r="C4405" s="130">
        <v>2455</v>
      </c>
    </row>
    <row r="4406" spans="1:3">
      <c r="A4406">
        <v>688</v>
      </c>
      <c r="B4406" s="31">
        <v>68</v>
      </c>
      <c r="C4406" s="130">
        <v>4777</v>
      </c>
    </row>
    <row r="4407" spans="1:3">
      <c r="A4407">
        <v>689</v>
      </c>
      <c r="B4407" s="31">
        <v>53</v>
      </c>
      <c r="C4407" s="130">
        <v>2138</v>
      </c>
    </row>
    <row r="4408" spans="1:3">
      <c r="A4408">
        <v>690</v>
      </c>
      <c r="B4408" s="31">
        <v>61</v>
      </c>
      <c r="C4408" s="130">
        <v>3628</v>
      </c>
    </row>
    <row r="4409" spans="1:3">
      <c r="A4409">
        <v>691</v>
      </c>
      <c r="B4409" s="31">
        <v>60</v>
      </c>
      <c r="C4409" s="130">
        <v>2955</v>
      </c>
    </row>
    <row r="4410" spans="1:3">
      <c r="A4410">
        <v>692</v>
      </c>
      <c r="B4410" s="31">
        <v>55</v>
      </c>
      <c r="C4410" s="130">
        <v>2493</v>
      </c>
    </row>
    <row r="4411" spans="1:3">
      <c r="A4411">
        <v>693</v>
      </c>
      <c r="B4411" s="31">
        <v>57</v>
      </c>
      <c r="C4411" s="130">
        <v>2791</v>
      </c>
    </row>
    <row r="4412" spans="1:3">
      <c r="A4412">
        <v>694</v>
      </c>
      <c r="B4412" s="31">
        <v>59</v>
      </c>
      <c r="C4412" s="130">
        <v>3137</v>
      </c>
    </row>
    <row r="4413" spans="1:3">
      <c r="A4413">
        <v>695</v>
      </c>
      <c r="B4413" s="31">
        <v>59</v>
      </c>
      <c r="C4413" s="130">
        <v>3038</v>
      </c>
    </row>
    <row r="4414" spans="1:3">
      <c r="A4414">
        <v>696</v>
      </c>
      <c r="B4414" s="31">
        <v>52</v>
      </c>
      <c r="C4414" s="130">
        <v>2527</v>
      </c>
    </row>
    <row r="4415" spans="1:3">
      <c r="A4415">
        <v>697</v>
      </c>
      <c r="B4415" s="31">
        <v>63</v>
      </c>
      <c r="C4415" s="130">
        <v>3698</v>
      </c>
    </row>
    <row r="4416" spans="1:3">
      <c r="A4416">
        <v>698</v>
      </c>
      <c r="B4416" s="31">
        <v>63</v>
      </c>
      <c r="C4416" s="130">
        <v>4046</v>
      </c>
    </row>
    <row r="4417" spans="1:3">
      <c r="A4417">
        <v>699</v>
      </c>
      <c r="B4417" s="31">
        <v>64</v>
      </c>
      <c r="C4417" s="130">
        <v>3894</v>
      </c>
    </row>
    <row r="4418" spans="1:3">
      <c r="A4418">
        <v>700</v>
      </c>
      <c r="B4418" s="31">
        <v>54</v>
      </c>
      <c r="C4418" s="130">
        <v>2268</v>
      </c>
    </row>
    <row r="4419" spans="1:3">
      <c r="A4419">
        <v>701</v>
      </c>
      <c r="B4419" s="31">
        <v>59</v>
      </c>
      <c r="C4419" s="130">
        <v>3172</v>
      </c>
    </row>
    <row r="4420" spans="1:3">
      <c r="A4420">
        <v>702</v>
      </c>
      <c r="B4420" s="31">
        <v>61</v>
      </c>
      <c r="C4420" s="130">
        <v>3061</v>
      </c>
    </row>
    <row r="4421" spans="1:3">
      <c r="A4421">
        <v>703</v>
      </c>
      <c r="B4421" s="31">
        <v>60</v>
      </c>
      <c r="C4421" s="130">
        <v>3331</v>
      </c>
    </row>
    <row r="4422" spans="1:3">
      <c r="A4422">
        <v>704</v>
      </c>
      <c r="B4422" s="31">
        <v>57</v>
      </c>
      <c r="C4422" s="130">
        <v>2762</v>
      </c>
    </row>
    <row r="4423" spans="1:3">
      <c r="A4423">
        <v>705</v>
      </c>
      <c r="B4423" s="31">
        <v>64</v>
      </c>
      <c r="C4423" s="130">
        <v>3730</v>
      </c>
    </row>
    <row r="4424" spans="1:3">
      <c r="A4424">
        <v>706</v>
      </c>
      <c r="B4424" s="31">
        <v>61</v>
      </c>
      <c r="C4424" s="130">
        <v>3699</v>
      </c>
    </row>
    <row r="4425" spans="1:3">
      <c r="A4425">
        <v>707</v>
      </c>
      <c r="B4425" s="31">
        <v>65</v>
      </c>
      <c r="C4425" s="130">
        <v>3984</v>
      </c>
    </row>
    <row r="4426" spans="1:3">
      <c r="A4426">
        <v>708</v>
      </c>
      <c r="B4426" s="31">
        <v>61</v>
      </c>
      <c r="C4426" s="130">
        <v>3090</v>
      </c>
    </row>
    <row r="4427" spans="1:3">
      <c r="A4427">
        <v>709</v>
      </c>
      <c r="B4427" s="31">
        <v>52</v>
      </c>
      <c r="C4427" s="130">
        <v>2521</v>
      </c>
    </row>
    <row r="4428" spans="1:3">
      <c r="A4428">
        <v>710</v>
      </c>
      <c r="B4428" s="31">
        <v>58</v>
      </c>
      <c r="C4428" s="130">
        <v>3850</v>
      </c>
    </row>
    <row r="4429" spans="1:3">
      <c r="A4429">
        <v>711</v>
      </c>
      <c r="B4429" s="31">
        <v>61</v>
      </c>
      <c r="C4429" s="130">
        <v>3522</v>
      </c>
    </row>
    <row r="4430" spans="1:3">
      <c r="A4430">
        <v>712</v>
      </c>
      <c r="B4430" s="31">
        <v>63</v>
      </c>
      <c r="C4430" s="130">
        <v>3696</v>
      </c>
    </row>
    <row r="4431" spans="1:3">
      <c r="A4431">
        <v>713</v>
      </c>
      <c r="B4431" s="31">
        <v>51</v>
      </c>
      <c r="C4431" s="130">
        <v>2056</v>
      </c>
    </row>
    <row r="4432" spans="1:3">
      <c r="A4432">
        <v>714</v>
      </c>
      <c r="B4432" s="31">
        <v>58</v>
      </c>
      <c r="C4432" s="130">
        <v>2884</v>
      </c>
    </row>
    <row r="4433" spans="1:3">
      <c r="A4433">
        <v>715</v>
      </c>
      <c r="B4433" s="31">
        <v>62</v>
      </c>
      <c r="C4433" s="130">
        <v>3888</v>
      </c>
    </row>
    <row r="4434" spans="1:3">
      <c r="A4434">
        <v>716</v>
      </c>
      <c r="B4434" s="31">
        <v>57</v>
      </c>
      <c r="C4434" s="130">
        <v>2720</v>
      </c>
    </row>
    <row r="4435" spans="1:3">
      <c r="A4435">
        <v>717</v>
      </c>
      <c r="B4435" s="31">
        <v>63</v>
      </c>
      <c r="C4435" s="130">
        <v>3662</v>
      </c>
    </row>
    <row r="4436" spans="1:3">
      <c r="A4436">
        <v>718</v>
      </c>
      <c r="B4436" s="31">
        <v>59</v>
      </c>
      <c r="C4436" s="130">
        <v>3313</v>
      </c>
    </row>
    <row r="4437" spans="1:3">
      <c r="A4437">
        <v>719</v>
      </c>
      <c r="B4437" s="31">
        <v>59</v>
      </c>
      <c r="C4437" s="130">
        <v>3090</v>
      </c>
    </row>
    <row r="4438" spans="1:3">
      <c r="A4438">
        <v>720</v>
      </c>
      <c r="B4438" s="31">
        <v>61</v>
      </c>
      <c r="C4438" s="130">
        <v>3402</v>
      </c>
    </row>
    <row r="4439" spans="1:3">
      <c r="A4439">
        <v>721</v>
      </c>
      <c r="B4439" s="31">
        <v>59</v>
      </c>
      <c r="C4439" s="130">
        <v>3224</v>
      </c>
    </row>
    <row r="4440" spans="1:3">
      <c r="A4440">
        <v>722</v>
      </c>
      <c r="B4440" s="31">
        <v>65</v>
      </c>
      <c r="C4440" s="130">
        <v>4232</v>
      </c>
    </row>
    <row r="4441" spans="1:3">
      <c r="A4441">
        <v>723</v>
      </c>
      <c r="B4441" s="31">
        <v>59</v>
      </c>
      <c r="C4441" s="130">
        <v>3114</v>
      </c>
    </row>
    <row r="4442" spans="1:3">
      <c r="A4442">
        <v>724</v>
      </c>
      <c r="B4442" s="31">
        <v>62</v>
      </c>
      <c r="C4442" s="130">
        <v>3843</v>
      </c>
    </row>
    <row r="4443" spans="1:3">
      <c r="A4443">
        <v>725</v>
      </c>
      <c r="B4443" s="31">
        <v>60</v>
      </c>
      <c r="C4443" s="130">
        <v>2974</v>
      </c>
    </row>
    <row r="4444" spans="1:3">
      <c r="A4444">
        <v>726</v>
      </c>
      <c r="B4444" s="31">
        <v>55</v>
      </c>
      <c r="C4444" s="130">
        <v>2591</v>
      </c>
    </row>
    <row r="4445" spans="1:3">
      <c r="A4445">
        <v>727</v>
      </c>
      <c r="B4445" s="31">
        <v>59</v>
      </c>
      <c r="C4445" s="130">
        <v>2920</v>
      </c>
    </row>
    <row r="4446" spans="1:3">
      <c r="A4446">
        <v>728</v>
      </c>
      <c r="B4446" s="31">
        <v>58</v>
      </c>
      <c r="C4446" s="130">
        <v>2959</v>
      </c>
    </row>
    <row r="4447" spans="1:3">
      <c r="A4447">
        <v>729</v>
      </c>
      <c r="B4447" s="31">
        <v>53</v>
      </c>
      <c r="C4447" s="130">
        <v>2081</v>
      </c>
    </row>
    <row r="4448" spans="1:3">
      <c r="A4448">
        <v>730</v>
      </c>
      <c r="B4448" s="31">
        <v>61</v>
      </c>
      <c r="C4448" s="130">
        <v>3307</v>
      </c>
    </row>
    <row r="4449" spans="1:3">
      <c r="A4449">
        <v>731</v>
      </c>
      <c r="B4449" s="31">
        <v>68</v>
      </c>
      <c r="C4449" s="130">
        <v>4925</v>
      </c>
    </row>
    <row r="4450" spans="1:3">
      <c r="A4450">
        <v>732</v>
      </c>
      <c r="B4450" s="31">
        <v>59</v>
      </c>
      <c r="C4450" s="130">
        <v>2750</v>
      </c>
    </row>
    <row r="4451" spans="1:3">
      <c r="A4451">
        <v>733</v>
      </c>
      <c r="B4451" s="31">
        <v>57</v>
      </c>
      <c r="C4451" s="130">
        <v>2556</v>
      </c>
    </row>
    <row r="4452" spans="1:3">
      <c r="A4452">
        <v>734</v>
      </c>
      <c r="B4452" s="31">
        <v>59</v>
      </c>
      <c r="C4452" s="130">
        <v>3152</v>
      </c>
    </row>
    <row r="4453" spans="1:3">
      <c r="A4453">
        <v>735</v>
      </c>
      <c r="B4453" s="31">
        <v>54</v>
      </c>
      <c r="C4453" s="130">
        <v>2587</v>
      </c>
    </row>
    <row r="4454" spans="1:3">
      <c r="A4454">
        <v>736</v>
      </c>
      <c r="B4454" s="31">
        <v>61</v>
      </c>
      <c r="C4454" s="130">
        <v>3579</v>
      </c>
    </row>
    <row r="4455" spans="1:3">
      <c r="A4455">
        <v>737</v>
      </c>
      <c r="B4455" s="31">
        <v>55</v>
      </c>
      <c r="C4455" s="130">
        <v>2525</v>
      </c>
    </row>
    <row r="4456" spans="1:3">
      <c r="A4456">
        <v>738</v>
      </c>
      <c r="B4456" s="31">
        <v>57</v>
      </c>
      <c r="C4456" s="130">
        <v>2964</v>
      </c>
    </row>
    <row r="4457" spans="1:3">
      <c r="A4457">
        <v>739</v>
      </c>
      <c r="B4457" s="31">
        <v>57</v>
      </c>
      <c r="C4457" s="130">
        <v>2590</v>
      </c>
    </row>
    <row r="4458" spans="1:3">
      <c r="A4458">
        <v>740</v>
      </c>
      <c r="B4458" s="31">
        <v>62</v>
      </c>
      <c r="C4458" s="130">
        <v>3510</v>
      </c>
    </row>
    <row r="4459" spans="1:3">
      <c r="A4459">
        <v>741</v>
      </c>
      <c r="B4459" s="31">
        <v>60</v>
      </c>
      <c r="C4459" s="130">
        <v>3155</v>
      </c>
    </row>
    <row r="4460" spans="1:3">
      <c r="A4460">
        <v>742</v>
      </c>
      <c r="B4460" s="31">
        <v>53</v>
      </c>
      <c r="C4460" s="130">
        <v>2255</v>
      </c>
    </row>
    <row r="4461" spans="1:3">
      <c r="A4461">
        <v>743</v>
      </c>
      <c r="B4461" s="31">
        <v>59</v>
      </c>
      <c r="C4461" s="130">
        <v>2970</v>
      </c>
    </row>
    <row r="4462" spans="1:3">
      <c r="A4462">
        <v>744</v>
      </c>
      <c r="B4462" s="31">
        <v>61</v>
      </c>
      <c r="C4462" s="130">
        <v>3365</v>
      </c>
    </row>
    <row r="4463" spans="1:3">
      <c r="A4463">
        <v>745</v>
      </c>
      <c r="B4463" s="31">
        <v>57</v>
      </c>
      <c r="C4463" s="130">
        <v>3030</v>
      </c>
    </row>
    <row r="4464" spans="1:3">
      <c r="A4464">
        <v>746</v>
      </c>
      <c r="B4464" s="31">
        <v>62</v>
      </c>
      <c r="C4464" s="130">
        <v>4110</v>
      </c>
    </row>
    <row r="4465" spans="1:3">
      <c r="A4465">
        <v>747</v>
      </c>
      <c r="B4465" s="31">
        <v>54</v>
      </c>
      <c r="C4465" s="130">
        <v>2495</v>
      </c>
    </row>
    <row r="4466" spans="1:3">
      <c r="A4466">
        <v>748</v>
      </c>
      <c r="B4466" s="31">
        <v>55</v>
      </c>
      <c r="C4466" s="130">
        <v>2595</v>
      </c>
    </row>
    <row r="4467" spans="1:3">
      <c r="A4467">
        <v>749</v>
      </c>
      <c r="B4467" s="31">
        <v>65</v>
      </c>
      <c r="C4467" s="130">
        <v>3855</v>
      </c>
    </row>
    <row r="4468" spans="1:3">
      <c r="A4468">
        <v>750</v>
      </c>
      <c r="B4468" s="31">
        <v>54</v>
      </c>
      <c r="C4468" s="130">
        <v>2335</v>
      </c>
    </row>
    <row r="4469" spans="1:3">
      <c r="A4469">
        <v>751</v>
      </c>
      <c r="B4469" s="31">
        <v>60</v>
      </c>
      <c r="C4469" s="130">
        <v>3055</v>
      </c>
    </row>
    <row r="4470" spans="1:3">
      <c r="A4470">
        <v>752</v>
      </c>
      <c r="B4470" s="31">
        <v>64</v>
      </c>
      <c r="C4470" s="130">
        <v>4364</v>
      </c>
    </row>
    <row r="4471" spans="1:3">
      <c r="A4471">
        <v>753</v>
      </c>
      <c r="B4471" s="31">
        <v>52</v>
      </c>
      <c r="C4471" s="130">
        <v>2006</v>
      </c>
    </row>
    <row r="4472" spans="1:3">
      <c r="A4472">
        <v>754</v>
      </c>
      <c r="B4472" s="31">
        <v>63</v>
      </c>
      <c r="C4472" s="130">
        <v>3644</v>
      </c>
    </row>
    <row r="4473" spans="1:3">
      <c r="A4473">
        <v>755</v>
      </c>
      <c r="B4473" s="31">
        <v>62</v>
      </c>
      <c r="C4473" s="130">
        <v>4032</v>
      </c>
    </row>
    <row r="4474" spans="1:3">
      <c r="A4474">
        <v>756</v>
      </c>
      <c r="B4474" s="31">
        <v>63</v>
      </c>
      <c r="C4474" s="130">
        <v>3684</v>
      </c>
    </row>
    <row r="4475" spans="1:3">
      <c r="A4475">
        <v>757</v>
      </c>
      <c r="B4475" s="31">
        <v>58</v>
      </c>
      <c r="C4475" s="130">
        <v>3132</v>
      </c>
    </row>
    <row r="4476" spans="1:3">
      <c r="A4476">
        <v>758</v>
      </c>
      <c r="B4476" s="31">
        <v>65</v>
      </c>
      <c r="C4476" s="130">
        <v>3971</v>
      </c>
    </row>
    <row r="4477" spans="1:3">
      <c r="A4477">
        <v>759</v>
      </c>
      <c r="B4477" s="31">
        <v>53</v>
      </c>
      <c r="C4477" s="130">
        <v>2102</v>
      </c>
    </row>
    <row r="4478" spans="1:3">
      <c r="A4478">
        <v>760</v>
      </c>
      <c r="B4478" s="31">
        <v>56</v>
      </c>
      <c r="C4478" s="130">
        <v>2797</v>
      </c>
    </row>
    <row r="4479" spans="1:3">
      <c r="A4479">
        <v>761</v>
      </c>
      <c r="B4479" s="31">
        <v>54</v>
      </c>
      <c r="C4479" s="130">
        <v>2363</v>
      </c>
    </row>
    <row r="4480" spans="1:3">
      <c r="A4480">
        <v>762</v>
      </c>
      <c r="B4480" s="31">
        <v>57</v>
      </c>
      <c r="C4480" s="130">
        <v>2595</v>
      </c>
    </row>
    <row r="4481" spans="1:3">
      <c r="A4481">
        <v>763</v>
      </c>
      <c r="B4481" s="31">
        <v>56</v>
      </c>
      <c r="C4481" s="130">
        <v>2606</v>
      </c>
    </row>
    <row r="4482" spans="1:3">
      <c r="A4482">
        <v>764</v>
      </c>
      <c r="B4482" s="31">
        <v>58</v>
      </c>
      <c r="C4482" s="130">
        <v>2772</v>
      </c>
    </row>
    <row r="4483" spans="1:3">
      <c r="A4483">
        <v>765</v>
      </c>
      <c r="B4483" s="31">
        <v>63</v>
      </c>
      <c r="C4483" s="130">
        <v>3669</v>
      </c>
    </row>
    <row r="4484" spans="1:3">
      <c r="A4484">
        <v>766</v>
      </c>
      <c r="B4484" s="31">
        <v>65</v>
      </c>
      <c r="C4484" s="130">
        <v>3780</v>
      </c>
    </row>
    <row r="4485" spans="1:3">
      <c r="A4485">
        <v>767</v>
      </c>
      <c r="B4485" s="31">
        <v>51</v>
      </c>
      <c r="C4485" s="130">
        <v>2425</v>
      </c>
    </row>
    <row r="4486" spans="1:3">
      <c r="A4486">
        <v>768</v>
      </c>
      <c r="B4486" s="31">
        <v>56</v>
      </c>
      <c r="C4486" s="130">
        <v>2661</v>
      </c>
    </row>
    <row r="4487" spans="1:3">
      <c r="A4487">
        <v>769</v>
      </c>
      <c r="B4487" s="31">
        <v>62</v>
      </c>
      <c r="C4487" s="130">
        <v>3544</v>
      </c>
    </row>
    <row r="4488" spans="1:3">
      <c r="A4488">
        <v>770</v>
      </c>
      <c r="B4488" s="31">
        <v>62</v>
      </c>
      <c r="C4488" s="130">
        <v>3546</v>
      </c>
    </row>
    <row r="4489" spans="1:3">
      <c r="A4489">
        <v>771</v>
      </c>
      <c r="B4489" s="31">
        <v>56</v>
      </c>
      <c r="C4489" s="130">
        <v>2717</v>
      </c>
    </row>
    <row r="4490" spans="1:3">
      <c r="A4490">
        <v>772</v>
      </c>
      <c r="B4490" s="31">
        <v>54</v>
      </c>
      <c r="C4490" s="130">
        <v>2758</v>
      </c>
    </row>
    <row r="4491" spans="1:3">
      <c r="A4491">
        <v>773</v>
      </c>
      <c r="B4491" s="31">
        <v>59</v>
      </c>
      <c r="C4491" s="130">
        <v>3021</v>
      </c>
    </row>
    <row r="4492" spans="1:3">
      <c r="A4492">
        <v>774</v>
      </c>
      <c r="B4492" s="31">
        <v>54</v>
      </c>
      <c r="C4492" s="130">
        <v>2249</v>
      </c>
    </row>
    <row r="4493" spans="1:3">
      <c r="A4493">
        <v>775</v>
      </c>
      <c r="B4493" s="31">
        <v>58</v>
      </c>
      <c r="C4493" s="130">
        <v>3143</v>
      </c>
    </row>
    <row r="4494" spans="1:3">
      <c r="A4494">
        <v>776</v>
      </c>
      <c r="B4494" s="31">
        <v>63</v>
      </c>
      <c r="C4494" s="130">
        <v>3852</v>
      </c>
    </row>
    <row r="4495" spans="1:3">
      <c r="A4495">
        <v>777</v>
      </c>
      <c r="B4495" s="31">
        <v>73</v>
      </c>
      <c r="C4495" s="130">
        <v>5833</v>
      </c>
    </row>
    <row r="4496" spans="1:3">
      <c r="A4496">
        <v>778</v>
      </c>
      <c r="B4496" s="31">
        <v>57</v>
      </c>
      <c r="C4496" s="130">
        <v>2743</v>
      </c>
    </row>
    <row r="4497" spans="1:3">
      <c r="A4497">
        <v>779</v>
      </c>
      <c r="B4497" s="31">
        <v>66</v>
      </c>
      <c r="C4497" s="130">
        <v>4806</v>
      </c>
    </row>
    <row r="4498" spans="1:3">
      <c r="A4498">
        <v>780</v>
      </c>
      <c r="B4498" s="31">
        <v>65</v>
      </c>
      <c r="C4498" s="130">
        <v>4195</v>
      </c>
    </row>
    <row r="4499" spans="1:3">
      <c r="A4499">
        <v>781</v>
      </c>
      <c r="B4499" s="31">
        <v>60</v>
      </c>
      <c r="C4499" s="130">
        <v>3318</v>
      </c>
    </row>
    <row r="4500" spans="1:3">
      <c r="A4500">
        <v>782</v>
      </c>
      <c r="B4500" s="31">
        <v>60</v>
      </c>
      <c r="C4500" s="130">
        <v>3237</v>
      </c>
    </row>
    <row r="4501" spans="1:3">
      <c r="A4501">
        <v>783</v>
      </c>
      <c r="B4501" s="31">
        <v>63</v>
      </c>
      <c r="C4501" s="130">
        <v>3680</v>
      </c>
    </row>
    <row r="4502" spans="1:3">
      <c r="A4502">
        <v>784</v>
      </c>
      <c r="B4502" s="31">
        <v>62</v>
      </c>
      <c r="C4502" s="130">
        <v>3500</v>
      </c>
    </row>
    <row r="4503" spans="1:3">
      <c r="A4503">
        <v>785</v>
      </c>
      <c r="B4503" s="31">
        <v>64</v>
      </c>
      <c r="C4503" s="130">
        <v>4040</v>
      </c>
    </row>
    <row r="4504" spans="1:3">
      <c r="A4504">
        <v>786</v>
      </c>
      <c r="B4504" s="31">
        <v>67</v>
      </c>
      <c r="C4504" s="130">
        <v>5120</v>
      </c>
    </row>
    <row r="4505" spans="1:3">
      <c r="A4505">
        <v>787</v>
      </c>
      <c r="B4505" s="31">
        <v>64</v>
      </c>
      <c r="C4505" s="130">
        <v>3950</v>
      </c>
    </row>
    <row r="4506" spans="1:3">
      <c r="A4506">
        <v>788</v>
      </c>
      <c r="B4506" s="31">
        <v>53</v>
      </c>
      <c r="C4506" s="130">
        <v>2194</v>
      </c>
    </row>
    <row r="4507" spans="1:3">
      <c r="A4507">
        <v>789</v>
      </c>
      <c r="B4507" s="31">
        <v>64</v>
      </c>
      <c r="C4507" s="130">
        <v>3615</v>
      </c>
    </row>
    <row r="4508" spans="1:3">
      <c r="A4508">
        <v>790</v>
      </c>
      <c r="B4508" s="31">
        <v>55</v>
      </c>
      <c r="C4508" s="130">
        <v>2621</v>
      </c>
    </row>
    <row r="4509" spans="1:3">
      <c r="A4509">
        <v>791</v>
      </c>
      <c r="B4509" s="31">
        <v>57</v>
      </c>
      <c r="C4509" s="130">
        <v>2845</v>
      </c>
    </row>
    <row r="4510" spans="1:3">
      <c r="A4510">
        <v>792</v>
      </c>
      <c r="B4510" s="31">
        <v>54</v>
      </c>
      <c r="C4510" s="130">
        <v>2279</v>
      </c>
    </row>
    <row r="4511" spans="1:3">
      <c r="A4511">
        <v>793</v>
      </c>
      <c r="B4511" s="31">
        <v>65</v>
      </c>
      <c r="C4511" s="130">
        <v>4071</v>
      </c>
    </row>
    <row r="4512" spans="1:3">
      <c r="A4512">
        <v>794</v>
      </c>
      <c r="B4512" s="31">
        <v>57</v>
      </c>
      <c r="C4512" s="130">
        <v>2708</v>
      </c>
    </row>
    <row r="4513" spans="1:3">
      <c r="A4513">
        <v>795</v>
      </c>
      <c r="B4513" s="31">
        <v>57</v>
      </c>
      <c r="C4513" s="130">
        <v>2852</v>
      </c>
    </row>
    <row r="4514" spans="1:3">
      <c r="A4514">
        <v>796</v>
      </c>
      <c r="B4514" s="31">
        <v>60</v>
      </c>
      <c r="C4514" s="130">
        <v>3224</v>
      </c>
    </row>
    <row r="4515" spans="1:3">
      <c r="A4515">
        <v>797</v>
      </c>
      <c r="B4515" s="31">
        <v>51</v>
      </c>
      <c r="C4515" s="130">
        <v>2030</v>
      </c>
    </row>
    <row r="4516" spans="1:3">
      <c r="A4516">
        <v>798</v>
      </c>
      <c r="B4516" s="31">
        <v>57</v>
      </c>
      <c r="C4516" s="130">
        <v>2810</v>
      </c>
    </row>
    <row r="4517" spans="1:3">
      <c r="A4517">
        <v>799</v>
      </c>
      <c r="B4517" s="31">
        <v>58</v>
      </c>
      <c r="C4517" s="130">
        <v>3010</v>
      </c>
    </row>
    <row r="4518" spans="1:3">
      <c r="A4518">
        <v>800</v>
      </c>
      <c r="B4518" s="31">
        <v>62</v>
      </c>
      <c r="C4518" s="130">
        <v>3770</v>
      </c>
    </row>
    <row r="4519" spans="1:3">
      <c r="A4519">
        <v>801</v>
      </c>
      <c r="B4519" s="31">
        <v>52</v>
      </c>
      <c r="C4519" s="130">
        <v>2225</v>
      </c>
    </row>
    <row r="4520" spans="1:3">
      <c r="A4520">
        <v>802</v>
      </c>
      <c r="B4520" s="31">
        <v>62</v>
      </c>
      <c r="C4520" s="130">
        <v>3600</v>
      </c>
    </row>
    <row r="4521" spans="1:3">
      <c r="A4521">
        <v>803</v>
      </c>
      <c r="B4521" s="31">
        <v>57</v>
      </c>
      <c r="C4521" s="130">
        <v>2855</v>
      </c>
    </row>
    <row r="4522" spans="1:3">
      <c r="A4522">
        <v>804</v>
      </c>
      <c r="B4522" s="31">
        <v>64</v>
      </c>
      <c r="C4522" s="130">
        <v>3531</v>
      </c>
    </row>
    <row r="4523" spans="1:3">
      <c r="A4523">
        <v>805</v>
      </c>
      <c r="B4523" s="31">
        <v>52</v>
      </c>
      <c r="C4523" s="130">
        <v>2238</v>
      </c>
    </row>
    <row r="4524" spans="1:3">
      <c r="A4524">
        <v>806</v>
      </c>
      <c r="B4524" s="31">
        <v>58</v>
      </c>
      <c r="C4524" s="130">
        <v>3215</v>
      </c>
    </row>
    <row r="4525" spans="1:3">
      <c r="A4525">
        <v>807</v>
      </c>
      <c r="B4525" s="31">
        <v>61</v>
      </c>
      <c r="C4525" s="130">
        <v>3328</v>
      </c>
    </row>
    <row r="4526" spans="1:3">
      <c r="A4526">
        <v>808</v>
      </c>
      <c r="B4526" s="31">
        <v>64</v>
      </c>
      <c r="C4526" s="130">
        <v>3940</v>
      </c>
    </row>
    <row r="4527" spans="1:3">
      <c r="A4527">
        <v>809</v>
      </c>
      <c r="B4527" s="31">
        <v>71</v>
      </c>
      <c r="C4527" s="130">
        <v>5922</v>
      </c>
    </row>
    <row r="4528" spans="1:3">
      <c r="A4528">
        <v>810</v>
      </c>
      <c r="B4528" s="31">
        <v>62</v>
      </c>
      <c r="C4528" s="130">
        <v>3566</v>
      </c>
    </row>
    <row r="4529" spans="1:3">
      <c r="A4529">
        <v>811</v>
      </c>
      <c r="B4529" s="31">
        <v>62</v>
      </c>
      <c r="C4529" s="130">
        <v>3765</v>
      </c>
    </row>
    <row r="4530" spans="1:3">
      <c r="A4530">
        <v>812</v>
      </c>
      <c r="B4530" s="31">
        <v>70</v>
      </c>
      <c r="C4530" s="130">
        <v>5368</v>
      </c>
    </row>
    <row r="4531" spans="1:3">
      <c r="A4531">
        <v>813</v>
      </c>
      <c r="B4531" s="31">
        <v>64</v>
      </c>
      <c r="C4531" s="130">
        <v>3899</v>
      </c>
    </row>
    <row r="4532" spans="1:3">
      <c r="A4532">
        <v>814</v>
      </c>
      <c r="B4532" s="31">
        <v>61</v>
      </c>
      <c r="C4532" s="130">
        <v>3189</v>
      </c>
    </row>
    <row r="4533" spans="1:3">
      <c r="A4533">
        <v>815</v>
      </c>
      <c r="B4533" s="31">
        <v>57</v>
      </c>
      <c r="C4533" s="130">
        <v>2554</v>
      </c>
    </row>
    <row r="4534" spans="1:3">
      <c r="A4534">
        <v>816</v>
      </c>
      <c r="B4534" s="31">
        <v>59</v>
      </c>
      <c r="C4534" s="130">
        <v>3065</v>
      </c>
    </row>
    <row r="4535" spans="1:3">
      <c r="A4535">
        <v>817</v>
      </c>
      <c r="B4535" s="31">
        <v>61</v>
      </c>
      <c r="C4535" s="130">
        <v>2913</v>
      </c>
    </row>
    <row r="4536" spans="1:3">
      <c r="A4536">
        <v>818</v>
      </c>
      <c r="B4536" s="31">
        <v>64</v>
      </c>
      <c r="C4536" s="130">
        <v>3465</v>
      </c>
    </row>
    <row r="4537" spans="1:3">
      <c r="A4537">
        <v>819</v>
      </c>
      <c r="B4537" s="31">
        <v>56</v>
      </c>
      <c r="C4537" s="130">
        <v>2541</v>
      </c>
    </row>
    <row r="4538" spans="1:3">
      <c r="A4538">
        <v>820</v>
      </c>
      <c r="B4538" s="31">
        <v>64</v>
      </c>
      <c r="C4538" s="130">
        <v>4358</v>
      </c>
    </row>
    <row r="4539" spans="1:3">
      <c r="A4539">
        <v>821</v>
      </c>
      <c r="B4539" s="31">
        <v>60</v>
      </c>
      <c r="C4539" s="130">
        <v>3340</v>
      </c>
    </row>
    <row r="4540" spans="1:3">
      <c r="A4540">
        <v>822</v>
      </c>
      <c r="B4540" s="31">
        <v>52</v>
      </c>
      <c r="C4540" s="130">
        <v>2262</v>
      </c>
    </row>
    <row r="4541" spans="1:3">
      <c r="A4541">
        <v>823</v>
      </c>
      <c r="B4541" s="31">
        <v>56</v>
      </c>
      <c r="C4541" s="130">
        <v>2396</v>
      </c>
    </row>
    <row r="4542" spans="1:3">
      <c r="A4542">
        <v>824</v>
      </c>
      <c r="B4542" s="31">
        <v>58</v>
      </c>
      <c r="C4542" s="130">
        <v>2961</v>
      </c>
    </row>
    <row r="4543" spans="1:3">
      <c r="A4543">
        <v>825</v>
      </c>
      <c r="B4543" s="31">
        <v>62</v>
      </c>
      <c r="C4543" s="130">
        <v>3455</v>
      </c>
    </row>
    <row r="4544" spans="1:3">
      <c r="A4544">
        <v>826</v>
      </c>
      <c r="B4544" s="31">
        <v>54</v>
      </c>
      <c r="C4544" s="130">
        <v>2202</v>
      </c>
    </row>
    <row r="4545" spans="1:3">
      <c r="A4545">
        <v>827</v>
      </c>
      <c r="B4545" s="31">
        <v>57</v>
      </c>
      <c r="C4545" s="130">
        <v>3010</v>
      </c>
    </row>
    <row r="4546" spans="1:3">
      <c r="A4546">
        <v>828</v>
      </c>
      <c r="B4546" s="31">
        <v>53</v>
      </c>
      <c r="C4546" s="130">
        <v>2185</v>
      </c>
    </row>
    <row r="4547" spans="1:3">
      <c r="A4547">
        <v>829</v>
      </c>
      <c r="B4547" s="31">
        <v>57</v>
      </c>
      <c r="C4547" s="130">
        <v>2659</v>
      </c>
    </row>
    <row r="4548" spans="1:3">
      <c r="A4548">
        <v>830</v>
      </c>
      <c r="B4548" s="31">
        <v>55</v>
      </c>
      <c r="C4548" s="130">
        <v>2600</v>
      </c>
    </row>
    <row r="4549" spans="1:3">
      <c r="A4549">
        <v>831</v>
      </c>
      <c r="B4549" s="31">
        <v>57</v>
      </c>
      <c r="C4549" s="130">
        <v>3039</v>
      </c>
    </row>
    <row r="4550" spans="1:3">
      <c r="A4550">
        <v>832</v>
      </c>
      <c r="B4550" s="31">
        <v>57</v>
      </c>
      <c r="C4550" s="130">
        <v>2552</v>
      </c>
    </row>
    <row r="4551" spans="1:3">
      <c r="A4551">
        <v>833</v>
      </c>
      <c r="B4551" s="31">
        <v>57</v>
      </c>
      <c r="C4551" s="130">
        <v>2598</v>
      </c>
    </row>
    <row r="4552" spans="1:3">
      <c r="A4552">
        <v>834</v>
      </c>
      <c r="B4552" s="31">
        <v>62</v>
      </c>
      <c r="C4552" s="130">
        <v>3430</v>
      </c>
    </row>
    <row r="4553" spans="1:3">
      <c r="A4553">
        <v>835</v>
      </c>
      <c r="B4553" s="31">
        <v>59</v>
      </c>
      <c r="C4553" s="130">
        <v>2874</v>
      </c>
    </row>
    <row r="4554" spans="1:3">
      <c r="A4554">
        <v>836</v>
      </c>
      <c r="B4554" s="31">
        <v>65</v>
      </c>
      <c r="C4554" s="130">
        <v>3630</v>
      </c>
    </row>
    <row r="4555" spans="1:3">
      <c r="A4555">
        <v>837</v>
      </c>
      <c r="B4555" s="31">
        <v>58</v>
      </c>
      <c r="C4555" s="130">
        <v>3024</v>
      </c>
    </row>
    <row r="4556" spans="1:3">
      <c r="A4556">
        <v>838</v>
      </c>
      <c r="B4556" s="31">
        <v>69</v>
      </c>
      <c r="C4556" s="130">
        <v>4530</v>
      </c>
    </row>
    <row r="4557" spans="1:3">
      <c r="A4557">
        <v>839</v>
      </c>
      <c r="B4557" s="31">
        <v>69</v>
      </c>
      <c r="C4557" s="130">
        <v>5354</v>
      </c>
    </row>
    <row r="4558" spans="1:3">
      <c r="A4558">
        <v>840</v>
      </c>
      <c r="B4558" s="31">
        <v>68</v>
      </c>
      <c r="C4558" s="130">
        <v>4668</v>
      </c>
    </row>
    <row r="4559" spans="1:3">
      <c r="A4559">
        <v>841</v>
      </c>
      <c r="B4559" s="31">
        <v>67</v>
      </c>
      <c r="C4559" s="130">
        <v>4190</v>
      </c>
    </row>
    <row r="4560" spans="1:3">
      <c r="A4560">
        <v>842</v>
      </c>
      <c r="B4560" s="31">
        <v>61</v>
      </c>
      <c r="C4560" s="130">
        <v>3409</v>
      </c>
    </row>
    <row r="4561" spans="1:3">
      <c r="A4561">
        <v>843</v>
      </c>
      <c r="B4561" s="31">
        <v>60</v>
      </c>
      <c r="C4561" s="130">
        <v>3062</v>
      </c>
    </row>
    <row r="4562" spans="1:3">
      <c r="A4562">
        <v>844</v>
      </c>
      <c r="B4562" s="31">
        <v>65</v>
      </c>
      <c r="C4562" s="130">
        <v>4137</v>
      </c>
    </row>
    <row r="4563" spans="1:3">
      <c r="A4563">
        <v>845</v>
      </c>
      <c r="B4563" s="31">
        <v>65</v>
      </c>
      <c r="C4563" s="130">
        <v>4162</v>
      </c>
    </row>
    <row r="4564" spans="1:3">
      <c r="A4564">
        <v>846</v>
      </c>
      <c r="B4564" s="31">
        <v>60</v>
      </c>
      <c r="C4564" s="130">
        <v>3527</v>
      </c>
    </row>
    <row r="4565" spans="1:3">
      <c r="A4565">
        <v>847</v>
      </c>
      <c r="B4565" s="31">
        <v>63</v>
      </c>
      <c r="C4565" s="130">
        <v>3680</v>
      </c>
    </row>
    <row r="4566" spans="1:3">
      <c r="A4566">
        <v>848</v>
      </c>
      <c r="B4566" s="31">
        <v>70</v>
      </c>
      <c r="C4566" s="130">
        <v>5274</v>
      </c>
    </row>
    <row r="4567" spans="1:3">
      <c r="A4567">
        <v>849</v>
      </c>
      <c r="B4567" s="31">
        <v>64</v>
      </c>
      <c r="C4567" s="130">
        <v>4164</v>
      </c>
    </row>
    <row r="4568" spans="1:3">
      <c r="A4568">
        <v>850</v>
      </c>
      <c r="B4568" s="31">
        <v>60</v>
      </c>
      <c r="C4568" s="130">
        <v>3183</v>
      </c>
    </row>
    <row r="4569" spans="1:3">
      <c r="A4569">
        <v>851</v>
      </c>
      <c r="B4569" s="31">
        <v>64</v>
      </c>
      <c r="C4569" s="130">
        <v>3728</v>
      </c>
    </row>
    <row r="4570" spans="1:3">
      <c r="A4570">
        <v>852</v>
      </c>
      <c r="B4570" s="31">
        <v>53</v>
      </c>
      <c r="C4570" s="130">
        <v>2174</v>
      </c>
    </row>
    <row r="4571" spans="1:3">
      <c r="A4571">
        <v>853</v>
      </c>
      <c r="B4571" s="31">
        <v>56</v>
      </c>
      <c r="C4571" s="130">
        <v>2432</v>
      </c>
    </row>
    <row r="4572" spans="1:3">
      <c r="A4572">
        <v>854</v>
      </c>
      <c r="B4572" s="31">
        <v>57</v>
      </c>
      <c r="C4572" s="130">
        <v>2615</v>
      </c>
    </row>
    <row r="4573" spans="1:3">
      <c r="A4573">
        <v>855</v>
      </c>
      <c r="B4573" s="31">
        <v>64</v>
      </c>
      <c r="C4573" s="130">
        <v>3631</v>
      </c>
    </row>
    <row r="4574" spans="1:3">
      <c r="A4574">
        <v>856</v>
      </c>
      <c r="B4574" s="31">
        <v>58</v>
      </c>
      <c r="C4574" s="130">
        <v>2725</v>
      </c>
    </row>
    <row r="4575" spans="1:3">
      <c r="A4575">
        <v>857</v>
      </c>
      <c r="B4575" s="31">
        <v>61</v>
      </c>
      <c r="C4575" s="130">
        <v>3237</v>
      </c>
    </row>
    <row r="4576" spans="1:3">
      <c r="A4576">
        <v>858</v>
      </c>
      <c r="B4576" s="31">
        <v>61</v>
      </c>
      <c r="C4576" s="130">
        <v>3041</v>
      </c>
    </row>
    <row r="4577" spans="1:3">
      <c r="A4577">
        <v>859</v>
      </c>
      <c r="B4577" s="31">
        <v>58</v>
      </c>
      <c r="C4577" s="130">
        <v>3628</v>
      </c>
    </row>
    <row r="4578" spans="1:3">
      <c r="A4578">
        <v>860</v>
      </c>
      <c r="B4578" s="31">
        <v>57</v>
      </c>
      <c r="C4578" s="130">
        <v>2570</v>
      </c>
    </row>
    <row r="4579" spans="1:3">
      <c r="A4579">
        <v>861</v>
      </c>
      <c r="B4579" s="31">
        <v>60</v>
      </c>
      <c r="C4579" s="130">
        <v>3325</v>
      </c>
    </row>
    <row r="4580" spans="1:3">
      <c r="A4580">
        <v>862</v>
      </c>
      <c r="B4580" s="31">
        <v>67</v>
      </c>
      <c r="C4580" s="130">
        <v>4230</v>
      </c>
    </row>
    <row r="4581" spans="1:3">
      <c r="A4581">
        <v>863</v>
      </c>
      <c r="B4581" s="31">
        <v>52</v>
      </c>
      <c r="C4581" s="130">
        <v>2065</v>
      </c>
    </row>
    <row r="4582" spans="1:3">
      <c r="A4582">
        <v>864</v>
      </c>
      <c r="B4582" s="31">
        <v>60</v>
      </c>
      <c r="C4582" s="130">
        <v>3191</v>
      </c>
    </row>
    <row r="4583" spans="1:3">
      <c r="A4583">
        <v>865</v>
      </c>
      <c r="B4583" s="31">
        <v>53</v>
      </c>
      <c r="C4583" s="130">
        <v>2300</v>
      </c>
    </row>
    <row r="4584" spans="1:3">
      <c r="A4584">
        <v>866</v>
      </c>
      <c r="B4584" s="31">
        <v>64</v>
      </c>
      <c r="C4584" s="130">
        <v>3531</v>
      </c>
    </row>
    <row r="4585" spans="1:3">
      <c r="A4585">
        <v>867</v>
      </c>
      <c r="B4585" s="31">
        <v>63</v>
      </c>
      <c r="C4585" s="130">
        <v>3788</v>
      </c>
    </row>
    <row r="4586" spans="1:3">
      <c r="A4586">
        <v>868</v>
      </c>
      <c r="B4586" s="31">
        <v>65</v>
      </c>
      <c r="C4586" s="130">
        <v>4083</v>
      </c>
    </row>
    <row r="4587" spans="1:3">
      <c r="A4587">
        <v>869</v>
      </c>
      <c r="B4587" s="31">
        <v>64</v>
      </c>
      <c r="C4587" s="130">
        <v>3850</v>
      </c>
    </row>
    <row r="4588" spans="1:3">
      <c r="A4588">
        <v>870</v>
      </c>
      <c r="B4588" s="31">
        <v>56</v>
      </c>
      <c r="C4588" s="130">
        <v>2509</v>
      </c>
    </row>
    <row r="4589" spans="1:3">
      <c r="A4589">
        <v>871</v>
      </c>
      <c r="B4589" s="31">
        <v>58</v>
      </c>
      <c r="C4589" s="130">
        <v>2946</v>
      </c>
    </row>
    <row r="4590" spans="1:3">
      <c r="A4590">
        <v>872</v>
      </c>
      <c r="B4590" s="31">
        <v>57</v>
      </c>
      <c r="C4590" s="130">
        <v>2655</v>
      </c>
    </row>
    <row r="4591" spans="1:3">
      <c r="A4591">
        <v>873</v>
      </c>
      <c r="B4591" s="31">
        <v>65</v>
      </c>
      <c r="C4591" s="130">
        <v>3921</v>
      </c>
    </row>
    <row r="4592" spans="1:3">
      <c r="A4592">
        <v>874</v>
      </c>
      <c r="B4592" s="31">
        <v>58</v>
      </c>
      <c r="C4592" s="130">
        <v>2651</v>
      </c>
    </row>
    <row r="4593" spans="1:3">
      <c r="A4593">
        <v>875</v>
      </c>
      <c r="B4593" s="31">
        <v>53</v>
      </c>
      <c r="C4593" s="130">
        <v>2160</v>
      </c>
    </row>
    <row r="4594" spans="1:3">
      <c r="A4594">
        <v>876</v>
      </c>
      <c r="B4594" s="31">
        <v>55</v>
      </c>
      <c r="C4594" s="130">
        <v>2300</v>
      </c>
    </row>
    <row r="4595" spans="1:3">
      <c r="A4595">
        <v>877</v>
      </c>
      <c r="B4595" s="31">
        <v>50</v>
      </c>
      <c r="C4595" s="130">
        <v>1861</v>
      </c>
    </row>
    <row r="4596" spans="1:3">
      <c r="A4596">
        <v>878</v>
      </c>
      <c r="B4596" s="31">
        <v>54</v>
      </c>
      <c r="C4596" s="130">
        <v>2418</v>
      </c>
    </row>
    <row r="4597" spans="1:3">
      <c r="A4597">
        <v>879</v>
      </c>
      <c r="B4597" s="31">
        <v>56</v>
      </c>
      <c r="C4597" s="130">
        <v>2511</v>
      </c>
    </row>
    <row r="4598" spans="1:3">
      <c r="A4598">
        <v>880</v>
      </c>
      <c r="B4598" s="31">
        <v>67</v>
      </c>
      <c r="C4598" s="130">
        <v>4124</v>
      </c>
    </row>
    <row r="4599" spans="1:3">
      <c r="A4599">
        <v>881</v>
      </c>
      <c r="B4599" s="31">
        <v>57</v>
      </c>
      <c r="C4599" s="130">
        <v>2501</v>
      </c>
    </row>
    <row r="4600" spans="1:3">
      <c r="A4600">
        <v>882</v>
      </c>
      <c r="B4600" s="31">
        <v>65</v>
      </c>
      <c r="C4600" s="130">
        <v>4494</v>
      </c>
    </row>
    <row r="4601" spans="1:3">
      <c r="A4601">
        <v>883</v>
      </c>
      <c r="B4601" s="31">
        <v>61</v>
      </c>
      <c r="C4601" s="130">
        <v>3075</v>
      </c>
    </row>
    <row r="4602" spans="1:3">
      <c r="A4602">
        <v>884</v>
      </c>
      <c r="B4602" s="31">
        <v>68</v>
      </c>
      <c r="C4602" s="130">
        <v>4862</v>
      </c>
    </row>
    <row r="4603" spans="1:3">
      <c r="A4603">
        <v>885</v>
      </c>
      <c r="B4603" s="31">
        <v>64</v>
      </c>
      <c r="C4603" s="130">
        <v>3960</v>
      </c>
    </row>
    <row r="4604" spans="1:3">
      <c r="A4604">
        <v>886</v>
      </c>
      <c r="B4604" s="31">
        <v>55</v>
      </c>
      <c r="C4604" s="130">
        <v>2898</v>
      </c>
    </row>
    <row r="4605" spans="1:3">
      <c r="A4605">
        <v>887</v>
      </c>
      <c r="B4605" s="31">
        <v>58</v>
      </c>
      <c r="C4605" s="130">
        <v>2935</v>
      </c>
    </row>
    <row r="4606" spans="1:3">
      <c r="A4606">
        <v>888</v>
      </c>
      <c r="B4606" s="31">
        <v>53</v>
      </c>
      <c r="C4606" s="130">
        <v>2278</v>
      </c>
    </row>
    <row r="4607" spans="1:3">
      <c r="A4607">
        <v>889</v>
      </c>
      <c r="B4607" s="31">
        <v>55</v>
      </c>
      <c r="C4607" s="130">
        <v>2281</v>
      </c>
    </row>
    <row r="4608" spans="1:3">
      <c r="A4608">
        <v>890</v>
      </c>
      <c r="B4608" s="31">
        <v>63</v>
      </c>
      <c r="C4608" s="130">
        <v>3601</v>
      </c>
    </row>
    <row r="4609" spans="1:3">
      <c r="A4609">
        <v>891</v>
      </c>
      <c r="B4609" s="31">
        <v>62</v>
      </c>
      <c r="C4609" s="130">
        <v>3378</v>
      </c>
    </row>
    <row r="4610" spans="1:3">
      <c r="A4610">
        <v>892</v>
      </c>
      <c r="B4610" s="31">
        <v>63</v>
      </c>
      <c r="C4610" s="130">
        <v>3679</v>
      </c>
    </row>
    <row r="4611" spans="1:3">
      <c r="A4611">
        <v>893</v>
      </c>
      <c r="B4611" s="31">
        <v>55</v>
      </c>
      <c r="C4611" s="130">
        <v>2232</v>
      </c>
    </row>
    <row r="4612" spans="1:3">
      <c r="A4612">
        <v>894</v>
      </c>
      <c r="B4612" s="31">
        <v>52</v>
      </c>
      <c r="C4612" s="130">
        <v>2132</v>
      </c>
    </row>
    <row r="4613" spans="1:3">
      <c r="A4613">
        <v>895</v>
      </c>
      <c r="B4613" s="31">
        <v>51</v>
      </c>
      <c r="C4613" s="130">
        <v>1963</v>
      </c>
    </row>
    <row r="4614" spans="1:3">
      <c r="A4614">
        <v>896</v>
      </c>
      <c r="B4614" s="31">
        <v>70</v>
      </c>
      <c r="C4614" s="130">
        <v>4481</v>
      </c>
    </row>
    <row r="4615" spans="1:3">
      <c r="A4615">
        <v>897</v>
      </c>
      <c r="B4615" s="31">
        <v>60</v>
      </c>
      <c r="C4615" s="130">
        <v>3032</v>
      </c>
    </row>
    <row r="4616" spans="1:3">
      <c r="A4616">
        <v>898</v>
      </c>
      <c r="B4616" s="31">
        <v>53</v>
      </c>
      <c r="C4616" s="130">
        <v>2101</v>
      </c>
    </row>
    <row r="4617" spans="1:3">
      <c r="A4617">
        <v>899</v>
      </c>
      <c r="B4617" s="31">
        <v>58</v>
      </c>
      <c r="C4617" s="130">
        <v>2897</v>
      </c>
    </row>
    <row r="4618" spans="1:3">
      <c r="A4618">
        <v>900</v>
      </c>
      <c r="B4618" s="31">
        <v>61</v>
      </c>
      <c r="C4618" s="130">
        <v>2967</v>
      </c>
    </row>
    <row r="4619" spans="1:3">
      <c r="A4619">
        <v>901</v>
      </c>
      <c r="B4619" s="31">
        <v>64</v>
      </c>
      <c r="C4619" s="130">
        <v>3319</v>
      </c>
    </row>
    <row r="4620" spans="1:3">
      <c r="A4620">
        <v>902</v>
      </c>
      <c r="B4620" s="31">
        <v>61</v>
      </c>
      <c r="C4620" s="130">
        <v>3226</v>
      </c>
    </row>
    <row r="4621" spans="1:3">
      <c r="A4621">
        <v>903</v>
      </c>
      <c r="B4621" s="31">
        <v>52</v>
      </c>
      <c r="C4621" s="130">
        <v>2059</v>
      </c>
    </row>
    <row r="4622" spans="1:3">
      <c r="A4622">
        <v>904</v>
      </c>
      <c r="B4622" s="31">
        <v>58</v>
      </c>
      <c r="C4622" s="130">
        <v>2726</v>
      </c>
    </row>
    <row r="4623" spans="1:3">
      <c r="A4623">
        <v>905</v>
      </c>
      <c r="B4623" s="31">
        <v>61</v>
      </c>
      <c r="C4623" s="130">
        <v>3612</v>
      </c>
    </row>
    <row r="4624" spans="1:3">
      <c r="A4624">
        <v>906</v>
      </c>
      <c r="B4624" s="31">
        <v>57</v>
      </c>
      <c r="C4624" s="130">
        <v>2723</v>
      </c>
    </row>
    <row r="4625" spans="1:3">
      <c r="A4625">
        <v>907</v>
      </c>
      <c r="B4625" s="31">
        <v>55</v>
      </c>
      <c r="C4625" s="130">
        <v>2476</v>
      </c>
    </row>
    <row r="4626" spans="1:3">
      <c r="A4626">
        <v>908</v>
      </c>
      <c r="B4626" s="31">
        <v>49</v>
      </c>
      <c r="C4626" s="130">
        <v>1732</v>
      </c>
    </row>
    <row r="4627" spans="1:3">
      <c r="A4627">
        <v>909</v>
      </c>
      <c r="B4627" s="31">
        <v>65</v>
      </c>
      <c r="C4627" s="130">
        <v>4069</v>
      </c>
    </row>
    <row r="4628" spans="1:3">
      <c r="A4628">
        <v>910</v>
      </c>
      <c r="B4628" s="31">
        <v>61</v>
      </c>
      <c r="C4628" s="130">
        <v>3167</v>
      </c>
    </row>
    <row r="4629" spans="1:3">
      <c r="A4629">
        <v>911</v>
      </c>
      <c r="B4629" s="31">
        <v>54</v>
      </c>
      <c r="C4629" s="130">
        <v>2354</v>
      </c>
    </row>
    <row r="4630" spans="1:3">
      <c r="A4630">
        <v>912</v>
      </c>
      <c r="B4630" s="31">
        <v>54</v>
      </c>
      <c r="C4630" s="130">
        <v>2492</v>
      </c>
    </row>
    <row r="4631" spans="1:3">
      <c r="A4631">
        <v>913</v>
      </c>
      <c r="B4631" s="31">
        <v>60</v>
      </c>
      <c r="C4631" s="130">
        <v>3249</v>
      </c>
    </row>
    <row r="4632" spans="1:3">
      <c r="A4632">
        <v>914</v>
      </c>
      <c r="B4632" s="31">
        <v>54</v>
      </c>
      <c r="C4632" s="130">
        <v>2348</v>
      </c>
    </row>
    <row r="4633" spans="1:3">
      <c r="A4633">
        <v>915</v>
      </c>
      <c r="B4633" s="31">
        <v>60</v>
      </c>
      <c r="C4633" s="130">
        <v>2865</v>
      </c>
    </row>
    <row r="4634" spans="1:3">
      <c r="A4634">
        <v>916</v>
      </c>
      <c r="B4634" s="31">
        <v>61</v>
      </c>
      <c r="C4634" s="130">
        <v>3258</v>
      </c>
    </row>
    <row r="4635" spans="1:3">
      <c r="A4635">
        <v>917</v>
      </c>
      <c r="B4635" s="31">
        <v>51</v>
      </c>
      <c r="C4635" s="130">
        <v>2027</v>
      </c>
    </row>
    <row r="4636" spans="1:3">
      <c r="A4636">
        <v>918</v>
      </c>
      <c r="B4636" s="31">
        <v>67</v>
      </c>
      <c r="C4636" s="130">
        <v>2595</v>
      </c>
    </row>
    <row r="4637" spans="1:3">
      <c r="A4637">
        <v>919</v>
      </c>
      <c r="B4637" s="31">
        <v>57</v>
      </c>
      <c r="C4637" s="130">
        <v>2630</v>
      </c>
    </row>
    <row r="4638" spans="1:3">
      <c r="A4638">
        <v>920</v>
      </c>
      <c r="B4638" s="31">
        <v>64</v>
      </c>
      <c r="C4638" s="130">
        <v>3961</v>
      </c>
    </row>
    <row r="4639" spans="1:3">
      <c r="A4639">
        <v>921</v>
      </c>
      <c r="B4639" s="31">
        <v>57</v>
      </c>
      <c r="C4639" s="130">
        <v>2598</v>
      </c>
    </row>
    <row r="4640" spans="1:3">
      <c r="A4640">
        <v>922</v>
      </c>
      <c r="B4640" s="31">
        <v>69</v>
      </c>
      <c r="C4640" s="130">
        <v>5186</v>
      </c>
    </row>
    <row r="4641" spans="1:3">
      <c r="A4641">
        <v>923</v>
      </c>
      <c r="B4641" s="31">
        <v>67</v>
      </c>
      <c r="C4641" s="130">
        <v>4780</v>
      </c>
    </row>
    <row r="4642" spans="1:3">
      <c r="A4642">
        <v>924</v>
      </c>
      <c r="B4642" s="31">
        <v>53</v>
      </c>
      <c r="C4642" s="130">
        <v>2180</v>
      </c>
    </row>
    <row r="4643" spans="1:3">
      <c r="A4643">
        <v>925</v>
      </c>
      <c r="B4643" s="31">
        <v>54</v>
      </c>
      <c r="C4643" s="130">
        <v>2420</v>
      </c>
    </row>
    <row r="4644" spans="1:3">
      <c r="A4644">
        <v>926</v>
      </c>
      <c r="B4644" s="31">
        <v>62</v>
      </c>
      <c r="C4644" s="130">
        <v>3180</v>
      </c>
    </row>
    <row r="4645" spans="1:3">
      <c r="A4645">
        <v>927</v>
      </c>
      <c r="B4645" s="31">
        <v>63</v>
      </c>
      <c r="C4645" s="130">
        <v>3760</v>
      </c>
    </row>
    <row r="4646" spans="1:3">
      <c r="A4646">
        <v>928</v>
      </c>
      <c r="B4646" s="31">
        <v>58</v>
      </c>
      <c r="C4646" s="130">
        <v>2925</v>
      </c>
    </row>
    <row r="4647" spans="1:3">
      <c r="A4647">
        <v>929</v>
      </c>
      <c r="B4647" s="31">
        <v>55</v>
      </c>
      <c r="C4647" s="130">
        <v>2315</v>
      </c>
    </row>
    <row r="4648" spans="1:3">
      <c r="A4648">
        <v>930</v>
      </c>
      <c r="B4648" s="31">
        <v>57</v>
      </c>
      <c r="C4648" s="130">
        <v>2595</v>
      </c>
    </row>
    <row r="4649" spans="1:3">
      <c r="A4649">
        <v>931</v>
      </c>
      <c r="B4649" s="31">
        <v>67</v>
      </c>
      <c r="C4649" s="130">
        <v>4145</v>
      </c>
    </row>
    <row r="4650" spans="1:3">
      <c r="A4650">
        <v>932</v>
      </c>
      <c r="B4650" s="31">
        <v>61</v>
      </c>
      <c r="C4650" s="130">
        <v>3625</v>
      </c>
    </row>
    <row r="4651" spans="1:3">
      <c r="A4651">
        <v>933</v>
      </c>
      <c r="B4651" s="31">
        <v>55</v>
      </c>
      <c r="C4651" s="130">
        <v>2335</v>
      </c>
    </row>
    <row r="4652" spans="1:3">
      <c r="A4652">
        <v>934</v>
      </c>
      <c r="B4652" s="31">
        <v>63</v>
      </c>
      <c r="C4652" s="130">
        <v>3495</v>
      </c>
    </row>
    <row r="4653" spans="1:3">
      <c r="A4653">
        <v>935</v>
      </c>
      <c r="B4653" s="31">
        <v>60</v>
      </c>
      <c r="C4653" s="130">
        <v>3110</v>
      </c>
    </row>
    <row r="4654" spans="1:3">
      <c r="A4654">
        <v>936</v>
      </c>
      <c r="B4654" s="31">
        <v>60</v>
      </c>
      <c r="C4654" s="130">
        <v>2895</v>
      </c>
    </row>
    <row r="4655" spans="1:3">
      <c r="A4655">
        <v>937</v>
      </c>
      <c r="B4655" s="31">
        <v>60</v>
      </c>
      <c r="C4655" s="130">
        <v>2970</v>
      </c>
    </row>
    <row r="4656" spans="1:3">
      <c r="A4656">
        <v>938</v>
      </c>
      <c r="B4656" s="31">
        <v>57</v>
      </c>
      <c r="C4656" s="130">
        <v>2564</v>
      </c>
    </row>
    <row r="4657" spans="1:3">
      <c r="A4657">
        <v>939</v>
      </c>
      <c r="B4657" s="31">
        <v>53</v>
      </c>
      <c r="C4657" s="130">
        <v>2084</v>
      </c>
    </row>
    <row r="4658" spans="1:3">
      <c r="A4658">
        <v>940</v>
      </c>
      <c r="B4658" s="31">
        <v>52</v>
      </c>
      <c r="C4658" s="130">
        <v>2312</v>
      </c>
    </row>
    <row r="4659" spans="1:3">
      <c r="A4659">
        <v>941</v>
      </c>
      <c r="B4659" s="31">
        <v>54</v>
      </c>
      <c r="C4659" s="130">
        <v>2289</v>
      </c>
    </row>
    <row r="4660" spans="1:3">
      <c r="A4660">
        <v>942</v>
      </c>
      <c r="B4660" s="31">
        <v>58</v>
      </c>
      <c r="C4660" s="130">
        <v>2895</v>
      </c>
    </row>
    <row r="4661" spans="1:3">
      <c r="A4661">
        <v>943</v>
      </c>
      <c r="B4661" s="31">
        <v>56</v>
      </c>
      <c r="C4661" s="130">
        <v>2610</v>
      </c>
    </row>
    <row r="4662" spans="1:3">
      <c r="A4662">
        <v>944</v>
      </c>
      <c r="B4662" s="31">
        <v>56</v>
      </c>
      <c r="C4662" s="130">
        <v>2325</v>
      </c>
    </row>
    <row r="4663" spans="1:3">
      <c r="A4663">
        <v>945</v>
      </c>
      <c r="B4663" s="31">
        <v>53</v>
      </c>
      <c r="C4663" s="130">
        <v>2117</v>
      </c>
    </row>
    <row r="4664" spans="1:3">
      <c r="A4664">
        <v>946</v>
      </c>
      <c r="B4664" s="31">
        <v>53</v>
      </c>
      <c r="C4664" s="130">
        <v>2044</v>
      </c>
    </row>
    <row r="4665" spans="1:3">
      <c r="A4665">
        <v>947</v>
      </c>
      <c r="B4665" s="31">
        <v>54</v>
      </c>
      <c r="C4665" s="130">
        <v>2286</v>
      </c>
    </row>
    <row r="4666" spans="1:3">
      <c r="A4666">
        <v>948</v>
      </c>
      <c r="B4666" s="31">
        <v>59</v>
      </c>
      <c r="C4666" s="130">
        <v>2800</v>
      </c>
    </row>
    <row r="4667" spans="1:3">
      <c r="A4667">
        <v>949</v>
      </c>
      <c r="B4667" s="31">
        <v>58</v>
      </c>
      <c r="C4667" s="130">
        <v>2684</v>
      </c>
    </row>
    <row r="4668" spans="1:3">
      <c r="A4668">
        <v>950</v>
      </c>
      <c r="B4668" s="31">
        <v>56</v>
      </c>
      <c r="C4668" s="130">
        <v>2430</v>
      </c>
    </row>
    <row r="4669" spans="1:3">
      <c r="A4669">
        <v>951</v>
      </c>
      <c r="B4669" s="31">
        <v>53</v>
      </c>
      <c r="C4669" s="130">
        <v>2133</v>
      </c>
    </row>
    <row r="4670" spans="1:3">
      <c r="A4670">
        <v>952</v>
      </c>
      <c r="B4670" s="31">
        <v>56</v>
      </c>
      <c r="C4670" s="130">
        <v>2634</v>
      </c>
    </row>
    <row r="4671" spans="1:3">
      <c r="A4671">
        <v>953</v>
      </c>
      <c r="B4671" s="31">
        <v>54</v>
      </c>
      <c r="C4671" s="130">
        <v>2161</v>
      </c>
    </row>
    <row r="4672" spans="1:3">
      <c r="A4672">
        <v>954</v>
      </c>
      <c r="B4672" s="31">
        <v>59</v>
      </c>
      <c r="C4672" s="130">
        <v>2923</v>
      </c>
    </row>
    <row r="4673" spans="1:3">
      <c r="A4673">
        <v>955</v>
      </c>
      <c r="B4673" s="31">
        <v>57</v>
      </c>
      <c r="C4673" s="130">
        <v>2899</v>
      </c>
    </row>
    <row r="4674" spans="1:3">
      <c r="A4674">
        <v>956</v>
      </c>
      <c r="B4674" s="31">
        <v>65</v>
      </c>
      <c r="C4674" s="130">
        <v>4018</v>
      </c>
    </row>
    <row r="4675" spans="1:3">
      <c r="A4675">
        <v>957</v>
      </c>
      <c r="B4675" s="31">
        <v>63</v>
      </c>
      <c r="C4675" s="130">
        <v>3816</v>
      </c>
    </row>
    <row r="4676" spans="1:3">
      <c r="A4676">
        <v>958</v>
      </c>
      <c r="B4676" s="31">
        <v>68</v>
      </c>
      <c r="C4676" s="130">
        <v>4651</v>
      </c>
    </row>
    <row r="4677" spans="1:3">
      <c r="A4677">
        <v>959</v>
      </c>
      <c r="B4677" s="31">
        <v>60</v>
      </c>
      <c r="C4677" s="130">
        <v>3230</v>
      </c>
    </row>
    <row r="4678" spans="1:3">
      <c r="A4678">
        <v>960</v>
      </c>
      <c r="B4678" s="31">
        <v>53</v>
      </c>
      <c r="C4678" s="130">
        <v>2340</v>
      </c>
    </row>
    <row r="4679" spans="1:3">
      <c r="A4679">
        <v>961</v>
      </c>
      <c r="B4679" s="31">
        <v>59</v>
      </c>
      <c r="C4679" s="130">
        <v>2852</v>
      </c>
    </row>
    <row r="4680" spans="1:3">
      <c r="A4680">
        <v>962</v>
      </c>
      <c r="B4680" s="31">
        <v>63</v>
      </c>
      <c r="C4680" s="130">
        <v>3788</v>
      </c>
    </row>
    <row r="4681" spans="1:3">
      <c r="A4681">
        <v>963</v>
      </c>
      <c r="B4681" s="31">
        <v>64</v>
      </c>
      <c r="C4681" s="130">
        <v>3750</v>
      </c>
    </row>
    <row r="4682" spans="1:3">
      <c r="A4682">
        <v>964</v>
      </c>
      <c r="B4682" s="31">
        <v>58</v>
      </c>
      <c r="C4682" s="130">
        <v>2765</v>
      </c>
    </row>
    <row r="4683" spans="1:3">
      <c r="A4683">
        <v>965</v>
      </c>
      <c r="B4683" s="31">
        <v>58</v>
      </c>
      <c r="C4683" s="130">
        <v>2770</v>
      </c>
    </row>
    <row r="4684" spans="1:3">
      <c r="A4684">
        <v>966</v>
      </c>
      <c r="B4684" s="31">
        <v>65</v>
      </c>
      <c r="C4684" s="130">
        <v>3875</v>
      </c>
    </row>
    <row r="4685" spans="1:3">
      <c r="A4685">
        <v>967</v>
      </c>
      <c r="B4685" s="31">
        <v>59</v>
      </c>
      <c r="C4685" s="130">
        <v>2898</v>
      </c>
    </row>
    <row r="4686" spans="1:3">
      <c r="A4686">
        <v>968</v>
      </c>
      <c r="B4686" s="31">
        <v>57</v>
      </c>
      <c r="C4686" s="130">
        <v>2760</v>
      </c>
    </row>
    <row r="4687" spans="1:3">
      <c r="A4687">
        <v>969</v>
      </c>
      <c r="B4687" s="31">
        <v>64</v>
      </c>
      <c r="C4687" s="130">
        <v>3943</v>
      </c>
    </row>
    <row r="4688" spans="1:3">
      <c r="A4688">
        <v>970</v>
      </c>
      <c r="B4688" s="31">
        <v>68</v>
      </c>
      <c r="C4688" s="130">
        <v>4431</v>
      </c>
    </row>
    <row r="4689" spans="1:3">
      <c r="A4689">
        <v>971</v>
      </c>
      <c r="B4689" s="31">
        <v>63</v>
      </c>
      <c r="C4689" s="130">
        <v>3411</v>
      </c>
    </row>
    <row r="4690" spans="1:3">
      <c r="A4690">
        <v>972</v>
      </c>
      <c r="B4690" s="31">
        <v>65</v>
      </c>
      <c r="C4690" s="130">
        <v>4038</v>
      </c>
    </row>
    <row r="4691" spans="1:3">
      <c r="A4691">
        <v>973</v>
      </c>
      <c r="B4691" s="31">
        <v>52</v>
      </c>
      <c r="C4691" s="130">
        <v>2270</v>
      </c>
    </row>
    <row r="4692" spans="1:3">
      <c r="A4692">
        <v>974</v>
      </c>
      <c r="B4692" s="31">
        <v>64</v>
      </c>
      <c r="C4692" s="130">
        <v>3911</v>
      </c>
    </row>
    <row r="4693" spans="1:3">
      <c r="A4693">
        <v>975</v>
      </c>
      <c r="B4693" s="31">
        <v>64</v>
      </c>
      <c r="C4693" s="130">
        <v>3852</v>
      </c>
    </row>
    <row r="4694" spans="1:3">
      <c r="A4694">
        <v>976</v>
      </c>
      <c r="B4694" s="31">
        <v>70</v>
      </c>
      <c r="C4694" s="130">
        <v>4984</v>
      </c>
    </row>
    <row r="4695" spans="1:3">
      <c r="A4695">
        <v>977</v>
      </c>
      <c r="B4695" s="31">
        <v>64</v>
      </c>
      <c r="C4695" s="130">
        <v>4143</v>
      </c>
    </row>
    <row r="4696" spans="1:3">
      <c r="A4696">
        <v>978</v>
      </c>
      <c r="B4696" s="31">
        <v>58</v>
      </c>
      <c r="C4696" s="130">
        <v>2863</v>
      </c>
    </row>
    <row r="4697" spans="1:3">
      <c r="A4697">
        <v>979</v>
      </c>
      <c r="B4697" s="31">
        <v>67</v>
      </c>
      <c r="C4697" s="130">
        <v>4074</v>
      </c>
    </row>
    <row r="4698" spans="1:3">
      <c r="A4698">
        <v>980</v>
      </c>
      <c r="B4698" s="31">
        <v>57</v>
      </c>
      <c r="C4698" s="130">
        <v>2504</v>
      </c>
    </row>
    <row r="4699" spans="1:3">
      <c r="A4699">
        <v>981</v>
      </c>
      <c r="B4699" s="31">
        <v>58</v>
      </c>
      <c r="C4699" s="130">
        <v>2861</v>
      </c>
    </row>
    <row r="4700" spans="1:3">
      <c r="A4700">
        <v>982</v>
      </c>
      <c r="B4700" s="31">
        <v>64</v>
      </c>
      <c r="C4700" s="130">
        <v>3732</v>
      </c>
    </row>
    <row r="4701" spans="1:3">
      <c r="A4701">
        <v>983</v>
      </c>
      <c r="B4701" s="31">
        <v>66</v>
      </c>
      <c r="C4701" s="130">
        <v>3965</v>
      </c>
    </row>
    <row r="4702" spans="1:3">
      <c r="A4702">
        <v>984</v>
      </c>
      <c r="B4702" s="31">
        <v>63</v>
      </c>
      <c r="C4702" s="130">
        <v>3178</v>
      </c>
    </row>
    <row r="4703" spans="1:3">
      <c r="A4703">
        <v>985</v>
      </c>
      <c r="B4703" s="31">
        <v>61</v>
      </c>
      <c r="C4703" s="130">
        <v>3352</v>
      </c>
    </row>
    <row r="4704" spans="1:3">
      <c r="A4704">
        <v>986</v>
      </c>
      <c r="B4704" s="31">
        <v>56</v>
      </c>
      <c r="C4704" s="130">
        <v>2573</v>
      </c>
    </row>
    <row r="4705" spans="1:3">
      <c r="A4705">
        <v>987</v>
      </c>
      <c r="B4705" s="31">
        <v>60</v>
      </c>
      <c r="C4705" s="130">
        <v>3060</v>
      </c>
    </row>
    <row r="4706" spans="1:3">
      <c r="A4706">
        <v>988</v>
      </c>
      <c r="B4706" s="31">
        <v>59</v>
      </c>
      <c r="C4706" s="130">
        <v>2984</v>
      </c>
    </row>
    <row r="4707" spans="1:3">
      <c r="A4707">
        <v>989</v>
      </c>
      <c r="B4707" s="31">
        <v>59</v>
      </c>
      <c r="C4707" s="130">
        <v>2931</v>
      </c>
    </row>
    <row r="4708" spans="1:3">
      <c r="A4708">
        <v>990</v>
      </c>
      <c r="B4708" s="31">
        <v>57</v>
      </c>
      <c r="C4708" s="130">
        <v>2689</v>
      </c>
    </row>
    <row r="4709" spans="1:3">
      <c r="A4709">
        <v>991</v>
      </c>
      <c r="B4709" s="31">
        <v>58</v>
      </c>
      <c r="C4709" s="130">
        <v>2693</v>
      </c>
    </row>
    <row r="4710" spans="1:3">
      <c r="A4710">
        <v>992</v>
      </c>
      <c r="B4710" s="31">
        <v>71</v>
      </c>
      <c r="C4710" s="130">
        <v>5425</v>
      </c>
    </row>
    <row r="4711" spans="1:3">
      <c r="A4711">
        <v>993</v>
      </c>
      <c r="B4711" s="31">
        <v>56</v>
      </c>
      <c r="C4711" s="130">
        <v>2390</v>
      </c>
    </row>
    <row r="4712" spans="1:3">
      <c r="A4712">
        <v>994</v>
      </c>
      <c r="B4712" s="31">
        <v>54</v>
      </c>
      <c r="C4712" s="130">
        <v>2197</v>
      </c>
    </row>
    <row r="4713" spans="1:3">
      <c r="A4713">
        <v>995</v>
      </c>
      <c r="B4713" s="31">
        <v>58</v>
      </c>
      <c r="C4713" s="130">
        <v>3084</v>
      </c>
    </row>
    <row r="4714" spans="1:3">
      <c r="A4714">
        <v>996</v>
      </c>
      <c r="B4714" s="31">
        <v>46</v>
      </c>
      <c r="C4714" s="130">
        <v>1734</v>
      </c>
    </row>
    <row r="4715" spans="1:3">
      <c r="A4715">
        <v>997</v>
      </c>
      <c r="B4715" s="31">
        <v>58</v>
      </c>
      <c r="C4715" s="130">
        <v>2729</v>
      </c>
    </row>
    <row r="4716" spans="1:3">
      <c r="A4716">
        <v>998</v>
      </c>
      <c r="B4716" s="31">
        <v>54</v>
      </c>
      <c r="C4716" s="130">
        <v>2472</v>
      </c>
    </row>
    <row r="4717" spans="1:3">
      <c r="A4717">
        <v>999</v>
      </c>
      <c r="B4717" s="31">
        <v>54</v>
      </c>
      <c r="C4717" s="130">
        <v>2511</v>
      </c>
    </row>
    <row r="4718" spans="1:3">
      <c r="A4718">
        <v>1000</v>
      </c>
      <c r="B4718" s="31">
        <v>57</v>
      </c>
      <c r="C4718" s="130">
        <v>2491</v>
      </c>
    </row>
    <row r="4719" spans="1:3">
      <c r="A4719">
        <v>1001</v>
      </c>
      <c r="B4719" s="31">
        <v>55</v>
      </c>
      <c r="C4719" s="130">
        <v>2663</v>
      </c>
    </row>
    <row r="4720" spans="1:3">
      <c r="A4720">
        <v>1002</v>
      </c>
      <c r="B4720" s="31">
        <v>68</v>
      </c>
      <c r="C4720" s="130">
        <v>4888</v>
      </c>
    </row>
    <row r="4721" spans="1:3">
      <c r="A4721">
        <v>1003</v>
      </c>
      <c r="B4721" s="31">
        <v>54</v>
      </c>
      <c r="C4721" s="130">
        <v>2258</v>
      </c>
    </row>
    <row r="4722" spans="1:3">
      <c r="A4722">
        <v>1004</v>
      </c>
      <c r="B4722" s="31">
        <v>60</v>
      </c>
      <c r="C4722" s="130">
        <v>3170</v>
      </c>
    </row>
    <row r="4723" spans="1:3">
      <c r="A4723">
        <v>1005</v>
      </c>
      <c r="B4723" s="31">
        <v>54</v>
      </c>
      <c r="C4723" s="130">
        <v>2448</v>
      </c>
    </row>
    <row r="4724" spans="1:3">
      <c r="A4724">
        <v>1006</v>
      </c>
      <c r="B4724" s="31">
        <v>51</v>
      </c>
      <c r="C4724" s="130">
        <v>1973</v>
      </c>
    </row>
    <row r="4725" spans="1:3">
      <c r="A4725">
        <v>1007</v>
      </c>
      <c r="B4725" s="31">
        <v>59</v>
      </c>
      <c r="C4725" s="130">
        <v>2751</v>
      </c>
    </row>
    <row r="4726" spans="1:3">
      <c r="A4726">
        <v>1008</v>
      </c>
      <c r="B4726" s="31">
        <v>61</v>
      </c>
      <c r="C4726" s="130">
        <v>3318</v>
      </c>
    </row>
    <row r="4727" spans="1:3">
      <c r="A4727">
        <v>1009</v>
      </c>
      <c r="B4727" s="31">
        <v>53</v>
      </c>
      <c r="C4727" s="130">
        <v>2009</v>
      </c>
    </row>
    <row r="4728" spans="1:3">
      <c r="A4728">
        <v>1010</v>
      </c>
      <c r="B4728" s="31">
        <v>56</v>
      </c>
      <c r="C4728" s="130">
        <v>2438</v>
      </c>
    </row>
    <row r="4729" spans="1:3">
      <c r="A4729">
        <v>1011</v>
      </c>
      <c r="B4729" s="31">
        <v>56</v>
      </c>
      <c r="C4729" s="130">
        <v>2643</v>
      </c>
    </row>
    <row r="4730" spans="1:3">
      <c r="A4730">
        <v>1012</v>
      </c>
      <c r="B4730" s="31">
        <v>61</v>
      </c>
      <c r="C4730" s="130">
        <v>3147</v>
      </c>
    </row>
    <row r="4731" spans="1:3">
      <c r="A4731">
        <v>1013</v>
      </c>
      <c r="B4731" s="31">
        <v>57</v>
      </c>
      <c r="C4731" s="130">
        <v>2781</v>
      </c>
    </row>
    <row r="4732" spans="1:3">
      <c r="A4732">
        <v>1014</v>
      </c>
      <c r="B4732" s="31">
        <v>68</v>
      </c>
      <c r="C4732" s="130">
        <v>4348</v>
      </c>
    </row>
    <row r="4733" spans="1:3">
      <c r="A4733">
        <v>1015</v>
      </c>
      <c r="B4733" s="31">
        <v>57</v>
      </c>
      <c r="C4733" s="130">
        <v>2646</v>
      </c>
    </row>
    <row r="4734" spans="1:3">
      <c r="A4734">
        <v>1016</v>
      </c>
      <c r="B4734" s="31">
        <v>52</v>
      </c>
      <c r="C4734" s="130">
        <v>2028</v>
      </c>
    </row>
    <row r="4735" spans="1:3">
      <c r="A4735">
        <v>1017</v>
      </c>
      <c r="B4735" s="31">
        <v>50</v>
      </c>
      <c r="C4735" s="130">
        <v>2012</v>
      </c>
    </row>
    <row r="4736" spans="1:3">
      <c r="A4736">
        <v>1018</v>
      </c>
      <c r="B4736" s="31">
        <v>55</v>
      </c>
      <c r="C4736" s="130">
        <v>2160</v>
      </c>
    </row>
    <row r="4737" spans="1:3">
      <c r="A4737">
        <v>1019</v>
      </c>
      <c r="B4737" s="31">
        <v>65</v>
      </c>
      <c r="C4737" s="130">
        <v>3783</v>
      </c>
    </row>
    <row r="4738" spans="1:3">
      <c r="A4738">
        <v>1020</v>
      </c>
      <c r="B4738" s="31">
        <v>52</v>
      </c>
      <c r="C4738" s="130">
        <v>2116</v>
      </c>
    </row>
    <row r="4739" spans="1:3">
      <c r="A4739">
        <v>1021</v>
      </c>
      <c r="B4739" s="31">
        <v>56</v>
      </c>
      <c r="C4739" s="130">
        <v>2341</v>
      </c>
    </row>
    <row r="4740" spans="1:3">
      <c r="A4740">
        <v>1022</v>
      </c>
      <c r="B4740" s="31">
        <v>67</v>
      </c>
      <c r="C4740" s="130">
        <v>4050</v>
      </c>
    </row>
    <row r="4741" spans="1:3">
      <c r="A4741">
        <v>1023</v>
      </c>
      <c r="B4741" s="31">
        <v>53</v>
      </c>
      <c r="C4741" s="130">
        <v>2367</v>
      </c>
    </row>
    <row r="4742" spans="1:3">
      <c r="A4742">
        <v>1024</v>
      </c>
      <c r="B4742" s="31">
        <v>66</v>
      </c>
      <c r="C4742" s="130">
        <v>4109</v>
      </c>
    </row>
    <row r="4743" spans="1:3">
      <c r="A4743">
        <v>1025</v>
      </c>
      <c r="B4743" s="31">
        <v>69</v>
      </c>
      <c r="C4743" s="130">
        <v>4975</v>
      </c>
    </row>
    <row r="4744" spans="1:3">
      <c r="A4744">
        <v>1026</v>
      </c>
      <c r="B4744" s="31">
        <v>65</v>
      </c>
      <c r="C4744" s="130">
        <v>4505</v>
      </c>
    </row>
    <row r="4745" spans="1:3">
      <c r="A4745">
        <v>1027</v>
      </c>
      <c r="B4745" s="31">
        <v>67</v>
      </c>
      <c r="C4745" s="130">
        <v>4170</v>
      </c>
    </row>
    <row r="4746" spans="1:3">
      <c r="A4746">
        <v>1028</v>
      </c>
      <c r="B4746" s="31">
        <v>67</v>
      </c>
      <c r="C4746" s="130">
        <v>447</v>
      </c>
    </row>
    <row r="4747" spans="1:3">
      <c r="A4747">
        <v>1029</v>
      </c>
      <c r="B4747" s="31">
        <v>63</v>
      </c>
      <c r="C4747" s="130">
        <v>3690</v>
      </c>
    </row>
    <row r="4748" spans="1:3">
      <c r="A4748">
        <v>1030</v>
      </c>
      <c r="B4748" s="31">
        <v>68</v>
      </c>
      <c r="C4748" s="130">
        <v>4525</v>
      </c>
    </row>
    <row r="4749" spans="1:3">
      <c r="A4749">
        <v>1031</v>
      </c>
      <c r="B4749" s="31">
        <v>69</v>
      </c>
      <c r="C4749" s="130">
        <v>5025</v>
      </c>
    </row>
    <row r="4750" spans="1:3">
      <c r="A4750">
        <v>1032</v>
      </c>
      <c r="B4750" s="31">
        <v>65</v>
      </c>
      <c r="C4750" s="130">
        <v>3900</v>
      </c>
    </row>
    <row r="4751" spans="1:3">
      <c r="A4751">
        <v>1033</v>
      </c>
      <c r="B4751" s="31">
        <v>64</v>
      </c>
      <c r="C4751" s="130">
        <v>3994</v>
      </c>
    </row>
    <row r="4752" spans="1:3">
      <c r="A4752">
        <v>1034</v>
      </c>
      <c r="B4752" s="31">
        <v>65</v>
      </c>
      <c r="C4752" s="130">
        <v>3740</v>
      </c>
    </row>
    <row r="4753" spans="1:3">
      <c r="A4753">
        <v>1035</v>
      </c>
      <c r="B4753" s="31">
        <v>69</v>
      </c>
      <c r="C4753" s="130">
        <v>4772</v>
      </c>
    </row>
    <row r="4754" spans="1:3">
      <c r="A4754">
        <v>1036</v>
      </c>
      <c r="B4754" s="31">
        <v>63</v>
      </c>
      <c r="C4754" s="130">
        <v>3694</v>
      </c>
    </row>
    <row r="4755" spans="1:3">
      <c r="A4755">
        <v>1037</v>
      </c>
      <c r="B4755" s="31">
        <v>70</v>
      </c>
      <c r="C4755" s="130">
        <v>4708</v>
      </c>
    </row>
    <row r="4756" spans="1:3">
      <c r="A4756">
        <v>1038</v>
      </c>
      <c r="B4756" s="31">
        <v>57</v>
      </c>
      <c r="C4756" s="130">
        <v>2309</v>
      </c>
    </row>
    <row r="4757" spans="1:3">
      <c r="A4757">
        <v>1039</v>
      </c>
      <c r="B4757" s="31">
        <v>51</v>
      </c>
      <c r="C4757" s="130">
        <v>1788</v>
      </c>
    </row>
    <row r="4758" spans="1:3">
      <c r="A4758">
        <v>1040</v>
      </c>
      <c r="B4758" s="31">
        <v>54</v>
      </c>
      <c r="C4758" s="130">
        <v>2281</v>
      </c>
    </row>
    <row r="4759" spans="1:3">
      <c r="A4759">
        <v>1041</v>
      </c>
      <c r="B4759" s="31">
        <v>54</v>
      </c>
      <c r="C4759" s="130">
        <v>2262</v>
      </c>
    </row>
    <row r="4760" spans="1:3">
      <c r="A4760">
        <v>1042</v>
      </c>
      <c r="B4760" s="31">
        <v>60</v>
      </c>
      <c r="C4760" s="130">
        <v>2837</v>
      </c>
    </row>
    <row r="4761" spans="1:3">
      <c r="A4761">
        <v>1043</v>
      </c>
      <c r="B4761" s="31">
        <v>64</v>
      </c>
      <c r="C4761" s="130">
        <v>3274</v>
      </c>
    </row>
    <row r="4762" spans="1:3">
      <c r="A4762">
        <v>1044</v>
      </c>
      <c r="B4762" s="31">
        <v>58</v>
      </c>
      <c r="C4762" s="130">
        <v>2776</v>
      </c>
    </row>
    <row r="4763" spans="1:3">
      <c r="A4763">
        <v>1045</v>
      </c>
      <c r="B4763" s="31">
        <v>56</v>
      </c>
      <c r="C4763" s="130">
        <v>2299</v>
      </c>
    </row>
    <row r="4764" spans="1:3">
      <c r="A4764">
        <v>1046</v>
      </c>
      <c r="B4764" s="31">
        <v>65</v>
      </c>
      <c r="C4764" s="130">
        <v>3702</v>
      </c>
    </row>
    <row r="4765" spans="1:3">
      <c r="A4765">
        <v>1047</v>
      </c>
      <c r="B4765" s="31">
        <v>58</v>
      </c>
      <c r="C4765" s="130">
        <v>2796</v>
      </c>
    </row>
    <row r="4766" spans="1:3">
      <c r="A4766">
        <v>1048</v>
      </c>
      <c r="B4766" s="31">
        <v>63</v>
      </c>
      <c r="C4766" s="130">
        <v>3434</v>
      </c>
    </row>
    <row r="4767" spans="1:3">
      <c r="A4767">
        <v>1049</v>
      </c>
      <c r="B4767" s="31">
        <v>55</v>
      </c>
      <c r="C4767" s="130">
        <v>2226</v>
      </c>
    </row>
    <row r="4768" spans="1:3">
      <c r="A4768">
        <v>1050</v>
      </c>
      <c r="B4768" s="31">
        <v>64</v>
      </c>
      <c r="C4768" s="130">
        <v>3725</v>
      </c>
    </row>
    <row r="4769" spans="1:3">
      <c r="A4769">
        <v>1051</v>
      </c>
      <c r="B4769" s="31">
        <v>65</v>
      </c>
      <c r="C4769" s="130">
        <v>3369</v>
      </c>
    </row>
    <row r="4770" spans="1:3">
      <c r="A4770">
        <v>1052</v>
      </c>
      <c r="B4770" s="31">
        <v>56</v>
      </c>
      <c r="C4770" s="130">
        <v>2344</v>
      </c>
    </row>
    <row r="4771" spans="1:3">
      <c r="A4771">
        <v>1053</v>
      </c>
      <c r="B4771" s="31">
        <v>64</v>
      </c>
      <c r="C4771" s="130">
        <v>3358</v>
      </c>
    </row>
    <row r="4772" spans="1:3">
      <c r="A4772">
        <v>1054</v>
      </c>
      <c r="B4772" s="31">
        <v>57</v>
      </c>
      <c r="C4772" s="130">
        <v>2652</v>
      </c>
    </row>
    <row r="4773" spans="1:3">
      <c r="A4773">
        <v>1055</v>
      </c>
      <c r="B4773" s="31">
        <v>60</v>
      </c>
      <c r="C4773" s="130">
        <v>2998</v>
      </c>
    </row>
    <row r="4774" spans="1:3">
      <c r="A4774">
        <v>1056</v>
      </c>
      <c r="B4774" s="31">
        <v>56</v>
      </c>
      <c r="C4774" s="130">
        <v>2306</v>
      </c>
    </row>
    <row r="4775" spans="1:3">
      <c r="A4775">
        <v>1057</v>
      </c>
      <c r="B4775" s="31">
        <v>70</v>
      </c>
      <c r="C4775" s="130">
        <v>4304</v>
      </c>
    </row>
    <row r="4776" spans="1:3">
      <c r="A4776">
        <v>1058</v>
      </c>
      <c r="B4776" s="31">
        <v>64</v>
      </c>
      <c r="C4776" s="130">
        <v>3509</v>
      </c>
    </row>
    <row r="4777" spans="1:3">
      <c r="A4777">
        <v>1059</v>
      </c>
      <c r="B4777" s="31">
        <v>66</v>
      </c>
      <c r="C4777" s="130">
        <v>4340</v>
      </c>
    </row>
    <row r="4778" spans="1:3">
      <c r="A4778">
        <v>1060</v>
      </c>
      <c r="B4778" s="31">
        <v>68</v>
      </c>
      <c r="C4778" s="130">
        <v>4561</v>
      </c>
    </row>
    <row r="4779" spans="1:3">
      <c r="A4779">
        <v>1061</v>
      </c>
      <c r="B4779" s="31">
        <v>53</v>
      </c>
      <c r="C4779" s="130">
        <v>2198</v>
      </c>
    </row>
    <row r="4780" spans="1:3">
      <c r="A4780">
        <v>1062</v>
      </c>
      <c r="B4780" s="31">
        <v>58</v>
      </c>
      <c r="C4780" s="130">
        <v>2714</v>
      </c>
    </row>
    <row r="4781" spans="1:3">
      <c r="A4781">
        <v>1063</v>
      </c>
      <c r="B4781" s="31">
        <v>57</v>
      </c>
      <c r="C4781" s="130">
        <v>2903</v>
      </c>
    </row>
    <row r="4782" spans="1:3">
      <c r="A4782">
        <v>1064</v>
      </c>
      <c r="B4782" s="31">
        <v>52</v>
      </c>
      <c r="C4782" s="130">
        <v>2021</v>
      </c>
    </row>
    <row r="4783" spans="1:3">
      <c r="A4783">
        <v>1065</v>
      </c>
      <c r="B4783" s="31">
        <v>64</v>
      </c>
      <c r="C4783" s="130">
        <v>3704</v>
      </c>
    </row>
    <row r="4784" spans="1:3">
      <c r="A4784">
        <v>1066</v>
      </c>
      <c r="B4784" s="31">
        <v>69</v>
      </c>
      <c r="C4784" s="130">
        <v>4580</v>
      </c>
    </row>
    <row r="4785" spans="1:3">
      <c r="A4785">
        <v>1067</v>
      </c>
      <c r="B4785" s="31">
        <v>70</v>
      </c>
      <c r="C4785" s="130">
        <v>4422</v>
      </c>
    </row>
    <row r="4786" spans="1:3">
      <c r="A4786">
        <v>1068</v>
      </c>
      <c r="B4786" s="31">
        <v>71</v>
      </c>
      <c r="C4786" s="130">
        <v>5076</v>
      </c>
    </row>
    <row r="4787" spans="1:3">
      <c r="A4787">
        <v>1069</v>
      </c>
      <c r="B4787" s="31">
        <v>63</v>
      </c>
      <c r="C4787" s="130">
        <v>3546</v>
      </c>
    </row>
    <row r="4788" spans="1:3">
      <c r="A4788">
        <v>1070</v>
      </c>
      <c r="B4788" s="31">
        <v>63</v>
      </c>
      <c r="C4788" s="130">
        <v>3054</v>
      </c>
    </row>
    <row r="4789" spans="1:3">
      <c r="A4789">
        <v>1071</v>
      </c>
      <c r="B4789" s="31">
        <v>57</v>
      </c>
      <c r="C4789" s="130">
        <v>2556</v>
      </c>
    </row>
    <row r="4790" spans="1:3">
      <c r="A4790">
        <v>1072</v>
      </c>
      <c r="B4790" s="31">
        <v>57</v>
      </c>
      <c r="C4790" s="130">
        <v>2524</v>
      </c>
    </row>
    <row r="4791" spans="1:3">
      <c r="A4791">
        <v>1073</v>
      </c>
      <c r="B4791" s="31">
        <v>66</v>
      </c>
      <c r="C4791" s="130">
        <v>3942</v>
      </c>
    </row>
    <row r="4792" spans="1:3">
      <c r="A4792">
        <v>1074</v>
      </c>
      <c r="B4792" s="31">
        <v>51</v>
      </c>
      <c r="C4792" s="130">
        <v>1922</v>
      </c>
    </row>
    <row r="4793" spans="1:3">
      <c r="A4793">
        <v>1075</v>
      </c>
      <c r="B4793" s="31">
        <v>59</v>
      </c>
      <c r="C4793" s="130">
        <v>2892</v>
      </c>
    </row>
    <row r="4794" spans="1:3">
      <c r="A4794">
        <v>1076</v>
      </c>
      <c r="B4794" s="141">
        <v>35</v>
      </c>
      <c r="C4794" s="142">
        <v>953</v>
      </c>
    </row>
    <row r="4795" spans="1:3">
      <c r="A4795">
        <v>1077</v>
      </c>
      <c r="B4795" s="141">
        <v>34</v>
      </c>
      <c r="C4795" s="142">
        <v>940</v>
      </c>
    </row>
    <row r="4796" spans="1:3">
      <c r="A4796">
        <v>1078</v>
      </c>
      <c r="B4796" s="141">
        <v>34</v>
      </c>
      <c r="C4796" s="142">
        <v>928</v>
      </c>
    </row>
    <row r="4797" spans="1:3">
      <c r="A4797">
        <v>1079</v>
      </c>
      <c r="B4797" s="141">
        <v>32</v>
      </c>
      <c r="C4797" s="142">
        <v>767</v>
      </c>
    </row>
    <row r="4798" spans="1:3">
      <c r="A4798">
        <v>1080</v>
      </c>
      <c r="B4798" s="141">
        <v>32</v>
      </c>
      <c r="C4798" s="142">
        <v>841</v>
      </c>
    </row>
    <row r="4799" spans="1:3">
      <c r="A4799">
        <v>1081</v>
      </c>
      <c r="B4799" s="141">
        <v>33.5</v>
      </c>
      <c r="C4799" s="142">
        <v>840</v>
      </c>
    </row>
    <row r="4800" spans="1:3">
      <c r="A4800">
        <v>1082</v>
      </c>
      <c r="B4800" s="141">
        <v>33</v>
      </c>
      <c r="C4800" s="142">
        <v>891</v>
      </c>
    </row>
    <row r="4801" spans="1:3">
      <c r="A4801">
        <v>1083</v>
      </c>
      <c r="B4801" s="141">
        <v>32</v>
      </c>
      <c r="C4801" s="142">
        <v>703</v>
      </c>
    </row>
    <row r="4802" spans="1:3">
      <c r="A4802">
        <v>1084</v>
      </c>
      <c r="B4802" s="141">
        <v>32</v>
      </c>
      <c r="C4802" s="142">
        <v>737</v>
      </c>
    </row>
    <row r="4803" spans="1:3">
      <c r="A4803">
        <v>1085</v>
      </c>
      <c r="B4803" s="141">
        <v>34</v>
      </c>
      <c r="C4803" s="142">
        <v>772</v>
      </c>
    </row>
    <row r="4804" spans="1:3">
      <c r="A4804">
        <v>1086</v>
      </c>
      <c r="B4804" s="141">
        <v>35</v>
      </c>
      <c r="C4804" s="142">
        <v>875</v>
      </c>
    </row>
    <row r="4805" spans="1:3">
      <c r="A4805">
        <v>1087</v>
      </c>
      <c r="B4805" s="141">
        <v>31</v>
      </c>
      <c r="C4805" s="142">
        <v>674</v>
      </c>
    </row>
    <row r="4806" spans="1:3">
      <c r="A4806">
        <v>1088</v>
      </c>
      <c r="B4806" s="141">
        <v>30</v>
      </c>
      <c r="C4806" s="142">
        <v>630</v>
      </c>
    </row>
    <row r="4807" spans="1:3">
      <c r="A4807">
        <v>1089</v>
      </c>
      <c r="B4807" s="141">
        <v>30.5</v>
      </c>
      <c r="C4807" s="142">
        <v>683</v>
      </c>
    </row>
    <row r="4808" spans="1:3">
      <c r="A4808">
        <v>1090</v>
      </c>
      <c r="B4808" s="141">
        <v>34</v>
      </c>
      <c r="C4808" s="142">
        <v>853</v>
      </c>
    </row>
    <row r="4809" spans="1:3">
      <c r="A4809">
        <v>1091</v>
      </c>
      <c r="B4809" s="141">
        <v>34</v>
      </c>
      <c r="C4809" s="142">
        <v>869</v>
      </c>
    </row>
    <row r="4810" spans="1:3">
      <c r="A4810">
        <v>1092</v>
      </c>
      <c r="B4810" s="141">
        <v>33</v>
      </c>
      <c r="C4810" s="142">
        <v>793</v>
      </c>
    </row>
    <row r="4811" spans="1:3">
      <c r="A4811">
        <v>1093</v>
      </c>
      <c r="B4811" s="141">
        <v>31</v>
      </c>
      <c r="C4811" s="142">
        <v>625</v>
      </c>
    </row>
    <row r="4812" spans="1:3">
      <c r="A4812">
        <v>1094</v>
      </c>
      <c r="B4812" s="141">
        <v>32</v>
      </c>
      <c r="C4812" s="142">
        <v>713</v>
      </c>
    </row>
    <row r="4813" spans="1:3">
      <c r="A4813">
        <v>1095</v>
      </c>
      <c r="B4813" s="141">
        <v>32</v>
      </c>
      <c r="C4813" s="142">
        <v>780</v>
      </c>
    </row>
    <row r="4814" spans="1:3">
      <c r="A4814">
        <v>1096</v>
      </c>
      <c r="B4814" s="141">
        <v>32</v>
      </c>
      <c r="C4814" s="142">
        <v>731</v>
      </c>
    </row>
    <row r="4815" spans="1:3">
      <c r="A4815">
        <v>1097</v>
      </c>
      <c r="B4815" s="141">
        <v>33</v>
      </c>
      <c r="C4815" s="142">
        <v>702</v>
      </c>
    </row>
    <row r="4816" spans="1:3">
      <c r="A4816">
        <v>1098</v>
      </c>
      <c r="B4816" s="141">
        <v>35</v>
      </c>
      <c r="C4816" s="142">
        <v>1007</v>
      </c>
    </row>
    <row r="4817" spans="1:3">
      <c r="A4817">
        <v>1099</v>
      </c>
      <c r="B4817" s="141">
        <v>34</v>
      </c>
      <c r="C4817" s="142">
        <v>910</v>
      </c>
    </row>
    <row r="4818" spans="1:3">
      <c r="A4818">
        <v>1100</v>
      </c>
      <c r="B4818" s="141">
        <v>35</v>
      </c>
      <c r="C4818" s="142">
        <v>930</v>
      </c>
    </row>
    <row r="4819" spans="1:3">
      <c r="A4819">
        <v>1101</v>
      </c>
      <c r="B4819" s="141">
        <v>30</v>
      </c>
      <c r="C4819" s="142">
        <v>712</v>
      </c>
    </row>
    <row r="4820" spans="1:3">
      <c r="A4820">
        <v>1102</v>
      </c>
      <c r="B4820" s="141">
        <v>34.5</v>
      </c>
      <c r="C4820" s="142">
        <v>807</v>
      </c>
    </row>
    <row r="4821" spans="1:3">
      <c r="A4821">
        <v>1103</v>
      </c>
      <c r="B4821" s="141">
        <v>32</v>
      </c>
      <c r="C4821" s="142">
        <v>763</v>
      </c>
    </row>
    <row r="4822" spans="1:3">
      <c r="A4822">
        <v>1104</v>
      </c>
      <c r="B4822" s="141">
        <v>33.5</v>
      </c>
      <c r="C4822" s="142">
        <v>830</v>
      </c>
    </row>
    <row r="4823" spans="1:3">
      <c r="A4823">
        <v>1105</v>
      </c>
      <c r="B4823" s="141">
        <v>31</v>
      </c>
      <c r="C4823" s="142">
        <v>769</v>
      </c>
    </row>
    <row r="4824" spans="1:3">
      <c r="A4824">
        <v>1106</v>
      </c>
      <c r="B4824" s="141">
        <v>31</v>
      </c>
      <c r="C4824" s="142">
        <v>680</v>
      </c>
    </row>
    <row r="4825" spans="1:3">
      <c r="A4825">
        <v>1107</v>
      </c>
      <c r="B4825" s="141">
        <v>30.5</v>
      </c>
      <c r="C4825" s="142">
        <v>655</v>
      </c>
    </row>
    <row r="4826" spans="1:3">
      <c r="A4826">
        <v>1108</v>
      </c>
      <c r="B4826" s="141">
        <v>30</v>
      </c>
      <c r="C4826" s="142">
        <v>667</v>
      </c>
    </row>
    <row r="4827" spans="1:3">
      <c r="A4827">
        <v>1109</v>
      </c>
      <c r="B4827" s="141">
        <v>34</v>
      </c>
      <c r="C4827" s="142">
        <v>848</v>
      </c>
    </row>
    <row r="4828" spans="1:3">
      <c r="A4828">
        <v>1110</v>
      </c>
      <c r="B4828" s="141">
        <v>35</v>
      </c>
      <c r="C4828" s="142">
        <v>867</v>
      </c>
    </row>
    <row r="4829" spans="1:3">
      <c r="A4829">
        <v>1111</v>
      </c>
      <c r="B4829" s="141">
        <v>31</v>
      </c>
      <c r="C4829" s="142">
        <v>733</v>
      </c>
    </row>
    <row r="4830" spans="1:3">
      <c r="A4830">
        <v>1112</v>
      </c>
      <c r="B4830" s="141">
        <v>31</v>
      </c>
      <c r="C4830" s="142">
        <v>731</v>
      </c>
    </row>
    <row r="4831" spans="1:3">
      <c r="A4831">
        <v>1113</v>
      </c>
      <c r="B4831" s="141">
        <v>33</v>
      </c>
      <c r="C4831" s="142">
        <v>752</v>
      </c>
    </row>
    <row r="4832" spans="1:3">
      <c r="A4832">
        <v>1114</v>
      </c>
      <c r="B4832" s="141">
        <v>33</v>
      </c>
      <c r="C4832" s="142">
        <v>777</v>
      </c>
    </row>
    <row r="4833" spans="1:3">
      <c r="A4833">
        <v>1115</v>
      </c>
      <c r="B4833" s="141">
        <v>31</v>
      </c>
      <c r="C4833" s="142">
        <v>596</v>
      </c>
    </row>
    <row r="4834" spans="1:3">
      <c r="A4834">
        <v>1116</v>
      </c>
      <c r="B4834" s="141">
        <v>33</v>
      </c>
      <c r="C4834" s="142">
        <v>767</v>
      </c>
    </row>
    <row r="4835" spans="1:3">
      <c r="A4835">
        <v>1117</v>
      </c>
      <c r="B4835" s="141">
        <v>34</v>
      </c>
      <c r="C4835" s="142">
        <v>830</v>
      </c>
    </row>
    <row r="4836" spans="1:3">
      <c r="A4836">
        <v>1118</v>
      </c>
      <c r="B4836" s="141">
        <v>31</v>
      </c>
      <c r="C4836" s="142">
        <v>617</v>
      </c>
    </row>
    <row r="4837" spans="1:3">
      <c r="A4837">
        <v>1119</v>
      </c>
      <c r="B4837" s="141">
        <v>31</v>
      </c>
      <c r="C4837" s="142">
        <v>586</v>
      </c>
    </row>
    <row r="4838" spans="1:3">
      <c r="A4838">
        <v>1120</v>
      </c>
      <c r="B4838" s="141">
        <v>32</v>
      </c>
      <c r="C4838" s="142">
        <v>714</v>
      </c>
    </row>
    <row r="4839" spans="1:3">
      <c r="A4839">
        <v>1121</v>
      </c>
      <c r="B4839" s="141">
        <v>30</v>
      </c>
      <c r="C4839" s="142">
        <v>622</v>
      </c>
    </row>
    <row r="4840" spans="1:3">
      <c r="A4840">
        <v>1122</v>
      </c>
      <c r="B4840" s="141">
        <v>29</v>
      </c>
      <c r="C4840" s="142">
        <v>628</v>
      </c>
    </row>
    <row r="4841" spans="1:3">
      <c r="A4841">
        <v>1123</v>
      </c>
      <c r="B4841" s="141">
        <v>33</v>
      </c>
      <c r="C4841" s="142">
        <v>909</v>
      </c>
    </row>
    <row r="4842" spans="1:3">
      <c r="A4842">
        <v>1124</v>
      </c>
      <c r="B4842" s="141">
        <v>32</v>
      </c>
      <c r="C4842" s="142">
        <v>860</v>
      </c>
    </row>
    <row r="4843" spans="1:3">
      <c r="A4843">
        <v>1125</v>
      </c>
      <c r="B4843" s="141">
        <v>32</v>
      </c>
      <c r="C4843" s="142">
        <v>822</v>
      </c>
    </row>
    <row r="4844" spans="1:3">
      <c r="A4844">
        <v>1126</v>
      </c>
      <c r="B4844" s="141">
        <v>35</v>
      </c>
      <c r="C4844" s="142">
        <v>989</v>
      </c>
    </row>
    <row r="4845" spans="1:3">
      <c r="A4845">
        <v>1127</v>
      </c>
      <c r="B4845" s="141">
        <v>33</v>
      </c>
      <c r="C4845" s="142">
        <v>836</v>
      </c>
    </row>
    <row r="4846" spans="1:3">
      <c r="A4846">
        <v>1128</v>
      </c>
      <c r="B4846" s="141">
        <v>29</v>
      </c>
      <c r="C4846" s="142">
        <v>658</v>
      </c>
    </row>
    <row r="4847" spans="1:3">
      <c r="A4847">
        <v>1129</v>
      </c>
      <c r="B4847" s="141">
        <v>34</v>
      </c>
      <c r="C4847" s="142">
        <v>965</v>
      </c>
    </row>
    <row r="4848" spans="1:3">
      <c r="A4848">
        <v>1130</v>
      </c>
      <c r="B4848" s="141">
        <v>33</v>
      </c>
      <c r="C4848" s="142">
        <v>908</v>
      </c>
    </row>
    <row r="4849" spans="1:3">
      <c r="A4849">
        <v>1131</v>
      </c>
      <c r="B4849" s="141">
        <v>32.5</v>
      </c>
      <c r="C4849" s="142">
        <v>918</v>
      </c>
    </row>
    <row r="4850" spans="1:3">
      <c r="A4850">
        <v>1132</v>
      </c>
      <c r="B4850" s="141">
        <v>31</v>
      </c>
      <c r="C4850" s="142">
        <v>747</v>
      </c>
    </row>
    <row r="4851" spans="1:3">
      <c r="A4851">
        <v>1133</v>
      </c>
      <c r="B4851" s="141">
        <v>35</v>
      </c>
      <c r="C4851" s="142">
        <v>840</v>
      </c>
    </row>
    <row r="4852" spans="1:3">
      <c r="A4852">
        <v>1134</v>
      </c>
      <c r="B4852" s="141">
        <v>37</v>
      </c>
      <c r="C4852" s="142">
        <v>950</v>
      </c>
    </row>
    <row r="4853" spans="1:3">
      <c r="A4853">
        <v>1135</v>
      </c>
      <c r="B4853" s="141">
        <v>36</v>
      </c>
      <c r="C4853" s="142">
        <v>895</v>
      </c>
    </row>
    <row r="4854" spans="1:3">
      <c r="A4854">
        <v>1136</v>
      </c>
      <c r="B4854" s="141">
        <v>33</v>
      </c>
      <c r="C4854" s="142">
        <v>760</v>
      </c>
    </row>
    <row r="4855" spans="1:3">
      <c r="A4855">
        <v>1137</v>
      </c>
      <c r="B4855" s="141">
        <v>36</v>
      </c>
      <c r="C4855" s="142">
        <v>885</v>
      </c>
    </row>
    <row r="4856" spans="1:3">
      <c r="A4856">
        <v>1138</v>
      </c>
      <c r="B4856" s="141">
        <v>39</v>
      </c>
      <c r="C4856" s="142">
        <v>1025</v>
      </c>
    </row>
    <row r="4857" spans="1:3">
      <c r="A4857">
        <v>1139</v>
      </c>
      <c r="B4857" s="141">
        <v>33</v>
      </c>
      <c r="C4857" s="142">
        <v>700</v>
      </c>
    </row>
    <row r="4858" spans="1:3">
      <c r="A4858">
        <v>1140</v>
      </c>
      <c r="B4858" s="141">
        <v>35</v>
      </c>
      <c r="C4858" s="142">
        <v>799</v>
      </c>
    </row>
    <row r="4859" spans="1:3">
      <c r="A4859">
        <v>1141</v>
      </c>
      <c r="B4859" s="141">
        <v>39</v>
      </c>
      <c r="C4859" s="142">
        <v>1041</v>
      </c>
    </row>
    <row r="4860" spans="1:3">
      <c r="A4860">
        <v>1142</v>
      </c>
      <c r="B4860" s="141">
        <v>38</v>
      </c>
      <c r="C4860" s="142">
        <v>980</v>
      </c>
    </row>
    <row r="4861" spans="1:3">
      <c r="A4861">
        <v>1143</v>
      </c>
      <c r="B4861" s="141">
        <v>33</v>
      </c>
      <c r="C4861" s="142">
        <v>725</v>
      </c>
    </row>
    <row r="4862" spans="1:3">
      <c r="A4862">
        <v>1144</v>
      </c>
      <c r="B4862" s="141">
        <v>35</v>
      </c>
      <c r="C4862" s="142">
        <v>815</v>
      </c>
    </row>
    <row r="4863" spans="1:3">
      <c r="A4863">
        <v>1145</v>
      </c>
      <c r="B4863" s="141">
        <v>37</v>
      </c>
      <c r="C4863" s="142">
        <v>922</v>
      </c>
    </row>
    <row r="4864" spans="1:3">
      <c r="A4864">
        <v>1146</v>
      </c>
      <c r="B4864" s="141">
        <v>34</v>
      </c>
      <c r="C4864" s="142">
        <v>855</v>
      </c>
    </row>
    <row r="4865" spans="1:3">
      <c r="A4865">
        <v>1147</v>
      </c>
      <c r="B4865" s="141">
        <v>32</v>
      </c>
      <c r="C4865" s="142">
        <v>700</v>
      </c>
    </row>
    <row r="4866" spans="1:3">
      <c r="A4866">
        <v>1148</v>
      </c>
      <c r="B4866" s="141">
        <v>35</v>
      </c>
      <c r="C4866" s="142">
        <v>825</v>
      </c>
    </row>
    <row r="4867" spans="1:3">
      <c r="A4867">
        <v>1149</v>
      </c>
      <c r="B4867" s="141">
        <v>34</v>
      </c>
      <c r="C4867" s="142">
        <v>790</v>
      </c>
    </row>
    <row r="4868" spans="1:3">
      <c r="A4868">
        <v>1150</v>
      </c>
      <c r="B4868" s="141">
        <v>37</v>
      </c>
      <c r="C4868" s="142">
        <v>950</v>
      </c>
    </row>
    <row r="4869" spans="1:3">
      <c r="A4869">
        <v>1151</v>
      </c>
      <c r="B4869" s="141">
        <v>33</v>
      </c>
      <c r="C4869" s="142">
        <v>715</v>
      </c>
    </row>
    <row r="4870" spans="1:3">
      <c r="A4870">
        <v>1152</v>
      </c>
      <c r="B4870" s="141">
        <v>35</v>
      </c>
      <c r="C4870" s="142">
        <v>795</v>
      </c>
    </row>
    <row r="4871" spans="1:3">
      <c r="A4871">
        <v>1153</v>
      </c>
      <c r="B4871" s="141">
        <v>35</v>
      </c>
      <c r="C4871" s="142">
        <v>815</v>
      </c>
    </row>
    <row r="4872" spans="1:3">
      <c r="A4872">
        <v>1154</v>
      </c>
      <c r="B4872" s="141">
        <v>34</v>
      </c>
      <c r="C4872" s="142">
        <v>795</v>
      </c>
    </row>
    <row r="4873" spans="1:3">
      <c r="A4873">
        <v>1155</v>
      </c>
      <c r="B4873" s="141">
        <v>35</v>
      </c>
      <c r="C4873" s="142">
        <v>825</v>
      </c>
    </row>
    <row r="4874" spans="1:3">
      <c r="A4874">
        <v>1156</v>
      </c>
      <c r="B4874" s="141">
        <v>36</v>
      </c>
      <c r="C4874" s="142">
        <v>871</v>
      </c>
    </row>
    <row r="4875" spans="1:3">
      <c r="A4875">
        <v>1157</v>
      </c>
      <c r="B4875" s="141">
        <v>34</v>
      </c>
      <c r="C4875" s="142">
        <v>701</v>
      </c>
    </row>
    <row r="4876" spans="1:3">
      <c r="A4876">
        <v>1158</v>
      </c>
      <c r="B4876" s="141">
        <v>35</v>
      </c>
      <c r="C4876" s="142">
        <v>812</v>
      </c>
    </row>
    <row r="4877" spans="1:3">
      <c r="A4877">
        <v>1159</v>
      </c>
      <c r="B4877" s="141">
        <v>34</v>
      </c>
      <c r="C4877" s="142">
        <v>800</v>
      </c>
    </row>
    <row r="4878" spans="1:3">
      <c r="A4878">
        <v>1160</v>
      </c>
      <c r="B4878" s="141">
        <v>37</v>
      </c>
      <c r="C4878" s="142">
        <v>910</v>
      </c>
    </row>
    <row r="4879" spans="1:3">
      <c r="A4879">
        <v>1161</v>
      </c>
      <c r="B4879" s="141">
        <v>35</v>
      </c>
      <c r="C4879" s="142">
        <v>822</v>
      </c>
    </row>
    <row r="4880" spans="1:3">
      <c r="A4880">
        <v>1162</v>
      </c>
      <c r="B4880" s="141">
        <v>34</v>
      </c>
      <c r="C4880" s="142">
        <v>790</v>
      </c>
    </row>
    <row r="4881" spans="1:3">
      <c r="A4881">
        <v>1163</v>
      </c>
      <c r="B4881" s="141">
        <v>35</v>
      </c>
      <c r="C4881" s="142">
        <v>810</v>
      </c>
    </row>
    <row r="4882" spans="1:3">
      <c r="A4882">
        <v>1164</v>
      </c>
      <c r="B4882" s="141">
        <v>35</v>
      </c>
      <c r="C4882" s="142">
        <v>812</v>
      </c>
    </row>
    <row r="4883" spans="1:3">
      <c r="A4883">
        <v>1165</v>
      </c>
      <c r="B4883" s="141">
        <v>34</v>
      </c>
      <c r="C4883" s="142">
        <v>835</v>
      </c>
    </row>
    <row r="4884" spans="1:3">
      <c r="A4884">
        <v>1166</v>
      </c>
      <c r="B4884" s="141">
        <v>35</v>
      </c>
      <c r="C4884" s="142">
        <v>840</v>
      </c>
    </row>
    <row r="4885" spans="1:3">
      <c r="A4885">
        <v>1167</v>
      </c>
      <c r="B4885" s="141">
        <v>37</v>
      </c>
      <c r="C4885" s="142">
        <v>897</v>
      </c>
    </row>
    <row r="4886" spans="1:3">
      <c r="A4886">
        <v>1168</v>
      </c>
      <c r="B4886" s="141">
        <v>38</v>
      </c>
      <c r="C4886" s="142">
        <v>925</v>
      </c>
    </row>
    <row r="4887" spans="1:3">
      <c r="A4887">
        <v>1169</v>
      </c>
      <c r="B4887" s="141">
        <v>35</v>
      </c>
      <c r="C4887" s="142">
        <v>824</v>
      </c>
    </row>
    <row r="4888" spans="1:3">
      <c r="A4888">
        <v>1170</v>
      </c>
      <c r="B4888" s="141">
        <v>36</v>
      </c>
      <c r="C4888" s="142">
        <v>895</v>
      </c>
    </row>
    <row r="4889" spans="1:3">
      <c r="A4889">
        <v>1171</v>
      </c>
      <c r="B4889" s="141">
        <v>36</v>
      </c>
      <c r="C4889" s="142">
        <v>893</v>
      </c>
    </row>
    <row r="4890" spans="1:3">
      <c r="A4890">
        <v>1172</v>
      </c>
      <c r="B4890" s="141">
        <v>35</v>
      </c>
      <c r="C4890" s="142">
        <v>840</v>
      </c>
    </row>
    <row r="4891" spans="1:3">
      <c r="A4891">
        <v>1173</v>
      </c>
      <c r="B4891" s="141">
        <v>35</v>
      </c>
      <c r="C4891" s="142">
        <v>815</v>
      </c>
    </row>
    <row r="4892" spans="1:3">
      <c r="A4892">
        <v>1174</v>
      </c>
      <c r="B4892" s="141">
        <v>37</v>
      </c>
      <c r="C4892" s="142">
        <v>922</v>
      </c>
    </row>
    <row r="4893" spans="1:3">
      <c r="A4893">
        <v>1175</v>
      </c>
      <c r="B4893" s="141">
        <v>34</v>
      </c>
      <c r="C4893" s="142">
        <v>794</v>
      </c>
    </row>
    <row r="4894" spans="1:3">
      <c r="A4894">
        <v>1176</v>
      </c>
      <c r="B4894" s="141">
        <v>35</v>
      </c>
      <c r="C4894" s="142">
        <v>821</v>
      </c>
    </row>
    <row r="4895" spans="1:3">
      <c r="A4895">
        <v>1177</v>
      </c>
      <c r="B4895" s="141">
        <v>37</v>
      </c>
      <c r="C4895" s="142">
        <v>933</v>
      </c>
    </row>
    <row r="4896" spans="1:3">
      <c r="A4896">
        <v>1178</v>
      </c>
      <c r="B4896" s="141">
        <v>38</v>
      </c>
      <c r="C4896" s="142">
        <v>954</v>
      </c>
    </row>
    <row r="4897" spans="1:3">
      <c r="A4897">
        <v>1179</v>
      </c>
      <c r="B4897" s="141">
        <v>35</v>
      </c>
      <c r="C4897" s="142">
        <v>815</v>
      </c>
    </row>
    <row r="4898" spans="1:3">
      <c r="A4898">
        <v>1180</v>
      </c>
      <c r="B4898" s="141">
        <v>35</v>
      </c>
      <c r="C4898" s="142">
        <v>826</v>
      </c>
    </row>
    <row r="4899" spans="1:3">
      <c r="A4899">
        <v>1181</v>
      </c>
      <c r="B4899" s="141">
        <v>33</v>
      </c>
      <c r="C4899" s="142">
        <v>725</v>
      </c>
    </row>
    <row r="4900" spans="1:3">
      <c r="A4900">
        <v>1182</v>
      </c>
      <c r="B4900" s="141">
        <v>37</v>
      </c>
      <c r="C4900" s="142">
        <v>920</v>
      </c>
    </row>
    <row r="4901" spans="1:3">
      <c r="A4901">
        <v>1183</v>
      </c>
      <c r="B4901" s="141">
        <v>41</v>
      </c>
      <c r="C4901" s="142">
        <v>1401</v>
      </c>
    </row>
    <row r="4902" spans="1:3">
      <c r="A4902">
        <v>1184</v>
      </c>
      <c r="B4902" s="141">
        <v>37</v>
      </c>
      <c r="C4902" s="142">
        <v>980</v>
      </c>
    </row>
    <row r="4903" spans="1:3">
      <c r="A4903">
        <v>1185</v>
      </c>
      <c r="B4903" s="141">
        <v>35</v>
      </c>
      <c r="C4903" s="142">
        <v>675</v>
      </c>
    </row>
    <row r="4904" spans="1:3">
      <c r="A4904">
        <v>1186</v>
      </c>
      <c r="B4904" s="141">
        <v>40</v>
      </c>
      <c r="C4904" s="142">
        <v>1499</v>
      </c>
    </row>
    <row r="4905" spans="1:3">
      <c r="A4905">
        <v>1187</v>
      </c>
      <c r="B4905" s="141">
        <v>35</v>
      </c>
      <c r="C4905" s="142">
        <v>815</v>
      </c>
    </row>
    <row r="4906" spans="1:3">
      <c r="A4906">
        <v>1188</v>
      </c>
      <c r="B4906" s="141">
        <v>40</v>
      </c>
      <c r="C4906" s="142">
        <v>1321</v>
      </c>
    </row>
    <row r="4907" spans="1:3">
      <c r="A4907">
        <v>1189</v>
      </c>
      <c r="B4907" s="141">
        <v>33</v>
      </c>
      <c r="C4907" s="142">
        <v>720</v>
      </c>
    </row>
    <row r="4908" spans="1:3">
      <c r="A4908">
        <v>1190</v>
      </c>
      <c r="B4908" s="141">
        <v>35</v>
      </c>
      <c r="C4908" s="142">
        <v>800</v>
      </c>
    </row>
    <row r="4909" spans="1:3">
      <c r="A4909">
        <v>1191</v>
      </c>
      <c r="B4909" s="141">
        <v>36</v>
      </c>
      <c r="C4909" s="142">
        <v>815</v>
      </c>
    </row>
    <row r="4910" spans="1:3">
      <c r="A4910">
        <v>1192</v>
      </c>
      <c r="B4910" s="141">
        <v>37</v>
      </c>
      <c r="C4910" s="142">
        <v>910</v>
      </c>
    </row>
    <row r="4911" spans="1:3">
      <c r="A4911">
        <v>1193</v>
      </c>
      <c r="B4911" s="141">
        <v>39</v>
      </c>
      <c r="C4911" s="142">
        <v>1345</v>
      </c>
    </row>
    <row r="4912" spans="1:3">
      <c r="A4912">
        <v>1194</v>
      </c>
      <c r="B4912" s="141">
        <v>40</v>
      </c>
      <c r="C4912" s="142">
        <v>1425</v>
      </c>
    </row>
    <row r="4913" spans="1:3">
      <c r="A4913">
        <v>1195</v>
      </c>
      <c r="B4913" s="141">
        <v>38</v>
      </c>
      <c r="C4913" s="142">
        <v>1280</v>
      </c>
    </row>
    <row r="4914" spans="1:3">
      <c r="A4914">
        <v>1196</v>
      </c>
      <c r="B4914" s="141">
        <v>34</v>
      </c>
      <c r="C4914" s="142">
        <v>1056</v>
      </c>
    </row>
    <row r="4915" spans="1:3">
      <c r="A4915">
        <v>1197</v>
      </c>
      <c r="B4915" s="141">
        <v>35</v>
      </c>
      <c r="C4915" s="142">
        <v>850</v>
      </c>
    </row>
    <row r="4916" spans="1:3">
      <c r="A4916">
        <v>1198</v>
      </c>
      <c r="B4916" s="141">
        <v>36</v>
      </c>
      <c r="C4916" s="142">
        <v>988</v>
      </c>
    </row>
    <row r="4917" spans="1:3">
      <c r="A4917">
        <v>1199</v>
      </c>
      <c r="B4917" s="141">
        <v>34</v>
      </c>
      <c r="C4917" s="142">
        <v>840</v>
      </c>
    </row>
    <row r="4918" spans="1:3">
      <c r="A4918">
        <v>1200</v>
      </c>
      <c r="B4918" s="141">
        <v>38</v>
      </c>
      <c r="C4918" s="142">
        <v>1235</v>
      </c>
    </row>
    <row r="4919" spans="1:3">
      <c r="A4919">
        <v>1201</v>
      </c>
      <c r="B4919" s="141">
        <v>34</v>
      </c>
      <c r="C4919" s="142">
        <v>1090</v>
      </c>
    </row>
    <row r="4920" spans="1:3">
      <c r="A4920">
        <v>1202</v>
      </c>
      <c r="B4920" s="141">
        <v>37</v>
      </c>
      <c r="C4920" s="142">
        <v>1240</v>
      </c>
    </row>
    <row r="4921" spans="1:3">
      <c r="A4921">
        <v>1203</v>
      </c>
      <c r="B4921" s="141">
        <v>37</v>
      </c>
      <c r="C4921" s="142">
        <v>1122</v>
      </c>
    </row>
    <row r="4922" spans="1:3">
      <c r="A4922">
        <v>1204</v>
      </c>
      <c r="B4922" s="141">
        <v>40</v>
      </c>
      <c r="C4922" s="142">
        <v>1325</v>
      </c>
    </row>
    <row r="4923" spans="1:3">
      <c r="A4923">
        <v>1205</v>
      </c>
      <c r="B4923" s="141">
        <v>38</v>
      </c>
      <c r="C4923" s="142">
        <v>1180</v>
      </c>
    </row>
    <row r="4924" spans="1:3">
      <c r="A4924">
        <v>1206</v>
      </c>
      <c r="B4924" s="141">
        <v>33</v>
      </c>
      <c r="C4924" s="142">
        <v>908</v>
      </c>
    </row>
    <row r="4925" spans="1:3">
      <c r="A4925">
        <v>1207</v>
      </c>
      <c r="B4925" s="141">
        <v>32</v>
      </c>
      <c r="C4925" s="142">
        <v>860</v>
      </c>
    </row>
    <row r="4926" spans="1:3">
      <c r="A4926">
        <v>1208</v>
      </c>
      <c r="B4926" s="141">
        <v>35</v>
      </c>
      <c r="C4926" s="142">
        <v>1002</v>
      </c>
    </row>
    <row r="4927" spans="1:3">
      <c r="A4927">
        <v>1209</v>
      </c>
      <c r="B4927" s="141">
        <v>36</v>
      </c>
      <c r="C4927" s="142">
        <v>1100</v>
      </c>
    </row>
    <row r="4928" spans="1:3">
      <c r="A4928">
        <v>1210</v>
      </c>
      <c r="B4928" s="141">
        <v>34</v>
      </c>
      <c r="C4928" s="142">
        <v>987</v>
      </c>
    </row>
    <row r="4929" spans="1:3">
      <c r="A4929">
        <v>1211</v>
      </c>
      <c r="B4929" s="141">
        <v>39</v>
      </c>
      <c r="C4929" s="142">
        <v>1395</v>
      </c>
    </row>
    <row r="4930" spans="1:3">
      <c r="A4930">
        <v>1212</v>
      </c>
      <c r="B4930" s="141">
        <v>40</v>
      </c>
      <c r="C4930" s="142">
        <v>1400</v>
      </c>
    </row>
    <row r="4931" spans="1:3">
      <c r="A4931">
        <v>1213</v>
      </c>
      <c r="B4931" s="141">
        <v>35</v>
      </c>
      <c r="C4931" s="142">
        <v>811</v>
      </c>
    </row>
    <row r="4932" spans="1:3">
      <c r="A4932">
        <v>1214</v>
      </c>
      <c r="B4932" s="141">
        <v>37</v>
      </c>
      <c r="C4932" s="142">
        <v>925</v>
      </c>
    </row>
    <row r="4933" spans="1:3">
      <c r="A4933">
        <v>1215</v>
      </c>
      <c r="B4933" s="141">
        <v>34</v>
      </c>
      <c r="C4933" s="142">
        <v>794</v>
      </c>
    </row>
    <row r="4934" spans="1:3">
      <c r="A4934">
        <v>1216</v>
      </c>
      <c r="B4934" s="141">
        <v>35</v>
      </c>
      <c r="C4934" s="142">
        <v>821</v>
      </c>
    </row>
    <row r="4935" spans="1:3">
      <c r="A4935">
        <v>1217</v>
      </c>
      <c r="B4935" s="141">
        <v>37</v>
      </c>
      <c r="C4935" s="142">
        <v>935</v>
      </c>
    </row>
    <row r="4936" spans="1:3">
      <c r="A4936">
        <v>1218</v>
      </c>
      <c r="B4936" s="141">
        <v>38</v>
      </c>
      <c r="C4936" s="142">
        <v>954</v>
      </c>
    </row>
    <row r="4937" spans="1:3">
      <c r="A4937">
        <v>1219</v>
      </c>
      <c r="B4937" s="141">
        <v>35</v>
      </c>
      <c r="C4937" s="142">
        <v>801</v>
      </c>
    </row>
    <row r="4938" spans="1:3">
      <c r="A4938">
        <v>1220</v>
      </c>
      <c r="B4938" s="141">
        <v>35</v>
      </c>
      <c r="C4938" s="142">
        <v>821</v>
      </c>
    </row>
    <row r="4939" spans="1:3">
      <c r="A4939">
        <v>1221</v>
      </c>
      <c r="B4939" s="141">
        <v>33</v>
      </c>
      <c r="C4939" s="142">
        <v>721</v>
      </c>
    </row>
    <row r="4940" spans="1:3">
      <c r="A4940">
        <v>1222</v>
      </c>
      <c r="B4940" s="141">
        <v>37</v>
      </c>
      <c r="C4940" s="142">
        <v>933</v>
      </c>
    </row>
    <row r="4941" spans="1:3">
      <c r="A4941">
        <v>1223</v>
      </c>
      <c r="B4941" s="141">
        <v>41</v>
      </c>
      <c r="C4941" s="142">
        <v>1401</v>
      </c>
    </row>
    <row r="4942" spans="1:3">
      <c r="A4942">
        <v>1224</v>
      </c>
      <c r="B4942" s="141">
        <v>35</v>
      </c>
      <c r="C4942" s="142">
        <v>980</v>
      </c>
    </row>
    <row r="4943" spans="1:3">
      <c r="A4943">
        <v>1225</v>
      </c>
      <c r="B4943" s="141">
        <v>34</v>
      </c>
      <c r="C4943" s="142">
        <v>671</v>
      </c>
    </row>
    <row r="4944" spans="1:3">
      <c r="A4944">
        <v>1226</v>
      </c>
      <c r="B4944" s="141">
        <v>40</v>
      </c>
      <c r="C4944" s="142">
        <v>1499</v>
      </c>
    </row>
    <row r="4945" spans="1:3">
      <c r="A4945">
        <v>1227</v>
      </c>
      <c r="B4945" s="141">
        <v>37</v>
      </c>
      <c r="C4945" s="142">
        <v>915</v>
      </c>
    </row>
    <row r="4946" spans="1:3">
      <c r="A4946">
        <v>1228</v>
      </c>
      <c r="B4946" s="141">
        <v>38</v>
      </c>
      <c r="C4946" s="142">
        <v>955</v>
      </c>
    </row>
    <row r="4947" spans="1:3">
      <c r="A4947">
        <v>1229</v>
      </c>
      <c r="B4947" s="141">
        <v>35</v>
      </c>
      <c r="C4947" s="142">
        <v>810</v>
      </c>
    </row>
    <row r="4948" spans="1:3">
      <c r="A4948">
        <v>1230</v>
      </c>
      <c r="B4948" s="141">
        <v>35</v>
      </c>
      <c r="C4948" s="142">
        <v>824</v>
      </c>
    </row>
    <row r="4949" spans="1:3">
      <c r="A4949">
        <v>1231</v>
      </c>
      <c r="B4949" s="141">
        <v>33</v>
      </c>
      <c r="C4949" s="142">
        <v>651</v>
      </c>
    </row>
    <row r="4950" spans="1:3">
      <c r="A4950">
        <v>1232</v>
      </c>
      <c r="B4950" s="141">
        <v>37</v>
      </c>
      <c r="C4950" s="142">
        <v>924</v>
      </c>
    </row>
    <row r="4951" spans="1:3">
      <c r="A4951">
        <v>1233</v>
      </c>
      <c r="B4951" s="141">
        <v>35</v>
      </c>
      <c r="C4951" s="142">
        <v>820</v>
      </c>
    </row>
    <row r="4952" spans="1:3">
      <c r="A4952">
        <v>1234</v>
      </c>
      <c r="B4952" s="141">
        <v>34</v>
      </c>
      <c r="C4952" s="142">
        <v>791</v>
      </c>
    </row>
    <row r="4953" spans="1:3">
      <c r="A4953">
        <v>1235</v>
      </c>
      <c r="B4953" s="141">
        <v>35</v>
      </c>
      <c r="C4953" s="142">
        <v>820</v>
      </c>
    </row>
    <row r="4954" spans="1:3">
      <c r="A4954">
        <v>1236</v>
      </c>
      <c r="B4954" s="141">
        <v>36</v>
      </c>
      <c r="C4954" s="142">
        <v>875</v>
      </c>
    </row>
    <row r="4955" spans="1:3">
      <c r="A4955">
        <v>1237</v>
      </c>
      <c r="B4955" s="141">
        <v>33</v>
      </c>
      <c r="C4955" s="142">
        <v>701</v>
      </c>
    </row>
    <row r="4956" spans="1:3">
      <c r="A4956">
        <v>1238</v>
      </c>
      <c r="B4956" s="141">
        <v>35</v>
      </c>
      <c r="C4956" s="142">
        <v>815</v>
      </c>
    </row>
    <row r="4957" spans="1:3">
      <c r="A4957">
        <v>1239</v>
      </c>
      <c r="B4957" s="141">
        <v>34</v>
      </c>
      <c r="C4957" s="142">
        <v>800</v>
      </c>
    </row>
    <row r="4958" spans="1:3">
      <c r="A4958">
        <v>1240</v>
      </c>
      <c r="B4958" s="141">
        <v>37</v>
      </c>
      <c r="C4958" s="142">
        <v>915</v>
      </c>
    </row>
    <row r="4959" spans="1:3">
      <c r="A4959">
        <v>1241</v>
      </c>
      <c r="B4959" s="141">
        <v>35</v>
      </c>
      <c r="C4959" s="142">
        <v>822</v>
      </c>
    </row>
    <row r="4960" spans="1:3">
      <c r="A4960">
        <v>1242</v>
      </c>
      <c r="B4960" s="141">
        <v>34</v>
      </c>
      <c r="C4960" s="142">
        <v>790</v>
      </c>
    </row>
    <row r="4961" spans="1:3">
      <c r="A4961">
        <v>1243</v>
      </c>
      <c r="B4961" s="141">
        <v>35</v>
      </c>
      <c r="C4961" s="142">
        <v>815</v>
      </c>
    </row>
    <row r="4962" spans="1:3">
      <c r="A4962">
        <v>1244</v>
      </c>
      <c r="B4962" s="141">
        <v>37</v>
      </c>
      <c r="C4962" s="142">
        <v>924</v>
      </c>
    </row>
    <row r="4963" spans="1:3">
      <c r="A4963">
        <v>1245</v>
      </c>
      <c r="B4963" s="141">
        <v>34</v>
      </c>
      <c r="C4963" s="142">
        <v>794</v>
      </c>
    </row>
    <row r="4964" spans="1:3">
      <c r="A4964">
        <v>1246</v>
      </c>
      <c r="B4964" s="141">
        <v>35</v>
      </c>
      <c r="C4964" s="142">
        <v>821</v>
      </c>
    </row>
    <row r="4965" spans="1:3">
      <c r="A4965">
        <v>1247</v>
      </c>
      <c r="B4965" s="141">
        <v>37</v>
      </c>
      <c r="C4965" s="142">
        <v>933</v>
      </c>
    </row>
    <row r="4966" spans="1:3">
      <c r="A4966">
        <v>1248</v>
      </c>
      <c r="B4966" s="141">
        <v>38</v>
      </c>
      <c r="C4966" s="142">
        <v>951</v>
      </c>
    </row>
    <row r="4967" spans="1:3">
      <c r="A4967">
        <v>1249</v>
      </c>
      <c r="B4967" s="141">
        <v>35</v>
      </c>
      <c r="C4967" s="142">
        <v>801</v>
      </c>
    </row>
    <row r="4968" spans="1:3">
      <c r="A4968">
        <v>1250</v>
      </c>
      <c r="B4968" s="141">
        <v>35</v>
      </c>
      <c r="C4968" s="142">
        <v>821</v>
      </c>
    </row>
    <row r="4969" spans="1:3">
      <c r="A4969">
        <v>1251</v>
      </c>
      <c r="B4969" s="141">
        <v>33</v>
      </c>
      <c r="C4969" s="142">
        <v>725</v>
      </c>
    </row>
    <row r="4970" spans="1:3">
      <c r="A4970">
        <v>1252</v>
      </c>
      <c r="B4970" s="141">
        <v>37</v>
      </c>
      <c r="C4970" s="142">
        <v>925</v>
      </c>
    </row>
    <row r="4971" spans="1:3">
      <c r="A4971">
        <v>1253</v>
      </c>
      <c r="B4971" s="141">
        <v>35</v>
      </c>
      <c r="C4971" s="142">
        <v>899</v>
      </c>
    </row>
    <row r="4972" spans="1:3">
      <c r="A4972">
        <v>1254</v>
      </c>
      <c r="B4972" s="141">
        <v>33</v>
      </c>
      <c r="C4972" s="142">
        <v>807</v>
      </c>
    </row>
    <row r="4973" spans="1:3">
      <c r="A4973">
        <v>1255</v>
      </c>
      <c r="B4973" s="141">
        <v>37</v>
      </c>
      <c r="C4973" s="142">
        <v>980</v>
      </c>
    </row>
    <row r="4974" spans="1:3">
      <c r="A4974">
        <v>1256</v>
      </c>
      <c r="B4974" s="141">
        <v>34</v>
      </c>
      <c r="C4974" s="142">
        <v>877</v>
      </c>
    </row>
    <row r="4975" spans="1:3">
      <c r="A4975">
        <v>1257</v>
      </c>
      <c r="B4975" s="141">
        <v>39</v>
      </c>
      <c r="C4975" s="142">
        <v>1020</v>
      </c>
    </row>
    <row r="4976" spans="1:3">
      <c r="A4976">
        <v>1258</v>
      </c>
      <c r="B4976" s="141">
        <v>35</v>
      </c>
      <c r="C4976" s="142">
        <v>879</v>
      </c>
    </row>
    <row r="4977" spans="1:3">
      <c r="A4977">
        <v>1259</v>
      </c>
      <c r="B4977" s="141">
        <v>33</v>
      </c>
      <c r="C4977" s="142">
        <v>815</v>
      </c>
    </row>
    <row r="4978" spans="1:3">
      <c r="A4978">
        <v>1260</v>
      </c>
      <c r="B4978" s="141">
        <v>37</v>
      </c>
      <c r="C4978" s="142">
        <v>820</v>
      </c>
    </row>
    <row r="4979" spans="1:3">
      <c r="A4979">
        <v>1261</v>
      </c>
      <c r="B4979" s="141">
        <v>38</v>
      </c>
      <c r="C4979" s="142">
        <v>975</v>
      </c>
    </row>
    <row r="4980" spans="1:3">
      <c r="A4980">
        <v>1262</v>
      </c>
      <c r="B4980" s="141">
        <v>37</v>
      </c>
      <c r="C4980" s="142">
        <v>991</v>
      </c>
    </row>
    <row r="4981" spans="1:3">
      <c r="A4981">
        <v>1263</v>
      </c>
      <c r="B4981" s="141">
        <v>39</v>
      </c>
      <c r="C4981" s="142">
        <v>1002</v>
      </c>
    </row>
    <row r="4982" spans="1:3">
      <c r="A4982">
        <v>1264</v>
      </c>
      <c r="B4982" s="141">
        <v>40</v>
      </c>
      <c r="C4982" s="142">
        <v>1320</v>
      </c>
    </row>
    <row r="4983" spans="1:3">
      <c r="A4983">
        <v>1265</v>
      </c>
      <c r="B4983" s="141">
        <v>42</v>
      </c>
      <c r="C4983" s="142">
        <v>1450</v>
      </c>
    </row>
    <row r="4984" spans="1:3">
      <c r="A4984">
        <v>1266</v>
      </c>
      <c r="B4984" s="141">
        <v>41</v>
      </c>
      <c r="C4984" s="142">
        <v>1401</v>
      </c>
    </row>
    <row r="4985" spans="1:3">
      <c r="A4985">
        <v>1267</v>
      </c>
      <c r="B4985" s="141">
        <v>40</v>
      </c>
      <c r="C4985" s="142">
        <v>1400</v>
      </c>
    </row>
    <row r="4986" spans="1:3">
      <c r="A4986">
        <v>1268</v>
      </c>
      <c r="B4986" s="141">
        <v>39</v>
      </c>
      <c r="C4986" s="142">
        <v>1220</v>
      </c>
    </row>
    <row r="4987" spans="1:3">
      <c r="A4987">
        <v>1269</v>
      </c>
      <c r="B4987" s="141">
        <v>38</v>
      </c>
      <c r="C4987" s="142">
        <v>1002</v>
      </c>
    </row>
    <row r="4988" spans="1:3">
      <c r="A4988">
        <v>1270</v>
      </c>
      <c r="B4988" s="141">
        <v>39</v>
      </c>
      <c r="C4988" s="142">
        <v>1100</v>
      </c>
    </row>
    <row r="4989" spans="1:3">
      <c r="A4989">
        <v>1271</v>
      </c>
      <c r="B4989" s="141">
        <v>40</v>
      </c>
      <c r="C4989" s="142">
        <v>1420</v>
      </c>
    </row>
    <row r="4990" spans="1:3">
      <c r="A4990">
        <v>1272</v>
      </c>
      <c r="B4990" s="141">
        <v>40</v>
      </c>
      <c r="C4990" s="142">
        <v>1320</v>
      </c>
    </row>
    <row r="4991" spans="1:3">
      <c r="A4991">
        <v>1273</v>
      </c>
      <c r="B4991" s="141">
        <v>40</v>
      </c>
      <c r="C4991" s="142">
        <v>1238</v>
      </c>
    </row>
    <row r="4992" spans="1:3">
      <c r="A4992">
        <v>1274</v>
      </c>
      <c r="B4992" s="141">
        <v>36</v>
      </c>
      <c r="C4992" s="142">
        <v>1043</v>
      </c>
    </row>
    <row r="4993" spans="1:3">
      <c r="A4993">
        <v>1275</v>
      </c>
      <c r="B4993" s="141">
        <v>38</v>
      </c>
      <c r="C4993" s="142">
        <v>1181</v>
      </c>
    </row>
    <row r="4994" spans="1:3">
      <c r="A4994">
        <v>1276</v>
      </c>
      <c r="B4994" s="141">
        <v>41</v>
      </c>
      <c r="C4994" s="142">
        <v>1409</v>
      </c>
    </row>
    <row r="4995" spans="1:3">
      <c r="A4995">
        <v>1277</v>
      </c>
      <c r="B4995" s="141">
        <v>38</v>
      </c>
      <c r="C4995" s="142">
        <v>1146</v>
      </c>
    </row>
    <row r="4996" spans="1:3">
      <c r="A4996">
        <v>1278</v>
      </c>
      <c r="B4996" s="141">
        <v>33</v>
      </c>
      <c r="C4996" s="142">
        <v>948</v>
      </c>
    </row>
    <row r="4997" spans="1:3">
      <c r="A4997">
        <v>1279</v>
      </c>
      <c r="B4997" s="141">
        <v>32</v>
      </c>
      <c r="C4997" s="142">
        <v>864</v>
      </c>
    </row>
    <row r="4998" spans="1:3">
      <c r="A4998">
        <v>1280</v>
      </c>
      <c r="B4998" s="141">
        <v>37</v>
      </c>
      <c r="C4998" s="142">
        <v>1080</v>
      </c>
    </row>
    <row r="4999" spans="1:3">
      <c r="A4999">
        <v>1281</v>
      </c>
      <c r="B4999" s="141">
        <v>32</v>
      </c>
      <c r="C4999" s="142">
        <v>815</v>
      </c>
    </row>
    <row r="5000" spans="1:3">
      <c r="A5000">
        <v>1282</v>
      </c>
      <c r="B5000" s="141">
        <v>34</v>
      </c>
      <c r="C5000" s="142">
        <v>974</v>
      </c>
    </row>
    <row r="5001" spans="1:3">
      <c r="A5001">
        <v>1283</v>
      </c>
      <c r="B5001" s="141">
        <v>40</v>
      </c>
      <c r="C5001" s="142">
        <v>1364</v>
      </c>
    </row>
    <row r="5002" spans="1:3">
      <c r="A5002">
        <v>1284</v>
      </c>
      <c r="B5002" s="141">
        <v>37</v>
      </c>
      <c r="C5002" s="142">
        <v>1192</v>
      </c>
    </row>
    <row r="5003" spans="1:3">
      <c r="A5003">
        <v>1285</v>
      </c>
      <c r="B5003" s="141">
        <v>39</v>
      </c>
      <c r="C5003" s="142">
        <v>1444</v>
      </c>
    </row>
    <row r="5004" spans="1:3">
      <c r="A5004">
        <v>1286</v>
      </c>
      <c r="B5004" s="141">
        <v>38</v>
      </c>
      <c r="C5004" s="142">
        <v>1226</v>
      </c>
    </row>
    <row r="5005" spans="1:3">
      <c r="A5005">
        <v>1287</v>
      </c>
      <c r="B5005" s="141">
        <v>40</v>
      </c>
      <c r="C5005" s="142">
        <v>1481</v>
      </c>
    </row>
    <row r="5006" spans="1:3">
      <c r="A5006">
        <v>1288</v>
      </c>
      <c r="B5006" s="141">
        <v>37</v>
      </c>
      <c r="C5006" s="142">
        <v>1123</v>
      </c>
    </row>
    <row r="5007" spans="1:3">
      <c r="A5007">
        <v>1289</v>
      </c>
      <c r="B5007" s="141">
        <v>33</v>
      </c>
      <c r="C5007" s="142">
        <v>735</v>
      </c>
    </row>
    <row r="5008" spans="1:3">
      <c r="A5008">
        <v>1290</v>
      </c>
      <c r="B5008" s="141">
        <v>36</v>
      </c>
      <c r="C5008" s="142">
        <v>926</v>
      </c>
    </row>
    <row r="5009" spans="1:3">
      <c r="A5009">
        <v>1291</v>
      </c>
      <c r="B5009" s="141">
        <v>35</v>
      </c>
      <c r="C5009" s="142">
        <v>986</v>
      </c>
    </row>
    <row r="5010" spans="1:3">
      <c r="A5010">
        <v>1292</v>
      </c>
      <c r="B5010" s="141">
        <v>33</v>
      </c>
      <c r="C5010" s="142">
        <v>1043</v>
      </c>
    </row>
    <row r="5011" spans="1:3">
      <c r="A5011">
        <v>1293</v>
      </c>
      <c r="B5011" s="141">
        <v>39</v>
      </c>
      <c r="C5011" s="142">
        <v>1320</v>
      </c>
    </row>
    <row r="5012" spans="1:3">
      <c r="A5012">
        <v>1294</v>
      </c>
      <c r="B5012" s="141">
        <v>40</v>
      </c>
      <c r="C5012" s="142">
        <v>1410</v>
      </c>
    </row>
    <row r="5013" spans="1:3">
      <c r="A5013">
        <v>1295</v>
      </c>
      <c r="B5013" s="141">
        <v>33</v>
      </c>
      <c r="C5013" s="142">
        <v>820</v>
      </c>
    </row>
    <row r="5014" spans="1:3">
      <c r="A5014">
        <v>1296</v>
      </c>
      <c r="B5014" s="141">
        <v>40</v>
      </c>
      <c r="C5014" s="142">
        <v>1498</v>
      </c>
    </row>
    <row r="5015" spans="1:3">
      <c r="A5015">
        <v>1297</v>
      </c>
      <c r="B5015" s="141">
        <v>38</v>
      </c>
      <c r="C5015" s="142">
        <v>1102</v>
      </c>
    </row>
    <row r="5016" spans="1:3">
      <c r="A5016">
        <v>1298</v>
      </c>
      <c r="B5016" s="141">
        <v>39</v>
      </c>
      <c r="C5016" s="142">
        <v>1289</v>
      </c>
    </row>
    <row r="5017" spans="1:3">
      <c r="A5017">
        <v>1299</v>
      </c>
      <c r="B5017" s="141">
        <v>35</v>
      </c>
      <c r="C5017" s="142">
        <v>987</v>
      </c>
    </row>
    <row r="5018" spans="1:3">
      <c r="A5018">
        <v>1300</v>
      </c>
      <c r="B5018" s="141">
        <v>38</v>
      </c>
      <c r="C5018" s="142">
        <v>1099</v>
      </c>
    </row>
    <row r="5019" spans="1:3">
      <c r="A5019">
        <v>1301</v>
      </c>
      <c r="B5019" s="141">
        <v>39</v>
      </c>
      <c r="C5019" s="142">
        <v>1108</v>
      </c>
    </row>
    <row r="5020" spans="1:3">
      <c r="A5020">
        <v>1302</v>
      </c>
      <c r="B5020" s="141">
        <v>33</v>
      </c>
      <c r="C5020" s="142">
        <v>860</v>
      </c>
    </row>
    <row r="5021" spans="1:3">
      <c r="A5021">
        <v>1303</v>
      </c>
      <c r="B5021" s="141">
        <v>35</v>
      </c>
      <c r="C5021" s="142">
        <v>811</v>
      </c>
    </row>
    <row r="5022" spans="1:3">
      <c r="A5022">
        <v>1304</v>
      </c>
      <c r="B5022" s="141">
        <v>34</v>
      </c>
      <c r="C5022" s="142">
        <v>793</v>
      </c>
    </row>
    <row r="5023" spans="1:3">
      <c r="A5023">
        <v>1305</v>
      </c>
      <c r="B5023" s="141">
        <v>35</v>
      </c>
      <c r="C5023" s="142">
        <v>820</v>
      </c>
    </row>
    <row r="5024" spans="1:3">
      <c r="A5024">
        <v>1306</v>
      </c>
      <c r="B5024" s="141">
        <v>36</v>
      </c>
      <c r="C5024" s="142">
        <v>871</v>
      </c>
    </row>
    <row r="5025" spans="1:3">
      <c r="A5025">
        <v>1307</v>
      </c>
      <c r="B5025" s="141">
        <v>33</v>
      </c>
      <c r="C5025" s="142">
        <v>701</v>
      </c>
    </row>
    <row r="5026" spans="1:3">
      <c r="A5026">
        <v>1308</v>
      </c>
      <c r="B5026" s="141">
        <v>35</v>
      </c>
      <c r="C5026" s="142">
        <v>812</v>
      </c>
    </row>
    <row r="5027" spans="1:3">
      <c r="A5027">
        <v>1309</v>
      </c>
      <c r="B5027" s="141">
        <v>34</v>
      </c>
      <c r="C5027" s="142">
        <v>800</v>
      </c>
    </row>
    <row r="5028" spans="1:3">
      <c r="A5028">
        <v>1310</v>
      </c>
      <c r="B5028" s="141">
        <v>37</v>
      </c>
      <c r="C5028" s="142">
        <v>910</v>
      </c>
    </row>
    <row r="5029" spans="1:3">
      <c r="A5029">
        <v>1311</v>
      </c>
      <c r="B5029" s="141">
        <v>35</v>
      </c>
      <c r="C5029" s="142">
        <v>822</v>
      </c>
    </row>
    <row r="5030" spans="1:3">
      <c r="A5030">
        <v>1312</v>
      </c>
      <c r="B5030" s="141">
        <v>34</v>
      </c>
      <c r="C5030" s="142">
        <v>790</v>
      </c>
    </row>
    <row r="5031" spans="1:3">
      <c r="A5031">
        <v>1313</v>
      </c>
      <c r="B5031" s="141">
        <v>34</v>
      </c>
      <c r="C5031" s="142">
        <v>790</v>
      </c>
    </row>
    <row r="5032" spans="1:3">
      <c r="A5032">
        <v>1314</v>
      </c>
      <c r="B5032" s="141">
        <v>39</v>
      </c>
      <c r="C5032" s="142">
        <v>975</v>
      </c>
    </row>
    <row r="5033" spans="1:3">
      <c r="A5033">
        <v>1315</v>
      </c>
      <c r="B5033" s="141">
        <v>35</v>
      </c>
      <c r="C5033" s="142">
        <v>820</v>
      </c>
    </row>
    <row r="5034" spans="1:3">
      <c r="A5034">
        <v>1316</v>
      </c>
      <c r="B5034" s="141">
        <v>37</v>
      </c>
      <c r="C5034" s="142">
        <v>955</v>
      </c>
    </row>
    <row r="5035" spans="1:3">
      <c r="A5035">
        <v>1317</v>
      </c>
      <c r="B5035" s="141">
        <v>40</v>
      </c>
      <c r="C5035" s="142">
        <v>1154</v>
      </c>
    </row>
    <row r="5036" spans="1:3">
      <c r="A5036">
        <v>1318</v>
      </c>
      <c r="B5036" s="141">
        <v>41</v>
      </c>
      <c r="C5036" s="142">
        <v>1375</v>
      </c>
    </row>
    <row r="5037" spans="1:3">
      <c r="A5037">
        <v>1319</v>
      </c>
      <c r="B5037" s="141">
        <v>36</v>
      </c>
      <c r="C5037" s="142">
        <v>910</v>
      </c>
    </row>
    <row r="5038" spans="1:3">
      <c r="A5038">
        <v>1320</v>
      </c>
      <c r="B5038" s="141">
        <v>35</v>
      </c>
      <c r="C5038" s="142">
        <v>795</v>
      </c>
    </row>
    <row r="5039" spans="1:3">
      <c r="A5039">
        <v>1321</v>
      </c>
      <c r="B5039" s="141">
        <v>35</v>
      </c>
      <c r="C5039" s="142">
        <v>805</v>
      </c>
    </row>
    <row r="5040" spans="1:3">
      <c r="A5040">
        <v>1322</v>
      </c>
      <c r="B5040" s="141">
        <v>37</v>
      </c>
      <c r="C5040" s="142">
        <v>965</v>
      </c>
    </row>
    <row r="5041" spans="1:3">
      <c r="A5041">
        <v>1323</v>
      </c>
      <c r="B5041" s="141">
        <v>29</v>
      </c>
      <c r="C5041" s="142">
        <v>668</v>
      </c>
    </row>
    <row r="5042" spans="1:3">
      <c r="A5042">
        <v>1324</v>
      </c>
      <c r="B5042" s="141">
        <v>34</v>
      </c>
      <c r="C5042" s="142">
        <v>1023</v>
      </c>
    </row>
    <row r="5043" spans="1:3">
      <c r="A5043">
        <v>1325</v>
      </c>
      <c r="B5043" s="141">
        <v>33</v>
      </c>
      <c r="C5043" s="142">
        <v>1059</v>
      </c>
    </row>
    <row r="5044" spans="1:3">
      <c r="A5044">
        <v>1326</v>
      </c>
      <c r="B5044" s="141">
        <v>32</v>
      </c>
      <c r="C5044" s="142">
        <v>927</v>
      </c>
    </row>
    <row r="5045" spans="1:3">
      <c r="A5045">
        <v>1327</v>
      </c>
      <c r="B5045" s="141">
        <v>30</v>
      </c>
      <c r="C5045" s="142">
        <v>687</v>
      </c>
    </row>
    <row r="5046" spans="1:3">
      <c r="A5046">
        <v>1328</v>
      </c>
      <c r="B5046" s="141">
        <v>36</v>
      </c>
      <c r="C5046" s="142">
        <v>1121</v>
      </c>
    </row>
    <row r="5047" spans="1:3">
      <c r="A5047">
        <v>1329</v>
      </c>
      <c r="B5047" s="141">
        <v>35</v>
      </c>
      <c r="C5047" s="142">
        <v>1002</v>
      </c>
    </row>
    <row r="5048" spans="1:3">
      <c r="A5048">
        <v>1330</v>
      </c>
      <c r="B5048" s="141">
        <v>39</v>
      </c>
      <c r="C5048" s="142">
        <v>1407</v>
      </c>
    </row>
    <row r="5049" spans="1:3">
      <c r="A5049">
        <v>1331</v>
      </c>
      <c r="B5049" s="141">
        <v>32</v>
      </c>
      <c r="C5049" s="142">
        <v>821</v>
      </c>
    </row>
    <row r="5050" spans="1:3">
      <c r="A5050">
        <v>1332</v>
      </c>
      <c r="B5050" s="141">
        <v>35</v>
      </c>
      <c r="C5050" s="142">
        <v>1203</v>
      </c>
    </row>
    <row r="5051" spans="1:3">
      <c r="A5051">
        <v>1333</v>
      </c>
      <c r="B5051" s="141">
        <v>39</v>
      </c>
      <c r="C5051" s="142">
        <v>1045</v>
      </c>
    </row>
    <row r="5052" spans="1:3">
      <c r="A5052">
        <v>1334</v>
      </c>
      <c r="B5052" s="141">
        <v>37</v>
      </c>
      <c r="C5052" s="142">
        <v>955</v>
      </c>
    </row>
    <row r="5053" spans="1:3">
      <c r="A5053">
        <v>1335</v>
      </c>
      <c r="B5053" s="141">
        <v>35</v>
      </c>
      <c r="C5053" s="142">
        <v>790</v>
      </c>
    </row>
    <row r="5054" spans="1:3">
      <c r="A5054">
        <v>1336</v>
      </c>
      <c r="B5054" s="141">
        <v>36</v>
      </c>
      <c r="C5054" s="142">
        <v>882</v>
      </c>
    </row>
    <row r="5055" spans="1:3">
      <c r="A5055">
        <v>1337</v>
      </c>
      <c r="B5055" s="141">
        <v>33</v>
      </c>
      <c r="C5055" s="142">
        <v>710</v>
      </c>
    </row>
    <row r="5056" spans="1:3">
      <c r="A5056">
        <v>1338</v>
      </c>
      <c r="B5056" s="141">
        <v>30</v>
      </c>
      <c r="C5056" s="142">
        <v>600</v>
      </c>
    </row>
    <row r="5057" spans="1:3">
      <c r="A5057">
        <v>1339</v>
      </c>
      <c r="B5057" s="141">
        <v>36</v>
      </c>
      <c r="C5057" s="142">
        <v>879</v>
      </c>
    </row>
    <row r="5058" spans="1:3">
      <c r="A5058">
        <v>1340</v>
      </c>
      <c r="B5058" s="141">
        <v>32</v>
      </c>
      <c r="C5058" s="142">
        <v>625</v>
      </c>
    </row>
    <row r="5059" spans="1:3">
      <c r="A5059">
        <v>1341</v>
      </c>
      <c r="B5059" s="141">
        <v>31</v>
      </c>
      <c r="C5059" s="142">
        <v>610</v>
      </c>
    </row>
    <row r="5060" spans="1:3">
      <c r="A5060">
        <v>1342</v>
      </c>
      <c r="B5060" s="141">
        <v>36</v>
      </c>
      <c r="C5060" s="142">
        <v>888</v>
      </c>
    </row>
    <row r="5061" spans="1:3">
      <c r="A5061">
        <v>1343</v>
      </c>
      <c r="B5061" s="141">
        <v>35</v>
      </c>
      <c r="C5061" s="142">
        <v>899</v>
      </c>
    </row>
    <row r="5062" spans="1:3">
      <c r="A5062">
        <v>1344</v>
      </c>
      <c r="B5062" s="141">
        <v>33</v>
      </c>
      <c r="C5062" s="142">
        <v>807</v>
      </c>
    </row>
    <row r="5063" spans="1:3">
      <c r="A5063">
        <v>1345</v>
      </c>
      <c r="B5063" s="141">
        <v>37</v>
      </c>
      <c r="C5063" s="142">
        <v>980</v>
      </c>
    </row>
    <row r="5064" spans="1:3">
      <c r="A5064">
        <v>1346</v>
      </c>
      <c r="B5064" s="141">
        <v>34</v>
      </c>
      <c r="C5064" s="142">
        <v>877</v>
      </c>
    </row>
    <row r="5065" spans="1:3">
      <c r="A5065">
        <v>1347</v>
      </c>
      <c r="B5065" s="141">
        <v>39</v>
      </c>
      <c r="C5065" s="142">
        <v>1020</v>
      </c>
    </row>
    <row r="5066" spans="1:3">
      <c r="A5066">
        <v>1348</v>
      </c>
      <c r="B5066" s="141">
        <v>35</v>
      </c>
      <c r="C5066" s="142">
        <v>879</v>
      </c>
    </row>
    <row r="5067" spans="1:3">
      <c r="A5067">
        <v>1349</v>
      </c>
      <c r="B5067" s="141">
        <v>33</v>
      </c>
      <c r="C5067" s="142">
        <v>815</v>
      </c>
    </row>
    <row r="5068" spans="1:3">
      <c r="A5068">
        <v>1350</v>
      </c>
      <c r="B5068" s="141">
        <v>37</v>
      </c>
      <c r="C5068" s="142">
        <v>820</v>
      </c>
    </row>
    <row r="5069" spans="1:3">
      <c r="A5069">
        <v>1351</v>
      </c>
      <c r="B5069" s="141">
        <v>38</v>
      </c>
      <c r="C5069" s="142">
        <v>975</v>
      </c>
    </row>
    <row r="5070" spans="1:3">
      <c r="A5070">
        <v>1352</v>
      </c>
      <c r="B5070" s="141">
        <v>37</v>
      </c>
      <c r="C5070" s="142">
        <v>991</v>
      </c>
    </row>
    <row r="5071" spans="1:3">
      <c r="A5071">
        <v>1353</v>
      </c>
      <c r="B5071" s="141">
        <v>35</v>
      </c>
      <c r="C5071" s="142">
        <v>795</v>
      </c>
    </row>
    <row r="5072" spans="1:3">
      <c r="A5072">
        <v>1354</v>
      </c>
      <c r="B5072" s="141">
        <v>37</v>
      </c>
      <c r="C5072" s="142">
        <v>954</v>
      </c>
    </row>
    <row r="5073" spans="1:3">
      <c r="A5073">
        <v>1355</v>
      </c>
      <c r="B5073" s="141">
        <v>33</v>
      </c>
      <c r="C5073" s="142">
        <v>720</v>
      </c>
    </row>
    <row r="5074" spans="1:3">
      <c r="A5074">
        <v>1356</v>
      </c>
      <c r="B5074" s="141">
        <v>34</v>
      </c>
      <c r="C5074" s="142">
        <v>851</v>
      </c>
    </row>
    <row r="5075" spans="1:3">
      <c r="A5075">
        <v>1357</v>
      </c>
      <c r="B5075" s="141">
        <v>35</v>
      </c>
      <c r="C5075" s="142">
        <v>815</v>
      </c>
    </row>
    <row r="5076" spans="1:3">
      <c r="A5076">
        <v>1358</v>
      </c>
      <c r="B5076" s="141">
        <v>32</v>
      </c>
      <c r="C5076" s="142">
        <v>700</v>
      </c>
    </row>
    <row r="5077" spans="1:3">
      <c r="A5077">
        <v>1359</v>
      </c>
      <c r="B5077" s="141">
        <v>33</v>
      </c>
      <c r="C5077" s="142">
        <v>720</v>
      </c>
    </row>
    <row r="5078" spans="1:3">
      <c r="A5078">
        <v>1360</v>
      </c>
      <c r="B5078" s="141">
        <v>37</v>
      </c>
      <c r="C5078" s="142">
        <v>951</v>
      </c>
    </row>
    <row r="5079" spans="1:3">
      <c r="A5079">
        <v>1361</v>
      </c>
      <c r="B5079" s="141">
        <v>32</v>
      </c>
      <c r="C5079" s="142">
        <v>700</v>
      </c>
    </row>
    <row r="5080" spans="1:3">
      <c r="A5080">
        <v>1362</v>
      </c>
      <c r="B5080" s="141">
        <v>31</v>
      </c>
      <c r="C5080" s="142">
        <v>710</v>
      </c>
    </row>
    <row r="5081" spans="1:3">
      <c r="A5081">
        <v>1363</v>
      </c>
      <c r="B5081" s="141">
        <v>33</v>
      </c>
      <c r="C5081" s="142">
        <v>720</v>
      </c>
    </row>
    <row r="5082" spans="1:3">
      <c r="A5082">
        <v>1364</v>
      </c>
      <c r="B5082" s="141">
        <v>37</v>
      </c>
      <c r="C5082" s="142">
        <v>920</v>
      </c>
    </row>
    <row r="5083" spans="1:3">
      <c r="A5083">
        <v>1365</v>
      </c>
      <c r="B5083" s="141">
        <v>34</v>
      </c>
      <c r="C5083" s="142">
        <v>855</v>
      </c>
    </row>
    <row r="5084" spans="1:3">
      <c r="A5084">
        <v>1366</v>
      </c>
      <c r="B5084" s="141">
        <v>35</v>
      </c>
      <c r="C5084" s="142">
        <v>815</v>
      </c>
    </row>
    <row r="5085" spans="1:3">
      <c r="A5085">
        <v>1367</v>
      </c>
      <c r="B5085" s="141">
        <v>37</v>
      </c>
      <c r="C5085" s="142">
        <v>950</v>
      </c>
    </row>
    <row r="5086" spans="1:3">
      <c r="A5086">
        <v>1368</v>
      </c>
      <c r="B5086" s="141">
        <v>33</v>
      </c>
      <c r="C5086" s="142">
        <v>715</v>
      </c>
    </row>
    <row r="5087" spans="1:3">
      <c r="A5087">
        <v>1369</v>
      </c>
      <c r="B5087" s="141">
        <v>35</v>
      </c>
      <c r="C5087" s="142">
        <v>795</v>
      </c>
    </row>
    <row r="5088" spans="1:3">
      <c r="A5088">
        <v>1370</v>
      </c>
      <c r="B5088" s="141">
        <v>34</v>
      </c>
      <c r="C5088" s="142">
        <v>790</v>
      </c>
    </row>
    <row r="5089" spans="1:3">
      <c r="A5089">
        <v>1371</v>
      </c>
      <c r="B5089" s="141">
        <v>32</v>
      </c>
      <c r="C5089" s="142">
        <v>700</v>
      </c>
    </row>
    <row r="5090" spans="1:3">
      <c r="A5090">
        <v>1372</v>
      </c>
      <c r="B5090" s="141">
        <v>33</v>
      </c>
      <c r="C5090" s="142">
        <v>725</v>
      </c>
    </row>
    <row r="5091" spans="1:3">
      <c r="A5091">
        <v>1373</v>
      </c>
      <c r="B5091" s="141">
        <v>34</v>
      </c>
      <c r="C5091" s="142">
        <v>790</v>
      </c>
    </row>
    <row r="5092" spans="1:3">
      <c r="A5092">
        <v>1374</v>
      </c>
      <c r="B5092" s="141">
        <v>37</v>
      </c>
      <c r="C5092" s="142">
        <v>910</v>
      </c>
    </row>
    <row r="5093" spans="1:3">
      <c r="A5093">
        <v>1375</v>
      </c>
      <c r="B5093" s="141">
        <v>35</v>
      </c>
      <c r="C5093" s="142">
        <v>822</v>
      </c>
    </row>
    <row r="5094" spans="1:3">
      <c r="A5094">
        <v>1376</v>
      </c>
      <c r="B5094" s="141">
        <v>36</v>
      </c>
      <c r="C5094" s="142">
        <v>871</v>
      </c>
    </row>
    <row r="5095" spans="1:3">
      <c r="A5095">
        <v>1377</v>
      </c>
      <c r="B5095" s="141">
        <v>35</v>
      </c>
      <c r="C5095" s="142">
        <v>815</v>
      </c>
    </row>
    <row r="5096" spans="1:3">
      <c r="A5096">
        <v>1378</v>
      </c>
      <c r="B5096" s="141">
        <v>34</v>
      </c>
      <c r="C5096" s="142">
        <v>795</v>
      </c>
    </row>
    <row r="5097" spans="1:3">
      <c r="A5097">
        <v>1379</v>
      </c>
      <c r="B5097" s="141">
        <v>37</v>
      </c>
      <c r="C5097" s="142">
        <v>910</v>
      </c>
    </row>
    <row r="5098" spans="1:3">
      <c r="A5098">
        <v>1380</v>
      </c>
      <c r="B5098" s="141">
        <v>34</v>
      </c>
      <c r="C5098" s="142">
        <v>800</v>
      </c>
    </row>
    <row r="5099" spans="1:3">
      <c r="A5099">
        <v>1381</v>
      </c>
      <c r="B5099" s="141">
        <v>35</v>
      </c>
      <c r="C5099" s="142">
        <v>812</v>
      </c>
    </row>
    <row r="5100" spans="1:3">
      <c r="A5100">
        <v>1382</v>
      </c>
      <c r="B5100" s="141">
        <v>37</v>
      </c>
      <c r="C5100" s="142">
        <v>922</v>
      </c>
    </row>
    <row r="5101" spans="1:3">
      <c r="A5101">
        <v>1383</v>
      </c>
      <c r="B5101" s="141">
        <v>35</v>
      </c>
      <c r="C5101" s="142">
        <v>822</v>
      </c>
    </row>
    <row r="5102" spans="1:3">
      <c r="A5102">
        <v>1384</v>
      </c>
      <c r="B5102" s="141">
        <v>37</v>
      </c>
      <c r="C5102" s="142">
        <v>910</v>
      </c>
    </row>
    <row r="5103" spans="1:3">
      <c r="A5103">
        <v>1385</v>
      </c>
      <c r="B5103" s="141">
        <v>34</v>
      </c>
      <c r="C5103" s="142">
        <v>800</v>
      </c>
    </row>
    <row r="5104" spans="1:3">
      <c r="A5104">
        <v>1386</v>
      </c>
      <c r="B5104" s="141">
        <v>35</v>
      </c>
      <c r="C5104" s="142">
        <v>822</v>
      </c>
    </row>
    <row r="5105" spans="1:3">
      <c r="A5105">
        <v>1387</v>
      </c>
      <c r="B5105" s="141">
        <v>36</v>
      </c>
      <c r="C5105" s="142">
        <v>877</v>
      </c>
    </row>
    <row r="5106" spans="1:3">
      <c r="A5106">
        <v>1388</v>
      </c>
      <c r="B5106" s="141">
        <v>34</v>
      </c>
      <c r="C5106" s="142">
        <v>790</v>
      </c>
    </row>
    <row r="5107" spans="1:3">
      <c r="A5107">
        <v>1389</v>
      </c>
      <c r="B5107" s="141">
        <v>35</v>
      </c>
      <c r="C5107" s="142">
        <v>822</v>
      </c>
    </row>
    <row r="5108" spans="1:3">
      <c r="A5108">
        <v>1390</v>
      </c>
      <c r="B5108" s="141">
        <v>37</v>
      </c>
      <c r="C5108" s="142">
        <v>915</v>
      </c>
    </row>
    <row r="5109" spans="1:3">
      <c r="A5109">
        <v>1391</v>
      </c>
      <c r="B5109" s="141">
        <v>35</v>
      </c>
      <c r="C5109" s="142">
        <v>812</v>
      </c>
    </row>
    <row r="5110" spans="1:3">
      <c r="A5110">
        <v>1392</v>
      </c>
      <c r="B5110" s="141">
        <v>33</v>
      </c>
      <c r="C5110" s="142">
        <v>790</v>
      </c>
    </row>
    <row r="5111" spans="1:3">
      <c r="A5111">
        <v>1393</v>
      </c>
      <c r="B5111" s="141">
        <v>38</v>
      </c>
      <c r="C5111" s="142">
        <v>925</v>
      </c>
    </row>
    <row r="5112" spans="1:3">
      <c r="A5112">
        <v>1394</v>
      </c>
      <c r="B5112" s="141">
        <v>35</v>
      </c>
      <c r="C5112" s="142">
        <v>810</v>
      </c>
    </row>
    <row r="5113" spans="1:3">
      <c r="A5113">
        <v>1395</v>
      </c>
      <c r="B5113" s="141">
        <v>34</v>
      </c>
      <c r="C5113" s="142">
        <v>835</v>
      </c>
    </row>
    <row r="5114" spans="1:3">
      <c r="A5114">
        <v>1396</v>
      </c>
      <c r="B5114" s="141">
        <v>35</v>
      </c>
      <c r="C5114" s="142">
        <v>840</v>
      </c>
    </row>
    <row r="5115" spans="1:3">
      <c r="A5115">
        <v>1397</v>
      </c>
      <c r="B5115" s="141">
        <v>37</v>
      </c>
      <c r="C5115" s="142">
        <v>897</v>
      </c>
    </row>
    <row r="5116" spans="1:3">
      <c r="A5116">
        <v>1398</v>
      </c>
      <c r="B5116" s="141">
        <v>38</v>
      </c>
      <c r="C5116" s="142">
        <v>925</v>
      </c>
    </row>
    <row r="5117" spans="1:3">
      <c r="A5117">
        <v>1399</v>
      </c>
      <c r="B5117" s="141">
        <v>35</v>
      </c>
      <c r="C5117" s="142">
        <v>824</v>
      </c>
    </row>
    <row r="5118" spans="1:3">
      <c r="A5118">
        <v>1400</v>
      </c>
      <c r="B5118" s="141">
        <v>36</v>
      </c>
      <c r="C5118" s="142">
        <v>895</v>
      </c>
    </row>
    <row r="5119" spans="1:3">
      <c r="A5119">
        <v>1401</v>
      </c>
      <c r="B5119" s="141">
        <v>36</v>
      </c>
      <c r="C5119" s="142">
        <v>893</v>
      </c>
    </row>
    <row r="5120" spans="1:3">
      <c r="A5120">
        <v>1402</v>
      </c>
      <c r="B5120" s="141">
        <v>35</v>
      </c>
      <c r="C5120" s="142">
        <v>840</v>
      </c>
    </row>
    <row r="5121" spans="1:3">
      <c r="A5121">
        <v>1403</v>
      </c>
      <c r="B5121" s="141">
        <v>33</v>
      </c>
      <c r="C5121" s="142">
        <v>725</v>
      </c>
    </row>
    <row r="5122" spans="1:3">
      <c r="A5122">
        <v>1404</v>
      </c>
      <c r="B5122" s="141">
        <v>37</v>
      </c>
      <c r="C5122" s="142">
        <v>920</v>
      </c>
    </row>
    <row r="5123" spans="1:3">
      <c r="A5123">
        <v>1405</v>
      </c>
      <c r="B5123" s="141">
        <v>34</v>
      </c>
      <c r="C5123" s="142">
        <v>794</v>
      </c>
    </row>
    <row r="5124" spans="1:3">
      <c r="A5124">
        <v>1406</v>
      </c>
      <c r="B5124" s="141">
        <v>35</v>
      </c>
      <c r="C5124" s="142">
        <v>821</v>
      </c>
    </row>
    <row r="5125" spans="1:3">
      <c r="A5125">
        <v>1407</v>
      </c>
      <c r="B5125" s="141">
        <v>38</v>
      </c>
      <c r="C5125" s="142">
        <v>954</v>
      </c>
    </row>
    <row r="5126" spans="1:3">
      <c r="A5126">
        <v>1408</v>
      </c>
      <c r="B5126" s="141">
        <v>35</v>
      </c>
      <c r="C5126" s="142">
        <v>796</v>
      </c>
    </row>
    <row r="5127" spans="1:3">
      <c r="A5127">
        <v>1409</v>
      </c>
      <c r="B5127" s="141">
        <v>35</v>
      </c>
      <c r="C5127" s="142">
        <v>825</v>
      </c>
    </row>
    <row r="5128" spans="1:3">
      <c r="A5128">
        <v>1410</v>
      </c>
      <c r="B5128" s="141">
        <v>33</v>
      </c>
      <c r="C5128" s="142">
        <v>715</v>
      </c>
    </row>
    <row r="5129" spans="1:3">
      <c r="A5129">
        <v>1411</v>
      </c>
      <c r="B5129" s="141">
        <v>37</v>
      </c>
      <c r="C5129" s="142">
        <v>930</v>
      </c>
    </row>
    <row r="5130" spans="1:3">
      <c r="A5130">
        <v>1412</v>
      </c>
      <c r="B5130" s="141">
        <v>35</v>
      </c>
      <c r="C5130" s="142">
        <v>815</v>
      </c>
    </row>
    <row r="5131" spans="1:3">
      <c r="A5131">
        <v>1413</v>
      </c>
      <c r="B5131" s="141">
        <v>37</v>
      </c>
      <c r="C5131" s="142">
        <v>1122</v>
      </c>
    </row>
    <row r="5132" spans="1:3">
      <c r="A5132">
        <v>1414</v>
      </c>
      <c r="B5132" s="141">
        <v>40</v>
      </c>
      <c r="C5132" s="142">
        <v>1325</v>
      </c>
    </row>
    <row r="5133" spans="1:3">
      <c r="A5133">
        <v>1415</v>
      </c>
      <c r="B5133" s="141">
        <v>38</v>
      </c>
      <c r="C5133" s="142">
        <v>1180</v>
      </c>
    </row>
    <row r="5134" spans="1:3">
      <c r="A5134">
        <v>1416</v>
      </c>
      <c r="B5134" s="141">
        <v>33</v>
      </c>
      <c r="C5134" s="142">
        <v>908</v>
      </c>
    </row>
    <row r="5135" spans="1:3">
      <c r="A5135">
        <v>1417</v>
      </c>
      <c r="B5135" s="141">
        <v>32</v>
      </c>
      <c r="C5135" s="142">
        <v>860</v>
      </c>
    </row>
    <row r="5136" spans="1:3">
      <c r="A5136">
        <v>1418</v>
      </c>
      <c r="B5136" s="141">
        <v>35</v>
      </c>
      <c r="C5136" s="142">
        <v>1002</v>
      </c>
    </row>
    <row r="5137" spans="1:3">
      <c r="A5137">
        <v>1419</v>
      </c>
      <c r="B5137" s="141">
        <v>36</v>
      </c>
      <c r="C5137" s="142">
        <v>1100</v>
      </c>
    </row>
    <row r="5138" spans="1:3">
      <c r="A5138">
        <v>1420</v>
      </c>
      <c r="B5138" s="141">
        <v>34</v>
      </c>
      <c r="C5138" s="142">
        <v>987</v>
      </c>
    </row>
    <row r="5139" spans="1:3">
      <c r="A5139">
        <v>1421</v>
      </c>
      <c r="B5139" s="141">
        <v>39</v>
      </c>
      <c r="C5139" s="142">
        <v>1395</v>
      </c>
    </row>
    <row r="5140" spans="1:3">
      <c r="A5140">
        <v>1422</v>
      </c>
      <c r="B5140" s="141">
        <v>40</v>
      </c>
      <c r="C5140" s="142">
        <v>1400</v>
      </c>
    </row>
    <row r="5141" spans="1:3">
      <c r="A5141">
        <v>1423</v>
      </c>
      <c r="B5141" s="141">
        <v>40</v>
      </c>
      <c r="C5141" s="142">
        <v>1415</v>
      </c>
    </row>
    <row r="5142" spans="1:3">
      <c r="A5142">
        <v>1424</v>
      </c>
      <c r="B5142" s="141">
        <v>39</v>
      </c>
      <c r="C5142" s="142">
        <v>1390</v>
      </c>
    </row>
    <row r="5143" spans="1:3">
      <c r="A5143">
        <v>1425</v>
      </c>
      <c r="B5143" s="141">
        <v>34</v>
      </c>
      <c r="C5143" s="142">
        <v>980</v>
      </c>
    </row>
    <row r="5144" spans="1:3">
      <c r="A5144">
        <v>1426</v>
      </c>
      <c r="B5144" s="141">
        <v>35</v>
      </c>
      <c r="C5144" s="142">
        <v>1000</v>
      </c>
    </row>
    <row r="5145" spans="1:3">
      <c r="A5145">
        <v>1427</v>
      </c>
      <c r="B5145" s="141">
        <v>38</v>
      </c>
      <c r="C5145" s="142">
        <v>1180</v>
      </c>
    </row>
    <row r="5146" spans="1:3">
      <c r="A5146">
        <v>1428</v>
      </c>
      <c r="B5146" s="141">
        <v>37</v>
      </c>
      <c r="C5146" s="142">
        <v>1122</v>
      </c>
    </row>
    <row r="5147" spans="1:3">
      <c r="A5147">
        <v>1429</v>
      </c>
      <c r="B5147" s="141">
        <v>33</v>
      </c>
      <c r="C5147" s="142">
        <v>900</v>
      </c>
    </row>
    <row r="5148" spans="1:3">
      <c r="A5148">
        <v>1430</v>
      </c>
      <c r="B5148" s="141">
        <v>32</v>
      </c>
      <c r="C5148" s="142">
        <v>880</v>
      </c>
    </row>
    <row r="5149" spans="1:3">
      <c r="A5149">
        <v>1431</v>
      </c>
      <c r="B5149" s="141">
        <v>39</v>
      </c>
      <c r="C5149" s="142">
        <v>1370</v>
      </c>
    </row>
    <row r="5150" spans="1:3">
      <c r="A5150">
        <v>1432</v>
      </c>
      <c r="B5150" s="141">
        <v>40</v>
      </c>
      <c r="C5150" s="142">
        <v>1485</v>
      </c>
    </row>
    <row r="5151" spans="1:3">
      <c r="A5151">
        <v>1433</v>
      </c>
      <c r="B5151" s="141">
        <v>40</v>
      </c>
      <c r="C5151" s="142">
        <v>1425</v>
      </c>
    </row>
    <row r="5152" spans="1:3">
      <c r="A5152">
        <v>1434</v>
      </c>
      <c r="B5152" s="141">
        <v>38</v>
      </c>
      <c r="C5152" s="142">
        <v>1280</v>
      </c>
    </row>
    <row r="5153" spans="1:3">
      <c r="A5153">
        <v>1435</v>
      </c>
      <c r="B5153" s="141">
        <v>37</v>
      </c>
      <c r="C5153" s="142">
        <v>1056</v>
      </c>
    </row>
    <row r="5154" spans="1:3">
      <c r="A5154">
        <v>1436</v>
      </c>
      <c r="B5154" s="141">
        <v>35</v>
      </c>
      <c r="C5154" s="142">
        <v>850</v>
      </c>
    </row>
    <row r="5155" spans="1:3">
      <c r="A5155">
        <v>1437</v>
      </c>
      <c r="B5155" s="141">
        <v>36</v>
      </c>
      <c r="C5155" s="142">
        <v>956</v>
      </c>
    </row>
    <row r="5156" spans="1:3">
      <c r="A5156">
        <v>1438</v>
      </c>
      <c r="B5156" s="141">
        <v>34</v>
      </c>
      <c r="C5156" s="142">
        <v>840</v>
      </c>
    </row>
    <row r="5157" spans="1:3">
      <c r="A5157">
        <v>1439</v>
      </c>
      <c r="B5157" s="141">
        <v>38</v>
      </c>
      <c r="C5157" s="142">
        <v>1235</v>
      </c>
    </row>
    <row r="5158" spans="1:3">
      <c r="A5158">
        <v>1440</v>
      </c>
      <c r="B5158" s="141">
        <v>35</v>
      </c>
      <c r="C5158" s="142">
        <v>842</v>
      </c>
    </row>
    <row r="5159" spans="1:3">
      <c r="A5159">
        <v>1441</v>
      </c>
      <c r="B5159" s="141">
        <v>34</v>
      </c>
      <c r="C5159" s="142">
        <v>820</v>
      </c>
    </row>
    <row r="5160" spans="1:3">
      <c r="A5160">
        <v>1442</v>
      </c>
      <c r="B5160" s="141">
        <v>37</v>
      </c>
      <c r="C5160" s="142">
        <v>1240</v>
      </c>
    </row>
    <row r="5161" spans="1:3">
      <c r="A5161">
        <v>1443</v>
      </c>
      <c r="B5161" s="141">
        <v>39</v>
      </c>
      <c r="C5161" s="142">
        <v>1345</v>
      </c>
    </row>
    <row r="5162" spans="1:3">
      <c r="A5162">
        <v>1444</v>
      </c>
      <c r="B5162" s="141">
        <v>30</v>
      </c>
      <c r="C5162" s="142">
        <v>700</v>
      </c>
    </row>
    <row r="5163" spans="1:3">
      <c r="A5163">
        <v>1445</v>
      </c>
      <c r="B5163" s="141">
        <v>38</v>
      </c>
      <c r="C5163" s="142">
        <v>1280</v>
      </c>
    </row>
    <row r="5164" spans="1:3">
      <c r="A5164">
        <v>1446</v>
      </c>
      <c r="B5164" s="141">
        <v>37</v>
      </c>
      <c r="C5164" s="142">
        <v>1056</v>
      </c>
    </row>
    <row r="5165" spans="1:3">
      <c r="A5165">
        <v>1447</v>
      </c>
      <c r="B5165" s="141">
        <v>35</v>
      </c>
      <c r="C5165" s="142">
        <v>850</v>
      </c>
    </row>
    <row r="5166" spans="1:3">
      <c r="A5166">
        <v>1448</v>
      </c>
      <c r="B5166" s="141">
        <v>36</v>
      </c>
      <c r="C5166" s="142">
        <v>955</v>
      </c>
    </row>
    <row r="5167" spans="1:3">
      <c r="A5167">
        <v>1449</v>
      </c>
      <c r="B5167" s="141">
        <v>34</v>
      </c>
      <c r="C5167" s="142">
        <v>840</v>
      </c>
    </row>
    <row r="5168" spans="1:3">
      <c r="A5168">
        <v>1450</v>
      </c>
      <c r="B5168" s="141">
        <v>37</v>
      </c>
      <c r="C5168" s="142">
        <v>1240</v>
      </c>
    </row>
    <row r="5169" spans="1:3">
      <c r="A5169">
        <v>1451</v>
      </c>
      <c r="B5169" s="141">
        <v>34</v>
      </c>
      <c r="C5169" s="142">
        <v>890</v>
      </c>
    </row>
    <row r="5170" spans="1:3">
      <c r="A5170">
        <v>1452</v>
      </c>
      <c r="B5170" s="141">
        <v>36</v>
      </c>
      <c r="C5170" s="142">
        <v>956</v>
      </c>
    </row>
    <row r="5171" spans="1:3">
      <c r="A5171">
        <v>1453</v>
      </c>
      <c r="B5171" s="141">
        <v>35</v>
      </c>
      <c r="C5171" s="142">
        <v>811</v>
      </c>
    </row>
    <row r="5172" spans="1:3">
      <c r="A5172">
        <v>1454</v>
      </c>
      <c r="B5172" s="141">
        <v>37</v>
      </c>
      <c r="C5172" s="142">
        <v>925</v>
      </c>
    </row>
    <row r="5173" spans="1:3">
      <c r="A5173">
        <v>1455</v>
      </c>
      <c r="B5173" s="141">
        <v>34</v>
      </c>
      <c r="C5173" s="142">
        <v>794</v>
      </c>
    </row>
    <row r="5174" spans="1:3">
      <c r="A5174">
        <v>1456</v>
      </c>
      <c r="B5174" s="141">
        <v>35</v>
      </c>
      <c r="C5174" s="142">
        <v>821</v>
      </c>
    </row>
    <row r="5175" spans="1:3">
      <c r="A5175">
        <v>1457</v>
      </c>
      <c r="B5175" s="141">
        <v>38</v>
      </c>
      <c r="C5175" s="142">
        <v>954</v>
      </c>
    </row>
    <row r="5176" spans="1:3">
      <c r="A5176">
        <v>1458</v>
      </c>
      <c r="B5176" s="141">
        <v>37</v>
      </c>
      <c r="C5176" s="142">
        <v>935</v>
      </c>
    </row>
    <row r="5177" spans="1:3">
      <c r="A5177">
        <v>1459</v>
      </c>
      <c r="B5177" s="141">
        <v>35</v>
      </c>
      <c r="C5177" s="142">
        <v>822</v>
      </c>
    </row>
    <row r="5178" spans="1:3">
      <c r="A5178">
        <v>1460</v>
      </c>
      <c r="B5178" s="141">
        <v>34</v>
      </c>
      <c r="C5178" s="142">
        <v>790</v>
      </c>
    </row>
    <row r="5179" spans="1:3">
      <c r="A5179">
        <v>1461</v>
      </c>
      <c r="B5179" s="141">
        <v>37</v>
      </c>
      <c r="C5179" s="142">
        <v>925</v>
      </c>
    </row>
    <row r="5180" spans="1:3">
      <c r="A5180">
        <v>1462</v>
      </c>
      <c r="B5180" s="141">
        <v>37</v>
      </c>
      <c r="C5180" s="142">
        <v>933</v>
      </c>
    </row>
    <row r="5181" spans="1:3">
      <c r="A5181">
        <v>1463</v>
      </c>
      <c r="B5181" s="141">
        <v>41</v>
      </c>
      <c r="C5181" s="142">
        <v>1401</v>
      </c>
    </row>
    <row r="5182" spans="1:3">
      <c r="A5182">
        <v>1464</v>
      </c>
      <c r="B5182" s="141">
        <v>35</v>
      </c>
      <c r="C5182" s="142">
        <v>980</v>
      </c>
    </row>
    <row r="5183" spans="1:3">
      <c r="A5183">
        <v>1465</v>
      </c>
      <c r="B5183" s="141">
        <v>34</v>
      </c>
      <c r="C5183" s="142">
        <v>671</v>
      </c>
    </row>
    <row r="5184" spans="1:3">
      <c r="A5184">
        <v>1466</v>
      </c>
      <c r="B5184" s="141">
        <v>40</v>
      </c>
      <c r="C5184" s="142">
        <v>1399</v>
      </c>
    </row>
    <row r="5185" spans="1:3">
      <c r="A5185">
        <v>1467</v>
      </c>
      <c r="B5185" s="141">
        <v>37</v>
      </c>
      <c r="C5185" s="142">
        <v>915</v>
      </c>
    </row>
    <row r="5186" spans="1:3">
      <c r="A5186">
        <v>1468</v>
      </c>
      <c r="B5186" s="141">
        <v>38</v>
      </c>
      <c r="C5186" s="142">
        <v>955</v>
      </c>
    </row>
    <row r="5187" spans="1:3">
      <c r="A5187">
        <v>1469</v>
      </c>
      <c r="B5187" s="141">
        <v>35</v>
      </c>
      <c r="C5187" s="142">
        <v>810</v>
      </c>
    </row>
    <row r="5188" spans="1:3">
      <c r="A5188">
        <v>1470</v>
      </c>
      <c r="B5188" s="141">
        <v>35</v>
      </c>
      <c r="C5188" s="142">
        <v>824</v>
      </c>
    </row>
    <row r="5189" spans="1:3">
      <c r="A5189">
        <v>1471</v>
      </c>
      <c r="B5189" s="141">
        <v>35</v>
      </c>
      <c r="C5189" s="142">
        <v>899</v>
      </c>
    </row>
    <row r="5190" spans="1:3">
      <c r="A5190">
        <v>1472</v>
      </c>
      <c r="B5190" s="141">
        <v>33</v>
      </c>
      <c r="C5190" s="142">
        <v>807</v>
      </c>
    </row>
    <row r="5191" spans="1:3">
      <c r="A5191">
        <v>1473</v>
      </c>
      <c r="B5191" s="141">
        <v>37</v>
      </c>
      <c r="C5191" s="142">
        <v>980</v>
      </c>
    </row>
    <row r="5192" spans="1:3">
      <c r="A5192">
        <v>1474</v>
      </c>
      <c r="B5192" s="141">
        <v>34</v>
      </c>
      <c r="C5192" s="142">
        <v>877</v>
      </c>
    </row>
    <row r="5193" spans="1:3">
      <c r="A5193">
        <v>1475</v>
      </c>
      <c r="B5193" s="141">
        <v>39</v>
      </c>
      <c r="C5193" s="142">
        <v>1020</v>
      </c>
    </row>
    <row r="5194" spans="1:3">
      <c r="A5194">
        <v>1476</v>
      </c>
      <c r="B5194" s="141">
        <v>35</v>
      </c>
      <c r="C5194" s="142">
        <v>879</v>
      </c>
    </row>
    <row r="5195" spans="1:3">
      <c r="A5195">
        <v>1477</v>
      </c>
      <c r="B5195" s="141">
        <v>33</v>
      </c>
      <c r="C5195" s="142">
        <v>815</v>
      </c>
    </row>
    <row r="5196" spans="1:3">
      <c r="A5196">
        <v>1478</v>
      </c>
      <c r="B5196" s="141">
        <v>37</v>
      </c>
      <c r="C5196" s="142">
        <v>820</v>
      </c>
    </row>
    <row r="5197" spans="1:3">
      <c r="A5197">
        <v>1479</v>
      </c>
      <c r="B5197" s="141">
        <v>38</v>
      </c>
      <c r="C5197" s="142">
        <v>975</v>
      </c>
    </row>
    <row r="5198" spans="1:3">
      <c r="A5198">
        <v>1480</v>
      </c>
      <c r="B5198" s="141">
        <v>37</v>
      </c>
      <c r="C5198" s="142">
        <v>991</v>
      </c>
    </row>
    <row r="5199" spans="1:3">
      <c r="A5199">
        <v>1481</v>
      </c>
      <c r="B5199" s="141">
        <v>39</v>
      </c>
      <c r="C5199" s="142">
        <v>1002</v>
      </c>
    </row>
    <row r="5200" spans="1:3">
      <c r="A5200">
        <v>1482</v>
      </c>
      <c r="B5200" s="141">
        <v>40</v>
      </c>
      <c r="C5200" s="142">
        <v>1320</v>
      </c>
    </row>
    <row r="5201" spans="1:3">
      <c r="A5201">
        <v>1483</v>
      </c>
      <c r="B5201" s="141">
        <v>42</v>
      </c>
      <c r="C5201" s="142">
        <v>1450</v>
      </c>
    </row>
    <row r="5202" spans="1:3">
      <c r="A5202">
        <v>1484</v>
      </c>
      <c r="B5202" s="141">
        <v>41</v>
      </c>
      <c r="C5202" s="142">
        <v>1401</v>
      </c>
    </row>
    <row r="5203" spans="1:3">
      <c r="A5203">
        <v>1485</v>
      </c>
      <c r="B5203" s="141">
        <v>40</v>
      </c>
      <c r="C5203" s="142">
        <v>1400</v>
      </c>
    </row>
    <row r="5204" spans="1:3">
      <c r="A5204">
        <v>1486</v>
      </c>
      <c r="B5204" s="141">
        <v>39</v>
      </c>
      <c r="C5204" s="142">
        <v>1220</v>
      </c>
    </row>
    <row r="5205" spans="1:3">
      <c r="A5205">
        <v>1487</v>
      </c>
      <c r="B5205" s="141">
        <v>38</v>
      </c>
      <c r="C5205" s="142">
        <v>1002</v>
      </c>
    </row>
    <row r="5206" spans="1:3">
      <c r="A5206">
        <v>1488</v>
      </c>
      <c r="B5206" s="141">
        <v>39</v>
      </c>
      <c r="C5206" s="142">
        <v>1100</v>
      </c>
    </row>
    <row r="5207" spans="1:3">
      <c r="A5207">
        <v>1489</v>
      </c>
      <c r="B5207" s="141">
        <v>40</v>
      </c>
      <c r="C5207" s="142">
        <v>1420</v>
      </c>
    </row>
    <row r="5208" spans="1:3">
      <c r="A5208">
        <v>1490</v>
      </c>
      <c r="B5208" s="141">
        <v>40</v>
      </c>
      <c r="C5208" s="142">
        <v>1320</v>
      </c>
    </row>
    <row r="5209" spans="1:3">
      <c r="A5209">
        <v>1491</v>
      </c>
      <c r="B5209" s="141">
        <v>39</v>
      </c>
      <c r="C5209" s="142">
        <v>1045</v>
      </c>
    </row>
    <row r="5210" spans="1:3">
      <c r="A5210">
        <v>1492</v>
      </c>
      <c r="B5210" s="141">
        <v>37</v>
      </c>
      <c r="C5210" s="142">
        <v>955</v>
      </c>
    </row>
    <row r="5211" spans="1:3">
      <c r="A5211">
        <v>1493</v>
      </c>
      <c r="B5211" s="141">
        <v>35</v>
      </c>
      <c r="C5211" s="142">
        <v>790</v>
      </c>
    </row>
    <row r="5212" spans="1:3">
      <c r="A5212">
        <v>1494</v>
      </c>
      <c r="B5212" s="141">
        <v>36</v>
      </c>
      <c r="C5212" s="142">
        <v>882</v>
      </c>
    </row>
    <row r="5213" spans="1:3">
      <c r="A5213">
        <v>1495</v>
      </c>
      <c r="B5213" s="141">
        <v>33</v>
      </c>
      <c r="C5213" s="142">
        <v>710</v>
      </c>
    </row>
    <row r="5214" spans="1:3">
      <c r="A5214">
        <v>1496</v>
      </c>
      <c r="B5214" s="141">
        <v>30</v>
      </c>
      <c r="C5214" s="142">
        <v>600</v>
      </c>
    </row>
    <row r="5215" spans="1:3">
      <c r="A5215">
        <v>1497</v>
      </c>
      <c r="B5215" s="141">
        <v>36</v>
      </c>
      <c r="C5215" s="142">
        <v>879</v>
      </c>
    </row>
    <row r="5216" spans="1:3">
      <c r="A5216">
        <v>1498</v>
      </c>
      <c r="B5216" s="141">
        <v>32</v>
      </c>
      <c r="C5216" s="142">
        <v>625</v>
      </c>
    </row>
    <row r="5217" spans="1:3">
      <c r="A5217">
        <v>1499</v>
      </c>
      <c r="B5217" s="141">
        <v>31</v>
      </c>
      <c r="C5217" s="142">
        <v>610</v>
      </c>
    </row>
    <row r="5218" spans="1:3">
      <c r="A5218">
        <v>1500</v>
      </c>
      <c r="B5218" s="141">
        <v>36</v>
      </c>
      <c r="C5218" s="142">
        <v>888</v>
      </c>
    </row>
    <row r="5219" spans="1:3">
      <c r="A5219">
        <v>1501</v>
      </c>
      <c r="B5219" s="141">
        <v>36</v>
      </c>
      <c r="C5219" s="142">
        <v>887</v>
      </c>
    </row>
    <row r="5220" spans="1:3">
      <c r="A5220">
        <v>1502</v>
      </c>
      <c r="B5220" s="141">
        <v>31</v>
      </c>
      <c r="C5220" s="142">
        <v>612</v>
      </c>
    </row>
    <row r="5221" spans="1:3">
      <c r="A5221">
        <v>1503</v>
      </c>
      <c r="B5221" s="141">
        <v>32</v>
      </c>
      <c r="C5221" s="142">
        <v>630</v>
      </c>
    </row>
    <row r="5222" spans="1:3">
      <c r="A5222">
        <v>1504</v>
      </c>
      <c r="B5222" s="141">
        <v>36</v>
      </c>
      <c r="C5222" s="142">
        <v>880</v>
      </c>
    </row>
    <row r="5223" spans="1:3">
      <c r="A5223">
        <v>1505</v>
      </c>
      <c r="B5223" s="141">
        <v>39</v>
      </c>
      <c r="C5223" s="142">
        <v>1045</v>
      </c>
    </row>
    <row r="5224" spans="1:3">
      <c r="A5224">
        <v>1506</v>
      </c>
      <c r="B5224" s="141">
        <v>37</v>
      </c>
      <c r="C5224" s="142">
        <v>955</v>
      </c>
    </row>
    <row r="5225" spans="1:3">
      <c r="A5225">
        <v>1507</v>
      </c>
      <c r="B5225" s="141">
        <v>35</v>
      </c>
      <c r="C5225" s="142">
        <v>790</v>
      </c>
    </row>
    <row r="5226" spans="1:3">
      <c r="A5226">
        <v>1508</v>
      </c>
      <c r="B5226" s="141">
        <v>33</v>
      </c>
      <c r="C5226" s="142">
        <v>710</v>
      </c>
    </row>
    <row r="5227" spans="1:3">
      <c r="A5227">
        <v>1509</v>
      </c>
      <c r="B5227" s="141">
        <v>30</v>
      </c>
      <c r="C5227" s="142">
        <v>612</v>
      </c>
    </row>
    <row r="5228" spans="1:3">
      <c r="A5228">
        <v>1510</v>
      </c>
      <c r="B5228" s="141">
        <v>32</v>
      </c>
      <c r="C5228" s="142">
        <v>700</v>
      </c>
    </row>
    <row r="5229" spans="1:3">
      <c r="A5229">
        <v>1511</v>
      </c>
      <c r="B5229" s="141">
        <v>37</v>
      </c>
      <c r="C5229" s="142">
        <v>1192</v>
      </c>
    </row>
    <row r="5230" spans="1:3">
      <c r="A5230">
        <v>1512</v>
      </c>
      <c r="B5230" s="141">
        <v>40</v>
      </c>
      <c r="C5230" s="142">
        <v>1364</v>
      </c>
    </row>
    <row r="5231" spans="1:3">
      <c r="A5231">
        <v>1513</v>
      </c>
      <c r="B5231" s="141">
        <v>39</v>
      </c>
      <c r="C5231" s="142">
        <v>1400</v>
      </c>
    </row>
    <row r="5232" spans="1:3">
      <c r="A5232">
        <v>1514</v>
      </c>
      <c r="B5232" s="141">
        <v>38</v>
      </c>
      <c r="C5232" s="142">
        <v>1220</v>
      </c>
    </row>
    <row r="5233" spans="1:3">
      <c r="A5233">
        <v>1515</v>
      </c>
      <c r="B5233" s="141">
        <v>40</v>
      </c>
      <c r="C5233" s="142">
        <v>1481</v>
      </c>
    </row>
    <row r="5234" spans="1:3">
      <c r="A5234">
        <v>1516</v>
      </c>
      <c r="B5234" s="141">
        <v>37</v>
      </c>
      <c r="C5234" s="142">
        <v>1123</v>
      </c>
    </row>
    <row r="5235" spans="1:3">
      <c r="A5235">
        <v>1517</v>
      </c>
      <c r="B5235" s="141">
        <v>36</v>
      </c>
      <c r="C5235" s="142">
        <v>926</v>
      </c>
    </row>
    <row r="5236" spans="1:3">
      <c r="A5236">
        <v>1518</v>
      </c>
      <c r="B5236" s="141">
        <v>33</v>
      </c>
      <c r="C5236" s="142">
        <v>735</v>
      </c>
    </row>
    <row r="5237" spans="1:3">
      <c r="A5237">
        <v>1519</v>
      </c>
      <c r="B5237" s="141">
        <v>35</v>
      </c>
      <c r="C5237" s="142">
        <v>986</v>
      </c>
    </row>
    <row r="5238" spans="1:3">
      <c r="A5238">
        <v>1520</v>
      </c>
      <c r="B5238" s="141">
        <v>33</v>
      </c>
      <c r="C5238" s="142">
        <v>705</v>
      </c>
    </row>
    <row r="5239" spans="1:3">
      <c r="A5239">
        <v>1521</v>
      </c>
      <c r="B5239" s="141">
        <v>36</v>
      </c>
      <c r="C5239" s="142">
        <v>885</v>
      </c>
    </row>
    <row r="5240" spans="1:3">
      <c r="A5240">
        <v>1522</v>
      </c>
      <c r="B5240" s="141">
        <v>31</v>
      </c>
      <c r="C5240" s="142">
        <v>612</v>
      </c>
    </row>
    <row r="5241" spans="1:3">
      <c r="A5241">
        <v>1523</v>
      </c>
      <c r="B5241" s="141">
        <v>32</v>
      </c>
      <c r="C5241" s="142">
        <v>620</v>
      </c>
    </row>
    <row r="5242" spans="1:3">
      <c r="A5242">
        <v>1524</v>
      </c>
      <c r="B5242" s="141">
        <v>36</v>
      </c>
      <c r="C5242" s="142">
        <v>870</v>
      </c>
    </row>
    <row r="5243" spans="1:3">
      <c r="A5243">
        <v>1525</v>
      </c>
      <c r="B5243" s="141">
        <v>30</v>
      </c>
      <c r="C5243" s="142">
        <v>600</v>
      </c>
    </row>
    <row r="5244" spans="1:3">
      <c r="A5244">
        <v>1526</v>
      </c>
      <c r="B5244" s="141">
        <v>33</v>
      </c>
      <c r="C5244" s="142">
        <v>710</v>
      </c>
    </row>
    <row r="5245" spans="1:3">
      <c r="A5245">
        <v>1527</v>
      </c>
      <c r="B5245" s="141">
        <v>36</v>
      </c>
      <c r="C5245" s="142">
        <v>880</v>
      </c>
    </row>
    <row r="5246" spans="1:3">
      <c r="A5246">
        <v>1528</v>
      </c>
      <c r="B5246" s="141">
        <v>35</v>
      </c>
      <c r="C5246" s="142">
        <v>790</v>
      </c>
    </row>
    <row r="5247" spans="1:3">
      <c r="A5247">
        <v>1529</v>
      </c>
      <c r="B5247" s="141">
        <v>37</v>
      </c>
      <c r="C5247" s="142">
        <v>955</v>
      </c>
    </row>
    <row r="5248" spans="1:3">
      <c r="A5248">
        <v>1530</v>
      </c>
      <c r="B5248" s="141">
        <v>39</v>
      </c>
      <c r="C5248" s="142">
        <v>1045</v>
      </c>
    </row>
    <row r="5249" spans="1:3">
      <c r="A5249">
        <v>1531</v>
      </c>
      <c r="B5249" s="141">
        <v>35</v>
      </c>
      <c r="C5249" s="142">
        <v>810</v>
      </c>
    </row>
    <row r="5250" spans="1:3">
      <c r="A5250">
        <v>1532</v>
      </c>
      <c r="B5250" s="141">
        <v>36</v>
      </c>
      <c r="C5250" s="142">
        <v>895</v>
      </c>
    </row>
    <row r="5251" spans="1:3">
      <c r="A5251">
        <v>1533</v>
      </c>
      <c r="B5251" s="141">
        <v>34</v>
      </c>
      <c r="C5251" s="142">
        <v>812</v>
      </c>
    </row>
    <row r="5252" spans="1:3">
      <c r="A5252">
        <v>1534</v>
      </c>
      <c r="B5252" s="141">
        <v>35</v>
      </c>
      <c r="C5252" s="142">
        <v>833</v>
      </c>
    </row>
    <row r="5253" spans="1:3">
      <c r="A5253">
        <v>1535</v>
      </c>
      <c r="B5253" s="141">
        <v>38</v>
      </c>
      <c r="C5253" s="142">
        <v>924</v>
      </c>
    </row>
    <row r="5254" spans="1:3">
      <c r="A5254">
        <v>1536</v>
      </c>
      <c r="B5254" s="141">
        <v>35</v>
      </c>
      <c r="C5254" s="142">
        <v>822</v>
      </c>
    </row>
    <row r="5255" spans="1:3">
      <c r="A5255">
        <v>1537</v>
      </c>
      <c r="B5255" s="141">
        <v>35</v>
      </c>
      <c r="C5255" s="142">
        <v>833</v>
      </c>
    </row>
    <row r="5256" spans="1:3">
      <c r="A5256">
        <v>1538</v>
      </c>
      <c r="B5256" s="141">
        <v>34</v>
      </c>
      <c r="C5256" s="142">
        <v>820</v>
      </c>
    </row>
    <row r="5257" spans="1:3">
      <c r="A5257">
        <v>1539</v>
      </c>
      <c r="B5257" s="141">
        <v>38</v>
      </c>
      <c r="C5257" s="142">
        <v>926</v>
      </c>
    </row>
    <row r="5258" spans="1:3">
      <c r="A5258">
        <v>1540</v>
      </c>
      <c r="B5258" s="141">
        <v>30</v>
      </c>
      <c r="C5258" s="142">
        <v>615</v>
      </c>
    </row>
    <row r="5259" spans="1:3">
      <c r="A5259">
        <v>1541</v>
      </c>
      <c r="B5259" s="141">
        <v>37</v>
      </c>
      <c r="C5259" s="142">
        <v>921</v>
      </c>
    </row>
    <row r="5260" spans="1:3">
      <c r="A5260">
        <v>1542</v>
      </c>
      <c r="B5260" s="141">
        <v>33</v>
      </c>
      <c r="C5260" s="142">
        <v>721</v>
      </c>
    </row>
    <row r="5261" spans="1:3">
      <c r="A5261">
        <v>1543</v>
      </c>
      <c r="B5261" s="141">
        <v>35</v>
      </c>
      <c r="C5261" s="142">
        <v>820</v>
      </c>
    </row>
    <row r="5262" spans="1:3">
      <c r="A5262">
        <v>1544</v>
      </c>
      <c r="B5262" s="141">
        <v>35</v>
      </c>
      <c r="C5262" s="142">
        <v>801</v>
      </c>
    </row>
    <row r="5263" spans="1:3">
      <c r="A5263">
        <v>1545</v>
      </c>
      <c r="B5263" s="141">
        <v>38</v>
      </c>
      <c r="C5263" s="142">
        <v>955</v>
      </c>
    </row>
    <row r="5264" spans="1:3">
      <c r="A5264">
        <v>1546</v>
      </c>
      <c r="B5264" s="141">
        <v>37</v>
      </c>
      <c r="C5264" s="142">
        <v>933</v>
      </c>
    </row>
    <row r="5265" spans="1:3">
      <c r="A5265">
        <v>1547</v>
      </c>
      <c r="B5265" s="141">
        <v>35</v>
      </c>
      <c r="C5265" s="142">
        <v>820</v>
      </c>
    </row>
    <row r="5266" spans="1:3">
      <c r="A5266">
        <v>1548</v>
      </c>
      <c r="B5266" s="141">
        <v>34</v>
      </c>
      <c r="C5266" s="142">
        <v>794</v>
      </c>
    </row>
    <row r="5267" spans="1:3">
      <c r="A5267">
        <v>1549</v>
      </c>
      <c r="B5267" s="141">
        <v>37</v>
      </c>
      <c r="C5267" s="142">
        <v>920</v>
      </c>
    </row>
    <row r="5268" spans="1:3">
      <c r="A5268">
        <v>1550</v>
      </c>
      <c r="B5268" s="141">
        <v>35</v>
      </c>
      <c r="C5268" s="142">
        <v>810</v>
      </c>
    </row>
    <row r="5269" spans="1:3">
      <c r="A5269">
        <v>1551</v>
      </c>
      <c r="B5269" s="141">
        <v>35</v>
      </c>
      <c r="C5269" s="142">
        <v>810</v>
      </c>
    </row>
    <row r="5270" spans="1:3">
      <c r="A5270">
        <v>1552</v>
      </c>
      <c r="B5270" s="141">
        <v>37</v>
      </c>
      <c r="C5270" s="142">
        <v>920</v>
      </c>
    </row>
    <row r="5271" spans="1:3">
      <c r="A5271">
        <v>1553</v>
      </c>
      <c r="B5271" s="141">
        <v>34</v>
      </c>
      <c r="C5271" s="142">
        <v>794</v>
      </c>
    </row>
    <row r="5272" spans="1:3">
      <c r="A5272">
        <v>1554</v>
      </c>
      <c r="B5272" s="141">
        <v>35</v>
      </c>
      <c r="C5272" s="142">
        <v>820</v>
      </c>
    </row>
    <row r="5273" spans="1:3">
      <c r="A5273">
        <v>1555</v>
      </c>
      <c r="B5273" s="141">
        <v>37</v>
      </c>
      <c r="C5273" s="142">
        <v>933</v>
      </c>
    </row>
    <row r="5274" spans="1:3">
      <c r="A5274">
        <v>1556</v>
      </c>
      <c r="B5274" s="141">
        <v>38</v>
      </c>
      <c r="C5274" s="142">
        <v>955</v>
      </c>
    </row>
    <row r="5275" spans="1:3">
      <c r="A5275">
        <v>1557</v>
      </c>
      <c r="B5275" s="141">
        <v>35</v>
      </c>
      <c r="C5275" s="142">
        <v>801</v>
      </c>
    </row>
    <row r="5276" spans="1:3">
      <c r="A5276">
        <v>1558</v>
      </c>
      <c r="B5276" s="141">
        <v>35</v>
      </c>
      <c r="C5276" s="142">
        <v>820</v>
      </c>
    </row>
    <row r="5277" spans="1:3">
      <c r="A5277">
        <v>1559</v>
      </c>
      <c r="B5277" s="141">
        <v>33</v>
      </c>
      <c r="C5277" s="142">
        <v>721</v>
      </c>
    </row>
    <row r="5278" spans="1:3">
      <c r="A5278">
        <v>1560</v>
      </c>
      <c r="B5278" s="141">
        <v>37</v>
      </c>
      <c r="C5278" s="142">
        <v>921</v>
      </c>
    </row>
    <row r="5279" spans="1:3">
      <c r="A5279">
        <v>1561</v>
      </c>
      <c r="B5279" s="141">
        <v>35</v>
      </c>
      <c r="C5279" s="142">
        <v>810</v>
      </c>
    </row>
    <row r="5280" spans="1:3">
      <c r="A5280">
        <v>1562</v>
      </c>
      <c r="B5280" s="141">
        <v>35</v>
      </c>
      <c r="C5280" s="142">
        <v>835</v>
      </c>
    </row>
    <row r="5281" spans="1:3">
      <c r="A5281">
        <v>1563</v>
      </c>
      <c r="B5281" s="141">
        <v>34</v>
      </c>
      <c r="C5281" s="142">
        <v>812</v>
      </c>
    </row>
    <row r="5282" spans="1:3">
      <c r="A5282">
        <v>1564</v>
      </c>
      <c r="B5282" s="141">
        <v>35</v>
      </c>
      <c r="C5282" s="142">
        <v>833</v>
      </c>
    </row>
    <row r="5283" spans="1:3">
      <c r="A5283">
        <v>1565</v>
      </c>
      <c r="B5283" s="141">
        <v>37</v>
      </c>
      <c r="C5283" s="142">
        <v>895</v>
      </c>
    </row>
    <row r="5284" spans="1:3">
      <c r="A5284">
        <v>1566</v>
      </c>
      <c r="B5284" s="141">
        <v>38</v>
      </c>
      <c r="C5284" s="142">
        <v>921</v>
      </c>
    </row>
    <row r="5285" spans="1:3">
      <c r="A5285">
        <v>1567</v>
      </c>
      <c r="B5285" s="141">
        <v>35</v>
      </c>
      <c r="C5285" s="142">
        <v>821</v>
      </c>
    </row>
    <row r="5286" spans="1:3">
      <c r="A5286">
        <v>1568</v>
      </c>
      <c r="B5286" s="141">
        <v>36</v>
      </c>
      <c r="C5286" s="142">
        <v>897</v>
      </c>
    </row>
    <row r="5287" spans="1:3">
      <c r="A5287">
        <v>1569</v>
      </c>
      <c r="B5287" s="141">
        <v>36</v>
      </c>
      <c r="C5287" s="142">
        <v>895</v>
      </c>
    </row>
    <row r="5288" spans="1:3">
      <c r="A5288">
        <v>1570</v>
      </c>
      <c r="B5288" s="141">
        <v>35</v>
      </c>
      <c r="C5288" s="142">
        <v>830</v>
      </c>
    </row>
    <row r="5290" spans="1:3">
      <c r="A5290" t="s">
        <v>76</v>
      </c>
    </row>
    <row r="5291" spans="1:3">
      <c r="A5291" t="s">
        <v>36</v>
      </c>
      <c r="B5291" t="s">
        <v>2621</v>
      </c>
      <c r="C5291" s="396" t="s">
        <v>2622</v>
      </c>
    </row>
    <row r="5292" spans="1:3">
      <c r="A5292">
        <v>1</v>
      </c>
      <c r="B5292" s="63">
        <v>29</v>
      </c>
      <c r="C5292" s="64">
        <v>560</v>
      </c>
    </row>
    <row r="5293" spans="1:3">
      <c r="A5293">
        <v>2</v>
      </c>
      <c r="B5293" s="63">
        <v>33</v>
      </c>
      <c r="C5293" s="64">
        <v>740</v>
      </c>
    </row>
    <row r="5294" spans="1:3">
      <c r="A5294">
        <v>3</v>
      </c>
      <c r="B5294" s="63">
        <v>35</v>
      </c>
      <c r="C5294" s="64">
        <v>920</v>
      </c>
    </row>
    <row r="5295" spans="1:3">
      <c r="A5295">
        <v>4</v>
      </c>
      <c r="B5295" s="63">
        <v>35</v>
      </c>
      <c r="C5295" s="64">
        <v>915</v>
      </c>
    </row>
    <row r="5296" spans="1:3">
      <c r="A5296">
        <v>5</v>
      </c>
      <c r="B5296" s="63">
        <v>34</v>
      </c>
      <c r="C5296" s="64">
        <v>890</v>
      </c>
    </row>
    <row r="5297" spans="1:3">
      <c r="A5297">
        <v>6</v>
      </c>
      <c r="B5297" s="63">
        <v>37</v>
      </c>
      <c r="C5297" s="64">
        <v>1020</v>
      </c>
    </row>
    <row r="5298" spans="1:3">
      <c r="A5298">
        <v>7</v>
      </c>
      <c r="B5298" s="63">
        <v>29</v>
      </c>
      <c r="C5298" s="64">
        <v>510</v>
      </c>
    </row>
    <row r="5299" spans="1:3">
      <c r="A5299">
        <v>8</v>
      </c>
      <c r="B5299" s="63">
        <v>31</v>
      </c>
      <c r="C5299" s="64">
        <v>620</v>
      </c>
    </row>
    <row r="5300" spans="1:3">
      <c r="A5300">
        <v>9</v>
      </c>
      <c r="B5300" s="63">
        <v>35</v>
      </c>
      <c r="C5300" s="64">
        <v>925</v>
      </c>
    </row>
    <row r="5301" spans="1:3">
      <c r="A5301">
        <v>10</v>
      </c>
      <c r="B5301" s="63">
        <v>36</v>
      </c>
      <c r="C5301" s="64">
        <v>989</v>
      </c>
    </row>
    <row r="5302" spans="1:3">
      <c r="A5302">
        <v>11</v>
      </c>
      <c r="B5302" s="63">
        <v>33</v>
      </c>
      <c r="C5302" s="64">
        <v>750</v>
      </c>
    </row>
    <row r="5303" spans="1:3">
      <c r="A5303">
        <v>12</v>
      </c>
      <c r="B5303" s="63">
        <v>36</v>
      </c>
      <c r="C5303" s="64">
        <v>925</v>
      </c>
    </row>
    <row r="5304" spans="1:3">
      <c r="A5304">
        <v>13</v>
      </c>
      <c r="B5304" s="63">
        <v>31</v>
      </c>
      <c r="C5304" s="64">
        <v>615</v>
      </c>
    </row>
    <row r="5305" spans="1:3">
      <c r="A5305">
        <v>14</v>
      </c>
      <c r="B5305" s="63">
        <v>29</v>
      </c>
      <c r="C5305" s="64">
        <v>510</v>
      </c>
    </row>
    <row r="5306" spans="1:3">
      <c r="A5306">
        <v>15</v>
      </c>
      <c r="B5306" s="63">
        <v>30</v>
      </c>
      <c r="C5306" s="64">
        <v>620</v>
      </c>
    </row>
    <row r="5307" spans="1:3">
      <c r="A5307">
        <v>16</v>
      </c>
      <c r="B5307" s="63">
        <v>33</v>
      </c>
      <c r="C5307" s="64">
        <v>740</v>
      </c>
    </row>
    <row r="5308" spans="1:3">
      <c r="A5308">
        <v>17</v>
      </c>
      <c r="B5308" s="63">
        <v>35</v>
      </c>
      <c r="C5308" s="64">
        <v>920</v>
      </c>
    </row>
    <row r="5309" spans="1:3">
      <c r="A5309">
        <v>18</v>
      </c>
      <c r="B5309" s="63">
        <v>39</v>
      </c>
      <c r="C5309" s="64">
        <v>1700</v>
      </c>
    </row>
    <row r="5310" spans="1:3">
      <c r="A5310">
        <v>19</v>
      </c>
      <c r="B5310" s="63">
        <v>37</v>
      </c>
      <c r="C5310" s="64">
        <v>1090</v>
      </c>
    </row>
    <row r="5311" spans="1:3">
      <c r="A5311">
        <v>20</v>
      </c>
      <c r="B5311" s="63">
        <v>34</v>
      </c>
      <c r="C5311" s="64">
        <v>815</v>
      </c>
    </row>
    <row r="5312" spans="1:3">
      <c r="A5312">
        <v>21</v>
      </c>
      <c r="B5312" s="58">
        <v>35</v>
      </c>
      <c r="C5312" s="60">
        <v>920</v>
      </c>
    </row>
    <row r="5313" spans="1:3">
      <c r="A5313">
        <v>22</v>
      </c>
      <c r="B5313" s="58">
        <v>37</v>
      </c>
      <c r="C5313" s="60">
        <v>999</v>
      </c>
    </row>
    <row r="5314" spans="1:3">
      <c r="A5314">
        <v>23</v>
      </c>
      <c r="B5314" s="58">
        <v>34</v>
      </c>
      <c r="C5314" s="60">
        <v>790</v>
      </c>
    </row>
    <row r="5315" spans="1:3">
      <c r="A5315">
        <v>24</v>
      </c>
      <c r="B5315" s="58">
        <v>30</v>
      </c>
      <c r="C5315" s="60">
        <v>567</v>
      </c>
    </row>
    <row r="5316" spans="1:3">
      <c r="A5316">
        <v>25</v>
      </c>
      <c r="B5316" s="58">
        <v>33</v>
      </c>
      <c r="C5316" s="60">
        <v>720</v>
      </c>
    </row>
    <row r="5317" spans="1:3">
      <c r="A5317">
        <v>26</v>
      </c>
      <c r="B5317" s="58">
        <v>36</v>
      </c>
      <c r="C5317" s="60">
        <v>945</v>
      </c>
    </row>
    <row r="5318" spans="1:3">
      <c r="A5318">
        <v>27</v>
      </c>
      <c r="B5318" s="58">
        <v>38</v>
      </c>
      <c r="C5318" s="60">
        <v>1255</v>
      </c>
    </row>
    <row r="5319" spans="1:3">
      <c r="A5319">
        <v>28</v>
      </c>
      <c r="B5319" s="58">
        <v>31</v>
      </c>
      <c r="C5319" s="60">
        <v>617</v>
      </c>
    </row>
    <row r="5320" spans="1:3">
      <c r="A5320">
        <v>29</v>
      </c>
      <c r="B5320" s="58">
        <v>39</v>
      </c>
      <c r="C5320" s="60">
        <v>820</v>
      </c>
    </row>
    <row r="5321" spans="1:3">
      <c r="A5321">
        <v>30</v>
      </c>
      <c r="B5321" s="58">
        <v>37</v>
      </c>
      <c r="C5321" s="60">
        <v>1010</v>
      </c>
    </row>
    <row r="5322" spans="1:3">
      <c r="A5322">
        <v>31</v>
      </c>
      <c r="B5322" s="58">
        <v>33</v>
      </c>
      <c r="C5322" s="60">
        <v>758</v>
      </c>
    </row>
    <row r="5323" spans="1:3">
      <c r="A5323">
        <v>32</v>
      </c>
      <c r="B5323" s="58">
        <v>28</v>
      </c>
      <c r="C5323" s="60">
        <v>505</v>
      </c>
    </row>
    <row r="5324" spans="1:3">
      <c r="A5324">
        <v>33</v>
      </c>
      <c r="B5324" s="58">
        <v>30</v>
      </c>
      <c r="C5324" s="60">
        <v>560</v>
      </c>
    </row>
    <row r="5325" spans="1:3">
      <c r="A5325">
        <v>34</v>
      </c>
      <c r="B5325" s="58">
        <v>36</v>
      </c>
      <c r="C5325" s="60">
        <v>950</v>
      </c>
    </row>
    <row r="5326" spans="1:3">
      <c r="A5326">
        <v>35</v>
      </c>
      <c r="B5326" s="58">
        <v>35</v>
      </c>
      <c r="C5326" s="60">
        <v>930</v>
      </c>
    </row>
    <row r="5327" spans="1:3">
      <c r="A5327">
        <v>36</v>
      </c>
      <c r="B5327" s="58">
        <v>33</v>
      </c>
      <c r="C5327" s="60">
        <v>752</v>
      </c>
    </row>
    <row r="5328" spans="1:3">
      <c r="A5328">
        <v>37</v>
      </c>
      <c r="B5328" s="58">
        <v>31</v>
      </c>
      <c r="C5328" s="60">
        <v>610</v>
      </c>
    </row>
    <row r="5329" spans="1:3">
      <c r="A5329">
        <v>38</v>
      </c>
      <c r="B5329" s="58">
        <v>33</v>
      </c>
      <c r="C5329" s="60">
        <v>792</v>
      </c>
    </row>
    <row r="5330" spans="1:3">
      <c r="A5330">
        <v>39</v>
      </c>
      <c r="B5330" s="58">
        <v>39</v>
      </c>
      <c r="C5330" s="60">
        <v>1703</v>
      </c>
    </row>
    <row r="5331" spans="1:3">
      <c r="A5331">
        <v>40</v>
      </c>
      <c r="B5331" s="58">
        <v>34</v>
      </c>
      <c r="C5331" s="60">
        <v>800</v>
      </c>
    </row>
    <row r="5332" spans="1:3">
      <c r="A5332">
        <v>41</v>
      </c>
      <c r="B5332" s="58">
        <v>29</v>
      </c>
      <c r="C5332" s="60">
        <v>562</v>
      </c>
    </row>
    <row r="5333" spans="1:3">
      <c r="A5333">
        <v>42</v>
      </c>
      <c r="B5333" s="58">
        <v>33</v>
      </c>
      <c r="C5333" s="60">
        <v>800</v>
      </c>
    </row>
    <row r="5334" spans="1:3">
      <c r="A5334">
        <v>43</v>
      </c>
      <c r="B5334" s="58">
        <v>31</v>
      </c>
      <c r="C5334" s="60">
        <v>615</v>
      </c>
    </row>
    <row r="5335" spans="1:3">
      <c r="A5335">
        <v>44</v>
      </c>
      <c r="B5335" s="58">
        <v>35</v>
      </c>
      <c r="C5335" s="60">
        <v>930</v>
      </c>
    </row>
    <row r="5336" spans="1:3">
      <c r="A5336">
        <v>45</v>
      </c>
      <c r="B5336" s="58">
        <v>28</v>
      </c>
      <c r="C5336" s="60">
        <v>530</v>
      </c>
    </row>
    <row r="5337" spans="1:3">
      <c r="A5337">
        <v>46</v>
      </c>
      <c r="B5337" s="58">
        <v>36</v>
      </c>
      <c r="C5337" s="60">
        <v>930</v>
      </c>
    </row>
    <row r="5338" spans="1:3">
      <c r="A5338">
        <v>47</v>
      </c>
      <c r="B5338" s="58">
        <v>38</v>
      </c>
      <c r="C5338" s="60">
        <v>1701</v>
      </c>
    </row>
    <row r="5339" spans="1:3">
      <c r="A5339">
        <v>48</v>
      </c>
      <c r="B5339" s="58">
        <v>37</v>
      </c>
      <c r="C5339" s="60">
        <v>1065</v>
      </c>
    </row>
    <row r="5340" spans="1:3">
      <c r="A5340">
        <v>49</v>
      </c>
      <c r="B5340" s="58">
        <v>34</v>
      </c>
      <c r="C5340" s="60">
        <v>793</v>
      </c>
    </row>
    <row r="5341" spans="1:3">
      <c r="A5341">
        <v>50</v>
      </c>
      <c r="B5341" s="58">
        <v>35</v>
      </c>
      <c r="C5341" s="60">
        <v>830</v>
      </c>
    </row>
    <row r="5342" spans="1:3">
      <c r="A5342">
        <v>51</v>
      </c>
      <c r="B5342" s="58">
        <v>29</v>
      </c>
      <c r="C5342" s="60">
        <v>570</v>
      </c>
    </row>
    <row r="5343" spans="1:3">
      <c r="A5343">
        <v>52</v>
      </c>
      <c r="B5343" s="58">
        <v>33</v>
      </c>
      <c r="C5343" s="60">
        <v>795</v>
      </c>
    </row>
    <row r="5344" spans="1:3">
      <c r="A5344">
        <v>53</v>
      </c>
      <c r="B5344" s="58">
        <v>35</v>
      </c>
      <c r="C5344" s="60">
        <v>918</v>
      </c>
    </row>
    <row r="5345" spans="1:3">
      <c r="A5345">
        <v>54</v>
      </c>
      <c r="B5345" s="58">
        <v>31</v>
      </c>
      <c r="C5345" s="60">
        <v>600</v>
      </c>
    </row>
    <row r="5346" spans="1:3">
      <c r="A5346">
        <v>55</v>
      </c>
      <c r="B5346" s="58">
        <v>35</v>
      </c>
      <c r="C5346" s="60">
        <v>930</v>
      </c>
    </row>
    <row r="5347" spans="1:3">
      <c r="A5347">
        <v>56</v>
      </c>
      <c r="B5347" s="58">
        <v>40</v>
      </c>
      <c r="C5347" s="60">
        <v>1803</v>
      </c>
    </row>
    <row r="5348" spans="1:3">
      <c r="A5348">
        <v>57</v>
      </c>
      <c r="B5348" s="58">
        <v>29</v>
      </c>
      <c r="C5348" s="60">
        <v>520</v>
      </c>
    </row>
    <row r="5349" spans="1:3">
      <c r="A5349">
        <v>58</v>
      </c>
      <c r="B5349" s="58">
        <v>39</v>
      </c>
      <c r="C5349" s="60">
        <v>1700</v>
      </c>
    </row>
    <row r="5350" spans="1:3">
      <c r="A5350">
        <v>59</v>
      </c>
      <c r="B5350" s="58">
        <v>35</v>
      </c>
      <c r="C5350" s="60">
        <v>940</v>
      </c>
    </row>
    <row r="5351" spans="1:3">
      <c r="A5351">
        <v>60</v>
      </c>
      <c r="B5351" s="58">
        <v>32</v>
      </c>
      <c r="C5351" s="60">
        <v>725</v>
      </c>
    </row>
    <row r="5352" spans="1:3">
      <c r="A5352">
        <v>61</v>
      </c>
      <c r="B5352" s="58">
        <v>37</v>
      </c>
      <c r="C5352" s="60">
        <v>975</v>
      </c>
    </row>
    <row r="5353" spans="1:3">
      <c r="A5353">
        <v>62</v>
      </c>
      <c r="B5353" s="58">
        <v>35</v>
      </c>
      <c r="C5353" s="60">
        <v>928</v>
      </c>
    </row>
    <row r="5354" spans="1:3">
      <c r="A5354">
        <v>63</v>
      </c>
      <c r="B5354" s="58">
        <v>34</v>
      </c>
      <c r="C5354" s="60">
        <v>805</v>
      </c>
    </row>
    <row r="5355" spans="1:3">
      <c r="A5355">
        <v>64</v>
      </c>
      <c r="B5355" s="58">
        <v>33</v>
      </c>
      <c r="C5355" s="60">
        <v>750</v>
      </c>
    </row>
    <row r="5356" spans="1:3">
      <c r="A5356">
        <v>65</v>
      </c>
      <c r="B5356" s="58">
        <v>30</v>
      </c>
      <c r="C5356" s="60">
        <v>550</v>
      </c>
    </row>
    <row r="5357" spans="1:3">
      <c r="A5357">
        <v>66</v>
      </c>
      <c r="B5357" s="58">
        <v>33</v>
      </c>
      <c r="C5357" s="60">
        <v>751</v>
      </c>
    </row>
    <row r="5358" spans="1:3">
      <c r="A5358">
        <v>67</v>
      </c>
      <c r="B5358" s="58">
        <v>40</v>
      </c>
      <c r="C5358" s="60">
        <v>1806</v>
      </c>
    </row>
    <row r="5359" spans="1:3">
      <c r="A5359">
        <v>68</v>
      </c>
      <c r="B5359" s="58">
        <v>30</v>
      </c>
      <c r="C5359" s="60">
        <v>565</v>
      </c>
    </row>
    <row r="5360" spans="1:3">
      <c r="A5360">
        <v>69</v>
      </c>
      <c r="B5360" s="58">
        <v>35</v>
      </c>
      <c r="C5360" s="60">
        <v>940</v>
      </c>
    </row>
    <row r="5361" spans="1:3">
      <c r="A5361">
        <v>70</v>
      </c>
      <c r="B5361" s="58">
        <v>33</v>
      </c>
      <c r="C5361" s="60">
        <v>750</v>
      </c>
    </row>
    <row r="5362" spans="1:3">
      <c r="A5362">
        <v>71</v>
      </c>
      <c r="B5362" s="58">
        <v>29</v>
      </c>
      <c r="C5362" s="60">
        <v>565</v>
      </c>
    </row>
    <row r="5363" spans="1:3">
      <c r="A5363">
        <v>72</v>
      </c>
      <c r="B5363" s="58">
        <v>35</v>
      </c>
      <c r="C5363" s="60">
        <v>920</v>
      </c>
    </row>
    <row r="5364" spans="1:3">
      <c r="A5364">
        <v>73</v>
      </c>
      <c r="B5364" s="58">
        <v>36</v>
      </c>
      <c r="C5364" s="60">
        <v>980</v>
      </c>
    </row>
    <row r="5365" spans="1:3">
      <c r="A5365">
        <v>74</v>
      </c>
      <c r="B5365" s="58">
        <v>33</v>
      </c>
      <c r="C5365" s="60">
        <v>792</v>
      </c>
    </row>
    <row r="5366" spans="1:3">
      <c r="A5366">
        <v>75</v>
      </c>
      <c r="B5366" s="58">
        <v>31</v>
      </c>
      <c r="C5366" s="60">
        <v>615</v>
      </c>
    </row>
    <row r="5367" spans="1:3">
      <c r="A5367">
        <v>76</v>
      </c>
      <c r="B5367" s="58">
        <v>34</v>
      </c>
      <c r="C5367" s="60">
        <v>885</v>
      </c>
    </row>
    <row r="5368" spans="1:3">
      <c r="A5368">
        <v>77</v>
      </c>
      <c r="B5368" s="58">
        <v>37</v>
      </c>
      <c r="C5368" s="60">
        <v>1035</v>
      </c>
    </row>
    <row r="5369" spans="1:3">
      <c r="A5369">
        <v>78</v>
      </c>
      <c r="B5369" s="58">
        <v>35</v>
      </c>
      <c r="C5369" s="60">
        <v>915</v>
      </c>
    </row>
    <row r="5370" spans="1:3">
      <c r="A5370">
        <v>79</v>
      </c>
      <c r="B5370" s="58">
        <v>35</v>
      </c>
      <c r="C5370" s="60">
        <v>920</v>
      </c>
    </row>
    <row r="5371" spans="1:3">
      <c r="A5371">
        <v>80</v>
      </c>
      <c r="B5371" s="58">
        <v>36</v>
      </c>
      <c r="C5371" s="60">
        <v>985</v>
      </c>
    </row>
    <row r="5372" spans="1:3">
      <c r="A5372">
        <v>81</v>
      </c>
      <c r="B5372" s="58">
        <v>39</v>
      </c>
      <c r="C5372" s="60">
        <v>822</v>
      </c>
    </row>
    <row r="5373" spans="1:3">
      <c r="A5373">
        <v>82</v>
      </c>
      <c r="B5373" s="58">
        <v>36</v>
      </c>
      <c r="C5373" s="60">
        <v>930</v>
      </c>
    </row>
    <row r="5374" spans="1:3">
      <c r="A5374">
        <v>83</v>
      </c>
      <c r="B5374" s="58">
        <v>32</v>
      </c>
      <c r="C5374" s="60">
        <v>630</v>
      </c>
    </row>
    <row r="5375" spans="1:3">
      <c r="A5375">
        <v>84</v>
      </c>
      <c r="B5375" s="58">
        <v>39</v>
      </c>
      <c r="C5375" s="60">
        <v>1709</v>
      </c>
    </row>
    <row r="5376" spans="1:3">
      <c r="A5376">
        <v>85</v>
      </c>
      <c r="B5376" s="58">
        <v>35</v>
      </c>
      <c r="C5376" s="60">
        <v>935</v>
      </c>
    </row>
    <row r="5377" spans="1:3">
      <c r="A5377">
        <v>86</v>
      </c>
      <c r="B5377" s="58">
        <v>33</v>
      </c>
      <c r="C5377" s="60">
        <v>745</v>
      </c>
    </row>
    <row r="5378" spans="1:3">
      <c r="A5378">
        <v>87</v>
      </c>
      <c r="B5378" s="58">
        <v>39</v>
      </c>
      <c r="C5378" s="60">
        <v>930</v>
      </c>
    </row>
    <row r="5379" spans="1:3">
      <c r="A5379">
        <v>88</v>
      </c>
      <c r="B5379" s="58">
        <v>37</v>
      </c>
      <c r="C5379" s="60">
        <v>1083</v>
      </c>
    </row>
    <row r="5380" spans="1:3">
      <c r="A5380">
        <v>89</v>
      </c>
      <c r="B5380" s="58">
        <v>39</v>
      </c>
      <c r="C5380" s="60">
        <v>825</v>
      </c>
    </row>
    <row r="5381" spans="1:3">
      <c r="A5381">
        <v>90</v>
      </c>
      <c r="B5381" s="58">
        <v>35</v>
      </c>
      <c r="C5381" s="60">
        <v>935</v>
      </c>
    </row>
    <row r="5382" spans="1:3">
      <c r="A5382">
        <v>91</v>
      </c>
      <c r="B5382" s="58">
        <v>34</v>
      </c>
      <c r="C5382" s="60">
        <v>820</v>
      </c>
    </row>
    <row r="5383" spans="1:3">
      <c r="A5383">
        <v>92</v>
      </c>
      <c r="B5383" s="58">
        <v>33</v>
      </c>
      <c r="C5383" s="60">
        <v>745</v>
      </c>
    </row>
    <row r="5384" spans="1:3">
      <c r="A5384">
        <v>93</v>
      </c>
      <c r="B5384" s="58">
        <v>36</v>
      </c>
      <c r="C5384" s="60">
        <v>928</v>
      </c>
    </row>
    <row r="5385" spans="1:3">
      <c r="A5385">
        <v>94</v>
      </c>
      <c r="B5385" s="58">
        <v>37</v>
      </c>
      <c r="C5385" s="60">
        <v>1085</v>
      </c>
    </row>
    <row r="5386" spans="1:3">
      <c r="A5386">
        <v>95</v>
      </c>
      <c r="B5386" s="58">
        <v>37</v>
      </c>
      <c r="C5386" s="60">
        <v>1090</v>
      </c>
    </row>
    <row r="5387" spans="1:3">
      <c r="A5387">
        <v>96</v>
      </c>
      <c r="B5387" s="58">
        <v>29</v>
      </c>
      <c r="C5387" s="60">
        <v>520</v>
      </c>
    </row>
    <row r="5388" spans="1:3">
      <c r="A5388">
        <v>97</v>
      </c>
      <c r="B5388" s="58">
        <v>35</v>
      </c>
      <c r="C5388" s="60">
        <v>945</v>
      </c>
    </row>
    <row r="5389" spans="1:3">
      <c r="A5389">
        <v>98</v>
      </c>
      <c r="B5389" s="58">
        <v>32</v>
      </c>
      <c r="C5389" s="60">
        <v>710</v>
      </c>
    </row>
    <row r="5390" spans="1:3">
      <c r="A5390">
        <v>99</v>
      </c>
      <c r="B5390" s="58">
        <v>38</v>
      </c>
      <c r="C5390" s="60">
        <v>1605</v>
      </c>
    </row>
    <row r="5391" spans="1:3">
      <c r="A5391">
        <v>100</v>
      </c>
      <c r="B5391" s="58">
        <v>39</v>
      </c>
      <c r="C5391" s="60">
        <v>793</v>
      </c>
    </row>
    <row r="5392" spans="1:3">
      <c r="A5392">
        <v>101</v>
      </c>
      <c r="B5392" s="58">
        <v>34</v>
      </c>
      <c r="C5392" s="60">
        <v>810</v>
      </c>
    </row>
    <row r="5393" spans="1:3">
      <c r="A5393">
        <v>102</v>
      </c>
      <c r="B5393" s="58">
        <v>33</v>
      </c>
      <c r="C5393" s="60">
        <v>750</v>
      </c>
    </row>
    <row r="5394" spans="1:3">
      <c r="A5394">
        <v>103</v>
      </c>
      <c r="B5394" s="58">
        <v>40</v>
      </c>
      <c r="C5394" s="60">
        <v>1815</v>
      </c>
    </row>
    <row r="5395" spans="1:3">
      <c r="A5395">
        <v>104</v>
      </c>
      <c r="B5395" s="58">
        <v>35</v>
      </c>
      <c r="C5395" s="60">
        <v>545</v>
      </c>
    </row>
    <row r="5396" spans="1:3">
      <c r="A5396">
        <v>105</v>
      </c>
      <c r="B5396" s="58">
        <v>32</v>
      </c>
      <c r="C5396" s="60">
        <v>730</v>
      </c>
    </row>
    <row r="5397" spans="1:3">
      <c r="A5397">
        <v>106</v>
      </c>
      <c r="B5397" s="58">
        <v>35</v>
      </c>
      <c r="C5397" s="60">
        <v>940</v>
      </c>
    </row>
    <row r="5398" spans="1:3">
      <c r="A5398">
        <v>107</v>
      </c>
      <c r="B5398" s="58">
        <v>33</v>
      </c>
      <c r="C5398" s="60">
        <v>800</v>
      </c>
    </row>
    <row r="5399" spans="1:3">
      <c r="A5399">
        <v>108</v>
      </c>
      <c r="B5399" s="58">
        <v>37</v>
      </c>
      <c r="C5399" s="60">
        <v>1065</v>
      </c>
    </row>
    <row r="5400" spans="1:3">
      <c r="A5400">
        <v>109</v>
      </c>
      <c r="B5400" s="58">
        <v>34</v>
      </c>
      <c r="C5400" s="60">
        <v>795</v>
      </c>
    </row>
    <row r="5401" spans="1:3">
      <c r="A5401">
        <v>110</v>
      </c>
      <c r="B5401" s="58">
        <v>39</v>
      </c>
      <c r="C5401" s="60">
        <v>1701</v>
      </c>
    </row>
    <row r="5402" spans="1:3">
      <c r="A5402">
        <v>111</v>
      </c>
      <c r="B5402" s="58">
        <v>34</v>
      </c>
      <c r="C5402" s="60">
        <v>820</v>
      </c>
    </row>
    <row r="5403" spans="1:3">
      <c r="A5403">
        <v>112</v>
      </c>
      <c r="B5403" s="58">
        <v>33</v>
      </c>
      <c r="C5403" s="60">
        <v>750</v>
      </c>
    </row>
    <row r="5404" spans="1:3">
      <c r="A5404">
        <v>113</v>
      </c>
      <c r="B5404" s="58">
        <v>39</v>
      </c>
      <c r="C5404" s="60">
        <v>1704</v>
      </c>
    </row>
    <row r="5405" spans="1:3">
      <c r="A5405">
        <v>114</v>
      </c>
      <c r="B5405" s="58">
        <v>40</v>
      </c>
      <c r="C5405" s="60">
        <v>1900</v>
      </c>
    </row>
    <row r="5406" spans="1:3">
      <c r="A5406">
        <v>115</v>
      </c>
      <c r="B5406" s="58">
        <v>32</v>
      </c>
      <c r="C5406" s="60">
        <v>728</v>
      </c>
    </row>
    <row r="5407" spans="1:3">
      <c r="A5407">
        <v>116</v>
      </c>
      <c r="B5407" s="58">
        <v>35</v>
      </c>
      <c r="C5407" s="60">
        <v>931</v>
      </c>
    </row>
    <row r="5408" spans="1:3">
      <c r="A5408">
        <v>117</v>
      </c>
      <c r="B5408" s="58">
        <v>31</v>
      </c>
      <c r="C5408" s="60">
        <v>605</v>
      </c>
    </row>
    <row r="5409" spans="1:3">
      <c r="A5409">
        <v>118</v>
      </c>
      <c r="B5409" s="58">
        <v>36</v>
      </c>
      <c r="C5409" s="60">
        <v>950</v>
      </c>
    </row>
    <row r="5410" spans="1:3">
      <c r="A5410">
        <v>119</v>
      </c>
      <c r="B5410" s="58">
        <v>40</v>
      </c>
      <c r="C5410" s="60">
        <v>1809</v>
      </c>
    </row>
    <row r="5411" spans="1:3">
      <c r="A5411">
        <v>120</v>
      </c>
      <c r="B5411" s="58">
        <v>33</v>
      </c>
      <c r="C5411" s="60">
        <v>756</v>
      </c>
    </row>
    <row r="5412" spans="1:3">
      <c r="A5412">
        <v>121</v>
      </c>
      <c r="B5412" s="58">
        <v>29</v>
      </c>
      <c r="C5412" s="60">
        <v>505</v>
      </c>
    </row>
    <row r="5413" spans="1:3">
      <c r="A5413">
        <v>122</v>
      </c>
      <c r="B5413" s="58">
        <v>30</v>
      </c>
      <c r="C5413" s="60">
        <v>620</v>
      </c>
    </row>
    <row r="5414" spans="1:3">
      <c r="A5414">
        <v>123</v>
      </c>
      <c r="B5414" s="58">
        <v>36</v>
      </c>
      <c r="C5414" s="60">
        <v>925</v>
      </c>
    </row>
    <row r="5415" spans="1:3">
      <c r="A5415">
        <v>124</v>
      </c>
      <c r="B5415" s="58">
        <v>40</v>
      </c>
      <c r="C5415" s="60">
        <v>1801</v>
      </c>
    </row>
    <row r="5416" spans="1:3">
      <c r="A5416">
        <v>125</v>
      </c>
      <c r="B5416" s="58">
        <v>32</v>
      </c>
      <c r="C5416" s="60">
        <v>630</v>
      </c>
    </row>
    <row r="5417" spans="1:3">
      <c r="A5417">
        <v>126</v>
      </c>
      <c r="B5417" s="58">
        <v>33</v>
      </c>
      <c r="C5417" s="60">
        <v>791</v>
      </c>
    </row>
    <row r="5418" spans="1:3">
      <c r="A5418">
        <v>127</v>
      </c>
      <c r="B5418" s="58">
        <v>37</v>
      </c>
      <c r="C5418" s="60">
        <v>1803</v>
      </c>
    </row>
    <row r="5419" spans="1:3">
      <c r="A5419">
        <v>128</v>
      </c>
      <c r="B5419" s="58">
        <v>34</v>
      </c>
      <c r="C5419" s="60">
        <v>840</v>
      </c>
    </row>
    <row r="5420" spans="1:3">
      <c r="A5420">
        <v>129</v>
      </c>
      <c r="B5420" s="58">
        <v>31</v>
      </c>
      <c r="C5420" s="60">
        <v>605</v>
      </c>
    </row>
    <row r="5421" spans="1:3">
      <c r="A5421">
        <v>130</v>
      </c>
      <c r="B5421" s="58">
        <v>38</v>
      </c>
      <c r="C5421" s="60">
        <v>1610</v>
      </c>
    </row>
    <row r="5422" spans="1:3">
      <c r="A5422">
        <v>131</v>
      </c>
      <c r="B5422" s="58">
        <v>33</v>
      </c>
      <c r="C5422" s="60">
        <v>751</v>
      </c>
    </row>
    <row r="5423" spans="1:3">
      <c r="A5423">
        <v>132</v>
      </c>
      <c r="B5423" s="58">
        <v>28</v>
      </c>
      <c r="C5423" s="60">
        <v>506</v>
      </c>
    </row>
    <row r="5424" spans="1:3">
      <c r="A5424">
        <v>133</v>
      </c>
      <c r="B5424" s="58">
        <v>31</v>
      </c>
      <c r="C5424" s="60">
        <v>615</v>
      </c>
    </row>
    <row r="5425" spans="1:3">
      <c r="A5425">
        <v>134</v>
      </c>
      <c r="B5425" s="58">
        <v>39</v>
      </c>
      <c r="C5425" s="60">
        <v>1701</v>
      </c>
    </row>
    <row r="5426" spans="1:3">
      <c r="A5426">
        <v>135</v>
      </c>
      <c r="B5426" s="58">
        <v>30</v>
      </c>
      <c r="C5426" s="60">
        <v>601</v>
      </c>
    </row>
    <row r="5427" spans="1:3">
      <c r="A5427">
        <v>136</v>
      </c>
      <c r="B5427" s="58">
        <v>36</v>
      </c>
      <c r="C5427" s="60">
        <v>940</v>
      </c>
    </row>
    <row r="5428" spans="1:3">
      <c r="A5428">
        <v>137</v>
      </c>
      <c r="B5428" s="58">
        <v>37</v>
      </c>
      <c r="C5428" s="60">
        <v>1065</v>
      </c>
    </row>
    <row r="5429" spans="1:3">
      <c r="A5429">
        <v>138</v>
      </c>
      <c r="B5429" s="58">
        <v>35</v>
      </c>
      <c r="C5429" s="60">
        <v>930</v>
      </c>
    </row>
    <row r="5430" spans="1:3">
      <c r="A5430">
        <v>139</v>
      </c>
      <c r="B5430" s="58">
        <v>35</v>
      </c>
      <c r="C5430" s="60">
        <v>937</v>
      </c>
    </row>
    <row r="5431" spans="1:3">
      <c r="A5431">
        <v>140</v>
      </c>
      <c r="B5431" s="58">
        <v>32</v>
      </c>
      <c r="C5431" s="60">
        <v>729</v>
      </c>
    </row>
    <row r="5432" spans="1:3">
      <c r="A5432">
        <v>141</v>
      </c>
      <c r="B5432" s="58">
        <v>33</v>
      </c>
      <c r="C5432" s="60">
        <v>791</v>
      </c>
    </row>
    <row r="5433" spans="1:3">
      <c r="A5433">
        <v>142</v>
      </c>
      <c r="B5433" s="58">
        <v>38</v>
      </c>
      <c r="C5433" s="60">
        <v>1625</v>
      </c>
    </row>
    <row r="5434" spans="1:3">
      <c r="A5434">
        <v>143</v>
      </c>
      <c r="B5434" s="58">
        <v>30</v>
      </c>
      <c r="C5434" s="60">
        <v>565</v>
      </c>
    </row>
    <row r="5435" spans="1:3">
      <c r="A5435">
        <v>144</v>
      </c>
      <c r="B5435" s="58">
        <v>31</v>
      </c>
      <c r="C5435" s="60">
        <v>621</v>
      </c>
    </row>
    <row r="5436" spans="1:3">
      <c r="A5436">
        <v>145</v>
      </c>
      <c r="B5436" s="58">
        <v>35</v>
      </c>
      <c r="C5436" s="60">
        <v>940</v>
      </c>
    </row>
    <row r="5437" spans="1:3">
      <c r="A5437">
        <v>146</v>
      </c>
      <c r="B5437" s="58">
        <v>37</v>
      </c>
      <c r="C5437" s="60">
        <v>1240</v>
      </c>
    </row>
    <row r="5438" spans="1:3">
      <c r="A5438">
        <v>147</v>
      </c>
      <c r="B5438" s="58">
        <v>33</v>
      </c>
      <c r="C5438" s="60">
        <v>806</v>
      </c>
    </row>
    <row r="5439" spans="1:3">
      <c r="A5439">
        <v>148</v>
      </c>
      <c r="B5439" s="58">
        <v>39</v>
      </c>
      <c r="C5439" s="60">
        <v>1703</v>
      </c>
    </row>
    <row r="5440" spans="1:3">
      <c r="A5440">
        <v>149</v>
      </c>
      <c r="B5440" s="58">
        <v>31</v>
      </c>
      <c r="C5440" s="60">
        <v>600</v>
      </c>
    </row>
    <row r="5441" spans="1:3">
      <c r="A5441">
        <v>150</v>
      </c>
      <c r="B5441" s="58">
        <v>35</v>
      </c>
      <c r="C5441" s="60">
        <v>931</v>
      </c>
    </row>
    <row r="5442" spans="1:3">
      <c r="A5442">
        <v>151</v>
      </c>
      <c r="B5442" s="58">
        <v>29</v>
      </c>
      <c r="C5442" s="60">
        <v>558</v>
      </c>
    </row>
    <row r="5443" spans="1:3">
      <c r="A5443">
        <v>152</v>
      </c>
      <c r="B5443" s="58">
        <v>33</v>
      </c>
      <c r="C5443" s="60">
        <v>745</v>
      </c>
    </row>
    <row r="5444" spans="1:3">
      <c r="A5444">
        <v>153</v>
      </c>
      <c r="B5444" s="58">
        <v>31</v>
      </c>
      <c r="C5444" s="60">
        <v>600</v>
      </c>
    </row>
    <row r="5445" spans="1:3">
      <c r="A5445">
        <v>154</v>
      </c>
      <c r="B5445" s="58">
        <v>35</v>
      </c>
      <c r="C5445" s="60">
        <v>930</v>
      </c>
    </row>
    <row r="5446" spans="1:3">
      <c r="A5446">
        <v>155</v>
      </c>
      <c r="B5446" s="58">
        <v>37</v>
      </c>
      <c r="C5446" s="60">
        <v>1112</v>
      </c>
    </row>
    <row r="5447" spans="1:3">
      <c r="A5447">
        <v>156</v>
      </c>
      <c r="B5447" s="58">
        <v>34</v>
      </c>
      <c r="C5447" s="60">
        <v>810</v>
      </c>
    </row>
    <row r="5448" spans="1:3">
      <c r="A5448">
        <v>157</v>
      </c>
      <c r="B5448" s="58">
        <v>35</v>
      </c>
      <c r="C5448" s="60">
        <v>920</v>
      </c>
    </row>
    <row r="5449" spans="1:3">
      <c r="A5449">
        <v>158</v>
      </c>
      <c r="B5449" s="58">
        <v>36</v>
      </c>
      <c r="C5449" s="60">
        <v>954</v>
      </c>
    </row>
    <row r="5450" spans="1:3">
      <c r="A5450">
        <v>159</v>
      </c>
      <c r="B5450" s="58">
        <v>38</v>
      </c>
      <c r="C5450" s="60">
        <v>1257</v>
      </c>
    </row>
    <row r="5451" spans="1:3">
      <c r="A5451">
        <v>160</v>
      </c>
      <c r="B5451" s="58">
        <v>30</v>
      </c>
      <c r="C5451" s="60">
        <v>562</v>
      </c>
    </row>
    <row r="5452" spans="1:3">
      <c r="A5452">
        <v>161</v>
      </c>
      <c r="B5452" s="58">
        <v>37</v>
      </c>
      <c r="C5452" s="60">
        <v>1050</v>
      </c>
    </row>
    <row r="5453" spans="1:3">
      <c r="A5453">
        <v>162</v>
      </c>
      <c r="B5453" s="58">
        <v>39</v>
      </c>
      <c r="C5453" s="60">
        <v>831</v>
      </c>
    </row>
    <row r="5454" spans="1:3">
      <c r="A5454">
        <v>163</v>
      </c>
      <c r="B5454" s="58">
        <v>32</v>
      </c>
      <c r="C5454" s="60">
        <v>641</v>
      </c>
    </row>
    <row r="5455" spans="1:3">
      <c r="A5455">
        <v>164</v>
      </c>
      <c r="B5455" s="58">
        <v>33</v>
      </c>
      <c r="C5455" s="60">
        <v>750</v>
      </c>
    </row>
    <row r="5456" spans="1:3">
      <c r="A5456">
        <v>165</v>
      </c>
      <c r="B5456" s="58">
        <v>37</v>
      </c>
      <c r="C5456" s="60">
        <v>1092</v>
      </c>
    </row>
    <row r="5457" spans="1:3">
      <c r="A5457">
        <v>166</v>
      </c>
      <c r="B5457" s="58">
        <v>39</v>
      </c>
      <c r="C5457" s="60">
        <v>829</v>
      </c>
    </row>
    <row r="5458" spans="1:3">
      <c r="A5458">
        <v>167</v>
      </c>
      <c r="B5458" s="58">
        <v>35</v>
      </c>
      <c r="C5458" s="60">
        <v>950</v>
      </c>
    </row>
    <row r="5459" spans="1:3">
      <c r="A5459">
        <v>168</v>
      </c>
      <c r="B5459" s="58">
        <v>32</v>
      </c>
      <c r="C5459" s="60">
        <v>701</v>
      </c>
    </row>
    <row r="5460" spans="1:3">
      <c r="A5460">
        <v>169</v>
      </c>
      <c r="B5460" s="58">
        <v>38</v>
      </c>
      <c r="C5460" s="60">
        <v>1559</v>
      </c>
    </row>
    <row r="5461" spans="1:3">
      <c r="A5461">
        <v>170</v>
      </c>
      <c r="B5461" s="58">
        <v>30</v>
      </c>
      <c r="C5461" s="60">
        <v>615</v>
      </c>
    </row>
    <row r="5462" spans="1:3">
      <c r="A5462">
        <v>171</v>
      </c>
      <c r="B5462" s="58">
        <v>29</v>
      </c>
      <c r="C5462" s="60">
        <v>510</v>
      </c>
    </row>
    <row r="5463" spans="1:3">
      <c r="A5463">
        <v>172</v>
      </c>
      <c r="B5463" s="58">
        <v>36</v>
      </c>
      <c r="C5463" s="60">
        <v>989</v>
      </c>
    </row>
    <row r="5464" spans="1:3">
      <c r="A5464">
        <v>173</v>
      </c>
      <c r="B5464" s="58">
        <v>35</v>
      </c>
      <c r="C5464" s="60">
        <v>925</v>
      </c>
    </row>
    <row r="5465" spans="1:3">
      <c r="A5465">
        <v>174</v>
      </c>
      <c r="B5465" s="58">
        <v>33</v>
      </c>
      <c r="C5465" s="60">
        <v>740</v>
      </c>
    </row>
    <row r="5466" spans="1:3">
      <c r="A5466">
        <v>175</v>
      </c>
      <c r="B5466" s="58">
        <v>29</v>
      </c>
      <c r="C5466" s="60">
        <v>560</v>
      </c>
    </row>
    <row r="5467" spans="1:3">
      <c r="A5467">
        <v>176</v>
      </c>
      <c r="B5467" s="58">
        <v>35</v>
      </c>
      <c r="C5467" s="60">
        <v>920</v>
      </c>
    </row>
    <row r="5468" spans="1:3">
      <c r="A5468">
        <v>177</v>
      </c>
      <c r="B5468" s="58">
        <v>37</v>
      </c>
      <c r="C5468" s="60">
        <v>1020</v>
      </c>
    </row>
    <row r="5469" spans="1:3">
      <c r="A5469">
        <v>178</v>
      </c>
      <c r="B5469" s="58">
        <v>29</v>
      </c>
      <c r="C5469" s="60">
        <v>510</v>
      </c>
    </row>
    <row r="5470" spans="1:3">
      <c r="A5470">
        <v>179</v>
      </c>
      <c r="B5470" s="58">
        <v>35</v>
      </c>
      <c r="C5470" s="60">
        <v>925</v>
      </c>
    </row>
    <row r="5471" spans="1:3">
      <c r="A5471">
        <v>180</v>
      </c>
      <c r="B5471" s="58">
        <v>36</v>
      </c>
      <c r="C5471" s="60">
        <v>989</v>
      </c>
    </row>
    <row r="5472" spans="1:3">
      <c r="A5472">
        <v>181</v>
      </c>
      <c r="B5472" s="58">
        <v>33</v>
      </c>
      <c r="C5472" s="60">
        <v>740</v>
      </c>
    </row>
    <row r="5473" spans="1:3">
      <c r="A5473">
        <v>182</v>
      </c>
      <c r="B5473" s="58">
        <v>29</v>
      </c>
      <c r="C5473" s="60">
        <v>560</v>
      </c>
    </row>
    <row r="5474" spans="1:3">
      <c r="A5474">
        <v>183</v>
      </c>
      <c r="B5474" s="58">
        <v>35</v>
      </c>
      <c r="C5474" s="60">
        <v>920</v>
      </c>
    </row>
    <row r="5475" spans="1:3">
      <c r="A5475">
        <v>184</v>
      </c>
      <c r="B5475" s="58">
        <v>34</v>
      </c>
      <c r="C5475" s="60">
        <v>890</v>
      </c>
    </row>
    <row r="5476" spans="1:3">
      <c r="A5476">
        <v>185</v>
      </c>
      <c r="B5476" s="58">
        <v>37</v>
      </c>
      <c r="C5476" s="60">
        <v>1020</v>
      </c>
    </row>
    <row r="5477" spans="1:3">
      <c r="A5477">
        <v>186</v>
      </c>
      <c r="B5477" s="58">
        <v>35</v>
      </c>
      <c r="C5477" s="60">
        <v>915</v>
      </c>
    </row>
    <row r="5478" spans="1:3">
      <c r="A5478">
        <v>187</v>
      </c>
      <c r="B5478" s="58">
        <v>29</v>
      </c>
      <c r="C5478" s="60">
        <v>510</v>
      </c>
    </row>
    <row r="5479" spans="1:3">
      <c r="A5479">
        <v>188</v>
      </c>
      <c r="B5479" s="58">
        <v>31</v>
      </c>
      <c r="C5479" s="60">
        <v>620</v>
      </c>
    </row>
    <row r="5480" spans="1:3">
      <c r="A5480">
        <v>189</v>
      </c>
      <c r="B5480" s="58">
        <v>36</v>
      </c>
      <c r="C5480" s="60">
        <v>989</v>
      </c>
    </row>
    <row r="5481" spans="1:3">
      <c r="A5481">
        <v>190</v>
      </c>
      <c r="B5481" s="58">
        <v>35</v>
      </c>
      <c r="C5481" s="60">
        <v>925</v>
      </c>
    </row>
    <row r="5482" spans="1:3">
      <c r="A5482">
        <v>191</v>
      </c>
      <c r="B5482" s="58">
        <v>34</v>
      </c>
      <c r="C5482" s="60">
        <v>815</v>
      </c>
    </row>
    <row r="5483" spans="1:3">
      <c r="A5483">
        <v>192</v>
      </c>
      <c r="B5483" s="58">
        <v>33</v>
      </c>
      <c r="C5483" s="60">
        <v>750</v>
      </c>
    </row>
    <row r="5484" spans="1:3">
      <c r="A5484">
        <v>193</v>
      </c>
      <c r="B5484" s="58">
        <v>36</v>
      </c>
      <c r="C5484" s="60">
        <v>930</v>
      </c>
    </row>
    <row r="5485" spans="1:3">
      <c r="A5485">
        <v>194</v>
      </c>
      <c r="B5485" s="58">
        <v>31</v>
      </c>
      <c r="C5485" s="60">
        <v>615</v>
      </c>
    </row>
    <row r="5486" spans="1:3">
      <c r="A5486">
        <v>195</v>
      </c>
      <c r="B5486" s="58">
        <v>29</v>
      </c>
      <c r="C5486" s="60">
        <v>510</v>
      </c>
    </row>
    <row r="5487" spans="1:3">
      <c r="A5487">
        <v>196</v>
      </c>
      <c r="B5487" s="58">
        <v>30</v>
      </c>
      <c r="C5487" s="60">
        <v>620</v>
      </c>
    </row>
    <row r="5488" spans="1:3">
      <c r="A5488">
        <v>197</v>
      </c>
      <c r="B5488" s="58">
        <v>33</v>
      </c>
      <c r="C5488" s="60">
        <v>740</v>
      </c>
    </row>
    <row r="5489" spans="1:3">
      <c r="A5489">
        <v>198</v>
      </c>
      <c r="B5489" s="58">
        <v>35</v>
      </c>
      <c r="C5489" s="60">
        <v>920</v>
      </c>
    </row>
    <row r="5490" spans="1:3">
      <c r="A5490">
        <v>199</v>
      </c>
      <c r="B5490" s="58">
        <v>39</v>
      </c>
      <c r="C5490" s="60">
        <v>1700</v>
      </c>
    </row>
    <row r="5491" spans="1:3">
      <c r="A5491">
        <v>200</v>
      </c>
      <c r="B5491" s="58">
        <v>37</v>
      </c>
      <c r="C5491" s="60">
        <v>1090</v>
      </c>
    </row>
    <row r="5492" spans="1:3">
      <c r="A5492">
        <v>201</v>
      </c>
      <c r="B5492" s="58">
        <v>34</v>
      </c>
      <c r="C5492" s="60">
        <v>815</v>
      </c>
    </row>
    <row r="5493" spans="1:3">
      <c r="A5493">
        <v>202</v>
      </c>
      <c r="B5493" s="58">
        <v>37</v>
      </c>
      <c r="C5493" s="60">
        <v>1090</v>
      </c>
    </row>
    <row r="5494" spans="1:3">
      <c r="A5494">
        <v>203</v>
      </c>
      <c r="B5494" s="58">
        <v>33</v>
      </c>
      <c r="C5494" s="60">
        <v>750</v>
      </c>
    </row>
    <row r="5495" spans="1:3">
      <c r="A5495">
        <v>204</v>
      </c>
      <c r="B5495" s="58">
        <v>39</v>
      </c>
      <c r="C5495" s="60">
        <v>1700</v>
      </c>
    </row>
    <row r="5496" spans="1:3">
      <c r="A5496">
        <v>205</v>
      </c>
      <c r="B5496" s="58">
        <v>36</v>
      </c>
      <c r="C5496" s="60">
        <v>925</v>
      </c>
    </row>
    <row r="5497" spans="1:3">
      <c r="A5497">
        <v>206</v>
      </c>
      <c r="B5497" s="58">
        <v>34</v>
      </c>
      <c r="C5497" s="60">
        <v>815</v>
      </c>
    </row>
    <row r="5498" spans="1:3">
      <c r="A5498">
        <v>207</v>
      </c>
      <c r="B5498" s="58">
        <v>37</v>
      </c>
      <c r="C5498" s="60">
        <v>1090</v>
      </c>
    </row>
    <row r="5499" spans="1:3">
      <c r="A5499">
        <v>208</v>
      </c>
      <c r="B5499" s="58">
        <v>35</v>
      </c>
      <c r="C5499" s="60">
        <v>920</v>
      </c>
    </row>
    <row r="5500" spans="1:3">
      <c r="A5500">
        <v>209</v>
      </c>
      <c r="B5500" s="58">
        <v>33</v>
      </c>
      <c r="C5500" s="60">
        <v>740</v>
      </c>
    </row>
    <row r="5501" spans="1:3">
      <c r="A5501">
        <v>210</v>
      </c>
      <c r="B5501" s="58">
        <v>30</v>
      </c>
      <c r="C5501" s="60">
        <v>620</v>
      </c>
    </row>
    <row r="5502" spans="1:3">
      <c r="A5502">
        <v>211</v>
      </c>
      <c r="B5502" s="58">
        <v>29</v>
      </c>
      <c r="C5502" s="60">
        <v>558</v>
      </c>
    </row>
    <row r="5503" spans="1:3">
      <c r="A5503">
        <v>212</v>
      </c>
      <c r="B5503" s="58">
        <v>33</v>
      </c>
      <c r="C5503" s="60">
        <v>745</v>
      </c>
    </row>
    <row r="5504" spans="1:3">
      <c r="A5504">
        <v>213</v>
      </c>
      <c r="B5504" s="58">
        <v>31</v>
      </c>
      <c r="C5504" s="60">
        <v>600</v>
      </c>
    </row>
    <row r="5505" spans="1:3">
      <c r="A5505">
        <v>214</v>
      </c>
      <c r="B5505" s="58">
        <v>35</v>
      </c>
      <c r="C5505" s="60">
        <v>930</v>
      </c>
    </row>
    <row r="5506" spans="1:3">
      <c r="A5506">
        <v>215</v>
      </c>
      <c r="B5506" s="58">
        <v>37</v>
      </c>
      <c r="C5506" s="60">
        <v>1112</v>
      </c>
    </row>
    <row r="5507" spans="1:3">
      <c r="A5507">
        <v>216</v>
      </c>
      <c r="B5507" s="58">
        <v>34</v>
      </c>
      <c r="C5507" s="60">
        <v>810</v>
      </c>
    </row>
    <row r="5508" spans="1:3">
      <c r="A5508">
        <v>217</v>
      </c>
      <c r="B5508" s="58">
        <v>35</v>
      </c>
      <c r="C5508" s="60">
        <v>920</v>
      </c>
    </row>
    <row r="5509" spans="1:3">
      <c r="A5509">
        <v>218</v>
      </c>
      <c r="B5509" s="58">
        <v>36</v>
      </c>
      <c r="C5509" s="60">
        <v>954</v>
      </c>
    </row>
    <row r="5510" spans="1:3">
      <c r="A5510">
        <v>219</v>
      </c>
      <c r="B5510" s="58">
        <v>38</v>
      </c>
      <c r="C5510" s="60">
        <v>1255</v>
      </c>
    </row>
    <row r="5511" spans="1:3">
      <c r="A5511">
        <v>220</v>
      </c>
      <c r="B5511" s="58">
        <v>30</v>
      </c>
      <c r="C5511" s="60">
        <v>560</v>
      </c>
    </row>
    <row r="5512" spans="1:3">
      <c r="A5512">
        <v>221</v>
      </c>
      <c r="B5512" s="58">
        <v>37</v>
      </c>
      <c r="C5512" s="60">
        <v>1050</v>
      </c>
    </row>
    <row r="5513" spans="1:3">
      <c r="A5513">
        <v>222</v>
      </c>
      <c r="B5513" s="58">
        <v>34</v>
      </c>
      <c r="C5513" s="60">
        <v>831</v>
      </c>
    </row>
    <row r="5514" spans="1:3">
      <c r="A5514">
        <v>223</v>
      </c>
      <c r="B5514" s="58">
        <v>32</v>
      </c>
      <c r="C5514" s="60">
        <v>641</v>
      </c>
    </row>
    <row r="5515" spans="1:3">
      <c r="A5515">
        <v>224</v>
      </c>
      <c r="B5515" s="58">
        <v>33</v>
      </c>
      <c r="C5515" s="60">
        <v>751</v>
      </c>
    </row>
    <row r="5516" spans="1:3">
      <c r="A5516">
        <v>225</v>
      </c>
      <c r="B5516" s="58">
        <v>37</v>
      </c>
      <c r="C5516" s="60">
        <v>1094</v>
      </c>
    </row>
    <row r="5517" spans="1:3">
      <c r="A5517">
        <v>226</v>
      </c>
      <c r="B5517" s="58">
        <v>34</v>
      </c>
      <c r="C5517" s="60">
        <v>830</v>
      </c>
    </row>
    <row r="5518" spans="1:3">
      <c r="A5518">
        <v>227</v>
      </c>
      <c r="B5518" s="58">
        <v>35</v>
      </c>
      <c r="C5518" s="60">
        <v>954</v>
      </c>
    </row>
    <row r="5519" spans="1:3">
      <c r="A5519">
        <v>228</v>
      </c>
      <c r="B5519" s="58">
        <v>32</v>
      </c>
      <c r="C5519" s="60">
        <v>701</v>
      </c>
    </row>
    <row r="5520" spans="1:3">
      <c r="A5520">
        <v>229</v>
      </c>
      <c r="B5520" s="58">
        <v>38</v>
      </c>
      <c r="C5520" s="60">
        <v>1559</v>
      </c>
    </row>
    <row r="5521" spans="1:3">
      <c r="A5521">
        <v>230</v>
      </c>
      <c r="B5521" s="58">
        <v>30</v>
      </c>
      <c r="C5521" s="60">
        <v>615</v>
      </c>
    </row>
    <row r="5522" spans="1:3">
      <c r="A5522">
        <v>231</v>
      </c>
      <c r="B5522" s="58">
        <v>31</v>
      </c>
      <c r="C5522" s="60">
        <v>621</v>
      </c>
    </row>
    <row r="5523" spans="1:3">
      <c r="A5523">
        <v>232</v>
      </c>
      <c r="B5523" s="58">
        <v>36</v>
      </c>
      <c r="C5523" s="60">
        <v>930</v>
      </c>
    </row>
    <row r="5524" spans="1:3">
      <c r="A5524">
        <v>233</v>
      </c>
      <c r="B5524" s="58">
        <v>33</v>
      </c>
      <c r="C5524" s="60">
        <v>750</v>
      </c>
    </row>
    <row r="5525" spans="1:3">
      <c r="A5525">
        <v>234</v>
      </c>
      <c r="B5525" s="58">
        <v>29</v>
      </c>
      <c r="C5525" s="60">
        <v>310</v>
      </c>
    </row>
    <row r="5526" spans="1:3">
      <c r="A5526">
        <v>235</v>
      </c>
      <c r="B5526" s="58">
        <v>30</v>
      </c>
      <c r="C5526" s="60">
        <v>620</v>
      </c>
    </row>
    <row r="5527" spans="1:3">
      <c r="A5527">
        <v>236</v>
      </c>
      <c r="B5527" s="58">
        <v>33</v>
      </c>
      <c r="C5527" s="60">
        <v>746</v>
      </c>
    </row>
    <row r="5528" spans="1:3">
      <c r="A5528">
        <v>237</v>
      </c>
      <c r="B5528" s="58">
        <v>39</v>
      </c>
      <c r="C5528" s="60">
        <v>1700</v>
      </c>
    </row>
    <row r="5529" spans="1:3">
      <c r="A5529">
        <v>238</v>
      </c>
      <c r="B5529" s="58">
        <v>33</v>
      </c>
      <c r="C5529" s="60">
        <v>740</v>
      </c>
    </row>
    <row r="5530" spans="1:3">
      <c r="A5530">
        <v>239</v>
      </c>
      <c r="B5530" s="58">
        <v>29</v>
      </c>
      <c r="C5530" s="60">
        <v>515</v>
      </c>
    </row>
    <row r="5531" spans="1:3">
      <c r="A5531">
        <v>240</v>
      </c>
      <c r="B5531" s="58">
        <v>30</v>
      </c>
      <c r="C5531" s="60">
        <v>622</v>
      </c>
    </row>
    <row r="5532" spans="1:3">
      <c r="A5532">
        <v>241</v>
      </c>
      <c r="B5532" s="58">
        <v>36</v>
      </c>
      <c r="C5532" s="60">
        <v>980</v>
      </c>
    </row>
    <row r="5533" spans="1:3">
      <c r="A5533">
        <v>242</v>
      </c>
      <c r="B5533" s="58">
        <v>33</v>
      </c>
      <c r="C5533" s="60">
        <v>746</v>
      </c>
    </row>
    <row r="5534" spans="1:3">
      <c r="A5534">
        <v>243</v>
      </c>
      <c r="B5534" s="58">
        <v>35</v>
      </c>
      <c r="C5534" s="60">
        <v>927</v>
      </c>
    </row>
    <row r="5535" spans="1:3">
      <c r="A5535">
        <v>244</v>
      </c>
      <c r="B5535" s="58">
        <v>35</v>
      </c>
      <c r="C5535" s="60">
        <v>915</v>
      </c>
    </row>
    <row r="5536" spans="1:3">
      <c r="A5536">
        <v>245</v>
      </c>
      <c r="B5536" s="58">
        <v>34</v>
      </c>
      <c r="C5536" s="60">
        <v>897</v>
      </c>
    </row>
    <row r="5537" spans="1:3">
      <c r="A5537">
        <v>246</v>
      </c>
      <c r="B5537" s="58">
        <v>37</v>
      </c>
      <c r="C5537" s="60">
        <v>1020</v>
      </c>
    </row>
    <row r="5538" spans="1:3">
      <c r="A5538">
        <v>247</v>
      </c>
      <c r="B5538" s="58">
        <v>29</v>
      </c>
      <c r="C5538" s="60">
        <v>522</v>
      </c>
    </row>
    <row r="5539" spans="1:3">
      <c r="A5539">
        <v>248</v>
      </c>
      <c r="B5539" s="58">
        <v>31</v>
      </c>
      <c r="C5539" s="60">
        <v>627</v>
      </c>
    </row>
    <row r="5540" spans="1:3">
      <c r="A5540">
        <v>249</v>
      </c>
      <c r="B5540" s="58">
        <v>35</v>
      </c>
      <c r="C5540" s="60">
        <v>930</v>
      </c>
    </row>
    <row r="5541" spans="1:3">
      <c r="A5541">
        <v>250</v>
      </c>
      <c r="B5541" s="58">
        <v>34</v>
      </c>
      <c r="C5541" s="60">
        <v>870</v>
      </c>
    </row>
    <row r="5542" spans="1:3">
      <c r="A5542">
        <v>251</v>
      </c>
      <c r="B5542" s="58">
        <v>33</v>
      </c>
      <c r="C5542" s="60">
        <v>725</v>
      </c>
    </row>
    <row r="5543" spans="1:3">
      <c r="A5543">
        <v>252</v>
      </c>
      <c r="B5543" s="58">
        <v>29</v>
      </c>
      <c r="C5543" s="60">
        <v>600</v>
      </c>
    </row>
    <row r="5544" spans="1:3">
      <c r="A5544">
        <v>253</v>
      </c>
      <c r="B5544" s="58">
        <v>37</v>
      </c>
      <c r="C5544" s="60">
        <v>1000</v>
      </c>
    </row>
    <row r="5545" spans="1:3">
      <c r="A5545">
        <v>254</v>
      </c>
      <c r="B5545" s="58">
        <v>31</v>
      </c>
      <c r="C5545" s="60">
        <v>615</v>
      </c>
    </row>
    <row r="5546" spans="1:3">
      <c r="A5546">
        <v>255</v>
      </c>
      <c r="B5546" s="58">
        <v>30</v>
      </c>
      <c r="C5546" s="60">
        <v>567</v>
      </c>
    </row>
    <row r="5547" spans="1:3">
      <c r="A5547">
        <v>256</v>
      </c>
      <c r="B5547" s="58">
        <v>36</v>
      </c>
      <c r="C5547" s="60">
        <v>945</v>
      </c>
    </row>
    <row r="5548" spans="1:3">
      <c r="A5548">
        <v>257</v>
      </c>
      <c r="B5548" s="58">
        <v>30</v>
      </c>
      <c r="C5548" s="60">
        <v>567</v>
      </c>
    </row>
    <row r="5549" spans="1:3">
      <c r="A5549">
        <v>258</v>
      </c>
      <c r="B5549" s="58">
        <v>31</v>
      </c>
      <c r="C5549" s="60">
        <v>617</v>
      </c>
    </row>
    <row r="5550" spans="1:3">
      <c r="A5550">
        <v>259</v>
      </c>
      <c r="B5550" s="58">
        <v>36</v>
      </c>
      <c r="C5550" s="60">
        <v>945</v>
      </c>
    </row>
    <row r="5551" spans="1:3">
      <c r="A5551">
        <v>260</v>
      </c>
      <c r="B5551" s="58">
        <v>30</v>
      </c>
      <c r="C5551" s="60">
        <v>567</v>
      </c>
    </row>
    <row r="5552" spans="1:3">
      <c r="A5552">
        <v>261</v>
      </c>
      <c r="B5552" s="58">
        <v>33</v>
      </c>
      <c r="C5552" s="60">
        <v>800</v>
      </c>
    </row>
    <row r="5553" spans="1:3">
      <c r="A5553">
        <v>262</v>
      </c>
      <c r="B5553" s="58">
        <v>29</v>
      </c>
      <c r="C5553" s="60">
        <v>562</v>
      </c>
    </row>
    <row r="5554" spans="1:3">
      <c r="A5554">
        <v>263</v>
      </c>
      <c r="B5554" s="58">
        <v>31</v>
      </c>
      <c r="C5554" s="60">
        <v>615</v>
      </c>
    </row>
    <row r="5555" spans="1:3">
      <c r="A5555">
        <v>264</v>
      </c>
      <c r="B5555" s="58">
        <v>35</v>
      </c>
      <c r="C5555" s="60">
        <v>830</v>
      </c>
    </row>
    <row r="5556" spans="1:3">
      <c r="A5556">
        <v>265</v>
      </c>
      <c r="B5556" s="58">
        <v>28</v>
      </c>
      <c r="C5556" s="60">
        <v>530</v>
      </c>
    </row>
    <row r="5557" spans="1:3">
      <c r="A5557">
        <v>266</v>
      </c>
      <c r="B5557" s="58">
        <v>31</v>
      </c>
      <c r="C5557" s="60">
        <v>617</v>
      </c>
    </row>
    <row r="5558" spans="1:3">
      <c r="A5558">
        <v>267</v>
      </c>
      <c r="B5558" s="58">
        <v>37</v>
      </c>
      <c r="C5558" s="60">
        <v>1065</v>
      </c>
    </row>
    <row r="5559" spans="1:3">
      <c r="A5559">
        <v>268</v>
      </c>
      <c r="B5559" s="58">
        <v>36</v>
      </c>
      <c r="C5559" s="60">
        <v>930</v>
      </c>
    </row>
    <row r="5560" spans="1:3">
      <c r="A5560">
        <v>269</v>
      </c>
      <c r="B5560" s="58">
        <v>35</v>
      </c>
      <c r="C5560" s="60">
        <v>937</v>
      </c>
    </row>
    <row r="5561" spans="1:3">
      <c r="A5561">
        <v>270</v>
      </c>
      <c r="B5561" s="58">
        <v>29</v>
      </c>
      <c r="C5561" s="60">
        <v>562</v>
      </c>
    </row>
    <row r="5562" spans="1:3">
      <c r="A5562">
        <v>271</v>
      </c>
      <c r="B5562" s="58">
        <v>35</v>
      </c>
      <c r="C5562" s="60">
        <v>830</v>
      </c>
    </row>
    <row r="5563" spans="1:3">
      <c r="A5563">
        <v>272</v>
      </c>
      <c r="B5563" s="58">
        <v>34</v>
      </c>
      <c r="C5563" s="60">
        <v>793</v>
      </c>
    </row>
    <row r="5564" spans="1:3">
      <c r="A5564">
        <v>273</v>
      </c>
      <c r="B5564" s="58">
        <v>37</v>
      </c>
      <c r="C5564" s="60">
        <v>1065</v>
      </c>
    </row>
    <row r="5565" spans="1:3">
      <c r="A5565">
        <v>274</v>
      </c>
      <c r="B5565" s="58">
        <v>38</v>
      </c>
      <c r="C5565" s="60">
        <v>1700</v>
      </c>
    </row>
    <row r="5566" spans="1:3">
      <c r="A5566">
        <v>275</v>
      </c>
      <c r="B5566" s="58">
        <v>36</v>
      </c>
      <c r="C5566" s="60">
        <v>930</v>
      </c>
    </row>
    <row r="5567" spans="1:3">
      <c r="A5567">
        <v>276</v>
      </c>
      <c r="B5567" s="58">
        <v>28</v>
      </c>
      <c r="C5567" s="60">
        <v>530</v>
      </c>
    </row>
    <row r="5568" spans="1:3">
      <c r="A5568">
        <v>277</v>
      </c>
      <c r="B5568" s="58">
        <v>35</v>
      </c>
      <c r="C5568" s="60">
        <v>930</v>
      </c>
    </row>
    <row r="5569" spans="1:3">
      <c r="A5569">
        <v>278</v>
      </c>
      <c r="B5569" s="58">
        <v>37</v>
      </c>
      <c r="C5569" s="60">
        <v>1066</v>
      </c>
    </row>
    <row r="5570" spans="1:3">
      <c r="A5570">
        <v>279</v>
      </c>
      <c r="B5570" s="58">
        <v>28</v>
      </c>
      <c r="C5570" s="60">
        <v>537</v>
      </c>
    </row>
    <row r="5571" spans="1:3">
      <c r="A5571">
        <v>280</v>
      </c>
      <c r="B5571" s="58">
        <v>36</v>
      </c>
      <c r="C5571" s="60">
        <v>937</v>
      </c>
    </row>
    <row r="5572" spans="1:3">
      <c r="A5572">
        <v>281</v>
      </c>
      <c r="B5572" s="58">
        <v>37</v>
      </c>
      <c r="C5572" s="60">
        <v>1065</v>
      </c>
    </row>
    <row r="5573" spans="1:3">
      <c r="A5573">
        <v>282</v>
      </c>
      <c r="B5573" s="58">
        <v>38</v>
      </c>
      <c r="C5573" s="60">
        <v>1700</v>
      </c>
    </row>
    <row r="5574" spans="1:3">
      <c r="A5574">
        <v>283</v>
      </c>
      <c r="B5574" s="58">
        <v>36</v>
      </c>
      <c r="C5574" s="60">
        <v>930</v>
      </c>
    </row>
    <row r="5575" spans="1:3">
      <c r="A5575">
        <v>284</v>
      </c>
      <c r="B5575" s="58">
        <v>28</v>
      </c>
      <c r="C5575" s="60">
        <v>531</v>
      </c>
    </row>
    <row r="5576" spans="1:3">
      <c r="A5576">
        <v>285</v>
      </c>
      <c r="B5576" s="58">
        <v>35</v>
      </c>
      <c r="C5576" s="60">
        <v>930</v>
      </c>
    </row>
    <row r="5577" spans="1:3">
      <c r="A5577">
        <v>286</v>
      </c>
      <c r="B5577" s="58">
        <v>36</v>
      </c>
      <c r="C5577" s="60">
        <v>931</v>
      </c>
    </row>
    <row r="5578" spans="1:3">
      <c r="A5578">
        <v>287</v>
      </c>
      <c r="B5578" s="58">
        <v>29</v>
      </c>
      <c r="C5578" s="60">
        <v>560</v>
      </c>
    </row>
    <row r="5579" spans="1:3">
      <c r="A5579">
        <v>288</v>
      </c>
      <c r="B5579" s="58">
        <v>35</v>
      </c>
      <c r="C5579" s="60">
        <v>800</v>
      </c>
    </row>
    <row r="5580" spans="1:3">
      <c r="A5580">
        <v>289</v>
      </c>
      <c r="B5580" s="58">
        <v>31</v>
      </c>
      <c r="C5580" s="60">
        <v>615</v>
      </c>
    </row>
    <row r="5581" spans="1:3">
      <c r="A5581">
        <v>290</v>
      </c>
      <c r="B5581" s="58">
        <v>28</v>
      </c>
      <c r="C5581" s="60">
        <v>533</v>
      </c>
    </row>
    <row r="5582" spans="1:3">
      <c r="A5582">
        <v>291</v>
      </c>
      <c r="B5582" s="58">
        <v>37</v>
      </c>
      <c r="C5582" s="60">
        <v>1066</v>
      </c>
    </row>
    <row r="5583" spans="1:3">
      <c r="A5583">
        <v>292</v>
      </c>
      <c r="B5583" s="58">
        <v>28</v>
      </c>
      <c r="C5583" s="60">
        <v>530</v>
      </c>
    </row>
    <row r="5584" spans="1:3">
      <c r="A5584">
        <v>293</v>
      </c>
      <c r="B5584" s="58">
        <v>37</v>
      </c>
      <c r="C5584" s="60">
        <v>1051</v>
      </c>
    </row>
    <row r="5585" spans="1:3">
      <c r="A5585">
        <v>294</v>
      </c>
      <c r="B5585" s="58">
        <v>35</v>
      </c>
      <c r="C5585" s="60">
        <v>930</v>
      </c>
    </row>
    <row r="5586" spans="1:3">
      <c r="A5586">
        <v>295</v>
      </c>
      <c r="B5586" s="58">
        <v>35</v>
      </c>
      <c r="C5586" s="60">
        <v>800</v>
      </c>
    </row>
    <row r="5587" spans="1:3">
      <c r="A5587">
        <v>296</v>
      </c>
      <c r="B5587" s="58">
        <v>29</v>
      </c>
      <c r="C5587" s="60">
        <v>567</v>
      </c>
    </row>
    <row r="5588" spans="1:3">
      <c r="A5588">
        <v>297</v>
      </c>
      <c r="B5588" s="58">
        <v>28</v>
      </c>
      <c r="C5588" s="60">
        <v>533</v>
      </c>
    </row>
    <row r="5589" spans="1:3">
      <c r="A5589">
        <v>298</v>
      </c>
      <c r="B5589" s="58">
        <v>35</v>
      </c>
      <c r="C5589" s="60">
        <v>560</v>
      </c>
    </row>
    <row r="5590" spans="1:3">
      <c r="A5590">
        <v>299</v>
      </c>
      <c r="B5590" s="58">
        <v>36</v>
      </c>
      <c r="C5590" s="60">
        <v>931</v>
      </c>
    </row>
    <row r="5591" spans="1:3">
      <c r="A5591">
        <v>300</v>
      </c>
      <c r="B5591" s="58">
        <v>35</v>
      </c>
      <c r="C5591" s="60">
        <v>930</v>
      </c>
    </row>
    <row r="5592" spans="1:3">
      <c r="A5592">
        <v>301</v>
      </c>
      <c r="B5592" s="58">
        <v>34</v>
      </c>
      <c r="C5592" s="60">
        <v>822</v>
      </c>
    </row>
    <row r="5593" spans="1:3">
      <c r="A5593">
        <v>302</v>
      </c>
      <c r="B5593" s="58">
        <v>36</v>
      </c>
      <c r="C5593" s="60">
        <v>931</v>
      </c>
    </row>
    <row r="5594" spans="1:3">
      <c r="A5594">
        <v>303</v>
      </c>
      <c r="B5594" s="58">
        <v>32</v>
      </c>
      <c r="C5594" s="60">
        <v>630</v>
      </c>
    </row>
    <row r="5595" spans="1:3">
      <c r="A5595">
        <v>304</v>
      </c>
      <c r="B5595" s="58">
        <v>35</v>
      </c>
      <c r="C5595" s="60">
        <v>935</v>
      </c>
    </row>
    <row r="5596" spans="1:3">
      <c r="A5596">
        <v>305</v>
      </c>
      <c r="B5596" s="58">
        <v>39</v>
      </c>
      <c r="C5596" s="60">
        <v>1709</v>
      </c>
    </row>
    <row r="5597" spans="1:3">
      <c r="A5597">
        <v>306</v>
      </c>
      <c r="B5597" s="58">
        <v>33</v>
      </c>
      <c r="C5597" s="60">
        <v>745</v>
      </c>
    </row>
    <row r="5598" spans="1:3">
      <c r="A5598">
        <v>307</v>
      </c>
      <c r="B5598" s="58">
        <v>35</v>
      </c>
      <c r="C5598" s="60">
        <v>930</v>
      </c>
    </row>
    <row r="5599" spans="1:3">
      <c r="A5599">
        <v>308</v>
      </c>
      <c r="B5599" s="58">
        <v>38</v>
      </c>
      <c r="C5599" s="60">
        <v>1086</v>
      </c>
    </row>
    <row r="5600" spans="1:3">
      <c r="A5600">
        <v>309</v>
      </c>
      <c r="B5600" s="58">
        <v>35</v>
      </c>
      <c r="C5600" s="60">
        <v>935</v>
      </c>
    </row>
    <row r="5601" spans="1:3">
      <c r="A5601">
        <v>310</v>
      </c>
      <c r="B5601" s="58">
        <v>34</v>
      </c>
      <c r="C5601" s="60">
        <v>825</v>
      </c>
    </row>
    <row r="5602" spans="1:3">
      <c r="A5602">
        <v>311</v>
      </c>
      <c r="B5602" s="58">
        <v>37</v>
      </c>
      <c r="C5602" s="60">
        <v>1115</v>
      </c>
    </row>
    <row r="5603" spans="1:3">
      <c r="A5603">
        <v>312</v>
      </c>
      <c r="B5603" s="58">
        <v>30</v>
      </c>
      <c r="C5603" s="60">
        <v>560</v>
      </c>
    </row>
    <row r="5604" spans="1:3">
      <c r="A5604">
        <v>313</v>
      </c>
      <c r="B5604" s="58">
        <v>38</v>
      </c>
      <c r="C5604" s="60">
        <v>1255</v>
      </c>
    </row>
    <row r="5605" spans="1:3">
      <c r="A5605">
        <v>314</v>
      </c>
      <c r="B5605" s="58">
        <v>35</v>
      </c>
      <c r="C5605" s="60">
        <v>920</v>
      </c>
    </row>
    <row r="5606" spans="1:3">
      <c r="A5606">
        <v>315</v>
      </c>
      <c r="B5606" s="58">
        <v>34</v>
      </c>
      <c r="C5606" s="60">
        <v>810</v>
      </c>
    </row>
    <row r="5607" spans="1:3">
      <c r="A5607">
        <v>316</v>
      </c>
      <c r="B5607" s="58">
        <v>31</v>
      </c>
      <c r="C5607" s="60">
        <v>600</v>
      </c>
    </row>
    <row r="5608" spans="1:3">
      <c r="A5608">
        <v>317</v>
      </c>
      <c r="B5608" s="58">
        <v>33</v>
      </c>
      <c r="C5608" s="60">
        <v>745</v>
      </c>
    </row>
    <row r="5609" spans="1:3">
      <c r="A5609">
        <v>318</v>
      </c>
      <c r="B5609" s="58">
        <v>34</v>
      </c>
      <c r="C5609" s="60">
        <v>817</v>
      </c>
    </row>
    <row r="5610" spans="1:3">
      <c r="A5610">
        <v>319</v>
      </c>
      <c r="B5610" s="58">
        <v>36</v>
      </c>
      <c r="C5610" s="60">
        <v>954</v>
      </c>
    </row>
    <row r="5611" spans="1:3">
      <c r="A5611">
        <v>320</v>
      </c>
      <c r="B5611" s="58">
        <v>39</v>
      </c>
      <c r="C5611" s="60">
        <v>810</v>
      </c>
    </row>
    <row r="5612" spans="1:3">
      <c r="A5612">
        <v>321</v>
      </c>
      <c r="B5612" s="58">
        <v>29</v>
      </c>
      <c r="C5612" s="60">
        <v>550</v>
      </c>
    </row>
    <row r="5613" spans="1:3">
      <c r="A5613">
        <v>322</v>
      </c>
      <c r="B5613" s="58">
        <v>33</v>
      </c>
      <c r="C5613" s="60">
        <v>740</v>
      </c>
    </row>
    <row r="5614" spans="1:3">
      <c r="A5614">
        <v>323</v>
      </c>
      <c r="B5614" s="58">
        <v>35</v>
      </c>
      <c r="C5614" s="60">
        <v>930</v>
      </c>
    </row>
    <row r="5615" spans="1:3">
      <c r="A5615">
        <v>324</v>
      </c>
      <c r="B5615" s="58">
        <v>31</v>
      </c>
      <c r="C5615" s="60">
        <v>600</v>
      </c>
    </row>
    <row r="5616" spans="1:3">
      <c r="A5616">
        <v>325</v>
      </c>
      <c r="B5616" s="58">
        <v>35</v>
      </c>
      <c r="C5616" s="60">
        <v>920</v>
      </c>
    </row>
    <row r="5617" spans="1:3">
      <c r="A5617">
        <v>326</v>
      </c>
      <c r="B5617" s="58">
        <v>36</v>
      </c>
      <c r="C5617" s="60">
        <v>954</v>
      </c>
    </row>
    <row r="5618" spans="1:3">
      <c r="A5618">
        <v>327</v>
      </c>
      <c r="B5618" s="58">
        <v>38</v>
      </c>
      <c r="C5618" s="60">
        <v>1255</v>
      </c>
    </row>
    <row r="5619" spans="1:3">
      <c r="A5619">
        <v>328</v>
      </c>
      <c r="B5619" s="58">
        <v>30</v>
      </c>
      <c r="C5619" s="60">
        <v>560</v>
      </c>
    </row>
    <row r="5620" spans="1:3">
      <c r="A5620">
        <v>329</v>
      </c>
      <c r="B5620" s="58">
        <v>34</v>
      </c>
      <c r="C5620" s="60">
        <v>817</v>
      </c>
    </row>
    <row r="5621" spans="1:3">
      <c r="A5621">
        <v>330</v>
      </c>
      <c r="B5621" s="58">
        <v>37</v>
      </c>
      <c r="C5621" s="60">
        <v>1112</v>
      </c>
    </row>
    <row r="5622" spans="1:3">
      <c r="A5622">
        <v>331</v>
      </c>
      <c r="B5622" s="58">
        <v>34</v>
      </c>
      <c r="C5622" s="60">
        <v>800</v>
      </c>
    </row>
    <row r="5623" spans="1:3">
      <c r="A5623">
        <v>332</v>
      </c>
      <c r="B5623" s="58">
        <v>39</v>
      </c>
      <c r="C5623" s="60">
        <v>1695</v>
      </c>
    </row>
    <row r="5624" spans="1:3">
      <c r="A5624">
        <v>333</v>
      </c>
      <c r="B5624" s="58">
        <v>33</v>
      </c>
      <c r="C5624" s="60">
        <v>742</v>
      </c>
    </row>
    <row r="5625" spans="1:3">
      <c r="A5625">
        <v>334</v>
      </c>
      <c r="B5625" s="58">
        <v>35</v>
      </c>
      <c r="C5625" s="60">
        <v>937</v>
      </c>
    </row>
    <row r="5626" spans="1:3">
      <c r="A5626">
        <v>335</v>
      </c>
      <c r="B5626" s="58">
        <v>33</v>
      </c>
      <c r="C5626" s="60">
        <v>758</v>
      </c>
    </row>
    <row r="5627" spans="1:3">
      <c r="A5627">
        <v>336</v>
      </c>
      <c r="B5627" s="58">
        <v>31</v>
      </c>
      <c r="C5627" s="60">
        <v>617</v>
      </c>
    </row>
    <row r="5628" spans="1:3">
      <c r="A5628">
        <v>337</v>
      </c>
      <c r="B5628" s="58">
        <v>30</v>
      </c>
      <c r="C5628" s="60">
        <v>561</v>
      </c>
    </row>
    <row r="5629" spans="1:3">
      <c r="A5629">
        <v>338</v>
      </c>
      <c r="B5629" s="58">
        <v>28</v>
      </c>
      <c r="C5629" s="60">
        <v>517</v>
      </c>
    </row>
    <row r="5630" spans="1:3">
      <c r="A5630">
        <v>339</v>
      </c>
      <c r="B5630" s="58">
        <v>30</v>
      </c>
      <c r="C5630" s="60">
        <v>560</v>
      </c>
    </row>
    <row r="5631" spans="1:3">
      <c r="A5631">
        <v>340</v>
      </c>
      <c r="B5631" s="58">
        <v>35</v>
      </c>
      <c r="C5631" s="60">
        <v>930</v>
      </c>
    </row>
    <row r="5632" spans="1:3">
      <c r="A5632">
        <v>341</v>
      </c>
      <c r="B5632" s="58">
        <v>33</v>
      </c>
      <c r="C5632" s="60">
        <v>750</v>
      </c>
    </row>
    <row r="5633" spans="1:3">
      <c r="A5633">
        <v>342</v>
      </c>
      <c r="B5633" s="58">
        <v>28</v>
      </c>
      <c r="C5633" s="60">
        <v>505</v>
      </c>
    </row>
    <row r="5634" spans="1:3">
      <c r="A5634">
        <v>343</v>
      </c>
      <c r="B5634" s="58">
        <v>30</v>
      </c>
      <c r="C5634" s="60">
        <v>561</v>
      </c>
    </row>
    <row r="5635" spans="1:3">
      <c r="A5635">
        <v>344</v>
      </c>
      <c r="B5635" s="58">
        <v>36</v>
      </c>
      <c r="C5635" s="60">
        <v>970</v>
      </c>
    </row>
    <row r="5636" spans="1:3">
      <c r="A5636">
        <v>345</v>
      </c>
      <c r="B5636" s="58">
        <v>31</v>
      </c>
      <c r="C5636" s="60">
        <v>615</v>
      </c>
    </row>
    <row r="5637" spans="1:3">
      <c r="A5637">
        <v>346</v>
      </c>
      <c r="B5637" s="58">
        <v>33</v>
      </c>
      <c r="C5637" s="60">
        <v>742</v>
      </c>
    </row>
    <row r="5638" spans="1:3">
      <c r="A5638">
        <v>347</v>
      </c>
      <c r="B5638" s="58">
        <v>39</v>
      </c>
      <c r="C5638" s="60">
        <v>1703</v>
      </c>
    </row>
    <row r="5639" spans="1:3">
      <c r="A5639">
        <v>348</v>
      </c>
      <c r="B5639" s="58">
        <v>34</v>
      </c>
      <c r="C5639" s="60">
        <v>795</v>
      </c>
    </row>
    <row r="5640" spans="1:3">
      <c r="A5640">
        <v>349</v>
      </c>
      <c r="B5640" s="58">
        <v>31</v>
      </c>
      <c r="C5640" s="60">
        <v>617</v>
      </c>
    </row>
    <row r="5641" spans="1:3">
      <c r="A5641">
        <v>350</v>
      </c>
      <c r="B5641" s="58">
        <v>34</v>
      </c>
      <c r="C5641" s="60">
        <v>742</v>
      </c>
    </row>
    <row r="5642" spans="1:3">
      <c r="A5642">
        <v>351</v>
      </c>
      <c r="B5642" s="58">
        <v>35</v>
      </c>
      <c r="C5642" s="60">
        <v>926</v>
      </c>
    </row>
    <row r="5643" spans="1:3">
      <c r="A5643">
        <v>352</v>
      </c>
      <c r="B5643" s="58">
        <v>34</v>
      </c>
      <c r="C5643" s="60">
        <v>788</v>
      </c>
    </row>
    <row r="5644" spans="1:3">
      <c r="A5644">
        <v>353</v>
      </c>
      <c r="B5644" s="58">
        <v>37</v>
      </c>
      <c r="C5644" s="60">
        <v>990</v>
      </c>
    </row>
    <row r="5645" spans="1:3">
      <c r="A5645">
        <v>354</v>
      </c>
      <c r="B5645" s="58">
        <v>30</v>
      </c>
      <c r="C5645" s="60">
        <v>560</v>
      </c>
    </row>
    <row r="5646" spans="1:3">
      <c r="A5646">
        <v>355</v>
      </c>
      <c r="B5646" s="58">
        <v>33</v>
      </c>
      <c r="C5646" s="60">
        <v>724</v>
      </c>
    </row>
    <row r="5647" spans="1:3">
      <c r="A5647">
        <v>356</v>
      </c>
      <c r="B5647" s="58">
        <v>34</v>
      </c>
      <c r="C5647" s="60">
        <v>820</v>
      </c>
    </row>
    <row r="5648" spans="1:3">
      <c r="A5648">
        <v>357</v>
      </c>
      <c r="B5648" s="58">
        <v>37</v>
      </c>
      <c r="C5648" s="60">
        <v>1051</v>
      </c>
    </row>
    <row r="5649" spans="1:3">
      <c r="A5649">
        <v>358</v>
      </c>
      <c r="B5649" s="58">
        <v>36</v>
      </c>
      <c r="C5649" s="60">
        <v>940</v>
      </c>
    </row>
    <row r="5650" spans="1:3">
      <c r="A5650">
        <v>359</v>
      </c>
      <c r="B5650" s="58">
        <v>33</v>
      </c>
      <c r="C5650" s="60">
        <v>720</v>
      </c>
    </row>
    <row r="5651" spans="1:3">
      <c r="A5651">
        <v>360</v>
      </c>
      <c r="B5651" s="58">
        <v>32</v>
      </c>
      <c r="C5651" s="60">
        <v>680</v>
      </c>
    </row>
    <row r="5652" spans="1:3">
      <c r="A5652">
        <v>361</v>
      </c>
      <c r="B5652" s="58">
        <v>30</v>
      </c>
      <c r="C5652" s="60">
        <v>560</v>
      </c>
    </row>
    <row r="5653" spans="1:3">
      <c r="A5653">
        <v>362</v>
      </c>
      <c r="B5653" s="58">
        <v>34</v>
      </c>
      <c r="C5653" s="60">
        <v>827</v>
      </c>
    </row>
    <row r="5654" spans="1:3">
      <c r="A5654">
        <v>363</v>
      </c>
      <c r="B5654" s="58">
        <v>38</v>
      </c>
      <c r="C5654" s="60">
        <v>1255</v>
      </c>
    </row>
    <row r="5655" spans="1:3">
      <c r="A5655">
        <v>364</v>
      </c>
      <c r="B5655" s="58">
        <v>30</v>
      </c>
      <c r="C5655" s="60">
        <v>566</v>
      </c>
    </row>
    <row r="5656" spans="1:3">
      <c r="A5656">
        <v>365</v>
      </c>
      <c r="B5656" s="58">
        <v>37</v>
      </c>
      <c r="C5656" s="60">
        <v>985</v>
      </c>
    </row>
    <row r="5657" spans="1:3">
      <c r="A5657">
        <v>366</v>
      </c>
      <c r="B5657" s="58">
        <v>36</v>
      </c>
      <c r="C5657" s="60">
        <v>944</v>
      </c>
    </row>
    <row r="5658" spans="1:3">
      <c r="A5658">
        <v>367</v>
      </c>
      <c r="B5658" s="58">
        <v>34</v>
      </c>
      <c r="C5658" s="60">
        <v>825</v>
      </c>
    </row>
    <row r="5659" spans="1:3">
      <c r="A5659">
        <v>368</v>
      </c>
      <c r="B5659" s="58">
        <v>37</v>
      </c>
      <c r="C5659" s="60">
        <v>1010</v>
      </c>
    </row>
    <row r="5660" spans="1:3">
      <c r="A5660">
        <v>369</v>
      </c>
      <c r="B5660" s="58">
        <v>31</v>
      </c>
      <c r="C5660" s="60">
        <v>622</v>
      </c>
    </row>
    <row r="5661" spans="1:3">
      <c r="A5661">
        <v>370</v>
      </c>
      <c r="B5661" s="58">
        <v>36</v>
      </c>
      <c r="C5661" s="60">
        <v>940</v>
      </c>
    </row>
    <row r="5662" spans="1:3">
      <c r="A5662">
        <v>371</v>
      </c>
      <c r="B5662" s="58">
        <v>34</v>
      </c>
      <c r="C5662" s="60">
        <v>821</v>
      </c>
    </row>
    <row r="5663" spans="1:3">
      <c r="A5663">
        <v>372</v>
      </c>
      <c r="B5663" s="58">
        <v>35</v>
      </c>
      <c r="C5663" s="60">
        <v>927</v>
      </c>
    </row>
    <row r="5664" spans="1:3">
      <c r="A5664">
        <v>373</v>
      </c>
      <c r="B5664" s="58">
        <v>29</v>
      </c>
      <c r="C5664" s="60">
        <v>512</v>
      </c>
    </row>
    <row r="5665" spans="1:3">
      <c r="A5665">
        <v>374</v>
      </c>
      <c r="B5665" s="58">
        <v>36</v>
      </c>
      <c r="C5665" s="60">
        <v>927</v>
      </c>
    </row>
    <row r="5666" spans="1:3">
      <c r="A5666">
        <v>375</v>
      </c>
      <c r="B5666" s="58">
        <v>33</v>
      </c>
      <c r="C5666" s="60">
        <v>750</v>
      </c>
    </row>
    <row r="5667" spans="1:3">
      <c r="A5667">
        <v>376</v>
      </c>
      <c r="B5667" s="58">
        <v>30</v>
      </c>
      <c r="C5667" s="60">
        <v>627</v>
      </c>
    </row>
    <row r="5668" spans="1:3">
      <c r="A5668">
        <v>377</v>
      </c>
      <c r="B5668" s="58">
        <v>39</v>
      </c>
      <c r="C5668" s="60">
        <v>1695</v>
      </c>
    </row>
    <row r="5669" spans="1:3">
      <c r="A5669">
        <v>378</v>
      </c>
      <c r="B5669" s="58">
        <v>37</v>
      </c>
      <c r="C5669" s="60">
        <v>1090</v>
      </c>
    </row>
    <row r="5670" spans="1:3">
      <c r="A5670">
        <v>379</v>
      </c>
      <c r="B5670" s="58">
        <v>33</v>
      </c>
      <c r="C5670" s="60">
        <v>746</v>
      </c>
    </row>
    <row r="5671" spans="1:3">
      <c r="A5671">
        <v>380</v>
      </c>
      <c r="B5671" s="58">
        <v>32</v>
      </c>
      <c r="C5671" s="60">
        <v>733</v>
      </c>
    </row>
    <row r="5672" spans="1:3">
      <c r="A5672">
        <v>381</v>
      </c>
      <c r="B5672" s="58">
        <v>36</v>
      </c>
      <c r="C5672" s="60">
        <v>925</v>
      </c>
    </row>
    <row r="5673" spans="1:3">
      <c r="A5673">
        <v>382</v>
      </c>
      <c r="B5673" s="58">
        <v>31</v>
      </c>
      <c r="C5673" s="60">
        <v>615</v>
      </c>
    </row>
    <row r="5674" spans="1:3">
      <c r="A5674">
        <v>383</v>
      </c>
      <c r="B5674" s="58">
        <v>33</v>
      </c>
      <c r="C5674" s="60">
        <v>750</v>
      </c>
    </row>
    <row r="5675" spans="1:3">
      <c r="A5675">
        <v>384</v>
      </c>
      <c r="B5675" s="58">
        <v>30</v>
      </c>
      <c r="C5675" s="60">
        <v>620</v>
      </c>
    </row>
    <row r="5676" spans="1:3">
      <c r="A5676">
        <v>385</v>
      </c>
      <c r="B5676" s="58">
        <v>35</v>
      </c>
      <c r="C5676" s="60">
        <v>920</v>
      </c>
    </row>
    <row r="5677" spans="1:3">
      <c r="A5677">
        <v>386</v>
      </c>
      <c r="B5677" s="58">
        <v>39</v>
      </c>
      <c r="C5677" s="60">
        <v>1700</v>
      </c>
    </row>
    <row r="5678" spans="1:3">
      <c r="A5678">
        <v>387</v>
      </c>
      <c r="B5678" s="58">
        <v>37</v>
      </c>
      <c r="C5678" s="60">
        <v>1090</v>
      </c>
    </row>
    <row r="5679" spans="1:3">
      <c r="A5679">
        <v>388</v>
      </c>
      <c r="B5679" s="58">
        <v>34</v>
      </c>
      <c r="C5679" s="60">
        <v>815</v>
      </c>
    </row>
    <row r="5680" spans="1:3">
      <c r="A5680">
        <v>389</v>
      </c>
      <c r="B5680" s="58">
        <v>30</v>
      </c>
      <c r="C5680" s="60">
        <v>627</v>
      </c>
    </row>
    <row r="5681" spans="1:3">
      <c r="A5681">
        <v>390</v>
      </c>
      <c r="B5681" s="58">
        <v>29</v>
      </c>
      <c r="C5681" s="60">
        <v>517</v>
      </c>
    </row>
    <row r="5682" spans="1:3">
      <c r="A5682">
        <v>391</v>
      </c>
      <c r="B5682" s="58">
        <v>35</v>
      </c>
      <c r="C5682" s="60">
        <v>830</v>
      </c>
    </row>
    <row r="5683" spans="1:3">
      <c r="A5683">
        <v>392</v>
      </c>
      <c r="B5683" s="58">
        <v>34</v>
      </c>
      <c r="C5683" s="60">
        <v>796</v>
      </c>
    </row>
    <row r="5684" spans="1:3">
      <c r="A5684">
        <v>393</v>
      </c>
      <c r="B5684" s="58">
        <v>38</v>
      </c>
      <c r="C5684" s="60">
        <v>1700</v>
      </c>
    </row>
    <row r="5685" spans="1:3">
      <c r="A5685">
        <v>394</v>
      </c>
      <c r="B5685" s="58">
        <v>36</v>
      </c>
      <c r="C5685" s="60">
        <v>930</v>
      </c>
    </row>
    <row r="5686" spans="1:3">
      <c r="A5686">
        <v>395</v>
      </c>
      <c r="B5686" s="58">
        <v>35</v>
      </c>
      <c r="C5686" s="60">
        <v>927</v>
      </c>
    </row>
    <row r="5687" spans="1:3">
      <c r="A5687">
        <v>396</v>
      </c>
      <c r="B5687" s="58">
        <v>28</v>
      </c>
      <c r="C5687" s="60">
        <v>530</v>
      </c>
    </row>
    <row r="5688" spans="1:3">
      <c r="A5688">
        <v>397</v>
      </c>
      <c r="B5688" s="58">
        <v>36</v>
      </c>
      <c r="C5688" s="60">
        <v>937</v>
      </c>
    </row>
    <row r="5689" spans="1:3">
      <c r="A5689">
        <v>398</v>
      </c>
      <c r="B5689" s="58">
        <v>35</v>
      </c>
      <c r="C5689" s="60">
        <v>827</v>
      </c>
    </row>
    <row r="5690" spans="1:3">
      <c r="A5690">
        <v>399</v>
      </c>
      <c r="B5690" s="58">
        <v>38</v>
      </c>
      <c r="C5690" s="60">
        <v>1697</v>
      </c>
    </row>
    <row r="5691" spans="1:3">
      <c r="A5691">
        <v>400</v>
      </c>
      <c r="B5691" s="58">
        <v>37</v>
      </c>
      <c r="C5691" s="60">
        <v>1065</v>
      </c>
    </row>
    <row r="5692" spans="1:3">
      <c r="A5692">
        <v>401</v>
      </c>
      <c r="B5692" s="58">
        <v>33</v>
      </c>
      <c r="C5692" s="60">
        <v>746</v>
      </c>
    </row>
    <row r="5693" spans="1:3">
      <c r="A5693">
        <v>402</v>
      </c>
      <c r="B5693" s="58">
        <v>35</v>
      </c>
      <c r="C5693" s="60">
        <v>920</v>
      </c>
    </row>
    <row r="5694" spans="1:3">
      <c r="A5694">
        <v>403</v>
      </c>
      <c r="B5694" s="58">
        <v>35</v>
      </c>
      <c r="C5694" s="60">
        <v>915</v>
      </c>
    </row>
    <row r="5695" spans="1:3">
      <c r="A5695">
        <v>404</v>
      </c>
      <c r="B5695" s="58">
        <v>37</v>
      </c>
      <c r="C5695" s="60">
        <v>1020</v>
      </c>
    </row>
    <row r="5696" spans="1:3">
      <c r="A5696">
        <v>405</v>
      </c>
      <c r="B5696" s="58">
        <v>29</v>
      </c>
      <c r="C5696" s="60">
        <v>510</v>
      </c>
    </row>
    <row r="5697" spans="1:3">
      <c r="A5697">
        <v>406</v>
      </c>
      <c r="B5697" s="58">
        <v>31</v>
      </c>
      <c r="C5697" s="60">
        <v>620</v>
      </c>
    </row>
    <row r="5698" spans="1:3">
      <c r="A5698">
        <v>407</v>
      </c>
      <c r="B5698" s="58">
        <v>35</v>
      </c>
      <c r="C5698" s="60">
        <v>925</v>
      </c>
    </row>
    <row r="5699" spans="1:3">
      <c r="A5699">
        <v>408</v>
      </c>
      <c r="B5699" s="58">
        <v>36</v>
      </c>
      <c r="C5699" s="60">
        <v>980</v>
      </c>
    </row>
    <row r="5700" spans="1:3">
      <c r="A5700">
        <v>409</v>
      </c>
      <c r="B5700" s="58">
        <v>34</v>
      </c>
      <c r="C5700" s="60">
        <v>890</v>
      </c>
    </row>
    <row r="5701" spans="1:3">
      <c r="A5701">
        <v>410</v>
      </c>
      <c r="B5701" s="58">
        <v>29</v>
      </c>
      <c r="C5701" s="60">
        <v>516</v>
      </c>
    </row>
    <row r="5702" spans="1:3">
      <c r="A5702">
        <v>411</v>
      </c>
      <c r="B5702" s="58">
        <v>37</v>
      </c>
      <c r="C5702" s="60">
        <v>1066</v>
      </c>
    </row>
    <row r="5703" spans="1:3">
      <c r="A5703">
        <v>412</v>
      </c>
      <c r="B5703" s="58">
        <v>38</v>
      </c>
      <c r="C5703" s="60">
        <v>1700</v>
      </c>
    </row>
    <row r="5704" spans="1:3">
      <c r="A5704">
        <v>413</v>
      </c>
      <c r="B5704" s="58">
        <v>36</v>
      </c>
      <c r="C5704" s="60">
        <v>937</v>
      </c>
    </row>
    <row r="5705" spans="1:3">
      <c r="A5705">
        <v>414</v>
      </c>
      <c r="B5705" s="58">
        <v>35</v>
      </c>
      <c r="C5705" s="60">
        <v>930</v>
      </c>
    </row>
    <row r="5706" spans="1:3">
      <c r="A5706">
        <v>415</v>
      </c>
      <c r="B5706" s="58">
        <v>28</v>
      </c>
      <c r="C5706" s="60">
        <v>593</v>
      </c>
    </row>
    <row r="5707" spans="1:3">
      <c r="A5707">
        <v>416</v>
      </c>
      <c r="B5707" s="58">
        <v>35</v>
      </c>
      <c r="C5707" s="60">
        <v>800</v>
      </c>
    </row>
    <row r="5708" spans="1:3">
      <c r="A5708">
        <v>417</v>
      </c>
      <c r="B5708" s="58">
        <v>31</v>
      </c>
      <c r="C5708" s="60">
        <v>620</v>
      </c>
    </row>
    <row r="5709" spans="1:3">
      <c r="A5709">
        <v>418</v>
      </c>
      <c r="B5709" s="58">
        <v>29</v>
      </c>
      <c r="C5709" s="60">
        <v>560</v>
      </c>
    </row>
    <row r="5710" spans="1:3">
      <c r="A5710">
        <v>419</v>
      </c>
      <c r="B5710" s="58">
        <v>38</v>
      </c>
      <c r="C5710" s="60">
        <v>1700</v>
      </c>
    </row>
    <row r="5711" spans="1:3">
      <c r="A5711">
        <v>420</v>
      </c>
      <c r="B5711" s="58">
        <v>37</v>
      </c>
      <c r="C5711" s="60">
        <v>1111</v>
      </c>
    </row>
    <row r="5712" spans="1:3">
      <c r="A5712">
        <v>421</v>
      </c>
      <c r="B5712" s="58">
        <v>34</v>
      </c>
      <c r="C5712" s="60">
        <v>790</v>
      </c>
    </row>
    <row r="5713" spans="1:3">
      <c r="A5713">
        <v>422</v>
      </c>
      <c r="B5713" s="58">
        <v>35</v>
      </c>
      <c r="C5713" s="60">
        <v>827</v>
      </c>
    </row>
    <row r="5714" spans="1:3">
      <c r="A5714">
        <v>423</v>
      </c>
      <c r="B5714" s="58">
        <v>38</v>
      </c>
      <c r="C5714" s="60">
        <v>1670</v>
      </c>
    </row>
    <row r="5715" spans="1:3">
      <c r="A5715">
        <v>424</v>
      </c>
      <c r="B5715" s="58">
        <v>36</v>
      </c>
      <c r="C5715" s="60">
        <v>937</v>
      </c>
    </row>
    <row r="5716" spans="1:3">
      <c r="A5716">
        <v>425</v>
      </c>
      <c r="B5716" s="58">
        <v>28</v>
      </c>
      <c r="C5716" s="60">
        <v>533</v>
      </c>
    </row>
    <row r="5717" spans="1:3">
      <c r="A5717">
        <v>426</v>
      </c>
      <c r="B5717" s="58">
        <v>37</v>
      </c>
      <c r="C5717" s="60">
        <v>1065</v>
      </c>
    </row>
    <row r="5718" spans="1:3">
      <c r="A5718">
        <v>427</v>
      </c>
      <c r="B5718" s="58">
        <v>37</v>
      </c>
      <c r="C5718" s="60">
        <v>1045</v>
      </c>
    </row>
    <row r="5719" spans="1:3">
      <c r="A5719">
        <v>428</v>
      </c>
      <c r="B5719" s="58">
        <v>28</v>
      </c>
      <c r="C5719" s="60">
        <v>537</v>
      </c>
    </row>
    <row r="5720" spans="1:3">
      <c r="A5720">
        <v>429</v>
      </c>
      <c r="B5720" s="58">
        <v>35</v>
      </c>
      <c r="C5720" s="60">
        <v>937</v>
      </c>
    </row>
    <row r="5721" spans="1:3">
      <c r="A5721">
        <v>430</v>
      </c>
      <c r="B5721" s="58">
        <v>37</v>
      </c>
      <c r="C5721" s="60">
        <v>1065</v>
      </c>
    </row>
    <row r="5722" spans="1:3">
      <c r="A5722">
        <v>431</v>
      </c>
      <c r="B5722" s="85">
        <v>34</v>
      </c>
      <c r="C5722" s="420">
        <v>922</v>
      </c>
    </row>
    <row r="5723" spans="1:3">
      <c r="A5723">
        <v>432</v>
      </c>
      <c r="B5723" s="85">
        <v>34</v>
      </c>
      <c r="C5723" s="420">
        <v>989</v>
      </c>
    </row>
    <row r="5724" spans="1:3">
      <c r="A5724">
        <v>433</v>
      </c>
      <c r="B5724" s="85">
        <v>39.5</v>
      </c>
      <c r="C5724" s="420">
        <v>1196</v>
      </c>
    </row>
    <row r="5725" spans="1:3">
      <c r="A5725">
        <v>434</v>
      </c>
      <c r="B5725" s="85">
        <v>35</v>
      </c>
      <c r="C5725" s="420">
        <v>1276</v>
      </c>
    </row>
    <row r="5726" spans="1:3">
      <c r="A5726">
        <v>435</v>
      </c>
      <c r="B5726" s="85">
        <v>33.5</v>
      </c>
      <c r="C5726" s="420">
        <v>531</v>
      </c>
    </row>
    <row r="5727" spans="1:3">
      <c r="A5727">
        <v>436</v>
      </c>
      <c r="B5727" s="85">
        <v>36</v>
      </c>
      <c r="C5727" s="420">
        <v>1380</v>
      </c>
    </row>
    <row r="5728" spans="1:3">
      <c r="A5728">
        <v>437</v>
      </c>
      <c r="B5728" s="85">
        <v>35</v>
      </c>
      <c r="C5728" s="420">
        <v>1143</v>
      </c>
    </row>
    <row r="5729" spans="1:3">
      <c r="A5729">
        <v>438</v>
      </c>
      <c r="B5729" s="85">
        <v>35</v>
      </c>
      <c r="C5729" s="420">
        <v>1150</v>
      </c>
    </row>
    <row r="5730" spans="1:3">
      <c r="A5730">
        <v>439</v>
      </c>
      <c r="B5730" s="85">
        <v>34</v>
      </c>
      <c r="C5730" s="420">
        <v>787</v>
      </c>
    </row>
    <row r="5731" spans="1:3">
      <c r="A5731">
        <v>440</v>
      </c>
      <c r="B5731" s="85">
        <v>34.5</v>
      </c>
      <c r="C5731" s="420">
        <v>856</v>
      </c>
    </row>
    <row r="5732" spans="1:3">
      <c r="A5732">
        <v>441</v>
      </c>
      <c r="B5732" s="85">
        <v>36</v>
      </c>
      <c r="C5732" s="420">
        <v>1347</v>
      </c>
    </row>
    <row r="5733" spans="1:3">
      <c r="A5733">
        <v>442</v>
      </c>
      <c r="B5733" s="85">
        <v>35</v>
      </c>
      <c r="C5733" s="420">
        <v>965</v>
      </c>
    </row>
    <row r="5734" spans="1:3">
      <c r="A5734">
        <v>443</v>
      </c>
      <c r="B5734" s="85">
        <v>36</v>
      </c>
      <c r="C5734" s="420">
        <v>1227</v>
      </c>
    </row>
    <row r="5735" spans="1:3">
      <c r="A5735">
        <v>444</v>
      </c>
      <c r="B5735" s="85">
        <v>36</v>
      </c>
      <c r="C5735" s="420">
        <v>1218</v>
      </c>
    </row>
    <row r="5736" spans="1:3">
      <c r="A5736">
        <v>445</v>
      </c>
      <c r="B5736" s="85">
        <v>35</v>
      </c>
      <c r="C5736" s="420">
        <v>1102</v>
      </c>
    </row>
    <row r="5737" spans="1:3">
      <c r="A5737">
        <v>446</v>
      </c>
      <c r="B5737" s="85">
        <v>28</v>
      </c>
      <c r="C5737" s="420">
        <v>866</v>
      </c>
    </row>
    <row r="5738" spans="1:3">
      <c r="A5738">
        <v>447</v>
      </c>
      <c r="B5738" s="85">
        <v>30.5</v>
      </c>
      <c r="C5738" s="420">
        <v>899</v>
      </c>
    </row>
    <row r="5739" spans="1:3">
      <c r="A5739">
        <v>448</v>
      </c>
      <c r="B5739" s="85">
        <v>33</v>
      </c>
      <c r="C5739" s="420">
        <v>1047</v>
      </c>
    </row>
    <row r="5740" spans="1:3">
      <c r="A5740">
        <v>449</v>
      </c>
      <c r="B5740" s="85">
        <v>30</v>
      </c>
      <c r="C5740" s="420">
        <v>898</v>
      </c>
    </row>
    <row r="5741" spans="1:3">
      <c r="A5741">
        <v>450</v>
      </c>
      <c r="B5741" s="85">
        <v>35</v>
      </c>
      <c r="C5741" s="420">
        <v>994</v>
      </c>
    </row>
    <row r="5742" spans="1:3">
      <c r="A5742">
        <v>451</v>
      </c>
      <c r="B5742" s="85">
        <v>32</v>
      </c>
      <c r="C5742" s="420">
        <v>928</v>
      </c>
    </row>
    <row r="5743" spans="1:3">
      <c r="A5743">
        <v>452</v>
      </c>
      <c r="B5743" s="85">
        <v>28</v>
      </c>
      <c r="C5743" s="420">
        <v>625</v>
      </c>
    </row>
    <row r="5744" spans="1:3">
      <c r="A5744">
        <v>453</v>
      </c>
      <c r="B5744" s="85">
        <v>32</v>
      </c>
      <c r="C5744" s="420">
        <v>926</v>
      </c>
    </row>
    <row r="5745" spans="1:3">
      <c r="A5745">
        <v>454</v>
      </c>
      <c r="B5745" s="85">
        <v>30</v>
      </c>
      <c r="C5745" s="420">
        <v>714</v>
      </c>
    </row>
    <row r="5746" spans="1:3">
      <c r="A5746">
        <v>455</v>
      </c>
      <c r="B5746" s="85">
        <v>30</v>
      </c>
      <c r="C5746" s="420">
        <v>809</v>
      </c>
    </row>
    <row r="5747" spans="1:3">
      <c r="A5747">
        <v>456</v>
      </c>
      <c r="B5747" s="85">
        <v>30</v>
      </c>
      <c r="C5747" s="420">
        <v>1057</v>
      </c>
    </row>
    <row r="5748" spans="1:3">
      <c r="A5748">
        <v>457</v>
      </c>
      <c r="B5748" s="85">
        <v>28</v>
      </c>
      <c r="C5748" s="420">
        <v>736</v>
      </c>
    </row>
    <row r="5749" spans="1:3">
      <c r="A5749">
        <v>458</v>
      </c>
      <c r="B5749" s="85">
        <v>28</v>
      </c>
      <c r="C5749" s="420">
        <v>727</v>
      </c>
    </row>
    <row r="5750" spans="1:3">
      <c r="A5750">
        <v>459</v>
      </c>
      <c r="B5750" s="85">
        <v>34</v>
      </c>
      <c r="C5750" s="420">
        <v>1270</v>
      </c>
    </row>
    <row r="5751" spans="1:3">
      <c r="A5751">
        <v>460</v>
      </c>
      <c r="B5751" s="85">
        <v>32</v>
      </c>
      <c r="C5751" s="420">
        <v>1210</v>
      </c>
    </row>
    <row r="5752" spans="1:3">
      <c r="A5752">
        <v>461</v>
      </c>
      <c r="B5752" s="85">
        <v>36</v>
      </c>
      <c r="C5752" s="420">
        <v>1237</v>
      </c>
    </row>
    <row r="5753" spans="1:3">
      <c r="A5753">
        <v>462</v>
      </c>
      <c r="B5753" s="85">
        <v>32</v>
      </c>
      <c r="C5753" s="420">
        <v>931</v>
      </c>
    </row>
    <row r="5754" spans="1:3">
      <c r="A5754">
        <v>463</v>
      </c>
      <c r="B5754" s="85">
        <v>30</v>
      </c>
      <c r="C5754" s="420">
        <v>751</v>
      </c>
    </row>
    <row r="5755" spans="1:3">
      <c r="A5755">
        <v>464</v>
      </c>
      <c r="B5755" s="85">
        <v>28</v>
      </c>
      <c r="C5755" s="420">
        <v>588</v>
      </c>
    </row>
    <row r="5756" spans="1:3">
      <c r="A5756">
        <v>465</v>
      </c>
      <c r="B5756" s="85">
        <v>32</v>
      </c>
      <c r="C5756" s="420">
        <v>970</v>
      </c>
    </row>
    <row r="5757" spans="1:3">
      <c r="A5757">
        <v>466</v>
      </c>
      <c r="B5757" s="85">
        <v>28</v>
      </c>
      <c r="C5757" s="420">
        <v>585</v>
      </c>
    </row>
    <row r="5758" spans="1:3">
      <c r="A5758">
        <v>467</v>
      </c>
      <c r="B5758" s="85">
        <v>32</v>
      </c>
      <c r="C5758" s="420">
        <v>924</v>
      </c>
    </row>
    <row r="5759" spans="1:3">
      <c r="A5759">
        <v>468</v>
      </c>
      <c r="B5759" s="85">
        <v>30</v>
      </c>
      <c r="C5759" s="420">
        <v>668</v>
      </c>
    </row>
    <row r="5760" spans="1:3">
      <c r="A5760">
        <v>469</v>
      </c>
      <c r="B5760" s="85">
        <v>33</v>
      </c>
      <c r="C5760" s="420">
        <v>1067</v>
      </c>
    </row>
    <row r="5761" spans="1:3">
      <c r="A5761">
        <v>470</v>
      </c>
      <c r="B5761" s="85">
        <v>33</v>
      </c>
      <c r="C5761" s="420">
        <v>1112</v>
      </c>
    </row>
    <row r="5762" spans="1:3">
      <c r="A5762">
        <v>471</v>
      </c>
      <c r="B5762" s="85">
        <v>35</v>
      </c>
      <c r="C5762" s="420">
        <v>1167</v>
      </c>
    </row>
    <row r="5763" spans="1:3">
      <c r="A5763">
        <v>472</v>
      </c>
      <c r="B5763" s="85">
        <v>36</v>
      </c>
      <c r="C5763" s="420">
        <v>1291</v>
      </c>
    </row>
    <row r="5764" spans="1:3">
      <c r="A5764">
        <v>473</v>
      </c>
      <c r="B5764" s="85">
        <v>35</v>
      </c>
      <c r="C5764" s="420">
        <v>1326</v>
      </c>
    </row>
    <row r="5765" spans="1:3">
      <c r="A5765">
        <v>474</v>
      </c>
      <c r="B5765" s="85">
        <v>30</v>
      </c>
      <c r="C5765" s="420">
        <v>847</v>
      </c>
    </row>
    <row r="5766" spans="1:3">
      <c r="A5766">
        <v>475</v>
      </c>
      <c r="B5766" s="85">
        <v>30</v>
      </c>
      <c r="C5766" s="420">
        <v>833</v>
      </c>
    </row>
    <row r="5767" spans="1:3">
      <c r="A5767">
        <v>476</v>
      </c>
      <c r="B5767" s="85">
        <v>33</v>
      </c>
      <c r="C5767" s="420">
        <v>973</v>
      </c>
    </row>
    <row r="5768" spans="1:3">
      <c r="A5768">
        <v>477</v>
      </c>
      <c r="B5768" s="85">
        <v>35</v>
      </c>
      <c r="C5768" s="420">
        <v>1343</v>
      </c>
    </row>
    <row r="5769" spans="1:3">
      <c r="A5769">
        <v>478</v>
      </c>
      <c r="B5769" s="85">
        <v>35</v>
      </c>
      <c r="C5769" s="420">
        <v>1169</v>
      </c>
    </row>
    <row r="5770" spans="1:3">
      <c r="A5770">
        <v>479</v>
      </c>
      <c r="B5770" s="85">
        <v>32</v>
      </c>
      <c r="C5770" s="420">
        <v>873</v>
      </c>
    </row>
    <row r="5771" spans="1:3">
      <c r="A5771">
        <v>480</v>
      </c>
      <c r="B5771" s="85">
        <v>34</v>
      </c>
      <c r="C5771" s="420">
        <v>1194</v>
      </c>
    </row>
    <row r="5772" spans="1:3">
      <c r="A5772">
        <v>481</v>
      </c>
      <c r="B5772" s="85">
        <v>31</v>
      </c>
      <c r="C5772" s="420">
        <v>789</v>
      </c>
    </row>
    <row r="5773" spans="1:3">
      <c r="A5773">
        <v>482</v>
      </c>
      <c r="B5773" s="85">
        <v>30</v>
      </c>
      <c r="C5773" s="420">
        <v>762</v>
      </c>
    </row>
    <row r="5774" spans="1:3">
      <c r="A5774">
        <v>483</v>
      </c>
      <c r="B5774" s="85">
        <v>30</v>
      </c>
      <c r="C5774" s="420">
        <v>750</v>
      </c>
    </row>
    <row r="5775" spans="1:3">
      <c r="A5775">
        <v>484</v>
      </c>
      <c r="B5775" s="85">
        <v>31</v>
      </c>
      <c r="C5775" s="420">
        <v>880</v>
      </c>
    </row>
    <row r="5776" spans="1:3">
      <c r="A5776">
        <v>485</v>
      </c>
      <c r="B5776" s="85">
        <v>31</v>
      </c>
      <c r="C5776" s="420">
        <v>859</v>
      </c>
    </row>
    <row r="5777" spans="1:3">
      <c r="A5777">
        <v>486</v>
      </c>
      <c r="B5777" s="85">
        <v>29</v>
      </c>
      <c r="C5777" s="420">
        <v>797</v>
      </c>
    </row>
    <row r="5778" spans="1:3">
      <c r="A5778">
        <v>487</v>
      </c>
      <c r="B5778" s="85">
        <v>33</v>
      </c>
      <c r="C5778" s="420">
        <v>1099</v>
      </c>
    </row>
    <row r="5779" spans="1:3">
      <c r="A5779">
        <v>488</v>
      </c>
      <c r="B5779" s="85">
        <v>30</v>
      </c>
      <c r="C5779" s="420">
        <v>714</v>
      </c>
    </row>
    <row r="5780" spans="1:3">
      <c r="A5780">
        <v>489</v>
      </c>
      <c r="B5780" s="85">
        <v>32</v>
      </c>
      <c r="C5780" s="420">
        <v>1062</v>
      </c>
    </row>
    <row r="5781" spans="1:3">
      <c r="A5781">
        <v>490</v>
      </c>
      <c r="B5781" s="85">
        <v>32</v>
      </c>
      <c r="C5781" s="420">
        <v>948</v>
      </c>
    </row>
    <row r="5782" spans="1:3">
      <c r="A5782">
        <v>491</v>
      </c>
      <c r="B5782" s="85">
        <v>30</v>
      </c>
      <c r="C5782" s="420">
        <v>767</v>
      </c>
    </row>
    <row r="5783" spans="1:3">
      <c r="A5783">
        <v>492</v>
      </c>
      <c r="B5783" s="85">
        <v>31</v>
      </c>
      <c r="C5783" s="420">
        <v>873</v>
      </c>
    </row>
    <row r="5784" spans="1:3">
      <c r="A5784">
        <v>493</v>
      </c>
      <c r="B5784" s="85">
        <v>36</v>
      </c>
      <c r="C5784" s="420">
        <v>1374</v>
      </c>
    </row>
    <row r="5785" spans="1:3">
      <c r="A5785">
        <v>494</v>
      </c>
      <c r="B5785" s="85">
        <v>31</v>
      </c>
      <c r="C5785" s="420">
        <v>846</v>
      </c>
    </row>
    <row r="5786" spans="1:3">
      <c r="A5786">
        <v>495</v>
      </c>
      <c r="B5786" s="85">
        <v>36</v>
      </c>
      <c r="C5786" s="420">
        <v>1338</v>
      </c>
    </row>
    <row r="5787" spans="1:3">
      <c r="A5787">
        <v>496</v>
      </c>
      <c r="B5787" s="85">
        <v>36</v>
      </c>
      <c r="C5787" s="420">
        <v>1321</v>
      </c>
    </row>
    <row r="5788" spans="1:3">
      <c r="A5788">
        <v>497</v>
      </c>
      <c r="B5788" s="85">
        <v>34</v>
      </c>
      <c r="C5788" s="420">
        <v>1052</v>
      </c>
    </row>
    <row r="5789" spans="1:3">
      <c r="A5789">
        <v>498</v>
      </c>
      <c r="B5789" s="85">
        <v>35</v>
      </c>
      <c r="C5789" s="420">
        <v>1198</v>
      </c>
    </row>
    <row r="5790" spans="1:3">
      <c r="A5790">
        <v>499</v>
      </c>
      <c r="B5790" s="85">
        <v>30</v>
      </c>
      <c r="C5790" s="420">
        <v>779</v>
      </c>
    </row>
    <row r="5791" spans="1:3">
      <c r="A5791">
        <v>500</v>
      </c>
      <c r="B5791" s="85">
        <v>30</v>
      </c>
      <c r="C5791" s="420">
        <v>757</v>
      </c>
    </row>
    <row r="5792" spans="1:3">
      <c r="A5792">
        <v>501</v>
      </c>
      <c r="B5792" s="85">
        <v>32</v>
      </c>
      <c r="C5792" s="420">
        <v>920</v>
      </c>
    </row>
    <row r="5793" spans="1:3">
      <c r="A5793">
        <v>502</v>
      </c>
      <c r="B5793" s="85">
        <v>31</v>
      </c>
      <c r="C5793" s="420">
        <v>747</v>
      </c>
    </row>
    <row r="5794" spans="1:3">
      <c r="A5794">
        <v>503</v>
      </c>
      <c r="B5794" s="85">
        <v>34</v>
      </c>
      <c r="C5794" s="420">
        <v>1214</v>
      </c>
    </row>
    <row r="5795" spans="1:3">
      <c r="A5795">
        <v>504</v>
      </c>
      <c r="B5795" s="85">
        <v>28</v>
      </c>
      <c r="C5795" s="420">
        <v>527</v>
      </c>
    </row>
    <row r="5796" spans="1:3">
      <c r="A5796">
        <v>505</v>
      </c>
      <c r="B5796" s="85">
        <v>28</v>
      </c>
      <c r="C5796" s="420">
        <v>542</v>
      </c>
    </row>
    <row r="5797" spans="1:3">
      <c r="A5797">
        <v>506</v>
      </c>
      <c r="B5797" s="38">
        <v>29</v>
      </c>
      <c r="C5797" s="420">
        <v>797</v>
      </c>
    </row>
    <row r="5798" spans="1:3">
      <c r="A5798">
        <v>507</v>
      </c>
      <c r="B5798" s="38">
        <v>33</v>
      </c>
      <c r="C5798" s="420">
        <v>1099</v>
      </c>
    </row>
    <row r="5799" spans="1:3">
      <c r="A5799">
        <v>508</v>
      </c>
      <c r="B5799" s="38">
        <v>30</v>
      </c>
      <c r="C5799" s="420">
        <v>714</v>
      </c>
    </row>
    <row r="5800" spans="1:3">
      <c r="A5800">
        <v>509</v>
      </c>
      <c r="B5800" s="38">
        <v>32</v>
      </c>
      <c r="C5800" s="420">
        <v>1062</v>
      </c>
    </row>
    <row r="5801" spans="1:3">
      <c r="A5801">
        <v>510</v>
      </c>
      <c r="B5801" s="38">
        <v>32</v>
      </c>
      <c r="C5801" s="420">
        <v>948</v>
      </c>
    </row>
    <row r="5802" spans="1:3">
      <c r="A5802">
        <v>511</v>
      </c>
      <c r="B5802" s="38">
        <v>32</v>
      </c>
      <c r="C5802" s="420">
        <v>1073</v>
      </c>
    </row>
    <row r="5803" spans="1:3">
      <c r="A5803">
        <v>512</v>
      </c>
      <c r="B5803" s="38">
        <v>30</v>
      </c>
      <c r="C5803" s="420">
        <v>873</v>
      </c>
    </row>
    <row r="5804" spans="1:3">
      <c r="A5804">
        <v>513</v>
      </c>
      <c r="B5804" s="38">
        <v>34</v>
      </c>
      <c r="C5804" s="420">
        <v>1088</v>
      </c>
    </row>
    <row r="5805" spans="1:3">
      <c r="A5805">
        <v>514</v>
      </c>
      <c r="B5805" s="38">
        <v>36</v>
      </c>
      <c r="C5805" s="420">
        <v>1389</v>
      </c>
    </row>
    <row r="5806" spans="1:3">
      <c r="A5806">
        <v>515</v>
      </c>
      <c r="B5806" s="38">
        <v>35</v>
      </c>
      <c r="C5806" s="420">
        <v>1315</v>
      </c>
    </row>
    <row r="5807" spans="1:3">
      <c r="A5807">
        <v>516</v>
      </c>
      <c r="B5807" s="38">
        <v>34</v>
      </c>
      <c r="C5807" s="420">
        <v>1153</v>
      </c>
    </row>
    <row r="5808" spans="1:3">
      <c r="A5808">
        <v>517</v>
      </c>
      <c r="B5808" s="38">
        <v>32</v>
      </c>
      <c r="C5808" s="420">
        <v>904</v>
      </c>
    </row>
    <row r="5809" spans="1:3">
      <c r="A5809">
        <v>518</v>
      </c>
      <c r="B5809" s="38">
        <v>34</v>
      </c>
      <c r="C5809" s="420">
        <v>1151</v>
      </c>
    </row>
    <row r="5810" spans="1:3">
      <c r="A5810">
        <v>519</v>
      </c>
      <c r="B5810" s="38">
        <v>33</v>
      </c>
      <c r="C5810" s="420">
        <v>899</v>
      </c>
    </row>
    <row r="5811" spans="1:3">
      <c r="A5811">
        <v>520</v>
      </c>
      <c r="B5811" s="38">
        <v>31</v>
      </c>
      <c r="C5811" s="420">
        <v>863</v>
      </c>
    </row>
    <row r="5812" spans="1:3">
      <c r="A5812">
        <v>521</v>
      </c>
      <c r="B5812" s="38">
        <v>30</v>
      </c>
      <c r="C5812" s="420">
        <v>736</v>
      </c>
    </row>
    <row r="5813" spans="1:3">
      <c r="A5813">
        <v>522</v>
      </c>
      <c r="B5813" s="38">
        <v>34</v>
      </c>
      <c r="C5813" s="420">
        <v>1032</v>
      </c>
    </row>
    <row r="5814" spans="1:3">
      <c r="A5814">
        <v>523</v>
      </c>
      <c r="B5814" s="38">
        <v>38</v>
      </c>
      <c r="C5814" s="420">
        <v>1346</v>
      </c>
    </row>
    <row r="5815" spans="1:3">
      <c r="A5815">
        <v>524</v>
      </c>
      <c r="B5815" s="38">
        <v>37</v>
      </c>
      <c r="C5815" s="420">
        <v>1311</v>
      </c>
    </row>
    <row r="5816" spans="1:3">
      <c r="A5816">
        <v>525</v>
      </c>
      <c r="B5816" s="38">
        <v>33</v>
      </c>
      <c r="C5816" s="420">
        <v>965</v>
      </c>
    </row>
    <row r="5817" spans="1:3">
      <c r="A5817">
        <v>526</v>
      </c>
      <c r="B5817" s="38">
        <v>35</v>
      </c>
      <c r="C5817" s="420">
        <v>1275</v>
      </c>
    </row>
    <row r="5818" spans="1:3">
      <c r="A5818">
        <v>527</v>
      </c>
      <c r="B5818" s="38">
        <v>36</v>
      </c>
      <c r="C5818" s="420">
        <v>1348</v>
      </c>
    </row>
    <row r="5819" spans="1:3">
      <c r="A5819">
        <v>528</v>
      </c>
      <c r="B5819" s="38">
        <v>29</v>
      </c>
      <c r="C5819" s="420">
        <v>563</v>
      </c>
    </row>
    <row r="5820" spans="1:3">
      <c r="A5820">
        <v>529</v>
      </c>
      <c r="B5820" s="38">
        <v>35</v>
      </c>
      <c r="C5820" s="420">
        <v>1195</v>
      </c>
    </row>
    <row r="5821" spans="1:3">
      <c r="A5821">
        <v>530</v>
      </c>
      <c r="B5821" s="38">
        <v>35</v>
      </c>
      <c r="C5821" s="420">
        <v>1115</v>
      </c>
    </row>
    <row r="5822" spans="1:3">
      <c r="A5822">
        <v>531</v>
      </c>
      <c r="B5822" s="38">
        <v>34</v>
      </c>
      <c r="C5822" s="420">
        <v>1033</v>
      </c>
    </row>
    <row r="5823" spans="1:3">
      <c r="A5823">
        <v>532</v>
      </c>
      <c r="B5823" s="38">
        <v>33</v>
      </c>
      <c r="C5823" s="420">
        <v>940</v>
      </c>
    </row>
    <row r="5824" spans="1:3">
      <c r="A5824">
        <v>533</v>
      </c>
      <c r="B5824" s="38">
        <v>34</v>
      </c>
      <c r="C5824" s="420">
        <v>1056</v>
      </c>
    </row>
    <row r="5825" spans="1:3">
      <c r="A5825">
        <v>534</v>
      </c>
      <c r="B5825" s="38">
        <v>30</v>
      </c>
      <c r="C5825" s="420">
        <v>794</v>
      </c>
    </row>
    <row r="5826" spans="1:3">
      <c r="A5826">
        <v>535</v>
      </c>
      <c r="B5826" s="38">
        <v>32</v>
      </c>
      <c r="C5826" s="420">
        <v>804</v>
      </c>
    </row>
    <row r="5827" spans="1:3">
      <c r="A5827">
        <v>536</v>
      </c>
      <c r="B5827" s="38">
        <v>30</v>
      </c>
      <c r="C5827" s="420">
        <v>813</v>
      </c>
    </row>
    <row r="5828" spans="1:3">
      <c r="A5828">
        <v>537</v>
      </c>
      <c r="B5828" s="38">
        <v>33</v>
      </c>
      <c r="C5828" s="420">
        <v>952</v>
      </c>
    </row>
    <row r="5829" spans="1:3">
      <c r="A5829">
        <v>538</v>
      </c>
      <c r="B5829" s="38">
        <v>30</v>
      </c>
      <c r="C5829" s="420">
        <v>824</v>
      </c>
    </row>
    <row r="5830" spans="1:3">
      <c r="A5830">
        <v>539</v>
      </c>
      <c r="B5830" s="38">
        <v>35</v>
      </c>
      <c r="C5830" s="420">
        <v>1236</v>
      </c>
    </row>
    <row r="5831" spans="1:3">
      <c r="A5831">
        <v>540</v>
      </c>
      <c r="B5831" s="38">
        <v>29</v>
      </c>
      <c r="C5831" s="420">
        <v>614</v>
      </c>
    </row>
    <row r="5832" spans="1:3">
      <c r="A5832">
        <v>541</v>
      </c>
      <c r="B5832" s="38">
        <v>30</v>
      </c>
      <c r="C5832" s="420">
        <v>767</v>
      </c>
    </row>
    <row r="5833" spans="1:3">
      <c r="A5833">
        <v>542</v>
      </c>
      <c r="B5833" s="38">
        <v>31</v>
      </c>
      <c r="C5833" s="420">
        <v>873</v>
      </c>
    </row>
    <row r="5834" spans="1:3">
      <c r="A5834">
        <v>543</v>
      </c>
      <c r="B5834" s="38">
        <v>36</v>
      </c>
      <c r="C5834" s="420">
        <v>1374</v>
      </c>
    </row>
    <row r="5835" spans="1:3">
      <c r="A5835">
        <v>544</v>
      </c>
      <c r="B5835" s="38">
        <v>31</v>
      </c>
      <c r="C5835" s="420">
        <v>846</v>
      </c>
    </row>
    <row r="5836" spans="1:3">
      <c r="A5836">
        <v>545</v>
      </c>
      <c r="B5836" s="38">
        <v>36</v>
      </c>
      <c r="C5836" s="420">
        <v>1338</v>
      </c>
    </row>
    <row r="5837" spans="1:3">
      <c r="A5837">
        <v>546</v>
      </c>
      <c r="B5837" s="38">
        <v>36</v>
      </c>
      <c r="C5837" s="420">
        <v>1321</v>
      </c>
    </row>
    <row r="5838" spans="1:3">
      <c r="A5838">
        <v>547</v>
      </c>
      <c r="B5838" s="38">
        <v>34</v>
      </c>
      <c r="C5838" s="420">
        <v>1052</v>
      </c>
    </row>
    <row r="5839" spans="1:3">
      <c r="A5839">
        <v>548</v>
      </c>
      <c r="B5839" s="38">
        <v>35</v>
      </c>
      <c r="C5839" s="420">
        <v>1198</v>
      </c>
    </row>
    <row r="5840" spans="1:3">
      <c r="A5840">
        <v>549</v>
      </c>
      <c r="B5840" s="38">
        <v>30</v>
      </c>
      <c r="C5840" s="420">
        <v>779</v>
      </c>
    </row>
    <row r="5841" spans="1:3">
      <c r="A5841">
        <v>550</v>
      </c>
      <c r="B5841" s="38">
        <v>30</v>
      </c>
      <c r="C5841" s="420">
        <v>757</v>
      </c>
    </row>
    <row r="5842" spans="1:3">
      <c r="A5842">
        <v>551</v>
      </c>
      <c r="B5842" s="38">
        <v>32</v>
      </c>
      <c r="C5842" s="420">
        <v>920</v>
      </c>
    </row>
    <row r="5843" spans="1:3">
      <c r="A5843">
        <v>552</v>
      </c>
      <c r="B5843" s="38">
        <v>31</v>
      </c>
      <c r="C5843" s="420">
        <v>747</v>
      </c>
    </row>
    <row r="5844" spans="1:3">
      <c r="A5844">
        <v>553</v>
      </c>
      <c r="B5844" s="38">
        <v>34</v>
      </c>
      <c r="C5844" s="420">
        <v>1214</v>
      </c>
    </row>
    <row r="5845" spans="1:3">
      <c r="A5845">
        <v>554</v>
      </c>
      <c r="B5845" s="38">
        <v>28</v>
      </c>
      <c r="C5845" s="420">
        <v>527</v>
      </c>
    </row>
    <row r="5846" spans="1:3">
      <c r="A5846">
        <v>555</v>
      </c>
      <c r="B5846" s="38">
        <v>28</v>
      </c>
      <c r="C5846" s="420">
        <v>542</v>
      </c>
    </row>
    <row r="5847" spans="1:3">
      <c r="A5847">
        <v>556</v>
      </c>
      <c r="B5847" s="56">
        <v>34</v>
      </c>
      <c r="C5847" s="421">
        <v>1084</v>
      </c>
    </row>
    <row r="5848" spans="1:3">
      <c r="A5848">
        <v>557</v>
      </c>
      <c r="B5848" s="56">
        <v>40</v>
      </c>
      <c r="C5848" s="421">
        <v>1682</v>
      </c>
    </row>
    <row r="5849" spans="1:3">
      <c r="A5849">
        <v>558</v>
      </c>
      <c r="B5849" s="56">
        <v>40</v>
      </c>
      <c r="C5849" s="421">
        <v>1747</v>
      </c>
    </row>
    <row r="5850" spans="1:3">
      <c r="A5850">
        <v>559</v>
      </c>
      <c r="B5850" s="56">
        <v>31</v>
      </c>
      <c r="C5850" s="421">
        <v>795</v>
      </c>
    </row>
    <row r="5851" spans="1:3">
      <c r="A5851">
        <v>560</v>
      </c>
      <c r="B5851" s="56">
        <v>38</v>
      </c>
      <c r="C5851" s="421">
        <v>1419</v>
      </c>
    </row>
    <row r="5852" spans="1:3">
      <c r="A5852">
        <v>561</v>
      </c>
      <c r="B5852" s="56">
        <v>30</v>
      </c>
      <c r="C5852" s="421">
        <v>1155</v>
      </c>
    </row>
    <row r="5853" spans="1:3">
      <c r="A5853">
        <v>562</v>
      </c>
      <c r="B5853" s="56">
        <v>37</v>
      </c>
      <c r="C5853" s="421">
        <v>1651</v>
      </c>
    </row>
    <row r="5854" spans="1:3">
      <c r="A5854">
        <v>563</v>
      </c>
      <c r="B5854" s="56">
        <v>43</v>
      </c>
      <c r="C5854" s="421">
        <v>1681</v>
      </c>
    </row>
    <row r="5855" spans="1:3">
      <c r="A5855">
        <v>564</v>
      </c>
      <c r="B5855" s="56">
        <v>36</v>
      </c>
      <c r="C5855" s="421">
        <v>1511</v>
      </c>
    </row>
    <row r="5856" spans="1:3">
      <c r="A5856">
        <v>565</v>
      </c>
      <c r="B5856" s="56">
        <v>38</v>
      </c>
      <c r="C5856" s="421">
        <v>1463</v>
      </c>
    </row>
    <row r="5857" spans="1:3">
      <c r="A5857">
        <v>566</v>
      </c>
      <c r="B5857" s="56">
        <v>28</v>
      </c>
      <c r="C5857" s="421">
        <v>518</v>
      </c>
    </row>
    <row r="5858" spans="1:3">
      <c r="A5858">
        <v>567</v>
      </c>
      <c r="B5858" s="56">
        <v>32</v>
      </c>
      <c r="C5858" s="421">
        <v>862</v>
      </c>
    </row>
    <row r="5859" spans="1:3">
      <c r="A5859">
        <v>568</v>
      </c>
      <c r="B5859" s="56">
        <v>31</v>
      </c>
      <c r="C5859" s="421">
        <v>764</v>
      </c>
    </row>
    <row r="5860" spans="1:3">
      <c r="A5860">
        <v>569</v>
      </c>
      <c r="B5860" s="56">
        <v>28</v>
      </c>
      <c r="C5860" s="421">
        <v>561</v>
      </c>
    </row>
    <row r="5861" spans="1:3">
      <c r="A5861">
        <v>570</v>
      </c>
      <c r="B5861" s="56">
        <v>28</v>
      </c>
      <c r="C5861" s="421">
        <v>570</v>
      </c>
    </row>
    <row r="5862" spans="1:3">
      <c r="A5862">
        <v>571</v>
      </c>
      <c r="B5862" s="56">
        <v>29</v>
      </c>
      <c r="C5862" s="421">
        <v>662</v>
      </c>
    </row>
    <row r="5863" spans="1:3">
      <c r="A5863">
        <v>572</v>
      </c>
      <c r="B5863" s="56">
        <v>35</v>
      </c>
      <c r="C5863" s="421">
        <v>1281</v>
      </c>
    </row>
    <row r="5864" spans="1:3">
      <c r="A5864">
        <v>573</v>
      </c>
      <c r="B5864" s="56">
        <v>34</v>
      </c>
      <c r="C5864" s="421">
        <v>1317</v>
      </c>
    </row>
    <row r="5865" spans="1:3">
      <c r="A5865">
        <v>574</v>
      </c>
      <c r="B5865" s="56">
        <v>43</v>
      </c>
      <c r="C5865" s="421">
        <v>1858</v>
      </c>
    </row>
    <row r="5866" spans="1:3">
      <c r="A5866">
        <v>575</v>
      </c>
      <c r="B5866" s="56">
        <v>35</v>
      </c>
      <c r="C5866" s="421">
        <v>1388</v>
      </c>
    </row>
    <row r="5867" spans="1:3">
      <c r="A5867">
        <v>576</v>
      </c>
      <c r="B5867" s="56">
        <v>35</v>
      </c>
      <c r="C5867" s="421">
        <v>1000</v>
      </c>
    </row>
    <row r="5868" spans="1:3">
      <c r="A5868">
        <v>577</v>
      </c>
      <c r="B5868" s="56">
        <v>31</v>
      </c>
      <c r="C5868" s="421">
        <v>868</v>
      </c>
    </row>
    <row r="5869" spans="1:3">
      <c r="A5869">
        <v>578</v>
      </c>
      <c r="B5869" s="56">
        <v>37</v>
      </c>
      <c r="C5869" s="421">
        <v>1374</v>
      </c>
    </row>
    <row r="5870" spans="1:3">
      <c r="A5870">
        <v>579</v>
      </c>
      <c r="B5870" s="56">
        <v>34</v>
      </c>
      <c r="C5870" s="421">
        <v>1048</v>
      </c>
    </row>
    <row r="5871" spans="1:3">
      <c r="A5871">
        <v>580</v>
      </c>
      <c r="B5871" s="56">
        <v>31</v>
      </c>
      <c r="C5871" s="421">
        <v>892</v>
      </c>
    </row>
    <row r="5872" spans="1:3">
      <c r="A5872">
        <v>581</v>
      </c>
      <c r="B5872" s="56">
        <v>34</v>
      </c>
      <c r="C5872" s="421">
        <v>1227</v>
      </c>
    </row>
    <row r="5873" spans="1:3">
      <c r="A5873">
        <v>582</v>
      </c>
      <c r="B5873" s="56">
        <v>34</v>
      </c>
      <c r="C5873" s="421">
        <v>1225</v>
      </c>
    </row>
    <row r="5874" spans="1:3">
      <c r="A5874">
        <v>583</v>
      </c>
      <c r="B5874" s="56">
        <v>30</v>
      </c>
      <c r="C5874" s="421">
        <v>922</v>
      </c>
    </row>
    <row r="5875" spans="1:3">
      <c r="A5875">
        <v>584</v>
      </c>
      <c r="B5875" s="56">
        <v>28</v>
      </c>
      <c r="C5875" s="421">
        <v>619</v>
      </c>
    </row>
    <row r="5876" spans="1:3">
      <c r="A5876">
        <v>585</v>
      </c>
      <c r="B5876" s="56">
        <v>34</v>
      </c>
      <c r="C5876" s="421">
        <v>1104</v>
      </c>
    </row>
    <row r="5877" spans="1:3">
      <c r="A5877">
        <v>586</v>
      </c>
      <c r="B5877" s="56">
        <v>28</v>
      </c>
      <c r="C5877" s="421">
        <v>673</v>
      </c>
    </row>
    <row r="5878" spans="1:3">
      <c r="A5878">
        <v>587</v>
      </c>
      <c r="B5878" s="56">
        <v>36</v>
      </c>
      <c r="C5878" s="421">
        <v>1144</v>
      </c>
    </row>
    <row r="5879" spans="1:3">
      <c r="A5879">
        <v>588</v>
      </c>
      <c r="B5879" s="56">
        <v>39</v>
      </c>
      <c r="C5879" s="421">
        <v>1018</v>
      </c>
    </row>
    <row r="5880" spans="1:3">
      <c r="A5880">
        <v>589</v>
      </c>
      <c r="B5880" s="56">
        <v>33</v>
      </c>
      <c r="C5880" s="421">
        <v>893</v>
      </c>
    </row>
    <row r="5881" spans="1:3">
      <c r="A5881">
        <v>590</v>
      </c>
      <c r="B5881" s="56">
        <v>35</v>
      </c>
      <c r="C5881" s="421">
        <v>954</v>
      </c>
    </row>
    <row r="5882" spans="1:3">
      <c r="A5882">
        <v>591</v>
      </c>
      <c r="B5882" s="56">
        <v>31</v>
      </c>
      <c r="C5882" s="421">
        <v>878</v>
      </c>
    </row>
    <row r="5883" spans="1:3">
      <c r="A5883">
        <v>592</v>
      </c>
      <c r="B5883" s="56">
        <v>30</v>
      </c>
      <c r="C5883" s="421">
        <v>776</v>
      </c>
    </row>
    <row r="5884" spans="1:3">
      <c r="A5884">
        <v>593</v>
      </c>
      <c r="B5884" s="56">
        <v>29</v>
      </c>
      <c r="C5884" s="421">
        <v>766</v>
      </c>
    </row>
    <row r="5885" spans="1:3">
      <c r="A5885">
        <v>594</v>
      </c>
      <c r="B5885" s="56">
        <v>24</v>
      </c>
      <c r="C5885" s="421">
        <v>367</v>
      </c>
    </row>
    <row r="5886" spans="1:3">
      <c r="A5886">
        <v>595</v>
      </c>
      <c r="B5886" s="56">
        <v>25</v>
      </c>
      <c r="C5886" s="421">
        <v>518</v>
      </c>
    </row>
    <row r="5887" spans="1:3">
      <c r="A5887">
        <v>596</v>
      </c>
      <c r="B5887" s="56">
        <v>32</v>
      </c>
      <c r="C5887" s="421">
        <v>814</v>
      </c>
    </row>
    <row r="5888" spans="1:3">
      <c r="A5888">
        <v>597</v>
      </c>
      <c r="B5888" s="56">
        <v>39</v>
      </c>
      <c r="C5888" s="421">
        <v>1294</v>
      </c>
    </row>
    <row r="5889" spans="1:3">
      <c r="A5889">
        <v>598</v>
      </c>
      <c r="B5889" s="56">
        <v>26</v>
      </c>
      <c r="C5889" s="421">
        <v>474</v>
      </c>
    </row>
    <row r="5890" spans="1:3">
      <c r="A5890">
        <v>599</v>
      </c>
      <c r="B5890" s="56">
        <v>24</v>
      </c>
      <c r="C5890" s="421">
        <v>1221</v>
      </c>
    </row>
    <row r="5891" spans="1:3">
      <c r="A5891">
        <v>600</v>
      </c>
      <c r="B5891" s="56">
        <v>32</v>
      </c>
      <c r="C5891" s="421">
        <v>1977</v>
      </c>
    </row>
    <row r="5892" spans="1:3">
      <c r="A5892">
        <v>601</v>
      </c>
      <c r="B5892" s="56">
        <v>35</v>
      </c>
      <c r="C5892" s="421">
        <v>1194</v>
      </c>
    </row>
    <row r="5893" spans="1:3">
      <c r="A5893">
        <v>602</v>
      </c>
      <c r="B5893" s="56">
        <v>35</v>
      </c>
      <c r="C5893" s="421">
        <v>1209</v>
      </c>
    </row>
    <row r="5894" spans="1:3">
      <c r="A5894">
        <v>603</v>
      </c>
      <c r="B5894" s="56">
        <v>32</v>
      </c>
      <c r="C5894" s="421">
        <v>860</v>
      </c>
    </row>
    <row r="5895" spans="1:3">
      <c r="A5895">
        <v>604</v>
      </c>
      <c r="B5895" s="56">
        <v>31</v>
      </c>
      <c r="C5895" s="421">
        <v>814</v>
      </c>
    </row>
    <row r="5896" spans="1:3">
      <c r="A5896">
        <v>605</v>
      </c>
      <c r="B5896" s="56">
        <v>32</v>
      </c>
      <c r="C5896" s="421">
        <v>1042</v>
      </c>
    </row>
    <row r="5897" spans="1:3">
      <c r="A5897">
        <v>606</v>
      </c>
      <c r="B5897" s="56">
        <v>29</v>
      </c>
      <c r="C5897" s="421">
        <v>583</v>
      </c>
    </row>
    <row r="5898" spans="1:3">
      <c r="A5898">
        <v>607</v>
      </c>
      <c r="B5898" s="56">
        <v>34</v>
      </c>
      <c r="C5898" s="421">
        <v>1104</v>
      </c>
    </row>
    <row r="5899" spans="1:3">
      <c r="A5899">
        <v>608</v>
      </c>
      <c r="B5899" s="56">
        <v>32</v>
      </c>
      <c r="C5899" s="421">
        <v>952</v>
      </c>
    </row>
    <row r="5900" spans="1:3">
      <c r="A5900">
        <v>609</v>
      </c>
      <c r="B5900" s="56">
        <v>33</v>
      </c>
      <c r="C5900" s="421">
        <v>1157</v>
      </c>
    </row>
    <row r="5901" spans="1:3">
      <c r="A5901">
        <v>610</v>
      </c>
      <c r="B5901" s="56">
        <v>34</v>
      </c>
      <c r="C5901" s="421">
        <v>1033</v>
      </c>
    </row>
    <row r="5902" spans="1:3">
      <c r="A5902">
        <v>611</v>
      </c>
      <c r="B5902" s="56">
        <v>27</v>
      </c>
      <c r="C5902" s="421">
        <v>477</v>
      </c>
    </row>
    <row r="5903" spans="1:3">
      <c r="A5903">
        <v>612</v>
      </c>
      <c r="B5903" s="56">
        <v>34</v>
      </c>
      <c r="C5903" s="421">
        <v>1050</v>
      </c>
    </row>
    <row r="5904" spans="1:3">
      <c r="A5904">
        <v>613</v>
      </c>
      <c r="B5904" s="56">
        <v>35</v>
      </c>
      <c r="C5904" s="421">
        <v>1217</v>
      </c>
    </row>
    <row r="5905" spans="1:3">
      <c r="A5905">
        <v>614</v>
      </c>
      <c r="B5905" s="56">
        <v>32</v>
      </c>
      <c r="C5905" s="421">
        <v>958</v>
      </c>
    </row>
    <row r="5906" spans="1:3">
      <c r="A5906">
        <v>615</v>
      </c>
      <c r="B5906" s="56">
        <v>33</v>
      </c>
      <c r="C5906" s="421">
        <v>871</v>
      </c>
    </row>
    <row r="5907" spans="1:3">
      <c r="A5907">
        <v>616</v>
      </c>
      <c r="B5907" s="56">
        <v>31</v>
      </c>
      <c r="C5907" s="421">
        <v>765</v>
      </c>
    </row>
    <row r="5908" spans="1:3">
      <c r="A5908">
        <v>617</v>
      </c>
      <c r="B5908" s="56">
        <v>35</v>
      </c>
      <c r="C5908" s="421">
        <v>1035</v>
      </c>
    </row>
    <row r="5909" spans="1:3">
      <c r="A5909">
        <v>618</v>
      </c>
      <c r="B5909" s="56">
        <v>37</v>
      </c>
      <c r="C5909" s="421">
        <v>1235</v>
      </c>
    </row>
    <row r="5910" spans="1:3">
      <c r="A5910">
        <v>619</v>
      </c>
      <c r="B5910" s="56">
        <v>38</v>
      </c>
      <c r="C5910" s="421">
        <v>1297</v>
      </c>
    </row>
    <row r="5911" spans="1:3">
      <c r="A5911">
        <v>620</v>
      </c>
      <c r="B5911" s="56">
        <v>31</v>
      </c>
      <c r="C5911" s="421">
        <v>836</v>
      </c>
    </row>
    <row r="5912" spans="1:3">
      <c r="A5912">
        <v>621</v>
      </c>
      <c r="B5912" s="56">
        <v>27</v>
      </c>
      <c r="C5912" s="421">
        <v>517</v>
      </c>
    </row>
    <row r="5913" spans="1:3">
      <c r="A5913">
        <v>622</v>
      </c>
      <c r="B5913" s="56">
        <v>31</v>
      </c>
      <c r="C5913" s="421">
        <v>888</v>
      </c>
    </row>
    <row r="5914" spans="1:3">
      <c r="A5914">
        <v>623</v>
      </c>
      <c r="B5914" s="56">
        <v>27</v>
      </c>
      <c r="C5914" s="421">
        <v>529</v>
      </c>
    </row>
    <row r="5915" spans="1:3">
      <c r="A5915">
        <v>624</v>
      </c>
      <c r="B5915" s="56">
        <v>30</v>
      </c>
      <c r="C5915" s="421">
        <v>728</v>
      </c>
    </row>
    <row r="5916" spans="1:3">
      <c r="A5916">
        <v>625</v>
      </c>
      <c r="B5916" s="56">
        <v>29</v>
      </c>
      <c r="C5916" s="421">
        <v>615</v>
      </c>
    </row>
    <row r="5917" spans="1:3">
      <c r="A5917">
        <v>626</v>
      </c>
      <c r="B5917" s="56">
        <v>26</v>
      </c>
      <c r="C5917" s="421">
        <v>559</v>
      </c>
    </row>
    <row r="5918" spans="1:3">
      <c r="A5918">
        <v>627</v>
      </c>
      <c r="B5918" s="56">
        <v>25</v>
      </c>
      <c r="C5918" s="421">
        <v>497</v>
      </c>
    </row>
    <row r="5919" spans="1:3">
      <c r="A5919">
        <v>628</v>
      </c>
      <c r="B5919" s="56">
        <v>26</v>
      </c>
      <c r="C5919" s="421">
        <v>810</v>
      </c>
    </row>
    <row r="5920" spans="1:3">
      <c r="A5920">
        <v>629</v>
      </c>
      <c r="B5920" s="56">
        <v>34</v>
      </c>
      <c r="C5920" s="421">
        <v>997</v>
      </c>
    </row>
    <row r="5921" spans="1:3">
      <c r="A5921">
        <v>630</v>
      </c>
      <c r="B5921" s="56">
        <v>40.5</v>
      </c>
      <c r="C5921" s="421">
        <v>1137</v>
      </c>
    </row>
    <row r="5922" spans="1:3">
      <c r="A5922">
        <v>631</v>
      </c>
      <c r="B5922" s="56">
        <v>39</v>
      </c>
      <c r="C5922" s="421">
        <v>1243</v>
      </c>
    </row>
    <row r="5923" spans="1:3">
      <c r="A5923">
        <v>632</v>
      </c>
      <c r="B5923" s="56">
        <v>40</v>
      </c>
      <c r="C5923" s="421">
        <v>1163</v>
      </c>
    </row>
    <row r="5924" spans="1:3">
      <c r="A5924">
        <v>633</v>
      </c>
      <c r="B5924" s="56">
        <v>41</v>
      </c>
      <c r="C5924" s="421">
        <v>1304</v>
      </c>
    </row>
    <row r="5925" spans="1:3">
      <c r="A5925">
        <v>634</v>
      </c>
      <c r="B5925" s="56">
        <v>40</v>
      </c>
      <c r="C5925" s="421">
        <v>1185</v>
      </c>
    </row>
    <row r="5926" spans="1:3">
      <c r="A5926">
        <v>635</v>
      </c>
      <c r="B5926" s="56">
        <v>39</v>
      </c>
      <c r="C5926" s="421">
        <v>910</v>
      </c>
    </row>
    <row r="5927" spans="1:3">
      <c r="A5927">
        <v>636</v>
      </c>
      <c r="B5927" s="56">
        <v>34</v>
      </c>
      <c r="C5927" s="421">
        <v>711</v>
      </c>
    </row>
    <row r="5928" spans="1:3">
      <c r="A5928">
        <v>637</v>
      </c>
      <c r="B5928" s="56">
        <v>34</v>
      </c>
      <c r="C5928" s="421">
        <v>724</v>
      </c>
    </row>
    <row r="5929" spans="1:3">
      <c r="A5929">
        <v>638</v>
      </c>
      <c r="B5929" s="56">
        <v>26</v>
      </c>
      <c r="C5929" s="421">
        <v>417</v>
      </c>
    </row>
    <row r="5930" spans="1:3">
      <c r="A5930">
        <v>639</v>
      </c>
      <c r="B5930" s="56">
        <v>32</v>
      </c>
      <c r="C5930" s="421">
        <v>945</v>
      </c>
    </row>
    <row r="5931" spans="1:3">
      <c r="A5931">
        <v>640</v>
      </c>
      <c r="B5931" s="56">
        <v>27</v>
      </c>
      <c r="C5931" s="421">
        <v>574</v>
      </c>
    </row>
    <row r="5932" spans="1:3">
      <c r="A5932">
        <v>641</v>
      </c>
      <c r="B5932" s="56">
        <v>33</v>
      </c>
      <c r="C5932" s="421">
        <v>861</v>
      </c>
    </row>
    <row r="5933" spans="1:3">
      <c r="A5933">
        <v>642</v>
      </c>
      <c r="B5933" s="56">
        <v>29</v>
      </c>
      <c r="C5933" s="421">
        <v>609</v>
      </c>
    </row>
    <row r="5934" spans="1:3">
      <c r="A5934">
        <v>643</v>
      </c>
      <c r="B5934" s="56">
        <v>29</v>
      </c>
      <c r="C5934" s="421">
        <v>685</v>
      </c>
    </row>
    <row r="5935" spans="1:3">
      <c r="A5935">
        <v>644</v>
      </c>
      <c r="B5935" s="56">
        <v>27</v>
      </c>
      <c r="C5935" s="421">
        <v>479</v>
      </c>
    </row>
    <row r="5936" spans="1:3">
      <c r="A5936">
        <v>645</v>
      </c>
      <c r="B5936" s="56">
        <v>30</v>
      </c>
      <c r="C5936" s="421">
        <v>820</v>
      </c>
    </row>
    <row r="5937" spans="1:3">
      <c r="A5937">
        <v>646</v>
      </c>
      <c r="B5937" s="56">
        <v>33</v>
      </c>
      <c r="C5937" s="421">
        <v>903</v>
      </c>
    </row>
    <row r="5938" spans="1:3">
      <c r="A5938">
        <v>647</v>
      </c>
      <c r="B5938" s="56">
        <v>28</v>
      </c>
      <c r="C5938" s="421">
        <v>587</v>
      </c>
    </row>
    <row r="5939" spans="1:3">
      <c r="A5939">
        <v>648</v>
      </c>
      <c r="B5939" s="56">
        <v>28</v>
      </c>
      <c r="C5939" s="421">
        <v>500</v>
      </c>
    </row>
    <row r="5940" spans="1:3">
      <c r="A5940">
        <v>649</v>
      </c>
      <c r="B5940" s="56">
        <v>30</v>
      </c>
      <c r="C5940" s="421">
        <v>661</v>
      </c>
    </row>
    <row r="5941" spans="1:3">
      <c r="A5941">
        <v>650</v>
      </c>
      <c r="B5941" s="56">
        <v>28</v>
      </c>
      <c r="C5941" s="421">
        <v>566</v>
      </c>
    </row>
    <row r="5942" spans="1:3">
      <c r="A5942">
        <v>651</v>
      </c>
      <c r="B5942" s="56">
        <v>35</v>
      </c>
      <c r="C5942" s="421">
        <v>1369</v>
      </c>
    </row>
    <row r="5943" spans="1:3">
      <c r="A5943">
        <v>652</v>
      </c>
      <c r="B5943" s="56">
        <v>34</v>
      </c>
      <c r="C5943" s="421">
        <v>1209</v>
      </c>
    </row>
    <row r="5944" spans="1:3">
      <c r="A5944">
        <v>653</v>
      </c>
      <c r="B5944" s="56">
        <v>79</v>
      </c>
      <c r="C5944" s="421">
        <v>423</v>
      </c>
    </row>
    <row r="5945" spans="1:3">
      <c r="A5945">
        <v>654</v>
      </c>
      <c r="B5945" s="56">
        <v>30</v>
      </c>
      <c r="C5945" s="421">
        <v>809</v>
      </c>
    </row>
    <row r="5946" spans="1:3">
      <c r="A5946">
        <v>655</v>
      </c>
      <c r="B5946" s="56">
        <v>30</v>
      </c>
      <c r="C5946" s="421">
        <v>773</v>
      </c>
    </row>
    <row r="5947" spans="1:3">
      <c r="A5947">
        <v>656</v>
      </c>
      <c r="B5947" s="56">
        <v>33</v>
      </c>
      <c r="C5947" s="421">
        <v>928</v>
      </c>
    </row>
    <row r="5948" spans="1:3">
      <c r="A5948">
        <v>657</v>
      </c>
      <c r="B5948" s="56">
        <v>33</v>
      </c>
      <c r="C5948" s="421">
        <v>937</v>
      </c>
    </row>
    <row r="5949" spans="1:3">
      <c r="A5949">
        <v>658</v>
      </c>
      <c r="B5949" s="56">
        <v>39</v>
      </c>
      <c r="C5949" s="421">
        <v>1010</v>
      </c>
    </row>
    <row r="5950" spans="1:3">
      <c r="A5950">
        <v>659</v>
      </c>
      <c r="B5950" s="56">
        <v>36</v>
      </c>
      <c r="C5950" s="421">
        <v>1137</v>
      </c>
    </row>
    <row r="5951" spans="1:3">
      <c r="A5951">
        <v>660</v>
      </c>
      <c r="B5951" s="56">
        <v>32</v>
      </c>
      <c r="C5951" s="421">
        <v>807</v>
      </c>
    </row>
    <row r="5952" spans="1:3">
      <c r="A5952">
        <v>661</v>
      </c>
      <c r="B5952" s="56">
        <v>39</v>
      </c>
      <c r="C5952" s="421">
        <v>1485</v>
      </c>
    </row>
    <row r="5953" spans="1:3">
      <c r="A5953">
        <v>662</v>
      </c>
      <c r="B5953" s="56">
        <v>34</v>
      </c>
      <c r="C5953" s="421">
        <v>1093</v>
      </c>
    </row>
    <row r="5954" spans="1:3">
      <c r="A5954">
        <v>663</v>
      </c>
      <c r="B5954" s="56">
        <v>32</v>
      </c>
      <c r="C5954" s="421">
        <v>472</v>
      </c>
    </row>
    <row r="5955" spans="1:3">
      <c r="A5955">
        <v>664</v>
      </c>
      <c r="B5955" s="56">
        <v>28</v>
      </c>
      <c r="C5955" s="421">
        <v>592</v>
      </c>
    </row>
    <row r="5956" spans="1:3">
      <c r="A5956">
        <v>665</v>
      </c>
      <c r="B5956" s="56">
        <v>33</v>
      </c>
      <c r="C5956" s="421">
        <v>869</v>
      </c>
    </row>
    <row r="5957" spans="1:3">
      <c r="A5957">
        <v>666</v>
      </c>
      <c r="B5957" s="56">
        <v>33</v>
      </c>
      <c r="C5957" s="421">
        <v>996</v>
      </c>
    </row>
    <row r="5958" spans="1:3">
      <c r="A5958">
        <v>667</v>
      </c>
      <c r="B5958" s="56">
        <v>29</v>
      </c>
      <c r="C5958" s="421">
        <v>692</v>
      </c>
    </row>
    <row r="5959" spans="1:3">
      <c r="A5959">
        <v>668</v>
      </c>
      <c r="B5959" s="56">
        <v>35</v>
      </c>
      <c r="C5959" s="421">
        <v>1257</v>
      </c>
    </row>
    <row r="5960" spans="1:3">
      <c r="A5960">
        <v>669</v>
      </c>
      <c r="B5960" s="56">
        <v>30</v>
      </c>
      <c r="C5960" s="421">
        <v>614</v>
      </c>
    </row>
    <row r="5961" spans="1:3">
      <c r="A5961">
        <v>670</v>
      </c>
      <c r="B5961" s="56">
        <v>27</v>
      </c>
      <c r="C5961" s="421">
        <v>529</v>
      </c>
    </row>
    <row r="5962" spans="1:3">
      <c r="A5962">
        <v>671</v>
      </c>
      <c r="B5962" s="56">
        <v>30</v>
      </c>
      <c r="C5962" s="421">
        <v>644</v>
      </c>
    </row>
    <row r="5963" spans="1:3">
      <c r="A5963">
        <v>672</v>
      </c>
      <c r="B5963" s="56">
        <v>32</v>
      </c>
      <c r="C5963" s="421">
        <v>794</v>
      </c>
    </row>
    <row r="5964" spans="1:3">
      <c r="A5964">
        <v>673</v>
      </c>
      <c r="B5964" s="56">
        <v>34</v>
      </c>
      <c r="C5964" s="421">
        <v>884</v>
      </c>
    </row>
    <row r="5965" spans="1:3">
      <c r="A5965">
        <v>674</v>
      </c>
      <c r="B5965" s="56">
        <v>30</v>
      </c>
      <c r="C5965" s="421">
        <v>670</v>
      </c>
    </row>
    <row r="5966" spans="1:3">
      <c r="A5966">
        <v>675</v>
      </c>
      <c r="B5966" s="56">
        <v>27</v>
      </c>
      <c r="C5966" s="421">
        <v>652</v>
      </c>
    </row>
    <row r="5967" spans="1:3">
      <c r="A5967">
        <v>676</v>
      </c>
      <c r="B5967" s="56">
        <v>34</v>
      </c>
      <c r="C5967" s="421">
        <v>959</v>
      </c>
    </row>
    <row r="5968" spans="1:3">
      <c r="A5968">
        <v>677</v>
      </c>
      <c r="B5968" s="56">
        <v>31</v>
      </c>
      <c r="C5968" s="421">
        <v>765</v>
      </c>
    </row>
    <row r="5969" spans="1:3">
      <c r="A5969">
        <v>678</v>
      </c>
      <c r="B5969" s="56">
        <v>37</v>
      </c>
      <c r="C5969" s="421">
        <v>1627</v>
      </c>
    </row>
    <row r="5970" spans="1:3">
      <c r="A5970">
        <v>679</v>
      </c>
      <c r="B5970" s="56">
        <v>26</v>
      </c>
      <c r="C5970" s="421">
        <v>573</v>
      </c>
    </row>
    <row r="5971" spans="1:3">
      <c r="A5971">
        <v>680</v>
      </c>
      <c r="B5971" s="56">
        <v>32</v>
      </c>
      <c r="C5971" s="421">
        <v>878</v>
      </c>
    </row>
    <row r="5972" spans="1:3">
      <c r="A5972">
        <v>681</v>
      </c>
      <c r="B5972" s="56">
        <v>38</v>
      </c>
      <c r="C5972" s="421">
        <v>1406</v>
      </c>
    </row>
    <row r="5973" spans="1:3">
      <c r="A5973">
        <v>682</v>
      </c>
      <c r="B5973" s="56">
        <v>36</v>
      </c>
      <c r="C5973" s="421">
        <v>998</v>
      </c>
    </row>
    <row r="5974" spans="1:3">
      <c r="A5974">
        <v>683</v>
      </c>
      <c r="B5974" s="56">
        <v>38</v>
      </c>
      <c r="C5974" s="421">
        <v>1465</v>
      </c>
    </row>
    <row r="5975" spans="1:3">
      <c r="A5975">
        <v>684</v>
      </c>
      <c r="B5975" s="56">
        <v>34</v>
      </c>
      <c r="C5975" s="421">
        <v>1229</v>
      </c>
    </row>
    <row r="5976" spans="1:3">
      <c r="A5976">
        <v>685</v>
      </c>
      <c r="B5976" s="56">
        <v>37</v>
      </c>
      <c r="C5976" s="421">
        <v>1575</v>
      </c>
    </row>
    <row r="5977" spans="1:3">
      <c r="A5977">
        <v>686</v>
      </c>
      <c r="B5977" s="56">
        <v>28</v>
      </c>
      <c r="C5977" s="421">
        <v>400</v>
      </c>
    </row>
    <row r="5978" spans="1:3">
      <c r="A5978">
        <v>687</v>
      </c>
      <c r="B5978" s="56">
        <v>35</v>
      </c>
      <c r="C5978" s="421">
        <v>1110</v>
      </c>
    </row>
    <row r="5979" spans="1:3">
      <c r="A5979">
        <v>688</v>
      </c>
      <c r="B5979" s="56">
        <v>35</v>
      </c>
      <c r="C5979" s="421">
        <v>1150</v>
      </c>
    </row>
    <row r="5980" spans="1:3">
      <c r="A5980">
        <v>689</v>
      </c>
      <c r="B5980" s="56">
        <v>33</v>
      </c>
      <c r="C5980" s="421">
        <v>900</v>
      </c>
    </row>
    <row r="5981" spans="1:3">
      <c r="A5981">
        <v>690</v>
      </c>
      <c r="B5981" s="56">
        <v>30</v>
      </c>
      <c r="C5981" s="421">
        <v>650</v>
      </c>
    </row>
    <row r="5982" spans="1:3">
      <c r="A5982">
        <v>691</v>
      </c>
      <c r="B5982" s="56">
        <v>28</v>
      </c>
      <c r="C5982" s="421">
        <v>565</v>
      </c>
    </row>
    <row r="5983" spans="1:3">
      <c r="A5983">
        <v>692</v>
      </c>
      <c r="B5983" s="56">
        <v>39</v>
      </c>
      <c r="C5983" s="421">
        <v>1345</v>
      </c>
    </row>
    <row r="5984" spans="1:3">
      <c r="A5984">
        <v>693</v>
      </c>
      <c r="B5984" s="56">
        <v>38</v>
      </c>
      <c r="C5984" s="421">
        <v>1257</v>
      </c>
    </row>
    <row r="5985" spans="1:3">
      <c r="A5985">
        <v>694</v>
      </c>
      <c r="B5985" s="56">
        <v>31</v>
      </c>
      <c r="C5985" s="421">
        <v>987</v>
      </c>
    </row>
    <row r="5986" spans="1:3">
      <c r="A5986">
        <v>695</v>
      </c>
      <c r="B5986" s="56">
        <v>38</v>
      </c>
      <c r="C5986" s="421">
        <v>1248</v>
      </c>
    </row>
    <row r="5987" spans="1:3">
      <c r="A5987">
        <v>696</v>
      </c>
      <c r="B5987" s="56">
        <v>38</v>
      </c>
      <c r="C5987" s="421">
        <v>1250</v>
      </c>
    </row>
    <row r="5988" spans="1:3">
      <c r="A5988">
        <v>697</v>
      </c>
      <c r="B5988" s="56">
        <v>34</v>
      </c>
      <c r="C5988" s="421">
        <v>1059</v>
      </c>
    </row>
    <row r="5989" spans="1:3">
      <c r="A5989">
        <v>698</v>
      </c>
      <c r="B5989" s="56">
        <v>39</v>
      </c>
      <c r="C5989" s="421">
        <v>1335</v>
      </c>
    </row>
    <row r="5990" spans="1:3">
      <c r="A5990">
        <v>699</v>
      </c>
      <c r="B5990" s="56">
        <v>27</v>
      </c>
      <c r="C5990" s="421">
        <v>970</v>
      </c>
    </row>
    <row r="5991" spans="1:3">
      <c r="A5991">
        <v>700</v>
      </c>
      <c r="B5991" s="56">
        <v>29</v>
      </c>
      <c r="C5991" s="421">
        <v>995</v>
      </c>
    </row>
    <row r="5992" spans="1:3">
      <c r="A5992">
        <v>701</v>
      </c>
      <c r="B5992" s="56">
        <v>37</v>
      </c>
      <c r="C5992" s="421">
        <v>1316</v>
      </c>
    </row>
    <row r="5993" spans="1:3">
      <c r="A5993">
        <v>702</v>
      </c>
      <c r="B5993" s="56">
        <v>37</v>
      </c>
      <c r="C5993" s="421">
        <v>1436</v>
      </c>
    </row>
    <row r="5994" spans="1:3">
      <c r="A5994">
        <v>703</v>
      </c>
      <c r="B5994" s="56">
        <v>35</v>
      </c>
      <c r="C5994" s="421">
        <v>1221</v>
      </c>
    </row>
    <row r="5995" spans="1:3">
      <c r="A5995">
        <v>704</v>
      </c>
      <c r="B5995" s="56">
        <v>29</v>
      </c>
      <c r="C5995" s="421">
        <v>771</v>
      </c>
    </row>
    <row r="5996" spans="1:3">
      <c r="A5996">
        <v>705</v>
      </c>
      <c r="B5996" s="56">
        <v>33</v>
      </c>
      <c r="C5996" s="421">
        <v>959</v>
      </c>
    </row>
    <row r="5997" spans="1:3">
      <c r="A5997">
        <v>706</v>
      </c>
      <c r="B5997" s="56">
        <v>32</v>
      </c>
      <c r="C5997" s="421">
        <v>1190</v>
      </c>
    </row>
    <row r="5998" spans="1:3">
      <c r="A5998">
        <v>707</v>
      </c>
      <c r="B5998" s="56">
        <v>30</v>
      </c>
      <c r="C5998" s="421">
        <v>855</v>
      </c>
    </row>
    <row r="5999" spans="1:3">
      <c r="A5999">
        <v>708</v>
      </c>
      <c r="B5999" s="56">
        <v>32</v>
      </c>
      <c r="C5999" s="421">
        <v>861</v>
      </c>
    </row>
    <row r="6000" spans="1:3">
      <c r="A6000">
        <v>709</v>
      </c>
      <c r="B6000" s="56">
        <v>37</v>
      </c>
      <c r="C6000" s="421">
        <v>1383</v>
      </c>
    </row>
    <row r="6001" spans="1:3">
      <c r="A6001">
        <v>710</v>
      </c>
      <c r="B6001" s="56">
        <v>34</v>
      </c>
      <c r="C6001" s="421">
        <v>891</v>
      </c>
    </row>
    <row r="6002" spans="1:3">
      <c r="A6002">
        <v>711</v>
      </c>
      <c r="B6002" s="56">
        <v>30</v>
      </c>
      <c r="C6002" s="421">
        <v>899</v>
      </c>
    </row>
    <row r="6003" spans="1:3">
      <c r="A6003">
        <v>712</v>
      </c>
      <c r="B6003" s="56">
        <v>32</v>
      </c>
      <c r="C6003" s="421">
        <v>913</v>
      </c>
    </row>
    <row r="6004" spans="1:3">
      <c r="A6004">
        <v>713</v>
      </c>
      <c r="B6004" s="56">
        <v>29</v>
      </c>
      <c r="C6004" s="421">
        <v>708</v>
      </c>
    </row>
    <row r="6005" spans="1:3">
      <c r="A6005">
        <v>714</v>
      </c>
      <c r="B6005" s="56">
        <v>31</v>
      </c>
      <c r="C6005" s="421">
        <v>931</v>
      </c>
    </row>
    <row r="6006" spans="1:3">
      <c r="A6006">
        <v>715</v>
      </c>
      <c r="B6006" s="56">
        <v>31</v>
      </c>
      <c r="C6006" s="421">
        <v>719</v>
      </c>
    </row>
    <row r="6007" spans="1:3">
      <c r="A6007">
        <v>716</v>
      </c>
      <c r="B6007" s="56">
        <v>39</v>
      </c>
      <c r="C6007" s="421">
        <v>1292</v>
      </c>
    </row>
    <row r="6008" spans="1:3">
      <c r="A6008">
        <v>717</v>
      </c>
      <c r="B6008" s="56">
        <v>38</v>
      </c>
      <c r="C6008" s="421">
        <v>1451</v>
      </c>
    </row>
    <row r="6009" spans="1:3">
      <c r="A6009">
        <v>718</v>
      </c>
      <c r="B6009" s="56">
        <v>36</v>
      </c>
      <c r="C6009" s="421">
        <v>1175</v>
      </c>
    </row>
    <row r="6010" spans="1:3">
      <c r="A6010">
        <v>719</v>
      </c>
      <c r="B6010" s="56">
        <v>27</v>
      </c>
      <c r="C6010" s="421">
        <v>478</v>
      </c>
    </row>
    <row r="6011" spans="1:3">
      <c r="A6011">
        <v>720</v>
      </c>
      <c r="B6011" s="56">
        <v>30</v>
      </c>
      <c r="C6011" s="421">
        <v>820</v>
      </c>
    </row>
    <row r="6012" spans="1:3">
      <c r="A6012">
        <v>721</v>
      </c>
      <c r="B6012" s="56">
        <v>38</v>
      </c>
      <c r="C6012" s="421">
        <v>1500</v>
      </c>
    </row>
    <row r="6013" spans="1:3">
      <c r="A6013">
        <v>722</v>
      </c>
      <c r="B6013" s="56">
        <v>39</v>
      </c>
      <c r="C6013" s="421">
        <v>1599</v>
      </c>
    </row>
    <row r="6014" spans="1:3">
      <c r="A6014">
        <v>723</v>
      </c>
      <c r="B6014" s="56">
        <v>38</v>
      </c>
      <c r="C6014" s="421">
        <v>1470</v>
      </c>
    </row>
    <row r="6015" spans="1:3">
      <c r="A6015">
        <v>724</v>
      </c>
      <c r="B6015" s="56">
        <v>33</v>
      </c>
      <c r="C6015" s="421">
        <v>1000</v>
      </c>
    </row>
    <row r="6016" spans="1:3">
      <c r="A6016">
        <v>725</v>
      </c>
      <c r="B6016" s="56">
        <v>25</v>
      </c>
      <c r="C6016" s="421">
        <v>519</v>
      </c>
    </row>
    <row r="6017" spans="1:3">
      <c r="A6017">
        <v>726</v>
      </c>
      <c r="B6017" s="56">
        <v>35</v>
      </c>
      <c r="C6017" s="421">
        <v>925</v>
      </c>
    </row>
    <row r="6018" spans="1:3">
      <c r="A6018">
        <v>727</v>
      </c>
      <c r="B6018" s="56">
        <v>29</v>
      </c>
      <c r="C6018" s="421">
        <v>534</v>
      </c>
    </row>
    <row r="6019" spans="1:3">
      <c r="A6019">
        <v>728</v>
      </c>
      <c r="B6019" s="56">
        <v>28</v>
      </c>
      <c r="C6019" s="421">
        <v>570</v>
      </c>
    </row>
    <row r="6020" spans="1:3">
      <c r="A6020">
        <v>729</v>
      </c>
      <c r="B6020" s="56">
        <v>30</v>
      </c>
      <c r="C6020" s="421">
        <v>646</v>
      </c>
    </row>
    <row r="6021" spans="1:3">
      <c r="A6021">
        <v>730</v>
      </c>
      <c r="B6021" s="56">
        <v>29</v>
      </c>
      <c r="C6021" s="421">
        <v>657</v>
      </c>
    </row>
    <row r="6022" spans="1:3">
      <c r="A6022">
        <v>731</v>
      </c>
      <c r="B6022" s="56">
        <v>35</v>
      </c>
      <c r="C6022" s="421">
        <v>1110</v>
      </c>
    </row>
    <row r="6023" spans="1:3">
      <c r="A6023">
        <v>732</v>
      </c>
      <c r="B6023" s="56">
        <v>39</v>
      </c>
      <c r="C6023" s="421">
        <v>778</v>
      </c>
    </row>
    <row r="6024" spans="1:3">
      <c r="A6024">
        <v>733</v>
      </c>
      <c r="B6024" s="56">
        <v>24</v>
      </c>
      <c r="C6024" s="421">
        <v>363</v>
      </c>
    </row>
    <row r="6025" spans="1:3">
      <c r="A6025">
        <v>734</v>
      </c>
      <c r="B6025" s="56">
        <v>26</v>
      </c>
      <c r="C6025" s="421">
        <v>395</v>
      </c>
    </row>
    <row r="6026" spans="1:3">
      <c r="A6026">
        <v>735</v>
      </c>
      <c r="B6026" s="56">
        <v>24</v>
      </c>
      <c r="C6026" s="421">
        <v>372</v>
      </c>
    </row>
    <row r="6027" spans="1:3">
      <c r="A6027">
        <v>736</v>
      </c>
      <c r="B6027" s="56">
        <v>35</v>
      </c>
      <c r="C6027" s="421">
        <v>1089</v>
      </c>
    </row>
    <row r="6028" spans="1:3">
      <c r="A6028">
        <v>737</v>
      </c>
      <c r="B6028" s="56">
        <v>37</v>
      </c>
      <c r="C6028" s="421">
        <v>1167</v>
      </c>
    </row>
    <row r="6029" spans="1:3">
      <c r="A6029">
        <v>738</v>
      </c>
      <c r="B6029" s="56">
        <v>37</v>
      </c>
      <c r="C6029" s="421">
        <v>1251</v>
      </c>
    </row>
    <row r="6030" spans="1:3">
      <c r="A6030">
        <v>739</v>
      </c>
      <c r="B6030" s="56">
        <v>28</v>
      </c>
      <c r="C6030" s="421">
        <v>623</v>
      </c>
    </row>
    <row r="6031" spans="1:3">
      <c r="A6031">
        <v>740</v>
      </c>
      <c r="B6031" s="56">
        <v>29</v>
      </c>
      <c r="C6031" s="421">
        <v>667</v>
      </c>
    </row>
    <row r="6032" spans="1:3">
      <c r="A6032">
        <v>741</v>
      </c>
      <c r="B6032" s="56">
        <v>30</v>
      </c>
      <c r="C6032" s="421">
        <v>676</v>
      </c>
    </row>
    <row r="6033" spans="1:3">
      <c r="A6033">
        <v>742</v>
      </c>
      <c r="B6033" s="56">
        <v>32</v>
      </c>
      <c r="C6033" s="421">
        <v>894</v>
      </c>
    </row>
    <row r="6034" spans="1:3">
      <c r="A6034">
        <v>743</v>
      </c>
      <c r="B6034" s="56">
        <v>31</v>
      </c>
      <c r="C6034" s="421">
        <v>763</v>
      </c>
    </row>
    <row r="6035" spans="1:3">
      <c r="A6035">
        <v>744</v>
      </c>
      <c r="B6035" s="56">
        <v>29</v>
      </c>
      <c r="C6035" s="421">
        <v>704</v>
      </c>
    </row>
    <row r="6036" spans="1:3">
      <c r="A6036">
        <v>745</v>
      </c>
      <c r="B6036" s="56">
        <v>29</v>
      </c>
      <c r="C6036" s="421">
        <v>674</v>
      </c>
    </row>
    <row r="6037" spans="1:3">
      <c r="A6037">
        <v>746</v>
      </c>
      <c r="B6037" s="56">
        <v>31</v>
      </c>
      <c r="C6037" s="421">
        <v>766</v>
      </c>
    </row>
    <row r="6038" spans="1:3">
      <c r="A6038">
        <v>747</v>
      </c>
      <c r="B6038" s="56">
        <v>28</v>
      </c>
      <c r="C6038" s="421">
        <v>549</v>
      </c>
    </row>
    <row r="6039" spans="1:3">
      <c r="A6039">
        <v>748</v>
      </c>
      <c r="B6039" s="56">
        <v>30</v>
      </c>
      <c r="C6039" s="421">
        <v>650</v>
      </c>
    </row>
    <row r="6040" spans="1:3">
      <c r="A6040">
        <v>749</v>
      </c>
      <c r="B6040" s="56">
        <v>33</v>
      </c>
      <c r="C6040" s="421">
        <v>892</v>
      </c>
    </row>
    <row r="6041" spans="1:3">
      <c r="A6041">
        <v>750</v>
      </c>
      <c r="B6041" s="56">
        <v>35</v>
      </c>
      <c r="C6041" s="421">
        <v>954</v>
      </c>
    </row>
    <row r="6042" spans="1:3">
      <c r="A6042">
        <v>751</v>
      </c>
      <c r="B6042" s="56">
        <v>31</v>
      </c>
      <c r="C6042" s="421">
        <v>760</v>
      </c>
    </row>
    <row r="6043" spans="1:3">
      <c r="A6043">
        <v>752</v>
      </c>
      <c r="B6043" s="56">
        <v>35</v>
      </c>
      <c r="C6043" s="421">
        <v>1069</v>
      </c>
    </row>
    <row r="6044" spans="1:3">
      <c r="A6044">
        <v>753</v>
      </c>
      <c r="B6044" s="56">
        <v>37</v>
      </c>
      <c r="C6044" s="421">
        <v>1207</v>
      </c>
    </row>
    <row r="6045" spans="1:3">
      <c r="A6045">
        <v>754</v>
      </c>
      <c r="B6045" s="56">
        <v>37</v>
      </c>
      <c r="C6045" s="421">
        <v>1104</v>
      </c>
    </row>
    <row r="6046" spans="1:3">
      <c r="A6046">
        <v>755</v>
      </c>
      <c r="B6046" s="56">
        <v>35</v>
      </c>
      <c r="C6046" s="421">
        <v>1023</v>
      </c>
    </row>
    <row r="6047" spans="1:3">
      <c r="A6047">
        <v>756</v>
      </c>
      <c r="B6047" s="56">
        <v>37</v>
      </c>
      <c r="C6047" s="421">
        <v>1323</v>
      </c>
    </row>
    <row r="6048" spans="1:3">
      <c r="A6048">
        <v>757</v>
      </c>
      <c r="B6048" s="56">
        <v>30</v>
      </c>
      <c r="C6048" s="421">
        <v>614</v>
      </c>
    </row>
    <row r="6049" spans="1:3">
      <c r="A6049">
        <v>758</v>
      </c>
      <c r="B6049" s="56">
        <v>29</v>
      </c>
      <c r="C6049" s="421">
        <v>766</v>
      </c>
    </row>
    <row r="6050" spans="1:3">
      <c r="A6050">
        <v>759</v>
      </c>
      <c r="B6050" s="56">
        <v>32</v>
      </c>
      <c r="C6050" s="421">
        <v>806</v>
      </c>
    </row>
    <row r="6051" spans="1:3">
      <c r="A6051">
        <v>760</v>
      </c>
      <c r="B6051" s="56">
        <v>30</v>
      </c>
      <c r="C6051" s="421">
        <v>603</v>
      </c>
    </row>
    <row r="6052" spans="1:3">
      <c r="A6052">
        <v>761</v>
      </c>
      <c r="B6052" s="56">
        <v>30</v>
      </c>
      <c r="C6052" s="421">
        <v>554</v>
      </c>
    </row>
    <row r="6053" spans="1:3">
      <c r="A6053">
        <v>762</v>
      </c>
      <c r="B6053" s="56">
        <v>37</v>
      </c>
      <c r="C6053" s="421">
        <v>494</v>
      </c>
    </row>
    <row r="6054" spans="1:3">
      <c r="A6054">
        <v>763</v>
      </c>
      <c r="B6054" s="56">
        <v>38</v>
      </c>
      <c r="C6054" s="421">
        <v>1362</v>
      </c>
    </row>
    <row r="6055" spans="1:3">
      <c r="A6055">
        <v>764</v>
      </c>
      <c r="B6055" s="56">
        <v>40</v>
      </c>
      <c r="C6055" s="421">
        <v>1454</v>
      </c>
    </row>
    <row r="6056" spans="1:3">
      <c r="A6056">
        <v>765</v>
      </c>
      <c r="B6056" s="56">
        <v>53</v>
      </c>
      <c r="C6056" s="421">
        <v>744</v>
      </c>
    </row>
    <row r="6057" spans="1:3">
      <c r="A6057">
        <v>766</v>
      </c>
      <c r="B6057" s="56">
        <v>34</v>
      </c>
      <c r="C6057" s="421">
        <v>911</v>
      </c>
    </row>
    <row r="6058" spans="1:3">
      <c r="A6058">
        <v>767</v>
      </c>
      <c r="B6058" s="56">
        <v>34</v>
      </c>
      <c r="C6058" s="421">
        <v>912</v>
      </c>
    </row>
    <row r="6059" spans="1:3">
      <c r="A6059">
        <v>768</v>
      </c>
      <c r="B6059" s="56">
        <v>35</v>
      </c>
      <c r="C6059" s="421">
        <v>1195</v>
      </c>
    </row>
    <row r="6060" spans="1:3">
      <c r="A6060">
        <v>769</v>
      </c>
      <c r="B6060" s="56">
        <v>32</v>
      </c>
      <c r="C6060" s="421">
        <v>832</v>
      </c>
    </row>
    <row r="6061" spans="1:3">
      <c r="A6061">
        <v>770</v>
      </c>
      <c r="B6061" s="56">
        <v>32</v>
      </c>
      <c r="C6061" s="421">
        <v>890</v>
      </c>
    </row>
    <row r="6062" spans="1:3">
      <c r="A6062">
        <v>771</v>
      </c>
      <c r="B6062" s="56">
        <v>28</v>
      </c>
      <c r="C6062" s="421">
        <v>621</v>
      </c>
    </row>
    <row r="6063" spans="1:3">
      <c r="A6063">
        <v>772</v>
      </c>
      <c r="B6063" s="56">
        <v>33</v>
      </c>
      <c r="C6063" s="421">
        <v>935</v>
      </c>
    </row>
    <row r="6064" spans="1:3">
      <c r="A6064">
        <v>773</v>
      </c>
      <c r="B6064" s="56">
        <v>36</v>
      </c>
      <c r="C6064" s="421">
        <v>982</v>
      </c>
    </row>
    <row r="6065" spans="1:3">
      <c r="A6065">
        <v>774</v>
      </c>
      <c r="B6065" s="56">
        <v>30</v>
      </c>
      <c r="C6065" s="421">
        <v>725</v>
      </c>
    </row>
    <row r="6066" spans="1:3">
      <c r="A6066">
        <v>775</v>
      </c>
      <c r="B6066" s="56">
        <v>36</v>
      </c>
      <c r="C6066" s="421">
        <v>1040</v>
      </c>
    </row>
    <row r="6067" spans="1:3">
      <c r="A6067">
        <v>776</v>
      </c>
      <c r="B6067" s="56">
        <v>34</v>
      </c>
      <c r="C6067" s="421">
        <v>988</v>
      </c>
    </row>
    <row r="6068" spans="1:3">
      <c r="A6068">
        <v>777</v>
      </c>
      <c r="B6068" s="56">
        <v>26</v>
      </c>
      <c r="C6068" s="421">
        <v>451</v>
      </c>
    </row>
    <row r="6069" spans="1:3">
      <c r="A6069">
        <v>778</v>
      </c>
      <c r="B6069" s="56">
        <v>32</v>
      </c>
      <c r="C6069" s="421">
        <v>947</v>
      </c>
    </row>
    <row r="6070" spans="1:3">
      <c r="A6070">
        <v>779</v>
      </c>
      <c r="B6070" s="56">
        <v>37</v>
      </c>
      <c r="C6070" s="421">
        <v>1508</v>
      </c>
    </row>
    <row r="6071" spans="1:3">
      <c r="A6071">
        <v>780</v>
      </c>
      <c r="B6071" s="56">
        <v>24</v>
      </c>
      <c r="C6071" s="421">
        <v>365</v>
      </c>
    </row>
    <row r="6072" spans="1:3">
      <c r="A6072">
        <v>781</v>
      </c>
      <c r="B6072" s="56">
        <v>28</v>
      </c>
      <c r="C6072" s="421">
        <v>682</v>
      </c>
    </row>
    <row r="6073" spans="1:3">
      <c r="A6073">
        <v>782</v>
      </c>
      <c r="B6073" s="56">
        <v>30</v>
      </c>
      <c r="C6073" s="421">
        <v>732</v>
      </c>
    </row>
    <row r="6074" spans="1:3">
      <c r="A6074">
        <v>783</v>
      </c>
      <c r="B6074" s="56">
        <v>28</v>
      </c>
      <c r="C6074" s="421">
        <v>504</v>
      </c>
    </row>
    <row r="6075" spans="1:3">
      <c r="A6075">
        <v>784</v>
      </c>
      <c r="B6075" s="56">
        <v>30</v>
      </c>
      <c r="C6075" s="421">
        <v>736</v>
      </c>
    </row>
    <row r="6076" spans="1:3">
      <c r="A6076">
        <v>785</v>
      </c>
      <c r="B6076" s="56">
        <v>29</v>
      </c>
      <c r="C6076" s="421">
        <v>629</v>
      </c>
    </row>
    <row r="6077" spans="1:3">
      <c r="A6077">
        <v>786</v>
      </c>
      <c r="B6077" s="56">
        <v>34</v>
      </c>
      <c r="C6077" s="421">
        <v>981</v>
      </c>
    </row>
    <row r="6078" spans="1:3">
      <c r="A6078">
        <v>787</v>
      </c>
      <c r="B6078" s="56">
        <v>32</v>
      </c>
      <c r="C6078" s="421">
        <v>868</v>
      </c>
    </row>
    <row r="6079" spans="1:3">
      <c r="A6079">
        <v>788</v>
      </c>
      <c r="B6079" s="56">
        <v>31</v>
      </c>
      <c r="C6079" s="421">
        <v>813</v>
      </c>
    </row>
    <row r="6080" spans="1:3">
      <c r="A6080">
        <v>789</v>
      </c>
      <c r="B6080" s="56">
        <v>28</v>
      </c>
      <c r="C6080" s="421">
        <v>684</v>
      </c>
    </row>
    <row r="6081" spans="1:3">
      <c r="A6081">
        <v>790</v>
      </c>
      <c r="B6081" s="56">
        <v>28</v>
      </c>
      <c r="C6081" s="421">
        <v>613</v>
      </c>
    </row>
    <row r="6082" spans="1:3">
      <c r="A6082">
        <v>791</v>
      </c>
      <c r="B6082" s="56">
        <v>30</v>
      </c>
      <c r="C6082" s="421">
        <v>934</v>
      </c>
    </row>
    <row r="6083" spans="1:3">
      <c r="A6083">
        <v>792</v>
      </c>
      <c r="B6083" s="56">
        <v>35</v>
      </c>
      <c r="C6083" s="421">
        <v>1276</v>
      </c>
    </row>
    <row r="6084" spans="1:3">
      <c r="A6084">
        <v>793</v>
      </c>
      <c r="B6084" s="56">
        <v>37</v>
      </c>
      <c r="C6084" s="421">
        <v>1306</v>
      </c>
    </row>
    <row r="6085" spans="1:3">
      <c r="A6085">
        <v>794</v>
      </c>
      <c r="B6085" s="56">
        <v>39</v>
      </c>
      <c r="C6085" s="421">
        <v>1467</v>
      </c>
    </row>
    <row r="6086" spans="1:3">
      <c r="A6086">
        <v>795</v>
      </c>
      <c r="B6086" s="56">
        <v>26</v>
      </c>
      <c r="C6086" s="421">
        <v>522</v>
      </c>
    </row>
    <row r="6087" spans="1:3">
      <c r="A6087">
        <v>796</v>
      </c>
      <c r="B6087" s="56">
        <v>35</v>
      </c>
      <c r="C6087" s="421">
        <v>1033</v>
      </c>
    </row>
    <row r="6088" spans="1:3">
      <c r="A6088">
        <v>797</v>
      </c>
      <c r="B6088" s="56">
        <v>34</v>
      </c>
      <c r="C6088" s="421">
        <v>974</v>
      </c>
    </row>
    <row r="6089" spans="1:3">
      <c r="A6089">
        <v>798</v>
      </c>
      <c r="B6089" s="56">
        <v>29</v>
      </c>
      <c r="C6089" s="421">
        <v>666</v>
      </c>
    </row>
    <row r="6090" spans="1:3">
      <c r="A6090">
        <v>799</v>
      </c>
      <c r="B6090" s="56">
        <v>27</v>
      </c>
      <c r="C6090" s="421">
        <v>566</v>
      </c>
    </row>
    <row r="6091" spans="1:3">
      <c r="A6091">
        <v>800</v>
      </c>
      <c r="B6091" s="56">
        <v>30</v>
      </c>
      <c r="C6091" s="421">
        <v>657</v>
      </c>
    </row>
    <row r="6092" spans="1:3">
      <c r="A6092">
        <v>801</v>
      </c>
      <c r="B6092" s="56">
        <v>29</v>
      </c>
      <c r="C6092" s="421">
        <v>608</v>
      </c>
    </row>
    <row r="6093" spans="1:3">
      <c r="A6093">
        <v>802</v>
      </c>
      <c r="B6093" s="56">
        <v>29</v>
      </c>
      <c r="C6093" s="421">
        <v>594</v>
      </c>
    </row>
    <row r="6094" spans="1:3">
      <c r="A6094">
        <v>803</v>
      </c>
      <c r="B6094" s="56">
        <v>29</v>
      </c>
      <c r="C6094" s="421">
        <v>641</v>
      </c>
    </row>
    <row r="6095" spans="1:3">
      <c r="A6095">
        <v>804</v>
      </c>
      <c r="B6095" s="56">
        <v>32</v>
      </c>
      <c r="C6095" s="421">
        <v>1004</v>
      </c>
    </row>
    <row r="6096" spans="1:3">
      <c r="A6096">
        <v>805</v>
      </c>
      <c r="B6096" s="56">
        <v>39</v>
      </c>
      <c r="C6096" s="421">
        <v>1412</v>
      </c>
    </row>
    <row r="6097" spans="1:3">
      <c r="A6097">
        <v>806</v>
      </c>
      <c r="B6097" s="56">
        <v>27</v>
      </c>
      <c r="C6097" s="421">
        <v>473</v>
      </c>
    </row>
    <row r="6098" spans="1:3">
      <c r="A6098">
        <v>807</v>
      </c>
      <c r="B6098" s="56">
        <v>38</v>
      </c>
      <c r="C6098" s="421">
        <v>1256</v>
      </c>
    </row>
    <row r="6099" spans="1:3">
      <c r="A6099">
        <v>808</v>
      </c>
      <c r="B6099" s="56">
        <v>31</v>
      </c>
      <c r="C6099" s="421">
        <v>841</v>
      </c>
    </row>
    <row r="6100" spans="1:3">
      <c r="A6100">
        <v>809</v>
      </c>
      <c r="B6100" s="56">
        <v>29</v>
      </c>
      <c r="C6100" s="421">
        <v>652</v>
      </c>
    </row>
    <row r="6101" spans="1:3">
      <c r="A6101">
        <v>810</v>
      </c>
      <c r="B6101" s="56">
        <v>41</v>
      </c>
      <c r="C6101" s="421">
        <v>1776</v>
      </c>
    </row>
    <row r="6102" spans="1:3">
      <c r="A6102">
        <v>811</v>
      </c>
      <c r="B6102" s="56">
        <v>37</v>
      </c>
      <c r="C6102" s="421">
        <v>1562</v>
      </c>
    </row>
    <row r="6103" spans="1:3">
      <c r="A6103">
        <v>812</v>
      </c>
      <c r="B6103" s="56">
        <v>31</v>
      </c>
      <c r="C6103" s="421">
        <v>1002</v>
      </c>
    </row>
    <row r="6104" spans="1:3">
      <c r="A6104">
        <v>813</v>
      </c>
      <c r="B6104" s="56">
        <v>33</v>
      </c>
      <c r="C6104" s="421">
        <v>1217</v>
      </c>
    </row>
    <row r="6105" spans="1:3">
      <c r="A6105">
        <v>814</v>
      </c>
      <c r="B6105" s="56">
        <v>32</v>
      </c>
      <c r="C6105" s="421">
        <v>859</v>
      </c>
    </row>
    <row r="6106" spans="1:3">
      <c r="A6106">
        <v>815</v>
      </c>
      <c r="B6106" s="56">
        <v>36</v>
      </c>
      <c r="C6106" s="421">
        <v>1055</v>
      </c>
    </row>
    <row r="6107" spans="1:3">
      <c r="A6107">
        <v>816</v>
      </c>
      <c r="B6107" s="56">
        <v>34</v>
      </c>
      <c r="C6107" s="421">
        <v>847</v>
      </c>
    </row>
    <row r="6108" spans="1:3">
      <c r="A6108">
        <v>817</v>
      </c>
      <c r="B6108" s="56">
        <v>31</v>
      </c>
      <c r="C6108" s="421">
        <v>715</v>
      </c>
    </row>
    <row r="6109" spans="1:3">
      <c r="A6109">
        <v>818</v>
      </c>
      <c r="B6109" s="56">
        <v>30</v>
      </c>
      <c r="C6109" s="421">
        <v>580</v>
      </c>
    </row>
    <row r="6110" spans="1:3">
      <c r="A6110">
        <v>819</v>
      </c>
      <c r="B6110" s="56">
        <v>36</v>
      </c>
      <c r="C6110" s="421">
        <v>1039</v>
      </c>
    </row>
    <row r="6111" spans="1:3">
      <c r="A6111">
        <v>820</v>
      </c>
      <c r="B6111" s="56">
        <v>40</v>
      </c>
      <c r="C6111" s="421">
        <v>1360</v>
      </c>
    </row>
    <row r="6112" spans="1:3">
      <c r="A6112">
        <v>821</v>
      </c>
      <c r="B6112" s="56">
        <v>35</v>
      </c>
      <c r="C6112" s="421">
        <v>1154</v>
      </c>
    </row>
    <row r="6113" spans="1:3">
      <c r="A6113">
        <v>822</v>
      </c>
      <c r="B6113" s="56">
        <v>28</v>
      </c>
      <c r="C6113" s="421">
        <v>1041</v>
      </c>
    </row>
    <row r="6114" spans="1:3">
      <c r="A6114">
        <v>823</v>
      </c>
      <c r="B6114" s="56">
        <v>30</v>
      </c>
      <c r="C6114" s="421">
        <v>1117</v>
      </c>
    </row>
    <row r="6115" spans="1:3">
      <c r="A6115">
        <v>824</v>
      </c>
      <c r="B6115" s="56">
        <v>34</v>
      </c>
      <c r="C6115" s="421">
        <v>1135</v>
      </c>
    </row>
    <row r="6116" spans="1:3">
      <c r="A6116">
        <v>825</v>
      </c>
      <c r="B6116" s="56">
        <v>35</v>
      </c>
      <c r="C6116" s="421">
        <v>1033</v>
      </c>
    </row>
    <row r="6117" spans="1:3">
      <c r="A6117">
        <v>826</v>
      </c>
      <c r="B6117" s="56">
        <v>30</v>
      </c>
      <c r="C6117" s="421">
        <v>633</v>
      </c>
    </row>
    <row r="6118" spans="1:3">
      <c r="A6118">
        <v>827</v>
      </c>
      <c r="B6118" s="56">
        <v>28</v>
      </c>
      <c r="C6118" s="421">
        <v>578</v>
      </c>
    </row>
    <row r="6119" spans="1:3">
      <c r="A6119">
        <v>828</v>
      </c>
      <c r="B6119" s="56">
        <v>31</v>
      </c>
      <c r="C6119" s="421">
        <v>893</v>
      </c>
    </row>
    <row r="6120" spans="1:3">
      <c r="A6120">
        <v>829</v>
      </c>
      <c r="B6120" s="56">
        <v>31</v>
      </c>
      <c r="C6120" s="421">
        <v>1009</v>
      </c>
    </row>
    <row r="6121" spans="1:3">
      <c r="A6121">
        <v>830</v>
      </c>
      <c r="B6121" s="56">
        <v>27</v>
      </c>
      <c r="C6121" s="421">
        <v>598</v>
      </c>
    </row>
    <row r="6122" spans="1:3">
      <c r="A6122">
        <v>831</v>
      </c>
      <c r="B6122" s="56">
        <v>30</v>
      </c>
      <c r="C6122" s="421">
        <v>846</v>
      </c>
    </row>
    <row r="6123" spans="1:3">
      <c r="A6123">
        <v>832</v>
      </c>
      <c r="B6123" s="56">
        <v>28</v>
      </c>
      <c r="C6123" s="421">
        <v>670</v>
      </c>
    </row>
    <row r="6124" spans="1:3">
      <c r="A6124">
        <v>833</v>
      </c>
      <c r="B6124" s="56">
        <v>25</v>
      </c>
      <c r="C6124" s="421">
        <v>524</v>
      </c>
    </row>
    <row r="6125" spans="1:3">
      <c r="A6125">
        <v>834</v>
      </c>
      <c r="B6125" s="56">
        <v>33</v>
      </c>
      <c r="C6125" s="421">
        <v>935</v>
      </c>
    </row>
    <row r="6126" spans="1:3">
      <c r="A6126">
        <v>835</v>
      </c>
      <c r="B6126" s="56">
        <v>36</v>
      </c>
      <c r="C6126" s="421">
        <v>1304</v>
      </c>
    </row>
    <row r="6127" spans="1:3">
      <c r="A6127">
        <v>836</v>
      </c>
      <c r="B6127" s="56">
        <v>37</v>
      </c>
      <c r="C6127" s="421">
        <v>1279</v>
      </c>
    </row>
    <row r="6128" spans="1:3">
      <c r="A6128">
        <v>837</v>
      </c>
      <c r="B6128" s="56">
        <v>35</v>
      </c>
      <c r="C6128" s="421">
        <v>1175</v>
      </c>
    </row>
    <row r="6129" spans="1:3">
      <c r="A6129">
        <v>838</v>
      </c>
      <c r="B6129" s="56">
        <v>31</v>
      </c>
      <c r="C6129" s="421">
        <v>795</v>
      </c>
    </row>
    <row r="6130" spans="1:3">
      <c r="A6130">
        <v>839</v>
      </c>
      <c r="B6130" s="56">
        <v>32</v>
      </c>
      <c r="C6130" s="421">
        <v>972</v>
      </c>
    </row>
    <row r="6131" spans="1:3">
      <c r="A6131">
        <v>840</v>
      </c>
      <c r="B6131" s="56">
        <v>35</v>
      </c>
      <c r="C6131" s="421">
        <v>1272</v>
      </c>
    </row>
    <row r="6132" spans="1:3">
      <c r="A6132">
        <v>841</v>
      </c>
      <c r="B6132" s="56">
        <v>31</v>
      </c>
      <c r="C6132" s="421">
        <v>807</v>
      </c>
    </row>
    <row r="6133" spans="1:3">
      <c r="A6133">
        <v>842</v>
      </c>
      <c r="B6133" s="56">
        <v>36</v>
      </c>
      <c r="C6133" s="421">
        <v>1259</v>
      </c>
    </row>
    <row r="6134" spans="1:3">
      <c r="A6134">
        <v>843</v>
      </c>
      <c r="B6134" s="56">
        <v>37</v>
      </c>
      <c r="C6134" s="421">
        <v>1553</v>
      </c>
    </row>
    <row r="6135" spans="1:3">
      <c r="A6135">
        <v>844</v>
      </c>
      <c r="B6135" s="56">
        <v>37</v>
      </c>
      <c r="C6135" s="421">
        <v>1357</v>
      </c>
    </row>
    <row r="6136" spans="1:3">
      <c r="A6136">
        <v>845</v>
      </c>
      <c r="B6136" s="56">
        <v>36</v>
      </c>
      <c r="C6136" s="421">
        <v>1198</v>
      </c>
    </row>
    <row r="6137" spans="1:3">
      <c r="A6137">
        <v>846</v>
      </c>
      <c r="B6137" s="56">
        <v>34</v>
      </c>
      <c r="C6137" s="421">
        <v>1120</v>
      </c>
    </row>
    <row r="6138" spans="1:3">
      <c r="A6138">
        <v>847</v>
      </c>
      <c r="B6138" s="56">
        <v>38</v>
      </c>
      <c r="C6138" s="421">
        <v>1502</v>
      </c>
    </row>
    <row r="6139" spans="1:3">
      <c r="A6139">
        <v>848</v>
      </c>
      <c r="B6139" s="56">
        <v>38</v>
      </c>
      <c r="C6139" s="421">
        <v>1441</v>
      </c>
    </row>
    <row r="6140" spans="1:3">
      <c r="A6140">
        <v>849</v>
      </c>
      <c r="B6140" s="56">
        <v>27</v>
      </c>
      <c r="C6140" s="421">
        <v>544</v>
      </c>
    </row>
    <row r="6141" spans="1:3">
      <c r="A6141">
        <v>850</v>
      </c>
      <c r="B6141" s="56">
        <v>33</v>
      </c>
      <c r="C6141" s="421">
        <v>949</v>
      </c>
    </row>
    <row r="6142" spans="1:3">
      <c r="A6142">
        <v>851</v>
      </c>
      <c r="B6142" s="56">
        <v>28</v>
      </c>
      <c r="C6142" s="421">
        <v>649</v>
      </c>
    </row>
    <row r="6143" spans="1:3">
      <c r="A6143">
        <v>852</v>
      </c>
      <c r="B6143" s="56">
        <v>31</v>
      </c>
      <c r="C6143" s="421">
        <v>689</v>
      </c>
    </row>
    <row r="6144" spans="1:3">
      <c r="A6144">
        <v>853</v>
      </c>
      <c r="B6144" s="56">
        <v>28</v>
      </c>
      <c r="C6144" s="421">
        <v>535</v>
      </c>
    </row>
    <row r="6145" spans="1:3">
      <c r="A6145">
        <v>854</v>
      </c>
      <c r="B6145" s="56">
        <v>30</v>
      </c>
      <c r="C6145" s="421">
        <v>732</v>
      </c>
    </row>
    <row r="6146" spans="1:3">
      <c r="A6146">
        <v>855</v>
      </c>
      <c r="B6146" s="56">
        <v>29</v>
      </c>
      <c r="C6146" s="421">
        <v>581</v>
      </c>
    </row>
    <row r="6147" spans="1:3">
      <c r="A6147">
        <v>856</v>
      </c>
      <c r="B6147" s="56">
        <v>34</v>
      </c>
      <c r="C6147" s="421">
        <v>900</v>
      </c>
    </row>
    <row r="6148" spans="1:3">
      <c r="A6148">
        <v>857</v>
      </c>
      <c r="B6148" s="56">
        <v>32</v>
      </c>
      <c r="C6148" s="421">
        <v>825</v>
      </c>
    </row>
    <row r="6149" spans="1:3">
      <c r="A6149">
        <v>858</v>
      </c>
      <c r="B6149" s="56">
        <v>33</v>
      </c>
      <c r="C6149" s="421">
        <v>938</v>
      </c>
    </row>
    <row r="6150" spans="1:3">
      <c r="A6150">
        <v>859</v>
      </c>
      <c r="B6150" s="56">
        <v>32</v>
      </c>
      <c r="C6150" s="421">
        <v>843</v>
      </c>
    </row>
    <row r="6151" spans="1:3">
      <c r="A6151">
        <v>860</v>
      </c>
      <c r="B6151" s="56">
        <v>29</v>
      </c>
      <c r="C6151" s="421">
        <v>557</v>
      </c>
    </row>
    <row r="6152" spans="1:3">
      <c r="A6152">
        <v>861</v>
      </c>
      <c r="B6152" s="56">
        <v>36</v>
      </c>
      <c r="C6152" s="421">
        <v>1476</v>
      </c>
    </row>
    <row r="6153" spans="1:3">
      <c r="A6153">
        <v>862</v>
      </c>
      <c r="B6153" s="56">
        <v>27</v>
      </c>
      <c r="C6153" s="421">
        <v>523</v>
      </c>
    </row>
    <row r="6154" spans="1:3">
      <c r="A6154">
        <v>863</v>
      </c>
      <c r="B6154" s="56">
        <v>30</v>
      </c>
      <c r="C6154" s="421">
        <v>653</v>
      </c>
    </row>
    <row r="6155" spans="1:3">
      <c r="A6155">
        <v>864</v>
      </c>
      <c r="B6155" s="56">
        <v>33</v>
      </c>
      <c r="C6155" s="421">
        <v>1213</v>
      </c>
    </row>
    <row r="6156" spans="1:3">
      <c r="A6156">
        <v>865</v>
      </c>
      <c r="B6156" s="56">
        <v>36</v>
      </c>
      <c r="C6156" s="421">
        <v>1347</v>
      </c>
    </row>
    <row r="6157" spans="1:3">
      <c r="A6157">
        <v>866</v>
      </c>
      <c r="B6157" s="56">
        <v>36</v>
      </c>
      <c r="C6157" s="421">
        <v>1247</v>
      </c>
    </row>
    <row r="6158" spans="1:3">
      <c r="A6158">
        <v>867</v>
      </c>
      <c r="B6158" s="56">
        <v>26</v>
      </c>
      <c r="C6158" s="421">
        <v>670</v>
      </c>
    </row>
    <row r="6159" spans="1:3">
      <c r="A6159">
        <v>868</v>
      </c>
      <c r="B6159" s="56">
        <v>33</v>
      </c>
      <c r="C6159" s="421">
        <v>1428</v>
      </c>
    </row>
    <row r="6160" spans="1:3">
      <c r="A6160">
        <v>869</v>
      </c>
      <c r="B6160" s="56">
        <v>31</v>
      </c>
      <c r="C6160" s="421">
        <v>1068</v>
      </c>
    </row>
    <row r="6161" spans="1:3">
      <c r="A6161">
        <v>870</v>
      </c>
      <c r="B6161" s="56">
        <v>31</v>
      </c>
      <c r="C6161" s="421">
        <v>1127</v>
      </c>
    </row>
    <row r="6162" spans="1:3">
      <c r="A6162">
        <v>871</v>
      </c>
      <c r="B6162" s="56">
        <v>28</v>
      </c>
      <c r="C6162" s="421">
        <v>629</v>
      </c>
    </row>
    <row r="6163" spans="1:3">
      <c r="A6163">
        <v>872</v>
      </c>
      <c r="B6163" s="56">
        <v>27</v>
      </c>
      <c r="C6163" s="421">
        <v>735</v>
      </c>
    </row>
    <row r="6164" spans="1:3">
      <c r="A6164">
        <v>873</v>
      </c>
      <c r="B6164" s="56">
        <v>37</v>
      </c>
      <c r="C6164" s="421">
        <v>1908</v>
      </c>
    </row>
    <row r="6165" spans="1:3">
      <c r="A6165">
        <v>874</v>
      </c>
      <c r="B6165" s="56">
        <v>33</v>
      </c>
      <c r="C6165" s="421">
        <v>1065</v>
      </c>
    </row>
    <row r="6166" spans="1:3">
      <c r="A6166">
        <v>875</v>
      </c>
      <c r="B6166" s="56">
        <v>31</v>
      </c>
      <c r="C6166" s="421">
        <v>827</v>
      </c>
    </row>
    <row r="6167" spans="1:3">
      <c r="A6167">
        <v>876</v>
      </c>
      <c r="B6167" s="56">
        <v>27</v>
      </c>
      <c r="C6167" s="421">
        <v>941</v>
      </c>
    </row>
    <row r="6168" spans="1:3">
      <c r="A6168">
        <v>877</v>
      </c>
      <c r="B6168" s="56">
        <v>26</v>
      </c>
      <c r="C6168" s="421">
        <v>839</v>
      </c>
    </row>
    <row r="6169" spans="1:3">
      <c r="A6169">
        <v>878</v>
      </c>
      <c r="B6169" s="56">
        <v>29</v>
      </c>
      <c r="C6169" s="421">
        <v>764</v>
      </c>
    </row>
    <row r="6170" spans="1:3">
      <c r="A6170">
        <v>879</v>
      </c>
      <c r="B6170" s="56">
        <v>31</v>
      </c>
      <c r="C6170" s="421">
        <v>923</v>
      </c>
    </row>
    <row r="6171" spans="1:3">
      <c r="A6171">
        <v>880</v>
      </c>
      <c r="B6171" s="56">
        <v>28</v>
      </c>
      <c r="C6171" s="421">
        <v>839</v>
      </c>
    </row>
    <row r="6172" spans="1:3">
      <c r="A6172">
        <v>881</v>
      </c>
      <c r="B6172" s="56">
        <v>25</v>
      </c>
      <c r="C6172" s="421">
        <v>617</v>
      </c>
    </row>
    <row r="6173" spans="1:3">
      <c r="A6173">
        <v>882</v>
      </c>
      <c r="B6173" s="56">
        <v>32</v>
      </c>
      <c r="C6173" s="421">
        <v>734</v>
      </c>
    </row>
    <row r="6174" spans="1:3">
      <c r="A6174">
        <v>883</v>
      </c>
      <c r="B6174" s="56">
        <v>27</v>
      </c>
      <c r="C6174" s="421">
        <v>528</v>
      </c>
    </row>
    <row r="6175" spans="1:3">
      <c r="A6175">
        <v>884</v>
      </c>
      <c r="B6175" s="56">
        <v>31</v>
      </c>
      <c r="C6175" s="421">
        <v>763</v>
      </c>
    </row>
    <row r="6176" spans="1:3">
      <c r="A6176">
        <v>885</v>
      </c>
      <c r="B6176" s="56">
        <v>32</v>
      </c>
      <c r="C6176" s="421">
        <v>698</v>
      </c>
    </row>
    <row r="6177" spans="1:3">
      <c r="A6177">
        <v>886</v>
      </c>
      <c r="B6177" s="56">
        <v>36</v>
      </c>
      <c r="C6177" s="421">
        <v>1258</v>
      </c>
    </row>
    <row r="6178" spans="1:3">
      <c r="A6178">
        <v>887</v>
      </c>
      <c r="B6178" s="56">
        <v>32</v>
      </c>
      <c r="C6178" s="421">
        <v>888</v>
      </c>
    </row>
    <row r="6179" spans="1:3">
      <c r="A6179">
        <v>888</v>
      </c>
      <c r="B6179" s="56">
        <v>35</v>
      </c>
      <c r="C6179" s="421">
        <v>949</v>
      </c>
    </row>
    <row r="6180" spans="1:3">
      <c r="A6180">
        <v>889</v>
      </c>
      <c r="B6180" s="56">
        <v>37</v>
      </c>
      <c r="C6180" s="421">
        <v>1555</v>
      </c>
    </row>
    <row r="6181" spans="1:3">
      <c r="A6181">
        <v>890</v>
      </c>
      <c r="B6181" s="56">
        <v>32</v>
      </c>
      <c r="C6181" s="421">
        <v>836</v>
      </c>
    </row>
    <row r="6182" spans="1:3">
      <c r="A6182">
        <v>891</v>
      </c>
      <c r="B6182" s="56">
        <v>33</v>
      </c>
      <c r="C6182" s="421">
        <v>881</v>
      </c>
    </row>
    <row r="6183" spans="1:3">
      <c r="A6183">
        <v>892</v>
      </c>
      <c r="B6183" s="56">
        <v>26</v>
      </c>
      <c r="C6183" s="421">
        <v>501</v>
      </c>
    </row>
    <row r="6184" spans="1:3">
      <c r="A6184">
        <v>893</v>
      </c>
      <c r="B6184" s="56">
        <v>26</v>
      </c>
      <c r="C6184" s="421">
        <v>457</v>
      </c>
    </row>
    <row r="6185" spans="1:3">
      <c r="A6185">
        <v>894</v>
      </c>
      <c r="B6185" s="56">
        <v>27</v>
      </c>
      <c r="C6185" s="421">
        <v>463</v>
      </c>
    </row>
    <row r="6186" spans="1:3">
      <c r="A6186">
        <v>895</v>
      </c>
      <c r="B6186" s="56">
        <v>28</v>
      </c>
      <c r="C6186" s="421">
        <v>529</v>
      </c>
    </row>
    <row r="6187" spans="1:3">
      <c r="A6187">
        <v>896</v>
      </c>
      <c r="B6187" s="56">
        <v>27</v>
      </c>
      <c r="C6187" s="421">
        <v>487</v>
      </c>
    </row>
    <row r="6188" spans="1:3">
      <c r="A6188">
        <v>897</v>
      </c>
      <c r="B6188" s="56">
        <v>27</v>
      </c>
      <c r="C6188" s="421">
        <v>425</v>
      </c>
    </row>
    <row r="6189" spans="1:3">
      <c r="A6189">
        <v>898</v>
      </c>
      <c r="B6189" s="56">
        <v>37</v>
      </c>
      <c r="C6189" s="421">
        <v>1282</v>
      </c>
    </row>
    <row r="6190" spans="1:3">
      <c r="A6190">
        <v>899</v>
      </c>
      <c r="B6190" s="56">
        <v>35</v>
      </c>
      <c r="C6190" s="421">
        <v>1276</v>
      </c>
    </row>
    <row r="6191" spans="1:3">
      <c r="A6191">
        <v>900</v>
      </c>
      <c r="B6191" s="56">
        <v>36</v>
      </c>
      <c r="C6191" s="421">
        <v>1349</v>
      </c>
    </row>
    <row r="6192" spans="1:3">
      <c r="A6192">
        <v>901</v>
      </c>
      <c r="B6192" s="56">
        <v>34</v>
      </c>
      <c r="C6192" s="421">
        <v>1056</v>
      </c>
    </row>
    <row r="6193" spans="1:3">
      <c r="A6193">
        <v>902</v>
      </c>
      <c r="B6193" s="56">
        <v>28</v>
      </c>
      <c r="C6193" s="421">
        <v>612</v>
      </c>
    </row>
    <row r="6194" spans="1:3">
      <c r="A6194">
        <v>903</v>
      </c>
      <c r="B6194" s="56">
        <v>32</v>
      </c>
      <c r="C6194" s="421">
        <v>723</v>
      </c>
    </row>
    <row r="6195" spans="1:3">
      <c r="A6195">
        <v>904</v>
      </c>
      <c r="B6195" s="56">
        <v>29</v>
      </c>
      <c r="C6195" s="421">
        <v>555</v>
      </c>
    </row>
    <row r="6196" spans="1:3">
      <c r="A6196">
        <v>905</v>
      </c>
      <c r="B6196" s="56">
        <v>35</v>
      </c>
      <c r="C6196" s="421">
        <v>1125</v>
      </c>
    </row>
    <row r="6197" spans="1:3">
      <c r="A6197">
        <v>906</v>
      </c>
      <c r="B6197" s="56">
        <v>31</v>
      </c>
      <c r="C6197" s="421">
        <v>828</v>
      </c>
    </row>
    <row r="6198" spans="1:3">
      <c r="A6198">
        <v>907</v>
      </c>
      <c r="B6198" s="56">
        <v>30</v>
      </c>
      <c r="C6198" s="421">
        <v>796</v>
      </c>
    </row>
    <row r="6199" spans="1:3">
      <c r="A6199">
        <v>908</v>
      </c>
      <c r="B6199" s="56">
        <v>30</v>
      </c>
      <c r="C6199" s="421">
        <v>798</v>
      </c>
    </row>
    <row r="6200" spans="1:3">
      <c r="A6200">
        <v>909</v>
      </c>
      <c r="B6200" s="56">
        <v>31</v>
      </c>
      <c r="C6200" s="421">
        <v>874</v>
      </c>
    </row>
    <row r="6201" spans="1:3">
      <c r="A6201">
        <v>910</v>
      </c>
      <c r="B6201" s="56">
        <v>30</v>
      </c>
      <c r="C6201" s="421">
        <v>769</v>
      </c>
    </row>
    <row r="6202" spans="1:3">
      <c r="A6202">
        <v>911</v>
      </c>
      <c r="B6202" s="56">
        <v>31</v>
      </c>
      <c r="C6202" s="421">
        <v>671</v>
      </c>
    </row>
    <row r="6203" spans="1:3">
      <c r="A6203">
        <v>912</v>
      </c>
      <c r="B6203" s="56">
        <v>33</v>
      </c>
      <c r="C6203" s="421">
        <v>871</v>
      </c>
    </row>
    <row r="6204" spans="1:3">
      <c r="A6204">
        <v>913</v>
      </c>
      <c r="B6204" s="56">
        <v>31</v>
      </c>
      <c r="C6204" s="421">
        <v>619</v>
      </c>
    </row>
    <row r="6205" spans="1:3">
      <c r="A6205">
        <v>914</v>
      </c>
      <c r="B6205" s="56">
        <v>33</v>
      </c>
      <c r="C6205" s="421">
        <v>847</v>
      </c>
    </row>
    <row r="6206" spans="1:3">
      <c r="A6206">
        <v>915</v>
      </c>
      <c r="B6206" s="56">
        <v>34</v>
      </c>
      <c r="C6206" s="421">
        <v>948</v>
      </c>
    </row>
    <row r="6207" spans="1:3">
      <c r="A6207">
        <v>916</v>
      </c>
      <c r="B6207" s="56">
        <v>29</v>
      </c>
      <c r="C6207" s="421">
        <v>627</v>
      </c>
    </row>
    <row r="6208" spans="1:3">
      <c r="A6208">
        <v>917</v>
      </c>
      <c r="B6208" s="56">
        <v>32</v>
      </c>
      <c r="C6208" s="421">
        <v>824</v>
      </c>
    </row>
    <row r="6209" spans="1:3">
      <c r="A6209">
        <v>918</v>
      </c>
      <c r="B6209" s="56">
        <v>33</v>
      </c>
      <c r="C6209" s="421">
        <v>803</v>
      </c>
    </row>
    <row r="6210" spans="1:3">
      <c r="A6210">
        <v>919</v>
      </c>
      <c r="B6210" s="56">
        <v>33</v>
      </c>
      <c r="C6210" s="421">
        <v>1006</v>
      </c>
    </row>
    <row r="6211" spans="1:3">
      <c r="A6211">
        <v>920</v>
      </c>
      <c r="B6211" s="56">
        <v>27</v>
      </c>
      <c r="C6211" s="421">
        <v>549</v>
      </c>
    </row>
    <row r="6212" spans="1:3">
      <c r="A6212">
        <v>921</v>
      </c>
      <c r="B6212" s="56">
        <v>28</v>
      </c>
      <c r="C6212" s="421">
        <v>657</v>
      </c>
    </row>
    <row r="6213" spans="1:3">
      <c r="A6213">
        <v>922</v>
      </c>
      <c r="B6213" s="56">
        <v>25</v>
      </c>
      <c r="C6213" s="421">
        <v>457</v>
      </c>
    </row>
    <row r="6214" spans="1:3">
      <c r="A6214">
        <v>923</v>
      </c>
      <c r="B6214" s="56">
        <v>28</v>
      </c>
      <c r="C6214" s="421">
        <v>618</v>
      </c>
    </row>
    <row r="6215" spans="1:3">
      <c r="A6215">
        <v>924</v>
      </c>
      <c r="B6215" s="56">
        <v>29</v>
      </c>
      <c r="C6215" s="421">
        <v>604</v>
      </c>
    </row>
    <row r="6216" spans="1:3">
      <c r="A6216">
        <v>925</v>
      </c>
      <c r="B6216" s="56">
        <v>30</v>
      </c>
      <c r="C6216" s="421">
        <v>805</v>
      </c>
    </row>
    <row r="6217" spans="1:3">
      <c r="A6217">
        <v>926</v>
      </c>
      <c r="B6217" s="56">
        <v>37</v>
      </c>
      <c r="C6217" s="421">
        <v>1218</v>
      </c>
    </row>
    <row r="6218" spans="1:3">
      <c r="A6218">
        <v>927</v>
      </c>
      <c r="B6218" s="56">
        <v>33</v>
      </c>
      <c r="C6218" s="421">
        <v>865</v>
      </c>
    </row>
    <row r="6219" spans="1:3">
      <c r="A6219">
        <v>928</v>
      </c>
      <c r="B6219" s="56">
        <v>40</v>
      </c>
      <c r="C6219" s="421">
        <v>1431</v>
      </c>
    </row>
    <row r="6220" spans="1:3">
      <c r="A6220">
        <v>929</v>
      </c>
      <c r="B6220" s="56">
        <v>36</v>
      </c>
      <c r="C6220" s="421">
        <v>1048</v>
      </c>
    </row>
    <row r="6221" spans="1:3">
      <c r="A6221">
        <v>930</v>
      </c>
      <c r="B6221" s="56">
        <v>37</v>
      </c>
      <c r="C6221" s="421">
        <v>1243</v>
      </c>
    </row>
    <row r="6222" spans="1:3">
      <c r="A6222">
        <v>931</v>
      </c>
      <c r="B6222" s="56">
        <v>33</v>
      </c>
      <c r="C6222" s="421">
        <v>856</v>
      </c>
    </row>
    <row r="6223" spans="1:3">
      <c r="A6223">
        <v>932</v>
      </c>
      <c r="B6223" s="56">
        <v>33</v>
      </c>
      <c r="C6223" s="421">
        <v>851</v>
      </c>
    </row>
    <row r="6224" spans="1:3">
      <c r="A6224">
        <v>933</v>
      </c>
      <c r="B6224" s="56">
        <v>35</v>
      </c>
      <c r="C6224" s="421">
        <v>1226</v>
      </c>
    </row>
    <row r="6225" spans="1:3">
      <c r="A6225">
        <v>934</v>
      </c>
      <c r="B6225" s="56">
        <v>32</v>
      </c>
      <c r="C6225" s="421">
        <v>768</v>
      </c>
    </row>
    <row r="6226" spans="1:3">
      <c r="A6226">
        <v>935</v>
      </c>
      <c r="B6226" s="56">
        <v>39</v>
      </c>
      <c r="C6226" s="421">
        <v>1332</v>
      </c>
    </row>
    <row r="6227" spans="1:3">
      <c r="A6227">
        <v>936</v>
      </c>
      <c r="B6227" s="56">
        <v>32</v>
      </c>
      <c r="C6227" s="421">
        <v>986</v>
      </c>
    </row>
    <row r="6228" spans="1:3">
      <c r="A6228">
        <v>937</v>
      </c>
      <c r="B6228" s="56">
        <v>34</v>
      </c>
      <c r="C6228" s="421">
        <v>1012</v>
      </c>
    </row>
    <row r="6229" spans="1:3">
      <c r="A6229">
        <v>938</v>
      </c>
      <c r="B6229" s="56">
        <v>33</v>
      </c>
      <c r="C6229" s="421">
        <v>905</v>
      </c>
    </row>
    <row r="6230" spans="1:3">
      <c r="A6230">
        <v>939</v>
      </c>
      <c r="B6230" s="56">
        <v>32</v>
      </c>
      <c r="C6230" s="421">
        <v>968</v>
      </c>
    </row>
    <row r="6231" spans="1:3">
      <c r="A6231">
        <v>940</v>
      </c>
      <c r="B6231" s="56">
        <v>33</v>
      </c>
      <c r="C6231" s="421">
        <v>955</v>
      </c>
    </row>
    <row r="6232" spans="1:3">
      <c r="A6232">
        <v>941</v>
      </c>
      <c r="B6232" s="56">
        <v>30</v>
      </c>
      <c r="C6232" s="421">
        <v>728</v>
      </c>
    </row>
    <row r="6233" spans="1:3">
      <c r="A6233">
        <v>942</v>
      </c>
      <c r="B6233" s="56">
        <v>35</v>
      </c>
      <c r="C6233" s="421">
        <v>1040</v>
      </c>
    </row>
    <row r="6234" spans="1:3">
      <c r="A6234">
        <v>943</v>
      </c>
      <c r="B6234" s="56">
        <v>32</v>
      </c>
      <c r="C6234" s="421">
        <v>992</v>
      </c>
    </row>
    <row r="6235" spans="1:3">
      <c r="A6235">
        <v>944</v>
      </c>
      <c r="B6235" s="56">
        <v>33</v>
      </c>
      <c r="C6235" s="421">
        <v>1022</v>
      </c>
    </row>
    <row r="6236" spans="1:3">
      <c r="A6236">
        <v>945</v>
      </c>
      <c r="B6236" s="56">
        <v>31</v>
      </c>
      <c r="C6236" s="421">
        <v>865</v>
      </c>
    </row>
    <row r="6237" spans="1:3">
      <c r="A6237">
        <v>946</v>
      </c>
      <c r="B6237" s="56">
        <v>38</v>
      </c>
      <c r="C6237" s="421">
        <v>1454</v>
      </c>
    </row>
    <row r="6238" spans="1:3">
      <c r="A6238">
        <v>947</v>
      </c>
      <c r="B6238" s="56">
        <v>32</v>
      </c>
      <c r="C6238" s="421">
        <v>1271</v>
      </c>
    </row>
    <row r="6239" spans="1:3">
      <c r="A6239">
        <v>948</v>
      </c>
      <c r="B6239" s="56">
        <v>31</v>
      </c>
      <c r="C6239" s="421">
        <v>1141</v>
      </c>
    </row>
    <row r="6240" spans="1:3">
      <c r="A6240">
        <v>949</v>
      </c>
      <c r="B6240" s="56">
        <v>30</v>
      </c>
      <c r="C6240" s="421">
        <v>1170</v>
      </c>
    </row>
    <row r="6241" spans="1:3">
      <c r="A6241">
        <v>950</v>
      </c>
      <c r="B6241" s="56">
        <v>30</v>
      </c>
      <c r="C6241" s="421">
        <v>962</v>
      </c>
    </row>
    <row r="6242" spans="1:3">
      <c r="A6242">
        <v>951</v>
      </c>
      <c r="B6242" s="56">
        <v>31</v>
      </c>
      <c r="C6242" s="421">
        <v>985</v>
      </c>
    </row>
    <row r="6243" spans="1:3">
      <c r="A6243">
        <v>952</v>
      </c>
      <c r="B6243" s="56">
        <v>35</v>
      </c>
      <c r="C6243" s="421">
        <v>1322</v>
      </c>
    </row>
    <row r="6244" spans="1:3">
      <c r="A6244">
        <v>953</v>
      </c>
      <c r="B6244" s="56">
        <v>33</v>
      </c>
      <c r="C6244" s="421">
        <v>1190</v>
      </c>
    </row>
    <row r="6245" spans="1:3">
      <c r="A6245">
        <v>954</v>
      </c>
      <c r="B6245" s="56">
        <v>24</v>
      </c>
      <c r="C6245" s="421">
        <v>494</v>
      </c>
    </row>
    <row r="6246" spans="1:3">
      <c r="A6246">
        <v>955</v>
      </c>
      <c r="B6246" s="56">
        <v>28</v>
      </c>
      <c r="C6246" s="421">
        <v>1080</v>
      </c>
    </row>
    <row r="6247" spans="1:3">
      <c r="A6247">
        <v>956</v>
      </c>
      <c r="B6247" s="56">
        <v>32</v>
      </c>
      <c r="C6247" s="421">
        <v>1546</v>
      </c>
    </row>
    <row r="6248" spans="1:3">
      <c r="A6248">
        <v>957</v>
      </c>
      <c r="B6248" s="56">
        <v>30</v>
      </c>
      <c r="C6248" s="421">
        <v>1123</v>
      </c>
    </row>
    <row r="6249" spans="1:3">
      <c r="A6249">
        <v>958</v>
      </c>
      <c r="B6249" s="56">
        <v>31</v>
      </c>
      <c r="C6249" s="421">
        <v>1147</v>
      </c>
    </row>
    <row r="6250" spans="1:3">
      <c r="A6250">
        <v>959</v>
      </c>
      <c r="B6250" s="56">
        <v>31</v>
      </c>
      <c r="C6250" s="421">
        <v>1079</v>
      </c>
    </row>
    <row r="6251" spans="1:3">
      <c r="A6251">
        <v>960</v>
      </c>
      <c r="B6251" s="56">
        <v>32</v>
      </c>
      <c r="C6251" s="421">
        <v>1060</v>
      </c>
    </row>
    <row r="6252" spans="1:3">
      <c r="A6252">
        <v>961</v>
      </c>
      <c r="B6252" s="56">
        <v>28</v>
      </c>
      <c r="C6252" s="421">
        <v>813</v>
      </c>
    </row>
    <row r="6253" spans="1:3">
      <c r="A6253">
        <v>962</v>
      </c>
      <c r="B6253" s="56">
        <v>33</v>
      </c>
      <c r="C6253" s="421">
        <v>1480</v>
      </c>
    </row>
    <row r="6255" spans="1:3">
      <c r="A6255" t="s">
        <v>69</v>
      </c>
    </row>
    <row r="6256" spans="1:3">
      <c r="A6256">
        <v>1</v>
      </c>
      <c r="B6256" s="58">
        <v>51</v>
      </c>
      <c r="C6256" s="60">
        <v>1830</v>
      </c>
    </row>
    <row r="6257" spans="1:3">
      <c r="A6257">
        <v>2</v>
      </c>
      <c r="B6257" s="58">
        <v>86</v>
      </c>
      <c r="C6257" s="60">
        <v>12690</v>
      </c>
    </row>
    <row r="6258" spans="1:3">
      <c r="A6258">
        <v>3</v>
      </c>
      <c r="B6258" s="58">
        <v>65</v>
      </c>
      <c r="C6258" s="60">
        <v>4400</v>
      </c>
    </row>
    <row r="6259" spans="1:3">
      <c r="A6259">
        <v>4</v>
      </c>
      <c r="B6259" s="58">
        <v>98</v>
      </c>
      <c r="C6259" s="60">
        <v>15538</v>
      </c>
    </row>
    <row r="6260" spans="1:3">
      <c r="A6260">
        <v>5</v>
      </c>
      <c r="B6260" s="58">
        <v>76</v>
      </c>
      <c r="C6260" s="60">
        <v>8480</v>
      </c>
    </row>
    <row r="6261" spans="1:3">
      <c r="A6261">
        <v>6</v>
      </c>
      <c r="B6261" s="58">
        <v>56</v>
      </c>
      <c r="C6261" s="60">
        <v>2589</v>
      </c>
    </row>
    <row r="6262" spans="1:3">
      <c r="A6262">
        <v>7</v>
      </c>
      <c r="B6262" s="58">
        <v>61</v>
      </c>
      <c r="C6262" s="60">
        <v>3200</v>
      </c>
    </row>
    <row r="6263" spans="1:3">
      <c r="A6263">
        <v>8</v>
      </c>
      <c r="B6263" s="58">
        <v>67</v>
      </c>
      <c r="C6263" s="60">
        <v>4646</v>
      </c>
    </row>
    <row r="6264" spans="1:3">
      <c r="A6264">
        <v>9</v>
      </c>
      <c r="B6264" s="58">
        <v>56</v>
      </c>
      <c r="C6264" s="60">
        <v>2500</v>
      </c>
    </row>
    <row r="6265" spans="1:3">
      <c r="A6265">
        <v>10</v>
      </c>
      <c r="B6265" s="58">
        <v>62</v>
      </c>
      <c r="C6265" s="60">
        <v>3671</v>
      </c>
    </row>
    <row r="6266" spans="1:3">
      <c r="A6266">
        <v>11</v>
      </c>
      <c r="B6266" s="58">
        <v>72</v>
      </c>
      <c r="C6266" s="60">
        <v>5673</v>
      </c>
    </row>
    <row r="6267" spans="1:3">
      <c r="A6267">
        <v>12</v>
      </c>
      <c r="B6267" s="58">
        <v>63</v>
      </c>
      <c r="C6267" s="60">
        <v>4188</v>
      </c>
    </row>
    <row r="6268" spans="1:3">
      <c r="A6268">
        <v>13</v>
      </c>
      <c r="B6268" s="58">
        <v>67</v>
      </c>
      <c r="C6268" s="60">
        <v>4585</v>
      </c>
    </row>
    <row r="6269" spans="1:3">
      <c r="A6269">
        <v>14</v>
      </c>
      <c r="B6269" s="58">
        <v>58</v>
      </c>
      <c r="C6269" s="60">
        <v>2900</v>
      </c>
    </row>
    <row r="6270" spans="1:3">
      <c r="A6270">
        <v>15</v>
      </c>
      <c r="B6270" s="58">
        <v>52</v>
      </c>
      <c r="C6270" s="60">
        <v>1967</v>
      </c>
    </row>
    <row r="6271" spans="1:3">
      <c r="A6271">
        <v>16</v>
      </c>
      <c r="B6271" s="58">
        <v>55</v>
      </c>
      <c r="C6271" s="60">
        <v>2860</v>
      </c>
    </row>
    <row r="6272" spans="1:3">
      <c r="A6272">
        <v>17</v>
      </c>
      <c r="B6272" s="58">
        <v>62</v>
      </c>
      <c r="C6272" s="60">
        <v>3301</v>
      </c>
    </row>
    <row r="6273" spans="1:3">
      <c r="A6273">
        <v>18</v>
      </c>
      <c r="B6273" s="58">
        <v>60</v>
      </c>
      <c r="C6273" s="60">
        <v>3291</v>
      </c>
    </row>
    <row r="6274" spans="1:3">
      <c r="A6274">
        <v>19</v>
      </c>
      <c r="B6274" s="58">
        <v>56</v>
      </c>
      <c r="C6274" s="60">
        <v>2657</v>
      </c>
    </row>
    <row r="6275" spans="1:3">
      <c r="A6275">
        <v>20</v>
      </c>
      <c r="B6275" s="58">
        <v>56</v>
      </c>
      <c r="C6275" s="60">
        <v>2494</v>
      </c>
    </row>
    <row r="6276" spans="1:3">
      <c r="A6276">
        <v>21</v>
      </c>
      <c r="B6276" s="58">
        <v>50</v>
      </c>
      <c r="C6276" s="60">
        <v>1645</v>
      </c>
    </row>
    <row r="6277" spans="1:3">
      <c r="A6277">
        <v>22</v>
      </c>
      <c r="B6277" s="58">
        <v>51</v>
      </c>
      <c r="C6277" s="60">
        <v>2071</v>
      </c>
    </row>
    <row r="6278" spans="1:3">
      <c r="A6278">
        <v>23</v>
      </c>
      <c r="B6278" s="58">
        <v>55</v>
      </c>
      <c r="C6278" s="60">
        <v>2404</v>
      </c>
    </row>
    <row r="6279" spans="1:3">
      <c r="A6279">
        <v>24</v>
      </c>
      <c r="B6279" s="58">
        <v>51</v>
      </c>
      <c r="C6279" s="60">
        <v>1956</v>
      </c>
    </row>
    <row r="6280" spans="1:3">
      <c r="A6280">
        <v>25</v>
      </c>
      <c r="B6280" s="58">
        <v>56</v>
      </c>
      <c r="C6280" s="60">
        <v>3000</v>
      </c>
    </row>
    <row r="6281" spans="1:3">
      <c r="A6281">
        <v>26</v>
      </c>
      <c r="B6281" s="58">
        <v>74</v>
      </c>
      <c r="C6281" s="60">
        <v>7121</v>
      </c>
    </row>
    <row r="6282" spans="1:3">
      <c r="A6282">
        <v>27</v>
      </c>
      <c r="B6282" s="58">
        <v>93</v>
      </c>
      <c r="C6282" s="60">
        <v>12334</v>
      </c>
    </row>
    <row r="6283" spans="1:3">
      <c r="A6283">
        <v>28</v>
      </c>
      <c r="B6283" s="58">
        <v>67</v>
      </c>
      <c r="C6283" s="60">
        <v>4842</v>
      </c>
    </row>
    <row r="6284" spans="1:3">
      <c r="A6284">
        <v>29</v>
      </c>
      <c r="B6284" s="58">
        <v>71</v>
      </c>
      <c r="C6284" s="60">
        <v>5941</v>
      </c>
    </row>
    <row r="6285" spans="1:3">
      <c r="A6285">
        <v>30</v>
      </c>
      <c r="B6285" s="58">
        <v>58</v>
      </c>
      <c r="C6285" s="60">
        <v>2900</v>
      </c>
    </row>
    <row r="6286" spans="1:3">
      <c r="A6286">
        <v>31</v>
      </c>
      <c r="B6286" s="58">
        <v>67</v>
      </c>
      <c r="C6286" s="60">
        <v>4782</v>
      </c>
    </row>
    <row r="6287" spans="1:3">
      <c r="A6287">
        <v>32</v>
      </c>
      <c r="B6287" s="58">
        <v>66</v>
      </c>
      <c r="C6287" s="60">
        <v>4265</v>
      </c>
    </row>
    <row r="6288" spans="1:3">
      <c r="A6288">
        <v>33</v>
      </c>
      <c r="B6288" s="58">
        <v>55</v>
      </c>
      <c r="C6288" s="60">
        <v>2668</v>
      </c>
    </row>
    <row r="6289" spans="1:3">
      <c r="A6289">
        <v>34</v>
      </c>
      <c r="B6289" s="58">
        <v>69</v>
      </c>
      <c r="C6289" s="60">
        <v>5287</v>
      </c>
    </row>
    <row r="6290" spans="1:3">
      <c r="A6290">
        <v>35</v>
      </c>
      <c r="B6290" s="58">
        <v>52</v>
      </c>
      <c r="C6290" s="60">
        <v>2148</v>
      </c>
    </row>
    <row r="6291" spans="1:3">
      <c r="A6291">
        <v>36</v>
      </c>
      <c r="B6291" s="58">
        <v>63</v>
      </c>
      <c r="C6291" s="60">
        <v>3567</v>
      </c>
    </row>
    <row r="6292" spans="1:3">
      <c r="A6292">
        <v>37</v>
      </c>
      <c r="B6292" s="58">
        <v>56</v>
      </c>
      <c r="C6292" s="60">
        <v>2969</v>
      </c>
    </row>
    <row r="6293" spans="1:3">
      <c r="A6293">
        <v>38</v>
      </c>
      <c r="B6293" s="58">
        <v>55</v>
      </c>
      <c r="C6293" s="60">
        <v>2404</v>
      </c>
    </row>
    <row r="6294" spans="1:3">
      <c r="A6294">
        <v>39</v>
      </c>
      <c r="B6294" s="58">
        <v>56</v>
      </c>
      <c r="C6294" s="60">
        <v>2652</v>
      </c>
    </row>
    <row r="6295" spans="1:3">
      <c r="A6295">
        <v>40</v>
      </c>
      <c r="B6295" s="58">
        <v>86</v>
      </c>
      <c r="C6295" s="60">
        <v>11512</v>
      </c>
    </row>
    <row r="6296" spans="1:3">
      <c r="A6296">
        <v>41</v>
      </c>
      <c r="B6296" s="58">
        <v>55</v>
      </c>
      <c r="C6296" s="60">
        <v>2440</v>
      </c>
    </row>
    <row r="6297" spans="1:3">
      <c r="A6297">
        <v>42</v>
      </c>
      <c r="B6297" s="58">
        <v>52</v>
      </c>
      <c r="C6297" s="60">
        <v>2124</v>
      </c>
    </row>
    <row r="6298" spans="1:3">
      <c r="A6298">
        <v>43</v>
      </c>
      <c r="B6298" s="58">
        <v>55</v>
      </c>
      <c r="C6298" s="60">
        <v>2706</v>
      </c>
    </row>
    <row r="6299" spans="1:3">
      <c r="A6299">
        <v>44</v>
      </c>
      <c r="B6299" s="58">
        <v>88</v>
      </c>
      <c r="C6299" s="60">
        <v>12915</v>
      </c>
    </row>
    <row r="6300" spans="1:3">
      <c r="A6300">
        <v>45</v>
      </c>
      <c r="B6300" s="58">
        <v>66</v>
      </c>
      <c r="C6300" s="60">
        <v>5335</v>
      </c>
    </row>
    <row r="6301" spans="1:3">
      <c r="A6301">
        <v>46</v>
      </c>
      <c r="B6301" s="58">
        <v>67</v>
      </c>
      <c r="C6301" s="60">
        <v>4511</v>
      </c>
    </row>
    <row r="6302" spans="1:3">
      <c r="A6302">
        <v>47</v>
      </c>
      <c r="B6302" s="58">
        <v>56</v>
      </c>
      <c r="C6302" s="60">
        <v>2358</v>
      </c>
    </row>
    <row r="6303" spans="1:3">
      <c r="A6303">
        <v>48</v>
      </c>
      <c r="B6303" s="58">
        <v>79</v>
      </c>
      <c r="C6303" s="60">
        <v>9384</v>
      </c>
    </row>
    <row r="6304" spans="1:3">
      <c r="A6304">
        <v>49</v>
      </c>
      <c r="B6304" s="58">
        <v>57</v>
      </c>
      <c r="C6304" s="60">
        <v>2831</v>
      </c>
    </row>
    <row r="6305" spans="1:3">
      <c r="A6305">
        <v>50</v>
      </c>
      <c r="B6305" s="58">
        <v>76</v>
      </c>
      <c r="C6305" s="60">
        <v>7823</v>
      </c>
    </row>
    <row r="6306" spans="1:3">
      <c r="A6306">
        <v>51</v>
      </c>
      <c r="B6306" s="58">
        <v>62</v>
      </c>
      <c r="C6306" s="60">
        <v>4050</v>
      </c>
    </row>
    <row r="6307" spans="1:3">
      <c r="A6307">
        <v>52</v>
      </c>
      <c r="B6307" s="58">
        <v>64</v>
      </c>
      <c r="C6307" s="60">
        <v>3965</v>
      </c>
    </row>
    <row r="6308" spans="1:3">
      <c r="A6308">
        <v>53</v>
      </c>
      <c r="B6308" s="58">
        <v>57</v>
      </c>
      <c r="C6308" s="60">
        <v>2810</v>
      </c>
    </row>
    <row r="6309" spans="1:3">
      <c r="A6309">
        <v>54</v>
      </c>
      <c r="B6309" s="58">
        <v>80</v>
      </c>
      <c r="C6309" s="60">
        <v>9166</v>
      </c>
    </row>
    <row r="6310" spans="1:3">
      <c r="A6310">
        <v>55</v>
      </c>
      <c r="B6310" s="58">
        <v>72</v>
      </c>
      <c r="C6310" s="60">
        <v>5968</v>
      </c>
    </row>
    <row r="6311" spans="1:3">
      <c r="A6311">
        <v>56</v>
      </c>
      <c r="B6311" s="58">
        <v>65</v>
      </c>
      <c r="C6311" s="60">
        <v>4455</v>
      </c>
    </row>
    <row r="6312" spans="1:3">
      <c r="A6312">
        <v>57</v>
      </c>
      <c r="B6312" s="58">
        <v>73</v>
      </c>
      <c r="C6312" s="60">
        <v>6603</v>
      </c>
    </row>
    <row r="6313" spans="1:3">
      <c r="A6313">
        <v>58</v>
      </c>
      <c r="B6313" s="58">
        <v>52</v>
      </c>
      <c r="C6313" s="60">
        <v>2122</v>
      </c>
    </row>
    <row r="6314" spans="1:3">
      <c r="A6314">
        <v>59</v>
      </c>
      <c r="B6314" s="58">
        <v>62</v>
      </c>
      <c r="C6314" s="60">
        <v>3705</v>
      </c>
    </row>
    <row r="6315" spans="1:3">
      <c r="A6315">
        <v>60</v>
      </c>
      <c r="B6315" s="58">
        <v>63</v>
      </c>
      <c r="C6315" s="60">
        <v>3793</v>
      </c>
    </row>
    <row r="6316" spans="1:3">
      <c r="A6316">
        <v>61</v>
      </c>
      <c r="B6316" s="58">
        <v>68</v>
      </c>
      <c r="C6316" s="60">
        <v>5399</v>
      </c>
    </row>
    <row r="6317" spans="1:3">
      <c r="A6317">
        <v>62</v>
      </c>
      <c r="B6317" s="58">
        <v>54</v>
      </c>
      <c r="C6317" s="60">
        <v>2218</v>
      </c>
    </row>
    <row r="6318" spans="1:3">
      <c r="A6318">
        <v>63</v>
      </c>
      <c r="B6318" s="58">
        <v>60</v>
      </c>
      <c r="C6318" s="60">
        <v>3679</v>
      </c>
    </row>
    <row r="6319" spans="1:3">
      <c r="A6319">
        <v>64</v>
      </c>
      <c r="B6319" s="58">
        <v>60</v>
      </c>
      <c r="C6319" s="60">
        <v>3692</v>
      </c>
    </row>
    <row r="6320" spans="1:3">
      <c r="A6320">
        <v>65</v>
      </c>
      <c r="B6320" s="58">
        <v>62</v>
      </c>
      <c r="C6320" s="60">
        <v>3632</v>
      </c>
    </row>
    <row r="6321" spans="1:3">
      <c r="A6321">
        <v>66</v>
      </c>
      <c r="B6321" s="58">
        <v>66</v>
      </c>
      <c r="C6321" s="60">
        <v>4762</v>
      </c>
    </row>
    <row r="6322" spans="1:3">
      <c r="A6322">
        <v>67</v>
      </c>
      <c r="B6322" s="58">
        <v>69</v>
      </c>
      <c r="C6322" s="60">
        <v>4562</v>
      </c>
    </row>
    <row r="6323" spans="1:3">
      <c r="A6323">
        <v>68</v>
      </c>
      <c r="B6323" s="58">
        <v>57</v>
      </c>
      <c r="C6323" s="60">
        <v>3023</v>
      </c>
    </row>
    <row r="6324" spans="1:3">
      <c r="A6324">
        <v>69</v>
      </c>
      <c r="B6324" s="58">
        <v>64</v>
      </c>
      <c r="C6324" s="60">
        <v>4052</v>
      </c>
    </row>
    <row r="6325" spans="1:3">
      <c r="A6325">
        <v>70</v>
      </c>
      <c r="B6325" s="58">
        <v>81</v>
      </c>
      <c r="C6325" s="60">
        <v>9747</v>
      </c>
    </row>
    <row r="6326" spans="1:3">
      <c r="A6326">
        <v>71</v>
      </c>
      <c r="B6326" s="58">
        <v>76</v>
      </c>
      <c r="C6326" s="60">
        <v>7545</v>
      </c>
    </row>
    <row r="6327" spans="1:3">
      <c r="A6327">
        <v>72</v>
      </c>
      <c r="B6327" s="58">
        <v>66</v>
      </c>
      <c r="C6327" s="60">
        <v>4697</v>
      </c>
    </row>
    <row r="6328" spans="1:3">
      <c r="A6328">
        <v>73</v>
      </c>
      <c r="B6328" s="58">
        <v>71</v>
      </c>
      <c r="C6328" s="60">
        <v>5787</v>
      </c>
    </row>
    <row r="6329" spans="1:3">
      <c r="A6329">
        <v>74</v>
      </c>
      <c r="B6329" s="58">
        <v>63</v>
      </c>
      <c r="C6329" s="60">
        <v>4038</v>
      </c>
    </row>
    <row r="6330" spans="1:3">
      <c r="A6330">
        <v>75</v>
      </c>
      <c r="B6330" s="58">
        <v>54</v>
      </c>
      <c r="C6330" s="60">
        <v>2125</v>
      </c>
    </row>
    <row r="6331" spans="1:3">
      <c r="A6331">
        <v>76</v>
      </c>
      <c r="B6331" s="58">
        <v>64</v>
      </c>
      <c r="C6331" s="60">
        <v>4366</v>
      </c>
    </row>
    <row r="6332" spans="1:3">
      <c r="A6332">
        <v>77</v>
      </c>
      <c r="B6332" s="58">
        <v>76</v>
      </c>
      <c r="C6332" s="60">
        <v>7718</v>
      </c>
    </row>
    <row r="6333" spans="1:3">
      <c r="A6333">
        <v>78</v>
      </c>
      <c r="B6333" s="58">
        <v>55</v>
      </c>
      <c r="C6333" s="60">
        <v>2766</v>
      </c>
    </row>
    <row r="6334" spans="1:3">
      <c r="A6334">
        <v>79</v>
      </c>
      <c r="B6334" s="58">
        <v>62</v>
      </c>
      <c r="C6334" s="60">
        <v>3647</v>
      </c>
    </row>
    <row r="6335" spans="1:3">
      <c r="A6335">
        <v>80</v>
      </c>
      <c r="B6335" s="58">
        <v>60</v>
      </c>
      <c r="C6335" s="60">
        <v>3707</v>
      </c>
    </row>
    <row r="6336" spans="1:3">
      <c r="A6336">
        <v>81</v>
      </c>
      <c r="B6336" s="58">
        <v>55</v>
      </c>
      <c r="C6336" s="60">
        <v>2493</v>
      </c>
    </row>
    <row r="6337" spans="1:3">
      <c r="A6337">
        <v>82</v>
      </c>
      <c r="B6337" s="58">
        <v>58</v>
      </c>
      <c r="C6337" s="60">
        <v>2853</v>
      </c>
    </row>
    <row r="6338" spans="1:3">
      <c r="A6338">
        <v>83</v>
      </c>
      <c r="B6338" s="58">
        <v>57</v>
      </c>
      <c r="C6338" s="60">
        <v>2599</v>
      </c>
    </row>
    <row r="6339" spans="1:3">
      <c r="A6339">
        <v>84</v>
      </c>
      <c r="B6339" s="58">
        <v>55</v>
      </c>
      <c r="C6339" s="60">
        <v>2473</v>
      </c>
    </row>
    <row r="6340" spans="1:3">
      <c r="A6340">
        <v>85</v>
      </c>
      <c r="B6340" s="58">
        <v>56</v>
      </c>
      <c r="C6340" s="60">
        <v>2576</v>
      </c>
    </row>
    <row r="6341" spans="1:3">
      <c r="A6341">
        <v>86</v>
      </c>
      <c r="B6341" s="58">
        <v>65</v>
      </c>
      <c r="C6341" s="60">
        <v>2655</v>
      </c>
    </row>
    <row r="6342" spans="1:3">
      <c r="A6342">
        <v>87</v>
      </c>
      <c r="B6342" s="58">
        <v>65</v>
      </c>
      <c r="C6342" s="60">
        <v>4065</v>
      </c>
    </row>
    <row r="6343" spans="1:3">
      <c r="A6343">
        <v>88</v>
      </c>
      <c r="B6343" s="58">
        <v>61</v>
      </c>
      <c r="C6343" s="60">
        <v>3868</v>
      </c>
    </row>
    <row r="6344" spans="1:3">
      <c r="A6344">
        <v>89</v>
      </c>
      <c r="B6344" s="58">
        <v>58</v>
      </c>
      <c r="C6344" s="60">
        <v>3191</v>
      </c>
    </row>
    <row r="6345" spans="1:3">
      <c r="A6345">
        <v>90</v>
      </c>
      <c r="B6345" s="58">
        <v>65</v>
      </c>
      <c r="C6345" s="60">
        <v>3657</v>
      </c>
    </row>
    <row r="6346" spans="1:3">
      <c r="A6346">
        <v>91</v>
      </c>
      <c r="B6346" s="58">
        <v>58</v>
      </c>
      <c r="C6346" s="60">
        <v>2992</v>
      </c>
    </row>
    <row r="6347" spans="1:3">
      <c r="A6347">
        <v>92</v>
      </c>
      <c r="B6347" s="58">
        <v>54</v>
      </c>
      <c r="C6347" s="60">
        <v>2585</v>
      </c>
    </row>
    <row r="6348" spans="1:3">
      <c r="A6348">
        <v>93</v>
      </c>
      <c r="B6348" s="58">
        <v>52</v>
      </c>
      <c r="C6348" s="60">
        <v>2052</v>
      </c>
    </row>
    <row r="6349" spans="1:3">
      <c r="A6349">
        <v>94</v>
      </c>
      <c r="B6349" s="58">
        <v>76</v>
      </c>
      <c r="C6349" s="60">
        <v>7553</v>
      </c>
    </row>
    <row r="6350" spans="1:3">
      <c r="A6350">
        <v>95</v>
      </c>
      <c r="B6350" s="58">
        <v>56</v>
      </c>
      <c r="C6350" s="60">
        <v>2590</v>
      </c>
    </row>
    <row r="6351" spans="1:3">
      <c r="A6351">
        <v>96</v>
      </c>
      <c r="B6351" s="58">
        <v>56</v>
      </c>
      <c r="C6351" s="60">
        <v>2884</v>
      </c>
    </row>
    <row r="6352" spans="1:3">
      <c r="A6352">
        <v>97</v>
      </c>
      <c r="B6352" s="58">
        <v>72</v>
      </c>
      <c r="C6352" s="60">
        <v>5830</v>
      </c>
    </row>
    <row r="6353" spans="1:3">
      <c r="A6353">
        <v>98</v>
      </c>
      <c r="B6353" s="58">
        <v>68</v>
      </c>
      <c r="C6353" s="60">
        <v>4860</v>
      </c>
    </row>
    <row r="6354" spans="1:3">
      <c r="A6354">
        <v>99</v>
      </c>
      <c r="B6354" s="58">
        <v>68</v>
      </c>
      <c r="C6354" s="60">
        <v>4927</v>
      </c>
    </row>
    <row r="6355" spans="1:3">
      <c r="A6355">
        <v>100</v>
      </c>
      <c r="B6355" s="58">
        <v>73</v>
      </c>
      <c r="C6355" s="60">
        <v>6569</v>
      </c>
    </row>
    <row r="6356" spans="1:3">
      <c r="A6356">
        <v>101</v>
      </c>
      <c r="B6356" s="58">
        <v>70</v>
      </c>
      <c r="C6356" s="60">
        <v>5162</v>
      </c>
    </row>
    <row r="6357" spans="1:3">
      <c r="A6357">
        <v>102</v>
      </c>
      <c r="B6357" s="58">
        <v>71</v>
      </c>
      <c r="C6357" s="60">
        <v>5861</v>
      </c>
    </row>
    <row r="6358" spans="1:3">
      <c r="A6358">
        <v>103</v>
      </c>
      <c r="B6358" s="58">
        <v>58</v>
      </c>
      <c r="C6358" s="60">
        <v>2834</v>
      </c>
    </row>
    <row r="6359" spans="1:3">
      <c r="A6359">
        <v>104</v>
      </c>
      <c r="B6359" s="58">
        <v>65</v>
      </c>
      <c r="C6359" s="60">
        <v>4422</v>
      </c>
    </row>
    <row r="6360" spans="1:3">
      <c r="A6360">
        <v>105</v>
      </c>
      <c r="B6360" s="58">
        <v>61</v>
      </c>
      <c r="C6360" s="60">
        <v>3238</v>
      </c>
    </row>
    <row r="6361" spans="1:3">
      <c r="A6361">
        <v>106</v>
      </c>
      <c r="B6361" s="58">
        <v>57</v>
      </c>
      <c r="C6361" s="60">
        <v>2960</v>
      </c>
    </row>
    <row r="6362" spans="1:3">
      <c r="A6362">
        <v>107</v>
      </c>
      <c r="B6362" s="58">
        <v>64</v>
      </c>
      <c r="C6362" s="60">
        <v>3907</v>
      </c>
    </row>
    <row r="6363" spans="1:3">
      <c r="A6363">
        <v>108</v>
      </c>
      <c r="B6363" s="58">
        <v>65</v>
      </c>
      <c r="C6363" s="60">
        <v>4587</v>
      </c>
    </row>
    <row r="6364" spans="1:3">
      <c r="A6364">
        <v>109</v>
      </c>
      <c r="B6364" s="58">
        <v>66</v>
      </c>
      <c r="C6364" s="60">
        <v>4740</v>
      </c>
    </row>
    <row r="6365" spans="1:3">
      <c r="A6365">
        <v>110</v>
      </c>
      <c r="B6365" s="58">
        <v>68</v>
      </c>
      <c r="C6365" s="60">
        <v>4957</v>
      </c>
    </row>
    <row r="6366" spans="1:3">
      <c r="A6366">
        <v>111</v>
      </c>
      <c r="B6366" s="58">
        <v>72</v>
      </c>
      <c r="C6366" s="60">
        <v>5989</v>
      </c>
    </row>
    <row r="6367" spans="1:3">
      <c r="A6367">
        <v>112</v>
      </c>
      <c r="B6367" s="58">
        <v>72</v>
      </c>
      <c r="C6367" s="60">
        <v>6278</v>
      </c>
    </row>
    <row r="6368" spans="1:3">
      <c r="A6368">
        <v>113</v>
      </c>
      <c r="B6368" s="58">
        <v>78</v>
      </c>
      <c r="C6368" s="60">
        <v>7311</v>
      </c>
    </row>
    <row r="6369" spans="1:3">
      <c r="A6369">
        <v>114</v>
      </c>
      <c r="B6369" s="58">
        <v>60</v>
      </c>
      <c r="C6369" s="60">
        <v>3409</v>
      </c>
    </row>
    <row r="6370" spans="1:3">
      <c r="A6370">
        <v>115</v>
      </c>
      <c r="B6370" s="58">
        <v>73</v>
      </c>
      <c r="C6370" s="60">
        <v>5892</v>
      </c>
    </row>
    <row r="6371" spans="1:3">
      <c r="A6371">
        <v>116</v>
      </c>
      <c r="B6371" s="58">
        <v>72</v>
      </c>
      <c r="C6371" s="60">
        <v>6277</v>
      </c>
    </row>
    <row r="6372" spans="1:3">
      <c r="A6372">
        <v>117</v>
      </c>
      <c r="B6372" s="58">
        <v>69</v>
      </c>
      <c r="C6372" s="60">
        <v>5724</v>
      </c>
    </row>
    <row r="6373" spans="1:3">
      <c r="A6373">
        <v>118</v>
      </c>
      <c r="B6373" s="58">
        <v>77</v>
      </c>
      <c r="C6373" s="60">
        <v>8282</v>
      </c>
    </row>
    <row r="6374" spans="1:3">
      <c r="A6374">
        <v>119</v>
      </c>
      <c r="B6374" s="58">
        <v>65</v>
      </c>
      <c r="C6374" s="60">
        <v>4713</v>
      </c>
    </row>
    <row r="6375" spans="1:3">
      <c r="A6375">
        <v>120</v>
      </c>
      <c r="B6375" s="58">
        <v>62</v>
      </c>
      <c r="C6375" s="60">
        <v>3487</v>
      </c>
    </row>
    <row r="6376" spans="1:3">
      <c r="A6376">
        <v>121</v>
      </c>
      <c r="B6376" s="58">
        <v>62</v>
      </c>
      <c r="C6376" s="60">
        <v>4050</v>
      </c>
    </row>
    <row r="6377" spans="1:3">
      <c r="A6377">
        <v>122</v>
      </c>
      <c r="B6377" s="58">
        <v>65</v>
      </c>
      <c r="C6377" s="60">
        <v>4522</v>
      </c>
    </row>
    <row r="6378" spans="1:3">
      <c r="A6378">
        <v>123</v>
      </c>
      <c r="B6378" s="58">
        <v>61</v>
      </c>
      <c r="C6378" s="60">
        <v>4116</v>
      </c>
    </row>
    <row r="6379" spans="1:3">
      <c r="A6379">
        <v>124</v>
      </c>
      <c r="B6379" s="58">
        <v>69</v>
      </c>
      <c r="C6379" s="60">
        <v>5392</v>
      </c>
    </row>
    <row r="6380" spans="1:3">
      <c r="A6380">
        <v>125</v>
      </c>
      <c r="B6380" s="58">
        <v>58</v>
      </c>
      <c r="C6380" s="60">
        <v>2980</v>
      </c>
    </row>
    <row r="6381" spans="1:3">
      <c r="A6381">
        <v>126</v>
      </c>
      <c r="B6381" s="58">
        <v>60</v>
      </c>
      <c r="C6381" s="60">
        <v>3236</v>
      </c>
    </row>
    <row r="6382" spans="1:3">
      <c r="A6382">
        <v>127</v>
      </c>
      <c r="B6382" s="58">
        <v>79</v>
      </c>
      <c r="C6382" s="60">
        <v>8613</v>
      </c>
    </row>
    <row r="6383" spans="1:3">
      <c r="A6383">
        <v>128</v>
      </c>
      <c r="B6383" s="58">
        <v>72</v>
      </c>
      <c r="C6383" s="60">
        <v>5589</v>
      </c>
    </row>
    <row r="6384" spans="1:3">
      <c r="A6384">
        <v>129</v>
      </c>
      <c r="B6384" s="58">
        <v>61</v>
      </c>
      <c r="C6384" s="60">
        <v>4106</v>
      </c>
    </row>
    <row r="6385" spans="1:3">
      <c r="A6385">
        <v>130</v>
      </c>
      <c r="B6385" s="58">
        <v>66</v>
      </c>
      <c r="C6385" s="60">
        <v>4108</v>
      </c>
    </row>
    <row r="6386" spans="1:3">
      <c r="A6386">
        <v>131</v>
      </c>
      <c r="B6386" s="58">
        <v>60</v>
      </c>
      <c r="C6386" s="60">
        <v>2999</v>
      </c>
    </row>
    <row r="6387" spans="1:3">
      <c r="A6387">
        <v>132</v>
      </c>
      <c r="B6387" s="58">
        <v>70</v>
      </c>
      <c r="C6387" s="60">
        <v>3577</v>
      </c>
    </row>
    <row r="6388" spans="1:3">
      <c r="A6388">
        <v>133</v>
      </c>
      <c r="B6388" s="58">
        <v>61</v>
      </c>
      <c r="C6388" s="60">
        <v>3991</v>
      </c>
    </row>
    <row r="6389" spans="1:3">
      <c r="A6389">
        <v>134</v>
      </c>
      <c r="B6389" s="58">
        <v>58</v>
      </c>
      <c r="C6389" s="60">
        <v>3130</v>
      </c>
    </row>
    <row r="6390" spans="1:3">
      <c r="A6390">
        <v>135</v>
      </c>
      <c r="B6390" s="58">
        <v>69</v>
      </c>
      <c r="C6390" s="60">
        <v>5725</v>
      </c>
    </row>
    <row r="6391" spans="1:3">
      <c r="A6391">
        <v>136</v>
      </c>
      <c r="B6391" s="58">
        <v>61</v>
      </c>
      <c r="C6391" s="60">
        <v>3173</v>
      </c>
    </row>
    <row r="6392" spans="1:3">
      <c r="A6392">
        <v>137</v>
      </c>
      <c r="B6392" s="58">
        <v>73</v>
      </c>
      <c r="C6392" s="60">
        <v>6370</v>
      </c>
    </row>
    <row r="6393" spans="1:3">
      <c r="A6393">
        <v>138</v>
      </c>
      <c r="B6393" s="58">
        <v>69</v>
      </c>
      <c r="C6393" s="60">
        <v>5764</v>
      </c>
    </row>
    <row r="6394" spans="1:3">
      <c r="A6394">
        <v>139</v>
      </c>
      <c r="B6394" s="58">
        <v>58</v>
      </c>
      <c r="C6394" s="60">
        <v>2940</v>
      </c>
    </row>
    <row r="6395" spans="1:3">
      <c r="A6395">
        <v>140</v>
      </c>
      <c r="B6395" s="58">
        <v>56</v>
      </c>
      <c r="C6395" s="60">
        <v>2546</v>
      </c>
    </row>
    <row r="6396" spans="1:3">
      <c r="A6396">
        <v>141</v>
      </c>
      <c r="B6396" s="58">
        <v>73</v>
      </c>
      <c r="C6396" s="60">
        <v>6213</v>
      </c>
    </row>
    <row r="6397" spans="1:3">
      <c r="A6397">
        <v>142</v>
      </c>
      <c r="B6397" s="58">
        <v>65</v>
      </c>
      <c r="C6397" s="60">
        <v>4675</v>
      </c>
    </row>
    <row r="6398" spans="1:3">
      <c r="A6398">
        <v>143</v>
      </c>
      <c r="B6398" s="58">
        <v>62</v>
      </c>
      <c r="C6398" s="60">
        <v>3795</v>
      </c>
    </row>
    <row r="6399" spans="1:3">
      <c r="A6399">
        <v>144</v>
      </c>
      <c r="B6399" s="58">
        <v>57</v>
      </c>
      <c r="C6399" s="60">
        <v>2700</v>
      </c>
    </row>
    <row r="6400" spans="1:3">
      <c r="A6400">
        <v>145</v>
      </c>
      <c r="B6400" s="58">
        <v>56</v>
      </c>
      <c r="C6400" s="60">
        <v>2490</v>
      </c>
    </row>
    <row r="6401" spans="1:3">
      <c r="A6401">
        <v>146</v>
      </c>
      <c r="B6401" s="58">
        <v>68</v>
      </c>
      <c r="C6401" s="60">
        <v>6090</v>
      </c>
    </row>
    <row r="6402" spans="1:3">
      <c r="A6402">
        <v>147</v>
      </c>
      <c r="B6402" s="58">
        <v>54</v>
      </c>
      <c r="C6402" s="60">
        <v>2630</v>
      </c>
    </row>
    <row r="6403" spans="1:3">
      <c r="A6403">
        <v>148</v>
      </c>
      <c r="B6403" s="58">
        <v>70</v>
      </c>
      <c r="C6403" s="60">
        <v>5590</v>
      </c>
    </row>
    <row r="6404" spans="1:3">
      <c r="A6404">
        <v>149</v>
      </c>
      <c r="B6404" s="58">
        <v>91</v>
      </c>
      <c r="C6404" s="60">
        <v>3650</v>
      </c>
    </row>
    <row r="6405" spans="1:3">
      <c r="A6405">
        <v>150</v>
      </c>
      <c r="B6405" s="58">
        <v>69</v>
      </c>
      <c r="C6405" s="60">
        <v>4680</v>
      </c>
    </row>
    <row r="6406" spans="1:3">
      <c r="A6406">
        <v>151</v>
      </c>
      <c r="B6406" s="58">
        <v>60</v>
      </c>
      <c r="C6406" s="60">
        <v>3450</v>
      </c>
    </row>
    <row r="6407" spans="1:3">
      <c r="A6407">
        <v>152</v>
      </c>
      <c r="B6407" s="58">
        <v>56</v>
      </c>
      <c r="C6407" s="60">
        <v>2484</v>
      </c>
    </row>
    <row r="6408" spans="1:3">
      <c r="A6408">
        <v>153</v>
      </c>
      <c r="B6408" s="58">
        <v>74</v>
      </c>
      <c r="C6408" s="60">
        <v>6087</v>
      </c>
    </row>
    <row r="6409" spans="1:3">
      <c r="A6409">
        <v>154</v>
      </c>
      <c r="B6409" s="58">
        <v>53</v>
      </c>
      <c r="C6409" s="60">
        <v>2123</v>
      </c>
    </row>
    <row r="6410" spans="1:3">
      <c r="A6410">
        <v>155</v>
      </c>
      <c r="B6410" s="58">
        <v>92</v>
      </c>
      <c r="C6410" s="60">
        <v>12209</v>
      </c>
    </row>
    <row r="6411" spans="1:3">
      <c r="A6411">
        <v>156</v>
      </c>
      <c r="B6411" s="58">
        <v>67</v>
      </c>
      <c r="C6411" s="60">
        <v>4318</v>
      </c>
    </row>
    <row r="6412" spans="1:3">
      <c r="A6412">
        <v>157</v>
      </c>
      <c r="B6412" s="58">
        <v>53</v>
      </c>
      <c r="C6412" s="60">
        <v>2303</v>
      </c>
    </row>
    <row r="6413" spans="1:3">
      <c r="A6413">
        <v>158</v>
      </c>
      <c r="B6413" s="58">
        <v>67</v>
      </c>
      <c r="C6413" s="60">
        <v>4335</v>
      </c>
    </row>
    <row r="6414" spans="1:3">
      <c r="A6414">
        <v>159</v>
      </c>
      <c r="B6414" s="58">
        <v>56</v>
      </c>
      <c r="C6414" s="60">
        <v>2890</v>
      </c>
    </row>
    <row r="6415" spans="1:3">
      <c r="A6415">
        <v>160</v>
      </c>
      <c r="B6415" s="58">
        <v>65</v>
      </c>
      <c r="C6415" s="60">
        <v>4080</v>
      </c>
    </row>
    <row r="6416" spans="1:3">
      <c r="A6416">
        <v>161</v>
      </c>
      <c r="B6416" s="58">
        <v>56</v>
      </c>
      <c r="C6416" s="60">
        <v>2772</v>
      </c>
    </row>
    <row r="6417" spans="1:3">
      <c r="A6417">
        <v>162</v>
      </c>
      <c r="B6417" s="58">
        <v>69</v>
      </c>
      <c r="C6417" s="60">
        <v>5299</v>
      </c>
    </row>
    <row r="6418" spans="1:3">
      <c r="A6418">
        <v>163</v>
      </c>
      <c r="B6418" s="58">
        <v>83</v>
      </c>
      <c r="C6418" s="60">
        <v>8854</v>
      </c>
    </row>
    <row r="6419" spans="1:3">
      <c r="A6419">
        <v>164</v>
      </c>
      <c r="B6419" s="58">
        <v>74</v>
      </c>
      <c r="C6419" s="60">
        <v>7121</v>
      </c>
    </row>
    <row r="6420" spans="1:3">
      <c r="A6420">
        <v>165</v>
      </c>
      <c r="B6420" s="58">
        <v>67</v>
      </c>
      <c r="C6420" s="60">
        <v>4492</v>
      </c>
    </row>
    <row r="6421" spans="1:3">
      <c r="A6421">
        <v>166</v>
      </c>
      <c r="B6421" s="58">
        <v>53</v>
      </c>
      <c r="C6421" s="60">
        <v>2123</v>
      </c>
    </row>
    <row r="6422" spans="1:3">
      <c r="A6422">
        <v>167</v>
      </c>
      <c r="B6422" s="58">
        <v>57</v>
      </c>
      <c r="C6422" s="60">
        <v>2799</v>
      </c>
    </row>
    <row r="6423" spans="1:3">
      <c r="A6423">
        <v>168</v>
      </c>
      <c r="B6423" s="58">
        <v>70</v>
      </c>
      <c r="C6423" s="60">
        <v>5101</v>
      </c>
    </row>
    <row r="6424" spans="1:3">
      <c r="A6424">
        <v>169</v>
      </c>
      <c r="B6424" s="58">
        <v>71</v>
      </c>
      <c r="C6424" s="60">
        <v>5892</v>
      </c>
    </row>
    <row r="6425" spans="1:3">
      <c r="A6425">
        <v>170</v>
      </c>
      <c r="B6425" s="58">
        <v>88</v>
      </c>
      <c r="C6425" s="60">
        <v>13344</v>
      </c>
    </row>
    <row r="6426" spans="1:3">
      <c r="A6426">
        <v>171</v>
      </c>
      <c r="B6426" s="58">
        <v>73</v>
      </c>
      <c r="C6426" s="60">
        <v>6267</v>
      </c>
    </row>
    <row r="6427" spans="1:3">
      <c r="A6427">
        <v>172</v>
      </c>
      <c r="B6427" s="58">
        <v>59</v>
      </c>
      <c r="C6427" s="60">
        <v>3347</v>
      </c>
    </row>
    <row r="6428" spans="1:3">
      <c r="A6428">
        <v>173</v>
      </c>
      <c r="B6428" s="58">
        <v>64</v>
      </c>
      <c r="C6428" s="60">
        <v>4194</v>
      </c>
    </row>
    <row r="6429" spans="1:3">
      <c r="A6429">
        <v>174</v>
      </c>
      <c r="B6429" s="58">
        <v>67</v>
      </c>
      <c r="C6429" s="60">
        <v>4411</v>
      </c>
    </row>
    <row r="6430" spans="1:3">
      <c r="A6430">
        <v>175</v>
      </c>
      <c r="B6430" s="58">
        <v>69</v>
      </c>
      <c r="C6430" s="60">
        <v>4990</v>
      </c>
    </row>
    <row r="6431" spans="1:3">
      <c r="A6431">
        <v>176</v>
      </c>
      <c r="B6431" s="58">
        <v>56</v>
      </c>
      <c r="C6431" s="60">
        <v>2680</v>
      </c>
    </row>
    <row r="6432" spans="1:3">
      <c r="A6432">
        <v>177</v>
      </c>
      <c r="B6432" s="58">
        <v>58</v>
      </c>
      <c r="C6432" s="60">
        <v>3055</v>
      </c>
    </row>
    <row r="6433" spans="1:3">
      <c r="A6433">
        <v>178</v>
      </c>
      <c r="B6433" s="58">
        <v>63</v>
      </c>
      <c r="C6433" s="60">
        <v>4185</v>
      </c>
    </row>
    <row r="6434" spans="1:3">
      <c r="A6434">
        <v>179</v>
      </c>
      <c r="B6434" s="58">
        <v>66</v>
      </c>
      <c r="C6434" s="60">
        <v>4315</v>
      </c>
    </row>
    <row r="6435" spans="1:3">
      <c r="A6435">
        <v>180</v>
      </c>
      <c r="B6435" s="58">
        <v>58</v>
      </c>
      <c r="C6435" s="60">
        <v>2840</v>
      </c>
    </row>
    <row r="6436" spans="1:3">
      <c r="A6436">
        <v>181</v>
      </c>
      <c r="B6436" s="58">
        <v>69</v>
      </c>
      <c r="C6436" s="60">
        <v>5535</v>
      </c>
    </row>
    <row r="6437" spans="1:3">
      <c r="A6437">
        <v>182</v>
      </c>
      <c r="B6437" s="58">
        <v>64</v>
      </c>
      <c r="C6437" s="60">
        <v>3920</v>
      </c>
    </row>
    <row r="6438" spans="1:3">
      <c r="A6438">
        <v>183</v>
      </c>
      <c r="B6438" s="58">
        <v>55</v>
      </c>
      <c r="C6438" s="60">
        <v>2526</v>
      </c>
    </row>
    <row r="6439" spans="1:3">
      <c r="A6439">
        <v>184</v>
      </c>
      <c r="B6439" s="58">
        <v>56</v>
      </c>
      <c r="C6439" s="60">
        <v>2552</v>
      </c>
    </row>
    <row r="6440" spans="1:3">
      <c r="A6440">
        <v>185</v>
      </c>
      <c r="B6440" s="58">
        <v>67</v>
      </c>
      <c r="C6440" s="60">
        <v>4460</v>
      </c>
    </row>
    <row r="6441" spans="1:3">
      <c r="A6441">
        <v>186</v>
      </c>
      <c r="B6441" s="58">
        <v>63</v>
      </c>
      <c r="C6441" s="60">
        <v>3786</v>
      </c>
    </row>
    <row r="6442" spans="1:3">
      <c r="A6442">
        <v>187</v>
      </c>
      <c r="B6442" s="58">
        <v>68</v>
      </c>
      <c r="C6442" s="60">
        <v>5328</v>
      </c>
    </row>
    <row r="6443" spans="1:3">
      <c r="A6443">
        <v>188</v>
      </c>
      <c r="B6443" s="58">
        <v>58</v>
      </c>
      <c r="C6443" s="60">
        <v>3338</v>
      </c>
    </row>
    <row r="6444" spans="1:3">
      <c r="A6444">
        <v>189</v>
      </c>
      <c r="B6444" s="58">
        <v>56</v>
      </c>
      <c r="C6444" s="60">
        <v>3081</v>
      </c>
    </row>
    <row r="6445" spans="1:3">
      <c r="A6445">
        <v>190</v>
      </c>
      <c r="B6445" s="58">
        <v>60</v>
      </c>
      <c r="C6445" s="60">
        <v>3907</v>
      </c>
    </row>
    <row r="6446" spans="1:3">
      <c r="A6446">
        <v>191</v>
      </c>
      <c r="B6446" s="58">
        <v>63</v>
      </c>
      <c r="C6446" s="60">
        <v>3951</v>
      </c>
    </row>
    <row r="6447" spans="1:3">
      <c r="A6447">
        <v>192</v>
      </c>
      <c r="B6447" s="58">
        <v>75</v>
      </c>
      <c r="C6447" s="60">
        <v>6728</v>
      </c>
    </row>
    <row r="6448" spans="1:3">
      <c r="A6448">
        <v>193</v>
      </c>
      <c r="B6448" s="58">
        <v>70</v>
      </c>
      <c r="C6448" s="60">
        <v>5838</v>
      </c>
    </row>
    <row r="6449" spans="1:3">
      <c r="A6449">
        <v>194</v>
      </c>
      <c r="B6449" s="58">
        <v>62</v>
      </c>
      <c r="C6449" s="60">
        <v>3846</v>
      </c>
    </row>
    <row r="6450" spans="1:3">
      <c r="A6450">
        <v>195</v>
      </c>
      <c r="B6450" s="58">
        <v>59</v>
      </c>
      <c r="C6450" s="60">
        <v>3423</v>
      </c>
    </row>
    <row r="6451" spans="1:3">
      <c r="A6451">
        <v>196</v>
      </c>
      <c r="B6451" s="58">
        <v>68</v>
      </c>
      <c r="C6451" s="60">
        <v>6093</v>
      </c>
    </row>
    <row r="6452" spans="1:3">
      <c r="A6452">
        <v>197</v>
      </c>
      <c r="B6452" s="58">
        <v>81</v>
      </c>
      <c r="C6452" s="60">
        <v>4690</v>
      </c>
    </row>
    <row r="6453" spans="1:3">
      <c r="A6453">
        <v>198</v>
      </c>
      <c r="B6453" s="58">
        <v>65</v>
      </c>
      <c r="C6453" s="60">
        <v>4577</v>
      </c>
    </row>
    <row r="6454" spans="1:3">
      <c r="A6454">
        <v>199</v>
      </c>
      <c r="B6454" s="58">
        <v>65</v>
      </c>
      <c r="C6454" s="60">
        <v>4028</v>
      </c>
    </row>
    <row r="6455" spans="1:3">
      <c r="A6455">
        <v>200</v>
      </c>
      <c r="B6455" s="58">
        <v>64</v>
      </c>
      <c r="C6455" s="60">
        <v>4414</v>
      </c>
    </row>
    <row r="6456" spans="1:3">
      <c r="A6456">
        <v>201</v>
      </c>
      <c r="B6456" s="58">
        <v>85</v>
      </c>
      <c r="C6456" s="60">
        <v>10690</v>
      </c>
    </row>
    <row r="6457" spans="1:3">
      <c r="A6457">
        <v>202</v>
      </c>
      <c r="B6457" s="58">
        <v>59</v>
      </c>
      <c r="C6457" s="60">
        <v>3171</v>
      </c>
    </row>
    <row r="6458" spans="1:3">
      <c r="A6458">
        <v>203</v>
      </c>
      <c r="B6458" s="58">
        <v>64</v>
      </c>
      <c r="C6458" s="60">
        <v>3923</v>
      </c>
    </row>
    <row r="6459" spans="1:3">
      <c r="A6459">
        <v>204</v>
      </c>
      <c r="B6459" s="58">
        <v>57</v>
      </c>
      <c r="C6459" s="60">
        <v>3224</v>
      </c>
    </row>
    <row r="6460" spans="1:3">
      <c r="A6460">
        <v>205</v>
      </c>
      <c r="B6460" s="58">
        <v>71</v>
      </c>
      <c r="C6460" s="60">
        <v>6543</v>
      </c>
    </row>
    <row r="6461" spans="1:3">
      <c r="A6461">
        <v>206</v>
      </c>
      <c r="B6461" s="58">
        <v>56</v>
      </c>
      <c r="C6461" s="60">
        <v>2672</v>
      </c>
    </row>
    <row r="6462" spans="1:3">
      <c r="A6462">
        <v>207</v>
      </c>
      <c r="B6462" s="58">
        <v>65</v>
      </c>
      <c r="C6462" s="60">
        <v>4159</v>
      </c>
    </row>
    <row r="6463" spans="1:3">
      <c r="A6463">
        <v>208</v>
      </c>
      <c r="B6463" s="58">
        <v>71</v>
      </c>
      <c r="C6463" s="60">
        <v>5723</v>
      </c>
    </row>
    <row r="6464" spans="1:3">
      <c r="A6464">
        <v>209</v>
      </c>
      <c r="B6464" s="58">
        <v>61</v>
      </c>
      <c r="C6464" s="60">
        <v>3436</v>
      </c>
    </row>
    <row r="6465" spans="1:3">
      <c r="A6465">
        <v>210</v>
      </c>
      <c r="B6465" s="58">
        <v>63</v>
      </c>
      <c r="C6465" s="60">
        <v>3846</v>
      </c>
    </row>
    <row r="6466" spans="1:3">
      <c r="A6466">
        <v>211</v>
      </c>
      <c r="B6466" s="58">
        <v>52</v>
      </c>
      <c r="C6466" s="60">
        <v>2214</v>
      </c>
    </row>
    <row r="6467" spans="1:3">
      <c r="A6467">
        <v>212</v>
      </c>
      <c r="B6467" s="58">
        <v>70</v>
      </c>
      <c r="C6467" s="60">
        <v>5940</v>
      </c>
    </row>
    <row r="6468" spans="1:3">
      <c r="A6468">
        <v>213</v>
      </c>
      <c r="B6468" s="58">
        <v>61</v>
      </c>
      <c r="C6468" s="60">
        <v>3718</v>
      </c>
    </row>
    <row r="6469" spans="1:3">
      <c r="A6469">
        <v>214</v>
      </c>
      <c r="B6469" s="58">
        <v>63</v>
      </c>
      <c r="C6469" s="60">
        <v>3576</v>
      </c>
    </row>
    <row r="6470" spans="1:3">
      <c r="A6470">
        <v>215</v>
      </c>
      <c r="B6470" s="58">
        <v>68</v>
      </c>
      <c r="C6470" s="60">
        <v>4641</v>
      </c>
    </row>
    <row r="6471" spans="1:3">
      <c r="A6471">
        <v>216</v>
      </c>
      <c r="B6471" s="58">
        <v>66</v>
      </c>
      <c r="C6471" s="60">
        <v>5209</v>
      </c>
    </row>
    <row r="6472" spans="1:3">
      <c r="A6472">
        <v>217</v>
      </c>
      <c r="B6472" s="58">
        <v>60</v>
      </c>
      <c r="C6472" s="60">
        <v>3401</v>
      </c>
    </row>
    <row r="6473" spans="1:3">
      <c r="A6473">
        <v>218</v>
      </c>
      <c r="B6473" s="58">
        <v>61</v>
      </c>
      <c r="C6473" s="60">
        <v>3188</v>
      </c>
    </row>
    <row r="6474" spans="1:3">
      <c r="A6474">
        <v>219</v>
      </c>
      <c r="B6474" s="58">
        <v>73</v>
      </c>
      <c r="C6474" s="60">
        <v>5952</v>
      </c>
    </row>
    <row r="6475" spans="1:3">
      <c r="A6475">
        <v>220</v>
      </c>
      <c r="B6475" s="58">
        <v>59</v>
      </c>
      <c r="C6475" s="60">
        <v>3239</v>
      </c>
    </row>
    <row r="6476" spans="1:3">
      <c r="A6476">
        <v>221</v>
      </c>
      <c r="B6476" s="58">
        <v>67</v>
      </c>
      <c r="C6476" s="60">
        <v>4590</v>
      </c>
    </row>
    <row r="6477" spans="1:3">
      <c r="A6477">
        <v>222</v>
      </c>
      <c r="B6477" s="58">
        <v>63</v>
      </c>
      <c r="C6477" s="60">
        <v>4540</v>
      </c>
    </row>
    <row r="6478" spans="1:3">
      <c r="A6478">
        <v>223</v>
      </c>
      <c r="B6478" s="58">
        <v>60</v>
      </c>
      <c r="C6478" s="60">
        <v>3675</v>
      </c>
    </row>
    <row r="6479" spans="1:3">
      <c r="A6479">
        <v>224</v>
      </c>
      <c r="B6479" s="58">
        <v>60</v>
      </c>
      <c r="C6479" s="60">
        <v>3570</v>
      </c>
    </row>
    <row r="6480" spans="1:3">
      <c r="A6480">
        <v>225</v>
      </c>
      <c r="B6480" s="58">
        <v>59</v>
      </c>
      <c r="C6480" s="60">
        <v>3035</v>
      </c>
    </row>
    <row r="6481" spans="1:3">
      <c r="A6481">
        <v>226</v>
      </c>
      <c r="B6481" s="58">
        <v>54</v>
      </c>
      <c r="C6481" s="60">
        <v>2332</v>
      </c>
    </row>
    <row r="6482" spans="1:3">
      <c r="A6482">
        <v>227</v>
      </c>
      <c r="B6482" s="58">
        <v>65</v>
      </c>
      <c r="C6482" s="60">
        <v>4274</v>
      </c>
    </row>
    <row r="6483" spans="1:3">
      <c r="A6483">
        <v>228</v>
      </c>
      <c r="B6483" s="58">
        <v>58</v>
      </c>
      <c r="C6483" s="60">
        <v>2958</v>
      </c>
    </row>
    <row r="6484" spans="1:3">
      <c r="A6484">
        <v>229</v>
      </c>
      <c r="B6484" s="58">
        <v>65</v>
      </c>
      <c r="C6484" s="60">
        <v>4506</v>
      </c>
    </row>
    <row r="6485" spans="1:3">
      <c r="A6485">
        <v>230</v>
      </c>
      <c r="B6485" s="58">
        <v>68</v>
      </c>
      <c r="C6485" s="60">
        <v>4404</v>
      </c>
    </row>
    <row r="6486" spans="1:3">
      <c r="A6486">
        <v>231</v>
      </c>
      <c r="B6486" s="58">
        <v>68</v>
      </c>
      <c r="C6486" s="60">
        <v>4660</v>
      </c>
    </row>
    <row r="6487" spans="1:3">
      <c r="A6487">
        <v>232</v>
      </c>
      <c r="B6487" s="58">
        <v>59</v>
      </c>
      <c r="C6487" s="60">
        <v>3088</v>
      </c>
    </row>
    <row r="6488" spans="1:3">
      <c r="A6488">
        <v>233</v>
      </c>
      <c r="B6488" s="58">
        <v>68</v>
      </c>
      <c r="C6488" s="60">
        <v>4741</v>
      </c>
    </row>
    <row r="6489" spans="1:3">
      <c r="A6489">
        <v>234</v>
      </c>
      <c r="B6489" s="58">
        <v>66</v>
      </c>
      <c r="C6489" s="60">
        <v>4639</v>
      </c>
    </row>
    <row r="6490" spans="1:3">
      <c r="A6490">
        <v>235</v>
      </c>
      <c r="B6490" s="58">
        <v>60</v>
      </c>
      <c r="C6490" s="60">
        <v>3165</v>
      </c>
    </row>
    <row r="6491" spans="1:3">
      <c r="A6491">
        <v>236</v>
      </c>
      <c r="B6491" s="58">
        <v>69</v>
      </c>
      <c r="C6491" s="60">
        <v>5713</v>
      </c>
    </row>
    <row r="6492" spans="1:3">
      <c r="A6492">
        <v>237</v>
      </c>
      <c r="B6492" s="58">
        <v>67</v>
      </c>
      <c r="C6492" s="60">
        <v>4573</v>
      </c>
    </row>
    <row r="6493" spans="1:3">
      <c r="A6493">
        <v>238</v>
      </c>
      <c r="B6493" s="58">
        <v>64</v>
      </c>
      <c r="C6493" s="60">
        <v>4268</v>
      </c>
    </row>
    <row r="6494" spans="1:3">
      <c r="A6494">
        <v>239</v>
      </c>
      <c r="B6494" s="58">
        <v>68</v>
      </c>
      <c r="C6494" s="60">
        <v>4969</v>
      </c>
    </row>
    <row r="6495" spans="1:3">
      <c r="A6495">
        <v>240</v>
      </c>
      <c r="B6495" s="58">
        <v>71</v>
      </c>
      <c r="C6495" s="60">
        <v>5661</v>
      </c>
    </row>
    <row r="6496" spans="1:3">
      <c r="A6496">
        <v>241</v>
      </c>
      <c r="B6496" s="58">
        <v>55</v>
      </c>
      <c r="C6496" s="60">
        <v>2639</v>
      </c>
    </row>
    <row r="6497" spans="1:3">
      <c r="A6497">
        <v>242</v>
      </c>
      <c r="B6497" s="58">
        <v>60</v>
      </c>
      <c r="C6497" s="60">
        <v>3355</v>
      </c>
    </row>
    <row r="6498" spans="1:3">
      <c r="A6498">
        <v>243</v>
      </c>
      <c r="B6498" s="58">
        <v>64</v>
      </c>
      <c r="C6498" s="60">
        <v>4055</v>
      </c>
    </row>
    <row r="6499" spans="1:3">
      <c r="A6499">
        <v>244</v>
      </c>
      <c r="B6499" s="58">
        <v>62</v>
      </c>
      <c r="C6499" s="60">
        <v>3950</v>
      </c>
    </row>
    <row r="6500" spans="1:3">
      <c r="A6500">
        <v>245</v>
      </c>
      <c r="B6500" s="58">
        <v>54</v>
      </c>
      <c r="C6500" s="60">
        <v>2355</v>
      </c>
    </row>
    <row r="6501" spans="1:3">
      <c r="A6501">
        <v>246</v>
      </c>
      <c r="B6501" s="58">
        <v>60</v>
      </c>
      <c r="C6501" s="60">
        <v>3610</v>
      </c>
    </row>
    <row r="6502" spans="1:3">
      <c r="A6502">
        <v>247</v>
      </c>
      <c r="B6502" s="58">
        <v>56</v>
      </c>
      <c r="C6502" s="60">
        <v>2365</v>
      </c>
    </row>
    <row r="6503" spans="1:3">
      <c r="A6503">
        <v>248</v>
      </c>
      <c r="B6503" s="58">
        <v>65</v>
      </c>
      <c r="C6503" s="60">
        <v>3445</v>
      </c>
    </row>
    <row r="6504" spans="1:3">
      <c r="A6504">
        <v>249</v>
      </c>
      <c r="B6504" s="58">
        <v>66</v>
      </c>
      <c r="C6504" s="60">
        <v>4451</v>
      </c>
    </row>
    <row r="6505" spans="1:3">
      <c r="A6505">
        <v>250</v>
      </c>
      <c r="B6505" s="58">
        <v>61</v>
      </c>
      <c r="C6505" s="60">
        <v>3132</v>
      </c>
    </row>
    <row r="6506" spans="1:3">
      <c r="A6506">
        <v>251</v>
      </c>
      <c r="B6506" s="58">
        <v>56</v>
      </c>
      <c r="C6506" s="60">
        <v>2346</v>
      </c>
    </row>
    <row r="6507" spans="1:3">
      <c r="A6507">
        <v>252</v>
      </c>
      <c r="B6507" s="58">
        <v>59</v>
      </c>
      <c r="C6507" s="60">
        <v>3530</v>
      </c>
    </row>
    <row r="6508" spans="1:3">
      <c r="A6508">
        <v>253</v>
      </c>
      <c r="B6508" s="58">
        <v>60</v>
      </c>
      <c r="C6508" s="60">
        <v>3126</v>
      </c>
    </row>
    <row r="6509" spans="1:3">
      <c r="A6509">
        <v>254</v>
      </c>
      <c r="B6509" s="58">
        <v>61</v>
      </c>
      <c r="C6509" s="60">
        <v>3727</v>
      </c>
    </row>
    <row r="6510" spans="1:3">
      <c r="A6510">
        <v>255</v>
      </c>
      <c r="B6510" s="58">
        <v>73</v>
      </c>
      <c r="C6510" s="60">
        <v>5724</v>
      </c>
    </row>
    <row r="6511" spans="1:3">
      <c r="A6511">
        <v>256</v>
      </c>
      <c r="B6511" s="58">
        <v>69</v>
      </c>
      <c r="C6511" s="60">
        <v>5049</v>
      </c>
    </row>
    <row r="6512" spans="1:3">
      <c r="A6512">
        <v>257</v>
      </c>
      <c r="B6512" s="58">
        <v>66</v>
      </c>
      <c r="C6512" s="60">
        <v>4473</v>
      </c>
    </row>
    <row r="6513" spans="1:3">
      <c r="A6513">
        <v>258</v>
      </c>
      <c r="B6513" s="58">
        <v>75</v>
      </c>
      <c r="C6513" s="60">
        <v>6992</v>
      </c>
    </row>
    <row r="6514" spans="1:3">
      <c r="A6514">
        <v>259</v>
      </c>
      <c r="B6514" s="58">
        <v>67</v>
      </c>
      <c r="C6514" s="60">
        <v>4667</v>
      </c>
    </row>
    <row r="6515" spans="1:3">
      <c r="A6515">
        <v>260</v>
      </c>
      <c r="B6515" s="58">
        <v>63</v>
      </c>
      <c r="C6515" s="60">
        <v>3412</v>
      </c>
    </row>
    <row r="6516" spans="1:3">
      <c r="A6516">
        <v>261</v>
      </c>
      <c r="B6516" s="58">
        <v>55</v>
      </c>
      <c r="C6516" s="60">
        <v>2566</v>
      </c>
    </row>
    <row r="6517" spans="1:3">
      <c r="A6517">
        <v>262</v>
      </c>
      <c r="B6517" s="58">
        <v>54</v>
      </c>
      <c r="C6517" s="60">
        <v>2469</v>
      </c>
    </row>
    <row r="6518" spans="1:3">
      <c r="A6518">
        <v>263</v>
      </c>
      <c r="B6518" s="58">
        <v>58</v>
      </c>
      <c r="C6518" s="60">
        <v>2870</v>
      </c>
    </row>
    <row r="6519" spans="1:3">
      <c r="A6519">
        <v>264</v>
      </c>
      <c r="B6519" s="58">
        <v>64</v>
      </c>
      <c r="C6519" s="60">
        <v>3764</v>
      </c>
    </row>
    <row r="6520" spans="1:3">
      <c r="A6520">
        <v>265</v>
      </c>
      <c r="B6520" s="58">
        <v>65</v>
      </c>
      <c r="C6520" s="60">
        <v>3818</v>
      </c>
    </row>
    <row r="6521" spans="1:3">
      <c r="A6521">
        <v>266</v>
      </c>
      <c r="B6521" s="58">
        <v>65</v>
      </c>
      <c r="C6521" s="60">
        <v>4491</v>
      </c>
    </row>
    <row r="6522" spans="1:3">
      <c r="A6522">
        <v>267</v>
      </c>
      <c r="B6522" s="58">
        <v>63</v>
      </c>
      <c r="C6522" s="60">
        <v>3673</v>
      </c>
    </row>
    <row r="6523" spans="1:3">
      <c r="A6523">
        <v>268</v>
      </c>
      <c r="B6523" s="58">
        <v>68</v>
      </c>
      <c r="C6523" s="60">
        <v>4926</v>
      </c>
    </row>
    <row r="6524" spans="1:3">
      <c r="A6524">
        <v>269</v>
      </c>
      <c r="B6524" s="58">
        <v>80</v>
      </c>
      <c r="C6524" s="60">
        <v>8070</v>
      </c>
    </row>
    <row r="6525" spans="1:3">
      <c r="A6525">
        <v>270</v>
      </c>
      <c r="B6525" s="58">
        <v>68</v>
      </c>
      <c r="C6525" s="60">
        <v>5169</v>
      </c>
    </row>
    <row r="6526" spans="1:3">
      <c r="A6526">
        <v>271</v>
      </c>
      <c r="B6526" s="58">
        <v>74</v>
      </c>
      <c r="C6526" s="60">
        <v>6332</v>
      </c>
    </row>
    <row r="6527" spans="1:3">
      <c r="A6527">
        <v>272</v>
      </c>
      <c r="B6527" s="58">
        <v>54</v>
      </c>
      <c r="C6527" s="60">
        <v>2422</v>
      </c>
    </row>
    <row r="6528" spans="1:3">
      <c r="A6528">
        <v>273</v>
      </c>
      <c r="B6528" s="58">
        <v>59</v>
      </c>
      <c r="C6528" s="60">
        <v>3365</v>
      </c>
    </row>
    <row r="6529" spans="1:3">
      <c r="A6529">
        <v>274</v>
      </c>
      <c r="B6529" s="58">
        <v>63</v>
      </c>
      <c r="C6529" s="60">
        <v>3827</v>
      </c>
    </row>
    <row r="6530" spans="1:3">
      <c r="A6530">
        <v>275</v>
      </c>
      <c r="B6530" s="58">
        <v>54</v>
      </c>
      <c r="C6530" s="60">
        <v>2151</v>
      </c>
    </row>
    <row r="6531" spans="1:3">
      <c r="A6531">
        <v>276</v>
      </c>
      <c r="B6531" s="58">
        <v>60</v>
      </c>
      <c r="C6531" s="60">
        <v>3256</v>
      </c>
    </row>
    <row r="6532" spans="1:3">
      <c r="A6532">
        <v>277</v>
      </c>
      <c r="B6532" s="58">
        <v>60</v>
      </c>
      <c r="C6532" s="60">
        <v>2815</v>
      </c>
    </row>
    <row r="6533" spans="1:3">
      <c r="A6533">
        <v>278</v>
      </c>
      <c r="B6533" s="58">
        <v>56</v>
      </c>
      <c r="C6533" s="60">
        <v>2473</v>
      </c>
    </row>
    <row r="6534" spans="1:3">
      <c r="A6534">
        <v>279</v>
      </c>
      <c r="B6534" s="58">
        <v>61</v>
      </c>
      <c r="C6534" s="60">
        <v>3363</v>
      </c>
    </row>
    <row r="6535" spans="1:3">
      <c r="A6535">
        <v>280</v>
      </c>
      <c r="B6535" s="58">
        <v>63</v>
      </c>
      <c r="C6535" s="60">
        <v>3572</v>
      </c>
    </row>
    <row r="6536" spans="1:3">
      <c r="A6536">
        <v>281</v>
      </c>
      <c r="B6536" s="58">
        <v>78</v>
      </c>
      <c r="C6536" s="60">
        <v>7681</v>
      </c>
    </row>
    <row r="6537" spans="1:3">
      <c r="A6537">
        <v>282</v>
      </c>
      <c r="B6537" s="58">
        <v>86</v>
      </c>
      <c r="C6537" s="60">
        <v>10479</v>
      </c>
    </row>
    <row r="6538" spans="1:3">
      <c r="A6538">
        <v>283</v>
      </c>
      <c r="B6538" s="58">
        <v>63</v>
      </c>
      <c r="C6538" s="60">
        <v>3734</v>
      </c>
    </row>
    <row r="6539" spans="1:3">
      <c r="A6539">
        <v>284</v>
      </c>
      <c r="B6539" s="58">
        <v>61</v>
      </c>
      <c r="C6539" s="60">
        <v>3645</v>
      </c>
    </row>
    <row r="6540" spans="1:3">
      <c r="A6540">
        <v>285</v>
      </c>
      <c r="B6540" s="58">
        <v>59</v>
      </c>
      <c r="C6540" s="60">
        <v>3034</v>
      </c>
    </row>
    <row r="6541" spans="1:3">
      <c r="A6541">
        <v>286</v>
      </c>
      <c r="B6541" s="58">
        <v>59</v>
      </c>
      <c r="C6541" s="60">
        <v>2757</v>
      </c>
    </row>
    <row r="6542" spans="1:3">
      <c r="A6542">
        <v>287</v>
      </c>
      <c r="B6542" s="58">
        <v>66</v>
      </c>
      <c r="C6542" s="60">
        <v>4543</v>
      </c>
    </row>
    <row r="6543" spans="1:3">
      <c r="A6543">
        <v>288</v>
      </c>
      <c r="B6543" s="58">
        <v>56</v>
      </c>
      <c r="C6543" s="60">
        <v>2938</v>
      </c>
    </row>
    <row r="6544" spans="1:3">
      <c r="A6544">
        <v>289</v>
      </c>
      <c r="B6544" s="58">
        <v>76</v>
      </c>
      <c r="C6544" s="60">
        <v>7341</v>
      </c>
    </row>
    <row r="6545" spans="1:3">
      <c r="A6545">
        <v>290</v>
      </c>
      <c r="B6545" s="58">
        <v>77</v>
      </c>
      <c r="C6545" s="60">
        <v>7278</v>
      </c>
    </row>
    <row r="6546" spans="1:3">
      <c r="A6546">
        <v>291</v>
      </c>
      <c r="B6546" s="58">
        <v>73</v>
      </c>
      <c r="C6546" s="60">
        <v>5707</v>
      </c>
    </row>
    <row r="6547" spans="1:3">
      <c r="A6547">
        <v>292</v>
      </c>
      <c r="B6547" s="58">
        <v>75</v>
      </c>
      <c r="C6547" s="60">
        <v>6114</v>
      </c>
    </row>
    <row r="6548" spans="1:3">
      <c r="A6548">
        <v>293</v>
      </c>
      <c r="B6548" s="58">
        <v>60</v>
      </c>
      <c r="C6548" s="60">
        <v>3497</v>
      </c>
    </row>
    <row r="6549" spans="1:3">
      <c r="A6549">
        <v>294</v>
      </c>
      <c r="B6549" s="58">
        <v>55</v>
      </c>
      <c r="C6549" s="60">
        <v>2581</v>
      </c>
    </row>
    <row r="6550" spans="1:3">
      <c r="A6550">
        <v>295</v>
      </c>
      <c r="B6550" s="58">
        <v>67</v>
      </c>
      <c r="C6550" s="60">
        <v>5773</v>
      </c>
    </row>
    <row r="6551" spans="1:3">
      <c r="A6551">
        <v>296</v>
      </c>
      <c r="B6551" s="58">
        <v>60</v>
      </c>
      <c r="C6551" s="60">
        <v>3596</v>
      </c>
    </row>
    <row r="6552" spans="1:3">
      <c r="A6552">
        <v>297</v>
      </c>
      <c r="B6552" s="58">
        <v>60</v>
      </c>
      <c r="C6552" s="60">
        <v>3261</v>
      </c>
    </row>
    <row r="6553" spans="1:3">
      <c r="A6553">
        <v>298</v>
      </c>
      <c r="B6553" s="58">
        <v>66</v>
      </c>
      <c r="C6553" s="60">
        <v>4276</v>
      </c>
    </row>
    <row r="6554" spans="1:3">
      <c r="A6554">
        <v>299</v>
      </c>
      <c r="B6554" s="58">
        <v>60</v>
      </c>
      <c r="C6554" s="60">
        <v>3155</v>
      </c>
    </row>
    <row r="6555" spans="1:3">
      <c r="A6555">
        <v>300</v>
      </c>
      <c r="B6555" s="58">
        <v>52</v>
      </c>
      <c r="C6555" s="60">
        <v>1965</v>
      </c>
    </row>
    <row r="6556" spans="1:3">
      <c r="A6556">
        <v>301</v>
      </c>
      <c r="B6556" s="58">
        <v>70</v>
      </c>
      <c r="C6556" s="60">
        <v>5565</v>
      </c>
    </row>
    <row r="6557" spans="1:3">
      <c r="A6557">
        <v>302</v>
      </c>
      <c r="B6557" s="58">
        <v>57</v>
      </c>
      <c r="C6557" s="60">
        <v>2685</v>
      </c>
    </row>
    <row r="6558" spans="1:3">
      <c r="A6558">
        <v>303</v>
      </c>
      <c r="B6558" s="58">
        <v>56</v>
      </c>
      <c r="C6558" s="60">
        <v>2754</v>
      </c>
    </row>
    <row r="6559" spans="1:3">
      <c r="A6559">
        <v>304</v>
      </c>
      <c r="B6559" s="58">
        <v>60</v>
      </c>
      <c r="C6559" s="60">
        <v>3340</v>
      </c>
    </row>
    <row r="6560" spans="1:3">
      <c r="A6560">
        <v>305</v>
      </c>
      <c r="B6560" s="58">
        <v>61</v>
      </c>
      <c r="C6560" s="60">
        <v>3310</v>
      </c>
    </row>
    <row r="6561" spans="1:3">
      <c r="A6561">
        <v>306</v>
      </c>
      <c r="B6561" s="58">
        <v>58</v>
      </c>
      <c r="C6561" s="60">
        <v>3496</v>
      </c>
    </row>
    <row r="6562" spans="1:3">
      <c r="A6562">
        <v>307</v>
      </c>
      <c r="B6562" s="58">
        <v>53</v>
      </c>
      <c r="C6562" s="60">
        <v>2216</v>
      </c>
    </row>
    <row r="6563" spans="1:3">
      <c r="A6563">
        <v>308</v>
      </c>
      <c r="B6563" s="58">
        <v>58</v>
      </c>
      <c r="C6563" s="60">
        <v>2818</v>
      </c>
    </row>
    <row r="6564" spans="1:3">
      <c r="A6564">
        <v>309</v>
      </c>
      <c r="B6564" s="58">
        <v>54</v>
      </c>
      <c r="C6564" s="60">
        <v>3684</v>
      </c>
    </row>
    <row r="6565" spans="1:3">
      <c r="A6565">
        <v>310</v>
      </c>
      <c r="B6565" s="58">
        <v>94</v>
      </c>
      <c r="C6565" s="60">
        <v>12690</v>
      </c>
    </row>
    <row r="6566" spans="1:3">
      <c r="A6566">
        <v>311</v>
      </c>
      <c r="B6566" s="58">
        <v>80</v>
      </c>
      <c r="C6566" s="60">
        <v>7654</v>
      </c>
    </row>
    <row r="6567" spans="1:3">
      <c r="A6567">
        <v>312</v>
      </c>
      <c r="B6567" s="58">
        <v>53</v>
      </c>
      <c r="C6567" s="60">
        <v>2495</v>
      </c>
    </row>
    <row r="6568" spans="1:3">
      <c r="A6568">
        <v>313</v>
      </c>
      <c r="B6568" s="58">
        <v>60</v>
      </c>
      <c r="C6568" s="60">
        <v>3367</v>
      </c>
    </row>
    <row r="6569" spans="1:3">
      <c r="A6569">
        <v>314</v>
      </c>
      <c r="B6569" s="58">
        <v>51</v>
      </c>
      <c r="C6569" s="60">
        <v>2088</v>
      </c>
    </row>
    <row r="6570" spans="1:3">
      <c r="A6570">
        <v>315</v>
      </c>
      <c r="B6570" s="58">
        <v>55</v>
      </c>
      <c r="C6570" s="60">
        <v>2660</v>
      </c>
    </row>
    <row r="6571" spans="1:3">
      <c r="A6571">
        <v>316</v>
      </c>
      <c r="B6571" s="58">
        <v>51</v>
      </c>
      <c r="C6571" s="60">
        <v>2013</v>
      </c>
    </row>
    <row r="6572" spans="1:3">
      <c r="A6572">
        <v>317</v>
      </c>
      <c r="B6572" s="58">
        <v>56</v>
      </c>
      <c r="C6572" s="60">
        <v>2833</v>
      </c>
    </row>
    <row r="6573" spans="1:3">
      <c r="A6573">
        <v>318</v>
      </c>
      <c r="B6573" s="58">
        <v>54</v>
      </c>
      <c r="C6573" s="60">
        <v>2392</v>
      </c>
    </row>
    <row r="6574" spans="1:3">
      <c r="A6574">
        <v>319</v>
      </c>
      <c r="B6574" s="58">
        <v>55</v>
      </c>
      <c r="C6574" s="60">
        <v>2536</v>
      </c>
    </row>
    <row r="6575" spans="1:3">
      <c r="A6575">
        <v>320</v>
      </c>
      <c r="B6575" s="58">
        <v>63</v>
      </c>
      <c r="C6575" s="60">
        <v>3223</v>
      </c>
    </row>
    <row r="6576" spans="1:3">
      <c r="A6576">
        <v>321</v>
      </c>
      <c r="B6576" s="58">
        <v>55</v>
      </c>
      <c r="C6576" s="60">
        <v>2164</v>
      </c>
    </row>
    <row r="6577" spans="1:3">
      <c r="A6577">
        <v>322</v>
      </c>
      <c r="B6577" s="58">
        <v>56</v>
      </c>
      <c r="C6577" s="60">
        <v>2309</v>
      </c>
    </row>
    <row r="6578" spans="1:3">
      <c r="A6578">
        <v>323</v>
      </c>
      <c r="B6578" s="58">
        <v>65</v>
      </c>
      <c r="C6578" s="60">
        <v>4244</v>
      </c>
    </row>
    <row r="6579" spans="1:3">
      <c r="A6579">
        <v>324</v>
      </c>
      <c r="B6579" s="58">
        <v>70</v>
      </c>
      <c r="C6579" s="60">
        <v>5241</v>
      </c>
    </row>
    <row r="6580" spans="1:3">
      <c r="A6580">
        <v>325</v>
      </c>
      <c r="B6580" s="58">
        <v>69</v>
      </c>
      <c r="C6580" s="60">
        <v>5242</v>
      </c>
    </row>
    <row r="6581" spans="1:3">
      <c r="A6581">
        <v>326</v>
      </c>
      <c r="B6581" s="58">
        <v>66</v>
      </c>
      <c r="C6581" s="60">
        <v>4160</v>
      </c>
    </row>
    <row r="6582" spans="1:3">
      <c r="A6582">
        <v>327</v>
      </c>
      <c r="B6582" s="58">
        <v>58</v>
      </c>
      <c r="C6582" s="60">
        <v>2966</v>
      </c>
    </row>
    <row r="6583" spans="1:3">
      <c r="A6583">
        <v>328</v>
      </c>
      <c r="B6583" s="58">
        <v>71</v>
      </c>
      <c r="C6583" s="60">
        <v>5875</v>
      </c>
    </row>
    <row r="6584" spans="1:3">
      <c r="A6584">
        <v>329</v>
      </c>
      <c r="B6584" s="58">
        <v>68</v>
      </c>
      <c r="C6584" s="60">
        <v>4713</v>
      </c>
    </row>
    <row r="6585" spans="1:3">
      <c r="A6585">
        <v>330</v>
      </c>
      <c r="B6585" s="58">
        <v>67</v>
      </c>
      <c r="C6585" s="60">
        <v>4311</v>
      </c>
    </row>
    <row r="6586" spans="1:3">
      <c r="A6586">
        <v>331</v>
      </c>
      <c r="B6586" s="58">
        <v>65</v>
      </c>
      <c r="C6586" s="60">
        <v>4070</v>
      </c>
    </row>
    <row r="6587" spans="1:3">
      <c r="A6587">
        <v>332</v>
      </c>
      <c r="B6587" s="58">
        <v>65</v>
      </c>
      <c r="C6587" s="60">
        <v>3974</v>
      </c>
    </row>
    <row r="6588" spans="1:3">
      <c r="A6588">
        <v>333</v>
      </c>
      <c r="B6588" s="58">
        <v>63</v>
      </c>
      <c r="C6588" s="60">
        <v>3787</v>
      </c>
    </row>
    <row r="6589" spans="1:3">
      <c r="A6589">
        <v>334</v>
      </c>
      <c r="B6589" s="58">
        <v>61</v>
      </c>
      <c r="C6589" s="60">
        <v>3316</v>
      </c>
    </row>
    <row r="6590" spans="1:3">
      <c r="A6590">
        <v>335</v>
      </c>
      <c r="B6590" s="58">
        <v>70</v>
      </c>
      <c r="C6590" s="60">
        <v>4765</v>
      </c>
    </row>
    <row r="6591" spans="1:3">
      <c r="A6591">
        <v>336</v>
      </c>
      <c r="B6591" s="58">
        <v>76</v>
      </c>
      <c r="C6591" s="60">
        <v>7074</v>
      </c>
    </row>
    <row r="6592" spans="1:3">
      <c r="A6592">
        <v>337</v>
      </c>
      <c r="B6592" s="58">
        <v>66</v>
      </c>
      <c r="C6592" s="60">
        <v>4452</v>
      </c>
    </row>
    <row r="6593" spans="1:3">
      <c r="A6593">
        <v>338</v>
      </c>
      <c r="B6593" s="58">
        <v>67</v>
      </c>
      <c r="C6593" s="60">
        <v>4720</v>
      </c>
    </row>
    <row r="6594" spans="1:3">
      <c r="A6594">
        <v>339</v>
      </c>
      <c r="B6594" s="58">
        <v>58</v>
      </c>
      <c r="C6594" s="60">
        <v>3172</v>
      </c>
    </row>
    <row r="6595" spans="1:3">
      <c r="A6595">
        <v>340</v>
      </c>
      <c r="B6595" s="58">
        <v>80</v>
      </c>
      <c r="C6595" s="60">
        <v>7244</v>
      </c>
    </row>
    <row r="6596" spans="1:3">
      <c r="A6596">
        <v>341</v>
      </c>
      <c r="B6596" s="58">
        <v>60</v>
      </c>
      <c r="C6596" s="60">
        <v>3360</v>
      </c>
    </row>
    <row r="6597" spans="1:3">
      <c r="A6597">
        <v>342</v>
      </c>
      <c r="B6597" s="58">
        <v>62</v>
      </c>
      <c r="C6597" s="60">
        <v>3458</v>
      </c>
    </row>
    <row r="6598" spans="1:3">
      <c r="A6598">
        <v>343</v>
      </c>
      <c r="B6598" s="58">
        <v>53</v>
      </c>
      <c r="C6598" s="60">
        <v>2249</v>
      </c>
    </row>
    <row r="6599" spans="1:3">
      <c r="A6599">
        <v>344</v>
      </c>
      <c r="B6599" s="58">
        <v>51</v>
      </c>
      <c r="C6599" s="60">
        <v>1841</v>
      </c>
    </row>
    <row r="6600" spans="1:3">
      <c r="A6600">
        <v>345</v>
      </c>
      <c r="B6600" s="58">
        <v>50</v>
      </c>
      <c r="C6600" s="60">
        <v>1724</v>
      </c>
    </row>
    <row r="6601" spans="1:3">
      <c r="A6601">
        <v>346</v>
      </c>
      <c r="B6601" s="58">
        <v>49</v>
      </c>
      <c r="C6601" s="60">
        <v>1515</v>
      </c>
    </row>
    <row r="6602" spans="1:3">
      <c r="A6602">
        <v>347</v>
      </c>
      <c r="B6602" s="58">
        <v>52</v>
      </c>
      <c r="C6602" s="60">
        <v>1914</v>
      </c>
    </row>
    <row r="6603" spans="1:3">
      <c r="A6603">
        <v>348</v>
      </c>
      <c r="B6603" s="58">
        <v>61</v>
      </c>
      <c r="C6603" s="60">
        <v>2917</v>
      </c>
    </row>
    <row r="6604" spans="1:3">
      <c r="A6604">
        <v>349</v>
      </c>
      <c r="B6604" s="58">
        <v>52</v>
      </c>
      <c r="C6604" s="60">
        <v>1959</v>
      </c>
    </row>
    <row r="6605" spans="1:3">
      <c r="A6605">
        <v>350</v>
      </c>
      <c r="B6605" s="58">
        <v>61</v>
      </c>
      <c r="C6605" s="60">
        <v>3558</v>
      </c>
    </row>
    <row r="6606" spans="1:3">
      <c r="A6606">
        <v>351</v>
      </c>
      <c r="B6606" s="58">
        <v>54</v>
      </c>
      <c r="C6606" s="60">
        <v>2189</v>
      </c>
    </row>
    <row r="6607" spans="1:3">
      <c r="A6607">
        <v>352</v>
      </c>
      <c r="B6607" s="58">
        <v>61</v>
      </c>
      <c r="C6607" s="60">
        <v>3482</v>
      </c>
    </row>
    <row r="6608" spans="1:3">
      <c r="A6608">
        <v>353</v>
      </c>
      <c r="B6608" s="58">
        <v>70</v>
      </c>
      <c r="C6608" s="60">
        <v>5064</v>
      </c>
    </row>
    <row r="6609" spans="1:3">
      <c r="A6609">
        <v>354</v>
      </c>
      <c r="B6609" s="58">
        <v>64</v>
      </c>
      <c r="C6609" s="60">
        <v>3920</v>
      </c>
    </row>
    <row r="6610" spans="1:3">
      <c r="A6610">
        <v>355</v>
      </c>
      <c r="B6610" s="58">
        <v>55</v>
      </c>
      <c r="C6610" s="60">
        <v>2603</v>
      </c>
    </row>
    <row r="6611" spans="1:3">
      <c r="A6611">
        <v>356</v>
      </c>
      <c r="B6611" s="58">
        <v>60</v>
      </c>
      <c r="C6611" s="60">
        <v>3336</v>
      </c>
    </row>
    <row r="6612" spans="1:3">
      <c r="A6612">
        <v>357</v>
      </c>
      <c r="B6612" s="58">
        <v>68</v>
      </c>
      <c r="C6612" s="60">
        <v>4871</v>
      </c>
    </row>
    <row r="6613" spans="1:3">
      <c r="A6613">
        <v>358</v>
      </c>
      <c r="B6613" s="58">
        <v>64</v>
      </c>
      <c r="C6613" s="60">
        <v>3947</v>
      </c>
    </row>
    <row r="6614" spans="1:3">
      <c r="A6614">
        <v>359</v>
      </c>
      <c r="B6614" s="58">
        <v>87</v>
      </c>
      <c r="C6614" s="60">
        <v>10553</v>
      </c>
    </row>
    <row r="6615" spans="1:3">
      <c r="A6615">
        <v>360</v>
      </c>
      <c r="B6615" s="58">
        <v>64</v>
      </c>
      <c r="C6615" s="60">
        <v>3865</v>
      </c>
    </row>
    <row r="6616" spans="1:3">
      <c r="A6616">
        <v>361</v>
      </c>
      <c r="B6616" s="58">
        <v>55</v>
      </c>
      <c r="C6616" s="60">
        <v>2546</v>
      </c>
    </row>
    <row r="6617" spans="1:3">
      <c r="A6617">
        <v>362</v>
      </c>
      <c r="B6617" s="58">
        <v>75</v>
      </c>
      <c r="C6617" s="60">
        <v>5876</v>
      </c>
    </row>
    <row r="6618" spans="1:3">
      <c r="A6618">
        <v>363</v>
      </c>
      <c r="B6618" s="58">
        <v>60</v>
      </c>
      <c r="C6618" s="60">
        <v>3014</v>
      </c>
    </row>
    <row r="6619" spans="1:3">
      <c r="A6619">
        <v>364</v>
      </c>
      <c r="B6619" s="58">
        <v>58</v>
      </c>
      <c r="C6619" s="60">
        <v>2942</v>
      </c>
    </row>
    <row r="6620" spans="1:3">
      <c r="A6620">
        <v>365</v>
      </c>
      <c r="B6620" s="58">
        <v>60</v>
      </c>
      <c r="C6620" s="60">
        <v>3576</v>
      </c>
    </row>
    <row r="6621" spans="1:3">
      <c r="A6621">
        <v>366</v>
      </c>
      <c r="B6621" s="58">
        <v>65</v>
      </c>
      <c r="C6621" s="60">
        <v>4614</v>
      </c>
    </row>
    <row r="6622" spans="1:3">
      <c r="A6622">
        <v>367</v>
      </c>
      <c r="B6622" s="58">
        <v>69</v>
      </c>
      <c r="C6622" s="60">
        <v>5604</v>
      </c>
    </row>
    <row r="6623" spans="1:3">
      <c r="A6623">
        <v>368</v>
      </c>
      <c r="B6623" s="58">
        <v>78</v>
      </c>
      <c r="C6623" s="60">
        <v>8339</v>
      </c>
    </row>
    <row r="6624" spans="1:3">
      <c r="A6624">
        <v>369</v>
      </c>
      <c r="B6624" s="58">
        <v>68</v>
      </c>
      <c r="C6624" s="60">
        <v>4877</v>
      </c>
    </row>
    <row r="6625" spans="1:3">
      <c r="A6625">
        <v>370</v>
      </c>
      <c r="B6625" s="58">
        <v>58</v>
      </c>
      <c r="C6625" s="60">
        <v>2958</v>
      </c>
    </row>
    <row r="6626" spans="1:3">
      <c r="A6626">
        <v>371</v>
      </c>
      <c r="B6626" s="58">
        <v>81</v>
      </c>
      <c r="C6626" s="60">
        <v>8611</v>
      </c>
    </row>
    <row r="6627" spans="1:3">
      <c r="A6627">
        <v>372</v>
      </c>
      <c r="B6627" s="58">
        <v>93</v>
      </c>
      <c r="C6627" s="60">
        <v>13563</v>
      </c>
    </row>
    <row r="6628" spans="1:3">
      <c r="A6628">
        <v>373</v>
      </c>
      <c r="B6628" s="58">
        <v>60</v>
      </c>
      <c r="C6628" s="60">
        <v>3149</v>
      </c>
    </row>
    <row r="6629" spans="1:3">
      <c r="A6629">
        <v>374</v>
      </c>
      <c r="B6629" s="58">
        <v>60</v>
      </c>
      <c r="C6629" s="60">
        <v>3311</v>
      </c>
    </row>
    <row r="6630" spans="1:3">
      <c r="A6630">
        <v>375</v>
      </c>
      <c r="B6630" s="58">
        <v>54</v>
      </c>
      <c r="C6630" s="60">
        <v>2405</v>
      </c>
    </row>
    <row r="6631" spans="1:3">
      <c r="A6631">
        <v>376</v>
      </c>
      <c r="B6631" s="58">
        <v>56</v>
      </c>
      <c r="C6631" s="60">
        <v>2760</v>
      </c>
    </row>
    <row r="6632" spans="1:3">
      <c r="A6632">
        <v>377</v>
      </c>
      <c r="B6632" s="58">
        <v>53</v>
      </c>
      <c r="C6632" s="60">
        <v>2361</v>
      </c>
    </row>
    <row r="6633" spans="1:3">
      <c r="A6633">
        <v>378</v>
      </c>
      <c r="B6633" s="58">
        <v>63</v>
      </c>
      <c r="C6633" s="60">
        <v>3668</v>
      </c>
    </row>
    <row r="6634" spans="1:3">
      <c r="A6634">
        <v>379</v>
      </c>
      <c r="B6634" s="58">
        <v>60</v>
      </c>
      <c r="C6634" s="60">
        <v>3560</v>
      </c>
    </row>
    <row r="6635" spans="1:3">
      <c r="A6635">
        <v>380</v>
      </c>
      <c r="B6635" s="58">
        <v>70</v>
      </c>
      <c r="C6635" s="60">
        <v>5324</v>
      </c>
    </row>
    <row r="6636" spans="1:3">
      <c r="A6636">
        <v>381</v>
      </c>
      <c r="B6636" s="58">
        <v>65</v>
      </c>
      <c r="C6636" s="60">
        <v>4221</v>
      </c>
    </row>
    <row r="6637" spans="1:3">
      <c r="A6637">
        <v>382</v>
      </c>
      <c r="B6637" s="58">
        <v>77</v>
      </c>
      <c r="C6637" s="60">
        <v>8287</v>
      </c>
    </row>
    <row r="6638" spans="1:3">
      <c r="A6638">
        <v>383</v>
      </c>
      <c r="B6638" s="58">
        <v>59</v>
      </c>
      <c r="C6638" s="60">
        <v>3276</v>
      </c>
    </row>
    <row r="6639" spans="1:3">
      <c r="A6639">
        <v>384</v>
      </c>
      <c r="B6639" s="58">
        <v>62</v>
      </c>
      <c r="C6639" s="60">
        <v>3512</v>
      </c>
    </row>
    <row r="6640" spans="1:3">
      <c r="A6640">
        <v>385</v>
      </c>
      <c r="B6640" s="58">
        <v>64</v>
      </c>
      <c r="C6640" s="60">
        <v>3566</v>
      </c>
    </row>
    <row r="6641" spans="1:3">
      <c r="A6641">
        <v>386</v>
      </c>
      <c r="B6641" s="58">
        <v>60</v>
      </c>
      <c r="C6641" s="60">
        <v>3467</v>
      </c>
    </row>
    <row r="6642" spans="1:3">
      <c r="A6642">
        <v>387</v>
      </c>
      <c r="B6642" s="58">
        <v>67</v>
      </c>
      <c r="C6642" s="60">
        <v>4395</v>
      </c>
    </row>
    <row r="6643" spans="1:3">
      <c r="A6643">
        <v>388</v>
      </c>
      <c r="B6643" s="58">
        <v>58</v>
      </c>
      <c r="C6643" s="60">
        <v>2880</v>
      </c>
    </row>
    <row r="6644" spans="1:3">
      <c r="A6644">
        <v>389</v>
      </c>
      <c r="B6644" s="58">
        <v>65</v>
      </c>
      <c r="C6644" s="60">
        <v>4097</v>
      </c>
    </row>
    <row r="6645" spans="1:3">
      <c r="A6645">
        <v>390</v>
      </c>
      <c r="B6645" s="58">
        <v>61</v>
      </c>
      <c r="C6645" s="60">
        <v>3216</v>
      </c>
    </row>
    <row r="6646" spans="1:3">
      <c r="A6646">
        <v>391</v>
      </c>
      <c r="B6646" s="58">
        <v>66</v>
      </c>
      <c r="C6646" s="60">
        <v>4235</v>
      </c>
    </row>
    <row r="6647" spans="1:3">
      <c r="A6647">
        <v>392</v>
      </c>
      <c r="B6647" s="58">
        <v>60</v>
      </c>
      <c r="C6647" s="60">
        <v>3255</v>
      </c>
    </row>
    <row r="6648" spans="1:3">
      <c r="A6648">
        <v>393</v>
      </c>
      <c r="B6648" s="58">
        <v>74</v>
      </c>
      <c r="C6648" s="60">
        <v>6128</v>
      </c>
    </row>
    <row r="6649" spans="1:3">
      <c r="A6649">
        <v>394</v>
      </c>
      <c r="B6649" s="58">
        <v>62</v>
      </c>
      <c r="C6649" s="60">
        <v>3445</v>
      </c>
    </row>
    <row r="6650" spans="1:3">
      <c r="A6650">
        <v>395</v>
      </c>
      <c r="B6650" s="58">
        <v>63</v>
      </c>
      <c r="C6650" s="60">
        <v>3625</v>
      </c>
    </row>
    <row r="6651" spans="1:3">
      <c r="A6651">
        <v>396</v>
      </c>
      <c r="B6651" s="58">
        <v>64</v>
      </c>
      <c r="C6651" s="60">
        <v>3780</v>
      </c>
    </row>
    <row r="6652" spans="1:3">
      <c r="A6652">
        <v>397</v>
      </c>
      <c r="B6652" s="58">
        <v>63</v>
      </c>
      <c r="C6652" s="60">
        <v>3705</v>
      </c>
    </row>
    <row r="6653" spans="1:3">
      <c r="A6653">
        <v>398</v>
      </c>
      <c r="B6653" s="58">
        <v>64</v>
      </c>
      <c r="C6653" s="60">
        <v>4000</v>
      </c>
    </row>
    <row r="6654" spans="1:3">
      <c r="A6654">
        <v>399</v>
      </c>
      <c r="B6654" s="58">
        <v>72</v>
      </c>
      <c r="C6654" s="60">
        <v>5780</v>
      </c>
    </row>
    <row r="6655" spans="1:3">
      <c r="A6655">
        <v>400</v>
      </c>
      <c r="B6655" s="58">
        <v>65</v>
      </c>
      <c r="C6655" s="60">
        <v>3870</v>
      </c>
    </row>
    <row r="6656" spans="1:3">
      <c r="A6656">
        <v>401</v>
      </c>
      <c r="B6656" s="58">
        <v>51</v>
      </c>
      <c r="C6656" s="60">
        <v>1830</v>
      </c>
    </row>
    <row r="6657" spans="1:3">
      <c r="A6657">
        <v>402</v>
      </c>
      <c r="B6657" s="58">
        <v>86</v>
      </c>
      <c r="C6657" s="60">
        <v>12690</v>
      </c>
    </row>
    <row r="6658" spans="1:3">
      <c r="A6658">
        <v>403</v>
      </c>
      <c r="B6658" s="58">
        <v>65</v>
      </c>
      <c r="C6658" s="60">
        <v>4400</v>
      </c>
    </row>
    <row r="6659" spans="1:3">
      <c r="A6659">
        <v>404</v>
      </c>
      <c r="B6659" s="58">
        <v>98</v>
      </c>
      <c r="C6659" s="60">
        <v>15538</v>
      </c>
    </row>
    <row r="6660" spans="1:3">
      <c r="A6660">
        <v>405</v>
      </c>
      <c r="B6660" s="58">
        <v>76</v>
      </c>
      <c r="C6660" s="60">
        <v>8480</v>
      </c>
    </row>
    <row r="6661" spans="1:3">
      <c r="A6661">
        <v>406</v>
      </c>
      <c r="B6661" s="58">
        <v>56</v>
      </c>
      <c r="C6661" s="60">
        <v>2589</v>
      </c>
    </row>
    <row r="6662" spans="1:3">
      <c r="A6662">
        <v>407</v>
      </c>
      <c r="B6662" s="58">
        <v>61</v>
      </c>
      <c r="C6662" s="60">
        <v>3200</v>
      </c>
    </row>
    <row r="6663" spans="1:3">
      <c r="A6663">
        <v>408</v>
      </c>
      <c r="B6663" s="58">
        <v>67</v>
      </c>
      <c r="C6663" s="60">
        <v>4646</v>
      </c>
    </row>
    <row r="6664" spans="1:3">
      <c r="A6664">
        <v>409</v>
      </c>
      <c r="B6664" s="58">
        <v>56</v>
      </c>
      <c r="C6664" s="60">
        <v>2500</v>
      </c>
    </row>
    <row r="6665" spans="1:3">
      <c r="A6665">
        <v>410</v>
      </c>
      <c r="B6665" s="58">
        <v>62</v>
      </c>
      <c r="C6665" s="60">
        <v>3671</v>
      </c>
    </row>
    <row r="6666" spans="1:3">
      <c r="A6666">
        <v>411</v>
      </c>
      <c r="B6666" s="58">
        <v>72</v>
      </c>
      <c r="C6666" s="60">
        <v>5673</v>
      </c>
    </row>
    <row r="6667" spans="1:3">
      <c r="A6667">
        <v>412</v>
      </c>
      <c r="B6667" s="58">
        <v>63</v>
      </c>
      <c r="C6667" s="60">
        <v>4188</v>
      </c>
    </row>
    <row r="6668" spans="1:3">
      <c r="A6668">
        <v>413</v>
      </c>
      <c r="B6668" s="58">
        <v>67</v>
      </c>
      <c r="C6668" s="60">
        <v>4585</v>
      </c>
    </row>
    <row r="6669" spans="1:3">
      <c r="A6669">
        <v>414</v>
      </c>
      <c r="B6669" s="58">
        <v>58</v>
      </c>
      <c r="C6669" s="60">
        <v>2900</v>
      </c>
    </row>
    <row r="6670" spans="1:3">
      <c r="A6670">
        <v>415</v>
      </c>
      <c r="B6670" s="58">
        <v>52</v>
      </c>
      <c r="C6670" s="60">
        <v>1967</v>
      </c>
    </row>
    <row r="6671" spans="1:3">
      <c r="A6671">
        <v>416</v>
      </c>
      <c r="B6671" s="58">
        <v>55</v>
      </c>
      <c r="C6671" s="60">
        <v>2860</v>
      </c>
    </row>
    <row r="6672" spans="1:3">
      <c r="A6672">
        <v>417</v>
      </c>
      <c r="B6672" s="58">
        <v>62</v>
      </c>
      <c r="C6672" s="60">
        <v>3301</v>
      </c>
    </row>
    <row r="6673" spans="1:3">
      <c r="A6673">
        <v>418</v>
      </c>
      <c r="B6673" s="58">
        <v>60</v>
      </c>
      <c r="C6673" s="60">
        <v>3291</v>
      </c>
    </row>
    <row r="6674" spans="1:3">
      <c r="A6674">
        <v>419</v>
      </c>
      <c r="B6674" s="58">
        <v>56</v>
      </c>
      <c r="C6674" s="60">
        <v>2657</v>
      </c>
    </row>
    <row r="6675" spans="1:3">
      <c r="A6675">
        <v>420</v>
      </c>
      <c r="B6675" s="58">
        <v>56</v>
      </c>
      <c r="C6675" s="60">
        <v>2494</v>
      </c>
    </row>
    <row r="6676" spans="1:3">
      <c r="A6676">
        <v>421</v>
      </c>
      <c r="B6676" s="58">
        <v>50</v>
      </c>
      <c r="C6676" s="60">
        <v>1645</v>
      </c>
    </row>
    <row r="6677" spans="1:3">
      <c r="A6677">
        <v>422</v>
      </c>
      <c r="B6677" s="58">
        <v>51</v>
      </c>
      <c r="C6677" s="60">
        <v>2071</v>
      </c>
    </row>
    <row r="6678" spans="1:3">
      <c r="A6678">
        <v>423</v>
      </c>
      <c r="B6678" s="58">
        <v>55</v>
      </c>
      <c r="C6678" s="60">
        <v>2404</v>
      </c>
    </row>
    <row r="6679" spans="1:3">
      <c r="A6679">
        <v>424</v>
      </c>
      <c r="B6679" s="58">
        <v>51</v>
      </c>
      <c r="C6679" s="60">
        <v>1956</v>
      </c>
    </row>
    <row r="6680" spans="1:3">
      <c r="A6680">
        <v>425</v>
      </c>
      <c r="B6680" s="58">
        <v>56</v>
      </c>
      <c r="C6680" s="60">
        <v>3000</v>
      </c>
    </row>
    <row r="6681" spans="1:3">
      <c r="A6681">
        <v>426</v>
      </c>
      <c r="B6681" s="58">
        <v>74</v>
      </c>
      <c r="C6681" s="60">
        <v>7121</v>
      </c>
    </row>
    <row r="6682" spans="1:3">
      <c r="A6682">
        <v>427</v>
      </c>
      <c r="B6682" s="58">
        <v>93</v>
      </c>
      <c r="C6682" s="60">
        <v>12334</v>
      </c>
    </row>
    <row r="6683" spans="1:3">
      <c r="A6683">
        <v>428</v>
      </c>
      <c r="B6683" s="58">
        <v>67</v>
      </c>
      <c r="C6683" s="60">
        <v>4842</v>
      </c>
    </row>
    <row r="6684" spans="1:3">
      <c r="A6684">
        <v>429</v>
      </c>
      <c r="B6684" s="58">
        <v>71</v>
      </c>
      <c r="C6684" s="60">
        <v>5941</v>
      </c>
    </row>
    <row r="6685" spans="1:3">
      <c r="A6685">
        <v>430</v>
      </c>
      <c r="B6685" s="58">
        <v>58</v>
      </c>
      <c r="C6685" s="60">
        <v>2900</v>
      </c>
    </row>
    <row r="6686" spans="1:3">
      <c r="A6686">
        <v>431</v>
      </c>
      <c r="B6686" s="58">
        <v>67</v>
      </c>
      <c r="C6686" s="60">
        <v>4782</v>
      </c>
    </row>
    <row r="6687" spans="1:3">
      <c r="A6687">
        <v>432</v>
      </c>
      <c r="B6687" s="58">
        <v>66</v>
      </c>
      <c r="C6687" s="60">
        <v>4265</v>
      </c>
    </row>
    <row r="6688" spans="1:3">
      <c r="A6688">
        <v>433</v>
      </c>
      <c r="B6688" s="58">
        <v>55</v>
      </c>
      <c r="C6688" s="60">
        <v>2668</v>
      </c>
    </row>
    <row r="6689" spans="1:3">
      <c r="A6689">
        <v>434</v>
      </c>
      <c r="B6689" s="58">
        <v>69</v>
      </c>
      <c r="C6689" s="60">
        <v>5287</v>
      </c>
    </row>
    <row r="6690" spans="1:3">
      <c r="A6690">
        <v>435</v>
      </c>
      <c r="B6690" s="58">
        <v>52</v>
      </c>
      <c r="C6690" s="60">
        <v>2148</v>
      </c>
    </row>
    <row r="6691" spans="1:3">
      <c r="A6691">
        <v>436</v>
      </c>
      <c r="B6691" s="58">
        <v>63</v>
      </c>
      <c r="C6691" s="60">
        <v>3567</v>
      </c>
    </row>
    <row r="6692" spans="1:3">
      <c r="A6692">
        <v>437</v>
      </c>
      <c r="B6692" s="58">
        <v>56</v>
      </c>
      <c r="C6692" s="60">
        <v>2969</v>
      </c>
    </row>
    <row r="6693" spans="1:3">
      <c r="A6693">
        <v>438</v>
      </c>
      <c r="B6693" s="58">
        <v>55</v>
      </c>
      <c r="C6693" s="60">
        <v>2404</v>
      </c>
    </row>
    <row r="6694" spans="1:3">
      <c r="A6694">
        <v>439</v>
      </c>
      <c r="B6694" s="58">
        <v>56</v>
      </c>
      <c r="C6694" s="60">
        <v>2652</v>
      </c>
    </row>
    <row r="6695" spans="1:3">
      <c r="A6695">
        <v>440</v>
      </c>
      <c r="B6695" s="58">
        <v>86</v>
      </c>
      <c r="C6695" s="60">
        <v>11512</v>
      </c>
    </row>
    <row r="6696" spans="1:3">
      <c r="A6696">
        <v>441</v>
      </c>
      <c r="B6696" s="58">
        <v>55</v>
      </c>
      <c r="C6696" s="60">
        <v>2440</v>
      </c>
    </row>
    <row r="6697" spans="1:3">
      <c r="A6697">
        <v>442</v>
      </c>
      <c r="B6697" s="58">
        <v>52</v>
      </c>
      <c r="C6697" s="60">
        <v>2124</v>
      </c>
    </row>
    <row r="6698" spans="1:3">
      <c r="A6698">
        <v>443</v>
      </c>
      <c r="B6698" s="58">
        <v>55</v>
      </c>
      <c r="C6698" s="60">
        <v>2706</v>
      </c>
    </row>
    <row r="6699" spans="1:3">
      <c r="A6699">
        <v>444</v>
      </c>
      <c r="B6699" s="58">
        <v>88</v>
      </c>
      <c r="C6699" s="60">
        <v>12915</v>
      </c>
    </row>
    <row r="6700" spans="1:3">
      <c r="A6700">
        <v>445</v>
      </c>
      <c r="B6700" s="58">
        <v>66</v>
      </c>
      <c r="C6700" s="60">
        <v>5335</v>
      </c>
    </row>
    <row r="6701" spans="1:3">
      <c r="A6701">
        <v>446</v>
      </c>
      <c r="B6701" s="58">
        <v>67</v>
      </c>
      <c r="C6701" s="60">
        <v>4511</v>
      </c>
    </row>
    <row r="6702" spans="1:3">
      <c r="A6702">
        <v>447</v>
      </c>
      <c r="B6702" s="58">
        <v>56</v>
      </c>
      <c r="C6702" s="60">
        <v>2358</v>
      </c>
    </row>
    <row r="6703" spans="1:3">
      <c r="A6703">
        <v>448</v>
      </c>
      <c r="B6703" s="58">
        <v>79</v>
      </c>
      <c r="C6703" s="60">
        <v>9384</v>
      </c>
    </row>
    <row r="6704" spans="1:3">
      <c r="A6704">
        <v>449</v>
      </c>
      <c r="B6704" s="58">
        <v>57</v>
      </c>
      <c r="C6704" s="60">
        <v>2831</v>
      </c>
    </row>
    <row r="6705" spans="1:3">
      <c r="A6705">
        <v>450</v>
      </c>
      <c r="B6705" s="58">
        <v>76</v>
      </c>
      <c r="C6705" s="60">
        <v>7823</v>
      </c>
    </row>
    <row r="6706" spans="1:3">
      <c r="A6706">
        <v>451</v>
      </c>
      <c r="B6706" s="58">
        <v>62</v>
      </c>
      <c r="C6706" s="60">
        <v>4050</v>
      </c>
    </row>
    <row r="6707" spans="1:3">
      <c r="A6707">
        <v>452</v>
      </c>
      <c r="B6707" s="58">
        <v>64</v>
      </c>
      <c r="C6707" s="60">
        <v>3965</v>
      </c>
    </row>
    <row r="6708" spans="1:3">
      <c r="A6708">
        <v>453</v>
      </c>
      <c r="B6708" s="58">
        <v>57</v>
      </c>
      <c r="C6708" s="60">
        <v>2810</v>
      </c>
    </row>
    <row r="6709" spans="1:3">
      <c r="A6709">
        <v>454</v>
      </c>
      <c r="B6709" s="58">
        <v>80</v>
      </c>
      <c r="C6709" s="60">
        <v>9166</v>
      </c>
    </row>
    <row r="6710" spans="1:3">
      <c r="A6710">
        <v>455</v>
      </c>
      <c r="B6710" s="58">
        <v>72</v>
      </c>
      <c r="C6710" s="60">
        <v>5968</v>
      </c>
    </row>
    <row r="6711" spans="1:3">
      <c r="A6711">
        <v>456</v>
      </c>
      <c r="B6711" s="58">
        <v>65</v>
      </c>
      <c r="C6711" s="60">
        <v>4455</v>
      </c>
    </row>
    <row r="6712" spans="1:3">
      <c r="A6712">
        <v>457</v>
      </c>
      <c r="B6712" s="58">
        <v>73</v>
      </c>
      <c r="C6712" s="60">
        <v>6603</v>
      </c>
    </row>
    <row r="6713" spans="1:3">
      <c r="A6713">
        <v>458</v>
      </c>
      <c r="B6713" s="58">
        <v>52</v>
      </c>
      <c r="C6713" s="60">
        <v>2122</v>
      </c>
    </row>
    <row r="6714" spans="1:3">
      <c r="A6714">
        <v>459</v>
      </c>
      <c r="B6714" s="58">
        <v>62</v>
      </c>
      <c r="C6714" s="60">
        <v>3705</v>
      </c>
    </row>
    <row r="6715" spans="1:3">
      <c r="A6715">
        <v>460</v>
      </c>
      <c r="B6715" s="58">
        <v>63</v>
      </c>
      <c r="C6715" s="60">
        <v>3793</v>
      </c>
    </row>
    <row r="6716" spans="1:3">
      <c r="A6716">
        <v>461</v>
      </c>
      <c r="B6716" s="58">
        <v>68</v>
      </c>
      <c r="C6716" s="60">
        <v>5399</v>
      </c>
    </row>
    <row r="6717" spans="1:3">
      <c r="A6717">
        <v>462</v>
      </c>
      <c r="B6717" s="58">
        <v>54</v>
      </c>
      <c r="C6717" s="60">
        <v>2218</v>
      </c>
    </row>
    <row r="6718" spans="1:3">
      <c r="A6718">
        <v>463</v>
      </c>
      <c r="B6718" s="58">
        <v>60</v>
      </c>
      <c r="C6718" s="60">
        <v>3679</v>
      </c>
    </row>
    <row r="6719" spans="1:3">
      <c r="A6719">
        <v>464</v>
      </c>
      <c r="B6719" s="58">
        <v>60</v>
      </c>
      <c r="C6719" s="60">
        <v>3692</v>
      </c>
    </row>
    <row r="6720" spans="1:3">
      <c r="A6720">
        <v>465</v>
      </c>
      <c r="B6720" s="58">
        <v>62</v>
      </c>
      <c r="C6720" s="60">
        <v>3632</v>
      </c>
    </row>
    <row r="6721" spans="1:3">
      <c r="A6721">
        <v>466</v>
      </c>
      <c r="B6721" s="58">
        <v>66</v>
      </c>
      <c r="C6721" s="60">
        <v>4762</v>
      </c>
    </row>
    <row r="6722" spans="1:3">
      <c r="A6722">
        <v>467</v>
      </c>
      <c r="B6722" s="58">
        <v>69</v>
      </c>
      <c r="C6722" s="60">
        <v>4562</v>
      </c>
    </row>
    <row r="6723" spans="1:3">
      <c r="A6723">
        <v>468</v>
      </c>
      <c r="B6723" s="58">
        <v>57</v>
      </c>
      <c r="C6723" s="60">
        <v>3023</v>
      </c>
    </row>
    <row r="6724" spans="1:3">
      <c r="A6724">
        <v>469</v>
      </c>
      <c r="B6724" s="58">
        <v>64</v>
      </c>
      <c r="C6724" s="60">
        <v>4052</v>
      </c>
    </row>
    <row r="6725" spans="1:3">
      <c r="A6725">
        <v>470</v>
      </c>
      <c r="B6725" s="58">
        <v>81</v>
      </c>
      <c r="C6725" s="60">
        <v>9747</v>
      </c>
    </row>
    <row r="6726" spans="1:3">
      <c r="A6726">
        <v>471</v>
      </c>
      <c r="B6726" s="58">
        <v>76</v>
      </c>
      <c r="C6726" s="60">
        <v>7545</v>
      </c>
    </row>
    <row r="6727" spans="1:3">
      <c r="A6727">
        <v>472</v>
      </c>
      <c r="B6727" s="58">
        <v>66</v>
      </c>
      <c r="C6727" s="60">
        <v>4697</v>
      </c>
    </row>
    <row r="6728" spans="1:3">
      <c r="A6728">
        <v>473</v>
      </c>
      <c r="B6728" s="58">
        <v>71</v>
      </c>
      <c r="C6728" s="60">
        <v>5787</v>
      </c>
    </row>
    <row r="6729" spans="1:3">
      <c r="A6729">
        <v>474</v>
      </c>
      <c r="B6729" s="58">
        <v>63</v>
      </c>
      <c r="C6729" s="60">
        <v>4038</v>
      </c>
    </row>
    <row r="6730" spans="1:3">
      <c r="A6730">
        <v>475</v>
      </c>
      <c r="B6730" s="58">
        <v>54</v>
      </c>
      <c r="C6730" s="60">
        <v>2125</v>
      </c>
    </row>
    <row r="6731" spans="1:3">
      <c r="A6731">
        <v>476</v>
      </c>
      <c r="B6731" s="58">
        <v>64</v>
      </c>
      <c r="C6731" s="60">
        <v>4366</v>
      </c>
    </row>
    <row r="6732" spans="1:3">
      <c r="A6732">
        <v>477</v>
      </c>
      <c r="B6732" s="58">
        <v>76</v>
      </c>
      <c r="C6732" s="60">
        <v>7718</v>
      </c>
    </row>
    <row r="6733" spans="1:3">
      <c r="A6733">
        <v>478</v>
      </c>
      <c r="B6733" s="58">
        <v>55</v>
      </c>
      <c r="C6733" s="60">
        <v>2766</v>
      </c>
    </row>
    <row r="6734" spans="1:3">
      <c r="A6734">
        <v>479</v>
      </c>
      <c r="B6734" s="58">
        <v>62</v>
      </c>
      <c r="C6734" s="60">
        <v>3647</v>
      </c>
    </row>
    <row r="6735" spans="1:3">
      <c r="A6735">
        <v>480</v>
      </c>
      <c r="B6735" s="58">
        <v>60</v>
      </c>
      <c r="C6735" s="60">
        <v>3707</v>
      </c>
    </row>
    <row r="6736" spans="1:3">
      <c r="A6736">
        <v>481</v>
      </c>
      <c r="B6736" s="58">
        <v>55</v>
      </c>
      <c r="C6736" s="60">
        <v>2493</v>
      </c>
    </row>
    <row r="6737" spans="1:3">
      <c r="A6737">
        <v>482</v>
      </c>
      <c r="B6737" s="58">
        <v>58</v>
      </c>
      <c r="C6737" s="60">
        <v>2853</v>
      </c>
    </row>
    <row r="6738" spans="1:3">
      <c r="A6738">
        <v>483</v>
      </c>
      <c r="B6738" s="58">
        <v>57</v>
      </c>
      <c r="C6738" s="60">
        <v>2599</v>
      </c>
    </row>
    <row r="6739" spans="1:3">
      <c r="A6739">
        <v>484</v>
      </c>
      <c r="B6739" s="58">
        <v>55</v>
      </c>
      <c r="C6739" s="60">
        <v>2473</v>
      </c>
    </row>
    <row r="6740" spans="1:3">
      <c r="A6740">
        <v>485</v>
      </c>
      <c r="B6740" s="58">
        <v>56</v>
      </c>
      <c r="C6740" s="60">
        <v>2576</v>
      </c>
    </row>
    <row r="6741" spans="1:3">
      <c r="A6741">
        <v>486</v>
      </c>
      <c r="B6741" s="58">
        <v>65</v>
      </c>
      <c r="C6741" s="60">
        <v>2655</v>
      </c>
    </row>
    <row r="6742" spans="1:3">
      <c r="A6742">
        <v>487</v>
      </c>
      <c r="B6742" s="58">
        <v>65</v>
      </c>
      <c r="C6742" s="60">
        <v>4065</v>
      </c>
    </row>
    <row r="6743" spans="1:3">
      <c r="A6743">
        <v>488</v>
      </c>
      <c r="B6743" s="58">
        <v>61</v>
      </c>
      <c r="C6743" s="60">
        <v>3868</v>
      </c>
    </row>
    <row r="6744" spans="1:3">
      <c r="A6744">
        <v>489</v>
      </c>
      <c r="B6744" s="58">
        <v>58</v>
      </c>
      <c r="C6744" s="60">
        <v>3191</v>
      </c>
    </row>
    <row r="6745" spans="1:3">
      <c r="A6745">
        <v>490</v>
      </c>
      <c r="B6745" s="58">
        <v>65</v>
      </c>
      <c r="C6745" s="60">
        <v>3657</v>
      </c>
    </row>
    <row r="6746" spans="1:3">
      <c r="A6746">
        <v>491</v>
      </c>
      <c r="B6746" s="58">
        <v>58</v>
      </c>
      <c r="C6746" s="60">
        <v>2992</v>
      </c>
    </row>
    <row r="6747" spans="1:3">
      <c r="A6747">
        <v>492</v>
      </c>
      <c r="B6747" s="58">
        <v>54</v>
      </c>
      <c r="C6747" s="60">
        <v>2585</v>
      </c>
    </row>
    <row r="6748" spans="1:3">
      <c r="A6748">
        <v>493</v>
      </c>
      <c r="B6748" s="58">
        <v>52</v>
      </c>
      <c r="C6748" s="60">
        <v>2052</v>
      </c>
    </row>
    <row r="6749" spans="1:3">
      <c r="A6749">
        <v>494</v>
      </c>
      <c r="B6749" s="58">
        <v>76</v>
      </c>
      <c r="C6749" s="60">
        <v>7553</v>
      </c>
    </row>
    <row r="6750" spans="1:3">
      <c r="A6750">
        <v>495</v>
      </c>
      <c r="B6750" s="58">
        <v>56</v>
      </c>
      <c r="C6750" s="60">
        <v>2590</v>
      </c>
    </row>
    <row r="6751" spans="1:3">
      <c r="A6751">
        <v>496</v>
      </c>
      <c r="B6751" s="58">
        <v>56</v>
      </c>
      <c r="C6751" s="60">
        <v>2884</v>
      </c>
    </row>
    <row r="6752" spans="1:3">
      <c r="A6752">
        <v>497</v>
      </c>
      <c r="B6752" s="58">
        <v>72</v>
      </c>
      <c r="C6752" s="60">
        <v>5830</v>
      </c>
    </row>
    <row r="6753" spans="1:3">
      <c r="A6753">
        <v>498</v>
      </c>
      <c r="B6753" s="58">
        <v>68</v>
      </c>
      <c r="C6753" s="60">
        <v>4860</v>
      </c>
    </row>
    <row r="6754" spans="1:3">
      <c r="A6754">
        <v>499</v>
      </c>
      <c r="B6754" s="58">
        <v>68</v>
      </c>
      <c r="C6754" s="60">
        <v>4927</v>
      </c>
    </row>
    <row r="6755" spans="1:3">
      <c r="A6755">
        <v>500</v>
      </c>
      <c r="B6755" s="58">
        <v>73</v>
      </c>
      <c r="C6755" s="60">
        <v>6569</v>
      </c>
    </row>
    <row r="6756" spans="1:3">
      <c r="A6756">
        <v>501</v>
      </c>
      <c r="B6756" s="58">
        <v>70</v>
      </c>
      <c r="C6756" s="60">
        <v>5162</v>
      </c>
    </row>
    <row r="6757" spans="1:3">
      <c r="A6757">
        <v>502</v>
      </c>
      <c r="B6757" s="58">
        <v>71</v>
      </c>
      <c r="C6757" s="60">
        <v>5861</v>
      </c>
    </row>
    <row r="6758" spans="1:3">
      <c r="A6758">
        <v>503</v>
      </c>
      <c r="B6758" s="58">
        <v>58</v>
      </c>
      <c r="C6758" s="60">
        <v>2834</v>
      </c>
    </row>
    <row r="6759" spans="1:3">
      <c r="A6759">
        <v>504</v>
      </c>
      <c r="B6759" s="58">
        <v>65</v>
      </c>
      <c r="C6759" s="60">
        <v>4422</v>
      </c>
    </row>
    <row r="6760" spans="1:3">
      <c r="A6760">
        <v>505</v>
      </c>
      <c r="B6760" s="58">
        <v>61</v>
      </c>
      <c r="C6760" s="60">
        <v>3238</v>
      </c>
    </row>
    <row r="6761" spans="1:3">
      <c r="A6761">
        <v>506</v>
      </c>
      <c r="B6761" s="58">
        <v>57</v>
      </c>
      <c r="C6761" s="60">
        <v>2960</v>
      </c>
    </row>
    <row r="6762" spans="1:3">
      <c r="A6762">
        <v>507</v>
      </c>
      <c r="B6762" s="58">
        <v>64</v>
      </c>
      <c r="C6762" s="60">
        <v>3907</v>
      </c>
    </row>
    <row r="6763" spans="1:3">
      <c r="A6763">
        <v>508</v>
      </c>
      <c r="B6763" s="58">
        <v>65</v>
      </c>
      <c r="C6763" s="60">
        <v>4587</v>
      </c>
    </row>
    <row r="6764" spans="1:3">
      <c r="A6764">
        <v>509</v>
      </c>
      <c r="B6764" s="58">
        <v>66</v>
      </c>
      <c r="C6764" s="60">
        <v>4740</v>
      </c>
    </row>
    <row r="6765" spans="1:3">
      <c r="A6765">
        <v>510</v>
      </c>
      <c r="B6765" s="58">
        <v>68</v>
      </c>
      <c r="C6765" s="60">
        <v>4957</v>
      </c>
    </row>
    <row r="6766" spans="1:3">
      <c r="A6766">
        <v>511</v>
      </c>
      <c r="B6766" s="58">
        <v>72</v>
      </c>
      <c r="C6766" s="60">
        <v>5989</v>
      </c>
    </row>
    <row r="6767" spans="1:3">
      <c r="A6767">
        <v>512</v>
      </c>
      <c r="B6767" s="58">
        <v>72</v>
      </c>
      <c r="C6767" s="60">
        <v>6278</v>
      </c>
    </row>
    <row r="6768" spans="1:3">
      <c r="A6768">
        <v>513</v>
      </c>
      <c r="B6768" s="58">
        <v>78</v>
      </c>
      <c r="C6768" s="60">
        <v>7311</v>
      </c>
    </row>
    <row r="6769" spans="1:3">
      <c r="A6769">
        <v>514</v>
      </c>
      <c r="B6769" s="58">
        <v>60</v>
      </c>
      <c r="C6769" s="60">
        <v>3409</v>
      </c>
    </row>
    <row r="6770" spans="1:3">
      <c r="A6770">
        <v>515</v>
      </c>
      <c r="B6770" s="58">
        <v>73</v>
      </c>
      <c r="C6770" s="60">
        <v>5892</v>
      </c>
    </row>
    <row r="6771" spans="1:3">
      <c r="A6771">
        <v>516</v>
      </c>
      <c r="B6771" s="58">
        <v>72</v>
      </c>
      <c r="C6771" s="60">
        <v>6277</v>
      </c>
    </row>
    <row r="6772" spans="1:3">
      <c r="A6772">
        <v>517</v>
      </c>
      <c r="B6772" s="58">
        <v>69</v>
      </c>
      <c r="C6772" s="60">
        <v>5724</v>
      </c>
    </row>
    <row r="6773" spans="1:3">
      <c r="A6773">
        <v>518</v>
      </c>
      <c r="B6773" s="58">
        <v>77</v>
      </c>
      <c r="C6773" s="60">
        <v>8282</v>
      </c>
    </row>
    <row r="6774" spans="1:3">
      <c r="A6774">
        <v>519</v>
      </c>
      <c r="B6774" s="58">
        <v>65</v>
      </c>
      <c r="C6774" s="60">
        <v>4713</v>
      </c>
    </row>
    <row r="6775" spans="1:3">
      <c r="A6775">
        <v>520</v>
      </c>
      <c r="B6775" s="58">
        <v>62</v>
      </c>
      <c r="C6775" s="60">
        <v>3487</v>
      </c>
    </row>
    <row r="6776" spans="1:3">
      <c r="A6776">
        <v>521</v>
      </c>
      <c r="B6776" s="58">
        <v>62</v>
      </c>
      <c r="C6776" s="60">
        <v>4050</v>
      </c>
    </row>
    <row r="6777" spans="1:3">
      <c r="A6777">
        <v>522</v>
      </c>
      <c r="B6777" s="58">
        <v>65</v>
      </c>
      <c r="C6777" s="60">
        <v>4522</v>
      </c>
    </row>
    <row r="6778" spans="1:3">
      <c r="A6778">
        <v>523</v>
      </c>
      <c r="B6778" s="58">
        <v>61</v>
      </c>
      <c r="C6778" s="60">
        <v>4116</v>
      </c>
    </row>
    <row r="6779" spans="1:3">
      <c r="A6779">
        <v>524</v>
      </c>
      <c r="B6779" s="58">
        <v>69</v>
      </c>
      <c r="C6779" s="60">
        <v>5392</v>
      </c>
    </row>
    <row r="6780" spans="1:3">
      <c r="A6780">
        <v>525</v>
      </c>
      <c r="B6780" s="58">
        <v>58</v>
      </c>
      <c r="C6780" s="60">
        <v>2980</v>
      </c>
    </row>
    <row r="6781" spans="1:3">
      <c r="A6781">
        <v>526</v>
      </c>
      <c r="B6781" s="58">
        <v>60</v>
      </c>
      <c r="C6781" s="60">
        <v>3236</v>
      </c>
    </row>
    <row r="6782" spans="1:3">
      <c r="A6782">
        <v>527</v>
      </c>
      <c r="B6782" s="58">
        <v>79</v>
      </c>
      <c r="C6782" s="60">
        <v>8613</v>
      </c>
    </row>
    <row r="6783" spans="1:3">
      <c r="A6783">
        <v>528</v>
      </c>
      <c r="B6783" s="58">
        <v>72</v>
      </c>
      <c r="C6783" s="60">
        <v>5589</v>
      </c>
    </row>
    <row r="6784" spans="1:3">
      <c r="A6784">
        <v>529</v>
      </c>
      <c r="B6784" s="58">
        <v>61</v>
      </c>
      <c r="C6784" s="60">
        <v>4106</v>
      </c>
    </row>
    <row r="6785" spans="1:3">
      <c r="A6785">
        <v>530</v>
      </c>
      <c r="B6785" s="58">
        <v>66</v>
      </c>
      <c r="C6785" s="60">
        <v>4108</v>
      </c>
    </row>
    <row r="6786" spans="1:3">
      <c r="A6786">
        <v>531</v>
      </c>
      <c r="B6786" s="58">
        <v>60</v>
      </c>
      <c r="C6786" s="60">
        <v>2999</v>
      </c>
    </row>
    <row r="6787" spans="1:3">
      <c r="A6787">
        <v>532</v>
      </c>
      <c r="B6787" s="58">
        <v>70</v>
      </c>
      <c r="C6787" s="60">
        <v>3577</v>
      </c>
    </row>
    <row r="6788" spans="1:3">
      <c r="A6788">
        <v>533</v>
      </c>
      <c r="B6788" s="58">
        <v>61</v>
      </c>
      <c r="C6788" s="60">
        <v>3991</v>
      </c>
    </row>
    <row r="6789" spans="1:3">
      <c r="A6789">
        <v>534</v>
      </c>
      <c r="B6789" s="58">
        <v>58</v>
      </c>
      <c r="C6789" s="60">
        <v>3130</v>
      </c>
    </row>
    <row r="6790" spans="1:3">
      <c r="A6790">
        <v>535</v>
      </c>
      <c r="B6790" s="58">
        <v>69</v>
      </c>
      <c r="C6790" s="60">
        <v>5725</v>
      </c>
    </row>
    <row r="6791" spans="1:3">
      <c r="A6791">
        <v>536</v>
      </c>
      <c r="B6791" s="58">
        <v>61</v>
      </c>
      <c r="C6791" s="60">
        <v>3173</v>
      </c>
    </row>
    <row r="6792" spans="1:3">
      <c r="A6792">
        <v>537</v>
      </c>
      <c r="B6792" s="58">
        <v>73</v>
      </c>
      <c r="C6792" s="60">
        <v>6370</v>
      </c>
    </row>
    <row r="6793" spans="1:3">
      <c r="A6793">
        <v>538</v>
      </c>
      <c r="B6793" s="58">
        <v>69</v>
      </c>
      <c r="C6793" s="60">
        <v>5764</v>
      </c>
    </row>
    <row r="6794" spans="1:3">
      <c r="A6794">
        <v>539</v>
      </c>
      <c r="B6794" s="58">
        <v>58</v>
      </c>
      <c r="C6794" s="60">
        <v>2940</v>
      </c>
    </row>
    <row r="6795" spans="1:3">
      <c r="A6795">
        <v>540</v>
      </c>
      <c r="B6795" s="58">
        <v>56</v>
      </c>
      <c r="C6795" s="60">
        <v>2546</v>
      </c>
    </row>
    <row r="6796" spans="1:3">
      <c r="A6796">
        <v>541</v>
      </c>
      <c r="B6796" s="58">
        <v>73</v>
      </c>
      <c r="C6796" s="60">
        <v>6213</v>
      </c>
    </row>
    <row r="6797" spans="1:3">
      <c r="A6797">
        <v>542</v>
      </c>
      <c r="B6797" s="58">
        <v>65</v>
      </c>
      <c r="C6797" s="60">
        <v>4675</v>
      </c>
    </row>
    <row r="6798" spans="1:3">
      <c r="A6798">
        <v>543</v>
      </c>
      <c r="B6798" s="58">
        <v>62</v>
      </c>
      <c r="C6798" s="60">
        <v>3795</v>
      </c>
    </row>
    <row r="6799" spans="1:3">
      <c r="A6799">
        <v>544</v>
      </c>
      <c r="B6799" s="58">
        <v>57</v>
      </c>
      <c r="C6799" s="60">
        <v>2700</v>
      </c>
    </row>
    <row r="6800" spans="1:3">
      <c r="A6800">
        <v>545</v>
      </c>
      <c r="B6800" s="58">
        <v>56</v>
      </c>
      <c r="C6800" s="60">
        <v>2490</v>
      </c>
    </row>
    <row r="6801" spans="1:3">
      <c r="A6801">
        <v>546</v>
      </c>
      <c r="B6801" s="58">
        <v>68</v>
      </c>
      <c r="C6801" s="60">
        <v>6090</v>
      </c>
    </row>
    <row r="6802" spans="1:3">
      <c r="A6802">
        <v>547</v>
      </c>
      <c r="B6802" s="58">
        <v>54</v>
      </c>
      <c r="C6802" s="60">
        <v>2630</v>
      </c>
    </row>
    <row r="6803" spans="1:3">
      <c r="A6803">
        <v>548</v>
      </c>
      <c r="B6803" s="58">
        <v>70</v>
      </c>
      <c r="C6803" s="60">
        <v>5590</v>
      </c>
    </row>
    <row r="6804" spans="1:3">
      <c r="A6804">
        <v>549</v>
      </c>
      <c r="B6804" s="58">
        <v>91</v>
      </c>
      <c r="C6804" s="60">
        <v>3650</v>
      </c>
    </row>
    <row r="6805" spans="1:3">
      <c r="A6805">
        <v>550</v>
      </c>
      <c r="B6805" s="58">
        <v>69</v>
      </c>
      <c r="C6805" s="60">
        <v>4680</v>
      </c>
    </row>
    <row r="6806" spans="1:3">
      <c r="A6806">
        <v>551</v>
      </c>
      <c r="B6806" s="58">
        <v>60</v>
      </c>
      <c r="C6806" s="60">
        <v>3450</v>
      </c>
    </row>
    <row r="6807" spans="1:3">
      <c r="A6807">
        <v>552</v>
      </c>
      <c r="B6807" s="58">
        <v>56</v>
      </c>
      <c r="C6807" s="60">
        <v>2484</v>
      </c>
    </row>
    <row r="6808" spans="1:3">
      <c r="A6808">
        <v>553</v>
      </c>
      <c r="B6808" s="58">
        <v>74</v>
      </c>
      <c r="C6808" s="60">
        <v>6087</v>
      </c>
    </row>
    <row r="6809" spans="1:3">
      <c r="A6809">
        <v>554</v>
      </c>
      <c r="B6809" s="58">
        <v>53</v>
      </c>
      <c r="C6809" s="60">
        <v>2123</v>
      </c>
    </row>
    <row r="6810" spans="1:3">
      <c r="A6810">
        <v>555</v>
      </c>
      <c r="B6810" s="58">
        <v>92</v>
      </c>
      <c r="C6810" s="60">
        <v>12209</v>
      </c>
    </row>
    <row r="6811" spans="1:3">
      <c r="A6811">
        <v>556</v>
      </c>
      <c r="B6811" s="58">
        <v>67</v>
      </c>
      <c r="C6811" s="60">
        <v>4318</v>
      </c>
    </row>
    <row r="6812" spans="1:3">
      <c r="A6812">
        <v>557</v>
      </c>
      <c r="B6812" s="58">
        <v>53</v>
      </c>
      <c r="C6812" s="60">
        <v>2303</v>
      </c>
    </row>
    <row r="6813" spans="1:3">
      <c r="A6813">
        <v>558</v>
      </c>
      <c r="B6813" s="58">
        <v>67</v>
      </c>
      <c r="C6813" s="60">
        <v>4335</v>
      </c>
    </row>
    <row r="6814" spans="1:3">
      <c r="A6814">
        <v>559</v>
      </c>
      <c r="B6814" s="58">
        <v>56</v>
      </c>
      <c r="C6814" s="60">
        <v>2890</v>
      </c>
    </row>
    <row r="6815" spans="1:3">
      <c r="A6815">
        <v>560</v>
      </c>
      <c r="B6815" s="58">
        <v>65</v>
      </c>
      <c r="C6815" s="60">
        <v>4080</v>
      </c>
    </row>
    <row r="6816" spans="1:3">
      <c r="A6816">
        <v>561</v>
      </c>
      <c r="B6816" s="58">
        <v>56</v>
      </c>
      <c r="C6816" s="60">
        <v>2772</v>
      </c>
    </row>
    <row r="6817" spans="1:3">
      <c r="A6817">
        <v>562</v>
      </c>
      <c r="B6817" s="58">
        <v>69</v>
      </c>
      <c r="C6817" s="60">
        <v>5299</v>
      </c>
    </row>
    <row r="6818" spans="1:3">
      <c r="A6818">
        <v>563</v>
      </c>
      <c r="B6818" s="58">
        <v>83</v>
      </c>
      <c r="C6818" s="60">
        <v>8854</v>
      </c>
    </row>
    <row r="6819" spans="1:3">
      <c r="A6819">
        <v>564</v>
      </c>
      <c r="B6819" s="58">
        <v>74</v>
      </c>
      <c r="C6819" s="60">
        <v>7121</v>
      </c>
    </row>
    <row r="6820" spans="1:3">
      <c r="A6820">
        <v>565</v>
      </c>
      <c r="B6820" s="58">
        <v>67</v>
      </c>
      <c r="C6820" s="60">
        <v>4492</v>
      </c>
    </row>
    <row r="6821" spans="1:3">
      <c r="A6821">
        <v>566</v>
      </c>
      <c r="B6821" s="58">
        <v>53</v>
      </c>
      <c r="C6821" s="60">
        <v>2123</v>
      </c>
    </row>
    <row r="6822" spans="1:3">
      <c r="A6822">
        <v>567</v>
      </c>
      <c r="B6822" s="58">
        <v>57</v>
      </c>
      <c r="C6822" s="60">
        <v>2799</v>
      </c>
    </row>
    <row r="6823" spans="1:3">
      <c r="A6823">
        <v>568</v>
      </c>
      <c r="B6823" s="58">
        <v>70</v>
      </c>
      <c r="C6823" s="60">
        <v>5101</v>
      </c>
    </row>
    <row r="6824" spans="1:3">
      <c r="A6824">
        <v>569</v>
      </c>
      <c r="B6824" s="58">
        <v>71</v>
      </c>
      <c r="C6824" s="60">
        <v>5892</v>
      </c>
    </row>
    <row r="6825" spans="1:3">
      <c r="A6825">
        <v>570</v>
      </c>
      <c r="B6825" s="58">
        <v>88</v>
      </c>
      <c r="C6825" s="60">
        <v>13344</v>
      </c>
    </row>
    <row r="6826" spans="1:3">
      <c r="A6826">
        <v>571</v>
      </c>
      <c r="B6826" s="58">
        <v>73</v>
      </c>
      <c r="C6826" s="60">
        <v>6267</v>
      </c>
    </row>
    <row r="6827" spans="1:3">
      <c r="A6827">
        <v>572</v>
      </c>
      <c r="B6827" s="58">
        <v>59</v>
      </c>
      <c r="C6827" s="60">
        <v>3347</v>
      </c>
    </row>
    <row r="6828" spans="1:3">
      <c r="A6828">
        <v>573</v>
      </c>
      <c r="B6828" s="58">
        <v>64</v>
      </c>
      <c r="C6828" s="60">
        <v>4194</v>
      </c>
    </row>
    <row r="6829" spans="1:3">
      <c r="A6829">
        <v>574</v>
      </c>
      <c r="B6829" s="58">
        <v>67</v>
      </c>
      <c r="C6829" s="60">
        <v>4411</v>
      </c>
    </row>
    <row r="6830" spans="1:3">
      <c r="A6830">
        <v>575</v>
      </c>
      <c r="B6830" s="58">
        <v>69</v>
      </c>
      <c r="C6830" s="60">
        <v>4990</v>
      </c>
    </row>
    <row r="6831" spans="1:3">
      <c r="A6831">
        <v>576</v>
      </c>
      <c r="B6831" s="58">
        <v>56</v>
      </c>
      <c r="C6831" s="60">
        <v>2680</v>
      </c>
    </row>
    <row r="6832" spans="1:3">
      <c r="A6832">
        <v>577</v>
      </c>
      <c r="B6832" s="58">
        <v>58</v>
      </c>
      <c r="C6832" s="60">
        <v>3055</v>
      </c>
    </row>
    <row r="6833" spans="1:3">
      <c r="A6833">
        <v>578</v>
      </c>
      <c r="B6833" s="58">
        <v>63</v>
      </c>
      <c r="C6833" s="60">
        <v>4185</v>
      </c>
    </row>
    <row r="6834" spans="1:3">
      <c r="A6834">
        <v>579</v>
      </c>
      <c r="B6834" s="58">
        <v>66</v>
      </c>
      <c r="C6834" s="60">
        <v>4315</v>
      </c>
    </row>
    <row r="6835" spans="1:3">
      <c r="A6835">
        <v>580</v>
      </c>
      <c r="B6835" s="58">
        <v>58</v>
      </c>
      <c r="C6835" s="60">
        <v>2840</v>
      </c>
    </row>
    <row r="6836" spans="1:3">
      <c r="A6836">
        <v>581</v>
      </c>
      <c r="B6836" s="58">
        <v>69</v>
      </c>
      <c r="C6836" s="60">
        <v>5535</v>
      </c>
    </row>
    <row r="6837" spans="1:3">
      <c r="A6837">
        <v>582</v>
      </c>
      <c r="B6837" s="58">
        <v>64</v>
      </c>
      <c r="C6837" s="60">
        <v>3920</v>
      </c>
    </row>
    <row r="6838" spans="1:3">
      <c r="A6838">
        <v>583</v>
      </c>
      <c r="B6838" s="58">
        <v>55</v>
      </c>
      <c r="C6838" s="60">
        <v>2526</v>
      </c>
    </row>
    <row r="6839" spans="1:3">
      <c r="A6839">
        <v>584</v>
      </c>
      <c r="B6839" s="58">
        <v>56</v>
      </c>
      <c r="C6839" s="60">
        <v>2552</v>
      </c>
    </row>
    <row r="6840" spans="1:3">
      <c r="A6840">
        <v>585</v>
      </c>
      <c r="B6840" s="58">
        <v>67</v>
      </c>
      <c r="C6840" s="60">
        <v>4460</v>
      </c>
    </row>
    <row r="6841" spans="1:3">
      <c r="A6841">
        <v>586</v>
      </c>
      <c r="B6841" s="58">
        <v>63</v>
      </c>
      <c r="C6841" s="60">
        <v>3786</v>
      </c>
    </row>
    <row r="6842" spans="1:3">
      <c r="A6842">
        <v>587</v>
      </c>
      <c r="B6842" s="58">
        <v>68</v>
      </c>
      <c r="C6842" s="60">
        <v>5328</v>
      </c>
    </row>
    <row r="6843" spans="1:3">
      <c r="A6843">
        <v>588</v>
      </c>
      <c r="B6843" s="58">
        <v>58</v>
      </c>
      <c r="C6843" s="60">
        <v>3338</v>
      </c>
    </row>
    <row r="6844" spans="1:3">
      <c r="A6844">
        <v>589</v>
      </c>
      <c r="B6844" s="58">
        <v>56</v>
      </c>
      <c r="C6844" s="60">
        <v>3081</v>
      </c>
    </row>
    <row r="6845" spans="1:3">
      <c r="A6845">
        <v>590</v>
      </c>
      <c r="B6845" s="58">
        <v>60</v>
      </c>
      <c r="C6845" s="60">
        <v>3907</v>
      </c>
    </row>
    <row r="6846" spans="1:3">
      <c r="A6846">
        <v>591</v>
      </c>
      <c r="B6846" s="58">
        <v>63</v>
      </c>
      <c r="C6846" s="60">
        <v>3951</v>
      </c>
    </row>
    <row r="6847" spans="1:3">
      <c r="A6847">
        <v>592</v>
      </c>
      <c r="B6847" s="58">
        <v>75</v>
      </c>
      <c r="C6847" s="60">
        <v>6728</v>
      </c>
    </row>
    <row r="6848" spans="1:3">
      <c r="A6848">
        <v>593</v>
      </c>
      <c r="B6848" s="58">
        <v>70</v>
      </c>
      <c r="C6848" s="60">
        <v>5838</v>
      </c>
    </row>
    <row r="6849" spans="1:3">
      <c r="A6849">
        <v>594</v>
      </c>
      <c r="B6849" s="58">
        <v>62</v>
      </c>
      <c r="C6849" s="60">
        <v>3846</v>
      </c>
    </row>
    <row r="6850" spans="1:3">
      <c r="A6850">
        <v>595</v>
      </c>
      <c r="B6850" s="58">
        <v>59</v>
      </c>
      <c r="C6850" s="60">
        <v>3423</v>
      </c>
    </row>
    <row r="6851" spans="1:3">
      <c r="A6851">
        <v>596</v>
      </c>
      <c r="B6851" s="58">
        <v>68</v>
      </c>
      <c r="C6851" s="60">
        <v>6093</v>
      </c>
    </row>
    <row r="6852" spans="1:3">
      <c r="A6852">
        <v>597</v>
      </c>
      <c r="B6852" s="58">
        <v>81</v>
      </c>
      <c r="C6852" s="60">
        <v>4690</v>
      </c>
    </row>
    <row r="6853" spans="1:3">
      <c r="A6853">
        <v>598</v>
      </c>
      <c r="B6853" s="58">
        <v>65</v>
      </c>
      <c r="C6853" s="60">
        <v>4577</v>
      </c>
    </row>
    <row r="6854" spans="1:3">
      <c r="A6854">
        <v>599</v>
      </c>
      <c r="B6854" s="58">
        <v>65</v>
      </c>
      <c r="C6854" s="60">
        <v>4028</v>
      </c>
    </row>
    <row r="6855" spans="1:3">
      <c r="A6855">
        <v>600</v>
      </c>
      <c r="B6855" s="58">
        <v>64</v>
      </c>
      <c r="C6855" s="60">
        <v>4414</v>
      </c>
    </row>
    <row r="6856" spans="1:3">
      <c r="A6856">
        <v>601</v>
      </c>
      <c r="B6856" s="58">
        <v>85</v>
      </c>
      <c r="C6856" s="60">
        <v>10690</v>
      </c>
    </row>
    <row r="6857" spans="1:3">
      <c r="A6857">
        <v>602</v>
      </c>
      <c r="B6857" s="58">
        <v>59</v>
      </c>
      <c r="C6857" s="60">
        <v>3171</v>
      </c>
    </row>
    <row r="6858" spans="1:3">
      <c r="A6858">
        <v>603</v>
      </c>
      <c r="B6858" s="58">
        <v>64</v>
      </c>
      <c r="C6858" s="60">
        <v>3923</v>
      </c>
    </row>
    <row r="6859" spans="1:3">
      <c r="A6859">
        <v>604</v>
      </c>
      <c r="B6859" s="58">
        <v>57</v>
      </c>
      <c r="C6859" s="60">
        <v>3224</v>
      </c>
    </row>
    <row r="6860" spans="1:3">
      <c r="A6860">
        <v>605</v>
      </c>
      <c r="B6860" s="58">
        <v>71</v>
      </c>
      <c r="C6860" s="60">
        <v>6543</v>
      </c>
    </row>
    <row r="6861" spans="1:3">
      <c r="A6861">
        <v>606</v>
      </c>
      <c r="B6861" s="58">
        <v>56</v>
      </c>
      <c r="C6861" s="60">
        <v>2672</v>
      </c>
    </row>
    <row r="6862" spans="1:3">
      <c r="A6862">
        <v>607</v>
      </c>
      <c r="B6862" s="58">
        <v>65</v>
      </c>
      <c r="C6862" s="60">
        <v>4159</v>
      </c>
    </row>
    <row r="6863" spans="1:3">
      <c r="A6863">
        <v>608</v>
      </c>
      <c r="B6863" s="58">
        <v>71</v>
      </c>
      <c r="C6863" s="60">
        <v>5723</v>
      </c>
    </row>
    <row r="6864" spans="1:3">
      <c r="A6864">
        <v>609</v>
      </c>
      <c r="B6864" s="58">
        <v>61</v>
      </c>
      <c r="C6864" s="60">
        <v>3436</v>
      </c>
    </row>
    <row r="6865" spans="1:3">
      <c r="A6865">
        <v>610</v>
      </c>
      <c r="B6865" s="58">
        <v>63</v>
      </c>
      <c r="C6865" s="60">
        <v>3846</v>
      </c>
    </row>
    <row r="6866" spans="1:3">
      <c r="A6866">
        <v>611</v>
      </c>
      <c r="B6866" s="58">
        <v>52</v>
      </c>
      <c r="C6866" s="60">
        <v>2214</v>
      </c>
    </row>
    <row r="6867" spans="1:3">
      <c r="A6867">
        <v>612</v>
      </c>
      <c r="B6867" s="58">
        <v>70</v>
      </c>
      <c r="C6867" s="60">
        <v>5940</v>
      </c>
    </row>
    <row r="6868" spans="1:3">
      <c r="A6868">
        <v>613</v>
      </c>
      <c r="B6868" s="58">
        <v>61</v>
      </c>
      <c r="C6868" s="60">
        <v>3718</v>
      </c>
    </row>
    <row r="6869" spans="1:3">
      <c r="A6869">
        <v>614</v>
      </c>
      <c r="B6869" s="58">
        <v>63</v>
      </c>
      <c r="C6869" s="60">
        <v>3576</v>
      </c>
    </row>
    <row r="6870" spans="1:3">
      <c r="A6870">
        <v>615</v>
      </c>
      <c r="B6870" s="58">
        <v>68</v>
      </c>
      <c r="C6870" s="60">
        <v>4641</v>
      </c>
    </row>
    <row r="6871" spans="1:3">
      <c r="A6871">
        <v>616</v>
      </c>
      <c r="B6871" s="58">
        <v>66</v>
      </c>
      <c r="C6871" s="60">
        <v>5209</v>
      </c>
    </row>
    <row r="6872" spans="1:3">
      <c r="A6872">
        <v>617</v>
      </c>
      <c r="B6872" s="58">
        <v>60</v>
      </c>
      <c r="C6872" s="60">
        <v>3401</v>
      </c>
    </row>
    <row r="6873" spans="1:3">
      <c r="A6873">
        <v>618</v>
      </c>
      <c r="B6873" s="58">
        <v>61</v>
      </c>
      <c r="C6873" s="60">
        <v>3188</v>
      </c>
    </row>
    <row r="6874" spans="1:3">
      <c r="A6874">
        <v>619</v>
      </c>
      <c r="B6874" s="58">
        <v>73</v>
      </c>
      <c r="C6874" s="60">
        <v>5952</v>
      </c>
    </row>
    <row r="6875" spans="1:3">
      <c r="A6875">
        <v>620</v>
      </c>
      <c r="B6875" s="58">
        <v>59</v>
      </c>
      <c r="C6875" s="60">
        <v>3239</v>
      </c>
    </row>
    <row r="6876" spans="1:3">
      <c r="A6876">
        <v>621</v>
      </c>
      <c r="B6876" s="58">
        <v>67</v>
      </c>
      <c r="C6876" s="60">
        <v>4590</v>
      </c>
    </row>
    <row r="6877" spans="1:3">
      <c r="A6877">
        <v>622</v>
      </c>
      <c r="B6877" s="58">
        <v>63</v>
      </c>
      <c r="C6877" s="60">
        <v>4540</v>
      </c>
    </row>
    <row r="6878" spans="1:3">
      <c r="A6878">
        <v>623</v>
      </c>
      <c r="B6878" s="58">
        <v>60</v>
      </c>
      <c r="C6878" s="60">
        <v>3675</v>
      </c>
    </row>
    <row r="6879" spans="1:3">
      <c r="A6879">
        <v>624</v>
      </c>
      <c r="B6879" s="58">
        <v>60</v>
      </c>
      <c r="C6879" s="60">
        <v>3570</v>
      </c>
    </row>
    <row r="6880" spans="1:3">
      <c r="A6880">
        <v>625</v>
      </c>
      <c r="B6880" s="58">
        <v>59</v>
      </c>
      <c r="C6880" s="60">
        <v>3035</v>
      </c>
    </row>
    <row r="6881" spans="1:3">
      <c r="A6881">
        <v>626</v>
      </c>
      <c r="B6881" s="58">
        <v>54</v>
      </c>
      <c r="C6881" s="60">
        <v>2332</v>
      </c>
    </row>
    <row r="6882" spans="1:3">
      <c r="A6882">
        <v>627</v>
      </c>
      <c r="B6882" s="58">
        <v>65</v>
      </c>
      <c r="C6882" s="60">
        <v>4274</v>
      </c>
    </row>
    <row r="6883" spans="1:3">
      <c r="A6883">
        <v>628</v>
      </c>
      <c r="B6883" s="58">
        <v>58</v>
      </c>
      <c r="C6883" s="60">
        <v>2958</v>
      </c>
    </row>
    <row r="6884" spans="1:3">
      <c r="A6884">
        <v>629</v>
      </c>
      <c r="B6884" s="58">
        <v>65</v>
      </c>
      <c r="C6884" s="60">
        <v>4506</v>
      </c>
    </row>
    <row r="6885" spans="1:3">
      <c r="A6885">
        <v>630</v>
      </c>
      <c r="B6885" s="58">
        <v>68</v>
      </c>
      <c r="C6885" s="60">
        <v>4404</v>
      </c>
    </row>
    <row r="6886" spans="1:3">
      <c r="A6886">
        <v>631</v>
      </c>
      <c r="B6886" s="58">
        <v>68</v>
      </c>
      <c r="C6886" s="60">
        <v>4660</v>
      </c>
    </row>
    <row r="6887" spans="1:3">
      <c r="A6887">
        <v>632</v>
      </c>
      <c r="B6887" s="58">
        <v>59</v>
      </c>
      <c r="C6887" s="60">
        <v>3088</v>
      </c>
    </row>
    <row r="6888" spans="1:3">
      <c r="A6888">
        <v>633</v>
      </c>
      <c r="B6888" s="58">
        <v>68</v>
      </c>
      <c r="C6888" s="60">
        <v>4741</v>
      </c>
    </row>
    <row r="6889" spans="1:3">
      <c r="A6889">
        <v>634</v>
      </c>
      <c r="B6889" s="58">
        <v>66</v>
      </c>
      <c r="C6889" s="60">
        <v>4639</v>
      </c>
    </row>
    <row r="6890" spans="1:3">
      <c r="A6890">
        <v>635</v>
      </c>
      <c r="B6890" s="58">
        <v>60</v>
      </c>
      <c r="C6890" s="60">
        <v>3165</v>
      </c>
    </row>
    <row r="6891" spans="1:3">
      <c r="A6891">
        <v>636</v>
      </c>
      <c r="B6891" s="58">
        <v>69</v>
      </c>
      <c r="C6891" s="60">
        <v>5713</v>
      </c>
    </row>
    <row r="6892" spans="1:3">
      <c r="A6892">
        <v>637</v>
      </c>
      <c r="B6892" s="58">
        <v>67</v>
      </c>
      <c r="C6892" s="60">
        <v>4573</v>
      </c>
    </row>
    <row r="6893" spans="1:3">
      <c r="A6893">
        <v>638</v>
      </c>
      <c r="B6893" s="58">
        <v>64</v>
      </c>
      <c r="C6893" s="60">
        <v>4268</v>
      </c>
    </row>
    <row r="6894" spans="1:3">
      <c r="A6894">
        <v>639</v>
      </c>
      <c r="B6894" s="58">
        <v>68</v>
      </c>
      <c r="C6894" s="60">
        <v>4969</v>
      </c>
    </row>
    <row r="6895" spans="1:3">
      <c r="A6895">
        <v>640</v>
      </c>
      <c r="B6895" s="58">
        <v>71</v>
      </c>
      <c r="C6895" s="60">
        <v>5661</v>
      </c>
    </row>
    <row r="6896" spans="1:3">
      <c r="A6896">
        <v>641</v>
      </c>
      <c r="B6896" s="58">
        <v>55</v>
      </c>
      <c r="C6896" s="60">
        <v>2639</v>
      </c>
    </row>
    <row r="6897" spans="1:3">
      <c r="A6897">
        <v>642</v>
      </c>
      <c r="B6897" s="58">
        <v>60</v>
      </c>
      <c r="C6897" s="60">
        <v>3355</v>
      </c>
    </row>
    <row r="6898" spans="1:3">
      <c r="A6898">
        <v>643</v>
      </c>
      <c r="B6898" s="58">
        <v>64</v>
      </c>
      <c r="C6898" s="60">
        <v>4055</v>
      </c>
    </row>
    <row r="6899" spans="1:3">
      <c r="A6899">
        <v>644</v>
      </c>
      <c r="B6899" s="58">
        <v>62</v>
      </c>
      <c r="C6899" s="60">
        <v>3950</v>
      </c>
    </row>
    <row r="6900" spans="1:3">
      <c r="A6900">
        <v>645</v>
      </c>
      <c r="B6900" s="58">
        <v>54</v>
      </c>
      <c r="C6900" s="60">
        <v>2355</v>
      </c>
    </row>
    <row r="6901" spans="1:3">
      <c r="A6901">
        <v>646</v>
      </c>
      <c r="B6901" s="58">
        <v>60</v>
      </c>
      <c r="C6901" s="60">
        <v>3610</v>
      </c>
    </row>
    <row r="6902" spans="1:3">
      <c r="A6902">
        <v>647</v>
      </c>
      <c r="B6902" s="58">
        <v>56</v>
      </c>
      <c r="C6902" s="60">
        <v>2365</v>
      </c>
    </row>
    <row r="6903" spans="1:3">
      <c r="A6903">
        <v>648</v>
      </c>
      <c r="B6903" s="58">
        <v>65</v>
      </c>
      <c r="C6903" s="60">
        <v>3445</v>
      </c>
    </row>
    <row r="6904" spans="1:3">
      <c r="A6904">
        <v>649</v>
      </c>
      <c r="B6904" s="58">
        <v>66</v>
      </c>
      <c r="C6904" s="60">
        <v>4451</v>
      </c>
    </row>
    <row r="6905" spans="1:3">
      <c r="A6905">
        <v>650</v>
      </c>
      <c r="B6905" s="58">
        <v>61</v>
      </c>
      <c r="C6905" s="60">
        <v>3132</v>
      </c>
    </row>
    <row r="6906" spans="1:3">
      <c r="A6906">
        <v>651</v>
      </c>
      <c r="B6906" s="58">
        <v>56</v>
      </c>
      <c r="C6906" s="60">
        <v>2346</v>
      </c>
    </row>
    <row r="6907" spans="1:3">
      <c r="A6907">
        <v>652</v>
      </c>
      <c r="B6907" s="58">
        <v>59</v>
      </c>
      <c r="C6907" s="60">
        <v>3530</v>
      </c>
    </row>
    <row r="6908" spans="1:3">
      <c r="A6908">
        <v>653</v>
      </c>
      <c r="B6908" s="58">
        <v>60</v>
      </c>
      <c r="C6908" s="60">
        <v>3126</v>
      </c>
    </row>
    <row r="6909" spans="1:3">
      <c r="A6909">
        <v>654</v>
      </c>
      <c r="B6909" s="58">
        <v>61</v>
      </c>
      <c r="C6909" s="60">
        <v>3727</v>
      </c>
    </row>
    <row r="6910" spans="1:3">
      <c r="A6910">
        <v>655</v>
      </c>
      <c r="B6910" s="58">
        <v>73</v>
      </c>
      <c r="C6910" s="60">
        <v>5724</v>
      </c>
    </row>
    <row r="6911" spans="1:3">
      <c r="A6911">
        <v>656</v>
      </c>
      <c r="B6911" s="58">
        <v>69</v>
      </c>
      <c r="C6911" s="60">
        <v>5049</v>
      </c>
    </row>
    <row r="6912" spans="1:3">
      <c r="A6912">
        <v>657</v>
      </c>
      <c r="B6912" s="58">
        <v>66</v>
      </c>
      <c r="C6912" s="60">
        <v>4473</v>
      </c>
    </row>
    <row r="6913" spans="1:3">
      <c r="A6913">
        <v>658</v>
      </c>
      <c r="B6913" s="58">
        <v>75</v>
      </c>
      <c r="C6913" s="60">
        <v>6992</v>
      </c>
    </row>
    <row r="6914" spans="1:3">
      <c r="A6914">
        <v>659</v>
      </c>
      <c r="B6914" s="58">
        <v>67</v>
      </c>
      <c r="C6914" s="60">
        <v>4667</v>
      </c>
    </row>
    <row r="6915" spans="1:3">
      <c r="A6915">
        <v>660</v>
      </c>
      <c r="B6915" s="58">
        <v>63</v>
      </c>
      <c r="C6915" s="60">
        <v>3412</v>
      </c>
    </row>
    <row r="6916" spans="1:3">
      <c r="A6916">
        <v>661</v>
      </c>
      <c r="B6916" s="58">
        <v>55</v>
      </c>
      <c r="C6916" s="60">
        <v>2566</v>
      </c>
    </row>
    <row r="6917" spans="1:3">
      <c r="A6917">
        <v>662</v>
      </c>
      <c r="B6917" s="58">
        <v>54</v>
      </c>
      <c r="C6917" s="60">
        <v>2469</v>
      </c>
    </row>
    <row r="6918" spans="1:3">
      <c r="A6918">
        <v>663</v>
      </c>
      <c r="B6918" s="58">
        <v>58</v>
      </c>
      <c r="C6918" s="60">
        <v>2870</v>
      </c>
    </row>
    <row r="6919" spans="1:3">
      <c r="A6919">
        <v>664</v>
      </c>
      <c r="B6919" s="58">
        <v>64</v>
      </c>
      <c r="C6919" s="60">
        <v>3764</v>
      </c>
    </row>
    <row r="6920" spans="1:3">
      <c r="A6920">
        <v>665</v>
      </c>
      <c r="B6920" s="58">
        <v>65</v>
      </c>
      <c r="C6920" s="60">
        <v>3818</v>
      </c>
    </row>
    <row r="6921" spans="1:3">
      <c r="A6921">
        <v>666</v>
      </c>
      <c r="B6921" s="58">
        <v>65</v>
      </c>
      <c r="C6921" s="60">
        <v>4491</v>
      </c>
    </row>
    <row r="6922" spans="1:3">
      <c r="A6922">
        <v>667</v>
      </c>
      <c r="B6922" s="58">
        <v>63</v>
      </c>
      <c r="C6922" s="60">
        <v>3673</v>
      </c>
    </row>
    <row r="6923" spans="1:3">
      <c r="A6923">
        <v>668</v>
      </c>
      <c r="B6923" s="58">
        <v>68</v>
      </c>
      <c r="C6923" s="60">
        <v>4926</v>
      </c>
    </row>
    <row r="6924" spans="1:3">
      <c r="A6924">
        <v>669</v>
      </c>
      <c r="B6924" s="58">
        <v>80</v>
      </c>
      <c r="C6924" s="60">
        <v>8070</v>
      </c>
    </row>
    <row r="6925" spans="1:3">
      <c r="A6925">
        <v>670</v>
      </c>
      <c r="B6925" s="58">
        <v>68</v>
      </c>
      <c r="C6925" s="60">
        <v>5169</v>
      </c>
    </row>
    <row r="6926" spans="1:3">
      <c r="A6926">
        <v>671</v>
      </c>
      <c r="B6926" s="58">
        <v>74</v>
      </c>
      <c r="C6926" s="60">
        <v>6332</v>
      </c>
    </row>
    <row r="6927" spans="1:3">
      <c r="A6927">
        <v>672</v>
      </c>
      <c r="B6927" s="58">
        <v>54</v>
      </c>
      <c r="C6927" s="60">
        <v>2422</v>
      </c>
    </row>
    <row r="6928" spans="1:3">
      <c r="A6928">
        <v>673</v>
      </c>
      <c r="B6928" s="58">
        <v>59</v>
      </c>
      <c r="C6928" s="60">
        <v>3365</v>
      </c>
    </row>
    <row r="6929" spans="1:3">
      <c r="A6929">
        <v>674</v>
      </c>
      <c r="B6929" s="58">
        <v>63</v>
      </c>
      <c r="C6929" s="60">
        <v>3827</v>
      </c>
    </row>
    <row r="6930" spans="1:3">
      <c r="A6930">
        <v>675</v>
      </c>
      <c r="B6930" s="58">
        <v>54</v>
      </c>
      <c r="C6930" s="60">
        <v>2151</v>
      </c>
    </row>
    <row r="6931" spans="1:3">
      <c r="A6931">
        <v>676</v>
      </c>
      <c r="B6931" s="58">
        <v>60</v>
      </c>
      <c r="C6931" s="60">
        <v>3256</v>
      </c>
    </row>
    <row r="6932" spans="1:3">
      <c r="A6932">
        <v>677</v>
      </c>
      <c r="B6932" s="58">
        <v>60</v>
      </c>
      <c r="C6932" s="60">
        <v>2815</v>
      </c>
    </row>
    <row r="6933" spans="1:3">
      <c r="A6933">
        <v>678</v>
      </c>
      <c r="B6933" s="58">
        <v>56</v>
      </c>
      <c r="C6933" s="60">
        <v>2473</v>
      </c>
    </row>
    <row r="6934" spans="1:3">
      <c r="A6934">
        <v>679</v>
      </c>
      <c r="B6934" s="58">
        <v>61</v>
      </c>
      <c r="C6934" s="60">
        <v>3363</v>
      </c>
    </row>
    <row r="6935" spans="1:3">
      <c r="A6935">
        <v>680</v>
      </c>
      <c r="B6935" s="58">
        <v>63</v>
      </c>
      <c r="C6935" s="60">
        <v>3572</v>
      </c>
    </row>
    <row r="6936" spans="1:3">
      <c r="A6936">
        <v>681</v>
      </c>
      <c r="B6936" s="58">
        <v>78</v>
      </c>
      <c r="C6936" s="60">
        <v>7681</v>
      </c>
    </row>
    <row r="6937" spans="1:3">
      <c r="A6937">
        <v>682</v>
      </c>
      <c r="B6937" s="58">
        <v>86</v>
      </c>
      <c r="C6937" s="60">
        <v>10479</v>
      </c>
    </row>
    <row r="6938" spans="1:3">
      <c r="A6938">
        <v>683</v>
      </c>
      <c r="B6938" s="58">
        <v>63</v>
      </c>
      <c r="C6938" s="60">
        <v>3734</v>
      </c>
    </row>
    <row r="6939" spans="1:3">
      <c r="A6939">
        <v>684</v>
      </c>
      <c r="B6939" s="58">
        <v>61</v>
      </c>
      <c r="C6939" s="60">
        <v>3645</v>
      </c>
    </row>
    <row r="6940" spans="1:3">
      <c r="A6940">
        <v>685</v>
      </c>
      <c r="B6940" s="58">
        <v>59</v>
      </c>
      <c r="C6940" s="60">
        <v>3034</v>
      </c>
    </row>
    <row r="6941" spans="1:3">
      <c r="A6941">
        <v>686</v>
      </c>
      <c r="B6941" s="58">
        <v>59</v>
      </c>
      <c r="C6941" s="60">
        <v>2757</v>
      </c>
    </row>
    <row r="6942" spans="1:3">
      <c r="A6942">
        <v>687</v>
      </c>
      <c r="B6942" s="58">
        <v>66</v>
      </c>
      <c r="C6942" s="60">
        <v>4543</v>
      </c>
    </row>
    <row r="6943" spans="1:3">
      <c r="A6943">
        <v>688</v>
      </c>
      <c r="B6943" s="58">
        <v>56</v>
      </c>
      <c r="C6943" s="60">
        <v>2938</v>
      </c>
    </row>
    <row r="6944" spans="1:3">
      <c r="A6944">
        <v>689</v>
      </c>
      <c r="B6944" s="58">
        <v>76</v>
      </c>
      <c r="C6944" s="60">
        <v>7341</v>
      </c>
    </row>
    <row r="6945" spans="1:3">
      <c r="A6945">
        <v>690</v>
      </c>
      <c r="B6945" s="58">
        <v>77</v>
      </c>
      <c r="C6945" s="60">
        <v>7278</v>
      </c>
    </row>
    <row r="6946" spans="1:3">
      <c r="A6946">
        <v>691</v>
      </c>
      <c r="B6946" s="58">
        <v>73</v>
      </c>
      <c r="C6946" s="60">
        <v>5707</v>
      </c>
    </row>
    <row r="6947" spans="1:3">
      <c r="A6947">
        <v>692</v>
      </c>
      <c r="B6947" s="58">
        <v>75</v>
      </c>
      <c r="C6947" s="60">
        <v>6114</v>
      </c>
    </row>
    <row r="6948" spans="1:3">
      <c r="A6948">
        <v>693</v>
      </c>
      <c r="B6948" s="58">
        <v>60</v>
      </c>
      <c r="C6948" s="60">
        <v>3497</v>
      </c>
    </row>
    <row r="6949" spans="1:3">
      <c r="A6949">
        <v>694</v>
      </c>
      <c r="B6949" s="58">
        <v>55</v>
      </c>
      <c r="C6949" s="60">
        <v>2581</v>
      </c>
    </row>
    <row r="6950" spans="1:3">
      <c r="A6950">
        <v>695</v>
      </c>
      <c r="B6950" s="58">
        <v>67</v>
      </c>
      <c r="C6950" s="60">
        <v>5773</v>
      </c>
    </row>
    <row r="6951" spans="1:3">
      <c r="A6951">
        <v>696</v>
      </c>
      <c r="B6951" s="58">
        <v>60</v>
      </c>
      <c r="C6951" s="60">
        <v>3596</v>
      </c>
    </row>
    <row r="6952" spans="1:3">
      <c r="A6952">
        <v>697</v>
      </c>
      <c r="B6952" s="58">
        <v>60</v>
      </c>
      <c r="C6952" s="60">
        <v>3261</v>
      </c>
    </row>
    <row r="6953" spans="1:3">
      <c r="A6953">
        <v>698</v>
      </c>
      <c r="B6953" s="58">
        <v>66</v>
      </c>
      <c r="C6953" s="60">
        <v>4276</v>
      </c>
    </row>
    <row r="6954" spans="1:3">
      <c r="A6954">
        <v>699</v>
      </c>
      <c r="B6954" s="58">
        <v>60</v>
      </c>
      <c r="C6954" s="60">
        <v>3155</v>
      </c>
    </row>
    <row r="6955" spans="1:3">
      <c r="A6955">
        <v>700</v>
      </c>
      <c r="B6955" s="58">
        <v>52</v>
      </c>
      <c r="C6955" s="60">
        <v>1965</v>
      </c>
    </row>
    <row r="6956" spans="1:3">
      <c r="A6956">
        <v>701</v>
      </c>
      <c r="B6956" s="58">
        <v>70</v>
      </c>
      <c r="C6956" s="60">
        <v>5565</v>
      </c>
    </row>
    <row r="6957" spans="1:3">
      <c r="A6957">
        <v>702</v>
      </c>
      <c r="B6957" s="58">
        <v>57</v>
      </c>
      <c r="C6957" s="60">
        <v>2685</v>
      </c>
    </row>
    <row r="6958" spans="1:3">
      <c r="A6958">
        <v>703</v>
      </c>
      <c r="B6958" s="58">
        <v>56</v>
      </c>
      <c r="C6958" s="60">
        <v>2754</v>
      </c>
    </row>
    <row r="6959" spans="1:3">
      <c r="A6959">
        <v>704</v>
      </c>
      <c r="B6959" s="58">
        <v>60</v>
      </c>
      <c r="C6959" s="60">
        <v>3340</v>
      </c>
    </row>
    <row r="6960" spans="1:3">
      <c r="A6960">
        <v>705</v>
      </c>
      <c r="B6960" s="58">
        <v>61</v>
      </c>
      <c r="C6960" s="60">
        <v>3310</v>
      </c>
    </row>
    <row r="6961" spans="1:3">
      <c r="A6961">
        <v>706</v>
      </c>
      <c r="B6961" s="58">
        <v>58</v>
      </c>
      <c r="C6961" s="60">
        <v>3496</v>
      </c>
    </row>
    <row r="6962" spans="1:3">
      <c r="A6962">
        <v>707</v>
      </c>
      <c r="B6962" s="58">
        <v>53</v>
      </c>
      <c r="C6962" s="60">
        <v>2216</v>
      </c>
    </row>
    <row r="6963" spans="1:3">
      <c r="A6963">
        <v>708</v>
      </c>
      <c r="B6963" s="58">
        <v>58</v>
      </c>
      <c r="C6963" s="60">
        <v>2818</v>
      </c>
    </row>
    <row r="6964" spans="1:3">
      <c r="A6964">
        <v>709</v>
      </c>
      <c r="B6964" s="58">
        <v>54</v>
      </c>
      <c r="C6964" s="60">
        <v>3684</v>
      </c>
    </row>
    <row r="6965" spans="1:3">
      <c r="A6965">
        <v>710</v>
      </c>
      <c r="B6965" s="58">
        <v>94</v>
      </c>
      <c r="C6965" s="60">
        <v>12690</v>
      </c>
    </row>
    <row r="6966" spans="1:3">
      <c r="A6966">
        <v>711</v>
      </c>
      <c r="B6966" s="58">
        <v>80</v>
      </c>
      <c r="C6966" s="60">
        <v>7654</v>
      </c>
    </row>
    <row r="6967" spans="1:3">
      <c r="A6967">
        <v>712</v>
      </c>
      <c r="B6967" s="58">
        <v>53</v>
      </c>
      <c r="C6967" s="60">
        <v>2495</v>
      </c>
    </row>
    <row r="6968" spans="1:3">
      <c r="A6968">
        <v>713</v>
      </c>
      <c r="B6968" s="58">
        <v>60</v>
      </c>
      <c r="C6968" s="60">
        <v>3367</v>
      </c>
    </row>
    <row r="6969" spans="1:3">
      <c r="A6969">
        <v>714</v>
      </c>
      <c r="B6969" s="58">
        <v>51</v>
      </c>
      <c r="C6969" s="60">
        <v>2088</v>
      </c>
    </row>
    <row r="6970" spans="1:3">
      <c r="A6970">
        <v>715</v>
      </c>
      <c r="B6970" s="58">
        <v>55</v>
      </c>
      <c r="C6970" s="60">
        <v>2660</v>
      </c>
    </row>
    <row r="6971" spans="1:3">
      <c r="A6971">
        <v>716</v>
      </c>
      <c r="B6971" s="58">
        <v>51</v>
      </c>
      <c r="C6971" s="60">
        <v>2013</v>
      </c>
    </row>
    <row r="6972" spans="1:3">
      <c r="A6972">
        <v>717</v>
      </c>
      <c r="B6972" s="58">
        <v>56</v>
      </c>
      <c r="C6972" s="60">
        <v>2833</v>
      </c>
    </row>
    <row r="6973" spans="1:3">
      <c r="A6973">
        <v>718</v>
      </c>
      <c r="B6973" s="58">
        <v>54</v>
      </c>
      <c r="C6973" s="60">
        <v>2392</v>
      </c>
    </row>
    <row r="6974" spans="1:3">
      <c r="A6974">
        <v>719</v>
      </c>
      <c r="B6974" s="58">
        <v>55</v>
      </c>
      <c r="C6974" s="60">
        <v>2536</v>
      </c>
    </row>
    <row r="6975" spans="1:3">
      <c r="A6975">
        <v>720</v>
      </c>
      <c r="B6975" s="58">
        <v>63</v>
      </c>
      <c r="C6975" s="60">
        <v>3223</v>
      </c>
    </row>
    <row r="6976" spans="1:3">
      <c r="A6976">
        <v>721</v>
      </c>
      <c r="B6976" s="58">
        <v>55</v>
      </c>
      <c r="C6976" s="60">
        <v>2164</v>
      </c>
    </row>
    <row r="6977" spans="1:3">
      <c r="A6977">
        <v>722</v>
      </c>
      <c r="B6977" s="58">
        <v>56</v>
      </c>
      <c r="C6977" s="60">
        <v>2309</v>
      </c>
    </row>
    <row r="6978" spans="1:3">
      <c r="A6978">
        <v>723</v>
      </c>
      <c r="B6978" s="58">
        <v>65</v>
      </c>
      <c r="C6978" s="60">
        <v>4244</v>
      </c>
    </row>
    <row r="6979" spans="1:3">
      <c r="A6979">
        <v>724</v>
      </c>
      <c r="B6979" s="58">
        <v>70</v>
      </c>
      <c r="C6979" s="60">
        <v>5241</v>
      </c>
    </row>
    <row r="6980" spans="1:3">
      <c r="A6980">
        <v>725</v>
      </c>
      <c r="B6980" s="58">
        <v>69</v>
      </c>
      <c r="C6980" s="60">
        <v>5242</v>
      </c>
    </row>
    <row r="6981" spans="1:3">
      <c r="A6981">
        <v>726</v>
      </c>
      <c r="B6981" s="58">
        <v>66</v>
      </c>
      <c r="C6981" s="60">
        <v>4160</v>
      </c>
    </row>
    <row r="6982" spans="1:3">
      <c r="A6982">
        <v>727</v>
      </c>
      <c r="B6982" s="58">
        <v>58</v>
      </c>
      <c r="C6982" s="60">
        <v>2966</v>
      </c>
    </row>
    <row r="6983" spans="1:3">
      <c r="A6983">
        <v>728</v>
      </c>
      <c r="B6983" s="58">
        <v>71</v>
      </c>
      <c r="C6983" s="60">
        <v>5875</v>
      </c>
    </row>
    <row r="6984" spans="1:3">
      <c r="A6984">
        <v>729</v>
      </c>
      <c r="B6984" s="58">
        <v>68</v>
      </c>
      <c r="C6984" s="60">
        <v>4713</v>
      </c>
    </row>
    <row r="6985" spans="1:3">
      <c r="A6985">
        <v>730</v>
      </c>
      <c r="B6985" s="58">
        <v>67</v>
      </c>
      <c r="C6985" s="60">
        <v>4311</v>
      </c>
    </row>
    <row r="6986" spans="1:3">
      <c r="A6986">
        <v>731</v>
      </c>
      <c r="B6986" s="58">
        <v>65</v>
      </c>
      <c r="C6986" s="60">
        <v>4070</v>
      </c>
    </row>
    <row r="6987" spans="1:3">
      <c r="A6987">
        <v>732</v>
      </c>
      <c r="B6987" s="58">
        <v>65</v>
      </c>
      <c r="C6987" s="60">
        <v>3974</v>
      </c>
    </row>
    <row r="6988" spans="1:3">
      <c r="A6988">
        <v>733</v>
      </c>
      <c r="B6988" s="58">
        <v>63</v>
      </c>
      <c r="C6988" s="60">
        <v>3787</v>
      </c>
    </row>
    <row r="6989" spans="1:3">
      <c r="A6989">
        <v>734</v>
      </c>
      <c r="B6989" s="58">
        <v>61</v>
      </c>
      <c r="C6989" s="60">
        <v>3316</v>
      </c>
    </row>
    <row r="6990" spans="1:3">
      <c r="A6990">
        <v>735</v>
      </c>
      <c r="B6990" s="58">
        <v>70</v>
      </c>
      <c r="C6990" s="60">
        <v>4765</v>
      </c>
    </row>
    <row r="6991" spans="1:3">
      <c r="A6991">
        <v>736</v>
      </c>
      <c r="B6991" s="58">
        <v>76</v>
      </c>
      <c r="C6991" s="60">
        <v>7074</v>
      </c>
    </row>
    <row r="6992" spans="1:3">
      <c r="A6992">
        <v>737</v>
      </c>
      <c r="B6992" s="58">
        <v>66</v>
      </c>
      <c r="C6992" s="60">
        <v>4452</v>
      </c>
    </row>
    <row r="6993" spans="1:3">
      <c r="A6993">
        <v>738</v>
      </c>
      <c r="B6993" s="58">
        <v>67</v>
      </c>
      <c r="C6993" s="60">
        <v>4720</v>
      </c>
    </row>
    <row r="6994" spans="1:3">
      <c r="A6994">
        <v>739</v>
      </c>
      <c r="B6994" s="58">
        <v>58</v>
      </c>
      <c r="C6994" s="60">
        <v>3172</v>
      </c>
    </row>
    <row r="6995" spans="1:3">
      <c r="A6995">
        <v>740</v>
      </c>
      <c r="B6995" s="58">
        <v>80</v>
      </c>
      <c r="C6995" s="60">
        <v>7244</v>
      </c>
    </row>
    <row r="6996" spans="1:3">
      <c r="A6996">
        <v>741</v>
      </c>
      <c r="B6996" s="58">
        <v>60</v>
      </c>
      <c r="C6996" s="60">
        <v>3360</v>
      </c>
    </row>
    <row r="6997" spans="1:3">
      <c r="A6997">
        <v>742</v>
      </c>
      <c r="B6997" s="58">
        <v>62</v>
      </c>
      <c r="C6997" s="60">
        <v>3458</v>
      </c>
    </row>
    <row r="6998" spans="1:3">
      <c r="A6998">
        <v>743</v>
      </c>
      <c r="B6998" s="58">
        <v>53</v>
      </c>
      <c r="C6998" s="60">
        <v>2249</v>
      </c>
    </row>
    <row r="6999" spans="1:3">
      <c r="A6999">
        <v>744</v>
      </c>
      <c r="B6999" s="58">
        <v>51</v>
      </c>
      <c r="C6999" s="60">
        <v>1841</v>
      </c>
    </row>
    <row r="7000" spans="1:3">
      <c r="A7000">
        <v>745</v>
      </c>
      <c r="B7000" s="58">
        <v>50</v>
      </c>
      <c r="C7000" s="60">
        <v>1724</v>
      </c>
    </row>
    <row r="7001" spans="1:3">
      <c r="A7001">
        <v>746</v>
      </c>
      <c r="B7001" s="58">
        <v>49</v>
      </c>
      <c r="C7001" s="60">
        <v>1515</v>
      </c>
    </row>
    <row r="7002" spans="1:3">
      <c r="A7002">
        <v>747</v>
      </c>
      <c r="B7002" s="58">
        <v>52</v>
      </c>
      <c r="C7002" s="60">
        <v>1914</v>
      </c>
    </row>
    <row r="7003" spans="1:3">
      <c r="A7003">
        <v>748</v>
      </c>
      <c r="B7003" s="58">
        <v>61</v>
      </c>
      <c r="C7003" s="60">
        <v>2917</v>
      </c>
    </row>
    <row r="7004" spans="1:3">
      <c r="A7004">
        <v>749</v>
      </c>
      <c r="B7004" s="58">
        <v>52</v>
      </c>
      <c r="C7004" s="60">
        <v>1959</v>
      </c>
    </row>
    <row r="7005" spans="1:3">
      <c r="A7005">
        <v>750</v>
      </c>
      <c r="B7005" s="58">
        <v>61</v>
      </c>
      <c r="C7005" s="60">
        <v>3558</v>
      </c>
    </row>
    <row r="7006" spans="1:3">
      <c r="A7006">
        <v>751</v>
      </c>
      <c r="B7006" s="58">
        <v>54</v>
      </c>
      <c r="C7006" s="60">
        <v>2189</v>
      </c>
    </row>
    <row r="7007" spans="1:3">
      <c r="A7007">
        <v>752</v>
      </c>
      <c r="B7007" s="58">
        <v>61</v>
      </c>
      <c r="C7007" s="60">
        <v>3482</v>
      </c>
    </row>
    <row r="7008" spans="1:3">
      <c r="A7008">
        <v>753</v>
      </c>
      <c r="B7008" s="58">
        <v>70</v>
      </c>
      <c r="C7008" s="60">
        <v>5064</v>
      </c>
    </row>
    <row r="7009" spans="1:3">
      <c r="A7009">
        <v>754</v>
      </c>
      <c r="B7009" s="58">
        <v>64</v>
      </c>
      <c r="C7009" s="60">
        <v>3920</v>
      </c>
    </row>
    <row r="7010" spans="1:3">
      <c r="A7010">
        <v>755</v>
      </c>
      <c r="B7010" s="58">
        <v>55</v>
      </c>
      <c r="C7010" s="60">
        <v>2603</v>
      </c>
    </row>
    <row r="7011" spans="1:3">
      <c r="A7011">
        <v>756</v>
      </c>
      <c r="B7011" s="58">
        <v>60</v>
      </c>
      <c r="C7011" s="60">
        <v>3336</v>
      </c>
    </row>
    <row r="7012" spans="1:3">
      <c r="A7012">
        <v>757</v>
      </c>
      <c r="B7012" s="58">
        <v>68</v>
      </c>
      <c r="C7012" s="60">
        <v>4871</v>
      </c>
    </row>
    <row r="7013" spans="1:3">
      <c r="A7013">
        <v>758</v>
      </c>
      <c r="B7013" s="58">
        <v>64</v>
      </c>
      <c r="C7013" s="60">
        <v>3947</v>
      </c>
    </row>
    <row r="7014" spans="1:3">
      <c r="A7014">
        <v>759</v>
      </c>
      <c r="B7014" s="58">
        <v>87</v>
      </c>
      <c r="C7014" s="60">
        <v>10553</v>
      </c>
    </row>
    <row r="7015" spans="1:3">
      <c r="A7015">
        <v>760</v>
      </c>
      <c r="B7015" s="58">
        <v>64</v>
      </c>
      <c r="C7015" s="60">
        <v>3865</v>
      </c>
    </row>
    <row r="7016" spans="1:3">
      <c r="A7016">
        <v>761</v>
      </c>
      <c r="B7016" s="58">
        <v>55</v>
      </c>
      <c r="C7016" s="60">
        <v>2546</v>
      </c>
    </row>
    <row r="7017" spans="1:3">
      <c r="A7017">
        <v>762</v>
      </c>
      <c r="B7017" s="58">
        <v>75</v>
      </c>
      <c r="C7017" s="60">
        <v>5876</v>
      </c>
    </row>
    <row r="7018" spans="1:3">
      <c r="A7018">
        <v>763</v>
      </c>
      <c r="B7018" s="58">
        <v>60</v>
      </c>
      <c r="C7018" s="60">
        <v>3014</v>
      </c>
    </row>
    <row r="7019" spans="1:3">
      <c r="A7019">
        <v>764</v>
      </c>
      <c r="B7019" s="58">
        <v>58</v>
      </c>
      <c r="C7019" s="60">
        <v>2942</v>
      </c>
    </row>
    <row r="7020" spans="1:3">
      <c r="A7020">
        <v>765</v>
      </c>
      <c r="B7020" s="58">
        <v>60</v>
      </c>
      <c r="C7020" s="60">
        <v>3576</v>
      </c>
    </row>
    <row r="7021" spans="1:3">
      <c r="A7021">
        <v>766</v>
      </c>
      <c r="B7021" s="58">
        <v>65</v>
      </c>
      <c r="C7021" s="60">
        <v>4614</v>
      </c>
    </row>
    <row r="7022" spans="1:3">
      <c r="A7022">
        <v>767</v>
      </c>
      <c r="B7022" s="58">
        <v>69</v>
      </c>
      <c r="C7022" s="60">
        <v>5604</v>
      </c>
    </row>
    <row r="7023" spans="1:3">
      <c r="A7023">
        <v>768</v>
      </c>
      <c r="B7023" s="58">
        <v>78</v>
      </c>
      <c r="C7023" s="60">
        <v>8339</v>
      </c>
    </row>
    <row r="7024" spans="1:3">
      <c r="A7024">
        <v>769</v>
      </c>
      <c r="B7024" s="58">
        <v>68</v>
      </c>
      <c r="C7024" s="60">
        <v>4877</v>
      </c>
    </row>
    <row r="7025" spans="1:3">
      <c r="A7025">
        <v>770</v>
      </c>
      <c r="B7025" s="58">
        <v>58</v>
      </c>
      <c r="C7025" s="60">
        <v>2958</v>
      </c>
    </row>
    <row r="7026" spans="1:3">
      <c r="A7026">
        <v>771</v>
      </c>
      <c r="B7026" s="58">
        <v>81</v>
      </c>
      <c r="C7026" s="60">
        <v>8611</v>
      </c>
    </row>
    <row r="7027" spans="1:3">
      <c r="A7027">
        <v>772</v>
      </c>
      <c r="B7027" s="58">
        <v>93</v>
      </c>
      <c r="C7027" s="60">
        <v>13563</v>
      </c>
    </row>
    <row r="7028" spans="1:3">
      <c r="A7028">
        <v>773</v>
      </c>
      <c r="B7028" s="58">
        <v>60</v>
      </c>
      <c r="C7028" s="60">
        <v>3149</v>
      </c>
    </row>
    <row r="7029" spans="1:3">
      <c r="A7029">
        <v>774</v>
      </c>
      <c r="B7029" s="58">
        <v>60</v>
      </c>
      <c r="C7029" s="60">
        <v>3311</v>
      </c>
    </row>
    <row r="7030" spans="1:3">
      <c r="A7030">
        <v>775</v>
      </c>
      <c r="B7030" s="58">
        <v>54</v>
      </c>
      <c r="C7030" s="60">
        <v>2405</v>
      </c>
    </row>
    <row r="7031" spans="1:3">
      <c r="A7031">
        <v>776</v>
      </c>
      <c r="B7031" s="58">
        <v>56</v>
      </c>
      <c r="C7031" s="60">
        <v>2760</v>
      </c>
    </row>
    <row r="7032" spans="1:3">
      <c r="A7032">
        <v>777</v>
      </c>
      <c r="B7032" s="58">
        <v>53</v>
      </c>
      <c r="C7032" s="60">
        <v>2361</v>
      </c>
    </row>
    <row r="7033" spans="1:3">
      <c r="A7033">
        <v>778</v>
      </c>
      <c r="B7033" s="58">
        <v>63</v>
      </c>
      <c r="C7033" s="60">
        <v>3668</v>
      </c>
    </row>
    <row r="7034" spans="1:3">
      <c r="A7034">
        <v>779</v>
      </c>
      <c r="B7034" s="58">
        <v>60</v>
      </c>
      <c r="C7034" s="60">
        <v>3560</v>
      </c>
    </row>
    <row r="7035" spans="1:3">
      <c r="A7035">
        <v>780</v>
      </c>
      <c r="B7035" s="58">
        <v>70</v>
      </c>
      <c r="C7035" s="60">
        <v>5324</v>
      </c>
    </row>
    <row r="7036" spans="1:3">
      <c r="A7036">
        <v>781</v>
      </c>
      <c r="B7036" s="58">
        <v>65</v>
      </c>
      <c r="C7036" s="60">
        <v>4221</v>
      </c>
    </row>
    <row r="7037" spans="1:3">
      <c r="A7037">
        <v>782</v>
      </c>
      <c r="B7037" s="58">
        <v>77</v>
      </c>
      <c r="C7037" s="60">
        <v>8287</v>
      </c>
    </row>
    <row r="7038" spans="1:3">
      <c r="A7038">
        <v>783</v>
      </c>
      <c r="B7038" s="58">
        <v>59</v>
      </c>
      <c r="C7038" s="60">
        <v>3276</v>
      </c>
    </row>
    <row r="7039" spans="1:3">
      <c r="A7039">
        <v>784</v>
      </c>
      <c r="B7039" s="58">
        <v>62</v>
      </c>
      <c r="C7039" s="60">
        <v>3512</v>
      </c>
    </row>
    <row r="7040" spans="1:3">
      <c r="A7040">
        <v>785</v>
      </c>
      <c r="B7040" s="58">
        <v>64</v>
      </c>
      <c r="C7040" s="60">
        <v>3566</v>
      </c>
    </row>
    <row r="7041" spans="1:3">
      <c r="A7041">
        <v>786</v>
      </c>
      <c r="B7041" s="58">
        <v>60</v>
      </c>
      <c r="C7041" s="60">
        <v>3467</v>
      </c>
    </row>
    <row r="7042" spans="1:3">
      <c r="A7042">
        <v>787</v>
      </c>
      <c r="B7042" s="58">
        <v>67</v>
      </c>
      <c r="C7042" s="60">
        <v>4395</v>
      </c>
    </row>
    <row r="7043" spans="1:3">
      <c r="A7043">
        <v>788</v>
      </c>
      <c r="B7043" s="58">
        <v>58</v>
      </c>
      <c r="C7043" s="60">
        <v>2880</v>
      </c>
    </row>
    <row r="7044" spans="1:3">
      <c r="A7044">
        <v>789</v>
      </c>
      <c r="B7044" s="58">
        <v>65</v>
      </c>
      <c r="C7044" s="60">
        <v>4097</v>
      </c>
    </row>
    <row r="7045" spans="1:3">
      <c r="A7045">
        <v>790</v>
      </c>
      <c r="B7045" s="58">
        <v>61</v>
      </c>
      <c r="C7045" s="60">
        <v>3216</v>
      </c>
    </row>
    <row r="7046" spans="1:3">
      <c r="A7046">
        <v>791</v>
      </c>
      <c r="B7046" s="58">
        <v>66</v>
      </c>
      <c r="C7046" s="60">
        <v>4235</v>
      </c>
    </row>
    <row r="7047" spans="1:3">
      <c r="A7047">
        <v>792</v>
      </c>
      <c r="B7047" s="58">
        <v>60</v>
      </c>
      <c r="C7047" s="60">
        <v>3255</v>
      </c>
    </row>
    <row r="7048" spans="1:3">
      <c r="A7048">
        <v>793</v>
      </c>
      <c r="B7048" s="58">
        <v>74</v>
      </c>
      <c r="C7048" s="60">
        <v>6128</v>
      </c>
    </row>
    <row r="7049" spans="1:3">
      <c r="A7049">
        <v>794</v>
      </c>
      <c r="B7049" s="58">
        <v>62</v>
      </c>
      <c r="C7049" s="60">
        <v>3445</v>
      </c>
    </row>
    <row r="7050" spans="1:3">
      <c r="A7050">
        <v>795</v>
      </c>
      <c r="B7050" s="58">
        <v>63</v>
      </c>
      <c r="C7050" s="60">
        <v>3625</v>
      </c>
    </row>
    <row r="7051" spans="1:3">
      <c r="A7051">
        <v>796</v>
      </c>
      <c r="B7051" s="58">
        <v>64</v>
      </c>
      <c r="C7051" s="60">
        <v>3780</v>
      </c>
    </row>
    <row r="7052" spans="1:3">
      <c r="A7052">
        <v>797</v>
      </c>
      <c r="B7052" s="58">
        <v>63</v>
      </c>
      <c r="C7052" s="60">
        <v>3705</v>
      </c>
    </row>
    <row r="7053" spans="1:3">
      <c r="A7053">
        <v>798</v>
      </c>
      <c r="B7053" s="58">
        <v>64</v>
      </c>
      <c r="C7053" s="60">
        <v>4000</v>
      </c>
    </row>
    <row r="7054" spans="1:3">
      <c r="A7054">
        <v>799</v>
      </c>
      <c r="B7054" s="58">
        <v>72</v>
      </c>
      <c r="C7054" s="60">
        <v>5780</v>
      </c>
    </row>
    <row r="7055" spans="1:3">
      <c r="A7055">
        <v>800</v>
      </c>
      <c r="B7055" s="58">
        <v>65</v>
      </c>
      <c r="C7055" s="60">
        <v>3870</v>
      </c>
    </row>
    <row r="7056" spans="1:3">
      <c r="A7056">
        <v>801</v>
      </c>
      <c r="B7056" s="58">
        <v>61</v>
      </c>
      <c r="C7056" s="60">
        <v>3941</v>
      </c>
    </row>
    <row r="7057" spans="1:3">
      <c r="A7057">
        <v>802</v>
      </c>
      <c r="B7057" s="58">
        <v>64</v>
      </c>
      <c r="C7057" s="60">
        <v>3314</v>
      </c>
    </row>
    <row r="7058" spans="1:3">
      <c r="A7058">
        <v>803</v>
      </c>
      <c r="B7058" s="58">
        <v>66</v>
      </c>
      <c r="C7058" s="60">
        <v>4456</v>
      </c>
    </row>
    <row r="7059" spans="1:3">
      <c r="A7059">
        <v>804</v>
      </c>
      <c r="B7059" s="58">
        <v>73</v>
      </c>
      <c r="C7059" s="60">
        <v>5367</v>
      </c>
    </row>
    <row r="7060" spans="1:3">
      <c r="A7060">
        <v>805</v>
      </c>
      <c r="B7060" s="58">
        <v>64</v>
      </c>
      <c r="C7060" s="60">
        <v>3657</v>
      </c>
    </row>
    <row r="7061" spans="1:3">
      <c r="A7061">
        <v>806</v>
      </c>
      <c r="B7061" s="58">
        <v>62</v>
      </c>
      <c r="C7061" s="60">
        <v>3246</v>
      </c>
    </row>
    <row r="7062" spans="1:3">
      <c r="A7062">
        <v>807</v>
      </c>
      <c r="B7062" s="58">
        <v>60</v>
      </c>
      <c r="C7062" s="60">
        <v>3034</v>
      </c>
    </row>
    <row r="7063" spans="1:3">
      <c r="A7063">
        <v>808</v>
      </c>
      <c r="B7063" s="58">
        <v>60</v>
      </c>
      <c r="C7063" s="60">
        <v>3310</v>
      </c>
    </row>
    <row r="7064" spans="1:3">
      <c r="A7064">
        <v>809</v>
      </c>
      <c r="B7064" s="58">
        <v>65</v>
      </c>
      <c r="C7064" s="60">
        <v>4144</v>
      </c>
    </row>
    <row r="7065" spans="1:3">
      <c r="A7065">
        <v>810</v>
      </c>
      <c r="B7065" s="58">
        <v>73</v>
      </c>
      <c r="C7065" s="60">
        <v>6625</v>
      </c>
    </row>
    <row r="7066" spans="1:3">
      <c r="A7066">
        <v>811</v>
      </c>
      <c r="B7066" s="58">
        <v>78</v>
      </c>
      <c r="C7066" s="60">
        <v>7177</v>
      </c>
    </row>
    <row r="7067" spans="1:3">
      <c r="A7067">
        <v>812</v>
      </c>
      <c r="B7067" s="58">
        <v>65</v>
      </c>
      <c r="C7067" s="60">
        <v>4360</v>
      </c>
    </row>
    <row r="7068" spans="1:3">
      <c r="A7068">
        <v>813</v>
      </c>
      <c r="B7068" s="58">
        <v>61</v>
      </c>
      <c r="C7068" s="60">
        <v>3516</v>
      </c>
    </row>
    <row r="7069" spans="1:3">
      <c r="A7069">
        <v>814</v>
      </c>
      <c r="B7069" s="58">
        <v>58</v>
      </c>
      <c r="C7069" s="60">
        <v>2919</v>
      </c>
    </row>
    <row r="7070" spans="1:3">
      <c r="A7070">
        <v>815</v>
      </c>
      <c r="B7070" s="58">
        <v>60</v>
      </c>
      <c r="C7070" s="60">
        <v>3148</v>
      </c>
    </row>
    <row r="7071" spans="1:3">
      <c r="A7071">
        <v>816</v>
      </c>
      <c r="B7071" s="58">
        <v>62</v>
      </c>
      <c r="C7071" s="60">
        <v>3104</v>
      </c>
    </row>
    <row r="7072" spans="1:3">
      <c r="A7072">
        <v>817</v>
      </c>
      <c r="B7072" s="58">
        <v>58</v>
      </c>
      <c r="C7072" s="60">
        <v>2902</v>
      </c>
    </row>
    <row r="7073" spans="1:3">
      <c r="A7073">
        <v>818</v>
      </c>
      <c r="B7073" s="58">
        <v>59</v>
      </c>
      <c r="C7073" s="60">
        <v>3114</v>
      </c>
    </row>
    <row r="7074" spans="1:3">
      <c r="A7074">
        <v>819</v>
      </c>
      <c r="B7074" s="58">
        <v>64</v>
      </c>
      <c r="C7074" s="60">
        <v>3474</v>
      </c>
    </row>
    <row r="7075" spans="1:3">
      <c r="A7075">
        <v>820</v>
      </c>
      <c r="B7075" s="58">
        <v>64</v>
      </c>
      <c r="C7075" s="60">
        <v>4214</v>
      </c>
    </row>
    <row r="7076" spans="1:3">
      <c r="A7076">
        <v>821</v>
      </c>
      <c r="B7076" s="58">
        <v>59</v>
      </c>
      <c r="C7076" s="60">
        <v>3022</v>
      </c>
    </row>
    <row r="7077" spans="1:3">
      <c r="A7077">
        <v>822</v>
      </c>
      <c r="B7077" s="58">
        <v>69</v>
      </c>
      <c r="C7077" s="60">
        <v>5318</v>
      </c>
    </row>
    <row r="7078" spans="1:3">
      <c r="A7078">
        <v>823</v>
      </c>
      <c r="B7078" s="58">
        <v>73</v>
      </c>
      <c r="C7078" s="60">
        <v>6102</v>
      </c>
    </row>
    <row r="7079" spans="1:3">
      <c r="A7079">
        <v>824</v>
      </c>
      <c r="B7079" s="58">
        <v>59</v>
      </c>
      <c r="C7079" s="60">
        <v>3114</v>
      </c>
    </row>
    <row r="7080" spans="1:3">
      <c r="A7080">
        <v>825</v>
      </c>
      <c r="B7080" s="58">
        <v>72</v>
      </c>
      <c r="C7080" s="60">
        <v>5670</v>
      </c>
    </row>
    <row r="7081" spans="1:3">
      <c r="A7081">
        <v>826</v>
      </c>
      <c r="B7081" s="58">
        <v>71</v>
      </c>
      <c r="C7081" s="60">
        <v>5088</v>
      </c>
    </row>
    <row r="7082" spans="1:3">
      <c r="A7082">
        <v>827</v>
      </c>
      <c r="B7082" s="58">
        <v>68</v>
      </c>
      <c r="C7082" s="60">
        <v>4408</v>
      </c>
    </row>
    <row r="7083" spans="1:3">
      <c r="A7083">
        <v>828</v>
      </c>
      <c r="B7083" s="58">
        <v>67</v>
      </c>
      <c r="C7083" s="60">
        <v>4640</v>
      </c>
    </row>
    <row r="7084" spans="1:3">
      <c r="A7084">
        <v>829</v>
      </c>
      <c r="B7084" s="58">
        <v>74</v>
      </c>
      <c r="C7084" s="60">
        <v>6455</v>
      </c>
    </row>
    <row r="7085" spans="1:3">
      <c r="A7085">
        <v>830</v>
      </c>
      <c r="B7085" s="58">
        <v>56</v>
      </c>
      <c r="C7085" s="60">
        <v>2895</v>
      </c>
    </row>
    <row r="7086" spans="1:3">
      <c r="A7086">
        <v>831</v>
      </c>
      <c r="B7086" s="58">
        <v>60</v>
      </c>
      <c r="C7086" s="60">
        <v>2850</v>
      </c>
    </row>
    <row r="7087" spans="1:3">
      <c r="A7087">
        <v>832</v>
      </c>
      <c r="B7087" s="58">
        <v>62</v>
      </c>
      <c r="C7087" s="60">
        <v>3800</v>
      </c>
    </row>
    <row r="7088" spans="1:3">
      <c r="A7088">
        <v>833</v>
      </c>
      <c r="B7088" s="58">
        <v>67</v>
      </c>
      <c r="C7088" s="60">
        <v>5086</v>
      </c>
    </row>
    <row r="7089" spans="1:3">
      <c r="A7089">
        <v>834</v>
      </c>
      <c r="B7089" s="58">
        <v>70</v>
      </c>
      <c r="C7089" s="60">
        <v>5968</v>
      </c>
    </row>
    <row r="7090" spans="1:3">
      <c r="A7090">
        <v>835</v>
      </c>
      <c r="B7090" s="58">
        <v>69</v>
      </c>
      <c r="C7090" s="60">
        <v>4666</v>
      </c>
    </row>
    <row r="7091" spans="1:3">
      <c r="A7091">
        <v>836</v>
      </c>
      <c r="B7091" s="58">
        <v>66</v>
      </c>
      <c r="C7091" s="60">
        <v>4646</v>
      </c>
    </row>
    <row r="7092" spans="1:3">
      <c r="A7092">
        <v>837</v>
      </c>
      <c r="B7092" s="58">
        <v>68</v>
      </c>
      <c r="C7092" s="60">
        <v>5270</v>
      </c>
    </row>
    <row r="7093" spans="1:3">
      <c r="A7093">
        <v>838</v>
      </c>
      <c r="B7093" s="58">
        <v>67</v>
      </c>
      <c r="C7093" s="60">
        <v>4294</v>
      </c>
    </row>
    <row r="7094" spans="1:3">
      <c r="A7094">
        <v>839</v>
      </c>
      <c r="B7094" s="58">
        <v>65</v>
      </c>
      <c r="C7094" s="60">
        <v>4037</v>
      </c>
    </row>
    <row r="7095" spans="1:3">
      <c r="A7095">
        <v>840</v>
      </c>
      <c r="B7095" s="58">
        <v>58</v>
      </c>
      <c r="C7095" s="60">
        <v>3232</v>
      </c>
    </row>
    <row r="7096" spans="1:3">
      <c r="A7096">
        <v>841</v>
      </c>
      <c r="B7096" s="58">
        <v>59</v>
      </c>
      <c r="C7096" s="60">
        <v>3518</v>
      </c>
    </row>
    <row r="7097" spans="1:3">
      <c r="A7097">
        <v>842</v>
      </c>
      <c r="B7097" s="58">
        <v>62</v>
      </c>
      <c r="C7097" s="60">
        <v>3328</v>
      </c>
    </row>
    <row r="7098" spans="1:3">
      <c r="A7098">
        <v>843</v>
      </c>
      <c r="B7098" s="58">
        <v>76</v>
      </c>
      <c r="C7098" s="60">
        <v>7264</v>
      </c>
    </row>
    <row r="7099" spans="1:3">
      <c r="A7099">
        <v>844</v>
      </c>
      <c r="B7099" s="58">
        <v>73</v>
      </c>
      <c r="C7099" s="60">
        <v>6581</v>
      </c>
    </row>
    <row r="7100" spans="1:3">
      <c r="A7100">
        <v>845</v>
      </c>
      <c r="B7100" s="58">
        <v>68</v>
      </c>
      <c r="C7100" s="60">
        <v>4694</v>
      </c>
    </row>
    <row r="7101" spans="1:3">
      <c r="A7101">
        <v>846</v>
      </c>
      <c r="B7101" s="58">
        <v>90</v>
      </c>
      <c r="C7101" s="60">
        <v>11832</v>
      </c>
    </row>
    <row r="7102" spans="1:3">
      <c r="A7102">
        <v>847</v>
      </c>
      <c r="B7102" s="58">
        <v>66</v>
      </c>
      <c r="C7102" s="60">
        <v>4226</v>
      </c>
    </row>
    <row r="7103" spans="1:3">
      <c r="A7103">
        <v>848</v>
      </c>
      <c r="B7103" s="58">
        <v>58</v>
      </c>
      <c r="C7103" s="60">
        <v>2911</v>
      </c>
    </row>
    <row r="7104" spans="1:3">
      <c r="A7104">
        <v>849</v>
      </c>
      <c r="B7104" s="58">
        <v>59</v>
      </c>
      <c r="C7104" s="60">
        <v>3125</v>
      </c>
    </row>
    <row r="7105" spans="1:3">
      <c r="A7105">
        <v>850</v>
      </c>
      <c r="B7105" s="58">
        <v>56</v>
      </c>
      <c r="C7105" s="60">
        <v>2663</v>
      </c>
    </row>
    <row r="7106" spans="1:3">
      <c r="A7106">
        <v>851</v>
      </c>
      <c r="B7106" s="58">
        <v>64</v>
      </c>
      <c r="C7106" s="60">
        <v>3679</v>
      </c>
    </row>
    <row r="7107" spans="1:3">
      <c r="A7107">
        <v>852</v>
      </c>
      <c r="B7107" s="58">
        <v>58</v>
      </c>
      <c r="C7107" s="60">
        <v>2819</v>
      </c>
    </row>
    <row r="7108" spans="1:3">
      <c r="A7108">
        <v>853</v>
      </c>
      <c r="B7108" s="58">
        <v>69</v>
      </c>
      <c r="C7108" s="60">
        <v>4459</v>
      </c>
    </row>
    <row r="7109" spans="1:3">
      <c r="A7109">
        <v>854</v>
      </c>
      <c r="B7109" s="58">
        <v>62</v>
      </c>
      <c r="C7109" s="60">
        <v>3217</v>
      </c>
    </row>
    <row r="7110" spans="1:3">
      <c r="A7110">
        <v>855</v>
      </c>
      <c r="B7110" s="58">
        <v>67</v>
      </c>
      <c r="C7110" s="60">
        <v>4787</v>
      </c>
    </row>
    <row r="7111" spans="1:3">
      <c r="A7111">
        <v>856</v>
      </c>
      <c r="B7111" s="58">
        <v>60</v>
      </c>
      <c r="C7111" s="60">
        <v>3162</v>
      </c>
    </row>
    <row r="7112" spans="1:3">
      <c r="A7112">
        <v>857</v>
      </c>
      <c r="B7112" s="58">
        <v>61</v>
      </c>
      <c r="C7112" s="60">
        <v>3395</v>
      </c>
    </row>
    <row r="7113" spans="1:3">
      <c r="A7113">
        <v>858</v>
      </c>
      <c r="B7113" s="58">
        <v>63</v>
      </c>
      <c r="C7113" s="60">
        <v>4150</v>
      </c>
    </row>
    <row r="7114" spans="1:3">
      <c r="A7114">
        <v>859</v>
      </c>
      <c r="B7114" s="58">
        <v>58</v>
      </c>
      <c r="C7114" s="60">
        <v>3036</v>
      </c>
    </row>
    <row r="7115" spans="1:3">
      <c r="A7115">
        <v>860</v>
      </c>
      <c r="B7115" s="58">
        <v>55</v>
      </c>
      <c r="C7115" s="60">
        <v>2581</v>
      </c>
    </row>
    <row r="7116" spans="1:3">
      <c r="A7116">
        <v>861</v>
      </c>
      <c r="B7116" s="58">
        <v>62</v>
      </c>
      <c r="C7116" s="60">
        <v>3423</v>
      </c>
    </row>
    <row r="7117" spans="1:3">
      <c r="A7117">
        <v>862</v>
      </c>
      <c r="B7117" s="58">
        <v>60</v>
      </c>
      <c r="C7117" s="60">
        <v>3448</v>
      </c>
    </row>
    <row r="7118" spans="1:3">
      <c r="A7118">
        <v>863</v>
      </c>
      <c r="B7118" s="58">
        <v>62</v>
      </c>
      <c r="C7118" s="60">
        <v>3681</v>
      </c>
    </row>
    <row r="7119" spans="1:3">
      <c r="A7119">
        <v>864</v>
      </c>
      <c r="B7119" s="58">
        <v>63</v>
      </c>
      <c r="C7119" s="60">
        <v>3628</v>
      </c>
    </row>
    <row r="7120" spans="1:3">
      <c r="A7120">
        <v>865</v>
      </c>
      <c r="B7120" s="58">
        <v>55</v>
      </c>
      <c r="C7120" s="60">
        <v>2256</v>
      </c>
    </row>
    <row r="7121" spans="1:3">
      <c r="A7121">
        <v>866</v>
      </c>
      <c r="B7121" s="58">
        <v>60</v>
      </c>
      <c r="C7121" s="60">
        <v>3040</v>
      </c>
    </row>
    <row r="7122" spans="1:3">
      <c r="A7122">
        <v>867</v>
      </c>
      <c r="B7122" s="58">
        <v>69</v>
      </c>
      <c r="C7122" s="60">
        <v>5158</v>
      </c>
    </row>
    <row r="7123" spans="1:3">
      <c r="A7123">
        <v>868</v>
      </c>
      <c r="B7123" s="58">
        <v>61</v>
      </c>
      <c r="C7123" s="60">
        <v>3451</v>
      </c>
    </row>
    <row r="7124" spans="1:3">
      <c r="A7124">
        <v>869</v>
      </c>
      <c r="B7124" s="58">
        <v>65</v>
      </c>
      <c r="C7124" s="60">
        <v>4619</v>
      </c>
    </row>
    <row r="7125" spans="1:3">
      <c r="A7125">
        <v>870</v>
      </c>
      <c r="B7125" s="58">
        <v>57</v>
      </c>
      <c r="C7125" s="60">
        <v>2604</v>
      </c>
    </row>
    <row r="7126" spans="1:3">
      <c r="A7126">
        <v>871</v>
      </c>
      <c r="B7126" s="58">
        <v>58</v>
      </c>
      <c r="C7126" s="60">
        <v>2696</v>
      </c>
    </row>
    <row r="7127" spans="1:3">
      <c r="A7127">
        <v>872</v>
      </c>
      <c r="B7127" s="58">
        <v>69</v>
      </c>
      <c r="C7127" s="60">
        <v>5528</v>
      </c>
    </row>
    <row r="7128" spans="1:3">
      <c r="A7128">
        <v>873</v>
      </c>
      <c r="B7128" s="58">
        <v>58</v>
      </c>
      <c r="C7128" s="60">
        <v>3263</v>
      </c>
    </row>
    <row r="7129" spans="1:3">
      <c r="A7129">
        <v>874</v>
      </c>
      <c r="B7129" s="58">
        <v>64</v>
      </c>
      <c r="C7129" s="60">
        <v>3875</v>
      </c>
    </row>
    <row r="7130" spans="1:3">
      <c r="A7130">
        <v>875</v>
      </c>
      <c r="B7130" s="58">
        <v>66</v>
      </c>
      <c r="C7130" s="60">
        <v>4189</v>
      </c>
    </row>
    <row r="7131" spans="1:3">
      <c r="A7131">
        <v>876</v>
      </c>
      <c r="B7131" s="58">
        <v>74</v>
      </c>
      <c r="C7131" s="60">
        <v>7136</v>
      </c>
    </row>
    <row r="7132" spans="1:3">
      <c r="A7132">
        <v>877</v>
      </c>
      <c r="B7132" s="58">
        <v>55</v>
      </c>
      <c r="C7132" s="60">
        <v>2167</v>
      </c>
    </row>
    <row r="7133" spans="1:3">
      <c r="A7133">
        <v>878</v>
      </c>
      <c r="B7133" s="58">
        <v>56</v>
      </c>
      <c r="C7133" s="60">
        <v>2515</v>
      </c>
    </row>
    <row r="7134" spans="1:3">
      <c r="A7134">
        <v>879</v>
      </c>
      <c r="B7134" s="58">
        <v>57</v>
      </c>
      <c r="C7134" s="60">
        <v>2717</v>
      </c>
    </row>
    <row r="7135" spans="1:3">
      <c r="A7135">
        <v>880</v>
      </c>
      <c r="B7135" s="58">
        <v>62</v>
      </c>
      <c r="C7135" s="60">
        <v>3422</v>
      </c>
    </row>
    <row r="7136" spans="1:3">
      <c r="A7136">
        <v>881</v>
      </c>
      <c r="B7136" s="58">
        <v>57</v>
      </c>
      <c r="C7136" s="60">
        <v>3053</v>
      </c>
    </row>
    <row r="7137" spans="1:3">
      <c r="A7137">
        <v>882</v>
      </c>
      <c r="B7137" s="58">
        <v>56</v>
      </c>
      <c r="C7137" s="60">
        <v>2924</v>
      </c>
    </row>
    <row r="7138" spans="1:3">
      <c r="A7138">
        <v>883</v>
      </c>
      <c r="B7138" s="58">
        <v>62</v>
      </c>
      <c r="C7138" s="60">
        <v>3954</v>
      </c>
    </row>
    <row r="7139" spans="1:3">
      <c r="A7139">
        <v>884</v>
      </c>
      <c r="B7139" s="58">
        <v>69</v>
      </c>
      <c r="C7139" s="60">
        <v>4970</v>
      </c>
    </row>
    <row r="7140" spans="1:3">
      <c r="A7140">
        <v>885</v>
      </c>
      <c r="B7140" s="58">
        <v>57</v>
      </c>
      <c r="C7140" s="60">
        <v>2587</v>
      </c>
    </row>
    <row r="7141" spans="1:3">
      <c r="A7141">
        <v>886</v>
      </c>
      <c r="B7141" s="58">
        <v>51</v>
      </c>
      <c r="C7141" s="60">
        <v>1914</v>
      </c>
    </row>
    <row r="7142" spans="1:3">
      <c r="A7142">
        <v>887</v>
      </c>
      <c r="B7142" s="58">
        <v>51</v>
      </c>
      <c r="C7142" s="60">
        <v>1880</v>
      </c>
    </row>
    <row r="7143" spans="1:3">
      <c r="A7143">
        <v>888</v>
      </c>
      <c r="B7143" s="58">
        <v>69</v>
      </c>
      <c r="C7143" s="60">
        <v>5323</v>
      </c>
    </row>
    <row r="7144" spans="1:3">
      <c r="A7144">
        <v>889</v>
      </c>
      <c r="B7144" s="58">
        <v>58</v>
      </c>
      <c r="C7144" s="60">
        <v>2873</v>
      </c>
    </row>
    <row r="7145" spans="1:3">
      <c r="A7145">
        <v>890</v>
      </c>
      <c r="B7145" s="58">
        <v>87</v>
      </c>
      <c r="C7145" s="60">
        <v>9569</v>
      </c>
    </row>
    <row r="7146" spans="1:3">
      <c r="A7146">
        <v>891</v>
      </c>
      <c r="B7146" s="58">
        <v>68</v>
      </c>
      <c r="C7146" s="60">
        <v>4523</v>
      </c>
    </row>
    <row r="7147" spans="1:3">
      <c r="A7147">
        <v>892</v>
      </c>
      <c r="B7147" s="58">
        <v>66</v>
      </c>
      <c r="C7147" s="60">
        <v>4108</v>
      </c>
    </row>
    <row r="7148" spans="1:3">
      <c r="A7148">
        <v>893</v>
      </c>
      <c r="B7148" s="58">
        <v>64</v>
      </c>
      <c r="C7148" s="60">
        <v>4129</v>
      </c>
    </row>
    <row r="7149" spans="1:3">
      <c r="A7149">
        <v>894</v>
      </c>
      <c r="B7149" s="58">
        <v>62</v>
      </c>
      <c r="C7149" s="60">
        <v>3648</v>
      </c>
    </row>
    <row r="7150" spans="1:3">
      <c r="A7150">
        <v>895</v>
      </c>
      <c r="B7150" s="58">
        <v>68</v>
      </c>
      <c r="C7150" s="60">
        <v>4661</v>
      </c>
    </row>
    <row r="7151" spans="1:3">
      <c r="A7151">
        <v>896</v>
      </c>
      <c r="B7151" s="58">
        <v>60</v>
      </c>
      <c r="C7151" s="60">
        <v>2890</v>
      </c>
    </row>
    <row r="7152" spans="1:3">
      <c r="A7152">
        <v>897</v>
      </c>
      <c r="B7152" s="58">
        <v>59</v>
      </c>
      <c r="C7152" s="60">
        <v>2347</v>
      </c>
    </row>
    <row r="7153" spans="1:3">
      <c r="A7153">
        <v>898</v>
      </c>
      <c r="B7153" s="58">
        <v>55</v>
      </c>
      <c r="C7153" s="60">
        <v>2547</v>
      </c>
    </row>
    <row r="7154" spans="1:3">
      <c r="A7154">
        <v>899</v>
      </c>
      <c r="B7154" s="58">
        <v>51</v>
      </c>
      <c r="C7154" s="60">
        <v>1901</v>
      </c>
    </row>
    <row r="7155" spans="1:3">
      <c r="A7155">
        <v>900</v>
      </c>
      <c r="B7155" s="58">
        <v>64</v>
      </c>
      <c r="C7155" s="60">
        <v>3909</v>
      </c>
    </row>
    <row r="7156" spans="1:3">
      <c r="A7156">
        <v>901</v>
      </c>
      <c r="B7156" s="58">
        <v>74</v>
      </c>
      <c r="C7156" s="60">
        <v>2911</v>
      </c>
    </row>
    <row r="7157" spans="1:3">
      <c r="A7157">
        <v>902</v>
      </c>
      <c r="B7157" s="58">
        <v>60</v>
      </c>
      <c r="C7157" s="60">
        <v>3638</v>
      </c>
    </row>
    <row r="7158" spans="1:3">
      <c r="A7158">
        <v>903</v>
      </c>
      <c r="B7158" s="58">
        <v>55</v>
      </c>
      <c r="C7158" s="60">
        <v>2679</v>
      </c>
    </row>
    <row r="7159" spans="1:3">
      <c r="A7159">
        <v>904</v>
      </c>
      <c r="B7159" s="58">
        <v>63</v>
      </c>
      <c r="C7159" s="60">
        <v>4341</v>
      </c>
    </row>
    <row r="7160" spans="1:3">
      <c r="A7160">
        <v>905</v>
      </c>
      <c r="B7160" s="58">
        <v>63</v>
      </c>
      <c r="C7160" s="60">
        <v>3810</v>
      </c>
    </row>
    <row r="7161" spans="1:3">
      <c r="A7161">
        <v>906</v>
      </c>
      <c r="B7161" s="58">
        <v>57</v>
      </c>
      <c r="C7161" s="60">
        <v>2854</v>
      </c>
    </row>
    <row r="7162" spans="1:3">
      <c r="A7162">
        <v>907</v>
      </c>
      <c r="B7162" s="58">
        <v>59</v>
      </c>
      <c r="C7162" s="60">
        <v>3587</v>
      </c>
    </row>
    <row r="7163" spans="1:3">
      <c r="A7163">
        <v>908</v>
      </c>
      <c r="B7163" s="58">
        <v>72</v>
      </c>
      <c r="C7163" s="60">
        <v>5399</v>
      </c>
    </row>
    <row r="7164" spans="1:3">
      <c r="A7164">
        <v>909</v>
      </c>
      <c r="B7164" s="58">
        <v>66</v>
      </c>
      <c r="C7164" s="60">
        <v>4861</v>
      </c>
    </row>
    <row r="7165" spans="1:3">
      <c r="A7165">
        <v>910</v>
      </c>
      <c r="B7165" s="58">
        <v>71</v>
      </c>
      <c r="C7165" s="60">
        <v>5143</v>
      </c>
    </row>
    <row r="7166" spans="1:3">
      <c r="A7166">
        <v>911</v>
      </c>
      <c r="B7166" s="58">
        <v>62</v>
      </c>
      <c r="C7166" s="60">
        <v>3560</v>
      </c>
    </row>
    <row r="7167" spans="1:3">
      <c r="A7167">
        <v>912</v>
      </c>
      <c r="B7167" s="58">
        <v>58</v>
      </c>
      <c r="C7167" s="60">
        <v>2952</v>
      </c>
    </row>
    <row r="7168" spans="1:3">
      <c r="A7168">
        <v>913</v>
      </c>
      <c r="B7168" s="58">
        <v>57</v>
      </c>
      <c r="C7168" s="60">
        <v>3061</v>
      </c>
    </row>
    <row r="7169" spans="1:3">
      <c r="A7169">
        <v>914</v>
      </c>
      <c r="B7169" s="58">
        <v>58</v>
      </c>
      <c r="C7169" s="60">
        <v>2809</v>
      </c>
    </row>
    <row r="7170" spans="1:3">
      <c r="A7170">
        <v>915</v>
      </c>
      <c r="B7170" s="58">
        <v>59</v>
      </c>
      <c r="C7170" s="60">
        <v>2728</v>
      </c>
    </row>
    <row r="7171" spans="1:3">
      <c r="A7171">
        <v>916</v>
      </c>
      <c r="B7171" s="58">
        <v>57</v>
      </c>
      <c r="C7171" s="60">
        <v>2642</v>
      </c>
    </row>
    <row r="7172" spans="1:3">
      <c r="A7172">
        <v>917</v>
      </c>
      <c r="B7172" s="58">
        <v>51</v>
      </c>
      <c r="C7172" s="60">
        <v>1944</v>
      </c>
    </row>
    <row r="7173" spans="1:3">
      <c r="A7173">
        <v>918</v>
      </c>
      <c r="B7173" s="58">
        <v>54</v>
      </c>
      <c r="C7173" s="60">
        <v>2407</v>
      </c>
    </row>
    <row r="7174" spans="1:3">
      <c r="A7174">
        <v>919</v>
      </c>
      <c r="B7174" s="58">
        <v>57</v>
      </c>
      <c r="C7174" s="60">
        <v>2562</v>
      </c>
    </row>
    <row r="7175" spans="1:3">
      <c r="A7175">
        <v>920</v>
      </c>
      <c r="B7175" s="58">
        <v>53</v>
      </c>
      <c r="C7175" s="60">
        <v>2120</v>
      </c>
    </row>
    <row r="7176" spans="1:3">
      <c r="A7176">
        <v>921</v>
      </c>
      <c r="B7176" s="58">
        <v>58</v>
      </c>
      <c r="C7176" s="60">
        <v>2551</v>
      </c>
    </row>
    <row r="7177" spans="1:3">
      <c r="A7177">
        <v>922</v>
      </c>
      <c r="B7177" s="58">
        <v>55</v>
      </c>
      <c r="C7177" s="60">
        <v>2189</v>
      </c>
    </row>
    <row r="7178" spans="1:3">
      <c r="A7178">
        <v>923</v>
      </c>
      <c r="B7178" s="58">
        <v>59</v>
      </c>
      <c r="C7178" s="60">
        <v>2881</v>
      </c>
    </row>
    <row r="7179" spans="1:3">
      <c r="A7179">
        <v>924</v>
      </c>
      <c r="B7179" s="58">
        <v>55</v>
      </c>
      <c r="C7179" s="60">
        <v>2357</v>
      </c>
    </row>
    <row r="7180" spans="1:3">
      <c r="A7180">
        <v>925</v>
      </c>
      <c r="B7180" s="58">
        <v>55</v>
      </c>
      <c r="C7180" s="60">
        <v>2220</v>
      </c>
    </row>
    <row r="7181" spans="1:3">
      <c r="A7181">
        <v>926</v>
      </c>
      <c r="B7181" s="58">
        <v>61</v>
      </c>
      <c r="C7181" s="60">
        <v>3125</v>
      </c>
    </row>
    <row r="7182" spans="1:3">
      <c r="A7182">
        <v>927</v>
      </c>
      <c r="B7182" s="58">
        <v>59</v>
      </c>
      <c r="C7182" s="60">
        <v>2843</v>
      </c>
    </row>
    <row r="7183" spans="1:3">
      <c r="A7183">
        <v>928</v>
      </c>
      <c r="B7183" s="58">
        <v>62</v>
      </c>
      <c r="C7183" s="60">
        <v>3372</v>
      </c>
    </row>
    <row r="7184" spans="1:3">
      <c r="A7184">
        <v>929</v>
      </c>
      <c r="B7184" s="58">
        <v>73</v>
      </c>
      <c r="C7184" s="60">
        <v>6019</v>
      </c>
    </row>
    <row r="7185" spans="1:3">
      <c r="A7185">
        <v>930</v>
      </c>
      <c r="B7185" s="58">
        <v>54</v>
      </c>
      <c r="C7185" s="60">
        <v>2281</v>
      </c>
    </row>
    <row r="7186" spans="1:3">
      <c r="A7186">
        <v>931</v>
      </c>
      <c r="B7186" s="58">
        <v>55</v>
      </c>
      <c r="C7186" s="60">
        <v>2446</v>
      </c>
    </row>
    <row r="7187" spans="1:3">
      <c r="A7187">
        <v>932</v>
      </c>
      <c r="B7187" s="58">
        <v>63</v>
      </c>
      <c r="C7187" s="60">
        <v>4099</v>
      </c>
    </row>
    <row r="7188" spans="1:3">
      <c r="A7188">
        <v>933</v>
      </c>
      <c r="B7188" s="58">
        <v>59</v>
      </c>
      <c r="C7188" s="60">
        <v>3304</v>
      </c>
    </row>
    <row r="7189" spans="1:3">
      <c r="A7189">
        <v>934</v>
      </c>
      <c r="B7189" s="58">
        <v>65</v>
      </c>
      <c r="C7189" s="60">
        <v>3657</v>
      </c>
    </row>
    <row r="7190" spans="1:3">
      <c r="A7190">
        <v>935</v>
      </c>
      <c r="B7190" s="58">
        <v>66</v>
      </c>
      <c r="C7190" s="60">
        <v>4208</v>
      </c>
    </row>
    <row r="7191" spans="1:3">
      <c r="A7191">
        <v>936</v>
      </c>
      <c r="B7191" s="58">
        <v>65</v>
      </c>
      <c r="C7191" s="60">
        <v>3933</v>
      </c>
    </row>
    <row r="7192" spans="1:3">
      <c r="A7192">
        <v>937</v>
      </c>
      <c r="B7192" s="58">
        <v>62</v>
      </c>
      <c r="C7192" s="60">
        <v>3470</v>
      </c>
    </row>
    <row r="7193" spans="1:3">
      <c r="A7193">
        <v>938</v>
      </c>
      <c r="B7193" s="58">
        <v>70</v>
      </c>
      <c r="C7193" s="60">
        <v>4994</v>
      </c>
    </row>
    <row r="7194" spans="1:3">
      <c r="A7194">
        <v>939</v>
      </c>
      <c r="B7194" s="58">
        <v>69</v>
      </c>
      <c r="C7194" s="60">
        <v>5139</v>
      </c>
    </row>
    <row r="7195" spans="1:3">
      <c r="A7195">
        <v>940</v>
      </c>
      <c r="B7195" s="58">
        <v>68</v>
      </c>
      <c r="C7195" s="60">
        <v>5288</v>
      </c>
    </row>
    <row r="7196" spans="1:3">
      <c r="A7196">
        <v>941</v>
      </c>
      <c r="B7196" s="58">
        <v>62</v>
      </c>
      <c r="C7196" s="60">
        <v>3532</v>
      </c>
    </row>
    <row r="7197" spans="1:3">
      <c r="A7197">
        <v>942</v>
      </c>
      <c r="B7197" s="58">
        <v>57</v>
      </c>
      <c r="C7197" s="60">
        <v>3016</v>
      </c>
    </row>
    <row r="7198" spans="1:3">
      <c r="A7198">
        <v>943</v>
      </c>
      <c r="B7198" s="58">
        <v>60</v>
      </c>
      <c r="C7198" s="60">
        <v>3118</v>
      </c>
    </row>
    <row r="7199" spans="1:3">
      <c r="A7199">
        <v>944</v>
      </c>
      <c r="B7199" s="58">
        <v>76</v>
      </c>
      <c r="C7199" s="60">
        <v>7340</v>
      </c>
    </row>
    <row r="7200" spans="1:3">
      <c r="A7200">
        <v>945</v>
      </c>
      <c r="B7200" s="58">
        <v>58</v>
      </c>
      <c r="C7200" s="60">
        <v>3188</v>
      </c>
    </row>
    <row r="7201" spans="1:3">
      <c r="A7201">
        <v>946</v>
      </c>
      <c r="B7201" s="58">
        <v>73</v>
      </c>
      <c r="C7201" s="60">
        <v>5506</v>
      </c>
    </row>
    <row r="7202" spans="1:3">
      <c r="A7202">
        <v>947</v>
      </c>
      <c r="B7202" s="58">
        <v>63</v>
      </c>
      <c r="C7202" s="60">
        <v>3829</v>
      </c>
    </row>
    <row r="7203" spans="1:3">
      <c r="A7203">
        <v>948</v>
      </c>
      <c r="B7203" s="58">
        <v>60</v>
      </c>
      <c r="C7203" s="60">
        <v>3717</v>
      </c>
    </row>
    <row r="7204" spans="1:3">
      <c r="A7204">
        <v>949</v>
      </c>
      <c r="B7204" s="58">
        <v>61</v>
      </c>
      <c r="C7204" s="60">
        <v>3358</v>
      </c>
    </row>
    <row r="7205" spans="1:3">
      <c r="A7205">
        <v>950</v>
      </c>
      <c r="B7205" s="58">
        <v>66</v>
      </c>
      <c r="C7205" s="60">
        <v>4344</v>
      </c>
    </row>
    <row r="7206" spans="1:3">
      <c r="A7206">
        <v>951</v>
      </c>
      <c r="B7206" s="68">
        <v>44</v>
      </c>
      <c r="C7206" s="69">
        <v>1305</v>
      </c>
    </row>
    <row r="7207" spans="1:3">
      <c r="A7207">
        <v>952</v>
      </c>
      <c r="B7207" s="68">
        <v>46.5</v>
      </c>
      <c r="C7207" s="69">
        <v>1795</v>
      </c>
    </row>
    <row r="7208" spans="1:3">
      <c r="A7208">
        <v>953</v>
      </c>
      <c r="B7208" s="68">
        <v>51.7</v>
      </c>
      <c r="C7208" s="69">
        <v>1994</v>
      </c>
    </row>
    <row r="7209" spans="1:3">
      <c r="A7209">
        <v>954</v>
      </c>
      <c r="B7209" s="68">
        <v>56</v>
      </c>
      <c r="C7209" s="69">
        <v>2709</v>
      </c>
    </row>
    <row r="7210" spans="1:3">
      <c r="A7210">
        <v>955</v>
      </c>
      <c r="B7210" s="68">
        <v>70</v>
      </c>
      <c r="C7210" s="69">
        <v>5028</v>
      </c>
    </row>
    <row r="7211" spans="1:3">
      <c r="A7211">
        <v>956</v>
      </c>
      <c r="B7211" s="58">
        <v>53</v>
      </c>
      <c r="C7211" s="60">
        <v>3325</v>
      </c>
    </row>
    <row r="7212" spans="1:3">
      <c r="A7212">
        <v>957</v>
      </c>
      <c r="B7212" s="58">
        <v>54</v>
      </c>
      <c r="C7212" s="60">
        <v>2435</v>
      </c>
    </row>
    <row r="7213" spans="1:3">
      <c r="A7213">
        <v>958</v>
      </c>
      <c r="B7213" s="58">
        <v>61</v>
      </c>
      <c r="C7213" s="60">
        <v>3630</v>
      </c>
    </row>
    <row r="7214" spans="1:3">
      <c r="A7214">
        <v>959</v>
      </c>
      <c r="B7214" s="58">
        <v>62</v>
      </c>
      <c r="C7214" s="60">
        <v>4060</v>
      </c>
    </row>
    <row r="7215" spans="1:3">
      <c r="A7215">
        <v>960</v>
      </c>
      <c r="B7215" s="58">
        <v>56</v>
      </c>
      <c r="C7215" s="60">
        <v>2530</v>
      </c>
    </row>
    <row r="7216" spans="1:3">
      <c r="A7216">
        <v>961</v>
      </c>
      <c r="B7216" s="58">
        <v>68</v>
      </c>
      <c r="C7216" s="60">
        <v>5930</v>
      </c>
    </row>
    <row r="7217" spans="1:3">
      <c r="A7217">
        <v>962</v>
      </c>
      <c r="B7217" s="91">
        <v>60</v>
      </c>
      <c r="C7217" s="92">
        <v>3162.5</v>
      </c>
    </row>
    <row r="7218" spans="1:3">
      <c r="A7218">
        <v>963</v>
      </c>
      <c r="B7218" s="91">
        <v>39</v>
      </c>
      <c r="C7218" s="92">
        <v>631.29999999999995</v>
      </c>
    </row>
    <row r="7219" spans="1:3">
      <c r="A7219">
        <v>964</v>
      </c>
      <c r="B7219" s="91">
        <v>46</v>
      </c>
      <c r="C7219" s="92">
        <v>775.15</v>
      </c>
    </row>
    <row r="7220" spans="1:3">
      <c r="A7220">
        <v>965</v>
      </c>
      <c r="B7220" s="91">
        <v>39</v>
      </c>
      <c r="C7220" s="92">
        <v>303.5</v>
      </c>
    </row>
    <row r="7221" spans="1:3">
      <c r="A7221">
        <v>966</v>
      </c>
      <c r="B7221" s="91">
        <v>46</v>
      </c>
      <c r="C7221" s="92">
        <v>1261.75</v>
      </c>
    </row>
    <row r="7222" spans="1:3">
      <c r="A7222">
        <v>967</v>
      </c>
      <c r="B7222" s="91">
        <v>46</v>
      </c>
      <c r="C7222" s="92">
        <v>327.39999999999998</v>
      </c>
    </row>
    <row r="7223" spans="1:3">
      <c r="A7223">
        <v>968</v>
      </c>
      <c r="B7223" s="91">
        <v>39</v>
      </c>
      <c r="C7223" s="92">
        <v>3522.85</v>
      </c>
    </row>
    <row r="7224" spans="1:3">
      <c r="A7224">
        <v>969</v>
      </c>
      <c r="B7224" s="91">
        <v>33</v>
      </c>
      <c r="C7224" s="92">
        <v>816.69</v>
      </c>
    </row>
    <row r="7225" spans="1:3">
      <c r="A7225">
        <v>970</v>
      </c>
      <c r="B7225" s="91">
        <v>46</v>
      </c>
      <c r="C7225" s="92">
        <v>475</v>
      </c>
    </row>
    <row r="7226" spans="1:3">
      <c r="A7226">
        <v>971</v>
      </c>
      <c r="B7226" s="91">
        <v>46</v>
      </c>
      <c r="C7226" s="92">
        <v>168.05</v>
      </c>
    </row>
    <row r="7227" spans="1:3">
      <c r="A7227">
        <v>972</v>
      </c>
      <c r="B7227" s="91">
        <v>52</v>
      </c>
      <c r="C7227" s="92">
        <v>4368.8999999999996</v>
      </c>
    </row>
    <row r="7228" spans="1:3">
      <c r="A7228">
        <v>973</v>
      </c>
      <c r="B7228" s="91">
        <v>39</v>
      </c>
      <c r="C7228" s="92">
        <v>203.1</v>
      </c>
    </row>
    <row r="7229" spans="1:3">
      <c r="A7229">
        <v>974</v>
      </c>
      <c r="B7229" s="91">
        <v>33</v>
      </c>
      <c r="C7229" s="92">
        <v>120.27</v>
      </c>
    </row>
    <row r="7230" spans="1:3">
      <c r="A7230">
        <v>975</v>
      </c>
      <c r="B7230" s="91">
        <v>52</v>
      </c>
      <c r="C7230" s="92">
        <v>4225.6499999999996</v>
      </c>
    </row>
    <row r="7231" spans="1:3">
      <c r="A7231">
        <v>976</v>
      </c>
      <c r="B7231" s="91">
        <v>52</v>
      </c>
      <c r="C7231" s="92">
        <v>621.45000000000005</v>
      </c>
    </row>
    <row r="7232" spans="1:3">
      <c r="A7232">
        <v>977</v>
      </c>
      <c r="B7232" s="91">
        <v>52</v>
      </c>
      <c r="C7232" s="92">
        <v>305.39999999999998</v>
      </c>
    </row>
    <row r="7233" spans="1:3">
      <c r="A7233">
        <v>978</v>
      </c>
      <c r="B7233" s="91">
        <v>52</v>
      </c>
      <c r="C7233" s="92">
        <v>232.76</v>
      </c>
    </row>
    <row r="7234" spans="1:3">
      <c r="A7234">
        <v>979</v>
      </c>
      <c r="B7234" s="91">
        <v>60</v>
      </c>
      <c r="C7234" s="92">
        <v>5152.1499999999996</v>
      </c>
    </row>
    <row r="7235" spans="1:3">
      <c r="A7235">
        <v>980</v>
      </c>
      <c r="B7235" s="91">
        <v>33</v>
      </c>
      <c r="C7235" s="92">
        <v>2500</v>
      </c>
    </row>
    <row r="7236" spans="1:3">
      <c r="A7236">
        <v>981</v>
      </c>
      <c r="B7236" s="91">
        <v>60</v>
      </c>
      <c r="C7236" s="92">
        <v>707.37</v>
      </c>
    </row>
    <row r="7237" spans="1:3">
      <c r="A7237">
        <v>982</v>
      </c>
      <c r="B7237" s="91">
        <v>46</v>
      </c>
      <c r="C7237" s="92">
        <v>35</v>
      </c>
    </row>
    <row r="7238" spans="1:3">
      <c r="A7238">
        <v>983</v>
      </c>
      <c r="B7238" s="91">
        <v>39</v>
      </c>
      <c r="C7238" s="92">
        <v>2610.4499999999998</v>
      </c>
    </row>
    <row r="7239" spans="1:3">
      <c r="A7239">
        <v>984</v>
      </c>
      <c r="B7239" s="91">
        <v>39</v>
      </c>
      <c r="C7239" s="92">
        <v>2370.1999999999998</v>
      </c>
    </row>
    <row r="7240" spans="1:3">
      <c r="A7240">
        <v>985</v>
      </c>
      <c r="B7240" s="91">
        <v>46</v>
      </c>
      <c r="C7240" s="92">
        <v>716.5</v>
      </c>
    </row>
    <row r="7241" spans="1:3">
      <c r="A7241">
        <v>986</v>
      </c>
      <c r="B7241" s="91">
        <v>60</v>
      </c>
      <c r="C7241" s="92">
        <v>6180.24</v>
      </c>
    </row>
    <row r="7242" spans="1:3">
      <c r="A7242">
        <v>987</v>
      </c>
      <c r="B7242" s="91">
        <v>60</v>
      </c>
      <c r="C7242" s="92">
        <v>6539.81</v>
      </c>
    </row>
    <row r="7243" spans="1:3">
      <c r="A7243">
        <v>988</v>
      </c>
      <c r="B7243" s="91">
        <v>46</v>
      </c>
      <c r="C7243" s="92">
        <v>1900</v>
      </c>
    </row>
    <row r="7244" spans="1:3">
      <c r="A7244">
        <v>989</v>
      </c>
      <c r="B7244" s="91">
        <v>39</v>
      </c>
      <c r="C7244" s="92">
        <v>4403.18</v>
      </c>
    </row>
    <row r="7245" spans="1:3">
      <c r="A7245">
        <v>990</v>
      </c>
      <c r="B7245" s="91">
        <v>33</v>
      </c>
      <c r="C7245" s="92">
        <v>5116.7299999999996</v>
      </c>
    </row>
    <row r="7246" spans="1:3">
      <c r="A7246">
        <v>991</v>
      </c>
      <c r="B7246" s="91">
        <v>52</v>
      </c>
      <c r="C7246" s="92">
        <v>1175</v>
      </c>
    </row>
    <row r="7247" spans="1:3">
      <c r="A7247">
        <v>992</v>
      </c>
      <c r="B7247" s="91">
        <v>52</v>
      </c>
      <c r="C7247" s="422">
        <v>2000</v>
      </c>
    </row>
    <row r="7248" spans="1:3">
      <c r="A7248">
        <v>993</v>
      </c>
      <c r="B7248" s="91">
        <v>52</v>
      </c>
      <c r="C7248" s="422">
        <v>370</v>
      </c>
    </row>
    <row r="7249" spans="1:3">
      <c r="A7249">
        <v>994</v>
      </c>
      <c r="B7249" s="91">
        <v>39</v>
      </c>
      <c r="C7249" s="422">
        <v>2670.19</v>
      </c>
    </row>
    <row r="7250" spans="1:3">
      <c r="A7250">
        <v>995</v>
      </c>
      <c r="B7250" s="91">
        <v>46</v>
      </c>
      <c r="C7250" s="422">
        <v>1038.3</v>
      </c>
    </row>
    <row r="7251" spans="1:3">
      <c r="A7251">
        <v>996</v>
      </c>
      <c r="B7251" s="91">
        <v>39</v>
      </c>
      <c r="C7251" s="92">
        <v>2030.4</v>
      </c>
    </row>
    <row r="7252" spans="1:3">
      <c r="A7252">
        <v>997</v>
      </c>
      <c r="B7252" s="91">
        <v>46</v>
      </c>
      <c r="C7252" s="92">
        <v>586.70000000000005</v>
      </c>
    </row>
    <row r="7253" spans="1:3">
      <c r="A7253">
        <v>998</v>
      </c>
      <c r="B7253" s="91">
        <v>60</v>
      </c>
      <c r="C7253" s="92">
        <v>827.6</v>
      </c>
    </row>
    <row r="7254" spans="1:3">
      <c r="A7254">
        <v>999</v>
      </c>
      <c r="B7254" s="91">
        <v>46</v>
      </c>
      <c r="C7254" s="92">
        <v>917.4</v>
      </c>
    </row>
    <row r="7255" spans="1:3">
      <c r="A7255">
        <v>1000</v>
      </c>
      <c r="B7255" s="91">
        <v>60</v>
      </c>
      <c r="C7255" s="92">
        <v>401.7</v>
      </c>
    </row>
    <row r="7256" spans="1:3">
      <c r="A7256">
        <v>1001</v>
      </c>
      <c r="B7256" s="91">
        <v>60</v>
      </c>
      <c r="C7256" s="92">
        <v>4772.8</v>
      </c>
    </row>
    <row r="7257" spans="1:3">
      <c r="A7257">
        <v>1002</v>
      </c>
      <c r="B7257" s="91">
        <v>60</v>
      </c>
      <c r="C7257" s="92">
        <v>449.4</v>
      </c>
    </row>
    <row r="7258" spans="1:3">
      <c r="A7258">
        <v>1003</v>
      </c>
      <c r="B7258" s="91">
        <v>46</v>
      </c>
      <c r="C7258" s="92">
        <v>204.15</v>
      </c>
    </row>
    <row r="7259" spans="1:3">
      <c r="A7259">
        <v>1004</v>
      </c>
      <c r="B7259" s="91">
        <v>52</v>
      </c>
      <c r="C7259" s="92">
        <v>104.85</v>
      </c>
    </row>
    <row r="7260" spans="1:3">
      <c r="A7260">
        <v>1005</v>
      </c>
      <c r="B7260" s="91">
        <v>60</v>
      </c>
      <c r="C7260" s="92">
        <v>4723.7</v>
      </c>
    </row>
    <row r="7261" spans="1:3">
      <c r="A7261">
        <v>1006</v>
      </c>
      <c r="B7261" s="91">
        <v>46</v>
      </c>
      <c r="C7261" s="92">
        <v>2793.5</v>
      </c>
    </row>
    <row r="7262" spans="1:3">
      <c r="A7262">
        <v>1007</v>
      </c>
      <c r="B7262" s="91">
        <v>33</v>
      </c>
      <c r="C7262" s="92">
        <v>2698.3</v>
      </c>
    </row>
    <row r="7263" spans="1:3">
      <c r="A7263">
        <v>1008</v>
      </c>
      <c r="B7263" s="91">
        <v>33</v>
      </c>
      <c r="C7263" s="92">
        <v>3485.43</v>
      </c>
    </row>
    <row r="7264" spans="1:3">
      <c r="A7264">
        <v>1009</v>
      </c>
      <c r="B7264" s="91">
        <v>46</v>
      </c>
      <c r="C7264" s="92">
        <v>500</v>
      </c>
    </row>
    <row r="7265" spans="1:3">
      <c r="A7265">
        <v>1010</v>
      </c>
      <c r="B7265" s="91">
        <v>39</v>
      </c>
      <c r="C7265" s="92">
        <v>514.35</v>
      </c>
    </row>
    <row r="7266" spans="1:3">
      <c r="A7266">
        <v>1011</v>
      </c>
      <c r="B7266" s="91">
        <v>39</v>
      </c>
      <c r="C7266" s="92">
        <v>1488.25</v>
      </c>
    </row>
    <row r="7267" spans="1:3">
      <c r="A7267">
        <v>1012</v>
      </c>
      <c r="B7267" s="91">
        <v>33</v>
      </c>
      <c r="C7267" s="92">
        <v>1538.95</v>
      </c>
    </row>
    <row r="7268" spans="1:3">
      <c r="A7268">
        <v>1013</v>
      </c>
      <c r="B7268" s="91">
        <v>46</v>
      </c>
      <c r="C7268" s="92">
        <v>311.64999999999998</v>
      </c>
    </row>
    <row r="7269" spans="1:3">
      <c r="A7269">
        <v>1014</v>
      </c>
      <c r="B7269" s="91">
        <v>52</v>
      </c>
      <c r="C7269" s="92">
        <v>898.85</v>
      </c>
    </row>
    <row r="7270" spans="1:3">
      <c r="A7270">
        <v>1015</v>
      </c>
      <c r="B7270" s="91">
        <v>52</v>
      </c>
      <c r="C7270" s="92">
        <v>156.05000000000001</v>
      </c>
    </row>
    <row r="7271" spans="1:3">
      <c r="A7271">
        <v>1016</v>
      </c>
      <c r="B7271" s="91">
        <v>52</v>
      </c>
      <c r="C7271" s="92">
        <v>1862.45</v>
      </c>
    </row>
    <row r="7272" spans="1:3">
      <c r="A7272">
        <v>1017</v>
      </c>
      <c r="B7272" s="91">
        <v>46</v>
      </c>
      <c r="C7272" s="92">
        <v>2079.1</v>
      </c>
    </row>
    <row r="7273" spans="1:3">
      <c r="A7273">
        <v>1018</v>
      </c>
      <c r="B7273" s="91">
        <v>46</v>
      </c>
      <c r="C7273" s="92">
        <v>1339.93</v>
      </c>
    </row>
    <row r="7274" spans="1:3">
      <c r="A7274">
        <v>1019</v>
      </c>
      <c r="B7274" s="91">
        <v>46</v>
      </c>
      <c r="C7274" s="92">
        <v>886.47</v>
      </c>
    </row>
    <row r="7275" spans="1:3">
      <c r="A7275">
        <v>1020</v>
      </c>
      <c r="B7275" s="91">
        <v>33</v>
      </c>
      <c r="C7275" s="92">
        <v>923.95</v>
      </c>
    </row>
    <row r="7276" spans="1:3">
      <c r="A7276">
        <v>1021</v>
      </c>
      <c r="B7276" s="91">
        <v>46</v>
      </c>
      <c r="C7276" s="92">
        <v>1318.15</v>
      </c>
    </row>
    <row r="7277" spans="1:3">
      <c r="A7277">
        <v>1022</v>
      </c>
      <c r="B7277" s="91">
        <v>46</v>
      </c>
      <c r="C7277" s="92">
        <v>3229.15</v>
      </c>
    </row>
    <row r="7278" spans="1:3">
      <c r="A7278">
        <v>1023</v>
      </c>
      <c r="B7278" s="91">
        <v>46</v>
      </c>
      <c r="C7278" s="92">
        <v>1163.55</v>
      </c>
    </row>
    <row r="7279" spans="1:3">
      <c r="A7279">
        <v>1024</v>
      </c>
      <c r="B7279" s="91">
        <v>39</v>
      </c>
      <c r="C7279" s="92">
        <v>1029.5</v>
      </c>
    </row>
    <row r="7280" spans="1:3">
      <c r="A7280">
        <v>1025</v>
      </c>
      <c r="B7280" s="91">
        <v>39</v>
      </c>
      <c r="C7280" s="92">
        <v>2181.0500000000002</v>
      </c>
    </row>
    <row r="7281" spans="1:3">
      <c r="A7281">
        <v>1026</v>
      </c>
      <c r="B7281" s="91">
        <v>33</v>
      </c>
      <c r="C7281" s="92">
        <v>690.65</v>
      </c>
    </row>
    <row r="7282" spans="1:3">
      <c r="A7282">
        <v>1027</v>
      </c>
      <c r="B7282" s="91">
        <v>39</v>
      </c>
      <c r="C7282" s="92">
        <v>2405.65</v>
      </c>
    </row>
    <row r="7283" spans="1:3">
      <c r="A7283">
        <v>1028</v>
      </c>
      <c r="B7283" s="91">
        <v>39</v>
      </c>
      <c r="C7283" s="92">
        <v>549.04999999999995</v>
      </c>
    </row>
    <row r="7284" spans="1:3">
      <c r="A7284">
        <v>1029</v>
      </c>
      <c r="B7284" s="91">
        <v>39</v>
      </c>
      <c r="C7284" s="92">
        <v>1720.25</v>
      </c>
    </row>
    <row r="7285" spans="1:3">
      <c r="A7285">
        <v>1030</v>
      </c>
      <c r="B7285" s="91">
        <v>60</v>
      </c>
      <c r="C7285" s="92">
        <v>3153.05</v>
      </c>
    </row>
    <row r="7286" spans="1:3">
      <c r="A7286">
        <v>1031</v>
      </c>
      <c r="B7286" s="91">
        <v>60</v>
      </c>
      <c r="C7286" s="92">
        <v>1476.65</v>
      </c>
    </row>
    <row r="7287" spans="1:3">
      <c r="A7287">
        <v>1032</v>
      </c>
      <c r="B7287" s="91">
        <v>52</v>
      </c>
      <c r="C7287" s="92">
        <v>3859.05</v>
      </c>
    </row>
    <row r="7288" spans="1:3">
      <c r="A7288">
        <v>1033</v>
      </c>
      <c r="B7288" s="91">
        <v>39</v>
      </c>
      <c r="C7288" s="92">
        <v>2344.6</v>
      </c>
    </row>
    <row r="7289" spans="1:3">
      <c r="A7289">
        <v>1034</v>
      </c>
      <c r="B7289" s="91">
        <v>52</v>
      </c>
      <c r="C7289" s="94">
        <v>2024.5</v>
      </c>
    </row>
    <row r="7290" spans="1:3">
      <c r="A7290">
        <v>1035</v>
      </c>
      <c r="B7290" s="91">
        <v>39</v>
      </c>
      <c r="C7290" s="94">
        <v>1391.6</v>
      </c>
    </row>
    <row r="7291" spans="1:3">
      <c r="A7291">
        <v>1036</v>
      </c>
      <c r="B7291" s="91">
        <v>60</v>
      </c>
      <c r="C7291" s="92">
        <v>684.85</v>
      </c>
    </row>
    <row r="7292" spans="1:3">
      <c r="A7292">
        <v>1037</v>
      </c>
      <c r="B7292" s="91">
        <v>39</v>
      </c>
      <c r="C7292" s="92">
        <v>3098.1</v>
      </c>
    </row>
    <row r="7293" spans="1:3">
      <c r="A7293">
        <v>1038</v>
      </c>
      <c r="B7293" s="91">
        <v>39</v>
      </c>
      <c r="C7293" s="92">
        <v>1911.6</v>
      </c>
    </row>
    <row r="7294" spans="1:3">
      <c r="A7294">
        <v>1039</v>
      </c>
      <c r="B7294" s="91">
        <v>60</v>
      </c>
      <c r="C7294" s="92">
        <v>4217.7</v>
      </c>
    </row>
    <row r="7295" spans="1:3">
      <c r="A7295">
        <v>1040</v>
      </c>
      <c r="B7295" s="91">
        <v>46</v>
      </c>
      <c r="C7295" s="92">
        <v>362.55</v>
      </c>
    </row>
    <row r="7296" spans="1:3">
      <c r="A7296">
        <v>1041</v>
      </c>
      <c r="B7296" s="91">
        <v>39</v>
      </c>
      <c r="C7296" s="92">
        <v>2357.6999999999998</v>
      </c>
    </row>
    <row r="7297" spans="1:3">
      <c r="A7297">
        <v>1042</v>
      </c>
      <c r="B7297" s="91">
        <v>52</v>
      </c>
      <c r="C7297" s="92">
        <v>1671.55</v>
      </c>
    </row>
    <row r="7298" spans="1:3">
      <c r="A7298">
        <v>1043</v>
      </c>
      <c r="B7298" s="91">
        <v>60</v>
      </c>
      <c r="C7298" s="92">
        <v>3315.75</v>
      </c>
    </row>
    <row r="7299" spans="1:3">
      <c r="A7299">
        <v>1044</v>
      </c>
      <c r="B7299" s="91">
        <v>52</v>
      </c>
      <c r="C7299" s="92">
        <v>500</v>
      </c>
    </row>
    <row r="7300" spans="1:3">
      <c r="A7300">
        <v>1045</v>
      </c>
      <c r="B7300" s="91">
        <v>60</v>
      </c>
      <c r="C7300" s="92">
        <v>585.79999999999995</v>
      </c>
    </row>
    <row r="7301" spans="1:3">
      <c r="A7301">
        <v>1046</v>
      </c>
      <c r="B7301" s="91">
        <v>39</v>
      </c>
      <c r="C7301" s="92">
        <v>1036.9000000000001</v>
      </c>
    </row>
    <row r="7302" spans="1:3">
      <c r="A7302">
        <v>1047</v>
      </c>
      <c r="B7302" s="91">
        <v>46</v>
      </c>
      <c r="C7302" s="92">
        <v>20</v>
      </c>
    </row>
    <row r="7303" spans="1:3">
      <c r="A7303">
        <v>1048</v>
      </c>
      <c r="B7303" s="91">
        <v>52</v>
      </c>
      <c r="C7303" s="92">
        <v>20</v>
      </c>
    </row>
    <row r="7304" spans="1:3">
      <c r="A7304">
        <v>1049</v>
      </c>
      <c r="B7304" s="91">
        <v>39</v>
      </c>
      <c r="C7304" s="92">
        <v>1676.45</v>
      </c>
    </row>
    <row r="7305" spans="1:3">
      <c r="A7305">
        <v>1050</v>
      </c>
      <c r="B7305" s="91">
        <v>46</v>
      </c>
      <c r="C7305" s="92">
        <v>555.45000000000005</v>
      </c>
    </row>
    <row r="7306" spans="1:3">
      <c r="A7306">
        <v>1051</v>
      </c>
      <c r="B7306" s="91">
        <v>39</v>
      </c>
      <c r="C7306" s="92">
        <v>198.1</v>
      </c>
    </row>
    <row r="7307" spans="1:3">
      <c r="A7307">
        <v>1052</v>
      </c>
      <c r="B7307" s="91">
        <v>39</v>
      </c>
      <c r="C7307" s="92">
        <v>804.1</v>
      </c>
    </row>
    <row r="7308" spans="1:3">
      <c r="A7308">
        <v>1053</v>
      </c>
      <c r="B7308" s="91">
        <v>52</v>
      </c>
      <c r="C7308" s="92">
        <v>35</v>
      </c>
    </row>
    <row r="7309" spans="1:3">
      <c r="A7309">
        <v>1054</v>
      </c>
      <c r="B7309" s="91">
        <v>46</v>
      </c>
      <c r="C7309" s="92">
        <v>1062.45</v>
      </c>
    </row>
    <row r="7310" spans="1:3">
      <c r="A7310">
        <v>1055</v>
      </c>
      <c r="B7310" s="91">
        <v>39</v>
      </c>
      <c r="C7310" s="92">
        <v>605.29999999999995</v>
      </c>
    </row>
    <row r="7311" spans="1:3">
      <c r="A7311">
        <v>1056</v>
      </c>
      <c r="B7311" s="91">
        <v>60</v>
      </c>
      <c r="C7311" s="92">
        <v>829.7</v>
      </c>
    </row>
    <row r="7312" spans="1:3">
      <c r="A7312">
        <v>1057</v>
      </c>
      <c r="B7312" s="91">
        <v>60</v>
      </c>
      <c r="C7312" s="92">
        <v>2664.5</v>
      </c>
    </row>
    <row r="7313" spans="1:3">
      <c r="A7313">
        <v>1058</v>
      </c>
      <c r="B7313" s="91">
        <v>39</v>
      </c>
      <c r="C7313" s="92">
        <v>2496.9</v>
      </c>
    </row>
    <row r="7314" spans="1:3">
      <c r="A7314">
        <v>1059</v>
      </c>
      <c r="B7314" s="91">
        <v>46</v>
      </c>
      <c r="C7314" s="92">
        <v>4500</v>
      </c>
    </row>
    <row r="7315" spans="1:3">
      <c r="A7315">
        <v>1060</v>
      </c>
      <c r="B7315" s="91">
        <v>33</v>
      </c>
      <c r="C7315" s="92">
        <v>494.1</v>
      </c>
    </row>
    <row r="7316" spans="1:3">
      <c r="A7316">
        <v>1061</v>
      </c>
      <c r="B7316" s="91">
        <v>60</v>
      </c>
      <c r="C7316" s="92">
        <v>412.45</v>
      </c>
    </row>
    <row r="7317" spans="1:3">
      <c r="A7317">
        <v>1062</v>
      </c>
      <c r="B7317" s="91">
        <v>60</v>
      </c>
      <c r="C7317" s="92">
        <v>441.05</v>
      </c>
    </row>
    <row r="7318" spans="1:3">
      <c r="A7318">
        <v>1063</v>
      </c>
      <c r="B7318" s="91">
        <v>52</v>
      </c>
      <c r="C7318" s="92">
        <v>1500</v>
      </c>
    </row>
    <row r="7319" spans="1:3">
      <c r="A7319">
        <v>1064</v>
      </c>
      <c r="B7319" s="91">
        <v>60</v>
      </c>
      <c r="C7319" s="92">
        <v>4263.2</v>
      </c>
    </row>
    <row r="7320" spans="1:3">
      <c r="A7320">
        <v>1065</v>
      </c>
      <c r="B7320" s="91">
        <v>60</v>
      </c>
      <c r="C7320" s="92">
        <v>2000</v>
      </c>
    </row>
    <row r="7321" spans="1:3">
      <c r="A7321">
        <v>1066</v>
      </c>
      <c r="B7321" s="91">
        <v>33</v>
      </c>
      <c r="C7321" s="92">
        <v>739.7</v>
      </c>
    </row>
    <row r="7322" spans="1:3">
      <c r="A7322">
        <v>1067</v>
      </c>
      <c r="B7322" s="91">
        <v>39</v>
      </c>
      <c r="C7322" s="92">
        <v>445.6</v>
      </c>
    </row>
    <row r="7323" spans="1:3">
      <c r="A7323">
        <v>1068</v>
      </c>
      <c r="B7323" s="91">
        <v>33</v>
      </c>
      <c r="C7323" s="92">
        <v>2897.1</v>
      </c>
    </row>
    <row r="7324" spans="1:3">
      <c r="A7324">
        <v>1069</v>
      </c>
      <c r="B7324" s="91">
        <v>52</v>
      </c>
      <c r="C7324" s="92">
        <v>1182.0999999999999</v>
      </c>
    </row>
    <row r="7325" spans="1:3">
      <c r="A7325">
        <v>1070</v>
      </c>
      <c r="B7325" s="91">
        <v>60</v>
      </c>
      <c r="C7325" s="92">
        <v>359.95</v>
      </c>
    </row>
    <row r="7326" spans="1:3">
      <c r="A7326">
        <v>1071</v>
      </c>
      <c r="B7326" s="91">
        <v>60</v>
      </c>
      <c r="C7326" s="92">
        <v>396.85</v>
      </c>
    </row>
    <row r="7327" spans="1:3">
      <c r="A7327">
        <v>1072</v>
      </c>
      <c r="B7327" s="91">
        <v>60</v>
      </c>
      <c r="C7327" s="92">
        <v>182.05</v>
      </c>
    </row>
    <row r="7328" spans="1:3">
      <c r="A7328">
        <v>1073</v>
      </c>
      <c r="B7328" s="91">
        <v>60</v>
      </c>
      <c r="C7328" s="92">
        <v>486.1</v>
      </c>
    </row>
    <row r="7329" spans="1:3">
      <c r="A7329">
        <v>1074</v>
      </c>
      <c r="B7329" s="91">
        <v>52</v>
      </c>
      <c r="C7329" s="92">
        <v>2662.5</v>
      </c>
    </row>
    <row r="7330" spans="1:3">
      <c r="A7330">
        <v>1075</v>
      </c>
      <c r="B7330" s="91">
        <v>60</v>
      </c>
      <c r="C7330" s="92">
        <v>196.15</v>
      </c>
    </row>
    <row r="7331" spans="1:3">
      <c r="A7331">
        <v>1076</v>
      </c>
      <c r="B7331" s="91">
        <v>60</v>
      </c>
      <c r="C7331" s="92">
        <v>190.75</v>
      </c>
    </row>
    <row r="7332" spans="1:3">
      <c r="A7332">
        <v>1077</v>
      </c>
      <c r="B7332" s="91">
        <v>52</v>
      </c>
      <c r="C7332" s="92">
        <v>5152.0200000000004</v>
      </c>
    </row>
    <row r="7333" spans="1:3">
      <c r="A7333">
        <v>1078</v>
      </c>
      <c r="B7333" s="91">
        <v>39</v>
      </c>
      <c r="C7333" s="92">
        <v>1000</v>
      </c>
    </row>
    <row r="7334" spans="1:3">
      <c r="A7334">
        <v>1079</v>
      </c>
      <c r="B7334" s="91">
        <v>39</v>
      </c>
      <c r="C7334" s="92">
        <v>1405.7</v>
      </c>
    </row>
    <row r="7335" spans="1:3">
      <c r="A7335">
        <v>1080</v>
      </c>
      <c r="B7335" s="91">
        <v>46</v>
      </c>
      <c r="C7335" s="92">
        <v>4342.1000000000004</v>
      </c>
    </row>
    <row r="7336" spans="1:3">
      <c r="A7336">
        <v>1081</v>
      </c>
      <c r="B7336" s="91">
        <v>52</v>
      </c>
      <c r="C7336" s="92">
        <v>250</v>
      </c>
    </row>
    <row r="7337" spans="1:3">
      <c r="A7337">
        <v>1082</v>
      </c>
      <c r="B7337" s="91">
        <v>52</v>
      </c>
      <c r="C7337" s="92">
        <v>2809.5</v>
      </c>
    </row>
    <row r="7338" spans="1:3">
      <c r="A7338">
        <v>1083</v>
      </c>
      <c r="B7338" s="91">
        <v>52</v>
      </c>
      <c r="C7338" s="92">
        <v>500</v>
      </c>
    </row>
    <row r="7339" spans="1:3">
      <c r="A7339">
        <v>1084</v>
      </c>
      <c r="B7339" s="91">
        <v>60</v>
      </c>
      <c r="C7339" s="92">
        <v>2782.95</v>
      </c>
    </row>
    <row r="7340" spans="1:3">
      <c r="A7340">
        <v>1085</v>
      </c>
      <c r="B7340" s="91">
        <v>52</v>
      </c>
      <c r="C7340" s="92">
        <v>4828.45</v>
      </c>
    </row>
    <row r="7341" spans="1:3">
      <c r="A7341">
        <v>1086</v>
      </c>
      <c r="B7341" s="91">
        <v>52</v>
      </c>
      <c r="C7341" s="92">
        <v>1033.5</v>
      </c>
    </row>
    <row r="7342" spans="1:3">
      <c r="A7342">
        <v>1087</v>
      </c>
      <c r="B7342" s="91">
        <v>52</v>
      </c>
      <c r="C7342" s="92">
        <v>2025.4</v>
      </c>
    </row>
    <row r="7343" spans="1:3">
      <c r="A7343">
        <v>1088</v>
      </c>
      <c r="B7343" s="91">
        <v>60</v>
      </c>
      <c r="C7343" s="92">
        <v>4525.8</v>
      </c>
    </row>
    <row r="7344" spans="1:3">
      <c r="A7344">
        <v>1089</v>
      </c>
      <c r="B7344" s="91">
        <v>52</v>
      </c>
      <c r="C7344" s="92">
        <v>500</v>
      </c>
    </row>
    <row r="7345" spans="1:3">
      <c r="A7345">
        <v>1090</v>
      </c>
      <c r="B7345" s="91">
        <v>60</v>
      </c>
      <c r="C7345" s="92">
        <v>113.3</v>
      </c>
    </row>
    <row r="7346" spans="1:3">
      <c r="A7346">
        <v>1091</v>
      </c>
      <c r="B7346" s="91">
        <v>52</v>
      </c>
      <c r="C7346" s="92">
        <v>689.4</v>
      </c>
    </row>
    <row r="7347" spans="1:3">
      <c r="A7347">
        <v>1092</v>
      </c>
      <c r="B7347" s="91">
        <v>60</v>
      </c>
      <c r="C7347" s="92">
        <v>3713.4</v>
      </c>
    </row>
    <row r="7348" spans="1:3">
      <c r="A7348">
        <v>1093</v>
      </c>
      <c r="B7348" s="91">
        <v>52</v>
      </c>
      <c r="C7348" s="92">
        <v>449</v>
      </c>
    </row>
    <row r="7349" spans="1:3">
      <c r="A7349">
        <v>1094</v>
      </c>
      <c r="B7349" s="91">
        <v>52</v>
      </c>
      <c r="C7349" s="92">
        <v>248</v>
      </c>
    </row>
    <row r="7350" spans="1:3">
      <c r="A7350">
        <v>1095</v>
      </c>
      <c r="B7350" s="91">
        <v>52</v>
      </c>
      <c r="C7350" s="92">
        <v>2093.15</v>
      </c>
    </row>
    <row r="7351" spans="1:3">
      <c r="A7351">
        <v>1096</v>
      </c>
      <c r="B7351" s="91">
        <v>60</v>
      </c>
      <c r="C7351" s="92">
        <v>2611.1799999999998</v>
      </c>
    </row>
    <row r="7352" spans="1:3">
      <c r="A7352">
        <v>1097</v>
      </c>
      <c r="B7352" s="91">
        <v>52</v>
      </c>
      <c r="C7352" s="92">
        <v>1700.85</v>
      </c>
    </row>
    <row r="7353" spans="1:3">
      <c r="A7353">
        <v>1098</v>
      </c>
      <c r="B7353" s="91">
        <v>52</v>
      </c>
      <c r="C7353" s="92">
        <v>564.45000000000005</v>
      </c>
    </row>
    <row r="7354" spans="1:3">
      <c r="A7354">
        <v>1099</v>
      </c>
      <c r="B7354" s="91">
        <v>52</v>
      </c>
      <c r="C7354" s="92">
        <v>1479</v>
      </c>
    </row>
    <row r="7355" spans="1:3">
      <c r="A7355">
        <v>1100</v>
      </c>
      <c r="B7355" s="91">
        <v>52</v>
      </c>
      <c r="C7355" s="92">
        <v>5453</v>
      </c>
    </row>
    <row r="7356" spans="1:3">
      <c r="A7356">
        <v>1101</v>
      </c>
      <c r="B7356" s="91">
        <v>60</v>
      </c>
      <c r="C7356" s="92">
        <v>1148.3699999999999</v>
      </c>
    </row>
    <row r="7357" spans="1:3">
      <c r="A7357">
        <v>1102</v>
      </c>
      <c r="B7357" s="91">
        <v>60</v>
      </c>
      <c r="C7357" s="92">
        <v>1217.75</v>
      </c>
    </row>
    <row r="7358" spans="1:3">
      <c r="A7358">
        <v>1103</v>
      </c>
      <c r="B7358" s="91">
        <v>60</v>
      </c>
      <c r="C7358" s="92">
        <v>15.92</v>
      </c>
    </row>
    <row r="7359" spans="1:3">
      <c r="A7359">
        <v>1104</v>
      </c>
      <c r="B7359" s="91">
        <v>52</v>
      </c>
      <c r="C7359" s="92">
        <v>7866</v>
      </c>
    </row>
    <row r="7360" spans="1:3">
      <c r="A7360">
        <v>1105</v>
      </c>
      <c r="B7360" s="91">
        <v>52</v>
      </c>
      <c r="C7360" s="92">
        <v>7492.1</v>
      </c>
    </row>
    <row r="7361" spans="1:3">
      <c r="A7361">
        <v>1106</v>
      </c>
      <c r="B7361" s="91">
        <v>52</v>
      </c>
      <c r="C7361" s="92">
        <v>2306.6</v>
      </c>
    </row>
    <row r="7362" spans="1:3">
      <c r="A7362">
        <v>1107</v>
      </c>
      <c r="B7362" s="91">
        <v>52</v>
      </c>
      <c r="C7362" s="92">
        <v>2668.9</v>
      </c>
    </row>
    <row r="7363" spans="1:3">
      <c r="A7363">
        <v>1108</v>
      </c>
      <c r="B7363" s="91">
        <v>39</v>
      </c>
      <c r="C7363" s="92">
        <v>208.1</v>
      </c>
    </row>
    <row r="7364" spans="1:3">
      <c r="A7364">
        <v>1109</v>
      </c>
      <c r="B7364" s="91">
        <v>52</v>
      </c>
      <c r="C7364" s="92">
        <v>4798.55</v>
      </c>
    </row>
    <row r="7365" spans="1:3">
      <c r="A7365">
        <v>1110</v>
      </c>
      <c r="B7365" s="91">
        <v>52</v>
      </c>
      <c r="C7365" s="92">
        <v>1306.9000000000001</v>
      </c>
    </row>
    <row r="7366" spans="1:3">
      <c r="A7366">
        <v>1111</v>
      </c>
      <c r="B7366" s="91">
        <v>52</v>
      </c>
      <c r="C7366" s="92">
        <v>1664.4</v>
      </c>
    </row>
    <row r="7367" spans="1:3">
      <c r="A7367">
        <v>1112</v>
      </c>
      <c r="B7367" s="91">
        <v>60</v>
      </c>
      <c r="C7367" s="92">
        <v>6558.85</v>
      </c>
    </row>
    <row r="7368" spans="1:3">
      <c r="A7368">
        <v>1113</v>
      </c>
      <c r="B7368" s="91">
        <v>52</v>
      </c>
      <c r="C7368" s="92">
        <v>1410.85</v>
      </c>
    </row>
    <row r="7369" spans="1:3">
      <c r="A7369">
        <v>1114</v>
      </c>
      <c r="B7369" s="91">
        <v>46</v>
      </c>
      <c r="C7369" s="92">
        <v>683.15</v>
      </c>
    </row>
    <row r="7370" spans="1:3">
      <c r="A7370">
        <v>1115</v>
      </c>
      <c r="B7370" s="91">
        <v>60</v>
      </c>
      <c r="C7370" s="92">
        <v>689.5</v>
      </c>
    </row>
    <row r="7371" spans="1:3">
      <c r="A7371">
        <v>1116</v>
      </c>
      <c r="B7371" s="91">
        <v>46</v>
      </c>
      <c r="C7371" s="92">
        <v>897.95</v>
      </c>
    </row>
    <row r="7372" spans="1:3">
      <c r="A7372">
        <v>1117</v>
      </c>
      <c r="B7372" s="91">
        <v>46</v>
      </c>
      <c r="C7372" s="92">
        <v>815.95</v>
      </c>
    </row>
    <row r="7373" spans="1:3">
      <c r="A7373">
        <v>1118</v>
      </c>
      <c r="B7373" s="91">
        <v>46</v>
      </c>
      <c r="C7373" s="92">
        <v>123.45</v>
      </c>
    </row>
    <row r="7374" spans="1:3">
      <c r="A7374">
        <v>1119</v>
      </c>
      <c r="B7374" s="100">
        <v>60</v>
      </c>
      <c r="C7374" s="92">
        <v>662.8</v>
      </c>
    </row>
    <row r="7375" spans="1:3">
      <c r="A7375">
        <v>1120</v>
      </c>
      <c r="B7375" s="100">
        <v>60</v>
      </c>
      <c r="C7375" s="92">
        <v>363.4</v>
      </c>
    </row>
    <row r="7376" spans="1:3">
      <c r="A7376">
        <v>1121</v>
      </c>
      <c r="B7376" s="100">
        <v>46</v>
      </c>
      <c r="C7376" s="92">
        <v>1319.7</v>
      </c>
    </row>
    <row r="7377" spans="1:3">
      <c r="A7377">
        <v>1122</v>
      </c>
      <c r="B7377" s="100">
        <v>52</v>
      </c>
      <c r="C7377" s="92">
        <v>2683.33</v>
      </c>
    </row>
    <row r="7378" spans="1:3">
      <c r="A7378">
        <v>1123</v>
      </c>
      <c r="B7378" s="104">
        <v>74</v>
      </c>
      <c r="C7378" s="22">
        <v>7650</v>
      </c>
    </row>
    <row r="7379" spans="1:3">
      <c r="A7379">
        <v>1124</v>
      </c>
      <c r="B7379" s="104">
        <v>66</v>
      </c>
      <c r="C7379" s="22">
        <v>3932</v>
      </c>
    </row>
    <row r="7380" spans="1:3">
      <c r="A7380">
        <v>1125</v>
      </c>
      <c r="B7380" s="104">
        <v>67</v>
      </c>
      <c r="C7380" s="22">
        <v>4566</v>
      </c>
    </row>
    <row r="7381" spans="1:3">
      <c r="A7381">
        <v>1126</v>
      </c>
      <c r="B7381" s="104">
        <v>75</v>
      </c>
      <c r="C7381" s="106">
        <v>6454</v>
      </c>
    </row>
    <row r="7382" spans="1:3">
      <c r="A7382">
        <v>1127</v>
      </c>
      <c r="B7382" s="104">
        <v>71</v>
      </c>
      <c r="C7382" s="106">
        <v>5920</v>
      </c>
    </row>
    <row r="7383" spans="1:3">
      <c r="A7383">
        <v>1128</v>
      </c>
      <c r="B7383" s="104">
        <v>56</v>
      </c>
      <c r="C7383" s="22">
        <v>2564</v>
      </c>
    </row>
    <row r="7384" spans="1:3">
      <c r="A7384">
        <v>1129</v>
      </c>
      <c r="B7384" s="104">
        <v>56</v>
      </c>
      <c r="C7384" s="22">
        <v>2548</v>
      </c>
    </row>
    <row r="7385" spans="1:3">
      <c r="A7385">
        <v>1130</v>
      </c>
      <c r="B7385" s="58">
        <v>49</v>
      </c>
      <c r="C7385" s="60">
        <v>2215</v>
      </c>
    </row>
    <row r="7386" spans="1:3">
      <c r="A7386">
        <v>1131</v>
      </c>
      <c r="B7386" s="58">
        <v>51</v>
      </c>
      <c r="C7386" s="60">
        <v>2800</v>
      </c>
    </row>
    <row r="7387" spans="1:3">
      <c r="A7387">
        <v>1132</v>
      </c>
      <c r="B7387" s="58">
        <v>58</v>
      </c>
      <c r="C7387" s="60">
        <v>3315</v>
      </c>
    </row>
    <row r="7388" spans="1:3">
      <c r="A7388">
        <v>1133</v>
      </c>
      <c r="B7388" s="58">
        <v>61</v>
      </c>
      <c r="C7388" s="60">
        <v>4650</v>
      </c>
    </row>
    <row r="7389" spans="1:3">
      <c r="A7389">
        <v>1134</v>
      </c>
      <c r="B7389" s="58">
        <v>59</v>
      </c>
      <c r="C7389" s="60">
        <v>3280</v>
      </c>
    </row>
    <row r="7390" spans="1:3">
      <c r="A7390">
        <v>1135</v>
      </c>
      <c r="B7390" s="58">
        <v>61</v>
      </c>
      <c r="C7390" s="60">
        <v>3710</v>
      </c>
    </row>
    <row r="7391" spans="1:3">
      <c r="A7391">
        <v>1136</v>
      </c>
      <c r="B7391" s="58">
        <v>56</v>
      </c>
      <c r="C7391" s="60">
        <v>2535</v>
      </c>
    </row>
    <row r="7392" spans="1:3">
      <c r="A7392">
        <v>1137</v>
      </c>
      <c r="B7392" s="58">
        <v>57</v>
      </c>
      <c r="C7392" s="60">
        <v>2750</v>
      </c>
    </row>
    <row r="7393" spans="1:3">
      <c r="A7393">
        <v>1138</v>
      </c>
      <c r="B7393" s="58">
        <v>65</v>
      </c>
      <c r="C7393" s="60">
        <v>4420</v>
      </c>
    </row>
    <row r="7394" spans="1:3">
      <c r="A7394">
        <v>1139</v>
      </c>
      <c r="B7394" s="58">
        <v>50</v>
      </c>
      <c r="C7394" s="60">
        <v>1950</v>
      </c>
    </row>
    <row r="7395" spans="1:3">
      <c r="A7395">
        <v>1140</v>
      </c>
      <c r="B7395" s="58">
        <v>57</v>
      </c>
      <c r="C7395" s="60">
        <v>2965</v>
      </c>
    </row>
    <row r="7396" spans="1:3">
      <c r="A7396">
        <v>1141</v>
      </c>
      <c r="B7396" s="58">
        <v>55</v>
      </c>
      <c r="C7396" s="60">
        <v>2720</v>
      </c>
    </row>
    <row r="7397" spans="1:3">
      <c r="A7397">
        <v>1142</v>
      </c>
      <c r="B7397" s="58">
        <v>60</v>
      </c>
      <c r="C7397" s="60">
        <v>2505</v>
      </c>
    </row>
    <row r="7398" spans="1:3">
      <c r="A7398">
        <v>1143</v>
      </c>
      <c r="B7398" s="58">
        <v>51</v>
      </c>
      <c r="C7398" s="60">
        <v>2395</v>
      </c>
    </row>
    <row r="7399" spans="1:3">
      <c r="A7399">
        <v>1144</v>
      </c>
      <c r="B7399" s="58">
        <v>59</v>
      </c>
      <c r="C7399" s="60">
        <v>2325</v>
      </c>
    </row>
    <row r="7400" spans="1:3">
      <c r="A7400">
        <v>1145</v>
      </c>
      <c r="B7400" s="58">
        <v>59</v>
      </c>
      <c r="C7400" s="60">
        <v>3375</v>
      </c>
    </row>
    <row r="7401" spans="1:3">
      <c r="A7401">
        <v>1146</v>
      </c>
      <c r="B7401" s="58">
        <v>59</v>
      </c>
      <c r="C7401" s="60">
        <v>2935</v>
      </c>
    </row>
    <row r="7402" spans="1:3">
      <c r="A7402">
        <v>1147</v>
      </c>
      <c r="B7402" s="58">
        <v>59</v>
      </c>
      <c r="C7402" s="60">
        <v>2195</v>
      </c>
    </row>
    <row r="7403" spans="1:3">
      <c r="A7403">
        <v>1148</v>
      </c>
      <c r="B7403" s="58">
        <v>61</v>
      </c>
      <c r="C7403" s="60">
        <v>3630</v>
      </c>
    </row>
    <row r="7404" spans="1:3">
      <c r="A7404">
        <v>1149</v>
      </c>
      <c r="B7404" s="58">
        <v>63</v>
      </c>
      <c r="C7404" s="60">
        <v>4200</v>
      </c>
    </row>
    <row r="7405" spans="1:3">
      <c r="A7405">
        <v>1150</v>
      </c>
      <c r="B7405" s="58">
        <v>56</v>
      </c>
      <c r="C7405" s="60">
        <v>2530</v>
      </c>
    </row>
    <row r="7406" spans="1:3">
      <c r="A7406">
        <v>1151</v>
      </c>
      <c r="B7406" s="58">
        <v>68</v>
      </c>
      <c r="C7406" s="60">
        <v>5430</v>
      </c>
    </row>
    <row r="7407" spans="1:3">
      <c r="A7407">
        <v>1152</v>
      </c>
      <c r="B7407" s="58">
        <v>66</v>
      </c>
      <c r="C7407" s="60">
        <v>4410</v>
      </c>
    </row>
    <row r="7408" spans="1:3">
      <c r="A7408">
        <v>1153</v>
      </c>
      <c r="B7408" s="58">
        <v>54</v>
      </c>
      <c r="C7408" s="60">
        <v>2136</v>
      </c>
    </row>
    <row r="7409" spans="1:3">
      <c r="A7409">
        <v>1154</v>
      </c>
      <c r="B7409" s="58">
        <v>59</v>
      </c>
      <c r="C7409" s="60">
        <v>2420</v>
      </c>
    </row>
    <row r="7410" spans="1:3">
      <c r="A7410">
        <v>1155</v>
      </c>
      <c r="B7410" s="58">
        <v>53</v>
      </c>
      <c r="C7410" s="60">
        <v>2685</v>
      </c>
    </row>
    <row r="7411" spans="1:3">
      <c r="A7411">
        <v>1156</v>
      </c>
      <c r="B7411" s="58">
        <v>60</v>
      </c>
      <c r="C7411" s="60">
        <v>3245</v>
      </c>
    </row>
    <row r="7412" spans="1:3">
      <c r="A7412">
        <v>1157</v>
      </c>
      <c r="B7412" s="58">
        <v>59</v>
      </c>
      <c r="C7412" s="60">
        <v>3500</v>
      </c>
    </row>
    <row r="7413" spans="1:3">
      <c r="A7413">
        <v>1158</v>
      </c>
      <c r="B7413" s="58">
        <v>61</v>
      </c>
      <c r="C7413" s="60">
        <v>5120</v>
      </c>
    </row>
    <row r="7414" spans="1:3">
      <c r="A7414">
        <v>1159</v>
      </c>
      <c r="B7414" s="58">
        <v>62</v>
      </c>
      <c r="C7414" s="60">
        <v>5320</v>
      </c>
    </row>
    <row r="7415" spans="1:3">
      <c r="A7415">
        <v>1160</v>
      </c>
      <c r="B7415" s="58">
        <v>58</v>
      </c>
      <c r="C7415" s="60">
        <v>4680</v>
      </c>
    </row>
    <row r="7416" spans="1:3">
      <c r="A7416">
        <v>1161</v>
      </c>
      <c r="B7416" s="58">
        <v>57</v>
      </c>
      <c r="C7416" s="60">
        <v>3170</v>
      </c>
    </row>
    <row r="7417" spans="1:3">
      <c r="A7417">
        <v>1162</v>
      </c>
      <c r="B7417" s="58">
        <v>63</v>
      </c>
      <c r="C7417" s="60">
        <v>3930</v>
      </c>
    </row>
    <row r="7418" spans="1:3">
      <c r="A7418">
        <v>1163</v>
      </c>
      <c r="B7418" s="58">
        <v>62</v>
      </c>
      <c r="C7418" s="60">
        <v>3680</v>
      </c>
    </row>
    <row r="7419" spans="1:3">
      <c r="A7419">
        <v>1164</v>
      </c>
      <c r="B7419" s="58">
        <v>57</v>
      </c>
      <c r="C7419" s="60">
        <v>3070</v>
      </c>
    </row>
    <row r="7420" spans="1:3">
      <c r="A7420">
        <v>1165</v>
      </c>
      <c r="B7420" s="58">
        <v>75</v>
      </c>
      <c r="C7420" s="60">
        <v>6120</v>
      </c>
    </row>
    <row r="7421" spans="1:3">
      <c r="A7421">
        <v>1166</v>
      </c>
      <c r="B7421" s="58">
        <v>78</v>
      </c>
      <c r="C7421" s="60">
        <v>7935</v>
      </c>
    </row>
    <row r="7422" spans="1:3">
      <c r="A7422">
        <v>1167</v>
      </c>
      <c r="B7422" s="58">
        <v>66</v>
      </c>
      <c r="C7422" s="60">
        <v>4290</v>
      </c>
    </row>
    <row r="7423" spans="1:3">
      <c r="A7423">
        <v>1168</v>
      </c>
      <c r="B7423" s="58">
        <v>69</v>
      </c>
      <c r="C7423" s="60">
        <v>5205</v>
      </c>
    </row>
    <row r="7424" spans="1:3">
      <c r="A7424">
        <v>1169</v>
      </c>
      <c r="B7424" s="58">
        <v>80</v>
      </c>
      <c r="C7424" s="60">
        <v>8920</v>
      </c>
    </row>
    <row r="7425" spans="1:3">
      <c r="A7425">
        <v>1170</v>
      </c>
      <c r="B7425" s="58">
        <v>61</v>
      </c>
      <c r="C7425" s="60">
        <v>3590</v>
      </c>
    </row>
    <row r="7426" spans="1:3">
      <c r="A7426">
        <v>1171</v>
      </c>
      <c r="B7426" s="58">
        <v>61</v>
      </c>
      <c r="C7426" s="60">
        <v>3355</v>
      </c>
    </row>
    <row r="7427" spans="1:3">
      <c r="A7427">
        <v>1172</v>
      </c>
      <c r="B7427" s="58">
        <v>66</v>
      </c>
      <c r="C7427" s="60">
        <v>4380</v>
      </c>
    </row>
    <row r="7428" spans="1:3">
      <c r="A7428">
        <v>1173</v>
      </c>
      <c r="B7428" s="58">
        <v>65</v>
      </c>
      <c r="C7428" s="60">
        <v>4130</v>
      </c>
    </row>
    <row r="7429" spans="1:3">
      <c r="A7429">
        <v>1174</v>
      </c>
      <c r="B7429" s="58">
        <v>62</v>
      </c>
      <c r="C7429" s="60">
        <v>4011</v>
      </c>
    </row>
    <row r="7430" spans="1:3">
      <c r="A7430">
        <v>1175</v>
      </c>
      <c r="B7430" s="58">
        <v>63</v>
      </c>
      <c r="C7430" s="60">
        <v>3890</v>
      </c>
    </row>
    <row r="7431" spans="1:3">
      <c r="A7431">
        <v>1176</v>
      </c>
      <c r="B7431" s="58">
        <v>58</v>
      </c>
      <c r="C7431" s="60">
        <v>3750</v>
      </c>
    </row>
    <row r="7432" spans="1:3">
      <c r="A7432">
        <v>1177</v>
      </c>
      <c r="B7432" s="58">
        <v>57</v>
      </c>
      <c r="C7432" s="60">
        <v>3720</v>
      </c>
    </row>
    <row r="7433" spans="1:3">
      <c r="A7433">
        <v>1178</v>
      </c>
      <c r="B7433" s="58">
        <v>60</v>
      </c>
      <c r="C7433" s="60">
        <v>4080</v>
      </c>
    </row>
    <row r="7434" spans="1:3">
      <c r="A7434">
        <v>1179</v>
      </c>
      <c r="B7434" s="58">
        <v>59</v>
      </c>
      <c r="C7434" s="60">
        <v>3850</v>
      </c>
    </row>
    <row r="7435" spans="1:3">
      <c r="A7435">
        <v>1180</v>
      </c>
      <c r="B7435" s="58">
        <v>53</v>
      </c>
      <c r="C7435" s="60">
        <v>3660</v>
      </c>
    </row>
    <row r="7436" spans="1:3">
      <c r="A7436">
        <v>1181</v>
      </c>
      <c r="B7436" s="58">
        <v>57</v>
      </c>
      <c r="C7436" s="60">
        <v>3430</v>
      </c>
    </row>
    <row r="7437" spans="1:3">
      <c r="A7437">
        <v>1182</v>
      </c>
      <c r="B7437" s="58">
        <v>64</v>
      </c>
      <c r="C7437" s="60">
        <v>5280</v>
      </c>
    </row>
    <row r="7438" spans="1:3">
      <c r="A7438">
        <v>1183</v>
      </c>
      <c r="B7438" s="58">
        <v>72</v>
      </c>
      <c r="C7438" s="423">
        <v>6750</v>
      </c>
    </row>
    <row r="7439" spans="1:3">
      <c r="A7439">
        <v>1184</v>
      </c>
      <c r="B7439" s="58">
        <v>86</v>
      </c>
      <c r="C7439" s="60">
        <v>9285</v>
      </c>
    </row>
    <row r="7440" spans="1:3">
      <c r="A7440">
        <v>1185</v>
      </c>
      <c r="B7440" s="58">
        <v>61</v>
      </c>
      <c r="C7440" s="60">
        <v>3790</v>
      </c>
    </row>
    <row r="7441" spans="1:3">
      <c r="A7441">
        <v>1186</v>
      </c>
      <c r="B7441" s="58">
        <v>62</v>
      </c>
      <c r="C7441" s="60">
        <v>3570</v>
      </c>
    </row>
    <row r="7442" spans="1:3">
      <c r="A7442">
        <v>1187</v>
      </c>
      <c r="B7442" s="58">
        <v>64</v>
      </c>
      <c r="C7442" s="60">
        <v>3630</v>
      </c>
    </row>
    <row r="7443" spans="1:3">
      <c r="A7443">
        <v>1188</v>
      </c>
      <c r="B7443" s="58">
        <v>64</v>
      </c>
      <c r="C7443" s="60">
        <v>4275</v>
      </c>
    </row>
    <row r="7444" spans="1:3">
      <c r="A7444">
        <v>1189</v>
      </c>
      <c r="B7444" s="58">
        <v>58</v>
      </c>
      <c r="C7444" s="60">
        <v>3165</v>
      </c>
    </row>
    <row r="7445" spans="1:3">
      <c r="A7445">
        <v>1190</v>
      </c>
      <c r="B7445" s="58">
        <v>68</v>
      </c>
      <c r="C7445" s="60">
        <v>5425</v>
      </c>
    </row>
    <row r="7446" spans="1:3">
      <c r="A7446">
        <v>1191</v>
      </c>
      <c r="B7446" s="58">
        <v>90</v>
      </c>
      <c r="C7446" s="60">
        <v>12670</v>
      </c>
    </row>
    <row r="7447" spans="1:3">
      <c r="A7447">
        <v>1192</v>
      </c>
      <c r="B7447" s="58">
        <v>61</v>
      </c>
      <c r="C7447" s="60">
        <v>3665</v>
      </c>
    </row>
    <row r="7448" spans="1:3">
      <c r="A7448">
        <v>1193</v>
      </c>
      <c r="B7448" s="58">
        <v>68</v>
      </c>
      <c r="C7448" s="60">
        <v>5950</v>
      </c>
    </row>
    <row r="7449" spans="1:3">
      <c r="A7449">
        <v>1194</v>
      </c>
      <c r="B7449" s="58">
        <v>56</v>
      </c>
      <c r="C7449" s="60">
        <v>3020</v>
      </c>
    </row>
    <row r="7450" spans="1:3">
      <c r="A7450">
        <v>1195</v>
      </c>
      <c r="B7450" s="58">
        <v>63</v>
      </c>
      <c r="C7450" s="60">
        <v>4110</v>
      </c>
    </row>
    <row r="7451" spans="1:3">
      <c r="A7451">
        <v>1196</v>
      </c>
      <c r="B7451" s="58">
        <v>52</v>
      </c>
      <c r="C7451" s="60">
        <v>3155</v>
      </c>
    </row>
    <row r="7452" spans="1:3">
      <c r="A7452">
        <v>1197</v>
      </c>
      <c r="B7452" s="58">
        <v>31</v>
      </c>
      <c r="C7452" s="60">
        <v>2950</v>
      </c>
    </row>
    <row r="7453" spans="1:3">
      <c r="A7453">
        <v>1198</v>
      </c>
      <c r="B7453" s="58">
        <v>52</v>
      </c>
      <c r="C7453" s="60">
        <v>2100</v>
      </c>
    </row>
    <row r="7454" spans="1:3">
      <c r="A7454">
        <v>1199</v>
      </c>
      <c r="B7454" s="58">
        <v>67</v>
      </c>
      <c r="C7454" s="60">
        <v>4320</v>
      </c>
    </row>
    <row r="7455" spans="1:3">
      <c r="A7455">
        <v>1200</v>
      </c>
      <c r="B7455" s="58">
        <v>79</v>
      </c>
      <c r="C7455" s="60">
        <v>8610</v>
      </c>
    </row>
    <row r="7456" spans="1:3">
      <c r="A7456">
        <v>1201</v>
      </c>
      <c r="B7456" s="58">
        <v>76</v>
      </c>
      <c r="C7456" s="60">
        <v>8560</v>
      </c>
    </row>
    <row r="7457" spans="1:3">
      <c r="A7457">
        <v>1202</v>
      </c>
      <c r="B7457" s="58">
        <v>97</v>
      </c>
      <c r="C7457" s="60">
        <v>16100</v>
      </c>
    </row>
    <row r="7458" spans="1:3">
      <c r="A7458">
        <v>1203</v>
      </c>
      <c r="B7458" s="58">
        <v>57</v>
      </c>
      <c r="C7458" s="60">
        <v>2910</v>
      </c>
    </row>
    <row r="7459" spans="1:3">
      <c r="A7459">
        <v>1204</v>
      </c>
      <c r="B7459" s="58">
        <v>53</v>
      </c>
      <c r="C7459" s="60">
        <v>3200</v>
      </c>
    </row>
    <row r="7460" spans="1:3">
      <c r="A7460">
        <v>1205</v>
      </c>
      <c r="B7460" s="58">
        <v>66</v>
      </c>
      <c r="C7460" s="60">
        <v>4490</v>
      </c>
    </row>
    <row r="7461" spans="1:3">
      <c r="A7461">
        <v>1206</v>
      </c>
      <c r="B7461" s="58">
        <v>83</v>
      </c>
      <c r="C7461" s="60">
        <v>12225</v>
      </c>
    </row>
    <row r="7462" spans="1:3">
      <c r="A7462">
        <v>1207</v>
      </c>
      <c r="B7462" s="58">
        <v>71</v>
      </c>
      <c r="C7462" s="60">
        <v>5910</v>
      </c>
    </row>
    <row r="7463" spans="1:3">
      <c r="A7463">
        <v>1208</v>
      </c>
      <c r="B7463" s="58">
        <v>51</v>
      </c>
      <c r="C7463" s="60">
        <v>3105</v>
      </c>
    </row>
    <row r="7464" spans="1:3">
      <c r="A7464">
        <v>1209</v>
      </c>
      <c r="B7464" s="58">
        <v>52</v>
      </c>
      <c r="C7464" s="60">
        <v>2695</v>
      </c>
    </row>
    <row r="7465" spans="1:3">
      <c r="A7465">
        <v>1210</v>
      </c>
      <c r="B7465" s="58">
        <v>53</v>
      </c>
      <c r="C7465" s="60">
        <v>2235</v>
      </c>
    </row>
    <row r="7466" spans="1:3">
      <c r="A7466">
        <v>1211</v>
      </c>
      <c r="B7466" s="58">
        <v>68</v>
      </c>
      <c r="C7466" s="60">
        <v>4885</v>
      </c>
    </row>
    <row r="7467" spans="1:3">
      <c r="A7467">
        <v>1212</v>
      </c>
      <c r="B7467" s="58">
        <v>68</v>
      </c>
      <c r="C7467" s="60">
        <v>4970</v>
      </c>
    </row>
    <row r="7468" spans="1:3">
      <c r="A7468">
        <v>1213</v>
      </c>
      <c r="B7468" s="58">
        <v>66</v>
      </c>
      <c r="C7468" s="60">
        <v>4750</v>
      </c>
    </row>
    <row r="7469" spans="1:3">
      <c r="A7469">
        <v>1214</v>
      </c>
      <c r="B7469" s="58">
        <v>59</v>
      </c>
      <c r="C7469" s="60">
        <v>3035</v>
      </c>
    </row>
    <row r="7470" spans="1:3">
      <c r="A7470">
        <v>1215</v>
      </c>
      <c r="B7470" s="58">
        <v>91</v>
      </c>
      <c r="C7470" s="60">
        <v>14610</v>
      </c>
    </row>
    <row r="7471" spans="1:3">
      <c r="A7471">
        <v>1216</v>
      </c>
      <c r="B7471" s="58">
        <v>57</v>
      </c>
      <c r="C7471" s="60">
        <v>2525</v>
      </c>
    </row>
    <row r="7472" spans="1:3">
      <c r="A7472">
        <v>1217</v>
      </c>
      <c r="B7472" s="118">
        <v>60</v>
      </c>
      <c r="C7472" s="424">
        <v>662.8</v>
      </c>
    </row>
    <row r="7473" spans="1:3">
      <c r="A7473">
        <v>1218</v>
      </c>
      <c r="B7473" s="118">
        <v>60</v>
      </c>
      <c r="C7473" s="424">
        <v>363.4</v>
      </c>
    </row>
    <row r="7474" spans="1:3">
      <c r="A7474">
        <v>1219</v>
      </c>
      <c r="B7474" s="118">
        <v>46</v>
      </c>
      <c r="C7474" s="92">
        <v>1319.7</v>
      </c>
    </row>
    <row r="7475" spans="1:3">
      <c r="A7475">
        <v>1220</v>
      </c>
      <c r="B7475" s="118">
        <v>52</v>
      </c>
      <c r="C7475" s="92">
        <v>2683.33</v>
      </c>
    </row>
    <row r="7476" spans="1:3">
      <c r="A7476">
        <v>1221</v>
      </c>
      <c r="B7476" s="118">
        <v>46</v>
      </c>
      <c r="C7476" s="92">
        <v>780</v>
      </c>
    </row>
    <row r="7477" spans="1:3">
      <c r="A7477">
        <v>1222</v>
      </c>
      <c r="B7477" s="118">
        <v>46</v>
      </c>
      <c r="C7477" s="92">
        <v>1300</v>
      </c>
    </row>
    <row r="7478" spans="1:3">
      <c r="A7478">
        <v>1223</v>
      </c>
      <c r="B7478" s="118">
        <v>46</v>
      </c>
      <c r="C7478" s="92">
        <v>320</v>
      </c>
    </row>
    <row r="7479" spans="1:3">
      <c r="A7479">
        <v>1224</v>
      </c>
      <c r="B7479" s="118">
        <v>46</v>
      </c>
      <c r="C7479" s="92">
        <v>2873.3</v>
      </c>
    </row>
    <row r="7480" spans="1:3">
      <c r="A7480">
        <v>1225</v>
      </c>
      <c r="B7480" s="118">
        <v>52</v>
      </c>
      <c r="C7480" s="92">
        <v>4823.2</v>
      </c>
    </row>
    <row r="7481" spans="1:3">
      <c r="A7481">
        <v>1226</v>
      </c>
      <c r="B7481" s="118">
        <v>52</v>
      </c>
      <c r="C7481" s="92">
        <v>6695.35</v>
      </c>
    </row>
    <row r="7482" spans="1:3">
      <c r="A7482">
        <v>1227</v>
      </c>
      <c r="B7482" s="118">
        <v>46</v>
      </c>
      <c r="C7482" s="92">
        <v>1811.85</v>
      </c>
    </row>
    <row r="7483" spans="1:3">
      <c r="A7483">
        <v>1228</v>
      </c>
      <c r="B7483" s="118">
        <v>39</v>
      </c>
      <c r="C7483" s="92">
        <v>3546.75</v>
      </c>
    </row>
    <row r="7484" spans="1:3">
      <c r="A7484">
        <v>1229</v>
      </c>
      <c r="B7484" s="118">
        <v>60</v>
      </c>
      <c r="C7484" s="92">
        <v>3461.15</v>
      </c>
    </row>
    <row r="7485" spans="1:3">
      <c r="A7485">
        <v>1230</v>
      </c>
      <c r="B7485" s="118">
        <v>39</v>
      </c>
      <c r="C7485" s="92">
        <v>5202.8500000000004</v>
      </c>
    </row>
    <row r="7486" spans="1:3">
      <c r="A7486">
        <v>1231</v>
      </c>
      <c r="B7486" s="118">
        <v>52</v>
      </c>
      <c r="C7486" s="92">
        <v>1291.5</v>
      </c>
    </row>
    <row r="7487" spans="1:3">
      <c r="A7487">
        <v>1232</v>
      </c>
      <c r="B7487" s="118">
        <v>60</v>
      </c>
      <c r="C7487" s="92">
        <v>939.1</v>
      </c>
    </row>
    <row r="7488" spans="1:3">
      <c r="A7488">
        <v>1233</v>
      </c>
      <c r="B7488" s="118">
        <v>46</v>
      </c>
      <c r="C7488" s="92">
        <v>535</v>
      </c>
    </row>
    <row r="7489" spans="1:3">
      <c r="A7489">
        <v>1234</v>
      </c>
      <c r="B7489" s="118">
        <v>39</v>
      </c>
      <c r="C7489" s="92">
        <v>364.4</v>
      </c>
    </row>
    <row r="7490" spans="1:3">
      <c r="A7490">
        <v>1235</v>
      </c>
      <c r="B7490" s="118">
        <v>46</v>
      </c>
      <c r="C7490" s="92">
        <v>3000</v>
      </c>
    </row>
    <row r="7491" spans="1:3">
      <c r="A7491">
        <v>1236</v>
      </c>
      <c r="B7491" s="118">
        <v>60</v>
      </c>
      <c r="C7491" s="92">
        <v>160.5</v>
      </c>
    </row>
    <row r="7492" spans="1:3">
      <c r="A7492">
        <v>1237</v>
      </c>
      <c r="B7492" s="118">
        <v>46</v>
      </c>
      <c r="C7492" s="92">
        <v>1000</v>
      </c>
    </row>
    <row r="7493" spans="1:3">
      <c r="A7493">
        <v>1238</v>
      </c>
      <c r="B7493" s="118">
        <v>46</v>
      </c>
      <c r="C7493" s="92">
        <v>15.3</v>
      </c>
    </row>
    <row r="7494" spans="1:3">
      <c r="A7494">
        <v>1239</v>
      </c>
      <c r="B7494" s="46">
        <v>58</v>
      </c>
      <c r="C7494" s="47">
        <v>3078</v>
      </c>
    </row>
    <row r="7495" spans="1:3">
      <c r="A7495">
        <v>1240</v>
      </c>
      <c r="B7495" s="46">
        <v>57</v>
      </c>
      <c r="C7495" s="47">
        <v>3860</v>
      </c>
    </row>
    <row r="7496" spans="1:3">
      <c r="A7496">
        <v>1241</v>
      </c>
      <c r="B7496" s="46">
        <v>57</v>
      </c>
      <c r="C7496" s="47">
        <v>2743</v>
      </c>
    </row>
    <row r="7497" spans="1:3">
      <c r="A7497">
        <v>1242</v>
      </c>
      <c r="B7497" s="46">
        <v>61</v>
      </c>
      <c r="C7497" s="47">
        <v>3682</v>
      </c>
    </row>
    <row r="7498" spans="1:3">
      <c r="A7498">
        <v>1243</v>
      </c>
      <c r="B7498" s="46">
        <v>63</v>
      </c>
      <c r="C7498" s="47">
        <v>3918</v>
      </c>
    </row>
    <row r="7499" spans="1:3">
      <c r="A7499">
        <v>1244</v>
      </c>
      <c r="B7499" s="46">
        <v>57</v>
      </c>
      <c r="C7499" s="47">
        <v>2638</v>
      </c>
    </row>
    <row r="7500" spans="1:3">
      <c r="A7500">
        <v>1245</v>
      </c>
      <c r="B7500" s="46">
        <v>56</v>
      </c>
      <c r="C7500" s="47">
        <v>2597</v>
      </c>
    </row>
    <row r="7501" spans="1:3">
      <c r="A7501">
        <v>1246</v>
      </c>
      <c r="B7501" s="46">
        <v>57</v>
      </c>
      <c r="C7501" s="47">
        <v>2559</v>
      </c>
    </row>
    <row r="7502" spans="1:3">
      <c r="A7502">
        <v>1247</v>
      </c>
      <c r="B7502" s="46">
        <v>54</v>
      </c>
      <c r="C7502" s="47">
        <v>2475</v>
      </c>
    </row>
    <row r="7503" spans="1:3">
      <c r="A7503">
        <v>1248</v>
      </c>
      <c r="B7503" s="46">
        <v>64</v>
      </c>
      <c r="C7503" s="47">
        <v>4080</v>
      </c>
    </row>
    <row r="7504" spans="1:3">
      <c r="A7504">
        <v>1249</v>
      </c>
      <c r="B7504" s="46">
        <v>64</v>
      </c>
      <c r="C7504" s="47">
        <v>3670</v>
      </c>
    </row>
    <row r="7505" spans="1:3">
      <c r="A7505">
        <v>1250</v>
      </c>
      <c r="B7505" s="46">
        <v>70</v>
      </c>
      <c r="C7505" s="47">
        <v>6070</v>
      </c>
    </row>
    <row r="7506" spans="1:3">
      <c r="A7506">
        <v>1251</v>
      </c>
      <c r="B7506" s="46">
        <v>62</v>
      </c>
      <c r="C7506" s="47">
        <v>3680</v>
      </c>
    </row>
    <row r="7507" spans="1:3">
      <c r="A7507">
        <v>1252</v>
      </c>
      <c r="B7507" s="46">
        <v>85</v>
      </c>
      <c r="C7507" s="47">
        <v>10670</v>
      </c>
    </row>
    <row r="7508" spans="1:3">
      <c r="A7508">
        <v>1253</v>
      </c>
      <c r="B7508" s="46">
        <v>65</v>
      </c>
      <c r="C7508" s="47">
        <v>4075</v>
      </c>
    </row>
    <row r="7509" spans="1:3">
      <c r="A7509">
        <v>1254</v>
      </c>
      <c r="B7509" s="46">
        <v>66</v>
      </c>
      <c r="C7509" s="47">
        <v>4610</v>
      </c>
    </row>
    <row r="7510" spans="1:3">
      <c r="A7510">
        <v>1255</v>
      </c>
      <c r="B7510" s="46">
        <v>64</v>
      </c>
      <c r="C7510" s="47">
        <v>4090</v>
      </c>
    </row>
    <row r="7511" spans="1:3">
      <c r="A7511">
        <v>1256</v>
      </c>
      <c r="B7511" s="46">
        <v>60</v>
      </c>
      <c r="C7511" s="47">
        <v>3212</v>
      </c>
    </row>
    <row r="7512" spans="1:3">
      <c r="A7512">
        <v>1257</v>
      </c>
      <c r="B7512" s="46">
        <v>61</v>
      </c>
      <c r="C7512" s="47">
        <v>3657</v>
      </c>
    </row>
    <row r="7513" spans="1:3">
      <c r="A7513">
        <v>1258</v>
      </c>
      <c r="B7513" s="46">
        <v>58</v>
      </c>
      <c r="C7513" s="47">
        <v>2967</v>
      </c>
    </row>
    <row r="7514" spans="1:3">
      <c r="A7514">
        <v>1259</v>
      </c>
      <c r="B7514" s="46">
        <v>66</v>
      </c>
      <c r="C7514" s="47">
        <v>4558</v>
      </c>
    </row>
    <row r="7515" spans="1:3">
      <c r="A7515">
        <v>1260</v>
      </c>
      <c r="B7515" s="46">
        <v>64</v>
      </c>
      <c r="C7515" s="47">
        <v>3885</v>
      </c>
    </row>
    <row r="7516" spans="1:3">
      <c r="A7516">
        <v>1261</v>
      </c>
      <c r="B7516" s="46">
        <v>47</v>
      </c>
      <c r="C7516" s="47">
        <v>1537</v>
      </c>
    </row>
    <row r="7517" spans="1:3">
      <c r="A7517">
        <v>1262</v>
      </c>
      <c r="B7517" s="46">
        <v>51</v>
      </c>
      <c r="C7517" s="47">
        <v>1783</v>
      </c>
    </row>
    <row r="7518" spans="1:3">
      <c r="A7518">
        <v>1263</v>
      </c>
      <c r="B7518" s="46">
        <v>42</v>
      </c>
      <c r="C7518" s="47">
        <v>1022</v>
      </c>
    </row>
    <row r="7519" spans="1:3">
      <c r="A7519">
        <v>1264</v>
      </c>
      <c r="B7519" s="46">
        <v>47</v>
      </c>
      <c r="C7519" s="47">
        <v>1643</v>
      </c>
    </row>
    <row r="7520" spans="1:3">
      <c r="A7520">
        <v>1265</v>
      </c>
      <c r="B7520" s="46">
        <v>51</v>
      </c>
      <c r="C7520" s="47">
        <v>1924</v>
      </c>
    </row>
    <row r="7521" spans="1:3">
      <c r="A7521">
        <v>1266</v>
      </c>
      <c r="B7521" s="46">
        <v>63</v>
      </c>
      <c r="C7521" s="47">
        <v>4208</v>
      </c>
    </row>
    <row r="7522" spans="1:3">
      <c r="A7522">
        <v>1267</v>
      </c>
      <c r="B7522" s="46">
        <v>65</v>
      </c>
      <c r="C7522" s="47">
        <v>4470</v>
      </c>
    </row>
    <row r="7523" spans="1:3">
      <c r="A7523">
        <v>1268</v>
      </c>
      <c r="B7523" s="46">
        <v>79</v>
      </c>
      <c r="C7523" s="47">
        <v>8266</v>
      </c>
    </row>
    <row r="7524" spans="1:3">
      <c r="A7524">
        <v>1269</v>
      </c>
      <c r="B7524" s="46">
        <v>57</v>
      </c>
      <c r="C7524" s="47">
        <v>2902</v>
      </c>
    </row>
    <row r="7525" spans="1:3">
      <c r="A7525">
        <v>1270</v>
      </c>
      <c r="B7525" s="46">
        <v>56</v>
      </c>
      <c r="C7525" s="47">
        <v>2574</v>
      </c>
    </row>
    <row r="7526" spans="1:3">
      <c r="A7526">
        <v>1271</v>
      </c>
      <c r="B7526" s="46">
        <v>55</v>
      </c>
      <c r="C7526" s="47">
        <v>2306</v>
      </c>
    </row>
    <row r="7527" spans="1:3">
      <c r="A7527">
        <v>1272</v>
      </c>
      <c r="B7527" s="46">
        <v>55</v>
      </c>
      <c r="C7527" s="47">
        <v>2652</v>
      </c>
    </row>
    <row r="7528" spans="1:3">
      <c r="A7528">
        <v>1273</v>
      </c>
      <c r="B7528" s="46">
        <v>54</v>
      </c>
      <c r="C7528" s="47">
        <v>2404</v>
      </c>
    </row>
    <row r="7529" spans="1:3">
      <c r="A7529">
        <v>1274</v>
      </c>
      <c r="B7529" s="46">
        <v>53</v>
      </c>
      <c r="C7529" s="47">
        <v>2230</v>
      </c>
    </row>
    <row r="7530" spans="1:3">
      <c r="A7530">
        <v>1275</v>
      </c>
      <c r="B7530" s="46">
        <v>59</v>
      </c>
      <c r="C7530" s="47">
        <v>3124</v>
      </c>
    </row>
    <row r="7531" spans="1:3">
      <c r="A7531">
        <v>1276</v>
      </c>
      <c r="B7531" s="46">
        <v>55</v>
      </c>
      <c r="C7531" s="47">
        <v>2368</v>
      </c>
    </row>
    <row r="7532" spans="1:3">
      <c r="A7532">
        <v>1277</v>
      </c>
      <c r="B7532" s="46">
        <v>52</v>
      </c>
      <c r="C7532" s="47">
        <v>2146</v>
      </c>
    </row>
    <row r="7533" spans="1:3">
      <c r="A7533">
        <v>1278</v>
      </c>
      <c r="B7533" s="46">
        <v>54</v>
      </c>
      <c r="C7533" s="47">
        <v>2456</v>
      </c>
    </row>
    <row r="7534" spans="1:3">
      <c r="A7534">
        <v>1279</v>
      </c>
      <c r="B7534" s="46">
        <v>56</v>
      </c>
      <c r="C7534" s="47">
        <v>2532</v>
      </c>
    </row>
    <row r="7535" spans="1:3">
      <c r="A7535">
        <v>1280</v>
      </c>
      <c r="B7535" s="46">
        <v>53</v>
      </c>
      <c r="C7535" s="47">
        <v>2195</v>
      </c>
    </row>
    <row r="7536" spans="1:3">
      <c r="A7536">
        <v>1281</v>
      </c>
      <c r="B7536" s="46">
        <v>50</v>
      </c>
      <c r="C7536" s="47">
        <v>1645</v>
      </c>
    </row>
    <row r="7537" spans="1:3">
      <c r="A7537">
        <v>1282</v>
      </c>
      <c r="B7537" s="46">
        <v>52</v>
      </c>
      <c r="C7537" s="47">
        <v>2091</v>
      </c>
    </row>
    <row r="7538" spans="1:3">
      <c r="A7538">
        <v>1283</v>
      </c>
      <c r="B7538" s="46">
        <v>50</v>
      </c>
      <c r="C7538" s="47">
        <v>1711</v>
      </c>
    </row>
    <row r="7539" spans="1:3">
      <c r="A7539">
        <v>1284</v>
      </c>
      <c r="B7539" s="46">
        <v>58</v>
      </c>
      <c r="C7539" s="47">
        <v>3238</v>
      </c>
    </row>
    <row r="7540" spans="1:3">
      <c r="A7540">
        <v>1285</v>
      </c>
      <c r="B7540" s="46">
        <v>64</v>
      </c>
      <c r="C7540" s="47">
        <v>3584</v>
      </c>
    </row>
    <row r="7541" spans="1:3">
      <c r="A7541">
        <v>1286</v>
      </c>
      <c r="B7541" s="46">
        <v>61</v>
      </c>
      <c r="C7541" s="47">
        <v>2869</v>
      </c>
    </row>
    <row r="7542" spans="1:3">
      <c r="A7542">
        <v>1287</v>
      </c>
      <c r="B7542" s="46">
        <v>59</v>
      </c>
      <c r="C7542" s="47">
        <v>2896</v>
      </c>
    </row>
    <row r="7543" spans="1:3">
      <c r="A7543">
        <v>1288</v>
      </c>
      <c r="B7543" s="46">
        <v>52</v>
      </c>
      <c r="C7543" s="47">
        <v>1944</v>
      </c>
    </row>
    <row r="7544" spans="1:3">
      <c r="A7544">
        <v>1289</v>
      </c>
      <c r="B7544" s="46">
        <v>57</v>
      </c>
      <c r="C7544" s="47">
        <v>2830</v>
      </c>
    </row>
    <row r="7545" spans="1:3">
      <c r="A7545">
        <v>1290</v>
      </c>
      <c r="B7545" s="46">
        <v>63</v>
      </c>
      <c r="C7545" s="47">
        <v>3535</v>
      </c>
    </row>
    <row r="7546" spans="1:3">
      <c r="A7546">
        <v>1291</v>
      </c>
      <c r="B7546" s="46">
        <v>58</v>
      </c>
      <c r="C7546" s="47">
        <v>3131</v>
      </c>
    </row>
    <row r="7547" spans="1:3">
      <c r="A7547">
        <v>1292</v>
      </c>
      <c r="B7547" s="46">
        <v>73</v>
      </c>
      <c r="C7547" s="47">
        <v>5923</v>
      </c>
    </row>
    <row r="7548" spans="1:3">
      <c r="A7548">
        <v>1293</v>
      </c>
      <c r="B7548" s="46">
        <v>69</v>
      </c>
      <c r="C7548" s="47">
        <v>5064</v>
      </c>
    </row>
    <row r="7549" spans="1:3">
      <c r="A7549">
        <v>1294</v>
      </c>
      <c r="B7549" s="46">
        <v>73</v>
      </c>
      <c r="C7549" s="47">
        <v>5838</v>
      </c>
    </row>
    <row r="7550" spans="1:3">
      <c r="A7550">
        <v>1295</v>
      </c>
      <c r="B7550" s="46">
        <v>60</v>
      </c>
      <c r="C7550" s="47">
        <v>3254</v>
      </c>
    </row>
    <row r="7551" spans="1:3">
      <c r="A7551">
        <v>1296</v>
      </c>
      <c r="B7551" s="46">
        <v>74</v>
      </c>
      <c r="C7551" s="47">
        <v>5846</v>
      </c>
    </row>
    <row r="7552" spans="1:3">
      <c r="A7552">
        <v>1297</v>
      </c>
      <c r="B7552" s="46">
        <v>65</v>
      </c>
      <c r="C7552" s="47">
        <v>3903</v>
      </c>
    </row>
    <row r="7553" spans="1:3">
      <c r="A7553">
        <v>1298</v>
      </c>
      <c r="B7553" s="46">
        <v>62</v>
      </c>
      <c r="C7553" s="47">
        <v>3610</v>
      </c>
    </row>
    <row r="7554" spans="1:3">
      <c r="A7554">
        <v>1299</v>
      </c>
      <c r="B7554" s="46">
        <v>63</v>
      </c>
      <c r="C7554" s="47">
        <v>3760</v>
      </c>
    </row>
    <row r="7555" spans="1:3">
      <c r="A7555">
        <v>1300</v>
      </c>
      <c r="B7555" s="46">
        <v>59</v>
      </c>
      <c r="C7555" s="47">
        <v>3400</v>
      </c>
    </row>
    <row r="7556" spans="1:3">
      <c r="A7556">
        <v>1301</v>
      </c>
      <c r="B7556" s="46">
        <v>60</v>
      </c>
      <c r="C7556" s="47">
        <v>3313</v>
      </c>
    </row>
    <row r="7557" spans="1:3">
      <c r="A7557">
        <v>1302</v>
      </c>
      <c r="B7557" s="46">
        <v>56</v>
      </c>
      <c r="C7557" s="47">
        <v>2599</v>
      </c>
    </row>
    <row r="7558" spans="1:3">
      <c r="A7558">
        <v>1303</v>
      </c>
      <c r="B7558" s="46">
        <v>60</v>
      </c>
      <c r="C7558" s="47">
        <v>3358</v>
      </c>
    </row>
    <row r="7559" spans="1:3">
      <c r="A7559">
        <v>1304</v>
      </c>
      <c r="B7559" s="46">
        <v>62</v>
      </c>
      <c r="C7559" s="47">
        <v>3381</v>
      </c>
    </row>
    <row r="7560" spans="1:3">
      <c r="A7560">
        <v>1305</v>
      </c>
      <c r="B7560" s="46">
        <v>63</v>
      </c>
      <c r="C7560" s="47">
        <v>3347</v>
      </c>
    </row>
    <row r="7561" spans="1:3">
      <c r="A7561">
        <v>1306</v>
      </c>
      <c r="B7561" s="46">
        <v>64</v>
      </c>
      <c r="C7561" s="47">
        <v>4335</v>
      </c>
    </row>
    <row r="7562" spans="1:3">
      <c r="A7562">
        <v>1307</v>
      </c>
      <c r="B7562" s="46">
        <v>60</v>
      </c>
      <c r="C7562" s="47">
        <v>2998</v>
      </c>
    </row>
    <row r="7563" spans="1:3">
      <c r="A7563">
        <v>1308</v>
      </c>
      <c r="B7563" s="46">
        <v>54</v>
      </c>
      <c r="C7563" s="47">
        <v>2207</v>
      </c>
    </row>
    <row r="7564" spans="1:3">
      <c r="A7564">
        <v>1309</v>
      </c>
      <c r="B7564" s="46">
        <v>56</v>
      </c>
      <c r="C7564" s="47">
        <v>2632</v>
      </c>
    </row>
    <row r="7565" spans="1:3">
      <c r="A7565">
        <v>1310</v>
      </c>
      <c r="B7565" s="46">
        <v>58</v>
      </c>
      <c r="C7565" s="47">
        <v>2843</v>
      </c>
    </row>
    <row r="7566" spans="1:3">
      <c r="A7566">
        <v>1311</v>
      </c>
      <c r="B7566" s="46">
        <v>57</v>
      </c>
      <c r="C7566" s="47">
        <v>2794</v>
      </c>
    </row>
    <row r="7567" spans="1:3">
      <c r="A7567">
        <v>1312</v>
      </c>
      <c r="B7567" s="46">
        <v>58</v>
      </c>
      <c r="C7567" s="47">
        <v>2546</v>
      </c>
    </row>
    <row r="7568" spans="1:3">
      <c r="A7568">
        <v>1313</v>
      </c>
      <c r="B7568" s="46">
        <v>62</v>
      </c>
      <c r="C7568" s="47">
        <v>3387</v>
      </c>
    </row>
    <row r="7569" spans="1:3">
      <c r="A7569">
        <v>1314</v>
      </c>
      <c r="B7569" s="46">
        <v>56</v>
      </c>
      <c r="C7569" s="47">
        <v>2598</v>
      </c>
    </row>
    <row r="7570" spans="1:3">
      <c r="A7570">
        <v>1315</v>
      </c>
      <c r="B7570" s="46">
        <v>54</v>
      </c>
      <c r="C7570" s="47">
        <v>2120</v>
      </c>
    </row>
    <row r="7571" spans="1:3">
      <c r="A7571">
        <v>1316</v>
      </c>
      <c r="B7571" s="46">
        <v>56</v>
      </c>
      <c r="C7571" s="47">
        <v>2629</v>
      </c>
    </row>
    <row r="7572" spans="1:3">
      <c r="A7572">
        <v>1317</v>
      </c>
      <c r="B7572" s="46">
        <v>61</v>
      </c>
      <c r="C7572" s="47">
        <v>3140</v>
      </c>
    </row>
    <row r="7573" spans="1:3">
      <c r="A7573">
        <v>1318</v>
      </c>
      <c r="B7573" s="46">
        <v>60</v>
      </c>
      <c r="C7573" s="47">
        <v>2725</v>
      </c>
    </row>
    <row r="7574" spans="1:3">
      <c r="A7574">
        <v>1319</v>
      </c>
      <c r="B7574" s="46">
        <v>68</v>
      </c>
      <c r="C7574" s="47">
        <v>4479</v>
      </c>
    </row>
    <row r="7575" spans="1:3">
      <c r="A7575">
        <v>1320</v>
      </c>
      <c r="B7575" s="46">
        <v>59</v>
      </c>
      <c r="C7575" s="47">
        <v>3059</v>
      </c>
    </row>
    <row r="7576" spans="1:3">
      <c r="A7576">
        <v>1321</v>
      </c>
      <c r="B7576" s="46">
        <v>56</v>
      </c>
      <c r="C7576" s="47">
        <v>2336</v>
      </c>
    </row>
    <row r="7577" spans="1:3">
      <c r="A7577">
        <v>1322</v>
      </c>
      <c r="B7577" s="46">
        <v>59</v>
      </c>
      <c r="C7577" s="47">
        <v>2746</v>
      </c>
    </row>
    <row r="7578" spans="1:3">
      <c r="A7578">
        <v>1323</v>
      </c>
      <c r="B7578" s="46">
        <v>54</v>
      </c>
      <c r="C7578" s="47">
        <v>2215</v>
      </c>
    </row>
    <row r="7579" spans="1:3">
      <c r="A7579">
        <v>1324</v>
      </c>
      <c r="B7579" s="46">
        <v>54</v>
      </c>
      <c r="C7579" s="47">
        <v>2009</v>
      </c>
    </row>
    <row r="7580" spans="1:3">
      <c r="A7580">
        <v>1325</v>
      </c>
      <c r="B7580" s="238">
        <v>52</v>
      </c>
      <c r="C7580" s="234">
        <v>4045.55</v>
      </c>
    </row>
    <row r="7581" spans="1:3">
      <c r="A7581">
        <v>1326</v>
      </c>
      <c r="B7581" s="238">
        <v>60</v>
      </c>
      <c r="C7581" s="234">
        <v>2610.2199999999998</v>
      </c>
    </row>
    <row r="7582" spans="1:3">
      <c r="A7582">
        <v>1327</v>
      </c>
      <c r="B7582" s="238">
        <v>60</v>
      </c>
      <c r="C7582" s="234">
        <v>973.35</v>
      </c>
    </row>
    <row r="7583" spans="1:3">
      <c r="A7583">
        <v>1328</v>
      </c>
      <c r="B7583" s="238">
        <v>46</v>
      </c>
      <c r="C7583" s="234">
        <v>3755.45</v>
      </c>
    </row>
    <row r="7584" spans="1:3">
      <c r="A7584">
        <v>1329</v>
      </c>
      <c r="B7584" s="238">
        <v>60</v>
      </c>
      <c r="C7584" s="234">
        <v>2018.1</v>
      </c>
    </row>
    <row r="7585" spans="1:3">
      <c r="A7585">
        <v>1330</v>
      </c>
      <c r="B7585" s="238">
        <v>52</v>
      </c>
      <c r="C7585" s="234">
        <v>57.65</v>
      </c>
    </row>
    <row r="7586" spans="1:3">
      <c r="A7586">
        <v>1331</v>
      </c>
      <c r="B7586" s="238">
        <v>60</v>
      </c>
      <c r="C7586" s="234">
        <v>5447.8</v>
      </c>
    </row>
    <row r="7587" spans="1:3">
      <c r="A7587">
        <v>1332</v>
      </c>
      <c r="B7587" s="238">
        <v>60</v>
      </c>
      <c r="C7587" s="234">
        <v>1779.3</v>
      </c>
    </row>
    <row r="7588" spans="1:3">
      <c r="A7588">
        <v>1333</v>
      </c>
      <c r="B7588" s="238">
        <v>60</v>
      </c>
      <c r="C7588" s="234">
        <v>4422.95</v>
      </c>
    </row>
    <row r="7589" spans="1:3">
      <c r="A7589">
        <v>1334</v>
      </c>
      <c r="B7589" s="238">
        <v>60</v>
      </c>
      <c r="C7589" s="234">
        <v>5477.65</v>
      </c>
    </row>
    <row r="7590" spans="1:3">
      <c r="A7590">
        <v>1335</v>
      </c>
      <c r="B7590" s="238">
        <v>60</v>
      </c>
      <c r="C7590" s="234">
        <v>5506.95</v>
      </c>
    </row>
    <row r="7591" spans="1:3">
      <c r="A7591">
        <v>1336</v>
      </c>
      <c r="B7591" s="238">
        <v>60</v>
      </c>
      <c r="C7591" s="234">
        <v>1540.05</v>
      </c>
    </row>
    <row r="7592" spans="1:3">
      <c r="A7592">
        <v>1337</v>
      </c>
      <c r="B7592" s="238">
        <v>39</v>
      </c>
      <c r="C7592" s="234">
        <v>79.05</v>
      </c>
    </row>
    <row r="7593" spans="1:3">
      <c r="A7593">
        <v>1338</v>
      </c>
      <c r="B7593" s="238">
        <v>52</v>
      </c>
      <c r="C7593" s="234">
        <v>34.9</v>
      </c>
    </row>
    <row r="7594" spans="1:3">
      <c r="A7594">
        <v>1339</v>
      </c>
      <c r="B7594" s="238">
        <v>52</v>
      </c>
      <c r="C7594" s="234">
        <v>52.7</v>
      </c>
    </row>
    <row r="7595" spans="1:3">
      <c r="A7595">
        <v>1340</v>
      </c>
      <c r="B7595" s="238">
        <v>60</v>
      </c>
      <c r="C7595" s="234">
        <v>852.28</v>
      </c>
    </row>
    <row r="7596" spans="1:3">
      <c r="A7596">
        <v>1341</v>
      </c>
      <c r="B7596" s="238">
        <v>60</v>
      </c>
      <c r="C7596" s="234">
        <v>1676</v>
      </c>
    </row>
    <row r="7597" spans="1:3">
      <c r="A7597">
        <v>1342</v>
      </c>
      <c r="B7597" s="238">
        <v>46</v>
      </c>
      <c r="C7597" s="234">
        <v>64.739999999999995</v>
      </c>
    </row>
    <row r="7598" spans="1:3">
      <c r="A7598">
        <v>1343</v>
      </c>
      <c r="B7598" s="238">
        <v>60</v>
      </c>
      <c r="C7598" s="234">
        <v>541.1</v>
      </c>
    </row>
    <row r="7599" spans="1:3">
      <c r="A7599">
        <v>1344</v>
      </c>
      <c r="B7599" s="238">
        <v>60</v>
      </c>
      <c r="C7599" s="234">
        <v>676.9</v>
      </c>
    </row>
    <row r="7600" spans="1:3">
      <c r="A7600">
        <v>1345</v>
      </c>
      <c r="B7600" s="238">
        <v>39</v>
      </c>
      <c r="C7600" s="234">
        <v>59.5</v>
      </c>
    </row>
    <row r="7601" spans="1:3">
      <c r="A7601">
        <v>1346</v>
      </c>
      <c r="B7601" s="238">
        <v>60</v>
      </c>
      <c r="C7601" s="234">
        <v>47.4</v>
      </c>
    </row>
    <row r="7602" spans="1:3">
      <c r="A7602">
        <v>1347</v>
      </c>
      <c r="B7602" s="238">
        <v>60</v>
      </c>
      <c r="C7602" s="234">
        <v>3512.3</v>
      </c>
    </row>
    <row r="7603" spans="1:3">
      <c r="A7603">
        <v>1348</v>
      </c>
      <c r="B7603" s="238">
        <v>39</v>
      </c>
      <c r="C7603" s="234">
        <v>56.7</v>
      </c>
    </row>
    <row r="7604" spans="1:3">
      <c r="A7604">
        <v>1349</v>
      </c>
      <c r="B7604" s="238">
        <v>60</v>
      </c>
      <c r="C7604" s="234">
        <v>3904.35</v>
      </c>
    </row>
    <row r="7605" spans="1:3">
      <c r="A7605">
        <v>1350</v>
      </c>
      <c r="B7605" s="238">
        <v>60</v>
      </c>
      <c r="C7605" s="234">
        <v>5025.45</v>
      </c>
    </row>
    <row r="7606" spans="1:3">
      <c r="A7606">
        <v>1351</v>
      </c>
      <c r="B7606" s="238">
        <v>60</v>
      </c>
      <c r="C7606" s="234">
        <v>3639.9</v>
      </c>
    </row>
    <row r="7607" spans="1:3">
      <c r="A7607">
        <v>1352</v>
      </c>
      <c r="B7607" s="238">
        <v>60</v>
      </c>
      <c r="C7607" s="234">
        <v>6179.6</v>
      </c>
    </row>
    <row r="7608" spans="1:3">
      <c r="A7608">
        <v>1353</v>
      </c>
      <c r="B7608" s="238">
        <v>60</v>
      </c>
      <c r="C7608" s="234">
        <v>7279.3</v>
      </c>
    </row>
    <row r="7609" spans="1:3">
      <c r="A7609">
        <v>1354</v>
      </c>
      <c r="B7609" s="238">
        <v>60</v>
      </c>
      <c r="C7609" s="234">
        <v>7267.9</v>
      </c>
    </row>
    <row r="7610" spans="1:3">
      <c r="A7610">
        <v>1355</v>
      </c>
      <c r="B7610" s="238">
        <v>60</v>
      </c>
      <c r="C7610" s="234">
        <v>8008</v>
      </c>
    </row>
    <row r="7611" spans="1:3">
      <c r="A7611">
        <v>1356</v>
      </c>
      <c r="B7611" s="238">
        <v>60</v>
      </c>
      <c r="C7611" s="234">
        <v>7933.05</v>
      </c>
    </row>
    <row r="7612" spans="1:3">
      <c r="A7612">
        <v>1357</v>
      </c>
      <c r="B7612" s="238">
        <v>60</v>
      </c>
      <c r="C7612" s="234">
        <v>495.65</v>
      </c>
    </row>
    <row r="7613" spans="1:3">
      <c r="A7613">
        <v>1358</v>
      </c>
      <c r="B7613" s="238">
        <v>39</v>
      </c>
      <c r="C7613" s="234">
        <v>19.95</v>
      </c>
    </row>
    <row r="7614" spans="1:3">
      <c r="A7614">
        <v>1359</v>
      </c>
      <c r="B7614" s="238">
        <v>60</v>
      </c>
      <c r="C7614" s="234">
        <v>568.20000000000005</v>
      </c>
    </row>
    <row r="7615" spans="1:3">
      <c r="A7615">
        <v>1360</v>
      </c>
      <c r="B7615" s="238">
        <v>39</v>
      </c>
      <c r="C7615" s="234">
        <v>46.65</v>
      </c>
    </row>
    <row r="7616" spans="1:3">
      <c r="A7616">
        <v>1361</v>
      </c>
      <c r="B7616" s="238">
        <v>52</v>
      </c>
      <c r="C7616" s="234">
        <v>228</v>
      </c>
    </row>
    <row r="7617" spans="1:3">
      <c r="A7617">
        <v>1362</v>
      </c>
      <c r="B7617" s="238">
        <v>60</v>
      </c>
      <c r="C7617" s="234">
        <v>425.8</v>
      </c>
    </row>
    <row r="7618" spans="1:3">
      <c r="A7618">
        <v>1363</v>
      </c>
      <c r="B7618" s="238">
        <v>52</v>
      </c>
      <c r="C7618" s="234">
        <v>533.65</v>
      </c>
    </row>
    <row r="7619" spans="1:3">
      <c r="A7619">
        <v>1364</v>
      </c>
      <c r="B7619" s="238">
        <v>60</v>
      </c>
      <c r="C7619" s="234">
        <v>1862.1</v>
      </c>
    </row>
    <row r="7620" spans="1:3">
      <c r="A7620">
        <v>1365</v>
      </c>
      <c r="B7620" s="238">
        <v>60</v>
      </c>
      <c r="C7620" s="234">
        <v>252.35</v>
      </c>
    </row>
    <row r="7621" spans="1:3">
      <c r="A7621">
        <v>1366</v>
      </c>
      <c r="B7621" s="238">
        <v>60</v>
      </c>
      <c r="C7621" s="234">
        <v>1984.55</v>
      </c>
    </row>
    <row r="7622" spans="1:3">
      <c r="A7622">
        <v>1367</v>
      </c>
      <c r="B7622" s="238">
        <v>60</v>
      </c>
      <c r="C7622" s="234">
        <v>2357.17</v>
      </c>
    </row>
    <row r="7623" spans="1:3">
      <c r="A7623">
        <v>1368</v>
      </c>
      <c r="B7623" s="238">
        <v>60</v>
      </c>
      <c r="C7623" s="234">
        <v>2252.1999999999998</v>
      </c>
    </row>
    <row r="7624" spans="1:3">
      <c r="A7624">
        <v>1369</v>
      </c>
      <c r="B7624" s="238">
        <v>46</v>
      </c>
      <c r="C7624" s="234">
        <v>2695.33</v>
      </c>
    </row>
    <row r="7625" spans="1:3">
      <c r="A7625">
        <v>1370</v>
      </c>
      <c r="B7625" s="238">
        <v>60</v>
      </c>
      <c r="C7625" s="234">
        <v>8999.4</v>
      </c>
    </row>
    <row r="7626" spans="1:3">
      <c r="A7626">
        <v>1371</v>
      </c>
      <c r="B7626" s="238">
        <v>60</v>
      </c>
      <c r="C7626" s="234">
        <v>4847</v>
      </c>
    </row>
    <row r="7627" spans="1:3">
      <c r="A7627">
        <v>1372</v>
      </c>
      <c r="B7627" s="238">
        <v>60</v>
      </c>
      <c r="C7627" s="234">
        <v>127.79</v>
      </c>
    </row>
    <row r="7628" spans="1:3">
      <c r="A7628">
        <v>1373</v>
      </c>
      <c r="B7628" s="238">
        <v>60</v>
      </c>
      <c r="C7628" s="234">
        <v>1982.6</v>
      </c>
    </row>
    <row r="7629" spans="1:3">
      <c r="A7629">
        <v>1374</v>
      </c>
      <c r="B7629" s="238">
        <v>60</v>
      </c>
      <c r="C7629" s="234">
        <v>3501.21</v>
      </c>
    </row>
    <row r="7630" spans="1:3">
      <c r="A7630">
        <v>1375</v>
      </c>
      <c r="B7630" s="238">
        <v>60</v>
      </c>
      <c r="C7630" s="234">
        <v>4877.25</v>
      </c>
    </row>
    <row r="7631" spans="1:3">
      <c r="A7631">
        <v>1376</v>
      </c>
      <c r="B7631" s="238">
        <v>60</v>
      </c>
      <c r="C7631" s="234">
        <v>327.9</v>
      </c>
    </row>
    <row r="7632" spans="1:3">
      <c r="A7632">
        <v>1377</v>
      </c>
      <c r="B7632" s="238">
        <v>60</v>
      </c>
      <c r="C7632" s="234">
        <v>1760.27</v>
      </c>
    </row>
    <row r="7633" spans="1:3">
      <c r="A7633">
        <v>1378</v>
      </c>
      <c r="B7633" s="238">
        <v>60</v>
      </c>
      <c r="C7633" s="234">
        <v>2273.5</v>
      </c>
    </row>
    <row r="7634" spans="1:3">
      <c r="A7634">
        <v>1379</v>
      </c>
      <c r="B7634" s="238">
        <v>60</v>
      </c>
      <c r="C7634" s="234">
        <v>4166.55</v>
      </c>
    </row>
    <row r="7635" spans="1:3">
      <c r="A7635">
        <v>1380</v>
      </c>
      <c r="B7635" s="238">
        <v>52</v>
      </c>
      <c r="C7635" s="234">
        <v>1730.35</v>
      </c>
    </row>
    <row r="7636" spans="1:3">
      <c r="A7636">
        <v>1381</v>
      </c>
      <c r="B7636" s="238">
        <v>60</v>
      </c>
      <c r="C7636" s="234">
        <v>2194.9499999999998</v>
      </c>
    </row>
    <row r="7637" spans="1:3">
      <c r="A7637">
        <v>1382</v>
      </c>
      <c r="B7637" s="238">
        <v>60</v>
      </c>
      <c r="C7637" s="234">
        <v>1842.05</v>
      </c>
    </row>
    <row r="7638" spans="1:3">
      <c r="A7638">
        <v>1383</v>
      </c>
      <c r="B7638" s="238">
        <v>60</v>
      </c>
      <c r="C7638" s="234">
        <v>197.35</v>
      </c>
    </row>
    <row r="7639" spans="1:3">
      <c r="A7639">
        <v>1384</v>
      </c>
      <c r="B7639" s="238">
        <v>60</v>
      </c>
      <c r="C7639" s="234">
        <v>3655.9</v>
      </c>
    </row>
    <row r="7640" spans="1:3">
      <c r="A7640">
        <v>1385</v>
      </c>
      <c r="B7640" s="238">
        <v>60</v>
      </c>
      <c r="C7640" s="234">
        <v>2528.35</v>
      </c>
    </row>
    <row r="7641" spans="1:3">
      <c r="A7641">
        <v>1386</v>
      </c>
      <c r="B7641" s="238">
        <v>52</v>
      </c>
      <c r="C7641" s="234">
        <v>681.95</v>
      </c>
    </row>
    <row r="7642" spans="1:3">
      <c r="A7642">
        <v>1387</v>
      </c>
      <c r="B7642" s="238">
        <v>39</v>
      </c>
      <c r="C7642" s="234">
        <v>125.45</v>
      </c>
    </row>
    <row r="7643" spans="1:3">
      <c r="A7643">
        <v>1388</v>
      </c>
      <c r="B7643" s="238">
        <v>39</v>
      </c>
      <c r="C7643" s="234">
        <v>11.3</v>
      </c>
    </row>
    <row r="7644" spans="1:3">
      <c r="A7644">
        <v>1389</v>
      </c>
      <c r="B7644" s="328">
        <v>60</v>
      </c>
      <c r="C7644" s="329">
        <v>662.8</v>
      </c>
    </row>
    <row r="7645" spans="1:3">
      <c r="A7645">
        <v>1390</v>
      </c>
      <c r="B7645" s="328">
        <v>60</v>
      </c>
      <c r="C7645" s="329">
        <v>363.4</v>
      </c>
    </row>
    <row r="7646" spans="1:3">
      <c r="A7646">
        <v>1391</v>
      </c>
      <c r="B7646" s="328">
        <v>46</v>
      </c>
      <c r="C7646" s="329">
        <v>1319.7</v>
      </c>
    </row>
    <row r="7647" spans="1:3">
      <c r="A7647">
        <v>1392</v>
      </c>
      <c r="B7647" s="328">
        <v>52</v>
      </c>
      <c r="C7647" s="329">
        <v>2683.33</v>
      </c>
    </row>
    <row r="7648" spans="1:3">
      <c r="A7648">
        <v>1393</v>
      </c>
      <c r="B7648" s="328">
        <v>46</v>
      </c>
      <c r="C7648" s="329">
        <v>780</v>
      </c>
    </row>
    <row r="7649" spans="1:3">
      <c r="A7649">
        <v>1394</v>
      </c>
      <c r="B7649" s="328">
        <v>46</v>
      </c>
      <c r="C7649" s="329">
        <v>1300</v>
      </c>
    </row>
    <row r="7650" spans="1:3">
      <c r="A7650">
        <v>1395</v>
      </c>
      <c r="B7650" s="328">
        <v>46</v>
      </c>
      <c r="C7650" s="329">
        <v>320</v>
      </c>
    </row>
    <row r="7651" spans="1:3">
      <c r="A7651">
        <v>1396</v>
      </c>
      <c r="B7651" s="328">
        <v>46</v>
      </c>
      <c r="C7651" s="329">
        <v>2873.3</v>
      </c>
    </row>
    <row r="7652" spans="1:3">
      <c r="A7652">
        <v>1397</v>
      </c>
      <c r="B7652" s="328">
        <v>52</v>
      </c>
      <c r="C7652" s="329">
        <v>4823.2</v>
      </c>
    </row>
    <row r="7653" spans="1:3">
      <c r="A7653">
        <v>1398</v>
      </c>
      <c r="B7653" s="328">
        <v>52</v>
      </c>
      <c r="C7653" s="329">
        <v>6695.35</v>
      </c>
    </row>
    <row r="7654" spans="1:3">
      <c r="A7654">
        <v>1399</v>
      </c>
      <c r="B7654" s="328">
        <v>46</v>
      </c>
      <c r="C7654" s="329">
        <v>1811.85</v>
      </c>
    </row>
    <row r="7655" spans="1:3">
      <c r="A7655">
        <v>1400</v>
      </c>
      <c r="B7655" s="328">
        <v>39</v>
      </c>
      <c r="C7655" s="329">
        <v>3546.75</v>
      </c>
    </row>
    <row r="7656" spans="1:3">
      <c r="A7656">
        <v>1401</v>
      </c>
      <c r="B7656" s="328">
        <v>60</v>
      </c>
      <c r="C7656" s="329">
        <v>3461.15</v>
      </c>
    </row>
    <row r="7657" spans="1:3">
      <c r="A7657">
        <v>1402</v>
      </c>
      <c r="B7657" s="328">
        <v>39</v>
      </c>
      <c r="C7657" s="329">
        <v>5202.8500000000004</v>
      </c>
    </row>
    <row r="7658" spans="1:3">
      <c r="A7658">
        <v>1403</v>
      </c>
      <c r="B7658" s="328">
        <v>52</v>
      </c>
      <c r="C7658" s="329">
        <v>1291.5</v>
      </c>
    </row>
    <row r="7659" spans="1:3">
      <c r="A7659">
        <v>1404</v>
      </c>
      <c r="B7659" s="328">
        <v>60</v>
      </c>
      <c r="C7659" s="329">
        <v>939.1</v>
      </c>
    </row>
    <row r="7660" spans="1:3">
      <c r="A7660">
        <v>1405</v>
      </c>
      <c r="B7660" s="328">
        <v>46</v>
      </c>
      <c r="C7660" s="329">
        <v>535</v>
      </c>
    </row>
    <row r="7661" spans="1:3">
      <c r="A7661">
        <v>1406</v>
      </c>
      <c r="B7661" s="328">
        <v>39</v>
      </c>
      <c r="C7661" s="329">
        <v>364.4</v>
      </c>
    </row>
    <row r="7662" spans="1:3">
      <c r="A7662">
        <v>1407</v>
      </c>
      <c r="B7662" s="328">
        <v>46</v>
      </c>
      <c r="C7662" s="329">
        <v>3000</v>
      </c>
    </row>
    <row r="7663" spans="1:3">
      <c r="A7663">
        <v>1408</v>
      </c>
      <c r="B7663" s="328">
        <v>60</v>
      </c>
      <c r="C7663" s="329">
        <v>160.5</v>
      </c>
    </row>
    <row r="7664" spans="1:3">
      <c r="A7664">
        <v>1409</v>
      </c>
      <c r="B7664" s="328">
        <v>46</v>
      </c>
      <c r="C7664" s="329">
        <v>1000</v>
      </c>
    </row>
    <row r="7665" spans="1:3">
      <c r="A7665">
        <v>1410</v>
      </c>
      <c r="B7665" s="328">
        <v>46</v>
      </c>
      <c r="C7665" s="329">
        <v>15.3</v>
      </c>
    </row>
    <row r="7666" spans="1:3">
      <c r="A7666">
        <v>1411</v>
      </c>
      <c r="B7666" s="328">
        <v>39</v>
      </c>
      <c r="C7666" s="329">
        <v>184.8</v>
      </c>
    </row>
    <row r="7667" spans="1:3">
      <c r="A7667">
        <v>1412</v>
      </c>
      <c r="B7667" s="328">
        <v>52</v>
      </c>
      <c r="C7667" s="329">
        <v>88.3</v>
      </c>
    </row>
    <row r="7668" spans="1:3">
      <c r="A7668">
        <v>1413</v>
      </c>
      <c r="B7668" s="328">
        <v>52</v>
      </c>
      <c r="C7668" s="329">
        <v>7535.25</v>
      </c>
    </row>
    <row r="7669" spans="1:3">
      <c r="A7669">
        <v>1414</v>
      </c>
      <c r="B7669" s="328">
        <v>52</v>
      </c>
      <c r="C7669" s="329">
        <v>205.05</v>
      </c>
    </row>
    <row r="7670" spans="1:3">
      <c r="A7670">
        <v>1415</v>
      </c>
      <c r="B7670" s="328">
        <v>52</v>
      </c>
      <c r="C7670" s="329">
        <v>8012.23</v>
      </c>
    </row>
    <row r="7671" spans="1:3">
      <c r="A7671">
        <v>1416</v>
      </c>
      <c r="B7671" s="328">
        <v>52</v>
      </c>
      <c r="C7671" s="329">
        <v>1659.75</v>
      </c>
    </row>
    <row r="7672" spans="1:3">
      <c r="A7672">
        <v>1417</v>
      </c>
      <c r="B7672" s="328">
        <v>46</v>
      </c>
      <c r="C7672" s="329">
        <v>353.65</v>
      </c>
    </row>
    <row r="7673" spans="1:3">
      <c r="A7673">
        <v>1418</v>
      </c>
      <c r="B7673" s="328">
        <v>60</v>
      </c>
      <c r="C7673" s="329">
        <v>1077.5999999999999</v>
      </c>
    </row>
    <row r="7674" spans="1:3">
      <c r="A7674">
        <v>1419</v>
      </c>
      <c r="B7674" s="328">
        <v>46</v>
      </c>
      <c r="C7674" s="329">
        <v>534.70000000000005</v>
      </c>
    </row>
    <row r="7675" spans="1:3">
      <c r="A7675">
        <v>1420</v>
      </c>
      <c r="B7675" s="328">
        <v>60</v>
      </c>
      <c r="C7675" s="329">
        <v>1668.6</v>
      </c>
    </row>
    <row r="7676" spans="1:3">
      <c r="A7676">
        <v>1421</v>
      </c>
      <c r="B7676" s="328">
        <v>46</v>
      </c>
      <c r="C7676" s="329">
        <v>1000</v>
      </c>
    </row>
    <row r="7677" spans="1:3">
      <c r="A7677">
        <v>1422</v>
      </c>
      <c r="B7677" s="328">
        <v>60</v>
      </c>
      <c r="C7677" s="329">
        <v>1660.5</v>
      </c>
    </row>
    <row r="7678" spans="1:3">
      <c r="A7678">
        <v>1423</v>
      </c>
      <c r="B7678" s="328">
        <v>60</v>
      </c>
      <c r="C7678" s="329">
        <v>2300.4</v>
      </c>
    </row>
    <row r="7679" spans="1:3">
      <c r="A7679">
        <v>1424</v>
      </c>
      <c r="B7679" s="328">
        <v>60</v>
      </c>
      <c r="C7679" s="329">
        <v>508.85</v>
      </c>
    </row>
    <row r="7680" spans="1:3">
      <c r="A7680">
        <v>1425</v>
      </c>
      <c r="B7680" s="328">
        <v>39</v>
      </c>
      <c r="C7680" s="329">
        <v>79</v>
      </c>
    </row>
    <row r="7681" spans="1:3">
      <c r="A7681">
        <v>1426</v>
      </c>
      <c r="B7681" s="328">
        <v>46</v>
      </c>
      <c r="C7681" s="329">
        <v>1500</v>
      </c>
    </row>
    <row r="7682" spans="1:3">
      <c r="A7682">
        <v>1427</v>
      </c>
      <c r="B7682" s="328">
        <v>60</v>
      </c>
      <c r="C7682" s="329">
        <v>2076.75</v>
      </c>
    </row>
    <row r="7683" spans="1:3">
      <c r="A7683">
        <v>1428</v>
      </c>
      <c r="B7683" s="328">
        <v>46</v>
      </c>
      <c r="C7683" s="329">
        <v>500</v>
      </c>
    </row>
    <row r="7684" spans="1:3">
      <c r="A7684">
        <v>1429</v>
      </c>
      <c r="B7684" s="328">
        <v>60</v>
      </c>
      <c r="C7684" s="329">
        <v>4014.35</v>
      </c>
    </row>
    <row r="7685" spans="1:3">
      <c r="A7685">
        <v>1430</v>
      </c>
      <c r="B7685" s="328">
        <v>52</v>
      </c>
      <c r="C7685" s="329">
        <v>858.8</v>
      </c>
    </row>
    <row r="7686" spans="1:3">
      <c r="A7686">
        <v>1431</v>
      </c>
      <c r="B7686" s="328">
        <v>60</v>
      </c>
      <c r="C7686" s="329">
        <v>418.75</v>
      </c>
    </row>
    <row r="7687" spans="1:3">
      <c r="A7687">
        <v>1432</v>
      </c>
      <c r="B7687" s="328">
        <v>52</v>
      </c>
      <c r="C7687" s="329">
        <v>1659.1</v>
      </c>
    </row>
    <row r="7688" spans="1:3">
      <c r="A7688">
        <v>1433</v>
      </c>
      <c r="B7688" s="328">
        <v>39</v>
      </c>
      <c r="C7688" s="329">
        <v>139.15</v>
      </c>
    </row>
    <row r="7689" spans="1:3">
      <c r="A7689">
        <v>1434</v>
      </c>
      <c r="B7689" s="328">
        <v>46</v>
      </c>
      <c r="C7689" s="329">
        <v>146.94999999999999</v>
      </c>
    </row>
    <row r="7690" spans="1:3">
      <c r="A7690">
        <v>1435</v>
      </c>
      <c r="B7690" s="328">
        <v>39</v>
      </c>
      <c r="C7690" s="329">
        <v>235.51499999999999</v>
      </c>
    </row>
    <row r="7691" spans="1:3">
      <c r="A7691">
        <v>1436</v>
      </c>
      <c r="B7691" s="328">
        <v>60</v>
      </c>
      <c r="C7691" s="329">
        <v>3937.1</v>
      </c>
    </row>
    <row r="7692" spans="1:3">
      <c r="A7692">
        <v>1437</v>
      </c>
      <c r="B7692" s="328">
        <v>60</v>
      </c>
      <c r="C7692" s="329">
        <v>123.85</v>
      </c>
    </row>
    <row r="7693" spans="1:3">
      <c r="A7693">
        <v>1438</v>
      </c>
      <c r="B7693" s="328">
        <v>52</v>
      </c>
      <c r="C7693" s="329">
        <v>27</v>
      </c>
    </row>
    <row r="7694" spans="1:3">
      <c r="A7694">
        <v>1439</v>
      </c>
      <c r="B7694" s="328">
        <v>52</v>
      </c>
      <c r="C7694" s="329">
        <v>4045.55</v>
      </c>
    </row>
    <row r="7695" spans="1:3">
      <c r="A7695">
        <v>1440</v>
      </c>
      <c r="B7695" s="328">
        <v>60</v>
      </c>
      <c r="C7695" s="329">
        <v>2610.2199999999998</v>
      </c>
    </row>
    <row r="7696" spans="1:3">
      <c r="A7696">
        <v>1441</v>
      </c>
      <c r="B7696" s="328">
        <v>60</v>
      </c>
      <c r="C7696" s="329">
        <v>973.35</v>
      </c>
    </row>
    <row r="7697" spans="1:3">
      <c r="A7697">
        <v>1442</v>
      </c>
      <c r="B7697" s="328">
        <v>46</v>
      </c>
      <c r="C7697" s="329">
        <v>3755.45</v>
      </c>
    </row>
    <row r="7698" spans="1:3">
      <c r="A7698">
        <v>1443</v>
      </c>
      <c r="B7698" s="328">
        <v>60</v>
      </c>
      <c r="C7698" s="329">
        <v>2018.1</v>
      </c>
    </row>
    <row r="7699" spans="1:3">
      <c r="A7699">
        <v>1444</v>
      </c>
      <c r="B7699" s="328">
        <v>52</v>
      </c>
      <c r="C7699" s="329">
        <v>57.65</v>
      </c>
    </row>
    <row r="7700" spans="1:3">
      <c r="A7700">
        <v>1445</v>
      </c>
      <c r="B7700" s="328">
        <v>60</v>
      </c>
      <c r="C7700" s="329">
        <v>5447.8</v>
      </c>
    </row>
    <row r="7701" spans="1:3">
      <c r="A7701">
        <v>1446</v>
      </c>
      <c r="B7701" s="328">
        <v>60</v>
      </c>
      <c r="C7701" s="329">
        <v>1779.3</v>
      </c>
    </row>
    <row r="7702" spans="1:3">
      <c r="A7702">
        <v>1447</v>
      </c>
      <c r="B7702" s="328">
        <v>60</v>
      </c>
      <c r="C7702" s="329">
        <v>4422.95</v>
      </c>
    </row>
    <row r="7703" spans="1:3">
      <c r="A7703">
        <v>1448</v>
      </c>
      <c r="B7703" s="328">
        <v>60</v>
      </c>
      <c r="C7703" s="329">
        <v>5477.65</v>
      </c>
    </row>
    <row r="7704" spans="1:3">
      <c r="A7704">
        <v>1449</v>
      </c>
      <c r="B7704" s="328">
        <v>60</v>
      </c>
      <c r="C7704" s="329">
        <v>5506.95</v>
      </c>
    </row>
    <row r="7705" spans="1:3">
      <c r="A7705">
        <v>1450</v>
      </c>
      <c r="B7705" s="328">
        <v>60</v>
      </c>
      <c r="C7705" s="329">
        <v>1540.05</v>
      </c>
    </row>
    <row r="7706" spans="1:3">
      <c r="A7706">
        <v>1451</v>
      </c>
      <c r="B7706" s="328">
        <v>39</v>
      </c>
      <c r="C7706" s="329">
        <v>79.05</v>
      </c>
    </row>
    <row r="7707" spans="1:3">
      <c r="A7707">
        <v>1452</v>
      </c>
      <c r="B7707" s="328">
        <v>52</v>
      </c>
      <c r="C7707" s="329">
        <v>34.9</v>
      </c>
    </row>
    <row r="7708" spans="1:3">
      <c r="A7708">
        <v>1453</v>
      </c>
      <c r="B7708" s="328">
        <v>52</v>
      </c>
      <c r="C7708" s="329">
        <v>52.7</v>
      </c>
    </row>
    <row r="7709" spans="1:3">
      <c r="A7709">
        <v>1454</v>
      </c>
      <c r="B7709" s="328">
        <v>60</v>
      </c>
      <c r="C7709" s="329">
        <v>852.28</v>
      </c>
    </row>
    <row r="7710" spans="1:3">
      <c r="A7710">
        <v>1455</v>
      </c>
      <c r="B7710" s="328">
        <v>60</v>
      </c>
      <c r="C7710" s="329">
        <v>1676</v>
      </c>
    </row>
    <row r="7711" spans="1:3">
      <c r="A7711">
        <v>1456</v>
      </c>
      <c r="B7711" s="328">
        <v>46</v>
      </c>
      <c r="C7711" s="329">
        <v>64.739999999999995</v>
      </c>
    </row>
    <row r="7712" spans="1:3">
      <c r="A7712">
        <v>1457</v>
      </c>
      <c r="B7712" s="328">
        <v>60</v>
      </c>
      <c r="C7712" s="329">
        <v>541.1</v>
      </c>
    </row>
    <row r="7713" spans="1:3">
      <c r="A7713">
        <v>1458</v>
      </c>
      <c r="B7713" s="328">
        <v>60</v>
      </c>
      <c r="C7713" s="329">
        <v>676.9</v>
      </c>
    </row>
    <row r="7714" spans="1:3">
      <c r="A7714">
        <v>1459</v>
      </c>
      <c r="B7714" s="328">
        <v>39</v>
      </c>
      <c r="C7714" s="329">
        <v>59.5</v>
      </c>
    </row>
    <row r="7715" spans="1:3">
      <c r="A7715">
        <v>1460</v>
      </c>
      <c r="B7715" s="328">
        <v>60</v>
      </c>
      <c r="C7715" s="329">
        <v>47.4</v>
      </c>
    </row>
    <row r="7716" spans="1:3">
      <c r="A7716">
        <v>1461</v>
      </c>
      <c r="B7716" s="328">
        <v>60</v>
      </c>
      <c r="C7716" s="329">
        <v>3512.3</v>
      </c>
    </row>
    <row r="7717" spans="1:3">
      <c r="A7717">
        <v>1462</v>
      </c>
      <c r="B7717" s="328">
        <v>39</v>
      </c>
      <c r="C7717" s="329">
        <v>56.7</v>
      </c>
    </row>
    <row r="7718" spans="1:3">
      <c r="A7718">
        <v>1463</v>
      </c>
      <c r="B7718" s="328">
        <v>60</v>
      </c>
      <c r="C7718" s="329">
        <v>3904.35</v>
      </c>
    </row>
    <row r="7719" spans="1:3">
      <c r="A7719">
        <v>1464</v>
      </c>
      <c r="B7719" s="328">
        <v>60</v>
      </c>
      <c r="C7719" s="329">
        <v>5025.45</v>
      </c>
    </row>
    <row r="7720" spans="1:3">
      <c r="A7720">
        <v>1465</v>
      </c>
      <c r="B7720" s="328">
        <v>60</v>
      </c>
      <c r="C7720" s="329">
        <v>3639.9</v>
      </c>
    </row>
    <row r="7721" spans="1:3">
      <c r="A7721">
        <v>1466</v>
      </c>
      <c r="B7721" s="328">
        <v>60</v>
      </c>
      <c r="C7721" s="329">
        <v>6179.6</v>
      </c>
    </row>
    <row r="7722" spans="1:3">
      <c r="A7722">
        <v>1467</v>
      </c>
      <c r="B7722" s="328">
        <v>60</v>
      </c>
      <c r="C7722" s="329">
        <v>7279.3</v>
      </c>
    </row>
    <row r="7723" spans="1:3">
      <c r="A7723">
        <v>1468</v>
      </c>
      <c r="B7723" s="328">
        <v>60</v>
      </c>
      <c r="C7723" s="329">
        <v>7267.9</v>
      </c>
    </row>
    <row r="7724" spans="1:3">
      <c r="A7724">
        <v>1469</v>
      </c>
      <c r="B7724" s="328">
        <v>60</v>
      </c>
      <c r="C7724" s="329">
        <v>8008</v>
      </c>
    </row>
    <row r="7725" spans="1:3">
      <c r="A7725">
        <v>1470</v>
      </c>
      <c r="B7725" s="328">
        <v>60</v>
      </c>
      <c r="C7725" s="329">
        <v>7933.05</v>
      </c>
    </row>
    <row r="7726" spans="1:3">
      <c r="A7726">
        <v>1471</v>
      </c>
      <c r="B7726" s="328">
        <v>60</v>
      </c>
      <c r="C7726" s="329">
        <v>495.65</v>
      </c>
    </row>
    <row r="7727" spans="1:3">
      <c r="A7727">
        <v>1472</v>
      </c>
      <c r="B7727" s="328">
        <v>39</v>
      </c>
      <c r="C7727" s="329">
        <v>19.95</v>
      </c>
    </row>
    <row r="7728" spans="1:3">
      <c r="A7728">
        <v>1473</v>
      </c>
      <c r="B7728" s="328">
        <v>60</v>
      </c>
      <c r="C7728" s="329">
        <v>568.20000000000005</v>
      </c>
    </row>
    <row r="7729" spans="1:3">
      <c r="A7729">
        <v>1474</v>
      </c>
      <c r="B7729" s="328">
        <v>39</v>
      </c>
      <c r="C7729" s="329">
        <v>46.65</v>
      </c>
    </row>
    <row r="7730" spans="1:3">
      <c r="A7730">
        <v>1475</v>
      </c>
      <c r="B7730" s="328">
        <v>52</v>
      </c>
      <c r="C7730" s="329">
        <v>228</v>
      </c>
    </row>
    <row r="7731" spans="1:3">
      <c r="A7731">
        <v>1476</v>
      </c>
      <c r="B7731" s="328">
        <v>60</v>
      </c>
      <c r="C7731" s="329">
        <v>425.8</v>
      </c>
    </row>
    <row r="7732" spans="1:3">
      <c r="A7732">
        <v>1477</v>
      </c>
      <c r="B7732" s="328">
        <v>52</v>
      </c>
      <c r="C7732" s="329">
        <v>533.65</v>
      </c>
    </row>
    <row r="7733" spans="1:3">
      <c r="A7733">
        <v>1478</v>
      </c>
      <c r="B7733" s="328">
        <v>60</v>
      </c>
      <c r="C7733" s="329">
        <v>1862.1</v>
      </c>
    </row>
    <row r="7734" spans="1:3">
      <c r="A7734">
        <v>1479</v>
      </c>
      <c r="B7734" s="328">
        <v>60</v>
      </c>
      <c r="C7734" s="329">
        <v>252.35</v>
      </c>
    </row>
    <row r="7735" spans="1:3">
      <c r="A7735">
        <v>1480</v>
      </c>
      <c r="B7735" s="328">
        <v>60</v>
      </c>
      <c r="C7735" s="329">
        <v>1984.55</v>
      </c>
    </row>
    <row r="7736" spans="1:3">
      <c r="A7736">
        <v>1481</v>
      </c>
      <c r="B7736" s="328">
        <v>60</v>
      </c>
      <c r="C7736" s="329">
        <v>2357.17</v>
      </c>
    </row>
    <row r="7737" spans="1:3">
      <c r="A7737">
        <v>1482</v>
      </c>
      <c r="B7737" s="328">
        <v>60</v>
      </c>
      <c r="C7737" s="329">
        <v>2252.1999999999998</v>
      </c>
    </row>
    <row r="7738" spans="1:3">
      <c r="A7738">
        <v>1483</v>
      </c>
      <c r="B7738" s="328">
        <v>46</v>
      </c>
      <c r="C7738" s="329">
        <v>2695.33</v>
      </c>
    </row>
    <row r="7739" spans="1:3">
      <c r="A7739">
        <v>1484</v>
      </c>
      <c r="B7739" s="328">
        <v>60</v>
      </c>
      <c r="C7739" s="329">
        <v>8999.4</v>
      </c>
    </row>
    <row r="7740" spans="1:3">
      <c r="A7740">
        <v>1485</v>
      </c>
      <c r="B7740" s="328">
        <v>60</v>
      </c>
      <c r="C7740" s="329">
        <v>4847</v>
      </c>
    </row>
    <row r="7741" spans="1:3">
      <c r="A7741">
        <v>1486</v>
      </c>
      <c r="B7741" s="328">
        <v>60</v>
      </c>
      <c r="C7741" s="329">
        <v>127.79</v>
      </c>
    </row>
    <row r="7742" spans="1:3">
      <c r="A7742">
        <v>1487</v>
      </c>
      <c r="B7742" s="328">
        <v>60</v>
      </c>
      <c r="C7742" s="329">
        <v>1982.6</v>
      </c>
    </row>
    <row r="7743" spans="1:3">
      <c r="A7743">
        <v>1488</v>
      </c>
      <c r="B7743" s="328">
        <v>60</v>
      </c>
      <c r="C7743" s="329">
        <v>3501.21</v>
      </c>
    </row>
    <row r="7744" spans="1:3">
      <c r="A7744">
        <v>1489</v>
      </c>
      <c r="B7744" s="328">
        <v>60</v>
      </c>
      <c r="C7744" s="329">
        <v>4877.25</v>
      </c>
    </row>
    <row r="7745" spans="1:3">
      <c r="A7745">
        <v>1490</v>
      </c>
      <c r="B7745" s="328">
        <v>60</v>
      </c>
      <c r="C7745" s="329">
        <v>327.9</v>
      </c>
    </row>
    <row r="7746" spans="1:3">
      <c r="A7746">
        <v>1491</v>
      </c>
      <c r="B7746" s="328">
        <v>60</v>
      </c>
      <c r="C7746" s="329">
        <v>1760.27</v>
      </c>
    </row>
    <row r="7747" spans="1:3">
      <c r="A7747">
        <v>1492</v>
      </c>
      <c r="B7747" s="328">
        <v>60</v>
      </c>
      <c r="C7747" s="329">
        <v>2273.5</v>
      </c>
    </row>
    <row r="7748" spans="1:3">
      <c r="A7748">
        <v>1493</v>
      </c>
      <c r="B7748" s="328">
        <v>60</v>
      </c>
      <c r="C7748" s="329">
        <v>4166.55</v>
      </c>
    </row>
    <row r="7749" spans="1:3">
      <c r="A7749">
        <v>1494</v>
      </c>
      <c r="B7749" s="328">
        <v>52</v>
      </c>
      <c r="C7749" s="329">
        <v>1730.35</v>
      </c>
    </row>
    <row r="7750" spans="1:3">
      <c r="A7750">
        <v>1495</v>
      </c>
      <c r="B7750" s="328">
        <v>60</v>
      </c>
      <c r="C7750" s="329">
        <v>2194.9499999999998</v>
      </c>
    </row>
    <row r="7751" spans="1:3">
      <c r="A7751">
        <v>1496</v>
      </c>
      <c r="B7751" s="328">
        <v>60</v>
      </c>
      <c r="C7751" s="329">
        <v>1842.05</v>
      </c>
    </row>
    <row r="7752" spans="1:3">
      <c r="A7752">
        <v>1497</v>
      </c>
      <c r="B7752" s="328">
        <v>60</v>
      </c>
      <c r="C7752" s="329">
        <v>197.35</v>
      </c>
    </row>
    <row r="7753" spans="1:3">
      <c r="A7753">
        <v>1498</v>
      </c>
      <c r="B7753" s="328">
        <v>60</v>
      </c>
      <c r="C7753" s="329">
        <v>3655.9</v>
      </c>
    </row>
    <row r="7754" spans="1:3">
      <c r="A7754">
        <v>1499</v>
      </c>
      <c r="B7754" s="328">
        <v>60</v>
      </c>
      <c r="C7754" s="329">
        <v>2528.35</v>
      </c>
    </row>
    <row r="7755" spans="1:3">
      <c r="A7755">
        <v>1500</v>
      </c>
      <c r="B7755" s="328">
        <v>52</v>
      </c>
      <c r="C7755" s="329">
        <v>681.95</v>
      </c>
    </row>
    <row r="7756" spans="1:3">
      <c r="A7756">
        <v>1501</v>
      </c>
      <c r="B7756" s="328">
        <v>39</v>
      </c>
      <c r="C7756" s="329">
        <v>125.45</v>
      </c>
    </row>
    <row r="7757" spans="1:3">
      <c r="A7757">
        <v>1502</v>
      </c>
      <c r="B7757" s="328">
        <v>39</v>
      </c>
      <c r="C7757" s="329">
        <v>11.3</v>
      </c>
    </row>
    <row r="7758" spans="1:3">
      <c r="A7758">
        <v>1503</v>
      </c>
      <c r="B7758" s="328">
        <v>60</v>
      </c>
      <c r="C7758" s="329">
        <v>2727.52</v>
      </c>
    </row>
    <row r="7759" spans="1:3">
      <c r="A7759">
        <v>1504</v>
      </c>
      <c r="B7759" s="328">
        <v>52</v>
      </c>
      <c r="C7759" s="329">
        <v>52.55</v>
      </c>
    </row>
    <row r="7760" spans="1:3">
      <c r="A7760">
        <v>1505</v>
      </c>
      <c r="B7760" s="328">
        <v>52</v>
      </c>
      <c r="C7760" s="329">
        <v>71.099999999999994</v>
      </c>
    </row>
    <row r="7761" spans="1:3">
      <c r="A7761">
        <v>1506</v>
      </c>
      <c r="B7761" s="328">
        <v>39</v>
      </c>
      <c r="C7761" s="329">
        <v>39</v>
      </c>
    </row>
    <row r="7762" spans="1:3">
      <c r="A7762">
        <v>1507</v>
      </c>
      <c r="B7762" s="328">
        <v>60</v>
      </c>
      <c r="C7762" s="329">
        <v>399.2</v>
      </c>
    </row>
    <row r="7763" spans="1:3">
      <c r="A7763">
        <v>1508</v>
      </c>
      <c r="B7763" s="328">
        <v>60</v>
      </c>
      <c r="C7763" s="329">
        <v>400.8</v>
      </c>
    </row>
    <row r="7764" spans="1:3">
      <c r="A7764">
        <v>1509</v>
      </c>
      <c r="B7764" s="328">
        <v>60</v>
      </c>
      <c r="C7764" s="329">
        <v>1042.3499999999999</v>
      </c>
    </row>
    <row r="7765" spans="1:3">
      <c r="A7765">
        <v>1510</v>
      </c>
      <c r="B7765" s="328">
        <v>60</v>
      </c>
      <c r="C7765" s="329">
        <v>2118.5500000000002</v>
      </c>
    </row>
    <row r="7766" spans="1:3">
      <c r="A7766">
        <v>1511</v>
      </c>
      <c r="B7766" s="328">
        <v>60</v>
      </c>
      <c r="C7766" s="329">
        <v>881.75</v>
      </c>
    </row>
    <row r="7767" spans="1:3">
      <c r="A7767">
        <v>1512</v>
      </c>
      <c r="B7767" s="328">
        <v>60</v>
      </c>
      <c r="C7767" s="329">
        <v>2404.44</v>
      </c>
    </row>
    <row r="7768" spans="1:3">
      <c r="A7768">
        <v>1513</v>
      </c>
      <c r="B7768" s="328">
        <v>60</v>
      </c>
      <c r="C7768" s="329">
        <v>1601.37</v>
      </c>
    </row>
    <row r="7769" spans="1:3">
      <c r="A7769">
        <v>1514</v>
      </c>
      <c r="B7769" s="328">
        <v>52</v>
      </c>
      <c r="C7769" s="329">
        <v>17.899999999999999</v>
      </c>
    </row>
    <row r="7770" spans="1:3">
      <c r="A7770">
        <v>1515</v>
      </c>
      <c r="B7770" s="328">
        <v>52</v>
      </c>
      <c r="C7770" s="329">
        <v>7.2</v>
      </c>
    </row>
    <row r="7771" spans="1:3">
      <c r="A7771">
        <v>1516</v>
      </c>
      <c r="B7771" s="328">
        <v>39</v>
      </c>
      <c r="C7771" s="329">
        <v>19.7</v>
      </c>
    </row>
    <row r="7772" spans="1:3">
      <c r="A7772">
        <v>1517</v>
      </c>
      <c r="B7772" s="328">
        <v>52</v>
      </c>
      <c r="C7772" s="329">
        <v>24.5</v>
      </c>
    </row>
    <row r="7773" spans="1:3">
      <c r="A7773">
        <v>1518</v>
      </c>
      <c r="B7773" s="328">
        <v>39</v>
      </c>
      <c r="C7773" s="329">
        <v>31.4</v>
      </c>
    </row>
    <row r="7774" spans="1:3">
      <c r="A7774">
        <v>1519</v>
      </c>
      <c r="B7774" s="328">
        <v>60</v>
      </c>
      <c r="C7774" s="329">
        <v>739.45</v>
      </c>
    </row>
    <row r="7775" spans="1:3">
      <c r="A7775">
        <v>1520</v>
      </c>
      <c r="B7775" s="301">
        <v>86.2</v>
      </c>
      <c r="C7775" s="336">
        <v>9630.2000000000007</v>
      </c>
    </row>
    <row r="7776" spans="1:3">
      <c r="A7776">
        <v>1521</v>
      </c>
      <c r="B7776" s="301">
        <v>65.2</v>
      </c>
      <c r="C7776" s="336">
        <v>5800.4</v>
      </c>
    </row>
    <row r="7777" spans="1:3">
      <c r="A7777">
        <v>1522</v>
      </c>
      <c r="B7777" s="301">
        <v>52.4</v>
      </c>
      <c r="C7777" s="336">
        <v>3640</v>
      </c>
    </row>
    <row r="7778" spans="1:3">
      <c r="A7778">
        <v>1523</v>
      </c>
      <c r="B7778" s="301">
        <v>64.5</v>
      </c>
      <c r="C7778" s="336">
        <v>4896.2</v>
      </c>
    </row>
    <row r="7779" spans="1:3">
      <c r="A7779">
        <v>1524</v>
      </c>
      <c r="B7779" s="301">
        <v>79.400000000000006</v>
      </c>
      <c r="C7779" s="336">
        <v>8210</v>
      </c>
    </row>
    <row r="7780" spans="1:3">
      <c r="A7780">
        <v>1525</v>
      </c>
      <c r="B7780" s="301">
        <v>68.2</v>
      </c>
      <c r="C7780" s="336">
        <v>4321.3</v>
      </c>
    </row>
    <row r="7781" spans="1:3">
      <c r="A7781">
        <v>1526</v>
      </c>
      <c r="B7781" s="301">
        <v>54.3</v>
      </c>
      <c r="C7781" s="336">
        <v>3124.5</v>
      </c>
    </row>
    <row r="7782" spans="1:3">
      <c r="A7782">
        <v>1527</v>
      </c>
      <c r="B7782" s="301">
        <v>69.5</v>
      </c>
      <c r="C7782" s="336">
        <v>4523.5</v>
      </c>
    </row>
    <row r="7783" spans="1:3">
      <c r="A7783">
        <v>1528</v>
      </c>
      <c r="B7783" s="301">
        <v>79.2</v>
      </c>
      <c r="C7783" s="336">
        <v>7854.2</v>
      </c>
    </row>
    <row r="7784" spans="1:3">
      <c r="A7784">
        <v>1529</v>
      </c>
      <c r="B7784" s="301">
        <v>66.400000000000006</v>
      </c>
      <c r="C7784" s="336">
        <v>4532.2</v>
      </c>
    </row>
    <row r="7785" spans="1:3">
      <c r="A7785">
        <v>1530</v>
      </c>
      <c r="B7785" s="301">
        <v>74.2</v>
      </c>
      <c r="C7785" s="336">
        <v>8654.1</v>
      </c>
    </row>
    <row r="7786" spans="1:3">
      <c r="A7786">
        <v>1531</v>
      </c>
      <c r="B7786" s="301">
        <v>79.3</v>
      </c>
      <c r="C7786" s="336">
        <v>7843.6</v>
      </c>
    </row>
    <row r="7787" spans="1:3">
      <c r="A7787">
        <v>1532</v>
      </c>
      <c r="B7787" s="301">
        <v>74.5</v>
      </c>
      <c r="C7787" s="336">
        <v>7943.2</v>
      </c>
    </row>
    <row r="7788" spans="1:3">
      <c r="A7788">
        <v>1533</v>
      </c>
      <c r="B7788" s="301">
        <v>59.5</v>
      </c>
      <c r="C7788" s="336">
        <v>3215.3</v>
      </c>
    </row>
    <row r="7789" spans="1:3">
      <c r="A7789">
        <v>1534</v>
      </c>
      <c r="B7789" s="301">
        <v>76.2</v>
      </c>
      <c r="C7789" s="336">
        <v>7693.2</v>
      </c>
    </row>
    <row r="7790" spans="1:3">
      <c r="A7790">
        <v>1535</v>
      </c>
      <c r="B7790" s="301">
        <v>76.900000000000006</v>
      </c>
      <c r="C7790" s="336">
        <v>8321.7000000000007</v>
      </c>
    </row>
    <row r="7791" spans="1:3">
      <c r="A7791">
        <v>1536</v>
      </c>
      <c r="B7791" s="301">
        <v>65.400000000000006</v>
      </c>
      <c r="C7791" s="336">
        <v>5135.6000000000004</v>
      </c>
    </row>
    <row r="7792" spans="1:3">
      <c r="A7792">
        <v>1537</v>
      </c>
      <c r="B7792" s="301">
        <v>58.8</v>
      </c>
      <c r="C7792" s="336">
        <v>3631.5</v>
      </c>
    </row>
    <row r="7793" spans="1:3">
      <c r="A7793">
        <v>1538</v>
      </c>
      <c r="B7793" s="301">
        <v>51.5</v>
      </c>
      <c r="C7793" s="336">
        <v>3143.6</v>
      </c>
    </row>
    <row r="7794" spans="1:3">
      <c r="A7794">
        <v>1539</v>
      </c>
      <c r="B7794" s="301">
        <v>52.3</v>
      </c>
      <c r="C7794" s="336">
        <v>3289.5</v>
      </c>
    </row>
    <row r="7795" spans="1:3">
      <c r="A7795">
        <v>1540</v>
      </c>
      <c r="B7795" s="301">
        <v>72.400000000000006</v>
      </c>
      <c r="C7795" s="336">
        <v>6732.5</v>
      </c>
    </row>
    <row r="7796" spans="1:3">
      <c r="A7796">
        <v>1541</v>
      </c>
      <c r="B7796" s="301">
        <v>68.400000000000006</v>
      </c>
      <c r="C7796" s="336">
        <v>5412.6</v>
      </c>
    </row>
    <row r="7797" spans="1:3">
      <c r="A7797">
        <v>1542</v>
      </c>
      <c r="B7797" s="301">
        <v>51.7</v>
      </c>
      <c r="C7797" s="336">
        <v>3671.4</v>
      </c>
    </row>
    <row r="7798" spans="1:3">
      <c r="A7798">
        <v>1543</v>
      </c>
      <c r="B7798" s="301">
        <v>80.400000000000006</v>
      </c>
      <c r="C7798" s="336">
        <v>9745.5</v>
      </c>
    </row>
    <row r="7799" spans="1:3">
      <c r="A7799">
        <v>1544</v>
      </c>
      <c r="B7799" s="301">
        <v>62.5</v>
      </c>
      <c r="C7799" s="336">
        <v>6431.2</v>
      </c>
    </row>
    <row r="7803" spans="1:3">
      <c r="A7803">
        <v>1</v>
      </c>
      <c r="B7803" s="68">
        <v>69</v>
      </c>
      <c r="C7803" s="425">
        <v>6096</v>
      </c>
    </row>
    <row r="7804" spans="1:3">
      <c r="A7804">
        <v>2</v>
      </c>
      <c r="B7804" s="58">
        <v>88</v>
      </c>
      <c r="C7804" s="60">
        <v>4905</v>
      </c>
    </row>
    <row r="7805" spans="1:3">
      <c r="A7805">
        <v>3</v>
      </c>
      <c r="B7805" s="58">
        <v>59</v>
      </c>
      <c r="C7805" s="60">
        <v>3685</v>
      </c>
    </row>
    <row r="7806" spans="1:3">
      <c r="A7806">
        <v>4</v>
      </c>
      <c r="B7806" s="58">
        <v>74</v>
      </c>
      <c r="C7806" s="60">
        <v>7475</v>
      </c>
    </row>
    <row r="7807" spans="1:3">
      <c r="A7807">
        <v>5</v>
      </c>
      <c r="B7807" s="58">
        <v>60</v>
      </c>
      <c r="C7807" s="60">
        <v>3495</v>
      </c>
    </row>
    <row r="7808" spans="1:3">
      <c r="A7808">
        <v>6</v>
      </c>
      <c r="B7808" s="58">
        <v>67</v>
      </c>
      <c r="C7808" s="60">
        <v>5105</v>
      </c>
    </row>
    <row r="7809" spans="1:3">
      <c r="A7809">
        <v>7</v>
      </c>
      <c r="B7809" s="58">
        <v>75</v>
      </c>
      <c r="C7809" s="60">
        <v>2425</v>
      </c>
    </row>
    <row r="7810" spans="1:3">
      <c r="A7810">
        <v>8</v>
      </c>
      <c r="B7810" s="58">
        <v>50</v>
      </c>
      <c r="C7810" s="60">
        <v>2330</v>
      </c>
    </row>
    <row r="7811" spans="1:3">
      <c r="A7811">
        <v>9</v>
      </c>
      <c r="B7811" s="58">
        <v>51</v>
      </c>
      <c r="C7811" s="60">
        <v>1925</v>
      </c>
    </row>
    <row r="7812" spans="1:3">
      <c r="A7812">
        <v>10</v>
      </c>
      <c r="B7812" s="58">
        <v>65</v>
      </c>
      <c r="C7812" s="60">
        <v>4905</v>
      </c>
    </row>
    <row r="7813" spans="1:3">
      <c r="A7813">
        <v>11</v>
      </c>
      <c r="B7813" s="58">
        <v>59</v>
      </c>
      <c r="C7813" s="60">
        <v>3605</v>
      </c>
    </row>
    <row r="7814" spans="1:3">
      <c r="A7814">
        <v>12</v>
      </c>
      <c r="B7814" s="58">
        <v>49</v>
      </c>
      <c r="C7814" s="60">
        <v>1885</v>
      </c>
    </row>
    <row r="7815" spans="1:3">
      <c r="A7815">
        <v>13</v>
      </c>
      <c r="B7815" s="58">
        <v>74</v>
      </c>
      <c r="C7815" s="60">
        <v>7435</v>
      </c>
    </row>
    <row r="7816" spans="1:3">
      <c r="A7816">
        <v>14</v>
      </c>
      <c r="B7816" s="58">
        <v>60</v>
      </c>
      <c r="C7816" s="60">
        <v>3925</v>
      </c>
    </row>
    <row r="7817" spans="1:3">
      <c r="A7817">
        <v>15</v>
      </c>
      <c r="B7817" s="58">
        <v>62</v>
      </c>
      <c r="C7817" s="60">
        <v>3965</v>
      </c>
    </row>
    <row r="7818" spans="1:3">
      <c r="A7818">
        <v>16</v>
      </c>
      <c r="B7818" s="58">
        <v>53</v>
      </c>
      <c r="C7818" s="60">
        <v>2595</v>
      </c>
    </row>
    <row r="7819" spans="1:3">
      <c r="A7819">
        <v>17</v>
      </c>
      <c r="B7819" s="58">
        <v>71</v>
      </c>
      <c r="C7819" s="60">
        <v>3580</v>
      </c>
    </row>
    <row r="7820" spans="1:3">
      <c r="A7820">
        <v>18</v>
      </c>
      <c r="B7820" s="58">
        <v>86</v>
      </c>
      <c r="C7820" s="60">
        <v>7880</v>
      </c>
    </row>
    <row r="7821" spans="1:3">
      <c r="A7821">
        <v>19</v>
      </c>
      <c r="B7821" s="58">
        <v>70</v>
      </c>
      <c r="C7821" s="60">
        <v>5595</v>
      </c>
    </row>
    <row r="7822" spans="1:3">
      <c r="A7822">
        <v>20</v>
      </c>
      <c r="B7822" s="58">
        <v>61</v>
      </c>
      <c r="C7822" s="60">
        <v>4130</v>
      </c>
    </row>
    <row r="7823" spans="1:3">
      <c r="A7823">
        <v>21</v>
      </c>
      <c r="B7823" s="58">
        <v>82</v>
      </c>
      <c r="C7823" s="60">
        <v>8940</v>
      </c>
    </row>
    <row r="7824" spans="1:3">
      <c r="A7824">
        <v>22</v>
      </c>
      <c r="B7824" s="58">
        <v>58</v>
      </c>
      <c r="C7824" s="60">
        <v>3285</v>
      </c>
    </row>
    <row r="7825" spans="1:3">
      <c r="A7825">
        <v>23</v>
      </c>
      <c r="B7825" s="58">
        <v>53</v>
      </c>
      <c r="C7825" s="60">
        <v>3155</v>
      </c>
    </row>
    <row r="7826" spans="1:3">
      <c r="A7826">
        <v>24</v>
      </c>
      <c r="B7826" s="58">
        <v>74</v>
      </c>
      <c r="C7826" s="60">
        <v>8530</v>
      </c>
    </row>
    <row r="7827" spans="1:3">
      <c r="A7827">
        <v>25</v>
      </c>
      <c r="B7827" s="58">
        <v>64</v>
      </c>
      <c r="C7827" s="60">
        <v>4750</v>
      </c>
    </row>
    <row r="7828" spans="1:3">
      <c r="A7828">
        <v>26</v>
      </c>
      <c r="B7828" s="58">
        <v>57</v>
      </c>
      <c r="C7828" s="60">
        <v>3195</v>
      </c>
    </row>
    <row r="7829" spans="1:3">
      <c r="A7829">
        <v>27</v>
      </c>
      <c r="B7829" s="58">
        <v>66</v>
      </c>
      <c r="C7829" s="60">
        <v>4540</v>
      </c>
    </row>
    <row r="7830" spans="1:3">
      <c r="A7830">
        <v>28</v>
      </c>
      <c r="B7830" s="112">
        <v>64.5</v>
      </c>
      <c r="C7830" s="60">
        <v>4490</v>
      </c>
    </row>
    <row r="7831" spans="1:3">
      <c r="A7831">
        <v>29</v>
      </c>
      <c r="B7831" s="58">
        <v>68</v>
      </c>
      <c r="C7831" s="60">
        <v>5980</v>
      </c>
    </row>
    <row r="7832" spans="1:3">
      <c r="A7832">
        <v>30</v>
      </c>
      <c r="B7832" s="58">
        <v>66</v>
      </c>
      <c r="C7832" s="60">
        <v>4815</v>
      </c>
    </row>
    <row r="7835" spans="1:3">
      <c r="A7835" t="s">
        <v>2609</v>
      </c>
      <c r="B7835" t="s">
        <v>10</v>
      </c>
    </row>
    <row r="7836" spans="1:3">
      <c r="A7836">
        <v>1</v>
      </c>
      <c r="B7836" s="31">
        <v>65</v>
      </c>
      <c r="C7836" s="130">
        <v>4102</v>
      </c>
    </row>
    <row r="7837" spans="1:3">
      <c r="A7837">
        <v>2</v>
      </c>
      <c r="B7837" s="31">
        <v>48</v>
      </c>
      <c r="C7837" s="130">
        <v>1806</v>
      </c>
    </row>
    <row r="7838" spans="1:3">
      <c r="A7838">
        <v>3</v>
      </c>
      <c r="B7838" s="31">
        <v>53</v>
      </c>
      <c r="C7838" s="130">
        <v>2070</v>
      </c>
    </row>
    <row r="7839" spans="1:3">
      <c r="A7839">
        <v>4</v>
      </c>
      <c r="B7839" s="31">
        <v>57</v>
      </c>
      <c r="C7839" s="130">
        <v>2470</v>
      </c>
    </row>
    <row r="7840" spans="1:3">
      <c r="A7840">
        <v>5</v>
      </c>
      <c r="B7840" s="31">
        <v>65</v>
      </c>
      <c r="C7840" s="130">
        <v>3770</v>
      </c>
    </row>
    <row r="7841" spans="1:3">
      <c r="A7841">
        <v>6</v>
      </c>
      <c r="B7841" s="31">
        <v>53</v>
      </c>
      <c r="C7841" s="130">
        <v>1856</v>
      </c>
    </row>
    <row r="7842" spans="1:3">
      <c r="A7842">
        <v>7</v>
      </c>
      <c r="B7842" s="31">
        <v>63</v>
      </c>
      <c r="C7842" s="130">
        <v>3476</v>
      </c>
    </row>
    <row r="7843" spans="1:3">
      <c r="A7843">
        <v>8</v>
      </c>
      <c r="B7843" s="31">
        <v>65</v>
      </c>
      <c r="C7843" s="130">
        <v>4010</v>
      </c>
    </row>
    <row r="7844" spans="1:3">
      <c r="A7844">
        <v>9</v>
      </c>
      <c r="B7844" s="31">
        <v>52</v>
      </c>
      <c r="C7844" s="130">
        <v>2118</v>
      </c>
    </row>
    <row r="7845" spans="1:3">
      <c r="A7845">
        <v>10</v>
      </c>
      <c r="B7845" s="31">
        <v>51</v>
      </c>
      <c r="C7845" s="130">
        <v>2086</v>
      </c>
    </row>
    <row r="7846" spans="1:3">
      <c r="A7846">
        <v>11</v>
      </c>
      <c r="B7846" s="31">
        <v>72</v>
      </c>
      <c r="C7846" s="130">
        <v>5348</v>
      </c>
    </row>
    <row r="7847" spans="1:3">
      <c r="A7847">
        <v>12</v>
      </c>
      <c r="B7847" s="31">
        <v>48</v>
      </c>
      <c r="C7847" s="130">
        <v>1460</v>
      </c>
    </row>
    <row r="7848" spans="1:3">
      <c r="A7848">
        <v>13</v>
      </c>
      <c r="B7848" s="31">
        <v>46</v>
      </c>
      <c r="C7848" s="130">
        <v>1378</v>
      </c>
    </row>
    <row r="7849" spans="1:3">
      <c r="A7849">
        <v>14</v>
      </c>
      <c r="B7849" s="31">
        <v>45</v>
      </c>
      <c r="C7849" s="130">
        <v>1262</v>
      </c>
    </row>
    <row r="7850" spans="1:3">
      <c r="A7850">
        <v>15</v>
      </c>
      <c r="B7850" s="31">
        <v>47</v>
      </c>
      <c r="C7850" s="130">
        <v>1352</v>
      </c>
    </row>
    <row r="7851" spans="1:3">
      <c r="A7851">
        <v>16</v>
      </c>
      <c r="B7851" s="31">
        <v>46</v>
      </c>
      <c r="C7851" s="130">
        <v>1292</v>
      </c>
    </row>
    <row r="7852" spans="1:3">
      <c r="A7852">
        <v>17</v>
      </c>
      <c r="B7852" s="31">
        <v>47</v>
      </c>
      <c r="C7852" s="130">
        <v>1362</v>
      </c>
    </row>
    <row r="7853" spans="1:3">
      <c r="A7853">
        <v>18</v>
      </c>
      <c r="B7853" s="31">
        <v>48</v>
      </c>
      <c r="C7853" s="130">
        <v>1332</v>
      </c>
    </row>
    <row r="7854" spans="1:3">
      <c r="A7854">
        <v>19</v>
      </c>
      <c r="B7854" s="31">
        <v>50</v>
      </c>
      <c r="C7854" s="130">
        <v>1474</v>
      </c>
    </row>
    <row r="7855" spans="1:3">
      <c r="A7855">
        <v>20</v>
      </c>
      <c r="B7855" s="31">
        <v>48</v>
      </c>
      <c r="C7855" s="130">
        <v>1408</v>
      </c>
    </row>
    <row r="7856" spans="1:3">
      <c r="A7856">
        <v>21</v>
      </c>
      <c r="B7856" s="31">
        <v>46</v>
      </c>
      <c r="C7856" s="130">
        <v>1402</v>
      </c>
    </row>
    <row r="7857" spans="1:3">
      <c r="A7857">
        <v>22</v>
      </c>
      <c r="B7857" s="31">
        <v>46</v>
      </c>
      <c r="C7857" s="130">
        <v>1258</v>
      </c>
    </row>
    <row r="7858" spans="1:3">
      <c r="A7858">
        <v>23</v>
      </c>
      <c r="B7858" s="31">
        <v>47</v>
      </c>
      <c r="C7858" s="130">
        <v>1424</v>
      </c>
    </row>
    <row r="7859" spans="1:3">
      <c r="A7859">
        <v>24</v>
      </c>
      <c r="B7859" s="31">
        <v>45</v>
      </c>
      <c r="C7859" s="130">
        <v>1186</v>
      </c>
    </row>
    <row r="7860" spans="1:3">
      <c r="A7860">
        <v>25</v>
      </c>
      <c r="B7860" s="31">
        <v>46</v>
      </c>
      <c r="C7860" s="130">
        <v>1374</v>
      </c>
    </row>
    <row r="7861" spans="1:3">
      <c r="A7861">
        <v>26</v>
      </c>
      <c r="B7861" s="31">
        <v>47</v>
      </c>
      <c r="C7861" s="130">
        <v>1340</v>
      </c>
    </row>
    <row r="7862" spans="1:3">
      <c r="A7862">
        <v>27</v>
      </c>
      <c r="B7862" s="31">
        <v>48</v>
      </c>
      <c r="C7862" s="130">
        <v>1450</v>
      </c>
    </row>
    <row r="7863" spans="1:3">
      <c r="A7863">
        <v>28</v>
      </c>
      <c r="B7863" s="31">
        <v>58</v>
      </c>
      <c r="C7863" s="130">
        <v>3170</v>
      </c>
    </row>
    <row r="7864" spans="1:3">
      <c r="A7864">
        <v>29</v>
      </c>
      <c r="B7864" s="31">
        <v>66</v>
      </c>
      <c r="C7864" s="130">
        <v>4056</v>
      </c>
    </row>
    <row r="7865" spans="1:3">
      <c r="A7865">
        <v>30</v>
      </c>
      <c r="B7865" s="31">
        <v>74</v>
      </c>
      <c r="C7865" s="130">
        <v>6308</v>
      </c>
    </row>
    <row r="7866" spans="1:3">
      <c r="A7866">
        <v>31</v>
      </c>
      <c r="B7866" s="31">
        <v>76</v>
      </c>
      <c r="C7866" s="130">
        <v>6214</v>
      </c>
    </row>
    <row r="7867" spans="1:3">
      <c r="A7867">
        <v>32</v>
      </c>
      <c r="B7867" s="31">
        <v>68</v>
      </c>
      <c r="C7867" s="130">
        <v>5240</v>
      </c>
    </row>
    <row r="7868" spans="1:3">
      <c r="A7868">
        <v>33</v>
      </c>
      <c r="B7868" s="31">
        <v>70</v>
      </c>
      <c r="C7868" s="130">
        <v>5298</v>
      </c>
    </row>
    <row r="7869" spans="1:3">
      <c r="A7869">
        <v>34</v>
      </c>
      <c r="B7869" s="31">
        <v>63</v>
      </c>
      <c r="C7869" s="130">
        <v>3144</v>
      </c>
    </row>
    <row r="7870" spans="1:3">
      <c r="A7870">
        <v>35</v>
      </c>
      <c r="B7870" s="31">
        <v>71</v>
      </c>
      <c r="C7870" s="130">
        <v>4646</v>
      </c>
    </row>
    <row r="7871" spans="1:3">
      <c r="A7871">
        <v>36</v>
      </c>
      <c r="B7871" s="31">
        <v>70</v>
      </c>
      <c r="C7871" s="130">
        <v>4206</v>
      </c>
    </row>
    <row r="7872" spans="1:3">
      <c r="A7872">
        <v>37</v>
      </c>
      <c r="B7872" s="31">
        <v>66</v>
      </c>
      <c r="C7872" s="130">
        <v>3696</v>
      </c>
    </row>
    <row r="7873" spans="1:3">
      <c r="A7873">
        <v>38</v>
      </c>
      <c r="B7873" s="31">
        <v>69</v>
      </c>
      <c r="C7873" s="130">
        <v>4388</v>
      </c>
    </row>
    <row r="7874" spans="1:3">
      <c r="A7874">
        <v>39</v>
      </c>
      <c r="B7874" s="31">
        <v>78</v>
      </c>
      <c r="C7874" s="130">
        <v>5956</v>
      </c>
    </row>
    <row r="7875" spans="1:3">
      <c r="A7875">
        <v>40</v>
      </c>
      <c r="B7875" s="31">
        <v>69</v>
      </c>
      <c r="C7875" s="130">
        <v>4224</v>
      </c>
    </row>
    <row r="7876" spans="1:3">
      <c r="A7876">
        <v>41</v>
      </c>
      <c r="B7876" s="31">
        <v>66</v>
      </c>
      <c r="C7876" s="130">
        <v>4272</v>
      </c>
    </row>
    <row r="7877" spans="1:3">
      <c r="A7877">
        <v>42</v>
      </c>
      <c r="B7877" s="31">
        <v>55</v>
      </c>
      <c r="C7877" s="130">
        <v>2268</v>
      </c>
    </row>
    <row r="7878" spans="1:3">
      <c r="A7878">
        <v>43</v>
      </c>
      <c r="B7878" s="31">
        <v>67</v>
      </c>
      <c r="C7878" s="130">
        <v>4200</v>
      </c>
    </row>
    <row r="7879" spans="1:3">
      <c r="A7879">
        <v>44</v>
      </c>
      <c r="B7879" s="31">
        <v>76</v>
      </c>
      <c r="C7879" s="130">
        <v>5428</v>
      </c>
    </row>
    <row r="7880" spans="1:3">
      <c r="A7880">
        <v>45</v>
      </c>
      <c r="B7880" s="31">
        <v>63</v>
      </c>
      <c r="C7880" s="130">
        <v>3278</v>
      </c>
    </row>
    <row r="7881" spans="1:3">
      <c r="A7881">
        <v>46</v>
      </c>
      <c r="B7881" s="31">
        <v>66</v>
      </c>
      <c r="C7881" s="130">
        <v>3550</v>
      </c>
    </row>
    <row r="7882" spans="1:3">
      <c r="A7882">
        <v>47</v>
      </c>
      <c r="B7882" s="31">
        <v>56</v>
      </c>
      <c r="C7882" s="130">
        <v>2472</v>
      </c>
    </row>
    <row r="7883" spans="1:3">
      <c r="A7883">
        <v>48</v>
      </c>
      <c r="B7883" s="31">
        <v>64</v>
      </c>
      <c r="C7883" s="130">
        <v>3410</v>
      </c>
    </row>
    <row r="7884" spans="1:3">
      <c r="A7884">
        <v>49</v>
      </c>
      <c r="B7884" s="31">
        <v>59</v>
      </c>
      <c r="C7884" s="130">
        <v>3122</v>
      </c>
    </row>
    <row r="7885" spans="1:3">
      <c r="A7885">
        <v>50</v>
      </c>
      <c r="B7885" s="31">
        <v>62</v>
      </c>
      <c r="C7885" s="130">
        <v>3124</v>
      </c>
    </row>
    <row r="7886" spans="1:3">
      <c r="A7886">
        <v>51</v>
      </c>
      <c r="B7886" s="31">
        <v>73</v>
      </c>
      <c r="C7886" s="130">
        <v>4756</v>
      </c>
    </row>
    <row r="7887" spans="1:3">
      <c r="A7887">
        <v>52</v>
      </c>
      <c r="B7887" s="31">
        <v>68</v>
      </c>
      <c r="C7887" s="130">
        <v>4340</v>
      </c>
    </row>
    <row r="7888" spans="1:3">
      <c r="A7888">
        <v>53</v>
      </c>
      <c r="B7888" s="31">
        <v>81</v>
      </c>
      <c r="C7888" s="130">
        <v>7240</v>
      </c>
    </row>
    <row r="7889" spans="1:3">
      <c r="A7889">
        <v>54</v>
      </c>
      <c r="B7889" s="31">
        <v>63</v>
      </c>
      <c r="C7889" s="130">
        <v>3946</v>
      </c>
    </row>
    <row r="7890" spans="1:3">
      <c r="A7890">
        <v>55</v>
      </c>
      <c r="B7890" s="31">
        <v>47</v>
      </c>
      <c r="C7890" s="130">
        <v>1508</v>
      </c>
    </row>
    <row r="7891" spans="1:3">
      <c r="A7891">
        <v>56</v>
      </c>
      <c r="B7891" s="31">
        <v>45</v>
      </c>
      <c r="C7891" s="130">
        <v>1358</v>
      </c>
    </row>
    <row r="7892" spans="1:3">
      <c r="A7892">
        <v>57</v>
      </c>
      <c r="B7892" s="31">
        <v>43</v>
      </c>
      <c r="C7892" s="130">
        <v>1264</v>
      </c>
    </row>
    <row r="7893" spans="1:3">
      <c r="A7893">
        <v>58</v>
      </c>
      <c r="B7893" s="31">
        <v>46</v>
      </c>
      <c r="C7893" s="130">
        <v>1298</v>
      </c>
    </row>
    <row r="7894" spans="1:3">
      <c r="A7894">
        <v>59</v>
      </c>
      <c r="B7894" s="31">
        <v>55</v>
      </c>
      <c r="C7894" s="130">
        <v>2256</v>
      </c>
    </row>
    <row r="7895" spans="1:3">
      <c r="A7895">
        <v>60</v>
      </c>
      <c r="B7895" s="31">
        <v>56</v>
      </c>
      <c r="C7895" s="130">
        <v>2570</v>
      </c>
    </row>
    <row r="7896" spans="1:3">
      <c r="A7896">
        <v>61</v>
      </c>
      <c r="B7896" s="31">
        <v>58</v>
      </c>
      <c r="C7896" s="130">
        <v>2778</v>
      </c>
    </row>
    <row r="7897" spans="1:3">
      <c r="A7897">
        <v>62</v>
      </c>
      <c r="B7897" s="31">
        <v>59</v>
      </c>
      <c r="C7897" s="130">
        <v>2718</v>
      </c>
    </row>
    <row r="7898" spans="1:3">
      <c r="A7898">
        <v>63</v>
      </c>
      <c r="B7898" s="31">
        <v>41</v>
      </c>
      <c r="C7898" s="130">
        <v>984</v>
      </c>
    </row>
    <row r="7899" spans="1:3">
      <c r="A7899">
        <v>64</v>
      </c>
      <c r="B7899" s="31">
        <v>58</v>
      </c>
      <c r="C7899" s="130">
        <v>2884</v>
      </c>
    </row>
    <row r="7900" spans="1:3">
      <c r="A7900">
        <v>65</v>
      </c>
      <c r="B7900" s="31">
        <v>47</v>
      </c>
      <c r="C7900" s="130">
        <v>1406</v>
      </c>
    </row>
    <row r="7901" spans="1:3">
      <c r="A7901">
        <v>66</v>
      </c>
      <c r="B7901" s="31">
        <v>57</v>
      </c>
      <c r="C7901" s="130">
        <v>2476</v>
      </c>
    </row>
    <row r="7902" spans="1:3">
      <c r="A7902">
        <v>67</v>
      </c>
      <c r="B7902" s="31">
        <v>44</v>
      </c>
      <c r="C7902" s="130">
        <v>1206</v>
      </c>
    </row>
    <row r="7903" spans="1:3">
      <c r="A7903">
        <v>68</v>
      </c>
      <c r="B7903" s="31">
        <v>47</v>
      </c>
      <c r="C7903" s="130">
        <v>1402</v>
      </c>
    </row>
    <row r="7904" spans="1:3">
      <c r="A7904">
        <v>69</v>
      </c>
      <c r="B7904" s="31">
        <v>40</v>
      </c>
      <c r="C7904" s="130">
        <v>864</v>
      </c>
    </row>
    <row r="7905" spans="1:3">
      <c r="A7905">
        <v>70</v>
      </c>
      <c r="B7905" s="31">
        <v>54</v>
      </c>
      <c r="C7905" s="130">
        <v>2150</v>
      </c>
    </row>
    <row r="7906" spans="1:3">
      <c r="A7906">
        <v>71</v>
      </c>
      <c r="B7906" s="31">
        <v>61</v>
      </c>
      <c r="C7906" s="130">
        <v>3152</v>
      </c>
    </row>
    <row r="7907" spans="1:3">
      <c r="A7907">
        <v>72</v>
      </c>
      <c r="B7907" s="31">
        <v>63</v>
      </c>
      <c r="C7907" s="130">
        <v>3320</v>
      </c>
    </row>
    <row r="7908" spans="1:3">
      <c r="A7908">
        <v>73</v>
      </c>
      <c r="B7908" s="31">
        <v>53</v>
      </c>
      <c r="C7908" s="130">
        <v>2234</v>
      </c>
    </row>
    <row r="7909" spans="1:3">
      <c r="A7909">
        <v>74</v>
      </c>
      <c r="B7909" s="31">
        <v>42</v>
      </c>
      <c r="C7909" s="130">
        <v>1092</v>
      </c>
    </row>
    <row r="7910" spans="1:3">
      <c r="A7910">
        <v>75</v>
      </c>
      <c r="B7910" s="31">
        <v>59</v>
      </c>
      <c r="C7910" s="130">
        <v>3004</v>
      </c>
    </row>
    <row r="7911" spans="1:3">
      <c r="A7911">
        <v>76</v>
      </c>
      <c r="B7911" s="31">
        <v>43</v>
      </c>
      <c r="C7911" s="130">
        <v>1008</v>
      </c>
    </row>
    <row r="7912" spans="1:3">
      <c r="A7912">
        <v>77</v>
      </c>
      <c r="B7912" s="31">
        <v>42</v>
      </c>
      <c r="C7912" s="130">
        <v>1038</v>
      </c>
    </row>
    <row r="7913" spans="1:3">
      <c r="A7913">
        <v>78</v>
      </c>
      <c r="B7913" s="31">
        <v>67</v>
      </c>
      <c r="C7913" s="130">
        <v>4394</v>
      </c>
    </row>
    <row r="7914" spans="1:3">
      <c r="A7914">
        <v>79</v>
      </c>
      <c r="B7914" s="31">
        <v>63</v>
      </c>
      <c r="C7914" s="130">
        <v>3494</v>
      </c>
    </row>
    <row r="7915" spans="1:3">
      <c r="A7915">
        <v>80</v>
      </c>
      <c r="B7915" s="31">
        <v>39</v>
      </c>
      <c r="C7915" s="130">
        <v>960</v>
      </c>
    </row>
    <row r="7916" spans="1:3">
      <c r="A7916">
        <v>81</v>
      </c>
      <c r="B7916" s="31">
        <v>63</v>
      </c>
      <c r="C7916" s="130">
        <v>3590</v>
      </c>
    </row>
    <row r="7917" spans="1:3">
      <c r="A7917">
        <v>82</v>
      </c>
      <c r="B7917" s="31">
        <v>40</v>
      </c>
      <c r="C7917" s="130">
        <v>910</v>
      </c>
    </row>
    <row r="7918" spans="1:3">
      <c r="A7918">
        <v>83</v>
      </c>
      <c r="B7918" s="31">
        <v>53</v>
      </c>
      <c r="C7918" s="130">
        <v>2204</v>
      </c>
    </row>
    <row r="7919" spans="1:3">
      <c r="A7919">
        <v>84</v>
      </c>
      <c r="B7919" s="31">
        <v>63</v>
      </c>
      <c r="C7919" s="130">
        <v>3576</v>
      </c>
    </row>
    <row r="7920" spans="1:3">
      <c r="A7920">
        <v>85</v>
      </c>
      <c r="B7920" s="31">
        <v>55</v>
      </c>
      <c r="C7920" s="130">
        <v>2574</v>
      </c>
    </row>
    <row r="7921" spans="1:3">
      <c r="A7921">
        <v>86</v>
      </c>
      <c r="B7921" s="31">
        <v>57</v>
      </c>
      <c r="C7921" s="130">
        <v>2838</v>
      </c>
    </row>
    <row r="7922" spans="1:3">
      <c r="A7922">
        <v>87</v>
      </c>
      <c r="B7922" s="31">
        <v>58</v>
      </c>
      <c r="C7922" s="130">
        <v>2790</v>
      </c>
    </row>
    <row r="7923" spans="1:3">
      <c r="A7923">
        <v>88</v>
      </c>
      <c r="B7923" s="31">
        <v>55</v>
      </c>
      <c r="C7923" s="130">
        <v>2418</v>
      </c>
    </row>
    <row r="7924" spans="1:3">
      <c r="A7924">
        <v>89</v>
      </c>
      <c r="B7924" s="31">
        <v>67</v>
      </c>
      <c r="C7924" s="130">
        <v>5334</v>
      </c>
    </row>
    <row r="7925" spans="1:3">
      <c r="A7925">
        <v>90</v>
      </c>
      <c r="B7925" s="31">
        <v>65</v>
      </c>
      <c r="C7925" s="130">
        <v>4180</v>
      </c>
    </row>
    <row r="7926" spans="1:3">
      <c r="A7926">
        <v>91</v>
      </c>
      <c r="B7926" s="31">
        <v>53</v>
      </c>
      <c r="C7926" s="130">
        <v>2456</v>
      </c>
    </row>
    <row r="7927" spans="1:3">
      <c r="A7927">
        <v>92</v>
      </c>
      <c r="B7927" s="31">
        <v>36</v>
      </c>
      <c r="C7927" s="130">
        <v>748</v>
      </c>
    </row>
    <row r="7928" spans="1:3">
      <c r="A7928">
        <v>93</v>
      </c>
      <c r="B7928" s="31">
        <v>36</v>
      </c>
      <c r="C7928" s="130">
        <v>710</v>
      </c>
    </row>
    <row r="7929" spans="1:3">
      <c r="A7929">
        <v>94</v>
      </c>
      <c r="B7929" s="31">
        <v>37</v>
      </c>
      <c r="C7929" s="130">
        <v>714</v>
      </c>
    </row>
    <row r="7930" spans="1:3">
      <c r="A7930">
        <v>95</v>
      </c>
      <c r="B7930" s="31">
        <v>37</v>
      </c>
      <c r="C7930" s="130">
        <v>780</v>
      </c>
    </row>
    <row r="7931" spans="1:3">
      <c r="A7931">
        <v>96</v>
      </c>
      <c r="B7931" s="31">
        <v>36</v>
      </c>
      <c r="C7931" s="130">
        <v>678</v>
      </c>
    </row>
    <row r="7932" spans="1:3">
      <c r="A7932">
        <v>97</v>
      </c>
      <c r="B7932" s="31">
        <v>35</v>
      </c>
      <c r="C7932" s="130">
        <v>682</v>
      </c>
    </row>
    <row r="7933" spans="1:3">
      <c r="A7933">
        <v>98</v>
      </c>
      <c r="B7933" s="31">
        <v>37</v>
      </c>
      <c r="C7933" s="130">
        <v>678</v>
      </c>
    </row>
    <row r="7934" spans="1:3">
      <c r="A7934">
        <v>99</v>
      </c>
      <c r="B7934" s="31">
        <v>37</v>
      </c>
      <c r="C7934" s="130">
        <v>694</v>
      </c>
    </row>
    <row r="7935" spans="1:3">
      <c r="A7935">
        <v>100</v>
      </c>
      <c r="B7935" s="31">
        <v>37</v>
      </c>
      <c r="C7935" s="130">
        <v>718</v>
      </c>
    </row>
    <row r="7936" spans="1:3">
      <c r="A7936">
        <v>101</v>
      </c>
      <c r="B7936" s="31">
        <v>37</v>
      </c>
      <c r="C7936" s="130">
        <v>756</v>
      </c>
    </row>
    <row r="7937" spans="1:3">
      <c r="A7937">
        <v>102</v>
      </c>
      <c r="B7937" s="31">
        <v>68</v>
      </c>
      <c r="C7937" s="130">
        <v>4280</v>
      </c>
    </row>
    <row r="7938" spans="1:3">
      <c r="A7938">
        <v>103</v>
      </c>
      <c r="B7938" s="31">
        <v>50</v>
      </c>
      <c r="C7938" s="130">
        <v>1722</v>
      </c>
    </row>
    <row r="7939" spans="1:3">
      <c r="A7939">
        <v>104</v>
      </c>
      <c r="B7939" s="31">
        <v>60</v>
      </c>
      <c r="C7939" s="130">
        <v>3188</v>
      </c>
    </row>
    <row r="7940" spans="1:3">
      <c r="A7940">
        <v>105</v>
      </c>
      <c r="B7940" s="31">
        <v>66</v>
      </c>
      <c r="C7940" s="130">
        <v>4230</v>
      </c>
    </row>
    <row r="7941" spans="1:3">
      <c r="A7941">
        <v>106</v>
      </c>
      <c r="B7941" s="31">
        <v>53</v>
      </c>
      <c r="C7941" s="130">
        <v>2240</v>
      </c>
    </row>
    <row r="7942" spans="1:3">
      <c r="A7942">
        <v>107</v>
      </c>
      <c r="B7942" s="31">
        <v>51</v>
      </c>
      <c r="C7942" s="130">
        <v>2274</v>
      </c>
    </row>
    <row r="7943" spans="1:3">
      <c r="A7943">
        <v>108</v>
      </c>
      <c r="B7943" s="31">
        <v>51</v>
      </c>
      <c r="C7943" s="130">
        <v>2234</v>
      </c>
    </row>
    <row r="7944" spans="1:3">
      <c r="A7944">
        <v>109</v>
      </c>
      <c r="B7944" s="31">
        <v>63</v>
      </c>
      <c r="C7944" s="130">
        <v>3500</v>
      </c>
    </row>
    <row r="7945" spans="1:3">
      <c r="A7945">
        <v>110</v>
      </c>
      <c r="B7945" s="31">
        <v>74</v>
      </c>
      <c r="C7945" s="130">
        <v>6614</v>
      </c>
    </row>
    <row r="7946" spans="1:3">
      <c r="A7946">
        <v>111</v>
      </c>
      <c r="B7946" s="31">
        <v>62</v>
      </c>
      <c r="C7946" s="130">
        <v>3168</v>
      </c>
    </row>
    <row r="7947" spans="1:3">
      <c r="A7947">
        <v>112</v>
      </c>
      <c r="B7947" s="31">
        <v>69</v>
      </c>
      <c r="C7947" s="130">
        <v>4716</v>
      </c>
    </row>
    <row r="7948" spans="1:3">
      <c r="A7948">
        <v>113</v>
      </c>
      <c r="B7948" s="31">
        <v>65</v>
      </c>
      <c r="C7948" s="130">
        <v>3856</v>
      </c>
    </row>
    <row r="7949" spans="1:3">
      <c r="A7949">
        <v>114</v>
      </c>
      <c r="B7949" s="31">
        <v>65</v>
      </c>
      <c r="C7949" s="130">
        <v>3800</v>
      </c>
    </row>
    <row r="7950" spans="1:3">
      <c r="A7950">
        <v>115</v>
      </c>
      <c r="B7950" s="31">
        <v>63</v>
      </c>
      <c r="C7950" s="130">
        <v>2580</v>
      </c>
    </row>
    <row r="7951" spans="1:3">
      <c r="A7951">
        <v>116</v>
      </c>
      <c r="B7951" s="31">
        <v>53</v>
      </c>
      <c r="C7951" s="130">
        <v>2104</v>
      </c>
    </row>
    <row r="7952" spans="1:3">
      <c r="A7952">
        <v>117</v>
      </c>
      <c r="B7952" s="31">
        <v>64</v>
      </c>
      <c r="C7952" s="130">
        <v>3688</v>
      </c>
    </row>
    <row r="7953" spans="1:3">
      <c r="A7953">
        <v>118</v>
      </c>
      <c r="B7953" s="31">
        <v>55</v>
      </c>
      <c r="C7953" s="130">
        <v>2356</v>
      </c>
    </row>
    <row r="7954" spans="1:3">
      <c r="A7954">
        <v>119</v>
      </c>
      <c r="B7954" s="31">
        <v>54</v>
      </c>
      <c r="C7954" s="130">
        <v>2148</v>
      </c>
    </row>
    <row r="7955" spans="1:3">
      <c r="A7955">
        <v>120</v>
      </c>
      <c r="B7955" s="31">
        <v>54</v>
      </c>
      <c r="C7955" s="130">
        <v>2446</v>
      </c>
    </row>
    <row r="7956" spans="1:3">
      <c r="A7956">
        <v>121</v>
      </c>
      <c r="B7956" s="31">
        <v>57</v>
      </c>
      <c r="C7956" s="130">
        <v>2240</v>
      </c>
    </row>
    <row r="7957" spans="1:3">
      <c r="A7957">
        <v>122</v>
      </c>
      <c r="B7957" s="31">
        <v>56</v>
      </c>
      <c r="C7957" s="130">
        <v>2314</v>
      </c>
    </row>
    <row r="7958" spans="1:3">
      <c r="A7958">
        <v>123</v>
      </c>
      <c r="B7958" s="31">
        <v>56</v>
      </c>
      <c r="C7958" s="130">
        <v>2432</v>
      </c>
    </row>
    <row r="7959" spans="1:3">
      <c r="A7959">
        <v>124</v>
      </c>
      <c r="B7959" s="31">
        <v>61</v>
      </c>
      <c r="C7959" s="130">
        <v>3090</v>
      </c>
    </row>
    <row r="7960" spans="1:3">
      <c r="A7960">
        <v>125</v>
      </c>
      <c r="B7960" s="31">
        <v>56</v>
      </c>
      <c r="C7960" s="130">
        <v>2744</v>
      </c>
    </row>
    <row r="7961" spans="1:3">
      <c r="A7961">
        <v>126</v>
      </c>
      <c r="B7961" s="31">
        <v>55</v>
      </c>
      <c r="C7961" s="130">
        <v>2500</v>
      </c>
    </row>
    <row r="7962" spans="1:3">
      <c r="A7962">
        <v>127</v>
      </c>
      <c r="B7962" s="31">
        <v>58</v>
      </c>
      <c r="C7962" s="130">
        <v>2612</v>
      </c>
    </row>
    <row r="7963" spans="1:3">
      <c r="A7963">
        <v>128</v>
      </c>
      <c r="B7963" s="31">
        <v>60</v>
      </c>
      <c r="C7963" s="130">
        <v>2892</v>
      </c>
    </row>
    <row r="7964" spans="1:3">
      <c r="A7964">
        <v>129</v>
      </c>
      <c r="B7964" s="31">
        <v>66</v>
      </c>
      <c r="C7964" s="130">
        <v>4264</v>
      </c>
    </row>
    <row r="7965" spans="1:3">
      <c r="A7965">
        <v>130</v>
      </c>
      <c r="B7965" s="31">
        <v>58</v>
      </c>
      <c r="C7965" s="130">
        <v>2856</v>
      </c>
    </row>
    <row r="7966" spans="1:3">
      <c r="A7966">
        <v>131</v>
      </c>
      <c r="B7966" s="31">
        <v>68</v>
      </c>
      <c r="C7966" s="130">
        <v>4140</v>
      </c>
    </row>
    <row r="7967" spans="1:3">
      <c r="A7967">
        <v>132</v>
      </c>
      <c r="B7967" s="31">
        <v>44</v>
      </c>
      <c r="C7967" s="130">
        <v>1242</v>
      </c>
    </row>
    <row r="7968" spans="1:3">
      <c r="A7968">
        <v>133</v>
      </c>
      <c r="B7968" s="31">
        <v>54</v>
      </c>
      <c r="C7968" s="130">
        <v>2148</v>
      </c>
    </row>
    <row r="7969" spans="1:3">
      <c r="A7969">
        <v>134</v>
      </c>
      <c r="B7969" s="31">
        <v>49</v>
      </c>
      <c r="C7969" s="130">
        <v>1428</v>
      </c>
    </row>
    <row r="7970" spans="1:3">
      <c r="A7970">
        <v>135</v>
      </c>
      <c r="B7970" s="31">
        <v>46</v>
      </c>
      <c r="C7970" s="130">
        <v>1346</v>
      </c>
    </row>
    <row r="7971" spans="1:3">
      <c r="A7971">
        <v>136</v>
      </c>
      <c r="B7971" s="31">
        <v>43</v>
      </c>
      <c r="C7971" s="130">
        <v>1208</v>
      </c>
    </row>
    <row r="7972" spans="1:3">
      <c r="A7972">
        <v>137</v>
      </c>
      <c r="B7972" s="31">
        <v>47</v>
      </c>
      <c r="C7972" s="130">
        <v>1488</v>
      </c>
    </row>
    <row r="7973" spans="1:3">
      <c r="A7973">
        <v>138</v>
      </c>
      <c r="B7973" s="31">
        <v>46</v>
      </c>
      <c r="C7973" s="130">
        <v>1326</v>
      </c>
    </row>
    <row r="7974" spans="1:3">
      <c r="A7974">
        <v>139</v>
      </c>
      <c r="B7974" s="31">
        <v>50</v>
      </c>
      <c r="C7974" s="130">
        <v>1432</v>
      </c>
    </row>
    <row r="7975" spans="1:3">
      <c r="A7975">
        <v>140</v>
      </c>
      <c r="B7975" s="31">
        <v>44</v>
      </c>
      <c r="C7975" s="130">
        <v>1320</v>
      </c>
    </row>
    <row r="7976" spans="1:3">
      <c r="A7976">
        <v>141</v>
      </c>
      <c r="B7976" s="31">
        <v>50</v>
      </c>
      <c r="C7976" s="130">
        <v>1640</v>
      </c>
    </row>
    <row r="7977" spans="1:3">
      <c r="A7977">
        <v>142</v>
      </c>
      <c r="B7977" s="31">
        <v>50</v>
      </c>
      <c r="C7977" s="130">
        <v>1644</v>
      </c>
    </row>
    <row r="7978" spans="1:3">
      <c r="A7978">
        <v>143</v>
      </c>
      <c r="B7978" s="31">
        <v>50</v>
      </c>
      <c r="C7978" s="130">
        <v>1638</v>
      </c>
    </row>
    <row r="7979" spans="1:3">
      <c r="A7979">
        <v>144</v>
      </c>
      <c r="B7979" s="31">
        <v>50</v>
      </c>
      <c r="C7979" s="130">
        <v>1616</v>
      </c>
    </row>
    <row r="7980" spans="1:3">
      <c r="A7980">
        <v>145</v>
      </c>
      <c r="B7980" s="31">
        <v>51</v>
      </c>
      <c r="C7980" s="130">
        <v>1838</v>
      </c>
    </row>
    <row r="7981" spans="1:3">
      <c r="A7981">
        <v>146</v>
      </c>
      <c r="B7981" s="31">
        <v>50</v>
      </c>
      <c r="C7981" s="130">
        <v>1502</v>
      </c>
    </row>
    <row r="7982" spans="1:3">
      <c r="A7982">
        <v>147</v>
      </c>
      <c r="B7982" s="31">
        <v>60</v>
      </c>
      <c r="C7982" s="130">
        <v>3228</v>
      </c>
    </row>
    <row r="7983" spans="1:3">
      <c r="A7983">
        <v>148</v>
      </c>
      <c r="B7983" s="31">
        <v>63</v>
      </c>
      <c r="C7983" s="130">
        <v>3444</v>
      </c>
    </row>
    <row r="7984" spans="1:3">
      <c r="A7984">
        <v>149</v>
      </c>
      <c r="B7984" s="31">
        <v>61</v>
      </c>
      <c r="C7984" s="130">
        <v>3348</v>
      </c>
    </row>
    <row r="7985" spans="1:3">
      <c r="A7985">
        <v>150</v>
      </c>
      <c r="B7985" s="31">
        <v>70</v>
      </c>
      <c r="C7985" s="130">
        <v>4838</v>
      </c>
    </row>
    <row r="7986" spans="1:3">
      <c r="A7986">
        <v>151</v>
      </c>
      <c r="B7986" s="31">
        <v>69</v>
      </c>
      <c r="C7986" s="130">
        <v>4548</v>
      </c>
    </row>
    <row r="7987" spans="1:3">
      <c r="A7987">
        <v>152</v>
      </c>
      <c r="B7987" s="31">
        <v>65</v>
      </c>
      <c r="C7987" s="130">
        <v>4444</v>
      </c>
    </row>
    <row r="7988" spans="1:3">
      <c r="A7988">
        <v>153</v>
      </c>
      <c r="B7988" s="31">
        <v>64</v>
      </c>
      <c r="C7988" s="130">
        <v>4184</v>
      </c>
    </row>
    <row r="7989" spans="1:3">
      <c r="A7989">
        <v>154</v>
      </c>
      <c r="B7989" s="31">
        <v>76</v>
      </c>
      <c r="C7989" s="130">
        <v>6324</v>
      </c>
    </row>
    <row r="7990" spans="1:3">
      <c r="A7990">
        <v>155</v>
      </c>
      <c r="B7990" s="31">
        <v>38</v>
      </c>
      <c r="C7990" s="130">
        <v>730</v>
      </c>
    </row>
    <row r="7991" spans="1:3">
      <c r="A7991">
        <v>156</v>
      </c>
      <c r="B7991" s="31">
        <v>39</v>
      </c>
      <c r="C7991" s="130">
        <v>778</v>
      </c>
    </row>
    <row r="7992" spans="1:3">
      <c r="A7992">
        <v>157</v>
      </c>
      <c r="B7992" s="31">
        <v>37</v>
      </c>
      <c r="C7992" s="130">
        <v>636</v>
      </c>
    </row>
    <row r="7993" spans="1:3">
      <c r="A7993">
        <v>158</v>
      </c>
      <c r="B7993" s="31">
        <v>36</v>
      </c>
      <c r="C7993" s="130">
        <v>658</v>
      </c>
    </row>
    <row r="7994" spans="1:3">
      <c r="A7994">
        <v>159</v>
      </c>
      <c r="B7994" s="31">
        <v>37</v>
      </c>
      <c r="C7994" s="130">
        <v>714</v>
      </c>
    </row>
    <row r="7995" spans="1:3">
      <c r="A7995">
        <v>160</v>
      </c>
      <c r="B7995" s="31">
        <v>38</v>
      </c>
      <c r="C7995" s="130">
        <v>792</v>
      </c>
    </row>
    <row r="7996" spans="1:3">
      <c r="A7996">
        <v>161</v>
      </c>
      <c r="B7996" s="31">
        <v>36</v>
      </c>
      <c r="C7996" s="130">
        <v>710</v>
      </c>
    </row>
    <row r="7997" spans="1:3">
      <c r="A7997">
        <v>162</v>
      </c>
      <c r="B7997" s="31">
        <v>34</v>
      </c>
      <c r="C7997" s="130">
        <v>592</v>
      </c>
    </row>
    <row r="7998" spans="1:3">
      <c r="A7998">
        <v>163</v>
      </c>
      <c r="B7998" s="31">
        <v>38</v>
      </c>
      <c r="C7998" s="130">
        <v>714</v>
      </c>
    </row>
    <row r="7999" spans="1:3">
      <c r="A7999">
        <v>164</v>
      </c>
      <c r="B7999" s="31">
        <v>37</v>
      </c>
      <c r="C7999" s="130">
        <v>776</v>
      </c>
    </row>
    <row r="8000" spans="1:3">
      <c r="A8000">
        <v>165</v>
      </c>
      <c r="B8000" s="31">
        <v>39</v>
      </c>
      <c r="C8000" s="130">
        <v>778</v>
      </c>
    </row>
    <row r="8001" spans="1:3">
      <c r="A8001">
        <v>166</v>
      </c>
      <c r="B8001" s="31">
        <v>36</v>
      </c>
      <c r="C8001" s="130">
        <v>704</v>
      </c>
    </row>
    <row r="8002" spans="1:3">
      <c r="A8002">
        <v>167</v>
      </c>
      <c r="B8002" s="31">
        <v>32</v>
      </c>
      <c r="C8002" s="130">
        <v>482</v>
      </c>
    </row>
    <row r="8003" spans="1:3">
      <c r="A8003">
        <v>168</v>
      </c>
      <c r="B8003" s="31">
        <v>37</v>
      </c>
      <c r="C8003" s="130">
        <v>790</v>
      </c>
    </row>
    <row r="8004" spans="1:3">
      <c r="A8004">
        <v>169</v>
      </c>
      <c r="B8004" s="31">
        <v>38</v>
      </c>
      <c r="C8004" s="130">
        <v>780</v>
      </c>
    </row>
    <row r="8005" spans="1:3">
      <c r="A8005">
        <v>170</v>
      </c>
      <c r="B8005" s="31">
        <v>38</v>
      </c>
      <c r="C8005" s="130">
        <v>762</v>
      </c>
    </row>
    <row r="8006" spans="1:3">
      <c r="A8006">
        <v>171</v>
      </c>
      <c r="B8006" s="31">
        <v>38</v>
      </c>
      <c r="C8006" s="130">
        <v>718</v>
      </c>
    </row>
    <row r="8007" spans="1:3">
      <c r="A8007">
        <v>172</v>
      </c>
      <c r="B8007" s="31">
        <v>35</v>
      </c>
      <c r="C8007" s="130">
        <v>602</v>
      </c>
    </row>
    <row r="8008" spans="1:3">
      <c r="A8008">
        <v>173</v>
      </c>
      <c r="B8008" s="31">
        <v>33</v>
      </c>
      <c r="C8008" s="130">
        <v>576</v>
      </c>
    </row>
    <row r="8009" spans="1:3">
      <c r="A8009">
        <v>174</v>
      </c>
      <c r="B8009" s="31">
        <v>34</v>
      </c>
      <c r="C8009" s="130">
        <v>564</v>
      </c>
    </row>
    <row r="8010" spans="1:3">
      <c r="A8010">
        <v>175</v>
      </c>
      <c r="B8010" s="31">
        <v>33</v>
      </c>
      <c r="C8010" s="130">
        <v>496</v>
      </c>
    </row>
    <row r="8011" spans="1:3">
      <c r="A8011">
        <v>176</v>
      </c>
      <c r="B8011" s="31">
        <v>33</v>
      </c>
      <c r="C8011" s="130">
        <v>506</v>
      </c>
    </row>
    <row r="8012" spans="1:3">
      <c r="A8012">
        <v>177</v>
      </c>
      <c r="B8012" s="31">
        <v>35</v>
      </c>
      <c r="C8012" s="130">
        <v>672</v>
      </c>
    </row>
    <row r="8013" spans="1:3">
      <c r="A8013">
        <v>178</v>
      </c>
      <c r="B8013" s="31">
        <v>32</v>
      </c>
      <c r="C8013" s="130">
        <v>578</v>
      </c>
    </row>
    <row r="8014" spans="1:3">
      <c r="A8014">
        <v>179</v>
      </c>
      <c r="B8014" s="31">
        <v>35</v>
      </c>
      <c r="C8014" s="130">
        <v>636</v>
      </c>
    </row>
    <row r="8015" spans="1:3">
      <c r="A8015">
        <v>180</v>
      </c>
      <c r="B8015" s="31">
        <v>35</v>
      </c>
      <c r="C8015" s="130">
        <v>640</v>
      </c>
    </row>
    <row r="8016" spans="1:3">
      <c r="A8016">
        <v>181</v>
      </c>
      <c r="B8016" s="31">
        <v>35</v>
      </c>
      <c r="C8016" s="130">
        <v>668</v>
      </c>
    </row>
    <row r="8017" spans="1:3">
      <c r="A8017">
        <v>182</v>
      </c>
      <c r="B8017" s="31">
        <v>35</v>
      </c>
      <c r="C8017" s="130">
        <v>624</v>
      </c>
    </row>
    <row r="8018" spans="1:3">
      <c r="A8018">
        <v>183</v>
      </c>
      <c r="B8018" s="31">
        <v>34</v>
      </c>
      <c r="C8018" s="130">
        <v>510</v>
      </c>
    </row>
    <row r="8019" spans="1:3">
      <c r="A8019">
        <v>184</v>
      </c>
      <c r="B8019" s="31">
        <v>32</v>
      </c>
      <c r="C8019" s="130">
        <v>458</v>
      </c>
    </row>
    <row r="8020" spans="1:3">
      <c r="A8020">
        <v>185</v>
      </c>
      <c r="B8020" s="31">
        <v>34</v>
      </c>
      <c r="C8020" s="130">
        <v>524</v>
      </c>
    </row>
    <row r="8021" spans="1:3">
      <c r="A8021">
        <v>186</v>
      </c>
      <c r="B8021" s="31">
        <v>32</v>
      </c>
      <c r="C8021" s="130">
        <v>452</v>
      </c>
    </row>
    <row r="8022" spans="1:3">
      <c r="A8022">
        <v>187</v>
      </c>
      <c r="B8022" s="31">
        <v>32</v>
      </c>
      <c r="C8022" s="130">
        <v>510</v>
      </c>
    </row>
    <row r="8023" spans="1:3">
      <c r="A8023">
        <v>188</v>
      </c>
      <c r="B8023" s="31">
        <v>32</v>
      </c>
      <c r="C8023" s="130">
        <v>444</v>
      </c>
    </row>
    <row r="8024" spans="1:3">
      <c r="A8024">
        <v>189</v>
      </c>
      <c r="B8024" s="31">
        <v>32</v>
      </c>
      <c r="C8024" s="130">
        <v>508</v>
      </c>
    </row>
    <row r="8025" spans="1:3">
      <c r="A8025">
        <v>190</v>
      </c>
      <c r="B8025" s="31">
        <v>32</v>
      </c>
      <c r="C8025" s="130">
        <v>514</v>
      </c>
    </row>
    <row r="8026" spans="1:3">
      <c r="A8026">
        <v>191</v>
      </c>
      <c r="B8026" s="31">
        <v>33</v>
      </c>
      <c r="C8026" s="130">
        <v>534</v>
      </c>
    </row>
    <row r="8027" spans="1:3">
      <c r="A8027">
        <v>192</v>
      </c>
      <c r="B8027" s="31">
        <v>34</v>
      </c>
      <c r="C8027" s="130">
        <v>564</v>
      </c>
    </row>
    <row r="8028" spans="1:3">
      <c r="A8028">
        <v>193</v>
      </c>
      <c r="B8028" s="31">
        <v>31</v>
      </c>
      <c r="C8028" s="130">
        <v>482</v>
      </c>
    </row>
    <row r="8029" spans="1:3">
      <c r="A8029">
        <v>194</v>
      </c>
      <c r="B8029" s="31">
        <v>33</v>
      </c>
      <c r="C8029" s="130">
        <v>490</v>
      </c>
    </row>
    <row r="8030" spans="1:3">
      <c r="A8030">
        <v>195</v>
      </c>
      <c r="B8030" s="31">
        <v>62</v>
      </c>
      <c r="C8030" s="130">
        <v>3454</v>
      </c>
    </row>
    <row r="8031" spans="1:3">
      <c r="A8031">
        <v>196</v>
      </c>
      <c r="B8031" s="31">
        <v>62</v>
      </c>
      <c r="C8031" s="130">
        <v>3196</v>
      </c>
    </row>
    <row r="8032" spans="1:3">
      <c r="A8032">
        <v>197</v>
      </c>
      <c r="B8032" s="31">
        <v>64</v>
      </c>
      <c r="C8032" s="130">
        <v>3462</v>
      </c>
    </row>
    <row r="8033" spans="1:3">
      <c r="A8033">
        <v>198</v>
      </c>
      <c r="B8033" s="31">
        <v>71</v>
      </c>
      <c r="C8033" s="130">
        <v>4486</v>
      </c>
    </row>
    <row r="8034" spans="1:3">
      <c r="A8034">
        <v>199</v>
      </c>
      <c r="B8034" s="31">
        <v>60</v>
      </c>
      <c r="C8034" s="130">
        <v>3158</v>
      </c>
    </row>
    <row r="8035" spans="1:3">
      <c r="A8035">
        <v>200</v>
      </c>
      <c r="B8035" s="31">
        <v>50</v>
      </c>
      <c r="C8035" s="130">
        <v>1718</v>
      </c>
    </row>
    <row r="8036" spans="1:3">
      <c r="A8036">
        <v>201</v>
      </c>
      <c r="B8036" s="31">
        <v>72</v>
      </c>
      <c r="C8036" s="130">
        <v>4818</v>
      </c>
    </row>
    <row r="8037" spans="1:3">
      <c r="A8037">
        <v>202</v>
      </c>
      <c r="B8037" s="31">
        <v>71</v>
      </c>
      <c r="C8037" s="130">
        <v>4802</v>
      </c>
    </row>
    <row r="8038" spans="1:3">
      <c r="A8038">
        <v>203</v>
      </c>
      <c r="B8038" s="31">
        <v>71</v>
      </c>
      <c r="C8038" s="130">
        <v>4310</v>
      </c>
    </row>
    <row r="8039" spans="1:3">
      <c r="A8039">
        <v>204</v>
      </c>
      <c r="B8039" s="31">
        <v>70</v>
      </c>
      <c r="C8039" s="130">
        <v>4236</v>
      </c>
    </row>
    <row r="8040" spans="1:3">
      <c r="A8040">
        <v>205</v>
      </c>
      <c r="B8040" s="31">
        <v>70</v>
      </c>
      <c r="C8040" s="130">
        <v>4358</v>
      </c>
    </row>
    <row r="8041" spans="1:3">
      <c r="A8041">
        <v>206</v>
      </c>
      <c r="B8041" s="31">
        <v>72</v>
      </c>
      <c r="C8041" s="130">
        <v>5278</v>
      </c>
    </row>
    <row r="8042" spans="1:3">
      <c r="A8042">
        <v>207</v>
      </c>
      <c r="B8042" s="31">
        <v>70</v>
      </c>
      <c r="C8042" s="130">
        <v>4188</v>
      </c>
    </row>
    <row r="8043" spans="1:3">
      <c r="A8043">
        <v>208</v>
      </c>
      <c r="B8043" s="31">
        <v>75</v>
      </c>
      <c r="C8043" s="130">
        <v>4564</v>
      </c>
    </row>
    <row r="8044" spans="1:3">
      <c r="A8044">
        <v>209</v>
      </c>
      <c r="B8044" s="31">
        <v>74</v>
      </c>
      <c r="C8044" s="130">
        <v>4966</v>
      </c>
    </row>
    <row r="8045" spans="1:3">
      <c r="A8045">
        <v>210</v>
      </c>
      <c r="B8045" s="31">
        <v>74</v>
      </c>
      <c r="C8045" s="130">
        <v>5550</v>
      </c>
    </row>
    <row r="8046" spans="1:3">
      <c r="A8046">
        <v>211</v>
      </c>
      <c r="B8046" s="31">
        <v>71</v>
      </c>
      <c r="C8046" s="130">
        <v>5226</v>
      </c>
    </row>
    <row r="8047" spans="1:3">
      <c r="A8047">
        <v>212</v>
      </c>
      <c r="B8047" s="31">
        <v>70</v>
      </c>
      <c r="C8047" s="130">
        <v>4098</v>
      </c>
    </row>
    <row r="8048" spans="1:3">
      <c r="A8048">
        <v>213</v>
      </c>
      <c r="B8048" s="31">
        <v>71</v>
      </c>
      <c r="C8048" s="130">
        <v>5048</v>
      </c>
    </row>
    <row r="8049" spans="1:3">
      <c r="A8049">
        <v>214</v>
      </c>
      <c r="B8049" s="31">
        <v>76</v>
      </c>
      <c r="C8049" s="130">
        <v>6692</v>
      </c>
    </row>
    <row r="8050" spans="1:3">
      <c r="A8050">
        <v>215</v>
      </c>
      <c r="B8050" s="31">
        <v>71</v>
      </c>
      <c r="C8050" s="130">
        <v>4794</v>
      </c>
    </row>
    <row r="8051" spans="1:3">
      <c r="A8051">
        <v>216</v>
      </c>
      <c r="B8051" s="31">
        <v>73</v>
      </c>
      <c r="C8051" s="130">
        <v>4488</v>
      </c>
    </row>
    <row r="8052" spans="1:3">
      <c r="A8052">
        <v>217</v>
      </c>
      <c r="B8052" s="31">
        <v>72</v>
      </c>
      <c r="C8052" s="130">
        <v>5632</v>
      </c>
    </row>
    <row r="8053" spans="1:3">
      <c r="A8053">
        <v>218</v>
      </c>
      <c r="B8053" s="31">
        <v>70</v>
      </c>
      <c r="C8053" s="130">
        <v>4180</v>
      </c>
    </row>
    <row r="8054" spans="1:3">
      <c r="A8054">
        <v>219</v>
      </c>
      <c r="B8054" s="31">
        <v>80</v>
      </c>
      <c r="C8054" s="130">
        <v>7396</v>
      </c>
    </row>
    <row r="8055" spans="1:3">
      <c r="A8055">
        <v>220</v>
      </c>
      <c r="B8055" s="31">
        <v>76</v>
      </c>
      <c r="C8055" s="130">
        <v>5656</v>
      </c>
    </row>
    <row r="8056" spans="1:3">
      <c r="A8056">
        <v>221</v>
      </c>
      <c r="B8056" s="31">
        <v>78</v>
      </c>
      <c r="C8056" s="130">
        <v>6572</v>
      </c>
    </row>
    <row r="8057" spans="1:3">
      <c r="A8057">
        <v>222</v>
      </c>
      <c r="B8057" s="31">
        <v>40</v>
      </c>
      <c r="C8057" s="130">
        <v>952</v>
      </c>
    </row>
    <row r="8058" spans="1:3">
      <c r="A8058">
        <v>223</v>
      </c>
      <c r="B8058" s="31">
        <v>40</v>
      </c>
      <c r="C8058" s="130">
        <v>890</v>
      </c>
    </row>
    <row r="8059" spans="1:3">
      <c r="A8059">
        <v>224</v>
      </c>
      <c r="B8059" s="31">
        <v>42</v>
      </c>
      <c r="C8059" s="130">
        <v>984</v>
      </c>
    </row>
    <row r="8060" spans="1:3">
      <c r="A8060">
        <v>225</v>
      </c>
      <c r="B8060" s="31">
        <v>40</v>
      </c>
      <c r="C8060" s="130">
        <v>956</v>
      </c>
    </row>
    <row r="8061" spans="1:3">
      <c r="A8061">
        <v>226</v>
      </c>
      <c r="B8061" s="31">
        <v>41</v>
      </c>
      <c r="C8061" s="130">
        <v>998</v>
      </c>
    </row>
    <row r="8062" spans="1:3">
      <c r="A8062">
        <v>227</v>
      </c>
      <c r="B8062" s="31">
        <v>44</v>
      </c>
      <c r="C8062" s="130">
        <v>1194</v>
      </c>
    </row>
    <row r="8063" spans="1:3">
      <c r="A8063">
        <v>228</v>
      </c>
      <c r="B8063" s="31">
        <v>40</v>
      </c>
      <c r="C8063" s="130">
        <v>926</v>
      </c>
    </row>
    <row r="8064" spans="1:3">
      <c r="A8064">
        <v>229</v>
      </c>
      <c r="B8064" s="31">
        <v>40</v>
      </c>
      <c r="C8064" s="130">
        <v>956</v>
      </c>
    </row>
    <row r="8065" spans="1:3">
      <c r="A8065">
        <v>230</v>
      </c>
      <c r="B8065" s="31">
        <v>40</v>
      </c>
      <c r="C8065" s="130">
        <v>888</v>
      </c>
    </row>
    <row r="8066" spans="1:3">
      <c r="A8066">
        <v>231</v>
      </c>
      <c r="B8066" s="31">
        <v>41</v>
      </c>
      <c r="C8066" s="130">
        <v>986</v>
      </c>
    </row>
    <row r="8067" spans="1:3">
      <c r="A8067">
        <v>232</v>
      </c>
      <c r="B8067" s="31">
        <v>41</v>
      </c>
      <c r="C8067" s="130">
        <v>1006</v>
      </c>
    </row>
    <row r="8068" spans="1:3">
      <c r="A8068">
        <v>233</v>
      </c>
      <c r="B8068" s="31">
        <v>41</v>
      </c>
      <c r="C8068" s="130">
        <v>1000</v>
      </c>
    </row>
    <row r="8069" spans="1:3">
      <c r="A8069">
        <v>234</v>
      </c>
      <c r="B8069" s="31">
        <v>44</v>
      </c>
      <c r="C8069" s="130">
        <v>1182</v>
      </c>
    </row>
    <row r="8070" spans="1:3">
      <c r="A8070">
        <v>235</v>
      </c>
      <c r="B8070" s="31">
        <v>40</v>
      </c>
      <c r="C8070" s="130">
        <v>896</v>
      </c>
    </row>
    <row r="8071" spans="1:3">
      <c r="A8071">
        <v>236</v>
      </c>
      <c r="B8071" s="31">
        <v>55</v>
      </c>
      <c r="C8071" s="130">
        <v>2226</v>
      </c>
    </row>
    <row r="8072" spans="1:3">
      <c r="A8072">
        <v>237</v>
      </c>
      <c r="B8072" s="31">
        <v>60</v>
      </c>
      <c r="C8072" s="130">
        <v>3174</v>
      </c>
    </row>
    <row r="8073" spans="1:3">
      <c r="A8073">
        <v>238</v>
      </c>
      <c r="B8073" s="31">
        <v>60</v>
      </c>
      <c r="C8073" s="130">
        <v>2788</v>
      </c>
    </row>
    <row r="8074" spans="1:3">
      <c r="A8074">
        <v>239</v>
      </c>
      <c r="B8074" s="31">
        <v>55</v>
      </c>
      <c r="C8074" s="130">
        <v>2426</v>
      </c>
    </row>
    <row r="8075" spans="1:3">
      <c r="A8075">
        <v>240</v>
      </c>
      <c r="B8075" s="31">
        <v>58</v>
      </c>
      <c r="C8075" s="130">
        <v>2414</v>
      </c>
    </row>
    <row r="8076" spans="1:3">
      <c r="A8076">
        <v>241</v>
      </c>
      <c r="B8076" s="31">
        <v>53</v>
      </c>
      <c r="C8076" s="130">
        <v>2146</v>
      </c>
    </row>
    <row r="8077" spans="1:3">
      <c r="A8077">
        <v>242</v>
      </c>
      <c r="B8077" s="31">
        <v>59</v>
      </c>
      <c r="C8077" s="130">
        <v>2592</v>
      </c>
    </row>
    <row r="8078" spans="1:3">
      <c r="A8078">
        <v>243</v>
      </c>
      <c r="B8078" s="31">
        <v>53</v>
      </c>
      <c r="C8078" s="130">
        <v>2002</v>
      </c>
    </row>
    <row r="8079" spans="1:3">
      <c r="A8079">
        <v>244</v>
      </c>
      <c r="B8079" s="31">
        <v>62</v>
      </c>
      <c r="C8079" s="130">
        <v>2946</v>
      </c>
    </row>
    <row r="8080" spans="1:3">
      <c r="A8080">
        <v>245</v>
      </c>
      <c r="B8080" s="31">
        <v>55</v>
      </c>
      <c r="C8080" s="130">
        <v>2234</v>
      </c>
    </row>
    <row r="8081" spans="1:3">
      <c r="A8081">
        <v>246</v>
      </c>
      <c r="B8081" s="31">
        <v>57</v>
      </c>
      <c r="C8081" s="130">
        <v>2568</v>
      </c>
    </row>
    <row r="8082" spans="1:3">
      <c r="A8082">
        <v>247</v>
      </c>
      <c r="B8082" s="31">
        <v>53</v>
      </c>
      <c r="C8082" s="130">
        <v>1978</v>
      </c>
    </row>
    <row r="8083" spans="1:3">
      <c r="A8083">
        <v>248</v>
      </c>
      <c r="B8083" s="31">
        <v>56</v>
      </c>
      <c r="C8083" s="130">
        <v>2346</v>
      </c>
    </row>
    <row r="8084" spans="1:3">
      <c r="A8084">
        <v>249</v>
      </c>
      <c r="B8084" s="31">
        <v>56</v>
      </c>
      <c r="C8084" s="130">
        <v>2362</v>
      </c>
    </row>
    <row r="8085" spans="1:3">
      <c r="A8085">
        <v>250</v>
      </c>
      <c r="B8085" s="31">
        <v>59</v>
      </c>
      <c r="C8085" s="130">
        <v>2844</v>
      </c>
    </row>
    <row r="8086" spans="1:3">
      <c r="A8086">
        <v>251</v>
      </c>
      <c r="B8086" s="31">
        <v>64</v>
      </c>
      <c r="C8086" s="130">
        <v>3354</v>
      </c>
    </row>
    <row r="8087" spans="1:3">
      <c r="A8087">
        <v>252</v>
      </c>
      <c r="B8087" s="31">
        <v>56</v>
      </c>
      <c r="C8087" s="130">
        <v>2194</v>
      </c>
    </row>
    <row r="8088" spans="1:3">
      <c r="A8088">
        <v>253</v>
      </c>
      <c r="B8088" s="31">
        <v>45</v>
      </c>
      <c r="C8088" s="130">
        <v>1228</v>
      </c>
    </row>
    <row r="8089" spans="1:3">
      <c r="A8089">
        <v>254</v>
      </c>
      <c r="B8089" s="31">
        <v>44</v>
      </c>
      <c r="C8089" s="130">
        <v>1212</v>
      </c>
    </row>
    <row r="8090" spans="1:3">
      <c r="A8090">
        <v>255</v>
      </c>
      <c r="B8090" s="31">
        <v>46</v>
      </c>
      <c r="C8090" s="130">
        <v>1398</v>
      </c>
    </row>
    <row r="8091" spans="1:3">
      <c r="A8091">
        <v>256</v>
      </c>
      <c r="B8091" s="31">
        <v>47</v>
      </c>
      <c r="C8091" s="130">
        <v>1404</v>
      </c>
    </row>
    <row r="8092" spans="1:3">
      <c r="A8092">
        <v>257</v>
      </c>
      <c r="B8092" s="31">
        <v>41</v>
      </c>
      <c r="C8092" s="130">
        <v>946</v>
      </c>
    </row>
    <row r="8093" spans="1:3">
      <c r="A8093">
        <v>258</v>
      </c>
      <c r="B8093" s="31">
        <v>47</v>
      </c>
      <c r="C8093" s="130">
        <v>1416</v>
      </c>
    </row>
    <row r="8094" spans="1:3">
      <c r="A8094">
        <v>259</v>
      </c>
      <c r="B8094" s="31">
        <v>41</v>
      </c>
      <c r="C8094" s="130">
        <v>1004</v>
      </c>
    </row>
    <row r="8095" spans="1:3">
      <c r="A8095">
        <v>260</v>
      </c>
      <c r="B8095" s="31">
        <v>42</v>
      </c>
      <c r="C8095" s="130">
        <v>1074</v>
      </c>
    </row>
    <row r="8096" spans="1:3">
      <c r="A8096">
        <v>261</v>
      </c>
      <c r="B8096" s="31">
        <v>42</v>
      </c>
      <c r="C8096" s="130">
        <v>1078</v>
      </c>
    </row>
    <row r="8097" spans="1:3">
      <c r="A8097">
        <v>262</v>
      </c>
      <c r="B8097" s="31">
        <v>42</v>
      </c>
      <c r="C8097" s="130">
        <v>1006</v>
      </c>
    </row>
    <row r="8098" spans="1:3">
      <c r="A8098">
        <v>263</v>
      </c>
      <c r="B8098" s="31">
        <v>44</v>
      </c>
      <c r="C8098" s="130">
        <v>1007</v>
      </c>
    </row>
    <row r="8099" spans="1:3">
      <c r="A8099">
        <v>264</v>
      </c>
      <c r="B8099" s="31">
        <v>41</v>
      </c>
      <c r="C8099" s="130">
        <v>1027</v>
      </c>
    </row>
    <row r="8100" spans="1:3">
      <c r="A8100">
        <v>265</v>
      </c>
      <c r="B8100" s="31">
        <v>57</v>
      </c>
      <c r="C8100" s="130">
        <v>2510</v>
      </c>
    </row>
    <row r="8101" spans="1:3">
      <c r="A8101">
        <v>266</v>
      </c>
      <c r="B8101" s="31">
        <v>57</v>
      </c>
      <c r="C8101" s="130">
        <v>2510</v>
      </c>
    </row>
    <row r="8102" spans="1:3">
      <c r="A8102">
        <v>267</v>
      </c>
      <c r="B8102" s="31">
        <v>62</v>
      </c>
      <c r="C8102" s="130">
        <v>3088</v>
      </c>
    </row>
    <row r="8103" spans="1:3">
      <c r="A8103">
        <v>268</v>
      </c>
      <c r="B8103" s="31">
        <v>54</v>
      </c>
      <c r="C8103" s="130">
        <v>2294</v>
      </c>
    </row>
    <row r="8104" spans="1:3">
      <c r="A8104">
        <v>269</v>
      </c>
      <c r="B8104" s="31">
        <v>57</v>
      </c>
      <c r="C8104" s="130">
        <v>2442</v>
      </c>
    </row>
    <row r="8105" spans="1:3">
      <c r="A8105">
        <v>270</v>
      </c>
      <c r="B8105" s="31">
        <v>55</v>
      </c>
      <c r="C8105" s="130">
        <v>2090</v>
      </c>
    </row>
    <row r="8106" spans="1:3">
      <c r="A8106">
        <v>271</v>
      </c>
      <c r="B8106" s="31">
        <v>55</v>
      </c>
      <c r="C8106" s="130">
        <v>2162</v>
      </c>
    </row>
    <row r="8107" spans="1:3">
      <c r="A8107">
        <v>272</v>
      </c>
      <c r="B8107" s="31">
        <v>54</v>
      </c>
      <c r="C8107" s="130">
        <v>2228</v>
      </c>
    </row>
    <row r="8108" spans="1:3">
      <c r="A8108">
        <v>273</v>
      </c>
      <c r="B8108" s="31">
        <v>57</v>
      </c>
      <c r="C8108" s="130">
        <v>2120</v>
      </c>
    </row>
    <row r="8109" spans="1:3">
      <c r="A8109">
        <v>274</v>
      </c>
      <c r="B8109" s="31">
        <v>51</v>
      </c>
      <c r="C8109" s="130">
        <v>1237</v>
      </c>
    </row>
    <row r="8110" spans="1:3">
      <c r="A8110">
        <v>275</v>
      </c>
      <c r="B8110" s="31">
        <v>57</v>
      </c>
      <c r="C8110" s="130">
        <v>2156</v>
      </c>
    </row>
    <row r="8111" spans="1:3">
      <c r="A8111">
        <v>276</v>
      </c>
      <c r="B8111" s="31">
        <v>63</v>
      </c>
      <c r="C8111" s="130">
        <v>3290</v>
      </c>
    </row>
    <row r="8112" spans="1:3">
      <c r="A8112">
        <v>277</v>
      </c>
      <c r="B8112" s="31">
        <v>63</v>
      </c>
      <c r="C8112" s="130">
        <v>3394</v>
      </c>
    </row>
    <row r="8113" spans="1:3">
      <c r="A8113">
        <v>278</v>
      </c>
      <c r="B8113" s="31">
        <v>53</v>
      </c>
      <c r="C8113" s="130">
        <v>2084</v>
      </c>
    </row>
    <row r="8114" spans="1:3">
      <c r="A8114">
        <v>279</v>
      </c>
      <c r="B8114" s="31">
        <v>57</v>
      </c>
      <c r="C8114" s="130">
        <v>2370</v>
      </c>
    </row>
    <row r="8115" spans="1:3">
      <c r="A8115">
        <v>280</v>
      </c>
      <c r="B8115" s="31">
        <v>60</v>
      </c>
      <c r="C8115" s="130">
        <v>3040</v>
      </c>
    </row>
    <row r="8116" spans="1:3">
      <c r="A8116">
        <v>281</v>
      </c>
      <c r="B8116" s="31">
        <v>54</v>
      </c>
      <c r="C8116" s="130">
        <v>2056</v>
      </c>
    </row>
    <row r="8117" spans="1:3">
      <c r="A8117">
        <v>282</v>
      </c>
      <c r="B8117" s="31">
        <v>59</v>
      </c>
      <c r="C8117" s="130">
        <v>3038</v>
      </c>
    </row>
    <row r="8118" spans="1:3">
      <c r="A8118">
        <v>283</v>
      </c>
      <c r="B8118" s="31">
        <v>62</v>
      </c>
      <c r="C8118" s="130">
        <v>3352</v>
      </c>
    </row>
    <row r="8119" spans="1:3">
      <c r="A8119">
        <v>284</v>
      </c>
      <c r="B8119" s="31">
        <v>54</v>
      </c>
      <c r="C8119" s="130">
        <v>2344</v>
      </c>
    </row>
    <row r="8120" spans="1:3">
      <c r="A8120">
        <v>285</v>
      </c>
      <c r="B8120" s="31">
        <v>69</v>
      </c>
      <c r="C8120" s="130">
        <v>4512</v>
      </c>
    </row>
    <row r="8121" spans="1:3">
      <c r="A8121">
        <v>286</v>
      </c>
      <c r="B8121" s="31">
        <v>55</v>
      </c>
      <c r="C8121" s="130">
        <v>2154</v>
      </c>
    </row>
    <row r="8122" spans="1:3">
      <c r="A8122">
        <v>287</v>
      </c>
      <c r="B8122" s="31">
        <v>59</v>
      </c>
      <c r="C8122" s="130">
        <v>2584</v>
      </c>
    </row>
    <row r="8123" spans="1:3">
      <c r="A8123">
        <v>288</v>
      </c>
      <c r="B8123" s="31">
        <v>56</v>
      </c>
      <c r="C8123" s="130">
        <v>2350</v>
      </c>
    </row>
    <row r="8124" spans="1:3">
      <c r="A8124">
        <v>289</v>
      </c>
      <c r="B8124" s="31">
        <v>57</v>
      </c>
      <c r="C8124" s="130">
        <v>2300</v>
      </c>
    </row>
    <row r="8125" spans="1:3">
      <c r="A8125">
        <v>290</v>
      </c>
      <c r="B8125" s="31">
        <v>59</v>
      </c>
      <c r="C8125" s="130">
        <v>2894</v>
      </c>
    </row>
    <row r="8126" spans="1:3">
      <c r="A8126">
        <v>291</v>
      </c>
      <c r="B8126" s="31">
        <v>64</v>
      </c>
      <c r="C8126" s="130">
        <v>3380</v>
      </c>
    </row>
    <row r="8127" spans="1:3">
      <c r="A8127">
        <v>292</v>
      </c>
      <c r="B8127" s="31">
        <v>68</v>
      </c>
      <c r="C8127" s="130">
        <v>4586</v>
      </c>
    </row>
    <row r="8128" spans="1:3">
      <c r="A8128">
        <v>293</v>
      </c>
      <c r="B8128" s="31">
        <v>54</v>
      </c>
      <c r="C8128" s="130">
        <v>2072</v>
      </c>
    </row>
    <row r="8129" spans="1:3">
      <c r="A8129">
        <v>294</v>
      </c>
      <c r="B8129" s="31">
        <v>60</v>
      </c>
      <c r="C8129" s="130">
        <v>3084</v>
      </c>
    </row>
    <row r="8130" spans="1:3">
      <c r="A8130">
        <v>295</v>
      </c>
      <c r="B8130" s="31">
        <v>58</v>
      </c>
      <c r="C8130" s="130">
        <v>2816</v>
      </c>
    </row>
    <row r="8131" spans="1:3">
      <c r="A8131">
        <v>296</v>
      </c>
      <c r="B8131" s="31">
        <v>61</v>
      </c>
      <c r="C8131" s="130">
        <v>3026</v>
      </c>
    </row>
    <row r="8132" spans="1:3">
      <c r="A8132">
        <v>297</v>
      </c>
      <c r="B8132" s="31">
        <v>59</v>
      </c>
      <c r="C8132" s="130">
        <v>2544</v>
      </c>
    </row>
    <row r="8133" spans="1:3">
      <c r="A8133">
        <v>298</v>
      </c>
      <c r="B8133" s="31">
        <v>48</v>
      </c>
      <c r="C8133" s="130">
        <v>2014</v>
      </c>
    </row>
    <row r="8134" spans="1:3">
      <c r="A8134">
        <v>299</v>
      </c>
      <c r="B8134" s="31">
        <v>60</v>
      </c>
      <c r="C8134" s="130">
        <v>2874</v>
      </c>
    </row>
    <row r="8135" spans="1:3">
      <c r="A8135">
        <v>300</v>
      </c>
      <c r="B8135" s="31">
        <v>54</v>
      </c>
      <c r="C8135" s="130">
        <v>2056</v>
      </c>
    </row>
    <row r="8136" spans="1:3">
      <c r="A8136">
        <v>301</v>
      </c>
      <c r="B8136" s="31">
        <v>54</v>
      </c>
      <c r="C8136" s="130">
        <v>2034</v>
      </c>
    </row>
    <row r="8137" spans="1:3">
      <c r="A8137">
        <v>302</v>
      </c>
      <c r="B8137" s="31">
        <v>72</v>
      </c>
      <c r="C8137" s="130">
        <v>5044</v>
      </c>
    </row>
    <row r="8138" spans="1:3">
      <c r="A8138">
        <v>303</v>
      </c>
      <c r="B8138" s="31">
        <v>53</v>
      </c>
      <c r="C8138" s="130">
        <v>1812</v>
      </c>
    </row>
    <row r="8139" spans="1:3">
      <c r="A8139">
        <v>304</v>
      </c>
      <c r="B8139" s="31">
        <v>48</v>
      </c>
      <c r="C8139" s="130">
        <v>1616</v>
      </c>
    </row>
    <row r="8140" spans="1:3">
      <c r="A8140">
        <v>305</v>
      </c>
      <c r="B8140" s="31">
        <v>48</v>
      </c>
      <c r="C8140" s="130">
        <v>1692</v>
      </c>
    </row>
    <row r="8141" spans="1:3">
      <c r="A8141">
        <v>306</v>
      </c>
      <c r="B8141" s="31">
        <v>47</v>
      </c>
      <c r="C8141" s="130">
        <v>1640</v>
      </c>
    </row>
    <row r="8142" spans="1:3">
      <c r="A8142">
        <v>307</v>
      </c>
      <c r="B8142" s="31">
        <v>49</v>
      </c>
      <c r="C8142" s="130">
        <v>1682</v>
      </c>
    </row>
    <row r="8143" spans="1:3">
      <c r="A8143">
        <v>308</v>
      </c>
      <c r="B8143" s="31">
        <v>46</v>
      </c>
      <c r="C8143" s="130">
        <v>1334</v>
      </c>
    </row>
    <row r="8144" spans="1:3">
      <c r="A8144">
        <v>309</v>
      </c>
      <c r="B8144" s="31">
        <v>50</v>
      </c>
      <c r="C8144" s="130">
        <v>1550</v>
      </c>
    </row>
    <row r="8145" spans="1:3">
      <c r="A8145">
        <v>310</v>
      </c>
      <c r="B8145" s="31">
        <v>49</v>
      </c>
      <c r="C8145" s="130">
        <v>1574</v>
      </c>
    </row>
    <row r="8146" spans="1:3">
      <c r="A8146">
        <v>311</v>
      </c>
      <c r="B8146" s="31">
        <v>50</v>
      </c>
      <c r="C8146" s="130">
        <v>1762</v>
      </c>
    </row>
    <row r="8147" spans="1:3">
      <c r="A8147">
        <v>312</v>
      </c>
      <c r="B8147" s="31">
        <v>50</v>
      </c>
      <c r="C8147" s="130">
        <v>1770</v>
      </c>
    </row>
    <row r="8148" spans="1:3">
      <c r="A8148">
        <v>313</v>
      </c>
      <c r="B8148" s="31">
        <v>47</v>
      </c>
      <c r="C8148" s="130">
        <v>1564</v>
      </c>
    </row>
    <row r="8149" spans="1:3">
      <c r="A8149">
        <v>314</v>
      </c>
      <c r="B8149" s="31">
        <v>51</v>
      </c>
      <c r="C8149" s="130">
        <v>1642</v>
      </c>
    </row>
    <row r="8150" spans="1:3">
      <c r="A8150">
        <v>315</v>
      </c>
      <c r="B8150" s="31">
        <v>51</v>
      </c>
      <c r="C8150" s="130">
        <v>1686</v>
      </c>
    </row>
    <row r="8151" spans="1:3">
      <c r="A8151">
        <v>316</v>
      </c>
      <c r="B8151" s="31">
        <v>39</v>
      </c>
      <c r="C8151" s="130">
        <v>906</v>
      </c>
    </row>
    <row r="8152" spans="1:3">
      <c r="A8152">
        <v>317</v>
      </c>
      <c r="B8152" s="31">
        <v>49</v>
      </c>
      <c r="C8152" s="130">
        <v>1732</v>
      </c>
    </row>
    <row r="8153" spans="1:3">
      <c r="A8153">
        <v>318</v>
      </c>
      <c r="B8153" s="31">
        <v>42</v>
      </c>
      <c r="C8153" s="130">
        <v>1046</v>
      </c>
    </row>
    <row r="8154" spans="1:3">
      <c r="A8154">
        <v>319</v>
      </c>
      <c r="B8154" s="31">
        <v>36</v>
      </c>
      <c r="C8154" s="130">
        <v>714</v>
      </c>
    </row>
    <row r="8155" spans="1:3">
      <c r="A8155">
        <v>320</v>
      </c>
      <c r="B8155" s="31">
        <v>46</v>
      </c>
      <c r="C8155" s="130">
        <v>1546</v>
      </c>
    </row>
    <row r="8156" spans="1:3">
      <c r="A8156">
        <v>321</v>
      </c>
      <c r="B8156" s="31">
        <v>40</v>
      </c>
      <c r="C8156" s="130">
        <v>936</v>
      </c>
    </row>
    <row r="8157" spans="1:3">
      <c r="A8157">
        <v>322</v>
      </c>
      <c r="B8157" s="31">
        <v>39</v>
      </c>
      <c r="C8157" s="130">
        <v>866</v>
      </c>
    </row>
    <row r="8158" spans="1:3">
      <c r="A8158">
        <v>323</v>
      </c>
      <c r="B8158" s="31">
        <v>36</v>
      </c>
      <c r="C8158" s="130">
        <v>796</v>
      </c>
    </row>
    <row r="8159" spans="1:3">
      <c r="A8159">
        <v>324</v>
      </c>
      <c r="B8159" s="31">
        <v>49</v>
      </c>
      <c r="C8159" s="130">
        <v>1578</v>
      </c>
    </row>
    <row r="8160" spans="1:3">
      <c r="A8160">
        <v>325</v>
      </c>
      <c r="B8160" s="31">
        <v>42</v>
      </c>
      <c r="C8160" s="130">
        <v>1162</v>
      </c>
    </row>
    <row r="8161" spans="1:3">
      <c r="A8161">
        <v>326</v>
      </c>
      <c r="B8161" s="31">
        <v>49</v>
      </c>
      <c r="C8161" s="130">
        <v>1610</v>
      </c>
    </row>
    <row r="8162" spans="1:3">
      <c r="A8162">
        <v>327</v>
      </c>
      <c r="B8162" s="31">
        <v>47</v>
      </c>
      <c r="C8162" s="130">
        <v>1430</v>
      </c>
    </row>
    <row r="8163" spans="1:3">
      <c r="A8163">
        <v>328</v>
      </c>
      <c r="B8163" s="31">
        <v>48</v>
      </c>
      <c r="C8163" s="130">
        <v>1412</v>
      </c>
    </row>
    <row r="8164" spans="1:3">
      <c r="A8164">
        <v>329</v>
      </c>
      <c r="B8164" s="31">
        <v>47</v>
      </c>
      <c r="C8164" s="130">
        <v>1402</v>
      </c>
    </row>
    <row r="8165" spans="1:3">
      <c r="A8165">
        <v>330</v>
      </c>
      <c r="B8165" s="31">
        <v>48</v>
      </c>
      <c r="C8165" s="130">
        <v>1636</v>
      </c>
    </row>
    <row r="8166" spans="1:3">
      <c r="A8166">
        <v>331</v>
      </c>
      <c r="B8166" s="31">
        <v>40</v>
      </c>
      <c r="C8166" s="130">
        <v>1146</v>
      </c>
    </row>
    <row r="8167" spans="1:3">
      <c r="A8167">
        <v>332</v>
      </c>
      <c r="B8167" s="31">
        <v>51</v>
      </c>
      <c r="C8167" s="130">
        <v>1684</v>
      </c>
    </row>
    <row r="8168" spans="1:3">
      <c r="A8168">
        <v>333</v>
      </c>
      <c r="B8168" s="31">
        <v>45</v>
      </c>
      <c r="C8168" s="130">
        <v>1332</v>
      </c>
    </row>
    <row r="8169" spans="1:3">
      <c r="A8169">
        <v>334</v>
      </c>
      <c r="B8169" s="31">
        <v>41</v>
      </c>
      <c r="C8169" s="130">
        <v>982</v>
      </c>
    </row>
    <row r="8170" spans="1:3">
      <c r="A8170">
        <v>335</v>
      </c>
      <c r="B8170" s="31">
        <v>49</v>
      </c>
      <c r="C8170" s="130">
        <v>1452</v>
      </c>
    </row>
    <row r="8171" spans="1:3">
      <c r="A8171">
        <v>336</v>
      </c>
      <c r="B8171" s="31">
        <v>50</v>
      </c>
      <c r="C8171" s="130">
        <v>1716</v>
      </c>
    </row>
    <row r="8172" spans="1:3">
      <c r="A8172">
        <v>337</v>
      </c>
      <c r="B8172" s="31">
        <v>48</v>
      </c>
      <c r="C8172" s="130">
        <v>1618</v>
      </c>
    </row>
    <row r="8173" spans="1:3">
      <c r="A8173">
        <v>338</v>
      </c>
      <c r="B8173" s="31">
        <v>48</v>
      </c>
      <c r="C8173" s="130">
        <v>1622</v>
      </c>
    </row>
    <row r="8174" spans="1:3">
      <c r="A8174">
        <v>339</v>
      </c>
      <c r="B8174" s="31">
        <v>49</v>
      </c>
      <c r="C8174" s="130">
        <v>1650</v>
      </c>
    </row>
    <row r="8175" spans="1:3">
      <c r="A8175">
        <v>340</v>
      </c>
      <c r="B8175" s="31">
        <v>44</v>
      </c>
      <c r="C8175" s="130">
        <v>1272</v>
      </c>
    </row>
    <row r="8176" spans="1:3">
      <c r="A8176">
        <v>341</v>
      </c>
      <c r="B8176" s="31">
        <v>40</v>
      </c>
      <c r="C8176" s="130">
        <v>1212</v>
      </c>
    </row>
    <row r="8177" spans="1:3">
      <c r="A8177">
        <v>342</v>
      </c>
      <c r="B8177" s="31">
        <v>52</v>
      </c>
      <c r="C8177" s="130">
        <v>1960</v>
      </c>
    </row>
    <row r="8178" spans="1:3">
      <c r="A8178">
        <v>343</v>
      </c>
      <c r="B8178" s="31">
        <v>44</v>
      </c>
      <c r="C8178" s="130">
        <v>1262</v>
      </c>
    </row>
    <row r="8179" spans="1:3">
      <c r="A8179">
        <v>344</v>
      </c>
      <c r="B8179" s="31">
        <v>44</v>
      </c>
      <c r="C8179" s="130">
        <v>1294</v>
      </c>
    </row>
    <row r="8180" spans="1:3">
      <c r="A8180">
        <v>345</v>
      </c>
      <c r="B8180" s="31">
        <v>44</v>
      </c>
      <c r="C8180" s="130">
        <v>1086</v>
      </c>
    </row>
    <row r="8181" spans="1:3">
      <c r="A8181">
        <v>346</v>
      </c>
      <c r="B8181" s="31">
        <v>40</v>
      </c>
      <c r="C8181" s="130">
        <v>908</v>
      </c>
    </row>
    <row r="8182" spans="1:3">
      <c r="A8182">
        <v>347</v>
      </c>
      <c r="B8182" s="31">
        <v>44</v>
      </c>
      <c r="C8182" s="130">
        <v>1218</v>
      </c>
    </row>
    <row r="8183" spans="1:3">
      <c r="A8183">
        <v>348</v>
      </c>
      <c r="B8183" s="31">
        <v>43</v>
      </c>
      <c r="C8183" s="130">
        <v>1088</v>
      </c>
    </row>
    <row r="8184" spans="1:3">
      <c r="A8184">
        <v>349</v>
      </c>
      <c r="B8184" s="31">
        <v>51</v>
      </c>
      <c r="C8184" s="130">
        <v>1854</v>
      </c>
    </row>
    <row r="8185" spans="1:3">
      <c r="A8185">
        <v>350</v>
      </c>
      <c r="B8185" s="31">
        <v>41</v>
      </c>
      <c r="C8185" s="130">
        <v>1068</v>
      </c>
    </row>
    <row r="8186" spans="1:3">
      <c r="A8186">
        <v>351</v>
      </c>
      <c r="B8186" s="31">
        <v>44</v>
      </c>
      <c r="C8186" s="130">
        <v>1252</v>
      </c>
    </row>
    <row r="8187" spans="1:3">
      <c r="A8187">
        <v>352</v>
      </c>
      <c r="B8187" s="31">
        <v>44</v>
      </c>
      <c r="C8187" s="130">
        <v>1196</v>
      </c>
    </row>
    <row r="8188" spans="1:3">
      <c r="A8188">
        <v>353</v>
      </c>
      <c r="B8188" s="31">
        <v>42</v>
      </c>
      <c r="C8188" s="130">
        <v>1050</v>
      </c>
    </row>
    <row r="8189" spans="1:3">
      <c r="A8189">
        <v>354</v>
      </c>
      <c r="B8189" s="31">
        <v>38</v>
      </c>
      <c r="C8189" s="130">
        <v>986</v>
      </c>
    </row>
    <row r="8190" spans="1:3">
      <c r="A8190">
        <v>355</v>
      </c>
      <c r="B8190" s="31">
        <v>36</v>
      </c>
      <c r="C8190" s="130">
        <v>730</v>
      </c>
    </row>
    <row r="8191" spans="1:3">
      <c r="A8191">
        <v>356</v>
      </c>
      <c r="B8191" s="31">
        <v>38</v>
      </c>
      <c r="C8191" s="130">
        <v>932</v>
      </c>
    </row>
    <row r="8192" spans="1:3">
      <c r="A8192">
        <v>357</v>
      </c>
      <c r="B8192" s="31">
        <v>40</v>
      </c>
      <c r="C8192" s="130">
        <v>938</v>
      </c>
    </row>
    <row r="8193" spans="1:3">
      <c r="A8193">
        <v>358</v>
      </c>
      <c r="B8193" s="31">
        <v>39</v>
      </c>
      <c r="C8193" s="130">
        <v>938</v>
      </c>
    </row>
    <row r="8194" spans="1:3">
      <c r="A8194">
        <v>359</v>
      </c>
      <c r="B8194" s="31">
        <v>54</v>
      </c>
      <c r="C8194" s="130">
        <v>2074</v>
      </c>
    </row>
    <row r="8195" spans="1:3">
      <c r="A8195">
        <v>360</v>
      </c>
      <c r="B8195" s="31">
        <v>53</v>
      </c>
      <c r="C8195" s="130">
        <v>2088</v>
      </c>
    </row>
    <row r="8196" spans="1:3">
      <c r="A8196">
        <v>361</v>
      </c>
      <c r="B8196" s="31">
        <v>65</v>
      </c>
      <c r="C8196" s="130">
        <v>3766</v>
      </c>
    </row>
    <row r="8197" spans="1:3">
      <c r="A8197">
        <v>362</v>
      </c>
      <c r="B8197" s="31">
        <v>73</v>
      </c>
      <c r="C8197" s="130">
        <v>4706</v>
      </c>
    </row>
    <row r="8198" spans="1:3">
      <c r="A8198">
        <v>363</v>
      </c>
      <c r="B8198" s="31">
        <v>67</v>
      </c>
      <c r="C8198" s="130">
        <v>4014</v>
      </c>
    </row>
    <row r="8199" spans="1:3">
      <c r="A8199">
        <v>364</v>
      </c>
      <c r="B8199" s="31">
        <v>69</v>
      </c>
      <c r="C8199" s="130">
        <v>4262</v>
      </c>
    </row>
    <row r="8200" spans="1:3">
      <c r="A8200">
        <v>365</v>
      </c>
      <c r="B8200" s="31">
        <v>65</v>
      </c>
      <c r="C8200" s="130">
        <v>3969</v>
      </c>
    </row>
    <row r="8201" spans="1:3">
      <c r="A8201">
        <v>366</v>
      </c>
      <c r="B8201" s="31">
        <v>66</v>
      </c>
      <c r="C8201" s="130">
        <v>4334</v>
      </c>
    </row>
    <row r="8202" spans="1:3">
      <c r="A8202">
        <v>367</v>
      </c>
      <c r="B8202" s="31">
        <v>72</v>
      </c>
      <c r="C8202" s="130">
        <v>5716</v>
      </c>
    </row>
    <row r="8203" spans="1:3">
      <c r="A8203">
        <v>368</v>
      </c>
      <c r="B8203" s="31">
        <v>72</v>
      </c>
      <c r="C8203" s="130">
        <v>4404</v>
      </c>
    </row>
    <row r="8204" spans="1:3">
      <c r="A8204">
        <v>369</v>
      </c>
      <c r="B8204" s="31">
        <v>62</v>
      </c>
      <c r="C8204" s="130">
        <v>3024</v>
      </c>
    </row>
    <row r="8205" spans="1:3">
      <c r="A8205">
        <v>370</v>
      </c>
      <c r="B8205" s="31">
        <v>70</v>
      </c>
      <c r="C8205" s="130">
        <v>4132</v>
      </c>
    </row>
    <row r="8206" spans="1:3">
      <c r="A8206">
        <v>371</v>
      </c>
      <c r="B8206" s="31">
        <v>70</v>
      </c>
      <c r="C8206" s="130">
        <v>4308</v>
      </c>
    </row>
    <row r="8207" spans="1:3">
      <c r="A8207">
        <v>372</v>
      </c>
      <c r="B8207" s="31">
        <v>39</v>
      </c>
      <c r="C8207" s="130">
        <v>848</v>
      </c>
    </row>
    <row r="8208" spans="1:3">
      <c r="A8208">
        <v>373</v>
      </c>
      <c r="B8208" s="31">
        <v>37</v>
      </c>
      <c r="C8208" s="130">
        <v>798</v>
      </c>
    </row>
    <row r="8209" spans="1:3">
      <c r="A8209">
        <v>374</v>
      </c>
      <c r="B8209" s="31">
        <v>39</v>
      </c>
      <c r="C8209" s="130">
        <v>1234</v>
      </c>
    </row>
    <row r="8210" spans="1:3">
      <c r="A8210">
        <v>375</v>
      </c>
      <c r="B8210" s="31">
        <v>37</v>
      </c>
      <c r="C8210" s="130">
        <v>814</v>
      </c>
    </row>
    <row r="8211" spans="1:3">
      <c r="A8211">
        <v>376</v>
      </c>
      <c r="B8211" s="31">
        <v>65</v>
      </c>
      <c r="C8211" s="130">
        <v>3554</v>
      </c>
    </row>
    <row r="8212" spans="1:3">
      <c r="A8212">
        <v>377</v>
      </c>
      <c r="B8212" s="31">
        <v>72</v>
      </c>
      <c r="C8212" s="130">
        <v>4464</v>
      </c>
    </row>
    <row r="8213" spans="1:3">
      <c r="A8213">
        <v>378</v>
      </c>
      <c r="B8213" s="31">
        <v>60</v>
      </c>
      <c r="C8213" s="130">
        <v>2788</v>
      </c>
    </row>
    <row r="8214" spans="1:3">
      <c r="A8214">
        <v>379</v>
      </c>
      <c r="B8214" s="31">
        <v>61</v>
      </c>
      <c r="C8214" s="130">
        <v>3856</v>
      </c>
    </row>
    <row r="8215" spans="1:3">
      <c r="A8215">
        <v>380</v>
      </c>
      <c r="B8215" s="31">
        <v>66</v>
      </c>
      <c r="C8215" s="130">
        <v>3920</v>
      </c>
    </row>
    <row r="8216" spans="1:3">
      <c r="A8216">
        <v>381</v>
      </c>
      <c r="B8216" s="31">
        <v>80</v>
      </c>
      <c r="C8216" s="130">
        <v>6800</v>
      </c>
    </row>
    <row r="8217" spans="1:3">
      <c r="A8217">
        <v>382</v>
      </c>
      <c r="B8217" s="31">
        <v>60</v>
      </c>
      <c r="C8217" s="130">
        <v>2864</v>
      </c>
    </row>
    <row r="8218" spans="1:3">
      <c r="A8218">
        <v>383</v>
      </c>
      <c r="B8218" s="31">
        <v>51</v>
      </c>
      <c r="C8218" s="130">
        <v>1808</v>
      </c>
    </row>
    <row r="8219" spans="1:3">
      <c r="A8219">
        <v>384</v>
      </c>
      <c r="B8219" s="31">
        <v>51</v>
      </c>
      <c r="C8219" s="130">
        <v>1828</v>
      </c>
    </row>
    <row r="8220" spans="1:3">
      <c r="A8220">
        <v>385</v>
      </c>
      <c r="B8220" s="31">
        <v>51</v>
      </c>
      <c r="C8220" s="130">
        <v>1658</v>
      </c>
    </row>
    <row r="8221" spans="1:3">
      <c r="A8221">
        <v>386</v>
      </c>
      <c r="B8221" s="31">
        <v>52</v>
      </c>
      <c r="C8221" s="130">
        <v>1888</v>
      </c>
    </row>
    <row r="8222" spans="1:3">
      <c r="A8222">
        <v>387</v>
      </c>
      <c r="B8222" s="31">
        <v>50</v>
      </c>
      <c r="C8222" s="130">
        <v>1624</v>
      </c>
    </row>
    <row r="8223" spans="1:3">
      <c r="A8223">
        <v>388</v>
      </c>
      <c r="B8223" s="31">
        <v>52</v>
      </c>
      <c r="C8223" s="130">
        <v>1740</v>
      </c>
    </row>
    <row r="8224" spans="1:3">
      <c r="A8224">
        <v>389</v>
      </c>
      <c r="B8224" s="31">
        <v>51</v>
      </c>
      <c r="C8224" s="130">
        <v>1684</v>
      </c>
    </row>
    <row r="8225" spans="1:3">
      <c r="A8225">
        <v>390</v>
      </c>
      <c r="B8225" s="31">
        <v>51</v>
      </c>
      <c r="C8225" s="130">
        <v>1818</v>
      </c>
    </row>
    <row r="8226" spans="1:3">
      <c r="A8226">
        <v>391</v>
      </c>
      <c r="B8226" s="31">
        <v>55</v>
      </c>
      <c r="C8226" s="130">
        <v>2018</v>
      </c>
    </row>
    <row r="8227" spans="1:3">
      <c r="A8227">
        <v>392</v>
      </c>
      <c r="B8227" s="31">
        <v>54</v>
      </c>
      <c r="C8227" s="130">
        <v>1942</v>
      </c>
    </row>
    <row r="8228" spans="1:3">
      <c r="A8228">
        <v>393</v>
      </c>
      <c r="B8228" s="31">
        <v>51</v>
      </c>
      <c r="C8228" s="130">
        <v>1808</v>
      </c>
    </row>
    <row r="8229" spans="1:3">
      <c r="A8229">
        <v>394</v>
      </c>
      <c r="B8229" s="31">
        <v>52</v>
      </c>
      <c r="C8229" s="130">
        <v>1864</v>
      </c>
    </row>
    <row r="8230" spans="1:3">
      <c r="A8230">
        <v>395</v>
      </c>
      <c r="B8230" s="31">
        <v>50</v>
      </c>
      <c r="C8230" s="130">
        <v>1624</v>
      </c>
    </row>
    <row r="8231" spans="1:3">
      <c r="A8231">
        <v>396</v>
      </c>
      <c r="B8231" s="31">
        <v>54</v>
      </c>
      <c r="C8231" s="130">
        <v>2216</v>
      </c>
    </row>
    <row r="8232" spans="1:3">
      <c r="A8232">
        <v>397</v>
      </c>
      <c r="B8232" s="31">
        <v>52</v>
      </c>
      <c r="C8232" s="130">
        <v>1988</v>
      </c>
    </row>
    <row r="8233" spans="1:3">
      <c r="A8233">
        <v>398</v>
      </c>
      <c r="B8233" s="31">
        <v>64</v>
      </c>
      <c r="C8233" s="130">
        <v>3270</v>
      </c>
    </row>
    <row r="8234" spans="1:3">
      <c r="A8234">
        <v>399</v>
      </c>
      <c r="B8234" s="31">
        <v>62</v>
      </c>
      <c r="C8234" s="130">
        <v>2740</v>
      </c>
    </row>
    <row r="8235" spans="1:3">
      <c r="A8235">
        <v>400</v>
      </c>
      <c r="B8235" s="31">
        <v>67</v>
      </c>
      <c r="C8235" s="130">
        <v>3640</v>
      </c>
    </row>
    <row r="8236" spans="1:3">
      <c r="A8236">
        <v>401</v>
      </c>
      <c r="B8236" s="31">
        <v>61</v>
      </c>
      <c r="C8236" s="130">
        <v>3030</v>
      </c>
    </row>
    <row r="8237" spans="1:3">
      <c r="A8237">
        <v>402</v>
      </c>
      <c r="B8237" s="31">
        <v>57</v>
      </c>
      <c r="C8237" s="130">
        <v>2834</v>
      </c>
    </row>
    <row r="8238" spans="1:3">
      <c r="A8238">
        <v>403</v>
      </c>
      <c r="B8238" s="31">
        <v>54</v>
      </c>
      <c r="C8238" s="130">
        <v>2180</v>
      </c>
    </row>
    <row r="8239" spans="1:3">
      <c r="A8239">
        <v>404</v>
      </c>
      <c r="B8239" s="31">
        <v>60</v>
      </c>
      <c r="C8239" s="130">
        <v>3240</v>
      </c>
    </row>
    <row r="8240" spans="1:3">
      <c r="A8240">
        <v>405</v>
      </c>
      <c r="B8240" s="31">
        <v>58</v>
      </c>
      <c r="C8240" s="130">
        <v>2852</v>
      </c>
    </row>
    <row r="8241" spans="1:3">
      <c r="A8241">
        <v>406</v>
      </c>
      <c r="B8241" s="31">
        <v>55</v>
      </c>
      <c r="C8241" s="130">
        <v>2166</v>
      </c>
    </row>
    <row r="8242" spans="1:3">
      <c r="A8242">
        <v>407</v>
      </c>
      <c r="B8242" s="31">
        <v>65</v>
      </c>
      <c r="C8242" s="130">
        <v>3630</v>
      </c>
    </row>
    <row r="8243" spans="1:3">
      <c r="A8243">
        <v>408</v>
      </c>
      <c r="B8243" s="31">
        <v>53</v>
      </c>
      <c r="C8243" s="130">
        <v>2242</v>
      </c>
    </row>
    <row r="8244" spans="1:3">
      <c r="A8244">
        <v>409</v>
      </c>
      <c r="B8244" s="31">
        <v>66</v>
      </c>
      <c r="C8244" s="130">
        <v>3436</v>
      </c>
    </row>
    <row r="8245" spans="1:3">
      <c r="A8245">
        <v>410</v>
      </c>
      <c r="B8245" s="31">
        <v>72</v>
      </c>
      <c r="C8245" s="130">
        <v>4972</v>
      </c>
    </row>
    <row r="8246" spans="1:3">
      <c r="A8246">
        <v>411</v>
      </c>
      <c r="B8246" s="31">
        <v>67</v>
      </c>
      <c r="C8246" s="130">
        <v>3832</v>
      </c>
    </row>
    <row r="8247" spans="1:3">
      <c r="A8247">
        <v>412</v>
      </c>
      <c r="B8247" s="31">
        <v>52</v>
      </c>
      <c r="C8247" s="130">
        <v>2120</v>
      </c>
    </row>
    <row r="8248" spans="1:3">
      <c r="A8248">
        <v>413</v>
      </c>
      <c r="B8248" s="31">
        <v>71</v>
      </c>
      <c r="C8248" s="130">
        <v>4442</v>
      </c>
    </row>
    <row r="8249" spans="1:3">
      <c r="A8249">
        <v>414</v>
      </c>
      <c r="B8249" s="31">
        <v>85</v>
      </c>
      <c r="C8249" s="130">
        <v>7864</v>
      </c>
    </row>
    <row r="8250" spans="1:3">
      <c r="A8250">
        <v>415</v>
      </c>
      <c r="B8250" s="31">
        <v>53</v>
      </c>
      <c r="C8250" s="130">
        <v>2040</v>
      </c>
    </row>
    <row r="8251" spans="1:3">
      <c r="A8251">
        <v>416</v>
      </c>
      <c r="B8251" s="31">
        <v>54</v>
      </c>
      <c r="C8251" s="130">
        <v>2112</v>
      </c>
    </row>
    <row r="8252" spans="1:3">
      <c r="A8252">
        <v>417</v>
      </c>
      <c r="B8252" s="31">
        <v>52</v>
      </c>
      <c r="C8252" s="130">
        <v>1980</v>
      </c>
    </row>
    <row r="8253" spans="1:3">
      <c r="A8253">
        <v>418</v>
      </c>
      <c r="B8253" s="31">
        <v>56</v>
      </c>
      <c r="C8253" s="130">
        <v>2376</v>
      </c>
    </row>
    <row r="8254" spans="1:3">
      <c r="A8254">
        <v>419</v>
      </c>
      <c r="B8254" s="31">
        <v>54</v>
      </c>
      <c r="C8254" s="130">
        <v>2160</v>
      </c>
    </row>
    <row r="8255" spans="1:3">
      <c r="A8255">
        <v>420</v>
      </c>
      <c r="B8255" s="31">
        <v>47</v>
      </c>
      <c r="C8255" s="130">
        <v>1476</v>
      </c>
    </row>
    <row r="8256" spans="1:3">
      <c r="A8256">
        <v>421</v>
      </c>
      <c r="B8256" s="31">
        <v>55</v>
      </c>
      <c r="C8256" s="130">
        <v>2280</v>
      </c>
    </row>
    <row r="8257" spans="1:3">
      <c r="A8257">
        <v>422</v>
      </c>
      <c r="B8257" s="31">
        <v>51</v>
      </c>
      <c r="C8257" s="130">
        <v>1706</v>
      </c>
    </row>
    <row r="8258" spans="1:3">
      <c r="A8258">
        <v>423</v>
      </c>
      <c r="B8258" s="31">
        <v>51</v>
      </c>
      <c r="C8258" s="130">
        <v>1708</v>
      </c>
    </row>
    <row r="8259" spans="1:3">
      <c r="A8259">
        <v>424</v>
      </c>
      <c r="B8259" s="31">
        <v>43</v>
      </c>
      <c r="C8259" s="130">
        <v>1044</v>
      </c>
    </row>
    <row r="8260" spans="1:3">
      <c r="A8260">
        <v>425</v>
      </c>
      <c r="B8260" s="31">
        <v>48</v>
      </c>
      <c r="C8260" s="130">
        <v>1314</v>
      </c>
    </row>
    <row r="8261" spans="1:3">
      <c r="A8261">
        <v>426</v>
      </c>
      <c r="B8261" s="31">
        <v>49</v>
      </c>
      <c r="C8261" s="130">
        <v>1768</v>
      </c>
    </row>
    <row r="8262" spans="1:3">
      <c r="A8262">
        <v>427</v>
      </c>
      <c r="B8262" s="31">
        <v>79</v>
      </c>
      <c r="C8262" s="130">
        <v>6308</v>
      </c>
    </row>
    <row r="8263" spans="1:3">
      <c r="A8263">
        <v>428</v>
      </c>
      <c r="B8263" s="31">
        <v>75</v>
      </c>
      <c r="C8263" s="130">
        <v>1492</v>
      </c>
    </row>
    <row r="8264" spans="1:3">
      <c r="A8264">
        <v>429</v>
      </c>
      <c r="B8264" s="31">
        <v>67</v>
      </c>
      <c r="C8264" s="130">
        <v>3738</v>
      </c>
    </row>
    <row r="8265" spans="1:3">
      <c r="A8265">
        <v>430</v>
      </c>
      <c r="B8265" s="31">
        <v>70</v>
      </c>
      <c r="C8265" s="130">
        <v>4303</v>
      </c>
    </row>
    <row r="8266" spans="1:3">
      <c r="A8266">
        <v>431</v>
      </c>
      <c r="B8266" s="31">
        <v>51</v>
      </c>
      <c r="C8266" s="130">
        <v>1890</v>
      </c>
    </row>
    <row r="8267" spans="1:3">
      <c r="A8267">
        <v>432</v>
      </c>
      <c r="B8267" s="31">
        <v>49</v>
      </c>
      <c r="C8267" s="130">
        <v>1470</v>
      </c>
    </row>
    <row r="8268" spans="1:3">
      <c r="A8268">
        <v>433</v>
      </c>
      <c r="B8268" s="31">
        <v>65</v>
      </c>
      <c r="C8268" s="130">
        <v>4046</v>
      </c>
    </row>
    <row r="8269" spans="1:3">
      <c r="A8269">
        <v>434</v>
      </c>
      <c r="B8269" s="31">
        <v>71</v>
      </c>
      <c r="C8269" s="130">
        <v>5456</v>
      </c>
    </row>
    <row r="8270" spans="1:3">
      <c r="A8270">
        <v>435</v>
      </c>
      <c r="B8270" s="31">
        <v>50</v>
      </c>
      <c r="C8270" s="130">
        <v>1722</v>
      </c>
    </row>
    <row r="8271" spans="1:3">
      <c r="A8271">
        <v>436</v>
      </c>
      <c r="B8271" s="31">
        <v>70</v>
      </c>
      <c r="C8271" s="130">
        <v>4426</v>
      </c>
    </row>
    <row r="8272" spans="1:3">
      <c r="A8272">
        <v>437</v>
      </c>
      <c r="B8272" s="31">
        <v>67</v>
      </c>
      <c r="C8272" s="130">
        <v>3566</v>
      </c>
    </row>
    <row r="8273" spans="1:3">
      <c r="A8273">
        <v>438</v>
      </c>
      <c r="B8273" s="31">
        <v>68</v>
      </c>
      <c r="C8273" s="130">
        <v>4480</v>
      </c>
    </row>
    <row r="8274" spans="1:3">
      <c r="A8274">
        <v>439</v>
      </c>
      <c r="B8274" s="31">
        <v>68</v>
      </c>
      <c r="C8274" s="130">
        <v>4136</v>
      </c>
    </row>
    <row r="8275" spans="1:3">
      <c r="A8275">
        <v>440</v>
      </c>
      <c r="B8275" s="31">
        <v>44</v>
      </c>
      <c r="C8275" s="130">
        <v>1164</v>
      </c>
    </row>
    <row r="8276" spans="1:3">
      <c r="A8276">
        <v>441</v>
      </c>
      <c r="B8276" s="31">
        <v>46</v>
      </c>
      <c r="C8276" s="130">
        <v>1396</v>
      </c>
    </row>
    <row r="8277" spans="1:3">
      <c r="A8277">
        <v>442</v>
      </c>
      <c r="B8277" s="31">
        <v>56</v>
      </c>
      <c r="C8277" s="130">
        <v>2103</v>
      </c>
    </row>
    <row r="8278" spans="1:3">
      <c r="A8278">
        <v>443</v>
      </c>
      <c r="B8278" s="31">
        <v>58</v>
      </c>
      <c r="C8278" s="130">
        <v>2564</v>
      </c>
    </row>
    <row r="8279" spans="1:3">
      <c r="A8279">
        <v>444</v>
      </c>
      <c r="B8279" s="31">
        <v>55</v>
      </c>
      <c r="C8279" s="130">
        <v>2138</v>
      </c>
    </row>
    <row r="8280" spans="1:3">
      <c r="A8280">
        <v>445</v>
      </c>
      <c r="B8280" s="31">
        <v>55</v>
      </c>
      <c r="C8280" s="130">
        <v>2212</v>
      </c>
    </row>
    <row r="8281" spans="1:3">
      <c r="A8281">
        <v>446</v>
      </c>
      <c r="B8281" s="31">
        <v>48</v>
      </c>
      <c r="C8281" s="130">
        <v>1464</v>
      </c>
    </row>
    <row r="8282" spans="1:3">
      <c r="A8282">
        <v>447</v>
      </c>
      <c r="B8282" s="31">
        <v>49</v>
      </c>
      <c r="C8282" s="130">
        <v>1628</v>
      </c>
    </row>
    <row r="8283" spans="1:3">
      <c r="A8283">
        <v>448</v>
      </c>
      <c r="B8283" s="31">
        <v>49</v>
      </c>
      <c r="C8283" s="130">
        <v>1590</v>
      </c>
    </row>
    <row r="8284" spans="1:3">
      <c r="A8284">
        <v>449</v>
      </c>
      <c r="B8284" s="31">
        <v>49</v>
      </c>
      <c r="C8284" s="130">
        <v>1680</v>
      </c>
    </row>
    <row r="8285" spans="1:3">
      <c r="A8285">
        <v>450</v>
      </c>
      <c r="B8285" s="31">
        <v>63</v>
      </c>
      <c r="C8285" s="130">
        <v>2856</v>
      </c>
    </row>
    <row r="8286" spans="1:3">
      <c r="A8286">
        <v>451</v>
      </c>
      <c r="B8286" s="31">
        <v>49</v>
      </c>
      <c r="C8286" s="130">
        <v>1776</v>
      </c>
    </row>
    <row r="8287" spans="1:3">
      <c r="A8287">
        <v>452</v>
      </c>
      <c r="B8287" s="31">
        <v>56</v>
      </c>
      <c r="C8287" s="130">
        <v>2190</v>
      </c>
    </row>
    <row r="8288" spans="1:3">
      <c r="A8288">
        <v>453</v>
      </c>
      <c r="B8288" s="31">
        <v>49</v>
      </c>
      <c r="C8288" s="130">
        <v>1258</v>
      </c>
    </row>
    <row r="8289" spans="1:3">
      <c r="A8289">
        <v>454</v>
      </c>
      <c r="B8289" s="31">
        <v>55</v>
      </c>
      <c r="C8289" s="130">
        <v>2150</v>
      </c>
    </row>
    <row r="8290" spans="1:3">
      <c r="A8290">
        <v>455</v>
      </c>
      <c r="B8290" s="31">
        <v>57</v>
      </c>
      <c r="C8290" s="130">
        <v>2760</v>
      </c>
    </row>
    <row r="8291" spans="1:3">
      <c r="A8291">
        <v>456</v>
      </c>
      <c r="B8291" s="31">
        <v>61</v>
      </c>
      <c r="C8291" s="130">
        <v>2930</v>
      </c>
    </row>
    <row r="8292" spans="1:3">
      <c r="A8292">
        <v>457</v>
      </c>
      <c r="B8292" s="31">
        <v>48</v>
      </c>
      <c r="C8292" s="130">
        <v>1542</v>
      </c>
    </row>
    <row r="8293" spans="1:3">
      <c r="A8293">
        <v>458</v>
      </c>
      <c r="B8293" s="31">
        <v>44</v>
      </c>
      <c r="C8293" s="130">
        <v>1078</v>
      </c>
    </row>
    <row r="8294" spans="1:3">
      <c r="A8294">
        <v>459</v>
      </c>
      <c r="B8294" s="31">
        <v>41</v>
      </c>
      <c r="C8294" s="130">
        <v>1014</v>
      </c>
    </row>
    <row r="8295" spans="1:3">
      <c r="A8295">
        <v>460</v>
      </c>
      <c r="B8295" s="31">
        <v>49</v>
      </c>
      <c r="C8295" s="130">
        <v>1676</v>
      </c>
    </row>
    <row r="8296" spans="1:3">
      <c r="A8296">
        <v>461</v>
      </c>
      <c r="B8296" s="31">
        <v>41</v>
      </c>
      <c r="C8296" s="130">
        <v>928</v>
      </c>
    </row>
    <row r="8297" spans="1:3">
      <c r="A8297">
        <v>462</v>
      </c>
      <c r="B8297" s="31">
        <v>46</v>
      </c>
      <c r="C8297" s="130">
        <v>1410</v>
      </c>
    </row>
    <row r="8298" spans="1:3">
      <c r="A8298">
        <v>463</v>
      </c>
      <c r="B8298" s="31">
        <v>47</v>
      </c>
      <c r="C8298" s="130">
        <v>1392</v>
      </c>
    </row>
    <row r="8299" spans="1:3">
      <c r="A8299">
        <v>464</v>
      </c>
      <c r="B8299" s="31">
        <v>47</v>
      </c>
      <c r="C8299" s="130">
        <v>1386</v>
      </c>
    </row>
    <row r="8300" spans="1:3">
      <c r="A8300">
        <v>465</v>
      </c>
      <c r="B8300" s="31">
        <v>47</v>
      </c>
      <c r="C8300" s="130">
        <v>1382</v>
      </c>
    </row>
    <row r="8301" spans="1:3">
      <c r="A8301">
        <v>466</v>
      </c>
      <c r="B8301" s="31">
        <v>48</v>
      </c>
      <c r="C8301" s="130">
        <v>1468</v>
      </c>
    </row>
    <row r="8302" spans="1:3">
      <c r="A8302">
        <v>467</v>
      </c>
      <c r="B8302" s="31">
        <v>47</v>
      </c>
      <c r="C8302" s="130">
        <v>1430</v>
      </c>
    </row>
    <row r="8303" spans="1:3">
      <c r="A8303">
        <v>468</v>
      </c>
      <c r="B8303" s="31">
        <v>47</v>
      </c>
      <c r="C8303" s="130">
        <v>1500</v>
      </c>
    </row>
    <row r="8304" spans="1:3">
      <c r="A8304">
        <v>469</v>
      </c>
      <c r="B8304" s="31">
        <v>45</v>
      </c>
      <c r="C8304" s="130">
        <v>1288</v>
      </c>
    </row>
    <row r="8305" spans="1:3">
      <c r="A8305">
        <v>470</v>
      </c>
      <c r="B8305" s="31">
        <v>45</v>
      </c>
      <c r="C8305" s="130">
        <v>1624</v>
      </c>
    </row>
    <row r="8306" spans="1:3">
      <c r="A8306">
        <v>471</v>
      </c>
      <c r="B8306" s="31">
        <v>48</v>
      </c>
      <c r="C8306" s="130">
        <v>1514</v>
      </c>
    </row>
    <row r="8307" spans="1:3">
      <c r="A8307">
        <v>472</v>
      </c>
      <c r="B8307" s="31">
        <v>45</v>
      </c>
      <c r="C8307" s="130">
        <v>1348</v>
      </c>
    </row>
    <row r="8308" spans="1:3">
      <c r="A8308">
        <v>473</v>
      </c>
      <c r="B8308" s="31">
        <v>47</v>
      </c>
      <c r="C8308" s="130">
        <v>1328</v>
      </c>
    </row>
    <row r="8309" spans="1:3">
      <c r="A8309">
        <v>474</v>
      </c>
      <c r="B8309" s="31">
        <v>43</v>
      </c>
      <c r="C8309" s="130">
        <v>1202</v>
      </c>
    </row>
    <row r="8310" spans="1:3">
      <c r="A8310">
        <v>475</v>
      </c>
      <c r="B8310" s="31">
        <v>34</v>
      </c>
      <c r="C8310" s="130">
        <v>832</v>
      </c>
    </row>
    <row r="8311" spans="1:3">
      <c r="A8311">
        <v>476</v>
      </c>
      <c r="B8311" s="31">
        <v>39</v>
      </c>
      <c r="C8311" s="130">
        <v>916</v>
      </c>
    </row>
    <row r="8312" spans="1:3">
      <c r="A8312">
        <v>477</v>
      </c>
      <c r="B8312" s="31">
        <v>42</v>
      </c>
      <c r="C8312" s="130">
        <v>1018</v>
      </c>
    </row>
    <row r="8313" spans="1:3">
      <c r="A8313">
        <v>478</v>
      </c>
      <c r="B8313" s="31">
        <v>43</v>
      </c>
      <c r="C8313" s="130">
        <v>1056</v>
      </c>
    </row>
    <row r="8314" spans="1:3">
      <c r="A8314">
        <v>479</v>
      </c>
      <c r="B8314" s="31">
        <v>42</v>
      </c>
      <c r="C8314" s="130">
        <v>1280</v>
      </c>
    </row>
    <row r="8315" spans="1:3">
      <c r="A8315">
        <v>480</v>
      </c>
      <c r="B8315" s="31">
        <v>43</v>
      </c>
      <c r="C8315" s="130">
        <v>1044</v>
      </c>
    </row>
    <row r="8316" spans="1:3">
      <c r="A8316">
        <v>481</v>
      </c>
      <c r="B8316" s="31">
        <v>44</v>
      </c>
      <c r="C8316" s="130">
        <v>1242</v>
      </c>
    </row>
    <row r="8317" spans="1:3">
      <c r="A8317">
        <v>482</v>
      </c>
      <c r="B8317" s="31">
        <v>41</v>
      </c>
      <c r="C8317" s="130">
        <v>912</v>
      </c>
    </row>
    <row r="8318" spans="1:3">
      <c r="A8318">
        <v>483</v>
      </c>
      <c r="B8318" s="31">
        <v>44</v>
      </c>
      <c r="C8318" s="130">
        <v>1202</v>
      </c>
    </row>
    <row r="8319" spans="1:3">
      <c r="A8319">
        <v>484</v>
      </c>
      <c r="B8319" s="31">
        <v>44</v>
      </c>
      <c r="C8319" s="130">
        <v>1130</v>
      </c>
    </row>
    <row r="8320" spans="1:3">
      <c r="A8320">
        <v>485</v>
      </c>
      <c r="B8320" s="31">
        <v>43</v>
      </c>
      <c r="C8320" s="130">
        <v>1192</v>
      </c>
    </row>
    <row r="8321" spans="1:3">
      <c r="A8321">
        <v>486</v>
      </c>
      <c r="B8321" s="31">
        <v>42</v>
      </c>
      <c r="C8321" s="130">
        <v>1126</v>
      </c>
    </row>
    <row r="8322" spans="1:3">
      <c r="A8322">
        <v>487</v>
      </c>
      <c r="B8322" s="31">
        <v>44</v>
      </c>
      <c r="C8322" s="130">
        <v>1126</v>
      </c>
    </row>
    <row r="8323" spans="1:3">
      <c r="A8323">
        <v>488</v>
      </c>
      <c r="B8323" s="31">
        <v>43</v>
      </c>
      <c r="C8323" s="130">
        <v>1046</v>
      </c>
    </row>
    <row r="8324" spans="1:3">
      <c r="A8324">
        <v>489</v>
      </c>
      <c r="B8324" s="31">
        <v>36</v>
      </c>
      <c r="C8324" s="130">
        <v>834</v>
      </c>
    </row>
    <row r="8325" spans="1:3">
      <c r="A8325">
        <v>490</v>
      </c>
      <c r="B8325" s="31">
        <v>44</v>
      </c>
      <c r="C8325" s="130">
        <v>1226</v>
      </c>
    </row>
    <row r="8326" spans="1:3">
      <c r="A8326">
        <v>491</v>
      </c>
      <c r="B8326" s="31">
        <v>44</v>
      </c>
      <c r="C8326" s="130">
        <v>1148</v>
      </c>
    </row>
    <row r="8327" spans="1:3">
      <c r="A8327">
        <v>492</v>
      </c>
      <c r="B8327" s="31">
        <v>44</v>
      </c>
      <c r="C8327" s="130">
        <v>1216</v>
      </c>
    </row>
    <row r="8328" spans="1:3">
      <c r="A8328">
        <v>493</v>
      </c>
      <c r="B8328" s="31">
        <v>43</v>
      </c>
      <c r="C8328" s="130">
        <v>1146</v>
      </c>
    </row>
    <row r="8329" spans="1:3">
      <c r="A8329">
        <v>494</v>
      </c>
      <c r="B8329" s="31">
        <v>42</v>
      </c>
      <c r="C8329" s="130">
        <v>1160</v>
      </c>
    </row>
    <row r="8330" spans="1:3">
      <c r="A8330">
        <v>495</v>
      </c>
      <c r="B8330" s="31">
        <v>43</v>
      </c>
      <c r="C8330" s="130">
        <v>1060</v>
      </c>
    </row>
    <row r="8331" spans="1:3">
      <c r="A8331">
        <v>496</v>
      </c>
      <c r="B8331" s="31">
        <v>44</v>
      </c>
      <c r="C8331" s="130">
        <v>1218</v>
      </c>
    </row>
    <row r="8332" spans="1:3">
      <c r="A8332">
        <v>497</v>
      </c>
      <c r="B8332" s="31">
        <v>66</v>
      </c>
      <c r="C8332" s="130">
        <v>3298</v>
      </c>
    </row>
    <row r="8333" spans="1:3">
      <c r="A8333">
        <v>498</v>
      </c>
      <c r="B8333" s="31">
        <v>73</v>
      </c>
      <c r="C8333" s="130">
        <v>5186</v>
      </c>
    </row>
    <row r="8334" spans="1:3">
      <c r="A8334">
        <v>499</v>
      </c>
      <c r="B8334" s="31">
        <v>37</v>
      </c>
      <c r="C8334" s="130">
        <v>724</v>
      </c>
    </row>
    <row r="8335" spans="1:3">
      <c r="A8335">
        <v>500</v>
      </c>
      <c r="B8335" s="31">
        <v>39</v>
      </c>
      <c r="C8335" s="130">
        <v>762</v>
      </c>
    </row>
    <row r="8336" spans="1:3">
      <c r="A8336">
        <v>501</v>
      </c>
      <c r="B8336" s="31">
        <v>39</v>
      </c>
      <c r="C8336" s="130">
        <v>770</v>
      </c>
    </row>
    <row r="8337" spans="1:3">
      <c r="A8337">
        <v>502</v>
      </c>
      <c r="B8337" s="31">
        <v>51</v>
      </c>
      <c r="C8337" s="130">
        <v>1930</v>
      </c>
    </row>
    <row r="8338" spans="1:3">
      <c r="A8338">
        <v>503</v>
      </c>
      <c r="B8338" s="31">
        <v>52</v>
      </c>
      <c r="C8338" s="130">
        <v>2014</v>
      </c>
    </row>
    <row r="8339" spans="1:3">
      <c r="A8339">
        <v>504</v>
      </c>
      <c r="B8339" s="31">
        <v>54</v>
      </c>
      <c r="C8339" s="130">
        <v>2278</v>
      </c>
    </row>
    <row r="8340" spans="1:3">
      <c r="A8340">
        <v>505</v>
      </c>
      <c r="B8340" s="31">
        <v>53</v>
      </c>
      <c r="C8340" s="130">
        <v>2090</v>
      </c>
    </row>
    <row r="8341" spans="1:3">
      <c r="A8341">
        <v>506</v>
      </c>
      <c r="B8341" s="31">
        <v>51</v>
      </c>
      <c r="C8341" s="130">
        <v>1828</v>
      </c>
    </row>
    <row r="8342" spans="1:3">
      <c r="A8342">
        <v>507</v>
      </c>
      <c r="B8342" s="31">
        <v>55</v>
      </c>
      <c r="C8342" s="130">
        <v>2136</v>
      </c>
    </row>
    <row r="8343" spans="1:3">
      <c r="A8343">
        <v>508</v>
      </c>
      <c r="B8343" s="31">
        <v>51</v>
      </c>
      <c r="C8343" s="130">
        <v>1794</v>
      </c>
    </row>
    <row r="8344" spans="1:3">
      <c r="A8344">
        <v>509</v>
      </c>
      <c r="B8344" s="31">
        <v>55</v>
      </c>
      <c r="C8344" s="130">
        <v>2302</v>
      </c>
    </row>
    <row r="8345" spans="1:3">
      <c r="A8345">
        <v>510</v>
      </c>
      <c r="B8345" s="31">
        <v>52</v>
      </c>
      <c r="C8345" s="130">
        <v>2132</v>
      </c>
    </row>
    <row r="8346" spans="1:3">
      <c r="A8346">
        <v>511</v>
      </c>
      <c r="B8346" s="31">
        <v>54</v>
      </c>
      <c r="C8346" s="130">
        <v>2358</v>
      </c>
    </row>
    <row r="8347" spans="1:3">
      <c r="A8347">
        <v>512</v>
      </c>
      <c r="B8347" s="31">
        <v>49</v>
      </c>
      <c r="C8347" s="130">
        <v>1722</v>
      </c>
    </row>
    <row r="8348" spans="1:3">
      <c r="A8348">
        <v>513</v>
      </c>
      <c r="B8348" s="31">
        <v>52</v>
      </c>
      <c r="C8348" s="130">
        <v>1774</v>
      </c>
    </row>
    <row r="8349" spans="1:3">
      <c r="A8349">
        <v>514</v>
      </c>
      <c r="B8349" s="31">
        <v>54</v>
      </c>
      <c r="C8349" s="130">
        <v>2438</v>
      </c>
    </row>
    <row r="8350" spans="1:3">
      <c r="A8350">
        <v>515</v>
      </c>
      <c r="B8350" s="31">
        <v>50</v>
      </c>
      <c r="C8350" s="130">
        <v>1704</v>
      </c>
    </row>
    <row r="8351" spans="1:3">
      <c r="A8351">
        <v>516</v>
      </c>
      <c r="B8351" s="31">
        <v>49</v>
      </c>
      <c r="C8351" s="130">
        <v>1688</v>
      </c>
    </row>
    <row r="8352" spans="1:3">
      <c r="A8352">
        <v>517</v>
      </c>
      <c r="B8352" s="31">
        <v>52</v>
      </c>
      <c r="C8352" s="130">
        <v>1968</v>
      </c>
    </row>
    <row r="8353" spans="1:3">
      <c r="A8353">
        <v>518</v>
      </c>
      <c r="B8353" s="31">
        <v>53</v>
      </c>
      <c r="C8353" s="130">
        <v>1924</v>
      </c>
    </row>
    <row r="8354" spans="1:3">
      <c r="A8354">
        <v>519</v>
      </c>
      <c r="B8354" s="31">
        <v>52</v>
      </c>
      <c r="C8354" s="130">
        <v>2008</v>
      </c>
    </row>
    <row r="8355" spans="1:3">
      <c r="A8355">
        <v>520</v>
      </c>
      <c r="B8355" s="31">
        <v>51</v>
      </c>
      <c r="C8355" s="130">
        <v>1910</v>
      </c>
    </row>
    <row r="8356" spans="1:3">
      <c r="A8356">
        <v>521</v>
      </c>
      <c r="B8356" s="31">
        <v>48</v>
      </c>
      <c r="C8356" s="130">
        <v>1642</v>
      </c>
    </row>
    <row r="8357" spans="1:3">
      <c r="A8357">
        <v>522</v>
      </c>
      <c r="B8357" s="31">
        <v>52</v>
      </c>
      <c r="C8357" s="130">
        <v>1952</v>
      </c>
    </row>
    <row r="8358" spans="1:3">
      <c r="A8358">
        <v>523</v>
      </c>
      <c r="B8358" s="31">
        <v>52</v>
      </c>
      <c r="C8358" s="130">
        <v>1940</v>
      </c>
    </row>
    <row r="8359" spans="1:3">
      <c r="A8359">
        <v>524</v>
      </c>
      <c r="B8359" s="31">
        <v>56</v>
      </c>
      <c r="C8359" s="130">
        <v>2502</v>
      </c>
    </row>
    <row r="8360" spans="1:3">
      <c r="A8360">
        <v>525</v>
      </c>
      <c r="B8360" s="31">
        <v>51</v>
      </c>
      <c r="C8360" s="130">
        <v>1746</v>
      </c>
    </row>
    <row r="8361" spans="1:3">
      <c r="A8361">
        <v>526</v>
      </c>
      <c r="B8361" s="31">
        <v>55</v>
      </c>
      <c r="C8361" s="130">
        <v>2262</v>
      </c>
    </row>
    <row r="8362" spans="1:3">
      <c r="A8362">
        <v>527</v>
      </c>
      <c r="B8362" s="31">
        <v>54</v>
      </c>
      <c r="C8362" s="130">
        <v>1948</v>
      </c>
    </row>
    <row r="8363" spans="1:3">
      <c r="A8363">
        <v>528</v>
      </c>
      <c r="B8363" s="31">
        <v>51</v>
      </c>
      <c r="C8363" s="130">
        <v>1824</v>
      </c>
    </row>
    <row r="8364" spans="1:3">
      <c r="A8364">
        <v>529</v>
      </c>
      <c r="B8364" s="31">
        <v>52</v>
      </c>
      <c r="C8364" s="130">
        <v>2054</v>
      </c>
    </row>
    <row r="8365" spans="1:3">
      <c r="A8365">
        <v>530</v>
      </c>
      <c r="B8365" s="31">
        <v>53</v>
      </c>
      <c r="C8365" s="130">
        <v>1912</v>
      </c>
    </row>
    <row r="8366" spans="1:3">
      <c r="A8366">
        <v>531</v>
      </c>
      <c r="B8366" s="31">
        <v>53</v>
      </c>
      <c r="C8366" s="130">
        <v>1932</v>
      </c>
    </row>
    <row r="8367" spans="1:3">
      <c r="A8367">
        <v>532</v>
      </c>
      <c r="B8367" s="31">
        <v>44</v>
      </c>
      <c r="C8367" s="130">
        <v>1692</v>
      </c>
    </row>
    <row r="8368" spans="1:3">
      <c r="A8368">
        <v>533</v>
      </c>
      <c r="B8368" s="31">
        <v>53</v>
      </c>
      <c r="C8368" s="130">
        <v>2040</v>
      </c>
    </row>
    <row r="8369" spans="1:3">
      <c r="A8369">
        <v>534</v>
      </c>
      <c r="B8369" s="31">
        <v>57</v>
      </c>
      <c r="C8369" s="130">
        <v>2502</v>
      </c>
    </row>
    <row r="8370" spans="1:3">
      <c r="A8370">
        <v>535</v>
      </c>
      <c r="B8370" s="31">
        <v>60</v>
      </c>
      <c r="C8370" s="130">
        <v>2459</v>
      </c>
    </row>
    <row r="8371" spans="1:3">
      <c r="A8371">
        <v>536</v>
      </c>
      <c r="B8371" s="31">
        <v>55</v>
      </c>
      <c r="C8371" s="130">
        <v>2506</v>
      </c>
    </row>
    <row r="8372" spans="1:3">
      <c r="A8372">
        <v>537</v>
      </c>
      <c r="B8372" s="31">
        <v>57</v>
      </c>
      <c r="C8372" s="130">
        <v>2538</v>
      </c>
    </row>
    <row r="8373" spans="1:3">
      <c r="A8373">
        <v>538</v>
      </c>
      <c r="B8373" s="31">
        <v>58</v>
      </c>
      <c r="C8373" s="130">
        <v>2598</v>
      </c>
    </row>
    <row r="8374" spans="1:3">
      <c r="A8374">
        <v>539</v>
      </c>
      <c r="B8374" s="31">
        <v>60</v>
      </c>
      <c r="C8374" s="130">
        <v>2870</v>
      </c>
    </row>
    <row r="8375" spans="1:3">
      <c r="A8375">
        <v>540</v>
      </c>
      <c r="B8375" s="31">
        <v>52</v>
      </c>
      <c r="C8375" s="130">
        <v>2776</v>
      </c>
    </row>
    <row r="8376" spans="1:3">
      <c r="A8376">
        <v>541</v>
      </c>
      <c r="B8376" s="31">
        <v>48</v>
      </c>
      <c r="C8376" s="130">
        <v>2008</v>
      </c>
    </row>
    <row r="8377" spans="1:3">
      <c r="A8377">
        <v>542</v>
      </c>
      <c r="B8377" s="31">
        <v>48</v>
      </c>
      <c r="C8377" s="130">
        <v>1698</v>
      </c>
    </row>
    <row r="8378" spans="1:3">
      <c r="A8378">
        <v>543</v>
      </c>
      <c r="B8378" s="31">
        <v>48</v>
      </c>
      <c r="C8378" s="130">
        <v>1946</v>
      </c>
    </row>
    <row r="8379" spans="1:3">
      <c r="A8379">
        <v>544</v>
      </c>
      <c r="B8379" s="31">
        <v>59</v>
      </c>
      <c r="C8379" s="130">
        <v>2576</v>
      </c>
    </row>
    <row r="8380" spans="1:3">
      <c r="A8380">
        <v>545</v>
      </c>
      <c r="B8380" s="31">
        <v>56</v>
      </c>
      <c r="C8380" s="130">
        <v>2252</v>
      </c>
    </row>
    <row r="8381" spans="1:3">
      <c r="A8381">
        <v>546</v>
      </c>
      <c r="B8381" s="31">
        <v>61</v>
      </c>
      <c r="C8381" s="130">
        <v>2516</v>
      </c>
    </row>
    <row r="8382" spans="1:3">
      <c r="A8382">
        <v>547</v>
      </c>
      <c r="B8382" s="31">
        <v>57</v>
      </c>
      <c r="C8382" s="130">
        <v>2242</v>
      </c>
    </row>
    <row r="8383" spans="1:3">
      <c r="A8383">
        <v>548</v>
      </c>
      <c r="B8383" s="31">
        <v>49</v>
      </c>
      <c r="C8383" s="130">
        <v>1952</v>
      </c>
    </row>
    <row r="8384" spans="1:3">
      <c r="A8384">
        <v>549</v>
      </c>
      <c r="B8384" s="31">
        <v>61</v>
      </c>
      <c r="C8384" s="130">
        <v>2734</v>
      </c>
    </row>
    <row r="8385" spans="1:3">
      <c r="A8385">
        <v>550</v>
      </c>
      <c r="B8385" s="31">
        <v>55</v>
      </c>
      <c r="C8385" s="130">
        <v>2254</v>
      </c>
    </row>
    <row r="8386" spans="1:3">
      <c r="A8386">
        <v>551</v>
      </c>
      <c r="B8386" s="31">
        <v>56</v>
      </c>
      <c r="C8386" s="130">
        <v>2650</v>
      </c>
    </row>
    <row r="8387" spans="1:3">
      <c r="A8387">
        <v>552</v>
      </c>
      <c r="B8387" s="31">
        <v>61</v>
      </c>
      <c r="C8387" s="130">
        <v>3248</v>
      </c>
    </row>
    <row r="8388" spans="1:3">
      <c r="A8388">
        <v>553</v>
      </c>
      <c r="B8388" s="31">
        <v>48</v>
      </c>
      <c r="C8388" s="130">
        <v>1758</v>
      </c>
    </row>
    <row r="8389" spans="1:3">
      <c r="A8389">
        <v>554</v>
      </c>
      <c r="B8389" s="31">
        <v>57</v>
      </c>
      <c r="C8389" s="130">
        <v>2398</v>
      </c>
    </row>
    <row r="8390" spans="1:3">
      <c r="A8390">
        <v>555</v>
      </c>
      <c r="B8390" s="31">
        <v>48</v>
      </c>
      <c r="C8390" s="130">
        <v>1724</v>
      </c>
    </row>
    <row r="8391" spans="1:3">
      <c r="A8391">
        <v>556</v>
      </c>
      <c r="B8391" s="31">
        <v>60</v>
      </c>
      <c r="C8391" s="130">
        <v>2462</v>
      </c>
    </row>
    <row r="8392" spans="1:3">
      <c r="A8392">
        <v>557</v>
      </c>
      <c r="B8392" s="31">
        <v>64</v>
      </c>
      <c r="C8392" s="130">
        <v>3562</v>
      </c>
    </row>
    <row r="8393" spans="1:3">
      <c r="A8393">
        <v>558</v>
      </c>
      <c r="B8393" s="31">
        <v>49</v>
      </c>
      <c r="C8393" s="130">
        <v>1922</v>
      </c>
    </row>
    <row r="8394" spans="1:3">
      <c r="A8394">
        <v>559</v>
      </c>
      <c r="B8394" s="31">
        <v>58</v>
      </c>
      <c r="C8394" s="130">
        <v>2618</v>
      </c>
    </row>
    <row r="8395" spans="1:3">
      <c r="A8395">
        <v>560</v>
      </c>
      <c r="B8395" s="31">
        <v>62</v>
      </c>
      <c r="C8395" s="130">
        <v>2748</v>
      </c>
    </row>
    <row r="8396" spans="1:3">
      <c r="A8396">
        <v>561</v>
      </c>
      <c r="B8396" s="31">
        <v>66</v>
      </c>
      <c r="C8396" s="130">
        <v>3684</v>
      </c>
    </row>
    <row r="8397" spans="1:3">
      <c r="A8397">
        <v>562</v>
      </c>
      <c r="B8397" s="31">
        <v>48</v>
      </c>
      <c r="C8397" s="130">
        <v>1844</v>
      </c>
    </row>
    <row r="8398" spans="1:3">
      <c r="A8398">
        <v>563</v>
      </c>
      <c r="B8398" s="31">
        <v>47</v>
      </c>
      <c r="C8398" s="130">
        <v>1760</v>
      </c>
    </row>
    <row r="8399" spans="1:3">
      <c r="A8399">
        <v>564</v>
      </c>
      <c r="B8399" s="31">
        <v>49</v>
      </c>
      <c r="C8399" s="130">
        <v>1676</v>
      </c>
    </row>
    <row r="8400" spans="1:3">
      <c r="A8400">
        <v>565</v>
      </c>
      <c r="B8400" s="31">
        <v>49</v>
      </c>
      <c r="C8400" s="130">
        <v>1988</v>
      </c>
    </row>
    <row r="8401" spans="1:3">
      <c r="A8401">
        <v>566</v>
      </c>
      <c r="B8401" s="31">
        <v>47</v>
      </c>
      <c r="C8401" s="130">
        <v>1598</v>
      </c>
    </row>
    <row r="8402" spans="1:3">
      <c r="A8402">
        <v>567</v>
      </c>
      <c r="B8402" s="31">
        <v>51</v>
      </c>
      <c r="C8402" s="130">
        <v>1928</v>
      </c>
    </row>
    <row r="8403" spans="1:3">
      <c r="A8403">
        <v>568</v>
      </c>
      <c r="B8403" s="31">
        <v>53</v>
      </c>
      <c r="C8403" s="130">
        <v>1988</v>
      </c>
    </row>
    <row r="8404" spans="1:3">
      <c r="A8404">
        <v>569</v>
      </c>
      <c r="B8404" s="31">
        <v>51</v>
      </c>
      <c r="C8404" s="130">
        <v>1832</v>
      </c>
    </row>
    <row r="8405" spans="1:3">
      <c r="A8405">
        <v>570</v>
      </c>
      <c r="B8405" s="31">
        <v>51</v>
      </c>
      <c r="C8405" s="130">
        <v>1794</v>
      </c>
    </row>
    <row r="8406" spans="1:3">
      <c r="A8406">
        <v>571</v>
      </c>
      <c r="B8406" s="31">
        <v>51</v>
      </c>
      <c r="C8406" s="130">
        <v>1774</v>
      </c>
    </row>
    <row r="8407" spans="1:3">
      <c r="A8407">
        <v>572</v>
      </c>
      <c r="B8407" s="31">
        <v>54</v>
      </c>
      <c r="C8407" s="130">
        <v>2046</v>
      </c>
    </row>
    <row r="8408" spans="1:3">
      <c r="A8408">
        <v>573</v>
      </c>
      <c r="B8408" s="31">
        <v>51</v>
      </c>
      <c r="C8408" s="130">
        <v>1676</v>
      </c>
    </row>
    <row r="8409" spans="1:3">
      <c r="A8409">
        <v>574</v>
      </c>
      <c r="B8409" s="31">
        <v>47</v>
      </c>
      <c r="C8409" s="130">
        <v>1454</v>
      </c>
    </row>
    <row r="8410" spans="1:3">
      <c r="A8410">
        <v>575</v>
      </c>
      <c r="B8410" s="31">
        <v>48</v>
      </c>
      <c r="C8410" s="130">
        <v>1992</v>
      </c>
    </row>
    <row r="8411" spans="1:3">
      <c r="A8411">
        <v>576</v>
      </c>
      <c r="B8411" s="31">
        <v>49</v>
      </c>
      <c r="C8411" s="130">
        <v>1702</v>
      </c>
    </row>
    <row r="8412" spans="1:3">
      <c r="A8412">
        <v>577</v>
      </c>
      <c r="B8412" s="31">
        <v>51</v>
      </c>
      <c r="C8412" s="130">
        <v>1926</v>
      </c>
    </row>
    <row r="8413" spans="1:3">
      <c r="A8413">
        <v>578</v>
      </c>
      <c r="B8413" s="31">
        <v>51</v>
      </c>
      <c r="C8413" s="130">
        <v>1896</v>
      </c>
    </row>
    <row r="8414" spans="1:3">
      <c r="A8414">
        <v>579</v>
      </c>
      <c r="B8414" s="31">
        <v>51</v>
      </c>
      <c r="C8414" s="130">
        <v>1926</v>
      </c>
    </row>
    <row r="8415" spans="1:3">
      <c r="A8415">
        <v>580</v>
      </c>
      <c r="B8415" s="31">
        <v>51</v>
      </c>
      <c r="C8415" s="130">
        <v>1686</v>
      </c>
    </row>
    <row r="8416" spans="1:3">
      <c r="A8416">
        <v>581</v>
      </c>
      <c r="B8416" s="31">
        <v>51</v>
      </c>
      <c r="C8416" s="130">
        <v>1806</v>
      </c>
    </row>
    <row r="8417" spans="1:3">
      <c r="A8417">
        <v>582</v>
      </c>
      <c r="B8417" s="31">
        <v>53</v>
      </c>
      <c r="C8417" s="130">
        <v>1942</v>
      </c>
    </row>
    <row r="8418" spans="1:3">
      <c r="A8418">
        <v>583</v>
      </c>
      <c r="B8418" s="31">
        <v>52</v>
      </c>
      <c r="C8418" s="130">
        <v>2008</v>
      </c>
    </row>
    <row r="8419" spans="1:3">
      <c r="A8419">
        <v>584</v>
      </c>
      <c r="B8419" s="31">
        <v>47</v>
      </c>
      <c r="C8419" s="130">
        <v>1530</v>
      </c>
    </row>
    <row r="8420" spans="1:3">
      <c r="A8420">
        <v>585</v>
      </c>
      <c r="B8420" s="31">
        <v>53</v>
      </c>
      <c r="C8420" s="130">
        <v>1964</v>
      </c>
    </row>
    <row r="8421" spans="1:3">
      <c r="A8421">
        <v>586</v>
      </c>
      <c r="B8421" s="31">
        <v>51</v>
      </c>
      <c r="C8421" s="130">
        <v>1780</v>
      </c>
    </row>
    <row r="8422" spans="1:3">
      <c r="A8422">
        <v>587</v>
      </c>
      <c r="B8422" s="31">
        <v>49</v>
      </c>
      <c r="C8422" s="130">
        <v>1870</v>
      </c>
    </row>
    <row r="8423" spans="1:3">
      <c r="A8423">
        <v>588</v>
      </c>
      <c r="B8423" s="31">
        <v>53</v>
      </c>
      <c r="C8423" s="130">
        <v>2026</v>
      </c>
    </row>
    <row r="8424" spans="1:3">
      <c r="A8424">
        <v>589</v>
      </c>
      <c r="B8424" s="31">
        <v>46</v>
      </c>
      <c r="C8424" s="130">
        <v>1500</v>
      </c>
    </row>
    <row r="8425" spans="1:3">
      <c r="A8425">
        <v>590</v>
      </c>
      <c r="B8425" s="31">
        <v>52</v>
      </c>
      <c r="C8425" s="130">
        <v>1822</v>
      </c>
    </row>
    <row r="8426" spans="1:3">
      <c r="A8426">
        <v>591</v>
      </c>
      <c r="B8426" s="31">
        <v>50</v>
      </c>
      <c r="C8426" s="130">
        <v>1884</v>
      </c>
    </row>
    <row r="8427" spans="1:3">
      <c r="A8427">
        <v>592</v>
      </c>
      <c r="B8427" s="31">
        <v>51</v>
      </c>
      <c r="C8427" s="130">
        <v>1826</v>
      </c>
    </row>
    <row r="8428" spans="1:3">
      <c r="A8428">
        <v>593</v>
      </c>
      <c r="B8428" s="31">
        <v>50</v>
      </c>
      <c r="C8428" s="130">
        <v>1850</v>
      </c>
    </row>
    <row r="8429" spans="1:3">
      <c r="A8429">
        <v>594</v>
      </c>
      <c r="B8429" s="31">
        <v>53</v>
      </c>
      <c r="C8429" s="130">
        <v>1884</v>
      </c>
    </row>
    <row r="8430" spans="1:3">
      <c r="A8430">
        <v>595</v>
      </c>
      <c r="B8430" s="31">
        <v>52</v>
      </c>
      <c r="C8430" s="130">
        <v>1968</v>
      </c>
    </row>
    <row r="8431" spans="1:3">
      <c r="A8431">
        <v>596</v>
      </c>
      <c r="B8431" s="31">
        <v>51</v>
      </c>
      <c r="C8431" s="130">
        <v>1934</v>
      </c>
    </row>
    <row r="8432" spans="1:3">
      <c r="A8432">
        <v>597</v>
      </c>
      <c r="B8432" s="31">
        <v>50</v>
      </c>
      <c r="C8432" s="130">
        <v>1862</v>
      </c>
    </row>
    <row r="8433" spans="1:3">
      <c r="A8433">
        <v>598</v>
      </c>
      <c r="B8433" s="31">
        <v>39</v>
      </c>
      <c r="C8433" s="130">
        <v>994</v>
      </c>
    </row>
    <row r="8434" spans="1:3">
      <c r="A8434">
        <v>599</v>
      </c>
      <c r="B8434" s="31">
        <v>42</v>
      </c>
      <c r="C8434" s="130">
        <v>1102</v>
      </c>
    </row>
    <row r="8435" spans="1:3">
      <c r="A8435">
        <v>600</v>
      </c>
      <c r="B8435" s="31">
        <v>44</v>
      </c>
      <c r="C8435" s="130">
        <v>1128</v>
      </c>
    </row>
    <row r="8436" spans="1:3">
      <c r="A8436">
        <v>601</v>
      </c>
      <c r="B8436" s="31">
        <v>40</v>
      </c>
      <c r="C8436" s="130">
        <v>860</v>
      </c>
    </row>
    <row r="8437" spans="1:3">
      <c r="A8437">
        <v>602</v>
      </c>
      <c r="B8437" s="31">
        <v>38</v>
      </c>
      <c r="C8437" s="130">
        <v>872</v>
      </c>
    </row>
    <row r="8438" spans="1:3">
      <c r="A8438">
        <v>603</v>
      </c>
      <c r="B8438" s="31">
        <v>41</v>
      </c>
      <c r="C8438" s="130">
        <v>1032</v>
      </c>
    </row>
    <row r="8439" spans="1:3">
      <c r="A8439">
        <v>604</v>
      </c>
      <c r="B8439" s="31">
        <v>42</v>
      </c>
      <c r="C8439" s="130">
        <v>1088</v>
      </c>
    </row>
    <row r="8440" spans="1:3">
      <c r="A8440">
        <v>605</v>
      </c>
      <c r="B8440" s="31">
        <v>37</v>
      </c>
      <c r="C8440" s="130">
        <v>822</v>
      </c>
    </row>
    <row r="8441" spans="1:3">
      <c r="A8441">
        <v>606</v>
      </c>
      <c r="B8441" s="31">
        <v>39</v>
      </c>
      <c r="C8441" s="130">
        <v>966</v>
      </c>
    </row>
    <row r="8442" spans="1:3">
      <c r="A8442">
        <v>607</v>
      </c>
      <c r="B8442" s="31">
        <v>40</v>
      </c>
      <c r="C8442" s="130">
        <v>938</v>
      </c>
    </row>
    <row r="8443" spans="1:3">
      <c r="A8443">
        <v>608</v>
      </c>
      <c r="B8443" s="31">
        <v>40</v>
      </c>
      <c r="C8443" s="130">
        <v>852</v>
      </c>
    </row>
    <row r="8444" spans="1:3">
      <c r="A8444">
        <v>609</v>
      </c>
      <c r="B8444" s="31">
        <v>42</v>
      </c>
      <c r="C8444" s="130">
        <v>1074</v>
      </c>
    </row>
    <row r="8445" spans="1:3">
      <c r="A8445">
        <v>610</v>
      </c>
      <c r="B8445" s="31">
        <v>38</v>
      </c>
      <c r="C8445" s="130">
        <v>986</v>
      </c>
    </row>
    <row r="8446" spans="1:3">
      <c r="A8446">
        <v>611</v>
      </c>
      <c r="B8446" s="31">
        <v>42</v>
      </c>
      <c r="C8446" s="130">
        <v>1036</v>
      </c>
    </row>
    <row r="8447" spans="1:3">
      <c r="A8447">
        <v>612</v>
      </c>
      <c r="B8447" s="31">
        <v>41</v>
      </c>
      <c r="C8447" s="130">
        <v>998</v>
      </c>
    </row>
    <row r="8448" spans="1:3">
      <c r="A8448">
        <v>613</v>
      </c>
      <c r="B8448" s="31">
        <v>39</v>
      </c>
      <c r="C8448" s="130">
        <v>866</v>
      </c>
    </row>
    <row r="8449" spans="1:3">
      <c r="A8449">
        <v>614</v>
      </c>
      <c r="B8449" s="31">
        <v>40</v>
      </c>
      <c r="C8449" s="130">
        <v>1006</v>
      </c>
    </row>
    <row r="8450" spans="1:3">
      <c r="A8450">
        <v>615</v>
      </c>
      <c r="B8450" s="31">
        <v>42</v>
      </c>
      <c r="C8450" s="130">
        <v>988</v>
      </c>
    </row>
    <row r="8451" spans="1:3">
      <c r="A8451">
        <v>616</v>
      </c>
      <c r="B8451" s="31">
        <v>42</v>
      </c>
      <c r="C8451" s="130">
        <v>942</v>
      </c>
    </row>
    <row r="8452" spans="1:3">
      <c r="A8452">
        <v>617</v>
      </c>
      <c r="B8452" s="31">
        <v>41</v>
      </c>
      <c r="C8452" s="130">
        <v>1122</v>
      </c>
    </row>
    <row r="8453" spans="1:3">
      <c r="A8453">
        <v>618</v>
      </c>
      <c r="B8453" s="31">
        <v>38</v>
      </c>
      <c r="C8453" s="130">
        <v>888</v>
      </c>
    </row>
    <row r="8454" spans="1:3">
      <c r="A8454">
        <v>619</v>
      </c>
      <c r="B8454" s="31">
        <v>43</v>
      </c>
      <c r="C8454" s="130">
        <v>1250</v>
      </c>
    </row>
    <row r="8455" spans="1:3">
      <c r="A8455">
        <v>620</v>
      </c>
      <c r="B8455" s="31">
        <v>39</v>
      </c>
      <c r="C8455" s="130">
        <v>912</v>
      </c>
    </row>
    <row r="8456" spans="1:3">
      <c r="A8456">
        <v>621</v>
      </c>
      <c r="B8456" s="31">
        <v>39</v>
      </c>
      <c r="C8456" s="130">
        <v>850</v>
      </c>
    </row>
    <row r="8457" spans="1:3">
      <c r="A8457">
        <v>622</v>
      </c>
      <c r="B8457" s="31">
        <v>40</v>
      </c>
      <c r="C8457" s="130">
        <v>912</v>
      </c>
    </row>
    <row r="8458" spans="1:3">
      <c r="A8458">
        <v>623</v>
      </c>
      <c r="B8458" s="31">
        <v>43</v>
      </c>
      <c r="C8458" s="130">
        <v>1144</v>
      </c>
    </row>
    <row r="8459" spans="1:3">
      <c r="A8459">
        <v>624</v>
      </c>
      <c r="B8459" s="31">
        <v>59</v>
      </c>
      <c r="C8459" s="130">
        <v>2126</v>
      </c>
    </row>
    <row r="8460" spans="1:3">
      <c r="A8460">
        <v>625</v>
      </c>
      <c r="B8460" s="31">
        <v>49</v>
      </c>
      <c r="C8460" s="130">
        <v>1660</v>
      </c>
    </row>
    <row r="8461" spans="1:3">
      <c r="A8461">
        <v>626</v>
      </c>
      <c r="B8461" s="31">
        <v>55</v>
      </c>
      <c r="C8461" s="130">
        <v>1926</v>
      </c>
    </row>
    <row r="8462" spans="1:3">
      <c r="A8462">
        <v>627</v>
      </c>
      <c r="B8462" s="31">
        <v>59</v>
      </c>
      <c r="C8462" s="130">
        <v>2498</v>
      </c>
    </row>
    <row r="8463" spans="1:3">
      <c r="A8463">
        <v>628</v>
      </c>
      <c r="B8463" s="31">
        <v>60</v>
      </c>
      <c r="C8463" s="130">
        <v>2752</v>
      </c>
    </row>
    <row r="8464" spans="1:3">
      <c r="A8464">
        <v>629</v>
      </c>
      <c r="B8464" s="31">
        <v>48</v>
      </c>
      <c r="C8464" s="130">
        <v>1662</v>
      </c>
    </row>
    <row r="8465" spans="1:3">
      <c r="A8465">
        <v>630</v>
      </c>
      <c r="B8465" s="31">
        <v>49</v>
      </c>
      <c r="C8465" s="130">
        <v>1742</v>
      </c>
    </row>
    <row r="8466" spans="1:3">
      <c r="A8466">
        <v>631</v>
      </c>
      <c r="B8466" s="31">
        <v>48</v>
      </c>
      <c r="C8466" s="130">
        <v>1736</v>
      </c>
    </row>
    <row r="8467" spans="1:3">
      <c r="A8467">
        <v>632</v>
      </c>
      <c r="B8467" s="31">
        <v>47</v>
      </c>
      <c r="C8467" s="130">
        <v>1854</v>
      </c>
    </row>
    <row r="8468" spans="1:3">
      <c r="A8468">
        <v>633</v>
      </c>
      <c r="B8468" s="31">
        <v>47</v>
      </c>
      <c r="C8468" s="130">
        <v>1294</v>
      </c>
    </row>
    <row r="8469" spans="1:3">
      <c r="A8469">
        <v>634</v>
      </c>
      <c r="B8469" s="31">
        <v>49</v>
      </c>
      <c r="C8469" s="130">
        <v>1694</v>
      </c>
    </row>
    <row r="8470" spans="1:3">
      <c r="A8470">
        <v>635</v>
      </c>
      <c r="B8470" s="31">
        <v>46</v>
      </c>
      <c r="C8470" s="130">
        <v>1488</v>
      </c>
    </row>
    <row r="8471" spans="1:3">
      <c r="A8471">
        <v>636</v>
      </c>
      <c r="B8471" s="31">
        <v>47</v>
      </c>
      <c r="C8471" s="130">
        <v>1632</v>
      </c>
    </row>
    <row r="8472" spans="1:3">
      <c r="A8472">
        <v>637</v>
      </c>
      <c r="B8472" s="31">
        <v>48</v>
      </c>
      <c r="C8472" s="130">
        <v>1612</v>
      </c>
    </row>
    <row r="8473" spans="1:3">
      <c r="A8473">
        <v>638</v>
      </c>
      <c r="B8473" s="31">
        <v>49</v>
      </c>
      <c r="C8473" s="130">
        <v>1744</v>
      </c>
    </row>
    <row r="8474" spans="1:3">
      <c r="A8474">
        <v>639</v>
      </c>
      <c r="B8474" s="31">
        <v>48</v>
      </c>
      <c r="C8474" s="130">
        <v>1596</v>
      </c>
    </row>
    <row r="8475" spans="1:3">
      <c r="A8475">
        <v>640</v>
      </c>
      <c r="B8475" s="31">
        <v>36</v>
      </c>
      <c r="C8475" s="130">
        <v>682</v>
      </c>
    </row>
    <row r="8476" spans="1:3">
      <c r="A8476">
        <v>641</v>
      </c>
      <c r="B8476" s="31">
        <v>56</v>
      </c>
      <c r="C8476" s="130">
        <v>2316</v>
      </c>
    </row>
    <row r="8477" spans="1:3">
      <c r="A8477">
        <v>642</v>
      </c>
      <c r="B8477" s="31">
        <v>62</v>
      </c>
      <c r="C8477" s="130">
        <v>3036</v>
      </c>
    </row>
    <row r="8478" spans="1:3">
      <c r="A8478">
        <v>643</v>
      </c>
      <c r="B8478" s="31">
        <v>36</v>
      </c>
      <c r="C8478" s="130">
        <v>676</v>
      </c>
    </row>
    <row r="8479" spans="1:3">
      <c r="A8479">
        <v>644</v>
      </c>
      <c r="B8479" s="31">
        <v>40</v>
      </c>
      <c r="C8479" s="130">
        <v>830</v>
      </c>
    </row>
    <row r="8480" spans="1:3">
      <c r="A8480">
        <v>645</v>
      </c>
      <c r="B8480" s="31">
        <v>43</v>
      </c>
      <c r="C8480" s="130">
        <v>1030</v>
      </c>
    </row>
    <row r="8481" spans="1:3">
      <c r="A8481">
        <v>646</v>
      </c>
      <c r="B8481" s="31">
        <v>65</v>
      </c>
      <c r="C8481" s="130">
        <v>3644</v>
      </c>
    </row>
    <row r="8482" spans="1:3">
      <c r="A8482">
        <v>647</v>
      </c>
      <c r="B8482" s="31">
        <v>60</v>
      </c>
      <c r="C8482" s="130">
        <v>2508</v>
      </c>
    </row>
    <row r="8483" spans="1:3">
      <c r="A8483">
        <v>648</v>
      </c>
      <c r="B8483" s="31">
        <v>58</v>
      </c>
      <c r="C8483" s="130">
        <v>2516</v>
      </c>
    </row>
    <row r="8484" spans="1:3">
      <c r="A8484">
        <v>649</v>
      </c>
      <c r="B8484" s="31">
        <v>44</v>
      </c>
      <c r="C8484" s="130">
        <v>1200</v>
      </c>
    </row>
    <row r="8485" spans="1:3">
      <c r="A8485">
        <v>650</v>
      </c>
      <c r="B8485" s="31">
        <v>46</v>
      </c>
      <c r="C8485" s="130">
        <v>1344</v>
      </c>
    </row>
    <row r="8486" spans="1:3">
      <c r="A8486">
        <v>651</v>
      </c>
      <c r="B8486" s="31">
        <v>47</v>
      </c>
      <c r="C8486" s="130">
        <v>1354</v>
      </c>
    </row>
    <row r="8487" spans="1:3">
      <c r="A8487">
        <v>652</v>
      </c>
      <c r="B8487" s="31">
        <v>48</v>
      </c>
      <c r="C8487" s="130">
        <v>1500</v>
      </c>
    </row>
    <row r="8488" spans="1:3">
      <c r="A8488">
        <v>653</v>
      </c>
      <c r="B8488" s="31">
        <v>48</v>
      </c>
      <c r="C8488" s="130">
        <v>1490</v>
      </c>
    </row>
    <row r="8489" spans="1:3">
      <c r="A8489">
        <v>654</v>
      </c>
      <c r="B8489" s="31">
        <v>48</v>
      </c>
      <c r="C8489" s="130">
        <v>1602</v>
      </c>
    </row>
    <row r="8490" spans="1:3">
      <c r="A8490">
        <v>655</v>
      </c>
      <c r="B8490" s="31">
        <v>41</v>
      </c>
      <c r="C8490" s="130">
        <v>840</v>
      </c>
    </row>
    <row r="8491" spans="1:3">
      <c r="A8491">
        <v>656</v>
      </c>
      <c r="B8491" s="31">
        <v>43</v>
      </c>
      <c r="C8491" s="130">
        <v>1132</v>
      </c>
    </row>
    <row r="8492" spans="1:3">
      <c r="A8492">
        <v>657</v>
      </c>
      <c r="B8492" s="31">
        <v>41</v>
      </c>
      <c r="C8492" s="130">
        <v>984</v>
      </c>
    </row>
    <row r="8493" spans="1:3">
      <c r="A8493">
        <v>658</v>
      </c>
      <c r="B8493" s="31">
        <v>41</v>
      </c>
      <c r="C8493" s="130">
        <v>922</v>
      </c>
    </row>
    <row r="8494" spans="1:3">
      <c r="A8494">
        <v>659</v>
      </c>
      <c r="B8494" s="31">
        <v>41</v>
      </c>
      <c r="C8494" s="130">
        <v>970</v>
      </c>
    </row>
    <row r="8495" spans="1:3">
      <c r="A8495">
        <v>660</v>
      </c>
      <c r="B8495" s="31">
        <v>47</v>
      </c>
      <c r="C8495" s="130">
        <v>1348</v>
      </c>
    </row>
    <row r="8496" spans="1:3">
      <c r="A8496">
        <v>661</v>
      </c>
      <c r="B8496" s="31">
        <v>64</v>
      </c>
      <c r="C8496" s="130">
        <v>3206</v>
      </c>
    </row>
    <row r="8497" spans="1:3">
      <c r="A8497">
        <v>662</v>
      </c>
      <c r="B8497" s="31">
        <v>64</v>
      </c>
      <c r="C8497" s="130">
        <v>3182</v>
      </c>
    </row>
    <row r="8498" spans="1:3">
      <c r="A8498">
        <v>663</v>
      </c>
      <c r="B8498" s="31">
        <v>68</v>
      </c>
      <c r="C8498" s="130">
        <v>3626</v>
      </c>
    </row>
    <row r="8499" spans="1:3">
      <c r="A8499">
        <v>664</v>
      </c>
      <c r="B8499" s="31">
        <v>67</v>
      </c>
      <c r="C8499" s="130">
        <v>4022</v>
      </c>
    </row>
    <row r="8500" spans="1:3">
      <c r="A8500">
        <v>665</v>
      </c>
      <c r="B8500" s="31">
        <v>60</v>
      </c>
      <c r="C8500" s="130">
        <v>3020</v>
      </c>
    </row>
    <row r="8501" spans="1:3">
      <c r="A8501">
        <v>666</v>
      </c>
      <c r="B8501" s="31">
        <v>65</v>
      </c>
      <c r="C8501" s="130">
        <v>3696</v>
      </c>
    </row>
    <row r="8502" spans="1:3">
      <c r="A8502">
        <v>667</v>
      </c>
      <c r="B8502" s="31">
        <v>70</v>
      </c>
      <c r="C8502" s="130">
        <v>4462</v>
      </c>
    </row>
    <row r="8503" spans="1:3">
      <c r="A8503">
        <v>668</v>
      </c>
      <c r="B8503" s="31">
        <v>55</v>
      </c>
      <c r="C8503" s="130">
        <v>2332</v>
      </c>
    </row>
    <row r="8504" spans="1:3">
      <c r="A8504">
        <v>669</v>
      </c>
      <c r="B8504" s="31">
        <v>56</v>
      </c>
      <c r="C8504" s="130">
        <v>2538</v>
      </c>
    </row>
    <row r="8505" spans="1:3">
      <c r="A8505">
        <v>670</v>
      </c>
      <c r="B8505" s="31">
        <v>67</v>
      </c>
      <c r="C8505" s="130">
        <v>3580</v>
      </c>
    </row>
    <row r="8506" spans="1:3">
      <c r="A8506">
        <v>671</v>
      </c>
      <c r="B8506" s="31">
        <v>57</v>
      </c>
      <c r="C8506" s="130">
        <v>2528</v>
      </c>
    </row>
    <row r="8507" spans="1:3">
      <c r="A8507">
        <v>672</v>
      </c>
      <c r="B8507" s="31">
        <v>58</v>
      </c>
      <c r="C8507" s="130">
        <v>2402</v>
      </c>
    </row>
    <row r="8508" spans="1:3">
      <c r="A8508">
        <v>673</v>
      </c>
      <c r="B8508" s="31">
        <v>59</v>
      </c>
      <c r="C8508" s="130">
        <v>2666</v>
      </c>
    </row>
    <row r="8509" spans="1:3">
      <c r="A8509">
        <v>674</v>
      </c>
      <c r="B8509" s="31">
        <v>56</v>
      </c>
      <c r="C8509" s="130">
        <v>2140</v>
      </c>
    </row>
    <row r="8510" spans="1:3">
      <c r="A8510">
        <v>675</v>
      </c>
      <c r="B8510" s="31">
        <v>39</v>
      </c>
      <c r="C8510" s="130">
        <v>892</v>
      </c>
    </row>
    <row r="8511" spans="1:3">
      <c r="A8511">
        <v>676</v>
      </c>
      <c r="B8511" s="31">
        <v>38</v>
      </c>
      <c r="C8511" s="130">
        <v>750</v>
      </c>
    </row>
    <row r="8512" spans="1:3">
      <c r="A8512">
        <v>677</v>
      </c>
      <c r="B8512" s="31">
        <v>39</v>
      </c>
      <c r="C8512" s="130">
        <v>739</v>
      </c>
    </row>
    <row r="8513" spans="1:3">
      <c r="A8513">
        <v>678</v>
      </c>
      <c r="B8513" s="31">
        <v>39</v>
      </c>
      <c r="C8513" s="130">
        <v>976</v>
      </c>
    </row>
    <row r="8514" spans="1:3">
      <c r="A8514">
        <v>679</v>
      </c>
      <c r="B8514" s="31">
        <v>38</v>
      </c>
      <c r="C8514" s="130">
        <v>792</v>
      </c>
    </row>
    <row r="8515" spans="1:3">
      <c r="A8515">
        <v>680</v>
      </c>
      <c r="B8515" s="31">
        <v>39</v>
      </c>
      <c r="C8515" s="130">
        <v>928</v>
      </c>
    </row>
    <row r="8516" spans="1:3">
      <c r="A8516">
        <v>681</v>
      </c>
      <c r="B8516" s="31">
        <v>37</v>
      </c>
      <c r="C8516" s="130">
        <v>700</v>
      </c>
    </row>
    <row r="8517" spans="1:3">
      <c r="A8517">
        <v>682</v>
      </c>
      <c r="B8517" s="31">
        <v>39</v>
      </c>
      <c r="C8517" s="130">
        <v>938</v>
      </c>
    </row>
    <row r="8518" spans="1:3">
      <c r="A8518">
        <v>683</v>
      </c>
      <c r="B8518" s="31">
        <v>36</v>
      </c>
      <c r="C8518" s="130">
        <v>774</v>
      </c>
    </row>
    <row r="8519" spans="1:3">
      <c r="A8519">
        <v>684</v>
      </c>
      <c r="B8519" s="31">
        <v>39</v>
      </c>
      <c r="C8519" s="130">
        <v>966</v>
      </c>
    </row>
    <row r="8520" spans="1:3">
      <c r="A8520">
        <v>685</v>
      </c>
      <c r="B8520" s="31">
        <v>39</v>
      </c>
      <c r="C8520" s="130">
        <v>818</v>
      </c>
    </row>
    <row r="8521" spans="1:3">
      <c r="A8521">
        <v>686</v>
      </c>
      <c r="B8521" s="31">
        <v>37</v>
      </c>
      <c r="C8521" s="130">
        <v>760</v>
      </c>
    </row>
    <row r="8522" spans="1:3">
      <c r="A8522">
        <v>687</v>
      </c>
      <c r="B8522" s="31">
        <v>36</v>
      </c>
      <c r="C8522" s="130">
        <v>844</v>
      </c>
    </row>
    <row r="8523" spans="1:3">
      <c r="A8523">
        <v>688</v>
      </c>
      <c r="B8523" s="31">
        <v>38</v>
      </c>
      <c r="C8523" s="130">
        <v>746</v>
      </c>
    </row>
    <row r="8524" spans="1:3">
      <c r="A8524">
        <v>689</v>
      </c>
      <c r="B8524" s="31">
        <v>57</v>
      </c>
      <c r="C8524" s="130">
        <v>2224</v>
      </c>
    </row>
    <row r="8525" spans="1:3">
      <c r="A8525">
        <v>690</v>
      </c>
      <c r="B8525" s="31">
        <v>57</v>
      </c>
      <c r="C8525" s="130">
        <v>2220</v>
      </c>
    </row>
    <row r="8526" spans="1:3">
      <c r="A8526">
        <v>691</v>
      </c>
      <c r="B8526" s="31">
        <v>55</v>
      </c>
      <c r="C8526" s="130">
        <v>2282</v>
      </c>
    </row>
    <row r="8527" spans="1:3">
      <c r="A8527">
        <v>692</v>
      </c>
      <c r="B8527" s="31">
        <v>55</v>
      </c>
      <c r="C8527" s="130">
        <v>2266</v>
      </c>
    </row>
    <row r="8528" spans="1:3">
      <c r="A8528">
        <v>693</v>
      </c>
      <c r="B8528" s="31">
        <v>56</v>
      </c>
      <c r="C8528" s="130">
        <v>2280</v>
      </c>
    </row>
    <row r="8529" spans="1:3">
      <c r="A8529">
        <v>694</v>
      </c>
      <c r="B8529" s="31">
        <v>58</v>
      </c>
      <c r="C8529" s="130">
        <v>2308</v>
      </c>
    </row>
    <row r="8530" spans="1:3">
      <c r="A8530">
        <v>695</v>
      </c>
      <c r="B8530" s="31">
        <v>55</v>
      </c>
      <c r="C8530" s="130">
        <v>2196</v>
      </c>
    </row>
    <row r="8531" spans="1:3">
      <c r="A8531">
        <v>696</v>
      </c>
      <c r="B8531" s="31">
        <v>55</v>
      </c>
      <c r="C8531" s="130">
        <v>2070</v>
      </c>
    </row>
    <row r="8532" spans="1:3">
      <c r="A8532">
        <v>697</v>
      </c>
      <c r="B8532" s="31">
        <v>56</v>
      </c>
      <c r="C8532" s="130">
        <v>2554</v>
      </c>
    </row>
    <row r="8533" spans="1:3">
      <c r="A8533">
        <v>698</v>
      </c>
      <c r="B8533" s="31">
        <v>57</v>
      </c>
      <c r="C8533" s="130">
        <v>2476</v>
      </c>
    </row>
    <row r="8534" spans="1:3">
      <c r="A8534">
        <v>699</v>
      </c>
      <c r="B8534" s="31">
        <v>60</v>
      </c>
      <c r="C8534" s="130">
        <v>2862</v>
      </c>
    </row>
    <row r="8535" spans="1:3">
      <c r="A8535">
        <v>700</v>
      </c>
      <c r="B8535" s="31">
        <v>55</v>
      </c>
      <c r="C8535" s="130">
        <v>2104</v>
      </c>
    </row>
    <row r="8536" spans="1:3">
      <c r="A8536">
        <v>701</v>
      </c>
      <c r="B8536" s="31">
        <v>55</v>
      </c>
      <c r="C8536" s="130">
        <v>2040</v>
      </c>
    </row>
    <row r="8537" spans="1:3">
      <c r="A8537">
        <v>702</v>
      </c>
      <c r="B8537" s="31">
        <v>61</v>
      </c>
      <c r="C8537" s="130">
        <v>3000</v>
      </c>
    </row>
    <row r="8538" spans="1:3">
      <c r="A8538">
        <v>703</v>
      </c>
      <c r="B8538" s="31">
        <v>58</v>
      </c>
      <c r="C8538" s="130">
        <v>2809</v>
      </c>
    </row>
    <row r="8539" spans="1:3">
      <c r="A8539">
        <v>704</v>
      </c>
      <c r="B8539" s="31">
        <v>55</v>
      </c>
      <c r="C8539" s="130">
        <v>2208</v>
      </c>
    </row>
    <row r="8540" spans="1:3">
      <c r="A8540">
        <v>705</v>
      </c>
      <c r="B8540" s="31">
        <v>60</v>
      </c>
      <c r="C8540" s="130">
        <v>2740</v>
      </c>
    </row>
    <row r="8541" spans="1:3">
      <c r="A8541">
        <v>706</v>
      </c>
      <c r="B8541" s="31">
        <v>37</v>
      </c>
      <c r="C8541" s="16">
        <v>733</v>
      </c>
    </row>
    <row r="8542" spans="1:3">
      <c r="A8542">
        <v>707</v>
      </c>
      <c r="B8542" s="31">
        <v>38</v>
      </c>
      <c r="C8542" s="17">
        <v>804</v>
      </c>
    </row>
    <row r="8543" spans="1:3">
      <c r="A8543">
        <v>708</v>
      </c>
      <c r="B8543" s="31">
        <v>41</v>
      </c>
      <c r="C8543" s="17">
        <v>895</v>
      </c>
    </row>
    <row r="8544" spans="1:3">
      <c r="A8544">
        <v>709</v>
      </c>
      <c r="B8544" s="31">
        <v>43</v>
      </c>
      <c r="C8544" s="17">
        <v>1075</v>
      </c>
    </row>
    <row r="8545" spans="1:3">
      <c r="A8545">
        <v>710</v>
      </c>
      <c r="B8545" s="31">
        <v>45</v>
      </c>
      <c r="C8545" s="17">
        <v>1105</v>
      </c>
    </row>
    <row r="8546" spans="1:3">
      <c r="A8546">
        <v>711</v>
      </c>
      <c r="B8546" s="31">
        <v>44</v>
      </c>
      <c r="C8546" s="17">
        <v>1232</v>
      </c>
    </row>
    <row r="8547" spans="1:3">
      <c r="A8547">
        <v>712</v>
      </c>
      <c r="B8547" s="31">
        <v>48.5</v>
      </c>
      <c r="C8547" s="17">
        <v>1737</v>
      </c>
    </row>
    <row r="8548" spans="1:3">
      <c r="A8548">
        <v>713</v>
      </c>
      <c r="B8548" s="31">
        <v>58.8</v>
      </c>
      <c r="C8548" s="17">
        <v>2441</v>
      </c>
    </row>
    <row r="8549" spans="1:3">
      <c r="A8549">
        <v>714</v>
      </c>
      <c r="B8549" s="31">
        <v>58</v>
      </c>
      <c r="C8549" s="17">
        <v>2666</v>
      </c>
    </row>
    <row r="8550" spans="1:3">
      <c r="A8550">
        <v>715</v>
      </c>
      <c r="B8550" s="31">
        <v>60</v>
      </c>
      <c r="C8550" s="17">
        <v>3088</v>
      </c>
    </row>
    <row r="8551" spans="1:3">
      <c r="A8551">
        <v>716</v>
      </c>
      <c r="B8551" s="31">
        <v>66</v>
      </c>
      <c r="C8551" s="17">
        <v>3274</v>
      </c>
    </row>
    <row r="8552" spans="1:3">
      <c r="A8552">
        <v>717</v>
      </c>
      <c r="B8552" s="31">
        <v>69</v>
      </c>
      <c r="C8552" s="17">
        <v>4454</v>
      </c>
    </row>
    <row r="8553" spans="1:3">
      <c r="A8553">
        <v>718</v>
      </c>
      <c r="B8553" s="31">
        <v>76.5</v>
      </c>
      <c r="C8553" s="17">
        <v>5978</v>
      </c>
    </row>
    <row r="8554" spans="1:3">
      <c r="A8554">
        <v>719</v>
      </c>
      <c r="B8554" s="42">
        <v>51</v>
      </c>
      <c r="C8554" s="175">
        <v>1986</v>
      </c>
    </row>
    <row r="8555" spans="1:3">
      <c r="A8555">
        <v>720</v>
      </c>
      <c r="B8555" s="42">
        <v>54</v>
      </c>
      <c r="C8555" s="175">
        <v>1932</v>
      </c>
    </row>
    <row r="8556" spans="1:3">
      <c r="A8556">
        <v>721</v>
      </c>
      <c r="B8556" s="42">
        <v>52</v>
      </c>
      <c r="C8556" s="175">
        <v>1975</v>
      </c>
    </row>
    <row r="8557" spans="1:3">
      <c r="A8557">
        <v>722</v>
      </c>
      <c r="B8557" s="42">
        <v>57</v>
      </c>
      <c r="C8557" s="175">
        <v>2345</v>
      </c>
    </row>
    <row r="8558" spans="1:3">
      <c r="A8558">
        <v>723</v>
      </c>
      <c r="B8558" s="42">
        <v>53</v>
      </c>
      <c r="C8558" s="175">
        <v>2005</v>
      </c>
    </row>
    <row r="8559" spans="1:3">
      <c r="A8559">
        <v>724</v>
      </c>
      <c r="B8559" s="42">
        <v>59</v>
      </c>
      <c r="C8559" s="175">
        <v>2745</v>
      </c>
    </row>
    <row r="8560" spans="1:3">
      <c r="A8560">
        <v>725</v>
      </c>
      <c r="B8560" s="42">
        <v>58</v>
      </c>
      <c r="C8560" s="175">
        <v>2815</v>
      </c>
    </row>
    <row r="8561" spans="1:3">
      <c r="A8561">
        <v>726</v>
      </c>
      <c r="B8561" s="42">
        <v>57</v>
      </c>
      <c r="C8561" s="175">
        <v>2355</v>
      </c>
    </row>
    <row r="8562" spans="1:3">
      <c r="A8562">
        <v>727</v>
      </c>
      <c r="B8562" s="42">
        <v>52</v>
      </c>
      <c r="C8562" s="175">
        <v>1982</v>
      </c>
    </row>
    <row r="8563" spans="1:3">
      <c r="A8563">
        <v>728</v>
      </c>
      <c r="B8563" s="42">
        <v>52</v>
      </c>
      <c r="C8563" s="175">
        <v>2145</v>
      </c>
    </row>
    <row r="8564" spans="1:3">
      <c r="A8564">
        <v>729</v>
      </c>
      <c r="B8564" s="42">
        <v>57</v>
      </c>
      <c r="C8564" s="175">
        <v>2445</v>
      </c>
    </row>
    <row r="8565" spans="1:3">
      <c r="A8565">
        <v>730</v>
      </c>
      <c r="B8565" s="42">
        <v>57</v>
      </c>
      <c r="C8565" s="175">
        <v>2345</v>
      </c>
    </row>
    <row r="8566" spans="1:3">
      <c r="A8566">
        <v>731</v>
      </c>
      <c r="B8566" s="42">
        <v>54</v>
      </c>
      <c r="C8566" s="175">
        <v>2060</v>
      </c>
    </row>
    <row r="8567" spans="1:3">
      <c r="A8567">
        <v>732</v>
      </c>
      <c r="B8567" s="42">
        <v>60</v>
      </c>
      <c r="C8567" s="175">
        <v>2885</v>
      </c>
    </row>
    <row r="8568" spans="1:3">
      <c r="A8568">
        <v>733</v>
      </c>
      <c r="B8568" s="42">
        <v>54</v>
      </c>
      <c r="C8568" s="175">
        <v>2105</v>
      </c>
    </row>
    <row r="8569" spans="1:3">
      <c r="A8569">
        <v>734</v>
      </c>
      <c r="B8569" s="42">
        <v>59</v>
      </c>
      <c r="C8569" s="175">
        <v>2535</v>
      </c>
    </row>
    <row r="8570" spans="1:3">
      <c r="A8570">
        <v>735</v>
      </c>
      <c r="B8570" s="42">
        <v>48</v>
      </c>
      <c r="C8570" s="175">
        <v>1600</v>
      </c>
    </row>
    <row r="8571" spans="1:3">
      <c r="A8571">
        <v>736</v>
      </c>
      <c r="B8571" s="42">
        <v>43</v>
      </c>
      <c r="C8571" s="175">
        <v>1230</v>
      </c>
    </row>
    <row r="8572" spans="1:3">
      <c r="A8572">
        <v>737</v>
      </c>
      <c r="B8572" s="42">
        <v>38</v>
      </c>
      <c r="C8572" s="175">
        <v>1095</v>
      </c>
    </row>
    <row r="8573" spans="1:3">
      <c r="A8573">
        <v>738</v>
      </c>
      <c r="B8573" s="42">
        <v>48</v>
      </c>
      <c r="C8573" s="175">
        <v>1625</v>
      </c>
    </row>
    <row r="8574" spans="1:3">
      <c r="A8574">
        <v>739</v>
      </c>
      <c r="B8574" s="42">
        <v>41</v>
      </c>
      <c r="C8574" s="175">
        <v>1020</v>
      </c>
    </row>
    <row r="8575" spans="1:3">
      <c r="A8575">
        <v>740</v>
      </c>
      <c r="B8575" s="42">
        <v>43</v>
      </c>
      <c r="C8575" s="175">
        <v>1150</v>
      </c>
    </row>
    <row r="8576" spans="1:3">
      <c r="A8576">
        <v>741</v>
      </c>
      <c r="B8576" s="42">
        <v>51</v>
      </c>
      <c r="C8576" s="175">
        <v>1620</v>
      </c>
    </row>
    <row r="8577" spans="1:3">
      <c r="A8577">
        <v>742</v>
      </c>
      <c r="B8577" s="42">
        <v>43</v>
      </c>
      <c r="C8577" s="175">
        <v>1190</v>
      </c>
    </row>
    <row r="8578" spans="1:3">
      <c r="A8578">
        <v>743</v>
      </c>
      <c r="B8578" s="42">
        <v>60</v>
      </c>
      <c r="C8578" s="175">
        <v>2715</v>
      </c>
    </row>
    <row r="8579" spans="1:3">
      <c r="A8579">
        <v>744</v>
      </c>
      <c r="B8579" s="42">
        <v>53</v>
      </c>
      <c r="C8579" s="175">
        <v>2035</v>
      </c>
    </row>
    <row r="8580" spans="1:3">
      <c r="A8580">
        <v>745</v>
      </c>
      <c r="B8580" s="42">
        <v>56</v>
      </c>
      <c r="C8580" s="175">
        <v>2280</v>
      </c>
    </row>
    <row r="8581" spans="1:3">
      <c r="A8581">
        <v>746</v>
      </c>
      <c r="B8581" s="42">
        <v>53</v>
      </c>
      <c r="C8581" s="175">
        <v>2010</v>
      </c>
    </row>
    <row r="8582" spans="1:3">
      <c r="A8582">
        <v>747</v>
      </c>
      <c r="B8582" s="42">
        <v>43</v>
      </c>
      <c r="C8582" s="175">
        <v>1165</v>
      </c>
    </row>
    <row r="8583" spans="1:3">
      <c r="A8583">
        <v>748</v>
      </c>
      <c r="B8583" s="42">
        <v>55</v>
      </c>
      <c r="C8583" s="175">
        <v>2370</v>
      </c>
    </row>
    <row r="8584" spans="1:3">
      <c r="A8584">
        <v>749</v>
      </c>
      <c r="B8584" s="42">
        <v>57</v>
      </c>
      <c r="C8584" s="175">
        <v>2580</v>
      </c>
    </row>
    <row r="8585" spans="1:3">
      <c r="A8585">
        <v>750</v>
      </c>
      <c r="B8585" s="42">
        <v>54</v>
      </c>
      <c r="C8585" s="175">
        <v>2050</v>
      </c>
    </row>
    <row r="8586" spans="1:3">
      <c r="A8586">
        <v>751</v>
      </c>
      <c r="B8586" s="42">
        <v>60</v>
      </c>
      <c r="C8586" s="175">
        <v>2845</v>
      </c>
    </row>
    <row r="8587" spans="1:3">
      <c r="A8587">
        <v>752</v>
      </c>
      <c r="B8587" s="42">
        <v>58</v>
      </c>
      <c r="C8587" s="175">
        <v>2690</v>
      </c>
    </row>
    <row r="8588" spans="1:3">
      <c r="A8588">
        <v>753</v>
      </c>
      <c r="B8588" s="42">
        <v>62</v>
      </c>
      <c r="C8588" s="175">
        <v>2830</v>
      </c>
    </row>
    <row r="8589" spans="1:3">
      <c r="A8589">
        <v>754</v>
      </c>
      <c r="B8589" s="42">
        <v>54</v>
      </c>
      <c r="C8589" s="175">
        <v>2345</v>
      </c>
    </row>
    <row r="8590" spans="1:3">
      <c r="A8590">
        <v>755</v>
      </c>
      <c r="B8590" s="42">
        <v>55</v>
      </c>
      <c r="C8590" s="175">
        <v>2380</v>
      </c>
    </row>
    <row r="8591" spans="1:3">
      <c r="A8591">
        <v>756</v>
      </c>
      <c r="B8591" s="42">
        <v>63</v>
      </c>
      <c r="C8591" s="175">
        <v>3405</v>
      </c>
    </row>
    <row r="8592" spans="1:3">
      <c r="A8592">
        <v>757</v>
      </c>
      <c r="B8592" s="42">
        <v>60</v>
      </c>
      <c r="C8592" s="175">
        <v>2805</v>
      </c>
    </row>
    <row r="8593" spans="1:3">
      <c r="A8593">
        <v>758</v>
      </c>
      <c r="B8593" s="42">
        <v>57</v>
      </c>
      <c r="C8593" s="175">
        <v>2295</v>
      </c>
    </row>
    <row r="8594" spans="1:3">
      <c r="A8594">
        <v>759</v>
      </c>
      <c r="B8594" s="42">
        <v>60</v>
      </c>
      <c r="C8594" s="175">
        <v>2920</v>
      </c>
    </row>
    <row r="8595" spans="1:3">
      <c r="A8595">
        <v>760</v>
      </c>
      <c r="B8595" s="42">
        <v>55</v>
      </c>
      <c r="C8595" s="175">
        <v>2310</v>
      </c>
    </row>
    <row r="8596" spans="1:3">
      <c r="A8596">
        <v>761</v>
      </c>
      <c r="B8596" s="42">
        <v>51</v>
      </c>
      <c r="C8596" s="175">
        <v>1990</v>
      </c>
    </row>
    <row r="8597" spans="1:3">
      <c r="A8597">
        <v>762</v>
      </c>
      <c r="B8597" s="42">
        <v>55</v>
      </c>
      <c r="C8597" s="175">
        <v>2290</v>
      </c>
    </row>
    <row r="8598" spans="1:3">
      <c r="A8598">
        <v>763</v>
      </c>
      <c r="B8598" s="42">
        <v>55</v>
      </c>
      <c r="C8598" s="175">
        <v>2365</v>
      </c>
    </row>
    <row r="8599" spans="1:3">
      <c r="A8599">
        <v>764</v>
      </c>
      <c r="B8599" s="42">
        <v>59</v>
      </c>
      <c r="C8599" s="175">
        <v>2545</v>
      </c>
    </row>
    <row r="8600" spans="1:3">
      <c r="A8600">
        <v>765</v>
      </c>
      <c r="B8600" s="42">
        <v>53</v>
      </c>
      <c r="C8600" s="175">
        <v>2070</v>
      </c>
    </row>
    <row r="8601" spans="1:3">
      <c r="A8601">
        <v>766</v>
      </c>
      <c r="B8601" s="42">
        <v>60</v>
      </c>
      <c r="C8601" s="175">
        <v>2805</v>
      </c>
    </row>
    <row r="8602" spans="1:3">
      <c r="A8602">
        <v>767</v>
      </c>
      <c r="B8602" s="42">
        <v>54</v>
      </c>
      <c r="C8602" s="175">
        <v>2075</v>
      </c>
    </row>
    <row r="8603" spans="1:3">
      <c r="A8603">
        <v>768</v>
      </c>
      <c r="B8603" s="42">
        <v>60</v>
      </c>
      <c r="C8603" s="175">
        <v>2770</v>
      </c>
    </row>
    <row r="8604" spans="1:3">
      <c r="A8604">
        <v>769</v>
      </c>
      <c r="B8604" s="42">
        <v>67</v>
      </c>
      <c r="C8604" s="175">
        <v>4155</v>
      </c>
    </row>
    <row r="8605" spans="1:3">
      <c r="A8605">
        <v>770</v>
      </c>
      <c r="B8605" s="42">
        <v>62</v>
      </c>
      <c r="C8605" s="175">
        <v>2940</v>
      </c>
    </row>
    <row r="8606" spans="1:3">
      <c r="A8606">
        <v>771</v>
      </c>
      <c r="B8606" s="42">
        <v>64</v>
      </c>
      <c r="C8606" s="175">
        <v>3590</v>
      </c>
    </row>
    <row r="8607" spans="1:3">
      <c r="A8607">
        <v>772</v>
      </c>
      <c r="B8607" s="42">
        <v>56</v>
      </c>
      <c r="C8607" s="380">
        <v>2150</v>
      </c>
    </row>
    <row r="8608" spans="1:3">
      <c r="A8608">
        <v>773</v>
      </c>
      <c r="B8608" s="42">
        <v>53</v>
      </c>
      <c r="C8608" s="175">
        <v>2100</v>
      </c>
    </row>
    <row r="8609" spans="1:3">
      <c r="A8609">
        <v>774</v>
      </c>
      <c r="B8609" s="42">
        <v>53</v>
      </c>
      <c r="C8609" s="175">
        <v>2075</v>
      </c>
    </row>
    <row r="8610" spans="1:3">
      <c r="A8610">
        <v>775</v>
      </c>
      <c r="B8610" s="42">
        <v>59</v>
      </c>
      <c r="C8610" s="426">
        <v>2605</v>
      </c>
    </row>
    <row r="8611" spans="1:3">
      <c r="A8611">
        <v>776</v>
      </c>
      <c r="B8611" s="42">
        <v>58</v>
      </c>
      <c r="C8611" s="175">
        <v>2305</v>
      </c>
    </row>
    <row r="8612" spans="1:3">
      <c r="A8612">
        <v>777</v>
      </c>
      <c r="B8612" s="42">
        <v>63</v>
      </c>
      <c r="C8612" s="175">
        <v>3140</v>
      </c>
    </row>
    <row r="8613" spans="1:3">
      <c r="A8613">
        <v>778</v>
      </c>
      <c r="B8613" s="42">
        <v>57</v>
      </c>
      <c r="C8613" s="175">
        <v>2215</v>
      </c>
    </row>
    <row r="8614" spans="1:3">
      <c r="A8614">
        <v>779</v>
      </c>
      <c r="B8614" s="42">
        <v>60</v>
      </c>
      <c r="C8614" s="175">
        <v>2755</v>
      </c>
    </row>
    <row r="8615" spans="1:3">
      <c r="A8615">
        <v>780</v>
      </c>
      <c r="B8615" s="42">
        <v>55</v>
      </c>
      <c r="C8615" s="175">
        <v>2260</v>
      </c>
    </row>
    <row r="8616" spans="1:3">
      <c r="A8616">
        <v>781</v>
      </c>
      <c r="B8616" s="42">
        <v>53</v>
      </c>
      <c r="C8616" s="175">
        <v>2030</v>
      </c>
    </row>
    <row r="8617" spans="1:3">
      <c r="A8617">
        <v>782</v>
      </c>
      <c r="B8617" s="42">
        <v>57</v>
      </c>
      <c r="C8617" s="175">
        <v>2315</v>
      </c>
    </row>
    <row r="8618" spans="1:3">
      <c r="A8618">
        <v>783</v>
      </c>
      <c r="B8618" s="42">
        <v>58</v>
      </c>
      <c r="C8618" s="175">
        <v>2520</v>
      </c>
    </row>
    <row r="8619" spans="1:3">
      <c r="A8619">
        <v>784</v>
      </c>
      <c r="B8619" s="42">
        <v>57</v>
      </c>
      <c r="C8619" s="175">
        <v>2375</v>
      </c>
    </row>
    <row r="8620" spans="1:3">
      <c r="A8620">
        <v>785</v>
      </c>
      <c r="B8620" s="42">
        <v>60</v>
      </c>
      <c r="C8620" s="175">
        <v>2885</v>
      </c>
    </row>
    <row r="8621" spans="1:3">
      <c r="A8621">
        <v>786</v>
      </c>
      <c r="B8621" s="42">
        <v>54</v>
      </c>
      <c r="C8621" s="175">
        <v>2105</v>
      </c>
    </row>
    <row r="8622" spans="1:3">
      <c r="A8622">
        <v>787</v>
      </c>
      <c r="B8622" s="42">
        <v>60</v>
      </c>
      <c r="C8622" s="175">
        <v>3050</v>
      </c>
    </row>
    <row r="8623" spans="1:3">
      <c r="A8623">
        <v>788</v>
      </c>
      <c r="B8623" s="42">
        <v>64</v>
      </c>
      <c r="C8623" s="175">
        <v>3320</v>
      </c>
    </row>
    <row r="8624" spans="1:3">
      <c r="A8624">
        <v>789</v>
      </c>
      <c r="B8624" s="42">
        <v>53</v>
      </c>
      <c r="C8624" s="175">
        <v>2035</v>
      </c>
    </row>
    <row r="8625" spans="1:3">
      <c r="A8625">
        <v>790</v>
      </c>
      <c r="B8625" s="42">
        <v>60</v>
      </c>
      <c r="C8625" s="175">
        <v>2725</v>
      </c>
    </row>
    <row r="8626" spans="1:3">
      <c r="A8626">
        <v>791</v>
      </c>
      <c r="B8626" s="42">
        <v>61</v>
      </c>
      <c r="C8626" s="175">
        <v>2710</v>
      </c>
    </row>
    <row r="8627" spans="1:3">
      <c r="A8627">
        <v>792</v>
      </c>
      <c r="B8627" s="42">
        <v>73</v>
      </c>
      <c r="C8627" s="175">
        <v>5095</v>
      </c>
    </row>
    <row r="8628" spans="1:3">
      <c r="A8628">
        <v>793</v>
      </c>
      <c r="B8628" s="42">
        <v>62</v>
      </c>
      <c r="C8628" s="175">
        <v>3085</v>
      </c>
    </row>
    <row r="8629" spans="1:3">
      <c r="A8629">
        <v>794</v>
      </c>
      <c r="B8629" s="42">
        <v>63</v>
      </c>
      <c r="C8629" s="175">
        <v>2935</v>
      </c>
    </row>
    <row r="8630" spans="1:3">
      <c r="A8630">
        <v>795</v>
      </c>
      <c r="B8630" s="42">
        <v>73</v>
      </c>
      <c r="C8630" s="175">
        <v>4500</v>
      </c>
    </row>
    <row r="8631" spans="1:3">
      <c r="A8631">
        <v>796</v>
      </c>
      <c r="B8631" s="42">
        <v>62</v>
      </c>
      <c r="C8631" s="175">
        <v>3175</v>
      </c>
    </row>
    <row r="8632" spans="1:3">
      <c r="A8632">
        <v>797</v>
      </c>
      <c r="B8632" s="42">
        <v>66</v>
      </c>
      <c r="C8632" s="175">
        <v>3655</v>
      </c>
    </row>
    <row r="8633" spans="1:3">
      <c r="A8633">
        <v>798</v>
      </c>
      <c r="B8633" s="42">
        <v>54</v>
      </c>
      <c r="C8633" s="175">
        <v>2115</v>
      </c>
    </row>
    <row r="8634" spans="1:3">
      <c r="A8634">
        <v>799</v>
      </c>
      <c r="B8634" s="42">
        <v>61</v>
      </c>
      <c r="C8634" s="175">
        <v>3195</v>
      </c>
    </row>
    <row r="8635" spans="1:3">
      <c r="A8635">
        <v>800</v>
      </c>
      <c r="B8635" s="42">
        <v>55</v>
      </c>
      <c r="C8635" s="175">
        <v>2390</v>
      </c>
    </row>
    <row r="8636" spans="1:3">
      <c r="A8636">
        <v>801</v>
      </c>
      <c r="B8636" s="42">
        <v>62</v>
      </c>
      <c r="C8636" s="175">
        <v>2930</v>
      </c>
    </row>
    <row r="8637" spans="1:3">
      <c r="A8637">
        <v>802</v>
      </c>
      <c r="B8637" s="42">
        <v>54</v>
      </c>
      <c r="C8637" s="175">
        <v>2150</v>
      </c>
    </row>
    <row r="8638" spans="1:3">
      <c r="A8638">
        <v>803</v>
      </c>
      <c r="B8638" s="42">
        <v>57</v>
      </c>
      <c r="C8638" s="175">
        <v>2570</v>
      </c>
    </row>
    <row r="8639" spans="1:3">
      <c r="A8639">
        <v>804</v>
      </c>
      <c r="B8639" s="42">
        <v>56</v>
      </c>
      <c r="C8639" s="175">
        <v>2690</v>
      </c>
    </row>
    <row r="8640" spans="1:3">
      <c r="A8640">
        <v>805</v>
      </c>
      <c r="B8640" s="42">
        <v>59</v>
      </c>
      <c r="C8640" s="175">
        <v>2875</v>
      </c>
    </row>
    <row r="8641" spans="1:3">
      <c r="A8641">
        <v>806</v>
      </c>
      <c r="B8641" s="42">
        <v>60</v>
      </c>
      <c r="C8641" s="175">
        <v>2670</v>
      </c>
    </row>
    <row r="8642" spans="1:3">
      <c r="A8642">
        <v>807</v>
      </c>
      <c r="B8642" s="42">
        <v>58</v>
      </c>
      <c r="C8642" s="175">
        <v>2535</v>
      </c>
    </row>
    <row r="8643" spans="1:3">
      <c r="A8643">
        <v>808</v>
      </c>
      <c r="B8643" s="42">
        <v>61</v>
      </c>
      <c r="C8643" s="175">
        <v>2955</v>
      </c>
    </row>
    <row r="8644" spans="1:3">
      <c r="A8644">
        <v>809</v>
      </c>
      <c r="B8644" s="42">
        <v>64</v>
      </c>
      <c r="C8644" s="175">
        <v>2995</v>
      </c>
    </row>
    <row r="8645" spans="1:3">
      <c r="A8645">
        <v>810</v>
      </c>
      <c r="B8645" s="42">
        <v>36</v>
      </c>
      <c r="C8645" s="175">
        <v>710</v>
      </c>
    </row>
    <row r="8646" spans="1:3">
      <c r="A8646">
        <v>811</v>
      </c>
      <c r="B8646" s="42">
        <v>47</v>
      </c>
      <c r="C8646" s="175">
        <v>1455</v>
      </c>
    </row>
    <row r="8647" spans="1:3">
      <c r="A8647">
        <v>812</v>
      </c>
      <c r="B8647" s="42">
        <v>53</v>
      </c>
      <c r="C8647" s="175">
        <v>2015</v>
      </c>
    </row>
    <row r="8648" spans="1:3">
      <c r="A8648">
        <v>813</v>
      </c>
      <c r="B8648" s="42">
        <v>49</v>
      </c>
      <c r="C8648" s="175">
        <v>1600</v>
      </c>
    </row>
    <row r="8649" spans="1:3">
      <c r="A8649">
        <v>814</v>
      </c>
      <c r="B8649" s="42">
        <v>38</v>
      </c>
      <c r="C8649" s="175">
        <v>815</v>
      </c>
    </row>
    <row r="8650" spans="1:3">
      <c r="A8650">
        <v>815</v>
      </c>
      <c r="B8650" s="42">
        <v>48</v>
      </c>
      <c r="C8650" s="175">
        <v>1555</v>
      </c>
    </row>
    <row r="8651" spans="1:3">
      <c r="A8651">
        <v>816</v>
      </c>
      <c r="B8651" s="42">
        <v>51</v>
      </c>
      <c r="C8651" s="175">
        <v>1980</v>
      </c>
    </row>
    <row r="8652" spans="1:3">
      <c r="A8652">
        <v>817</v>
      </c>
      <c r="B8652" s="42">
        <v>51</v>
      </c>
      <c r="C8652" s="175">
        <v>1890</v>
      </c>
    </row>
    <row r="8653" spans="1:3">
      <c r="A8653">
        <v>818</v>
      </c>
      <c r="B8653" s="42">
        <v>38</v>
      </c>
      <c r="C8653" s="175">
        <v>980</v>
      </c>
    </row>
    <row r="8654" spans="1:3">
      <c r="A8654">
        <v>819</v>
      </c>
      <c r="B8654" s="42">
        <v>41</v>
      </c>
      <c r="C8654" s="175">
        <v>965</v>
      </c>
    </row>
    <row r="8655" spans="1:3">
      <c r="A8655">
        <v>820</v>
      </c>
      <c r="B8655" s="42">
        <v>41</v>
      </c>
      <c r="C8655" s="175">
        <v>985</v>
      </c>
    </row>
    <row r="8656" spans="1:3">
      <c r="A8656">
        <v>821</v>
      </c>
      <c r="B8656" s="42">
        <v>43</v>
      </c>
      <c r="C8656" s="175">
        <v>1020</v>
      </c>
    </row>
    <row r="8657" spans="1:3">
      <c r="A8657">
        <v>822</v>
      </c>
      <c r="B8657" s="42">
        <v>52</v>
      </c>
      <c r="C8657" s="175">
        <v>1815</v>
      </c>
    </row>
    <row r="8658" spans="1:3">
      <c r="A8658">
        <v>823</v>
      </c>
      <c r="B8658" s="42">
        <v>50</v>
      </c>
      <c r="C8658" s="175">
        <v>1590</v>
      </c>
    </row>
    <row r="8659" spans="1:3">
      <c r="A8659">
        <v>824</v>
      </c>
      <c r="B8659" s="42">
        <v>53</v>
      </c>
      <c r="C8659" s="175">
        <v>1915</v>
      </c>
    </row>
    <row r="8660" spans="1:3">
      <c r="A8660">
        <v>825</v>
      </c>
      <c r="B8660" s="42">
        <v>47</v>
      </c>
      <c r="C8660" s="175">
        <v>1505</v>
      </c>
    </row>
    <row r="8661" spans="1:3">
      <c r="A8661">
        <v>826</v>
      </c>
      <c r="B8661" s="42">
        <v>52</v>
      </c>
      <c r="C8661" s="175">
        <v>1925</v>
      </c>
    </row>
    <row r="8662" spans="1:3">
      <c r="A8662">
        <v>827</v>
      </c>
      <c r="B8662" s="42">
        <v>48</v>
      </c>
      <c r="C8662" s="175">
        <v>1465</v>
      </c>
    </row>
    <row r="8663" spans="1:3">
      <c r="A8663">
        <v>828</v>
      </c>
      <c r="B8663" s="42">
        <v>39</v>
      </c>
      <c r="C8663" s="175">
        <v>880</v>
      </c>
    </row>
    <row r="8664" spans="1:3">
      <c r="A8664">
        <v>829</v>
      </c>
      <c r="B8664" s="42">
        <v>52</v>
      </c>
      <c r="C8664" s="175">
        <v>2680</v>
      </c>
    </row>
    <row r="8665" spans="1:3">
      <c r="A8665">
        <v>830</v>
      </c>
      <c r="B8665" s="42">
        <v>52</v>
      </c>
      <c r="C8665" s="175">
        <v>2735</v>
      </c>
    </row>
    <row r="8666" spans="1:3">
      <c r="A8666">
        <v>831</v>
      </c>
      <c r="B8666" s="42">
        <v>54</v>
      </c>
      <c r="C8666" s="175">
        <v>1965</v>
      </c>
    </row>
    <row r="8667" spans="1:3">
      <c r="A8667">
        <v>832</v>
      </c>
      <c r="B8667" s="42">
        <v>39</v>
      </c>
      <c r="C8667" s="175">
        <v>875</v>
      </c>
    </row>
    <row r="8668" spans="1:3">
      <c r="A8668">
        <v>833</v>
      </c>
      <c r="B8668" s="42">
        <v>53</v>
      </c>
      <c r="C8668" s="175">
        <v>1880</v>
      </c>
    </row>
    <row r="8669" spans="1:3">
      <c r="A8669">
        <v>834</v>
      </c>
      <c r="B8669" s="42">
        <v>53</v>
      </c>
      <c r="C8669" s="175">
        <v>1865</v>
      </c>
    </row>
    <row r="8670" spans="1:3">
      <c r="A8670">
        <v>835</v>
      </c>
      <c r="B8670" s="42">
        <v>50</v>
      </c>
      <c r="C8670" s="175">
        <v>1820</v>
      </c>
    </row>
    <row r="8671" spans="1:3">
      <c r="A8671">
        <v>836</v>
      </c>
      <c r="B8671" s="42">
        <v>53</v>
      </c>
      <c r="C8671" s="175">
        <v>1955</v>
      </c>
    </row>
    <row r="8672" spans="1:3">
      <c r="A8672">
        <v>837</v>
      </c>
      <c r="B8672" s="42">
        <v>44</v>
      </c>
      <c r="C8672" s="175">
        <v>1225</v>
      </c>
    </row>
    <row r="8673" spans="1:3">
      <c r="A8673">
        <v>838</v>
      </c>
      <c r="B8673" s="42">
        <v>43</v>
      </c>
      <c r="C8673" s="175">
        <v>1150</v>
      </c>
    </row>
    <row r="8674" spans="1:3">
      <c r="A8674">
        <v>839</v>
      </c>
      <c r="B8674" s="42">
        <v>46</v>
      </c>
      <c r="C8674" s="175">
        <v>1310</v>
      </c>
    </row>
    <row r="8675" spans="1:3">
      <c r="A8675">
        <v>840</v>
      </c>
      <c r="B8675" s="42">
        <v>46</v>
      </c>
      <c r="C8675" s="175">
        <v>1485</v>
      </c>
    </row>
    <row r="8676" spans="1:3">
      <c r="A8676">
        <v>841</v>
      </c>
      <c r="B8676" s="42">
        <v>46</v>
      </c>
      <c r="C8676" s="175">
        <v>1460</v>
      </c>
    </row>
    <row r="8677" spans="1:3">
      <c r="A8677">
        <v>842</v>
      </c>
      <c r="B8677" s="42">
        <v>41</v>
      </c>
      <c r="C8677" s="175">
        <v>1025</v>
      </c>
    </row>
    <row r="8678" spans="1:3">
      <c r="A8678">
        <v>843</v>
      </c>
      <c r="B8678" s="42">
        <v>48</v>
      </c>
      <c r="C8678" s="175">
        <v>1405</v>
      </c>
    </row>
    <row r="8679" spans="1:3">
      <c r="A8679">
        <v>844</v>
      </c>
      <c r="B8679" s="42">
        <v>42</v>
      </c>
      <c r="C8679" s="175">
        <v>1215</v>
      </c>
    </row>
    <row r="8680" spans="1:3">
      <c r="A8680">
        <v>845</v>
      </c>
      <c r="B8680" s="42">
        <v>45</v>
      </c>
      <c r="C8680" s="175">
        <v>1150</v>
      </c>
    </row>
    <row r="8681" spans="1:3">
      <c r="A8681">
        <v>846</v>
      </c>
      <c r="B8681" s="42">
        <v>48</v>
      </c>
      <c r="C8681" s="175">
        <v>1480</v>
      </c>
    </row>
    <row r="8682" spans="1:3">
      <c r="A8682">
        <v>847</v>
      </c>
      <c r="B8682" s="42">
        <v>44</v>
      </c>
      <c r="C8682" s="175">
        <v>1330</v>
      </c>
    </row>
    <row r="8683" spans="1:3">
      <c r="A8683">
        <v>848</v>
      </c>
      <c r="B8683" s="42">
        <v>44</v>
      </c>
      <c r="C8683" s="175">
        <v>1325</v>
      </c>
    </row>
    <row r="8684" spans="1:3">
      <c r="A8684">
        <v>849</v>
      </c>
      <c r="B8684" s="42">
        <v>42</v>
      </c>
      <c r="C8684" s="175">
        <v>1105</v>
      </c>
    </row>
    <row r="8685" spans="1:3">
      <c r="A8685">
        <v>850</v>
      </c>
      <c r="B8685" s="42">
        <v>46</v>
      </c>
      <c r="C8685" s="175">
        <v>1340</v>
      </c>
    </row>
    <row r="8686" spans="1:3">
      <c r="A8686">
        <v>851</v>
      </c>
      <c r="B8686" s="42">
        <v>43</v>
      </c>
      <c r="C8686" s="380">
        <v>1105</v>
      </c>
    </row>
    <row r="8687" spans="1:3">
      <c r="A8687">
        <v>852</v>
      </c>
      <c r="B8687" s="42">
        <v>43</v>
      </c>
      <c r="C8687" s="175">
        <v>1290</v>
      </c>
    </row>
    <row r="8688" spans="1:3">
      <c r="A8688">
        <v>853</v>
      </c>
      <c r="B8688" s="42">
        <v>47</v>
      </c>
      <c r="C8688" s="175">
        <v>1450</v>
      </c>
    </row>
    <row r="8689" spans="1:3">
      <c r="A8689">
        <v>854</v>
      </c>
      <c r="B8689" s="42">
        <v>44</v>
      </c>
      <c r="C8689" s="426">
        <v>1410</v>
      </c>
    </row>
    <row r="8690" spans="1:3">
      <c r="A8690">
        <v>855</v>
      </c>
      <c r="B8690" s="42">
        <v>43</v>
      </c>
      <c r="C8690" s="175">
        <v>1430</v>
      </c>
    </row>
    <row r="8691" spans="1:3">
      <c r="A8691">
        <v>856</v>
      </c>
      <c r="B8691" s="42">
        <v>46</v>
      </c>
      <c r="C8691" s="175">
        <v>1180</v>
      </c>
    </row>
    <row r="8692" spans="1:3">
      <c r="A8692">
        <v>857</v>
      </c>
      <c r="B8692" s="42">
        <v>47</v>
      </c>
      <c r="C8692" s="175">
        <v>1280</v>
      </c>
    </row>
    <row r="8693" spans="1:3">
      <c r="A8693">
        <v>858</v>
      </c>
      <c r="B8693" s="42">
        <v>46</v>
      </c>
      <c r="C8693" s="175">
        <v>1310</v>
      </c>
    </row>
    <row r="8694" spans="1:3">
      <c r="A8694">
        <v>859</v>
      </c>
      <c r="B8694" s="42">
        <v>46</v>
      </c>
      <c r="C8694" s="175">
        <v>1435</v>
      </c>
    </row>
    <row r="8695" spans="1:3">
      <c r="A8695">
        <v>860</v>
      </c>
      <c r="B8695" s="42">
        <v>46</v>
      </c>
      <c r="C8695" s="175">
        <v>1330</v>
      </c>
    </row>
    <row r="8696" spans="1:3">
      <c r="A8696">
        <v>861</v>
      </c>
      <c r="B8696" s="42">
        <v>48</v>
      </c>
      <c r="C8696" s="175">
        <v>1590</v>
      </c>
    </row>
    <row r="8697" spans="1:3">
      <c r="A8697">
        <v>862</v>
      </c>
      <c r="B8697" s="42">
        <v>49</v>
      </c>
      <c r="C8697" s="175">
        <v>1550</v>
      </c>
    </row>
    <row r="8698" spans="1:3">
      <c r="A8698">
        <v>863</v>
      </c>
      <c r="B8698" s="42">
        <v>47</v>
      </c>
      <c r="C8698" s="175">
        <v>1370</v>
      </c>
    </row>
    <row r="8699" spans="1:3">
      <c r="A8699">
        <v>864</v>
      </c>
      <c r="B8699" s="42">
        <v>47</v>
      </c>
      <c r="C8699" s="175">
        <v>1260</v>
      </c>
    </row>
    <row r="8700" spans="1:3">
      <c r="A8700">
        <v>865</v>
      </c>
      <c r="B8700" s="42">
        <v>44</v>
      </c>
      <c r="C8700" s="175">
        <v>1245</v>
      </c>
    </row>
    <row r="8701" spans="1:3">
      <c r="A8701">
        <v>866</v>
      </c>
      <c r="B8701" s="42">
        <v>52</v>
      </c>
      <c r="C8701" s="175">
        <v>1870</v>
      </c>
    </row>
    <row r="8702" spans="1:3">
      <c r="A8702">
        <v>867</v>
      </c>
      <c r="B8702" s="42">
        <v>52</v>
      </c>
      <c r="C8702" s="175">
        <v>1840</v>
      </c>
    </row>
    <row r="8703" spans="1:3">
      <c r="A8703">
        <v>868</v>
      </c>
      <c r="B8703" s="42">
        <v>49</v>
      </c>
      <c r="C8703" s="175">
        <v>1615</v>
      </c>
    </row>
    <row r="8704" spans="1:3">
      <c r="A8704">
        <v>869</v>
      </c>
      <c r="B8704" s="42">
        <v>48</v>
      </c>
      <c r="C8704" s="175">
        <v>1450</v>
      </c>
    </row>
    <row r="8705" spans="1:3">
      <c r="A8705">
        <v>870</v>
      </c>
      <c r="B8705" s="42">
        <v>54</v>
      </c>
      <c r="C8705" s="175">
        <v>1920</v>
      </c>
    </row>
    <row r="8706" spans="1:3">
      <c r="A8706">
        <v>871</v>
      </c>
      <c r="B8706" s="42">
        <v>44</v>
      </c>
      <c r="C8706" s="175">
        <v>1275</v>
      </c>
    </row>
    <row r="8707" spans="1:3">
      <c r="A8707">
        <v>872</v>
      </c>
      <c r="B8707" s="42">
        <v>60</v>
      </c>
      <c r="C8707" s="175">
        <v>2625</v>
      </c>
    </row>
    <row r="8708" spans="1:3">
      <c r="A8708">
        <v>873</v>
      </c>
      <c r="B8708" s="42">
        <v>59</v>
      </c>
      <c r="C8708" s="175">
        <v>2715</v>
      </c>
    </row>
    <row r="8709" spans="1:3">
      <c r="A8709">
        <v>874</v>
      </c>
      <c r="B8709" s="42">
        <v>60</v>
      </c>
      <c r="C8709" s="175">
        <v>2900</v>
      </c>
    </row>
    <row r="8710" spans="1:3">
      <c r="A8710">
        <v>875</v>
      </c>
      <c r="B8710" s="42">
        <v>56</v>
      </c>
      <c r="C8710" s="175">
        <v>2250</v>
      </c>
    </row>
    <row r="8711" spans="1:3">
      <c r="A8711">
        <v>876</v>
      </c>
      <c r="B8711" s="42">
        <v>59</v>
      </c>
      <c r="C8711" s="175">
        <v>2660</v>
      </c>
    </row>
    <row r="8712" spans="1:3">
      <c r="A8712">
        <v>877</v>
      </c>
      <c r="B8712" s="42">
        <v>61</v>
      </c>
      <c r="C8712" s="175">
        <v>2885</v>
      </c>
    </row>
    <row r="8713" spans="1:3">
      <c r="A8713">
        <v>878</v>
      </c>
      <c r="B8713" s="42">
        <v>58</v>
      </c>
      <c r="C8713" s="175">
        <v>2505</v>
      </c>
    </row>
    <row r="8714" spans="1:3">
      <c r="A8714">
        <v>879</v>
      </c>
      <c r="B8714" s="42">
        <v>57</v>
      </c>
      <c r="C8714" s="175">
        <v>2280</v>
      </c>
    </row>
    <row r="8715" spans="1:3">
      <c r="A8715">
        <v>880</v>
      </c>
      <c r="B8715" s="42">
        <v>56</v>
      </c>
      <c r="C8715" s="175">
        <v>2250</v>
      </c>
    </row>
    <row r="8716" spans="1:3">
      <c r="A8716">
        <v>881</v>
      </c>
      <c r="B8716" s="42">
        <v>55</v>
      </c>
      <c r="C8716" s="175">
        <v>2105</v>
      </c>
    </row>
    <row r="8717" spans="1:3">
      <c r="A8717">
        <v>882</v>
      </c>
      <c r="B8717" s="42">
        <v>55</v>
      </c>
      <c r="C8717" s="175">
        <v>2270</v>
      </c>
    </row>
    <row r="8718" spans="1:3">
      <c r="A8718">
        <v>883</v>
      </c>
      <c r="B8718" s="42">
        <v>60</v>
      </c>
      <c r="C8718" s="175">
        <v>2925</v>
      </c>
    </row>
    <row r="8719" spans="1:3">
      <c r="A8719">
        <v>884</v>
      </c>
      <c r="B8719" s="42">
        <v>54</v>
      </c>
      <c r="C8719" s="175">
        <v>2090</v>
      </c>
    </row>
    <row r="8720" spans="1:3">
      <c r="A8720">
        <v>885</v>
      </c>
      <c r="B8720" s="42">
        <v>55</v>
      </c>
      <c r="C8720" s="175">
        <v>2070</v>
      </c>
    </row>
    <row r="8721" spans="1:3">
      <c r="A8721">
        <v>886</v>
      </c>
      <c r="B8721" s="42">
        <v>55</v>
      </c>
      <c r="C8721" s="175">
        <v>2130</v>
      </c>
    </row>
    <row r="8722" spans="1:3">
      <c r="A8722">
        <v>887</v>
      </c>
      <c r="B8722" s="42">
        <v>54</v>
      </c>
      <c r="C8722" s="175">
        <v>1965</v>
      </c>
    </row>
    <row r="8723" spans="1:3">
      <c r="A8723">
        <v>888</v>
      </c>
      <c r="B8723" s="42">
        <v>52</v>
      </c>
      <c r="C8723" s="175">
        <v>2005</v>
      </c>
    </row>
    <row r="8724" spans="1:3">
      <c r="A8724">
        <v>889</v>
      </c>
      <c r="B8724" s="42">
        <v>57</v>
      </c>
      <c r="C8724" s="175">
        <v>2480</v>
      </c>
    </row>
    <row r="8725" spans="1:3">
      <c r="A8725">
        <v>890</v>
      </c>
      <c r="B8725" s="42">
        <v>61</v>
      </c>
      <c r="C8725" s="175">
        <v>2860</v>
      </c>
    </row>
    <row r="8726" spans="1:3">
      <c r="A8726">
        <v>891</v>
      </c>
      <c r="B8726" s="42">
        <v>59</v>
      </c>
      <c r="C8726" s="175">
        <v>2435</v>
      </c>
    </row>
    <row r="8727" spans="1:3">
      <c r="A8727">
        <v>892</v>
      </c>
      <c r="B8727" s="42">
        <v>56</v>
      </c>
      <c r="C8727" s="175">
        <v>2395</v>
      </c>
    </row>
    <row r="8728" spans="1:3">
      <c r="A8728">
        <v>893</v>
      </c>
      <c r="B8728" s="42">
        <v>56</v>
      </c>
      <c r="C8728" s="175">
        <v>2420</v>
      </c>
    </row>
    <row r="8729" spans="1:3">
      <c r="A8729">
        <v>894</v>
      </c>
      <c r="B8729" s="42">
        <v>55</v>
      </c>
      <c r="C8729" s="175">
        <v>2255</v>
      </c>
    </row>
    <row r="8730" spans="1:3">
      <c r="A8730">
        <v>895</v>
      </c>
      <c r="B8730" s="42">
        <v>54</v>
      </c>
      <c r="C8730" s="175">
        <v>2160</v>
      </c>
    </row>
    <row r="8731" spans="1:3">
      <c r="A8731">
        <v>896</v>
      </c>
      <c r="B8731" s="42">
        <v>54</v>
      </c>
      <c r="C8731" s="175">
        <v>2055</v>
      </c>
    </row>
    <row r="8732" spans="1:3">
      <c r="A8732">
        <v>897</v>
      </c>
      <c r="B8732" s="42">
        <v>58</v>
      </c>
      <c r="C8732" s="175">
        <v>2550</v>
      </c>
    </row>
    <row r="8733" spans="1:3">
      <c r="A8733">
        <v>898</v>
      </c>
      <c r="B8733" s="42">
        <v>60</v>
      </c>
      <c r="C8733" s="175">
        <v>2860</v>
      </c>
    </row>
    <row r="8734" spans="1:3">
      <c r="A8734">
        <v>899</v>
      </c>
      <c r="B8734" s="42">
        <v>59</v>
      </c>
      <c r="C8734" s="175">
        <v>2720</v>
      </c>
    </row>
    <row r="8735" spans="1:3">
      <c r="A8735">
        <v>900</v>
      </c>
      <c r="B8735" s="42">
        <v>58</v>
      </c>
      <c r="C8735" s="175">
        <v>2540</v>
      </c>
    </row>
    <row r="8736" spans="1:3">
      <c r="A8736">
        <v>901</v>
      </c>
      <c r="B8736" s="42">
        <v>55</v>
      </c>
      <c r="C8736" s="175">
        <v>2140</v>
      </c>
    </row>
    <row r="8737" spans="1:3">
      <c r="A8737">
        <v>902</v>
      </c>
      <c r="B8737" s="42">
        <v>58</v>
      </c>
      <c r="C8737" s="175">
        <v>2380</v>
      </c>
    </row>
    <row r="8738" spans="1:3">
      <c r="A8738">
        <v>903</v>
      </c>
      <c r="B8738" s="42">
        <v>54</v>
      </c>
      <c r="C8738" s="175">
        <v>2200</v>
      </c>
    </row>
    <row r="8739" spans="1:3">
      <c r="A8739">
        <v>904</v>
      </c>
      <c r="B8739" s="42">
        <v>54</v>
      </c>
      <c r="C8739" s="175">
        <v>2375</v>
      </c>
    </row>
    <row r="8740" spans="1:3">
      <c r="A8740">
        <v>905</v>
      </c>
      <c r="B8740" s="42">
        <v>69</v>
      </c>
      <c r="C8740" s="175">
        <v>4200</v>
      </c>
    </row>
    <row r="8741" spans="1:3">
      <c r="A8741">
        <v>906</v>
      </c>
      <c r="B8741" s="42">
        <v>69</v>
      </c>
      <c r="C8741" s="175">
        <v>4220</v>
      </c>
    </row>
    <row r="8742" spans="1:3">
      <c r="A8742">
        <v>907</v>
      </c>
      <c r="B8742" s="42">
        <v>66</v>
      </c>
      <c r="C8742" s="175">
        <v>3780</v>
      </c>
    </row>
    <row r="8743" spans="1:3">
      <c r="A8743">
        <v>908</v>
      </c>
      <c r="B8743" s="42">
        <v>60</v>
      </c>
      <c r="C8743" s="175">
        <v>2740</v>
      </c>
    </row>
    <row r="8744" spans="1:3">
      <c r="A8744">
        <v>909</v>
      </c>
      <c r="B8744" s="42">
        <v>70</v>
      </c>
      <c r="C8744" s="175">
        <v>4705</v>
      </c>
    </row>
    <row r="8745" spans="1:3">
      <c r="A8745">
        <v>910</v>
      </c>
      <c r="B8745" s="42">
        <v>64</v>
      </c>
      <c r="C8745" s="175">
        <v>3510</v>
      </c>
    </row>
    <row r="8746" spans="1:3">
      <c r="A8746">
        <v>911</v>
      </c>
      <c r="B8746" s="42">
        <v>77</v>
      </c>
      <c r="C8746" s="175">
        <v>5810</v>
      </c>
    </row>
    <row r="8747" spans="1:3">
      <c r="A8747">
        <v>912</v>
      </c>
      <c r="B8747" s="42">
        <v>68</v>
      </c>
      <c r="C8747" s="175">
        <v>4390</v>
      </c>
    </row>
    <row r="8748" spans="1:3">
      <c r="A8748">
        <v>913</v>
      </c>
      <c r="B8748" s="42">
        <v>71</v>
      </c>
      <c r="C8748" s="175">
        <v>4715</v>
      </c>
    </row>
    <row r="8749" spans="1:3">
      <c r="A8749">
        <v>914</v>
      </c>
      <c r="B8749" s="42">
        <v>66</v>
      </c>
      <c r="C8749" s="175">
        <v>4015</v>
      </c>
    </row>
    <row r="8750" spans="1:3">
      <c r="A8750">
        <v>915</v>
      </c>
      <c r="B8750" s="42">
        <v>64</v>
      </c>
      <c r="C8750" s="175">
        <v>3670</v>
      </c>
    </row>
    <row r="8751" spans="1:3">
      <c r="A8751">
        <v>916</v>
      </c>
      <c r="B8751" s="42">
        <v>68</v>
      </c>
      <c r="C8751" s="175">
        <v>1045</v>
      </c>
    </row>
    <row r="8752" spans="1:3">
      <c r="A8752">
        <v>917</v>
      </c>
      <c r="B8752" s="42">
        <v>37</v>
      </c>
      <c r="C8752" s="175">
        <v>755</v>
      </c>
    </row>
    <row r="8753" spans="1:3">
      <c r="A8753">
        <v>918</v>
      </c>
      <c r="B8753" s="42">
        <v>38</v>
      </c>
      <c r="C8753" s="175">
        <v>750</v>
      </c>
    </row>
    <row r="8754" spans="1:3">
      <c r="A8754">
        <v>919</v>
      </c>
      <c r="B8754" s="42">
        <v>37</v>
      </c>
      <c r="C8754" s="175">
        <v>745</v>
      </c>
    </row>
    <row r="8755" spans="1:3">
      <c r="A8755">
        <v>920</v>
      </c>
      <c r="B8755" s="31">
        <v>56</v>
      </c>
      <c r="C8755" s="381">
        <v>2325</v>
      </c>
    </row>
    <row r="8756" spans="1:3">
      <c r="A8756">
        <v>921</v>
      </c>
      <c r="B8756" s="31">
        <v>60</v>
      </c>
      <c r="C8756" s="381">
        <v>2820</v>
      </c>
    </row>
    <row r="8757" spans="1:3">
      <c r="A8757">
        <v>922</v>
      </c>
      <c r="B8757" s="31">
        <v>57</v>
      </c>
      <c r="C8757" s="381">
        <v>2505</v>
      </c>
    </row>
    <row r="8758" spans="1:3">
      <c r="A8758">
        <v>923</v>
      </c>
      <c r="B8758" s="31">
        <v>53</v>
      </c>
      <c r="C8758" s="381">
        <v>2105</v>
      </c>
    </row>
    <row r="8759" spans="1:3">
      <c r="A8759">
        <v>924</v>
      </c>
      <c r="B8759" s="31">
        <v>54</v>
      </c>
      <c r="C8759" s="381">
        <v>2015</v>
      </c>
    </row>
    <row r="8760" spans="1:3">
      <c r="A8760">
        <v>925</v>
      </c>
      <c r="B8760" s="31">
        <v>56</v>
      </c>
      <c r="C8760" s="381">
        <v>2509</v>
      </c>
    </row>
    <row r="8761" spans="1:3">
      <c r="A8761">
        <v>926</v>
      </c>
      <c r="B8761" s="31">
        <v>54</v>
      </c>
      <c r="C8761" s="381">
        <v>2080</v>
      </c>
    </row>
    <row r="8762" spans="1:3">
      <c r="A8762">
        <v>927</v>
      </c>
      <c r="B8762" s="31">
        <v>59</v>
      </c>
      <c r="C8762" s="381">
        <v>2802</v>
      </c>
    </row>
    <row r="8763" spans="1:3">
      <c r="A8763">
        <v>928</v>
      </c>
      <c r="B8763" s="31">
        <v>54</v>
      </c>
      <c r="C8763" s="381">
        <v>2070</v>
      </c>
    </row>
    <row r="8764" spans="1:3">
      <c r="A8764">
        <v>929</v>
      </c>
      <c r="B8764" s="31">
        <v>59</v>
      </c>
      <c r="C8764" s="381">
        <v>2665</v>
      </c>
    </row>
    <row r="8765" spans="1:3">
      <c r="A8765">
        <v>930</v>
      </c>
      <c r="B8765" s="31">
        <v>54</v>
      </c>
      <c r="C8765" s="381">
        <v>2360</v>
      </c>
    </row>
    <row r="8766" spans="1:3">
      <c r="A8766">
        <v>931</v>
      </c>
      <c r="B8766" s="31">
        <v>58</v>
      </c>
      <c r="C8766" s="381">
        <v>2595</v>
      </c>
    </row>
    <row r="8767" spans="1:3">
      <c r="A8767">
        <v>932</v>
      </c>
      <c r="B8767" s="31">
        <v>57</v>
      </c>
      <c r="C8767" s="381">
        <v>2410</v>
      </c>
    </row>
    <row r="8768" spans="1:3">
      <c r="A8768">
        <v>933</v>
      </c>
      <c r="B8768" s="31">
        <v>55</v>
      </c>
      <c r="C8768" s="381">
        <v>2380</v>
      </c>
    </row>
    <row r="8769" spans="1:3">
      <c r="A8769">
        <v>934</v>
      </c>
      <c r="B8769" s="31">
        <v>60</v>
      </c>
      <c r="C8769" s="381">
        <v>2605</v>
      </c>
    </row>
    <row r="8770" spans="1:3">
      <c r="A8770">
        <v>935</v>
      </c>
      <c r="B8770" s="31">
        <v>53</v>
      </c>
      <c r="C8770" s="381">
        <v>2090</v>
      </c>
    </row>
    <row r="8771" spans="1:3">
      <c r="A8771">
        <v>936</v>
      </c>
      <c r="B8771" s="31">
        <v>50</v>
      </c>
      <c r="C8771" s="381">
        <v>2420</v>
      </c>
    </row>
    <row r="8772" spans="1:3">
      <c r="A8772">
        <v>937</v>
      </c>
      <c r="B8772" s="31">
        <v>60</v>
      </c>
      <c r="C8772" s="381">
        <v>3015</v>
      </c>
    </row>
    <row r="8773" spans="1:3">
      <c r="A8773">
        <v>938</v>
      </c>
      <c r="B8773" s="31">
        <v>56</v>
      </c>
      <c r="C8773" s="381">
        <v>2460</v>
      </c>
    </row>
    <row r="8774" spans="1:3">
      <c r="A8774">
        <v>939</v>
      </c>
      <c r="B8774" s="31">
        <v>56</v>
      </c>
      <c r="C8774" s="381">
        <v>2422</v>
      </c>
    </row>
    <row r="8775" spans="1:3">
      <c r="A8775">
        <v>940</v>
      </c>
      <c r="B8775" s="31">
        <v>55</v>
      </c>
      <c r="C8775" s="381">
        <v>2122</v>
      </c>
    </row>
    <row r="8776" spans="1:3">
      <c r="A8776">
        <v>941</v>
      </c>
      <c r="B8776" s="31">
        <v>54</v>
      </c>
      <c r="C8776" s="381">
        <v>2260</v>
      </c>
    </row>
    <row r="8777" spans="1:3">
      <c r="A8777">
        <v>942</v>
      </c>
      <c r="B8777" s="31">
        <v>60</v>
      </c>
      <c r="C8777" s="381">
        <v>2540</v>
      </c>
    </row>
    <row r="8778" spans="1:3">
      <c r="A8778">
        <v>943</v>
      </c>
      <c r="B8778" s="31">
        <v>54</v>
      </c>
      <c r="C8778" s="381">
        <v>2390</v>
      </c>
    </row>
    <row r="8779" spans="1:3">
      <c r="A8779">
        <v>944</v>
      </c>
      <c r="B8779" s="31">
        <v>54</v>
      </c>
      <c r="C8779" s="381">
        <v>2210</v>
      </c>
    </row>
    <row r="8780" spans="1:3">
      <c r="A8780">
        <v>945</v>
      </c>
      <c r="B8780" s="31">
        <v>58</v>
      </c>
      <c r="C8780" s="381">
        <v>2520</v>
      </c>
    </row>
    <row r="8781" spans="1:3">
      <c r="A8781">
        <v>946</v>
      </c>
      <c r="B8781" s="31">
        <v>59</v>
      </c>
      <c r="C8781" s="381">
        <v>2740</v>
      </c>
    </row>
    <row r="8782" spans="1:3">
      <c r="A8782">
        <v>947</v>
      </c>
      <c r="B8782" s="31">
        <v>53</v>
      </c>
      <c r="C8782" s="381">
        <v>1990</v>
      </c>
    </row>
    <row r="8783" spans="1:3">
      <c r="A8783">
        <v>948</v>
      </c>
      <c r="B8783" s="31">
        <v>55</v>
      </c>
      <c r="C8783" s="381">
        <v>2385</v>
      </c>
    </row>
    <row r="8784" spans="1:3">
      <c r="A8784">
        <v>949</v>
      </c>
      <c r="B8784" s="31">
        <v>57</v>
      </c>
      <c r="C8784" s="381">
        <v>2510</v>
      </c>
    </row>
    <row r="8785" spans="1:3">
      <c r="A8785">
        <v>950</v>
      </c>
      <c r="B8785" s="31">
        <v>54</v>
      </c>
      <c r="C8785" s="381">
        <v>2365</v>
      </c>
    </row>
    <row r="8786" spans="1:3">
      <c r="A8786">
        <v>951</v>
      </c>
      <c r="B8786" s="31">
        <v>59</v>
      </c>
      <c r="C8786" s="381">
        <v>2590</v>
      </c>
    </row>
    <row r="8787" spans="1:3">
      <c r="A8787">
        <v>952</v>
      </c>
      <c r="B8787" s="31">
        <v>57</v>
      </c>
      <c r="C8787" s="381">
        <v>2615</v>
      </c>
    </row>
    <row r="8788" spans="1:3">
      <c r="A8788">
        <v>953</v>
      </c>
      <c r="B8788" s="31">
        <v>54</v>
      </c>
      <c r="C8788" s="381">
        <v>2035</v>
      </c>
    </row>
    <row r="8789" spans="1:3">
      <c r="A8789">
        <v>954</v>
      </c>
      <c r="B8789" s="31">
        <v>63</v>
      </c>
      <c r="C8789" s="381">
        <v>2910</v>
      </c>
    </row>
    <row r="8790" spans="1:3">
      <c r="A8790">
        <v>955</v>
      </c>
      <c r="B8790" s="31">
        <v>57</v>
      </c>
      <c r="C8790" s="381">
        <v>2430</v>
      </c>
    </row>
    <row r="8791" spans="1:3">
      <c r="A8791">
        <v>956</v>
      </c>
      <c r="B8791" s="31">
        <v>52</v>
      </c>
      <c r="C8791" s="381">
        <v>2000</v>
      </c>
    </row>
    <row r="8792" spans="1:3">
      <c r="A8792">
        <v>957</v>
      </c>
      <c r="B8792" s="31">
        <v>54</v>
      </c>
      <c r="C8792" s="381">
        <v>2100</v>
      </c>
    </row>
    <row r="8793" spans="1:3">
      <c r="A8793">
        <v>958</v>
      </c>
      <c r="B8793" s="31">
        <v>54</v>
      </c>
      <c r="C8793" s="381">
        <v>2135</v>
      </c>
    </row>
    <row r="8794" spans="1:3">
      <c r="A8794">
        <v>959</v>
      </c>
      <c r="B8794" s="31">
        <v>56</v>
      </c>
      <c r="C8794" s="381">
        <v>2470</v>
      </c>
    </row>
    <row r="8795" spans="1:3">
      <c r="A8795">
        <v>960</v>
      </c>
      <c r="B8795" s="31">
        <v>56</v>
      </c>
      <c r="C8795" s="381">
        <v>2290</v>
      </c>
    </row>
    <row r="8796" spans="1:3">
      <c r="A8796">
        <v>961</v>
      </c>
      <c r="B8796" s="31">
        <v>55</v>
      </c>
      <c r="C8796" s="381">
        <v>2575</v>
      </c>
    </row>
    <row r="8797" spans="1:3">
      <c r="A8797">
        <v>962</v>
      </c>
      <c r="B8797" s="31">
        <v>56</v>
      </c>
      <c r="C8797" s="381">
        <v>2725</v>
      </c>
    </row>
    <row r="8798" spans="1:3">
      <c r="A8798">
        <v>963</v>
      </c>
      <c r="B8798" s="31">
        <v>55</v>
      </c>
      <c r="C8798" s="381">
        <v>2200</v>
      </c>
    </row>
    <row r="8799" spans="1:3">
      <c r="A8799">
        <v>964</v>
      </c>
      <c r="B8799" s="31">
        <v>59</v>
      </c>
      <c r="C8799" s="381">
        <v>2720</v>
      </c>
    </row>
    <row r="8800" spans="1:3">
      <c r="A8800">
        <v>965</v>
      </c>
      <c r="B8800" s="31">
        <v>54</v>
      </c>
      <c r="C8800" s="381">
        <v>2040</v>
      </c>
    </row>
    <row r="8801" spans="1:3">
      <c r="A8801">
        <v>966</v>
      </c>
      <c r="B8801" s="31">
        <v>55</v>
      </c>
      <c r="C8801" s="381">
        <v>2435</v>
      </c>
    </row>
    <row r="8802" spans="1:3">
      <c r="A8802">
        <v>967</v>
      </c>
      <c r="B8802" s="31">
        <v>54</v>
      </c>
      <c r="C8802" s="381">
        <v>2185</v>
      </c>
    </row>
    <row r="8803" spans="1:3">
      <c r="A8803">
        <v>968</v>
      </c>
      <c r="B8803" s="31">
        <v>54</v>
      </c>
      <c r="C8803" s="381">
        <v>2115</v>
      </c>
    </row>
    <row r="8804" spans="1:3">
      <c r="A8804">
        <v>969</v>
      </c>
      <c r="B8804" s="31">
        <v>53</v>
      </c>
      <c r="C8804" s="381">
        <v>2065</v>
      </c>
    </row>
    <row r="8805" spans="1:3">
      <c r="A8805">
        <v>970</v>
      </c>
      <c r="B8805" s="31">
        <v>52</v>
      </c>
      <c r="C8805" s="381">
        <v>2035</v>
      </c>
    </row>
    <row r="8806" spans="1:3">
      <c r="A8806">
        <v>971</v>
      </c>
      <c r="B8806" s="31">
        <v>60</v>
      </c>
      <c r="C8806" s="130">
        <v>2620</v>
      </c>
    </row>
    <row r="8807" spans="1:3">
      <c r="A8807">
        <v>972</v>
      </c>
      <c r="B8807" s="31">
        <v>60</v>
      </c>
      <c r="C8807" s="381">
        <v>2755</v>
      </c>
    </row>
    <row r="8808" spans="1:3">
      <c r="A8808">
        <v>973</v>
      </c>
      <c r="B8808" s="31">
        <v>61</v>
      </c>
      <c r="C8808" s="381">
        <v>2705</v>
      </c>
    </row>
    <row r="8809" spans="1:3">
      <c r="A8809">
        <v>974</v>
      </c>
      <c r="B8809" s="31">
        <v>53</v>
      </c>
      <c r="C8809" s="427">
        <v>1985</v>
      </c>
    </row>
    <row r="8810" spans="1:3">
      <c r="A8810">
        <v>975</v>
      </c>
      <c r="B8810" s="31">
        <v>51</v>
      </c>
      <c r="C8810" s="381">
        <v>1715</v>
      </c>
    </row>
    <row r="8811" spans="1:3">
      <c r="A8811">
        <v>976</v>
      </c>
      <c r="B8811" s="31">
        <v>48</v>
      </c>
      <c r="C8811" s="381">
        <v>1995</v>
      </c>
    </row>
    <row r="8812" spans="1:3">
      <c r="A8812">
        <v>977</v>
      </c>
      <c r="B8812" s="31">
        <v>51</v>
      </c>
      <c r="C8812" s="381">
        <v>1715</v>
      </c>
    </row>
    <row r="8813" spans="1:3">
      <c r="A8813">
        <v>978</v>
      </c>
      <c r="B8813" s="31">
        <v>53</v>
      </c>
      <c r="C8813" s="381">
        <v>1935</v>
      </c>
    </row>
    <row r="8814" spans="1:3">
      <c r="A8814">
        <v>979</v>
      </c>
      <c r="B8814" s="31">
        <v>48</v>
      </c>
      <c r="C8814" s="381">
        <v>1910</v>
      </c>
    </row>
    <row r="8815" spans="1:3">
      <c r="A8815">
        <v>980</v>
      </c>
      <c r="B8815" s="31">
        <v>49</v>
      </c>
      <c r="C8815" s="381">
        <v>1830</v>
      </c>
    </row>
    <row r="8816" spans="1:3">
      <c r="A8816">
        <v>981</v>
      </c>
      <c r="B8816" s="31">
        <v>49</v>
      </c>
      <c r="C8816" s="381">
        <v>1755</v>
      </c>
    </row>
    <row r="8817" spans="1:3">
      <c r="A8817">
        <v>982</v>
      </c>
      <c r="B8817" s="31">
        <v>46</v>
      </c>
      <c r="C8817" s="381">
        <v>1575</v>
      </c>
    </row>
    <row r="8818" spans="1:3">
      <c r="A8818">
        <v>983</v>
      </c>
      <c r="B8818" s="31">
        <v>44</v>
      </c>
      <c r="C8818" s="381">
        <v>1360</v>
      </c>
    </row>
    <row r="8819" spans="1:3">
      <c r="A8819">
        <v>984</v>
      </c>
      <c r="B8819" s="31">
        <v>60</v>
      </c>
      <c r="C8819" s="381">
        <v>2820</v>
      </c>
    </row>
    <row r="8820" spans="1:3">
      <c r="A8820">
        <v>985</v>
      </c>
      <c r="B8820" s="31">
        <v>60</v>
      </c>
      <c r="C8820" s="381">
        <v>2627</v>
      </c>
    </row>
    <row r="8821" spans="1:3">
      <c r="A8821">
        <v>986</v>
      </c>
      <c r="B8821" s="31">
        <v>49</v>
      </c>
      <c r="C8821" s="381">
        <v>1786</v>
      </c>
    </row>
    <row r="8822" spans="1:3">
      <c r="A8822">
        <v>987</v>
      </c>
      <c r="B8822" s="31">
        <v>49</v>
      </c>
      <c r="C8822" s="381">
        <v>1725</v>
      </c>
    </row>
    <row r="8823" spans="1:3">
      <c r="A8823">
        <v>988</v>
      </c>
      <c r="B8823" s="31">
        <v>49</v>
      </c>
      <c r="C8823" s="381">
        <v>1670</v>
      </c>
    </row>
    <row r="8824" spans="1:3">
      <c r="A8824">
        <v>989</v>
      </c>
      <c r="B8824" s="31">
        <v>49</v>
      </c>
      <c r="C8824" s="381">
        <v>1945</v>
      </c>
    </row>
    <row r="8825" spans="1:3">
      <c r="A8825">
        <v>990</v>
      </c>
      <c r="B8825" s="31">
        <v>49</v>
      </c>
      <c r="C8825" s="381">
        <v>1590</v>
      </c>
    </row>
    <row r="8826" spans="1:3">
      <c r="A8826">
        <v>991</v>
      </c>
      <c r="B8826" s="31">
        <v>49</v>
      </c>
      <c r="C8826" s="381">
        <v>1870</v>
      </c>
    </row>
    <row r="8827" spans="1:3">
      <c r="A8827">
        <v>992</v>
      </c>
      <c r="B8827" s="31">
        <v>49</v>
      </c>
      <c r="C8827" s="381">
        <v>1485</v>
      </c>
    </row>
    <row r="8828" spans="1:3">
      <c r="A8828">
        <v>993</v>
      </c>
      <c r="B8828" s="31">
        <v>48</v>
      </c>
      <c r="C8828" s="381">
        <v>1870</v>
      </c>
    </row>
    <row r="8829" spans="1:3">
      <c r="A8829">
        <v>994</v>
      </c>
      <c r="B8829" s="31">
        <v>48</v>
      </c>
      <c r="C8829" s="381">
        <v>1575</v>
      </c>
    </row>
    <row r="8830" spans="1:3">
      <c r="A8830">
        <v>995</v>
      </c>
      <c r="B8830" s="31">
        <v>73</v>
      </c>
      <c r="C8830" s="381">
        <v>4845</v>
      </c>
    </row>
    <row r="8831" spans="1:3">
      <c r="A8831">
        <v>996</v>
      </c>
      <c r="B8831" s="31">
        <v>78</v>
      </c>
      <c r="C8831" s="381">
        <v>5513</v>
      </c>
    </row>
    <row r="8832" spans="1:3">
      <c r="A8832">
        <v>997</v>
      </c>
      <c r="B8832" s="31">
        <v>61</v>
      </c>
      <c r="C8832" s="381">
        <v>3110</v>
      </c>
    </row>
    <row r="8833" spans="1:3">
      <c r="A8833">
        <v>998</v>
      </c>
      <c r="B8833" s="31">
        <v>63</v>
      </c>
      <c r="C8833" s="381">
        <v>3135</v>
      </c>
    </row>
    <row r="8834" spans="1:3">
      <c r="A8834">
        <v>999</v>
      </c>
      <c r="B8834" s="31">
        <v>60</v>
      </c>
      <c r="C8834" s="381">
        <v>3005</v>
      </c>
    </row>
    <row r="8835" spans="1:3">
      <c r="A8835">
        <v>1000</v>
      </c>
      <c r="B8835" s="31">
        <v>74</v>
      </c>
      <c r="C8835" s="381">
        <v>5205</v>
      </c>
    </row>
    <row r="8836" spans="1:3">
      <c r="A8836">
        <v>1001</v>
      </c>
      <c r="B8836" s="31">
        <v>46</v>
      </c>
      <c r="C8836" s="381">
        <v>1350</v>
      </c>
    </row>
    <row r="8837" spans="1:3">
      <c r="A8837">
        <v>1002</v>
      </c>
      <c r="B8837" s="31">
        <v>47</v>
      </c>
      <c r="C8837" s="381">
        <v>1230</v>
      </c>
    </row>
    <row r="8838" spans="1:3">
      <c r="A8838">
        <v>1003</v>
      </c>
      <c r="B8838" s="31">
        <v>43</v>
      </c>
      <c r="C8838" s="381">
        <v>1200</v>
      </c>
    </row>
    <row r="8839" spans="1:3">
      <c r="A8839">
        <v>1004</v>
      </c>
      <c r="B8839" s="31">
        <v>49</v>
      </c>
      <c r="C8839" s="381">
        <v>1755</v>
      </c>
    </row>
    <row r="8840" spans="1:3">
      <c r="A8840">
        <v>1005</v>
      </c>
      <c r="B8840" s="31">
        <v>48</v>
      </c>
      <c r="C8840" s="381">
        <v>1815</v>
      </c>
    </row>
    <row r="8841" spans="1:3">
      <c r="A8841">
        <v>1006</v>
      </c>
      <c r="B8841" s="31">
        <v>46</v>
      </c>
      <c r="C8841" s="381">
        <v>1460</v>
      </c>
    </row>
    <row r="8842" spans="1:3">
      <c r="A8842">
        <v>1007</v>
      </c>
      <c r="B8842" s="31">
        <v>49</v>
      </c>
      <c r="C8842" s="381">
        <v>1650</v>
      </c>
    </row>
    <row r="8843" spans="1:3">
      <c r="A8843">
        <v>1008</v>
      </c>
      <c r="B8843" s="31">
        <v>48</v>
      </c>
      <c r="C8843" s="381">
        <v>1556</v>
      </c>
    </row>
    <row r="8844" spans="1:3">
      <c r="A8844">
        <v>1009</v>
      </c>
      <c r="B8844" s="31">
        <v>49</v>
      </c>
      <c r="C8844" s="381">
        <v>1326</v>
      </c>
    </row>
    <row r="8845" spans="1:3">
      <c r="A8845">
        <v>1010</v>
      </c>
      <c r="B8845" s="31">
        <v>42</v>
      </c>
      <c r="C8845" s="381">
        <v>980</v>
      </c>
    </row>
    <row r="8846" spans="1:3">
      <c r="A8846">
        <v>1011</v>
      </c>
      <c r="B8846" s="31">
        <v>45</v>
      </c>
      <c r="C8846" s="381">
        <v>1450</v>
      </c>
    </row>
    <row r="8847" spans="1:3">
      <c r="A8847">
        <v>1012</v>
      </c>
      <c r="B8847" s="31">
        <v>41</v>
      </c>
      <c r="C8847" s="381">
        <v>1420</v>
      </c>
    </row>
    <row r="8848" spans="1:3">
      <c r="A8848">
        <v>1013</v>
      </c>
      <c r="B8848" s="31">
        <v>48</v>
      </c>
      <c r="C8848" s="381">
        <v>1745</v>
      </c>
    </row>
    <row r="8849" spans="1:3">
      <c r="A8849">
        <v>1014</v>
      </c>
      <c r="B8849" s="31">
        <v>48</v>
      </c>
      <c r="C8849" s="381">
        <v>1335</v>
      </c>
    </row>
    <row r="8850" spans="1:3">
      <c r="A8850">
        <v>1015</v>
      </c>
      <c r="B8850" s="31">
        <v>44</v>
      </c>
      <c r="C8850" s="381">
        <v>1015</v>
      </c>
    </row>
    <row r="8851" spans="1:3">
      <c r="A8851">
        <v>1016</v>
      </c>
      <c r="B8851" s="31">
        <v>41</v>
      </c>
      <c r="C8851" s="381">
        <v>1010</v>
      </c>
    </row>
    <row r="8852" spans="1:3">
      <c r="A8852">
        <v>1017</v>
      </c>
      <c r="B8852" s="31">
        <v>41</v>
      </c>
      <c r="C8852" s="381">
        <v>1140</v>
      </c>
    </row>
    <row r="8853" spans="1:3">
      <c r="A8853">
        <v>1018</v>
      </c>
      <c r="B8853" s="31">
        <v>41</v>
      </c>
      <c r="C8853" s="381">
        <v>980</v>
      </c>
    </row>
    <row r="8854" spans="1:3">
      <c r="A8854">
        <v>1019</v>
      </c>
      <c r="B8854" s="31">
        <v>44</v>
      </c>
      <c r="C8854" s="381">
        <v>1386</v>
      </c>
    </row>
    <row r="8855" spans="1:3">
      <c r="A8855">
        <v>1020</v>
      </c>
      <c r="B8855" s="31">
        <v>39</v>
      </c>
      <c r="C8855" s="381">
        <v>810</v>
      </c>
    </row>
    <row r="8856" spans="1:3">
      <c r="A8856">
        <v>1021</v>
      </c>
      <c r="B8856" s="31">
        <v>39</v>
      </c>
      <c r="C8856" s="381">
        <v>1025</v>
      </c>
    </row>
    <row r="8857" spans="1:3">
      <c r="A8857">
        <v>1022</v>
      </c>
      <c r="B8857" s="31">
        <v>43</v>
      </c>
      <c r="C8857" s="381">
        <v>1125</v>
      </c>
    </row>
    <row r="8858" spans="1:3">
      <c r="A8858">
        <v>1023</v>
      </c>
      <c r="B8858" s="31">
        <v>40</v>
      </c>
      <c r="C8858" s="381">
        <v>960</v>
      </c>
    </row>
    <row r="8859" spans="1:3">
      <c r="A8859">
        <v>1024</v>
      </c>
      <c r="B8859" s="31">
        <v>44</v>
      </c>
      <c r="C8859" s="381">
        <v>1135</v>
      </c>
    </row>
    <row r="8860" spans="1:3">
      <c r="A8860">
        <v>1025</v>
      </c>
      <c r="B8860" s="31">
        <v>44</v>
      </c>
      <c r="C8860" s="381">
        <v>1365</v>
      </c>
    </row>
    <row r="8861" spans="1:3">
      <c r="A8861">
        <v>1026</v>
      </c>
      <c r="B8861" s="31">
        <v>38</v>
      </c>
      <c r="C8861" s="381">
        <v>1080</v>
      </c>
    </row>
    <row r="8862" spans="1:3">
      <c r="A8862">
        <v>1027</v>
      </c>
      <c r="B8862" s="31">
        <v>41</v>
      </c>
      <c r="C8862" s="381">
        <v>976</v>
      </c>
    </row>
    <row r="8863" spans="1:3">
      <c r="A8863">
        <v>1028</v>
      </c>
      <c r="B8863" s="31">
        <v>40</v>
      </c>
      <c r="C8863" s="381">
        <v>1000</v>
      </c>
    </row>
    <row r="8864" spans="1:3">
      <c r="A8864">
        <v>1029</v>
      </c>
      <c r="B8864" s="31">
        <v>39</v>
      </c>
      <c r="C8864" s="381">
        <v>875</v>
      </c>
    </row>
    <row r="8865" spans="1:3">
      <c r="A8865">
        <v>1030</v>
      </c>
      <c r="B8865" s="31">
        <v>44</v>
      </c>
      <c r="C8865" s="381">
        <v>1180</v>
      </c>
    </row>
    <row r="8866" spans="1:3">
      <c r="A8866">
        <v>1031</v>
      </c>
      <c r="B8866" s="31">
        <v>43</v>
      </c>
      <c r="C8866" s="381">
        <v>985</v>
      </c>
    </row>
    <row r="8867" spans="1:3">
      <c r="A8867">
        <v>1032</v>
      </c>
      <c r="B8867" s="31">
        <v>42</v>
      </c>
      <c r="C8867" s="381">
        <v>1035</v>
      </c>
    </row>
    <row r="8868" spans="1:3">
      <c r="A8868">
        <v>1033</v>
      </c>
      <c r="B8868" s="31">
        <v>39</v>
      </c>
      <c r="C8868" s="381">
        <v>1120</v>
      </c>
    </row>
    <row r="8869" spans="1:3">
      <c r="A8869">
        <v>1034</v>
      </c>
      <c r="B8869" s="31">
        <v>41</v>
      </c>
      <c r="C8869" s="381">
        <v>1180</v>
      </c>
    </row>
    <row r="8870" spans="1:3">
      <c r="A8870">
        <v>1035</v>
      </c>
      <c r="B8870" s="31">
        <v>38</v>
      </c>
      <c r="C8870" s="381">
        <v>925</v>
      </c>
    </row>
    <row r="8871" spans="1:3">
      <c r="A8871">
        <v>1036</v>
      </c>
      <c r="B8871" s="31">
        <v>38</v>
      </c>
      <c r="C8871" s="381">
        <v>965</v>
      </c>
    </row>
    <row r="8872" spans="1:3">
      <c r="A8872">
        <v>1037</v>
      </c>
      <c r="B8872" s="31">
        <v>39</v>
      </c>
      <c r="C8872" s="381">
        <v>820</v>
      </c>
    </row>
    <row r="8873" spans="1:3">
      <c r="A8873">
        <v>1038</v>
      </c>
      <c r="B8873" s="31">
        <v>42</v>
      </c>
      <c r="C8873" s="381">
        <v>1040</v>
      </c>
    </row>
    <row r="8874" spans="1:3">
      <c r="A8874">
        <v>1039</v>
      </c>
      <c r="B8874" s="31">
        <v>39</v>
      </c>
      <c r="C8874" s="381">
        <v>1025</v>
      </c>
    </row>
    <row r="8875" spans="1:3">
      <c r="A8875">
        <v>1040</v>
      </c>
      <c r="B8875" s="31">
        <v>44</v>
      </c>
      <c r="C8875" s="381">
        <v>1185</v>
      </c>
    </row>
    <row r="8876" spans="1:3">
      <c r="A8876">
        <v>1041</v>
      </c>
      <c r="B8876" s="31">
        <v>42</v>
      </c>
      <c r="C8876" s="381">
        <v>1025</v>
      </c>
    </row>
    <row r="8877" spans="1:3">
      <c r="A8877">
        <v>1042</v>
      </c>
      <c r="B8877" s="31">
        <v>42</v>
      </c>
      <c r="C8877" s="381">
        <v>990</v>
      </c>
    </row>
    <row r="8878" spans="1:3">
      <c r="A8878">
        <v>1043</v>
      </c>
      <c r="B8878" s="31">
        <v>38</v>
      </c>
      <c r="C8878" s="381">
        <v>845</v>
      </c>
    </row>
    <row r="8879" spans="1:3">
      <c r="A8879">
        <v>1044</v>
      </c>
      <c r="B8879" s="31">
        <v>43</v>
      </c>
      <c r="C8879" s="381">
        <v>1135</v>
      </c>
    </row>
    <row r="8880" spans="1:3">
      <c r="A8880">
        <v>1045</v>
      </c>
      <c r="B8880" s="31">
        <v>50</v>
      </c>
      <c r="C8880" s="428">
        <v>1730</v>
      </c>
    </row>
    <row r="8881" spans="1:3">
      <c r="A8881">
        <v>1046</v>
      </c>
      <c r="B8881" s="31">
        <v>65</v>
      </c>
      <c r="C8881" s="428">
        <v>3850</v>
      </c>
    </row>
    <row r="8882" spans="1:3">
      <c r="A8882">
        <v>1047</v>
      </c>
      <c r="B8882" s="31">
        <v>50</v>
      </c>
      <c r="C8882" s="428">
        <v>1720</v>
      </c>
    </row>
    <row r="8883" spans="1:3">
      <c r="A8883">
        <v>1048</v>
      </c>
      <c r="B8883" s="31">
        <v>42</v>
      </c>
      <c r="C8883" s="428">
        <v>1100</v>
      </c>
    </row>
    <row r="8884" spans="1:3">
      <c r="A8884">
        <v>1049</v>
      </c>
      <c r="B8884" s="31">
        <v>49</v>
      </c>
      <c r="C8884" s="428">
        <v>1760</v>
      </c>
    </row>
    <row r="8885" spans="1:3">
      <c r="A8885">
        <v>1050</v>
      </c>
      <c r="B8885" s="31">
        <v>46</v>
      </c>
      <c r="C8885" s="428">
        <v>1380</v>
      </c>
    </row>
    <row r="8886" spans="1:3">
      <c r="A8886">
        <v>1051</v>
      </c>
      <c r="B8886" s="31">
        <v>52</v>
      </c>
      <c r="C8886" s="428">
        <v>2030</v>
      </c>
    </row>
    <row r="8887" spans="1:3">
      <c r="A8887">
        <v>1052</v>
      </c>
      <c r="B8887" s="31">
        <v>38</v>
      </c>
      <c r="C8887" s="428">
        <v>940</v>
      </c>
    </row>
    <row r="8888" spans="1:3">
      <c r="A8888">
        <v>1053</v>
      </c>
      <c r="B8888" s="31">
        <v>52</v>
      </c>
      <c r="C8888" s="428">
        <v>1890</v>
      </c>
    </row>
    <row r="8889" spans="1:3">
      <c r="A8889">
        <v>1054</v>
      </c>
      <c r="B8889" s="31">
        <v>42</v>
      </c>
      <c r="C8889" s="428">
        <v>980</v>
      </c>
    </row>
    <row r="8890" spans="1:3">
      <c r="A8890">
        <v>1055</v>
      </c>
      <c r="B8890" s="31">
        <v>53</v>
      </c>
      <c r="C8890" s="428">
        <v>2210</v>
      </c>
    </row>
    <row r="8891" spans="1:3">
      <c r="A8891">
        <v>1056</v>
      </c>
      <c r="B8891" s="31">
        <v>49</v>
      </c>
      <c r="C8891" s="428">
        <v>1151</v>
      </c>
    </row>
    <row r="8892" spans="1:3">
      <c r="A8892">
        <v>1057</v>
      </c>
      <c r="B8892" s="31">
        <v>39</v>
      </c>
      <c r="C8892" s="429">
        <v>740</v>
      </c>
    </row>
    <row r="8893" spans="1:3">
      <c r="A8893">
        <v>1058</v>
      </c>
      <c r="B8893" s="31">
        <v>54</v>
      </c>
      <c r="C8893" s="429">
        <v>2290</v>
      </c>
    </row>
    <row r="8894" spans="1:3">
      <c r="A8894">
        <v>1059</v>
      </c>
      <c r="B8894" s="31">
        <v>42</v>
      </c>
      <c r="C8894" s="429">
        <v>1160</v>
      </c>
    </row>
    <row r="8895" spans="1:3">
      <c r="A8895">
        <v>1060</v>
      </c>
      <c r="B8895" s="31">
        <v>48</v>
      </c>
      <c r="C8895" s="428">
        <v>2930</v>
      </c>
    </row>
    <row r="8896" spans="1:3">
      <c r="A8896">
        <v>1061</v>
      </c>
      <c r="B8896" s="31">
        <v>46</v>
      </c>
      <c r="C8896" s="428">
        <v>1200</v>
      </c>
    </row>
    <row r="8897" spans="1:3">
      <c r="A8897">
        <v>1062</v>
      </c>
      <c r="B8897" s="31">
        <v>45</v>
      </c>
      <c r="C8897" s="428">
        <v>1230</v>
      </c>
    </row>
    <row r="8898" spans="1:3">
      <c r="A8898">
        <v>1063</v>
      </c>
      <c r="B8898" s="31">
        <v>37</v>
      </c>
      <c r="C8898" s="428">
        <v>770</v>
      </c>
    </row>
    <row r="8899" spans="1:3">
      <c r="A8899">
        <v>1064</v>
      </c>
      <c r="B8899" s="31">
        <v>52</v>
      </c>
      <c r="C8899" s="428">
        <v>1990</v>
      </c>
    </row>
    <row r="8900" spans="1:3">
      <c r="A8900">
        <v>1065</v>
      </c>
      <c r="B8900" s="31">
        <v>45</v>
      </c>
      <c r="C8900" s="428">
        <v>1240</v>
      </c>
    </row>
    <row r="8901" spans="1:3">
      <c r="A8901">
        <v>1066</v>
      </c>
      <c r="B8901" s="31">
        <v>58</v>
      </c>
      <c r="C8901" s="428">
        <v>2550</v>
      </c>
    </row>
    <row r="8902" spans="1:3">
      <c r="A8902">
        <v>1067</v>
      </c>
      <c r="B8902" s="31">
        <v>46</v>
      </c>
      <c r="C8902" s="428">
        <v>1300</v>
      </c>
    </row>
    <row r="8903" spans="1:3">
      <c r="A8903">
        <v>1068</v>
      </c>
      <c r="B8903" s="31">
        <v>42</v>
      </c>
      <c r="C8903" s="428">
        <v>1020</v>
      </c>
    </row>
    <row r="8904" spans="1:3">
      <c r="A8904">
        <v>1069</v>
      </c>
      <c r="B8904" s="31">
        <v>48</v>
      </c>
      <c r="C8904" s="428">
        <v>1840</v>
      </c>
    </row>
    <row r="8905" spans="1:3">
      <c r="A8905">
        <v>1070</v>
      </c>
      <c r="B8905" s="31">
        <v>51</v>
      </c>
      <c r="C8905" s="428">
        <v>1690</v>
      </c>
    </row>
    <row r="8906" spans="1:3">
      <c r="A8906">
        <v>1071</v>
      </c>
      <c r="B8906" s="31">
        <v>51</v>
      </c>
      <c r="C8906" s="428">
        <v>1920</v>
      </c>
    </row>
    <row r="8907" spans="1:3">
      <c r="A8907">
        <v>1072</v>
      </c>
      <c r="B8907" s="31">
        <v>49</v>
      </c>
      <c r="C8907" s="428">
        <v>1790</v>
      </c>
    </row>
    <row r="8908" spans="1:3">
      <c r="A8908">
        <v>1073</v>
      </c>
      <c r="B8908" s="31">
        <v>50</v>
      </c>
      <c r="C8908" s="428">
        <v>2380</v>
      </c>
    </row>
    <row r="8909" spans="1:3">
      <c r="A8909">
        <v>1074</v>
      </c>
      <c r="B8909" s="42">
        <v>59</v>
      </c>
      <c r="C8909" s="175">
        <v>2550</v>
      </c>
    </row>
    <row r="8910" spans="1:3">
      <c r="A8910">
        <v>1075</v>
      </c>
      <c r="B8910" s="42">
        <v>56</v>
      </c>
      <c r="C8910" s="175">
        <v>2595</v>
      </c>
    </row>
    <row r="8911" spans="1:3">
      <c r="A8911">
        <v>1076</v>
      </c>
      <c r="B8911" s="42">
        <v>58</v>
      </c>
      <c r="C8911" s="175">
        <v>2675</v>
      </c>
    </row>
    <row r="8912" spans="1:3">
      <c r="A8912">
        <v>1077</v>
      </c>
      <c r="B8912" s="42">
        <v>59</v>
      </c>
      <c r="C8912" s="175">
        <v>2735</v>
      </c>
    </row>
    <row r="8913" spans="1:3">
      <c r="A8913">
        <v>1078</v>
      </c>
      <c r="B8913" s="42">
        <v>58</v>
      </c>
      <c r="C8913" s="175">
        <v>2700</v>
      </c>
    </row>
    <row r="8914" spans="1:3">
      <c r="A8914">
        <v>1079</v>
      </c>
      <c r="B8914" s="42">
        <v>58</v>
      </c>
      <c r="C8914" s="175">
        <v>2780</v>
      </c>
    </row>
    <row r="8915" spans="1:3">
      <c r="A8915">
        <v>1080</v>
      </c>
      <c r="B8915" s="42">
        <v>60</v>
      </c>
      <c r="C8915" s="175">
        <v>2575</v>
      </c>
    </row>
    <row r="8916" spans="1:3">
      <c r="A8916">
        <v>1081</v>
      </c>
      <c r="B8916" s="42">
        <v>60</v>
      </c>
      <c r="C8916" s="175">
        <v>2665</v>
      </c>
    </row>
    <row r="8917" spans="1:3">
      <c r="A8917">
        <v>1082</v>
      </c>
      <c r="B8917" s="42">
        <v>55</v>
      </c>
      <c r="C8917" s="175">
        <v>2550</v>
      </c>
    </row>
    <row r="8918" spans="1:3">
      <c r="A8918">
        <v>1083</v>
      </c>
      <c r="B8918" s="42">
        <v>57</v>
      </c>
      <c r="C8918" s="175">
        <v>2630</v>
      </c>
    </row>
    <row r="8919" spans="1:3">
      <c r="A8919">
        <v>1084</v>
      </c>
      <c r="B8919" s="42">
        <v>56</v>
      </c>
      <c r="C8919" s="175">
        <v>2450</v>
      </c>
    </row>
    <row r="8920" spans="1:3">
      <c r="A8920">
        <v>1085</v>
      </c>
      <c r="B8920" s="42">
        <v>52</v>
      </c>
      <c r="C8920" s="175">
        <v>2435</v>
      </c>
    </row>
    <row r="8921" spans="1:3">
      <c r="A8921">
        <v>1086</v>
      </c>
      <c r="B8921" s="42">
        <v>58</v>
      </c>
      <c r="C8921" s="175">
        <v>2670</v>
      </c>
    </row>
    <row r="8922" spans="1:3">
      <c r="A8922">
        <v>1087</v>
      </c>
      <c r="B8922" s="42">
        <v>58</v>
      </c>
      <c r="C8922" s="175">
        <v>2574</v>
      </c>
    </row>
    <row r="8923" spans="1:3">
      <c r="A8923">
        <v>1088</v>
      </c>
      <c r="B8923" s="42">
        <v>55</v>
      </c>
      <c r="C8923" s="175">
        <v>2622</v>
      </c>
    </row>
    <row r="8924" spans="1:3">
      <c r="A8924">
        <v>1089</v>
      </c>
      <c r="B8924" s="42">
        <v>59</v>
      </c>
      <c r="C8924" s="175">
        <v>2786</v>
      </c>
    </row>
    <row r="8925" spans="1:3">
      <c r="A8925">
        <v>1090</v>
      </c>
      <c r="B8925" s="42">
        <v>58</v>
      </c>
      <c r="C8925" s="175">
        <v>2800</v>
      </c>
    </row>
    <row r="8926" spans="1:3">
      <c r="A8926">
        <v>1091</v>
      </c>
      <c r="B8926" s="42">
        <v>55</v>
      </c>
      <c r="C8926" s="175">
        <v>2114</v>
      </c>
    </row>
    <row r="8927" spans="1:3">
      <c r="A8927">
        <v>1092</v>
      </c>
      <c r="B8927" s="42">
        <v>54</v>
      </c>
      <c r="C8927" s="175">
        <v>2064</v>
      </c>
    </row>
    <row r="8928" spans="1:3">
      <c r="A8928">
        <v>1093</v>
      </c>
      <c r="B8928" s="42">
        <v>55</v>
      </c>
      <c r="C8928" s="175">
        <v>2112</v>
      </c>
    </row>
    <row r="8929" spans="1:3">
      <c r="A8929">
        <v>1094</v>
      </c>
      <c r="B8929" s="42">
        <v>54</v>
      </c>
      <c r="C8929" s="175">
        <v>2128</v>
      </c>
    </row>
    <row r="8930" spans="1:3">
      <c r="A8930">
        <v>1095</v>
      </c>
      <c r="B8930" s="42">
        <v>51</v>
      </c>
      <c r="C8930" s="175">
        <v>2042</v>
      </c>
    </row>
    <row r="8931" spans="1:3">
      <c r="A8931">
        <v>1096</v>
      </c>
      <c r="B8931" s="42">
        <v>53</v>
      </c>
      <c r="C8931" s="175">
        <v>1982</v>
      </c>
    </row>
    <row r="8932" spans="1:3">
      <c r="A8932">
        <v>1097</v>
      </c>
      <c r="B8932" s="42">
        <v>55</v>
      </c>
      <c r="C8932" s="175">
        <v>2074</v>
      </c>
    </row>
    <row r="8933" spans="1:3">
      <c r="A8933">
        <v>1098</v>
      </c>
      <c r="B8933" s="42">
        <v>56</v>
      </c>
      <c r="C8933" s="175">
        <v>2212</v>
      </c>
    </row>
    <row r="8934" spans="1:3">
      <c r="A8934">
        <v>1099</v>
      </c>
      <c r="B8934" s="42">
        <v>57</v>
      </c>
      <c r="C8934" s="175">
        <v>2328</v>
      </c>
    </row>
    <row r="8935" spans="1:3">
      <c r="A8935">
        <v>1100</v>
      </c>
      <c r="B8935" s="42">
        <v>53</v>
      </c>
      <c r="C8935" s="175">
        <v>2182</v>
      </c>
    </row>
    <row r="8936" spans="1:3">
      <c r="A8936">
        <v>1101</v>
      </c>
      <c r="B8936" s="42">
        <v>54</v>
      </c>
      <c r="C8936" s="175">
        <v>2210</v>
      </c>
    </row>
    <row r="8937" spans="1:3">
      <c r="A8937">
        <v>1102</v>
      </c>
      <c r="B8937" s="42">
        <v>53</v>
      </c>
      <c r="C8937" s="175">
        <v>2142</v>
      </c>
    </row>
    <row r="8938" spans="1:3">
      <c r="A8938">
        <v>1103</v>
      </c>
      <c r="B8938" s="42">
        <v>55</v>
      </c>
      <c r="C8938" s="175">
        <v>2464</v>
      </c>
    </row>
    <row r="8939" spans="1:3">
      <c r="A8939">
        <v>1104</v>
      </c>
      <c r="B8939" s="42">
        <v>52</v>
      </c>
      <c r="C8939" s="175">
        <v>2134</v>
      </c>
    </row>
    <row r="8940" spans="1:3">
      <c r="A8940">
        <v>1105</v>
      </c>
      <c r="B8940" s="42">
        <v>56</v>
      </c>
      <c r="C8940" s="175">
        <v>2336</v>
      </c>
    </row>
    <row r="8941" spans="1:3">
      <c r="A8941">
        <v>1106</v>
      </c>
      <c r="B8941" s="42">
        <v>53</v>
      </c>
      <c r="C8941" s="175">
        <v>2086</v>
      </c>
    </row>
    <row r="8942" spans="1:3">
      <c r="A8942">
        <v>1107</v>
      </c>
      <c r="B8942" s="42">
        <v>54</v>
      </c>
      <c r="C8942" s="175">
        <v>2336</v>
      </c>
    </row>
    <row r="8943" spans="1:3">
      <c r="A8943">
        <v>1108</v>
      </c>
      <c r="B8943" s="42">
        <v>52</v>
      </c>
      <c r="C8943" s="175">
        <v>2116</v>
      </c>
    </row>
    <row r="8944" spans="1:3">
      <c r="A8944">
        <v>1109</v>
      </c>
      <c r="B8944" s="42">
        <v>56</v>
      </c>
      <c r="C8944" s="175">
        <v>2384</v>
      </c>
    </row>
    <row r="8945" spans="1:3">
      <c r="A8945">
        <v>1110</v>
      </c>
      <c r="B8945" s="42">
        <v>56</v>
      </c>
      <c r="C8945" s="175">
        <v>2336</v>
      </c>
    </row>
    <row r="8946" spans="1:3">
      <c r="A8946">
        <v>1111</v>
      </c>
      <c r="B8946" s="42">
        <v>60</v>
      </c>
      <c r="C8946" s="175">
        <v>2780</v>
      </c>
    </row>
    <row r="8947" spans="1:3">
      <c r="A8947">
        <v>1112</v>
      </c>
      <c r="B8947" s="42">
        <v>54</v>
      </c>
      <c r="C8947" s="175">
        <v>2495</v>
      </c>
    </row>
    <row r="8948" spans="1:3">
      <c r="A8948">
        <v>1113</v>
      </c>
      <c r="B8948" s="42">
        <v>60</v>
      </c>
      <c r="C8948" s="175">
        <v>2820</v>
      </c>
    </row>
    <row r="8949" spans="1:3">
      <c r="A8949">
        <v>1114</v>
      </c>
      <c r="B8949" s="42">
        <v>60</v>
      </c>
      <c r="C8949" s="175">
        <v>2935</v>
      </c>
    </row>
    <row r="8950" spans="1:3">
      <c r="A8950">
        <v>1115</v>
      </c>
      <c r="B8950" s="42">
        <v>60</v>
      </c>
      <c r="C8950" s="175">
        <v>2875</v>
      </c>
    </row>
    <row r="8951" spans="1:3">
      <c r="A8951">
        <v>1116</v>
      </c>
      <c r="B8951" s="42">
        <v>61</v>
      </c>
      <c r="C8951" s="175">
        <v>2180</v>
      </c>
    </row>
    <row r="8952" spans="1:3">
      <c r="A8952">
        <v>1117</v>
      </c>
      <c r="B8952" s="42">
        <v>60</v>
      </c>
      <c r="C8952" s="175">
        <v>2610</v>
      </c>
    </row>
    <row r="8953" spans="1:3">
      <c r="A8953">
        <v>1118</v>
      </c>
      <c r="B8953" s="42">
        <v>60</v>
      </c>
      <c r="C8953" s="175">
        <v>2880</v>
      </c>
    </row>
    <row r="8954" spans="1:3">
      <c r="A8954">
        <v>1119</v>
      </c>
      <c r="B8954" s="42">
        <v>49</v>
      </c>
      <c r="C8954" s="175">
        <v>1545</v>
      </c>
    </row>
    <row r="8955" spans="1:3">
      <c r="A8955">
        <v>1120</v>
      </c>
      <c r="B8955" s="42">
        <v>49</v>
      </c>
      <c r="C8955" s="175">
        <v>1520</v>
      </c>
    </row>
    <row r="8956" spans="1:3">
      <c r="A8956">
        <v>1121</v>
      </c>
      <c r="B8956" s="42">
        <v>47</v>
      </c>
      <c r="C8956" s="175">
        <v>1470</v>
      </c>
    </row>
    <row r="8957" spans="1:3">
      <c r="A8957">
        <v>1122</v>
      </c>
      <c r="B8957" s="42">
        <v>50</v>
      </c>
      <c r="C8957" s="175">
        <v>1665</v>
      </c>
    </row>
    <row r="8958" spans="1:3">
      <c r="A8958">
        <v>1123</v>
      </c>
      <c r="B8958" s="42">
        <v>52</v>
      </c>
      <c r="C8958" s="175">
        <v>1740</v>
      </c>
    </row>
    <row r="8959" spans="1:3">
      <c r="A8959">
        <v>1124</v>
      </c>
      <c r="B8959" s="42">
        <v>47</v>
      </c>
      <c r="C8959" s="175">
        <v>1450</v>
      </c>
    </row>
    <row r="8960" spans="1:3">
      <c r="A8960">
        <v>1125</v>
      </c>
      <c r="B8960" s="42">
        <v>50</v>
      </c>
      <c r="C8960" s="380">
        <v>1610</v>
      </c>
    </row>
    <row r="8961" spans="1:3">
      <c r="A8961">
        <v>1126</v>
      </c>
      <c r="B8961" s="42">
        <v>47</v>
      </c>
      <c r="C8961" s="175">
        <v>1500</v>
      </c>
    </row>
    <row r="8962" spans="1:3">
      <c r="A8962">
        <v>1127</v>
      </c>
      <c r="B8962" s="42">
        <v>53</v>
      </c>
      <c r="C8962" s="175">
        <v>2165</v>
      </c>
    </row>
    <row r="8963" spans="1:3">
      <c r="A8963">
        <v>1128</v>
      </c>
      <c r="B8963" s="42">
        <v>49</v>
      </c>
      <c r="C8963" s="175">
        <v>1520</v>
      </c>
    </row>
    <row r="8964" spans="1:3">
      <c r="A8964">
        <v>1129</v>
      </c>
      <c r="B8964" s="42">
        <v>52</v>
      </c>
      <c r="C8964" s="175">
        <v>1690</v>
      </c>
    </row>
    <row r="8965" spans="1:3">
      <c r="A8965">
        <v>1130</v>
      </c>
      <c r="B8965" s="42">
        <v>75</v>
      </c>
      <c r="C8965" s="175">
        <v>5125</v>
      </c>
    </row>
    <row r="8966" spans="1:3">
      <c r="A8966">
        <v>1131</v>
      </c>
      <c r="B8966" s="42">
        <v>69</v>
      </c>
      <c r="C8966" s="175">
        <v>3680</v>
      </c>
    </row>
    <row r="8967" spans="1:3">
      <c r="A8967">
        <v>1132</v>
      </c>
      <c r="B8967" s="42">
        <v>37</v>
      </c>
      <c r="C8967" s="175">
        <v>675</v>
      </c>
    </row>
    <row r="8968" spans="1:3">
      <c r="A8968">
        <v>1133</v>
      </c>
      <c r="B8968" s="42">
        <v>34</v>
      </c>
      <c r="C8968" s="175">
        <v>660</v>
      </c>
    </row>
    <row r="8969" spans="1:3">
      <c r="A8969">
        <v>1134</v>
      </c>
      <c r="B8969" s="42">
        <v>36</v>
      </c>
      <c r="C8969" s="175">
        <v>665</v>
      </c>
    </row>
    <row r="8970" spans="1:3">
      <c r="A8970">
        <v>1135</v>
      </c>
      <c r="B8970" s="42">
        <v>36</v>
      </c>
      <c r="C8970" s="175">
        <v>675</v>
      </c>
    </row>
    <row r="8971" spans="1:3">
      <c r="A8971">
        <v>1136</v>
      </c>
      <c r="B8971" s="42">
        <v>37</v>
      </c>
      <c r="C8971" s="175">
        <v>755</v>
      </c>
    </row>
    <row r="8972" spans="1:3">
      <c r="A8972">
        <v>1137</v>
      </c>
      <c r="B8972" s="42">
        <v>37</v>
      </c>
      <c r="C8972" s="175">
        <v>690</v>
      </c>
    </row>
    <row r="8973" spans="1:3">
      <c r="A8973">
        <v>1138</v>
      </c>
      <c r="B8973" s="42">
        <v>47</v>
      </c>
      <c r="C8973" s="175">
        <v>1340</v>
      </c>
    </row>
    <row r="8974" spans="1:3">
      <c r="A8974">
        <v>1139</v>
      </c>
      <c r="B8974" s="42">
        <v>43</v>
      </c>
      <c r="C8974" s="175">
        <v>1200</v>
      </c>
    </row>
    <row r="8975" spans="1:3">
      <c r="A8975">
        <v>1140</v>
      </c>
      <c r="B8975" s="42">
        <v>40</v>
      </c>
      <c r="C8975" s="175">
        <v>940</v>
      </c>
    </row>
    <row r="8976" spans="1:3">
      <c r="A8976">
        <v>1141</v>
      </c>
      <c r="B8976" s="42">
        <v>43</v>
      </c>
      <c r="C8976" s="175">
        <v>1125</v>
      </c>
    </row>
    <row r="8977" spans="1:3">
      <c r="A8977">
        <v>1142</v>
      </c>
      <c r="B8977" s="42">
        <v>44</v>
      </c>
      <c r="C8977" s="175">
        <v>1275</v>
      </c>
    </row>
    <row r="8978" spans="1:3">
      <c r="A8978">
        <v>1143</v>
      </c>
      <c r="B8978" s="42">
        <v>40</v>
      </c>
      <c r="C8978" s="175">
        <v>1075</v>
      </c>
    </row>
    <row r="8979" spans="1:3">
      <c r="A8979">
        <v>1144</v>
      </c>
      <c r="B8979" s="42">
        <v>47</v>
      </c>
      <c r="C8979" s="175">
        <v>1305</v>
      </c>
    </row>
    <row r="8980" spans="1:3">
      <c r="A8980">
        <v>1145</v>
      </c>
      <c r="B8980" s="42">
        <v>46</v>
      </c>
      <c r="C8980" s="175">
        <v>1420</v>
      </c>
    </row>
    <row r="8981" spans="1:3">
      <c r="A8981">
        <v>1146</v>
      </c>
      <c r="B8981" s="42">
        <v>40</v>
      </c>
      <c r="C8981" s="175">
        <v>875</v>
      </c>
    </row>
    <row r="8982" spans="1:3">
      <c r="A8982">
        <v>1147</v>
      </c>
      <c r="B8982" s="42">
        <v>38</v>
      </c>
      <c r="C8982" s="175">
        <v>750</v>
      </c>
    </row>
    <row r="8983" spans="1:3">
      <c r="A8983">
        <v>1148</v>
      </c>
      <c r="B8983" s="42">
        <v>37</v>
      </c>
      <c r="C8983" s="175">
        <v>715</v>
      </c>
    </row>
    <row r="8984" spans="1:3">
      <c r="A8984">
        <v>1149</v>
      </c>
      <c r="B8984" s="42">
        <v>44</v>
      </c>
      <c r="C8984" s="175">
        <v>1345</v>
      </c>
    </row>
    <row r="8985" spans="1:3">
      <c r="A8985">
        <v>1150</v>
      </c>
      <c r="B8985" s="42">
        <v>45</v>
      </c>
      <c r="C8985" s="175">
        <v>1290</v>
      </c>
    </row>
    <row r="8986" spans="1:3">
      <c r="A8986">
        <v>1151</v>
      </c>
      <c r="B8986" s="42">
        <v>43</v>
      </c>
      <c r="C8986" s="175">
        <v>1175</v>
      </c>
    </row>
    <row r="8987" spans="1:3">
      <c r="A8987">
        <v>1152</v>
      </c>
      <c r="B8987" s="42">
        <v>39</v>
      </c>
      <c r="C8987" s="175">
        <v>785</v>
      </c>
    </row>
    <row r="8988" spans="1:3">
      <c r="A8988">
        <v>1153</v>
      </c>
      <c r="B8988" s="42">
        <v>37</v>
      </c>
      <c r="C8988" s="175">
        <v>755</v>
      </c>
    </row>
    <row r="8989" spans="1:3">
      <c r="A8989">
        <v>1154</v>
      </c>
      <c r="B8989" s="42">
        <v>45</v>
      </c>
      <c r="C8989" s="175">
        <v>1285</v>
      </c>
    </row>
    <row r="8990" spans="1:3">
      <c r="A8990">
        <v>1155</v>
      </c>
      <c r="B8990" s="42">
        <v>51</v>
      </c>
      <c r="C8990" s="175">
        <v>1585</v>
      </c>
    </row>
    <row r="8991" spans="1:3">
      <c r="A8991">
        <v>1156</v>
      </c>
      <c r="B8991" s="42">
        <v>39</v>
      </c>
      <c r="C8991" s="175">
        <v>785</v>
      </c>
    </row>
    <row r="8992" spans="1:3">
      <c r="A8992">
        <v>1157</v>
      </c>
      <c r="B8992" s="42">
        <v>36</v>
      </c>
      <c r="C8992" s="175">
        <v>835</v>
      </c>
    </row>
    <row r="8993" spans="1:3">
      <c r="A8993">
        <v>1158</v>
      </c>
      <c r="B8993" s="42">
        <v>43</v>
      </c>
      <c r="C8993" s="175">
        <v>1330</v>
      </c>
    </row>
    <row r="8994" spans="1:3">
      <c r="A8994">
        <v>1159</v>
      </c>
      <c r="B8994" s="42">
        <v>48</v>
      </c>
      <c r="C8994" s="175">
        <v>1395</v>
      </c>
    </row>
    <row r="8995" spans="1:3">
      <c r="A8995">
        <v>1160</v>
      </c>
      <c r="B8995" s="42">
        <v>42</v>
      </c>
      <c r="C8995" s="175">
        <v>1070</v>
      </c>
    </row>
    <row r="8996" spans="1:3">
      <c r="A8996">
        <v>1161</v>
      </c>
      <c r="B8996" s="42">
        <v>45</v>
      </c>
      <c r="C8996" s="175">
        <v>1285</v>
      </c>
    </row>
    <row r="8997" spans="1:3">
      <c r="A8997">
        <v>1162</v>
      </c>
      <c r="B8997" s="42">
        <v>45</v>
      </c>
      <c r="C8997" s="175">
        <v>1160</v>
      </c>
    </row>
    <row r="8998" spans="1:3">
      <c r="A8998">
        <v>1163</v>
      </c>
      <c r="B8998" s="42">
        <v>45</v>
      </c>
      <c r="C8998" s="175">
        <v>1190</v>
      </c>
    </row>
    <row r="8999" spans="1:3">
      <c r="A8999">
        <v>1164</v>
      </c>
      <c r="B8999" s="42">
        <v>44</v>
      </c>
      <c r="C8999" s="175">
        <v>1185</v>
      </c>
    </row>
    <row r="9000" spans="1:3">
      <c r="A9000">
        <v>1165</v>
      </c>
      <c r="B9000" s="42">
        <v>38</v>
      </c>
      <c r="C9000" s="175">
        <v>785</v>
      </c>
    </row>
    <row r="9001" spans="1:3">
      <c r="A9001">
        <v>1166</v>
      </c>
      <c r="B9001" s="42">
        <v>42</v>
      </c>
      <c r="C9001" s="175">
        <v>1025</v>
      </c>
    </row>
    <row r="9002" spans="1:3">
      <c r="A9002">
        <v>1167</v>
      </c>
      <c r="B9002" s="42">
        <v>34</v>
      </c>
      <c r="C9002" s="175">
        <v>740</v>
      </c>
    </row>
    <row r="9003" spans="1:3">
      <c r="A9003">
        <v>1168</v>
      </c>
      <c r="B9003" s="42">
        <v>39</v>
      </c>
      <c r="C9003" s="175">
        <v>1145</v>
      </c>
    </row>
    <row r="9004" spans="1:3">
      <c r="A9004">
        <v>1169</v>
      </c>
      <c r="B9004" s="42">
        <v>46</v>
      </c>
      <c r="C9004" s="175">
        <v>1450</v>
      </c>
    </row>
    <row r="9005" spans="1:3">
      <c r="A9005">
        <v>1170</v>
      </c>
      <c r="B9005" s="42">
        <v>41</v>
      </c>
      <c r="C9005" s="175">
        <v>1001</v>
      </c>
    </row>
    <row r="9006" spans="1:3">
      <c r="A9006">
        <v>1171</v>
      </c>
      <c r="B9006" s="42">
        <v>40</v>
      </c>
      <c r="C9006" s="175">
        <v>975</v>
      </c>
    </row>
    <row r="9007" spans="1:3">
      <c r="A9007">
        <v>1172</v>
      </c>
      <c r="B9007" s="42">
        <v>44</v>
      </c>
      <c r="C9007" s="175">
        <v>1320</v>
      </c>
    </row>
    <row r="9008" spans="1:3">
      <c r="A9008">
        <v>1173</v>
      </c>
      <c r="B9008" s="42">
        <v>45</v>
      </c>
      <c r="C9008" s="175">
        <v>1290</v>
      </c>
    </row>
    <row r="9009" spans="1:3">
      <c r="A9009">
        <v>1174</v>
      </c>
      <c r="B9009" s="42">
        <v>48</v>
      </c>
      <c r="C9009" s="175">
        <v>1425</v>
      </c>
    </row>
    <row r="9010" spans="1:3">
      <c r="A9010">
        <v>1175</v>
      </c>
      <c r="B9010" s="42">
        <v>45</v>
      </c>
      <c r="C9010" s="175">
        <v>1185</v>
      </c>
    </row>
    <row r="9011" spans="1:3">
      <c r="A9011">
        <v>1176</v>
      </c>
      <c r="B9011" s="42">
        <v>45</v>
      </c>
      <c r="C9011" s="175">
        <v>1150</v>
      </c>
    </row>
    <row r="9012" spans="1:3">
      <c r="A9012">
        <v>1177</v>
      </c>
      <c r="B9012" s="42">
        <v>43</v>
      </c>
      <c r="C9012" s="175">
        <v>960</v>
      </c>
    </row>
    <row r="9013" spans="1:3">
      <c r="A9013">
        <v>1178</v>
      </c>
      <c r="B9013" s="42">
        <v>45</v>
      </c>
      <c r="C9013" s="175">
        <v>1155</v>
      </c>
    </row>
    <row r="9014" spans="1:3">
      <c r="A9014">
        <v>1179</v>
      </c>
      <c r="B9014" s="42">
        <v>35</v>
      </c>
      <c r="C9014" s="175">
        <v>860</v>
      </c>
    </row>
    <row r="9015" spans="1:3">
      <c r="A9015">
        <v>1180</v>
      </c>
      <c r="B9015" s="42">
        <v>48</v>
      </c>
      <c r="C9015" s="175">
        <v>1370</v>
      </c>
    </row>
    <row r="9016" spans="1:3">
      <c r="A9016">
        <v>1181</v>
      </c>
      <c r="B9016" s="42">
        <v>48</v>
      </c>
      <c r="C9016" s="175">
        <v>1675</v>
      </c>
    </row>
    <row r="9017" spans="1:3">
      <c r="A9017">
        <v>1182</v>
      </c>
      <c r="B9017" s="42">
        <v>47</v>
      </c>
      <c r="C9017" s="175">
        <v>1450</v>
      </c>
    </row>
    <row r="9018" spans="1:3">
      <c r="A9018">
        <v>1183</v>
      </c>
      <c r="B9018" s="42">
        <v>46</v>
      </c>
      <c r="C9018" s="175">
        <v>1310</v>
      </c>
    </row>
    <row r="9019" spans="1:3">
      <c r="A9019">
        <v>1184</v>
      </c>
      <c r="B9019" s="42">
        <v>39</v>
      </c>
      <c r="C9019" s="175">
        <v>1115</v>
      </c>
    </row>
    <row r="9020" spans="1:3">
      <c r="A9020">
        <v>1185</v>
      </c>
      <c r="B9020" s="42">
        <v>45</v>
      </c>
      <c r="C9020" s="175">
        <v>1180</v>
      </c>
    </row>
    <row r="9021" spans="1:3">
      <c r="A9021">
        <v>1186</v>
      </c>
      <c r="B9021" s="42">
        <v>45</v>
      </c>
      <c r="C9021" s="175">
        <v>1215</v>
      </c>
    </row>
    <row r="9022" spans="1:3">
      <c r="A9022">
        <v>1187</v>
      </c>
      <c r="B9022" s="42">
        <v>50</v>
      </c>
      <c r="C9022" s="175">
        <v>1630</v>
      </c>
    </row>
    <row r="9023" spans="1:3">
      <c r="A9023">
        <v>1188</v>
      </c>
      <c r="B9023" s="42">
        <v>46</v>
      </c>
      <c r="C9023" s="175">
        <v>1330</v>
      </c>
    </row>
    <row r="9024" spans="1:3">
      <c r="A9024">
        <v>1189</v>
      </c>
      <c r="B9024" s="42">
        <v>40</v>
      </c>
      <c r="C9024" s="175">
        <v>1260</v>
      </c>
    </row>
    <row r="9025" spans="1:3">
      <c r="A9025">
        <v>1190</v>
      </c>
      <c r="B9025" s="42">
        <v>36</v>
      </c>
      <c r="C9025" s="175">
        <v>945</v>
      </c>
    </row>
    <row r="9026" spans="1:3">
      <c r="A9026">
        <v>1191</v>
      </c>
      <c r="B9026" s="42">
        <v>46</v>
      </c>
      <c r="C9026" s="175">
        <v>1445</v>
      </c>
    </row>
    <row r="9027" spans="1:3">
      <c r="A9027">
        <v>1192</v>
      </c>
      <c r="B9027" s="42">
        <v>49</v>
      </c>
      <c r="C9027" s="175">
        <v>1450</v>
      </c>
    </row>
    <row r="9028" spans="1:3">
      <c r="A9028">
        <v>1193</v>
      </c>
      <c r="B9028" s="42">
        <v>47</v>
      </c>
      <c r="C9028" s="175">
        <v>1560</v>
      </c>
    </row>
    <row r="9029" spans="1:3">
      <c r="A9029">
        <v>1194</v>
      </c>
      <c r="B9029" s="42">
        <v>49</v>
      </c>
      <c r="C9029" s="175">
        <v>1545</v>
      </c>
    </row>
    <row r="9030" spans="1:3">
      <c r="A9030">
        <v>1195</v>
      </c>
      <c r="B9030" s="42">
        <v>48</v>
      </c>
      <c r="C9030" s="175">
        <v>1695</v>
      </c>
    </row>
    <row r="9031" spans="1:3">
      <c r="A9031">
        <v>1196</v>
      </c>
      <c r="B9031" s="42">
        <v>49</v>
      </c>
      <c r="C9031" s="175">
        <v>1735</v>
      </c>
    </row>
    <row r="9032" spans="1:3">
      <c r="A9032">
        <v>1197</v>
      </c>
      <c r="B9032" s="42">
        <v>50</v>
      </c>
      <c r="C9032" s="175">
        <v>1735</v>
      </c>
    </row>
    <row r="9033" spans="1:3">
      <c r="A9033">
        <v>1198</v>
      </c>
      <c r="B9033" s="42">
        <v>41</v>
      </c>
      <c r="C9033" s="175">
        <v>1050</v>
      </c>
    </row>
    <row r="9034" spans="1:3">
      <c r="A9034">
        <v>1199</v>
      </c>
      <c r="B9034" s="42">
        <v>48</v>
      </c>
      <c r="C9034" s="175">
        <v>1720</v>
      </c>
    </row>
    <row r="9035" spans="1:3">
      <c r="A9035">
        <v>1200</v>
      </c>
      <c r="B9035" s="42">
        <v>48</v>
      </c>
      <c r="C9035" s="175">
        <v>1525</v>
      </c>
    </row>
    <row r="9036" spans="1:3">
      <c r="A9036">
        <v>1201</v>
      </c>
      <c r="B9036" s="42">
        <v>41</v>
      </c>
      <c r="C9036" s="175">
        <v>965</v>
      </c>
    </row>
    <row r="9037" spans="1:3">
      <c r="A9037">
        <v>1202</v>
      </c>
      <c r="B9037" s="42">
        <v>48</v>
      </c>
      <c r="C9037" s="175">
        <v>1625</v>
      </c>
    </row>
    <row r="9038" spans="1:3">
      <c r="A9038">
        <v>1203</v>
      </c>
      <c r="B9038" s="42">
        <v>49</v>
      </c>
      <c r="C9038" s="175">
        <v>1595</v>
      </c>
    </row>
    <row r="9039" spans="1:3">
      <c r="A9039">
        <v>1204</v>
      </c>
      <c r="B9039" s="42">
        <v>50</v>
      </c>
      <c r="C9039" s="175">
        <v>1730</v>
      </c>
    </row>
    <row r="9040" spans="1:3">
      <c r="A9040">
        <v>1205</v>
      </c>
      <c r="B9040" s="42">
        <v>48</v>
      </c>
      <c r="C9040" s="175">
        <v>1605</v>
      </c>
    </row>
    <row r="9041" spans="1:3">
      <c r="A9041">
        <v>1206</v>
      </c>
      <c r="B9041" s="42">
        <v>47</v>
      </c>
      <c r="C9041" s="175">
        <v>1445</v>
      </c>
    </row>
    <row r="9042" spans="1:3">
      <c r="A9042">
        <v>1207</v>
      </c>
      <c r="B9042" s="42">
        <v>49</v>
      </c>
      <c r="C9042" s="175">
        <v>1625</v>
      </c>
    </row>
    <row r="9043" spans="1:3">
      <c r="A9043">
        <v>1208</v>
      </c>
      <c r="B9043" s="42">
        <v>48</v>
      </c>
      <c r="C9043" s="175">
        <v>1445</v>
      </c>
    </row>
    <row r="9044" spans="1:3">
      <c r="A9044">
        <v>1209</v>
      </c>
      <c r="B9044" s="42">
        <v>50</v>
      </c>
      <c r="C9044" s="175">
        <v>1880</v>
      </c>
    </row>
    <row r="9045" spans="1:3">
      <c r="A9045">
        <v>1210</v>
      </c>
      <c r="B9045" s="42">
        <v>44</v>
      </c>
      <c r="C9045" s="175">
        <v>1450</v>
      </c>
    </row>
    <row r="9046" spans="1:3">
      <c r="A9046">
        <v>1211</v>
      </c>
      <c r="B9046" s="42">
        <v>44</v>
      </c>
      <c r="C9046" s="175">
        <v>1645</v>
      </c>
    </row>
    <row r="9047" spans="1:3">
      <c r="A9047">
        <v>1212</v>
      </c>
      <c r="B9047" s="42">
        <v>50</v>
      </c>
      <c r="C9047" s="175">
        <v>1765</v>
      </c>
    </row>
    <row r="9048" spans="1:3">
      <c r="A9048">
        <v>1213</v>
      </c>
      <c r="B9048" s="42">
        <v>44</v>
      </c>
      <c r="C9048" s="175">
        <v>1430</v>
      </c>
    </row>
    <row r="9049" spans="1:3">
      <c r="A9049">
        <v>1214</v>
      </c>
      <c r="B9049" s="42">
        <v>50</v>
      </c>
      <c r="C9049" s="175">
        <v>1725</v>
      </c>
    </row>
    <row r="9050" spans="1:3">
      <c r="A9050">
        <v>1215</v>
      </c>
      <c r="B9050" s="42">
        <v>44</v>
      </c>
      <c r="C9050" s="175">
        <v>1600</v>
      </c>
    </row>
    <row r="9051" spans="1:3">
      <c r="A9051">
        <v>1216</v>
      </c>
      <c r="B9051" s="42">
        <v>50</v>
      </c>
      <c r="C9051" s="175">
        <v>1595</v>
      </c>
    </row>
    <row r="9052" spans="1:3">
      <c r="A9052">
        <v>1217</v>
      </c>
      <c r="B9052" s="42">
        <v>44</v>
      </c>
      <c r="C9052" s="175">
        <v>1550</v>
      </c>
    </row>
    <row r="9053" spans="1:3">
      <c r="A9053">
        <v>1218</v>
      </c>
      <c r="B9053" s="42">
        <v>44</v>
      </c>
      <c r="C9053" s="175">
        <v>1540</v>
      </c>
    </row>
    <row r="9054" spans="1:3">
      <c r="A9054">
        <v>1219</v>
      </c>
      <c r="B9054" s="42">
        <v>42</v>
      </c>
      <c r="C9054" s="175">
        <v>1560</v>
      </c>
    </row>
    <row r="9055" spans="1:3">
      <c r="A9055">
        <v>1220</v>
      </c>
      <c r="B9055" s="42">
        <v>43</v>
      </c>
      <c r="C9055" s="175">
        <v>1510</v>
      </c>
    </row>
    <row r="9056" spans="1:3">
      <c r="A9056">
        <v>1221</v>
      </c>
      <c r="B9056" s="42">
        <v>44</v>
      </c>
      <c r="C9056" s="175">
        <v>1315</v>
      </c>
    </row>
    <row r="9057" spans="1:3">
      <c r="A9057">
        <v>1222</v>
      </c>
      <c r="B9057" s="42">
        <v>56</v>
      </c>
      <c r="C9057" s="175">
        <v>2120</v>
      </c>
    </row>
    <row r="9058" spans="1:3">
      <c r="A9058">
        <v>1223</v>
      </c>
      <c r="B9058" s="42">
        <v>53</v>
      </c>
      <c r="C9058" s="175">
        <v>2045</v>
      </c>
    </row>
    <row r="9059" spans="1:3">
      <c r="A9059">
        <v>1224</v>
      </c>
      <c r="B9059" s="42">
        <v>58</v>
      </c>
      <c r="C9059" s="175">
        <v>2745</v>
      </c>
    </row>
    <row r="9060" spans="1:3">
      <c r="A9060">
        <v>1225</v>
      </c>
      <c r="B9060" s="42">
        <v>58</v>
      </c>
      <c r="C9060" s="380">
        <v>2750</v>
      </c>
    </row>
    <row r="9061" spans="1:3">
      <c r="A9061">
        <v>1226</v>
      </c>
      <c r="B9061" s="42">
        <v>51</v>
      </c>
      <c r="C9061" s="175">
        <v>1975</v>
      </c>
    </row>
    <row r="9062" spans="1:3">
      <c r="A9062">
        <v>1227</v>
      </c>
      <c r="B9062" s="42">
        <v>53</v>
      </c>
      <c r="C9062" s="175">
        <v>2120</v>
      </c>
    </row>
    <row r="9063" spans="1:3">
      <c r="A9063">
        <v>1228</v>
      </c>
      <c r="B9063" s="42">
        <v>44</v>
      </c>
      <c r="C9063" s="175">
        <v>1260</v>
      </c>
    </row>
    <row r="9064" spans="1:3">
      <c r="A9064">
        <v>1229</v>
      </c>
      <c r="B9064" s="42">
        <v>35</v>
      </c>
      <c r="C9064" s="175">
        <v>785</v>
      </c>
    </row>
    <row r="9065" spans="1:3">
      <c r="A9065">
        <v>1230</v>
      </c>
      <c r="B9065" s="42">
        <v>38</v>
      </c>
      <c r="C9065" s="175">
        <v>800</v>
      </c>
    </row>
    <row r="9066" spans="1:3">
      <c r="A9066">
        <v>1231</v>
      </c>
      <c r="B9066" s="42">
        <v>33</v>
      </c>
      <c r="C9066" s="175">
        <v>860</v>
      </c>
    </row>
    <row r="9067" spans="1:3">
      <c r="A9067">
        <v>1232</v>
      </c>
      <c r="B9067" s="42">
        <v>38</v>
      </c>
      <c r="C9067" s="175">
        <v>860</v>
      </c>
    </row>
    <row r="9068" spans="1:3">
      <c r="A9068">
        <v>1233</v>
      </c>
      <c r="B9068" s="42">
        <v>38</v>
      </c>
      <c r="C9068" s="175">
        <v>846</v>
      </c>
    </row>
    <row r="9069" spans="1:3">
      <c r="A9069">
        <v>1234</v>
      </c>
      <c r="B9069" s="42">
        <v>39</v>
      </c>
      <c r="C9069" s="175">
        <v>935</v>
      </c>
    </row>
    <row r="9070" spans="1:3">
      <c r="A9070">
        <v>1235</v>
      </c>
      <c r="B9070" s="42">
        <v>36</v>
      </c>
      <c r="C9070" s="175">
        <v>790</v>
      </c>
    </row>
    <row r="9071" spans="1:3">
      <c r="A9071">
        <v>1236</v>
      </c>
      <c r="B9071" s="42">
        <v>41</v>
      </c>
      <c r="C9071" s="175">
        <v>1360</v>
      </c>
    </row>
    <row r="9072" spans="1:3">
      <c r="A9072">
        <v>1237</v>
      </c>
      <c r="B9072" s="42">
        <v>36</v>
      </c>
      <c r="C9072" s="175">
        <v>695</v>
      </c>
    </row>
    <row r="9073" spans="1:3">
      <c r="A9073">
        <v>1238</v>
      </c>
      <c r="B9073" s="42">
        <v>37</v>
      </c>
      <c r="C9073" s="175">
        <v>780</v>
      </c>
    </row>
    <row r="9074" spans="1:3">
      <c r="A9074">
        <v>1239</v>
      </c>
      <c r="B9074" s="42">
        <v>39</v>
      </c>
      <c r="C9074" s="175">
        <v>780</v>
      </c>
    </row>
    <row r="9075" spans="1:3">
      <c r="A9075">
        <v>1240</v>
      </c>
      <c r="B9075" s="42">
        <v>38</v>
      </c>
      <c r="C9075" s="175">
        <v>740</v>
      </c>
    </row>
    <row r="9076" spans="1:3">
      <c r="A9076">
        <v>1241</v>
      </c>
      <c r="B9076" s="42">
        <v>38</v>
      </c>
      <c r="C9076" s="175">
        <v>680</v>
      </c>
    </row>
    <row r="9077" spans="1:3">
      <c r="A9077">
        <v>1242</v>
      </c>
      <c r="B9077" s="42">
        <v>34</v>
      </c>
      <c r="C9077" s="175">
        <v>800</v>
      </c>
    </row>
    <row r="9078" spans="1:3">
      <c r="A9078">
        <v>1243</v>
      </c>
      <c r="B9078" s="42">
        <v>39</v>
      </c>
      <c r="C9078" s="175">
        <v>770</v>
      </c>
    </row>
    <row r="9079" spans="1:3">
      <c r="A9079">
        <v>1244</v>
      </c>
      <c r="B9079" s="42">
        <v>39</v>
      </c>
      <c r="C9079" s="175">
        <v>765</v>
      </c>
    </row>
    <row r="9080" spans="1:3">
      <c r="A9080">
        <v>1245</v>
      </c>
      <c r="B9080" s="42">
        <v>34</v>
      </c>
      <c r="C9080" s="175">
        <v>855</v>
      </c>
    </row>
    <row r="9081" spans="1:3">
      <c r="A9081">
        <v>1246</v>
      </c>
      <c r="B9081" s="42">
        <v>39</v>
      </c>
      <c r="C9081" s="175">
        <v>755</v>
      </c>
    </row>
    <row r="9082" spans="1:3">
      <c r="A9082">
        <v>1247</v>
      </c>
      <c r="B9082" s="42">
        <v>39</v>
      </c>
      <c r="C9082" s="175">
        <v>925</v>
      </c>
    </row>
    <row r="9083" spans="1:3">
      <c r="A9083">
        <v>1248</v>
      </c>
      <c r="B9083" s="42">
        <v>40</v>
      </c>
      <c r="C9083" s="175">
        <v>830</v>
      </c>
    </row>
    <row r="9084" spans="1:3">
      <c r="A9084">
        <v>1249</v>
      </c>
      <c r="B9084" s="42">
        <v>36</v>
      </c>
      <c r="C9084" s="175">
        <v>910</v>
      </c>
    </row>
    <row r="9085" spans="1:3">
      <c r="A9085">
        <v>1250</v>
      </c>
      <c r="B9085" s="42">
        <v>42</v>
      </c>
      <c r="C9085" s="175">
        <v>695</v>
      </c>
    </row>
    <row r="9086" spans="1:3">
      <c r="A9086">
        <v>1251</v>
      </c>
      <c r="B9086" s="42">
        <v>36</v>
      </c>
      <c r="C9086" s="175">
        <v>700</v>
      </c>
    </row>
    <row r="9087" spans="1:3">
      <c r="A9087">
        <v>1252</v>
      </c>
      <c r="B9087" s="42">
        <v>36</v>
      </c>
      <c r="C9087" s="175">
        <v>820</v>
      </c>
    </row>
    <row r="9088" spans="1:3">
      <c r="A9088">
        <v>1253</v>
      </c>
      <c r="B9088" s="42">
        <v>39</v>
      </c>
      <c r="C9088" s="175">
        <v>820</v>
      </c>
    </row>
    <row r="9089" spans="1:3">
      <c r="A9089">
        <v>1254</v>
      </c>
      <c r="B9089" s="42">
        <v>34</v>
      </c>
      <c r="C9089" s="175">
        <v>815</v>
      </c>
    </row>
    <row r="9090" spans="1:3">
      <c r="A9090">
        <v>1255</v>
      </c>
      <c r="B9090" s="42">
        <v>39</v>
      </c>
      <c r="C9090" s="175">
        <v>760</v>
      </c>
    </row>
    <row r="9091" spans="1:3">
      <c r="A9091">
        <v>1256</v>
      </c>
      <c r="B9091" s="42">
        <v>59</v>
      </c>
      <c r="C9091" s="175">
        <v>2485</v>
      </c>
    </row>
    <row r="9092" spans="1:3">
      <c r="A9092">
        <v>1257</v>
      </c>
      <c r="B9092" s="42">
        <v>42</v>
      </c>
      <c r="C9092" s="175">
        <v>1040</v>
      </c>
    </row>
    <row r="9093" spans="1:3">
      <c r="A9093">
        <v>1258</v>
      </c>
      <c r="B9093" s="42">
        <v>42</v>
      </c>
      <c r="C9093" s="175">
        <v>1115</v>
      </c>
    </row>
    <row r="9094" spans="1:3">
      <c r="A9094">
        <v>1259</v>
      </c>
      <c r="B9094" s="42">
        <v>46</v>
      </c>
      <c r="C9094" s="175">
        <v>1355</v>
      </c>
    </row>
    <row r="9095" spans="1:3">
      <c r="A9095">
        <v>1260</v>
      </c>
      <c r="B9095" s="42">
        <v>44</v>
      </c>
      <c r="C9095" s="175">
        <v>1322</v>
      </c>
    </row>
    <row r="9096" spans="1:3">
      <c r="A9096">
        <v>1261</v>
      </c>
      <c r="B9096" s="42">
        <v>43</v>
      </c>
      <c r="C9096" s="175">
        <v>1145</v>
      </c>
    </row>
    <row r="9097" spans="1:3">
      <c r="A9097">
        <v>1262</v>
      </c>
      <c r="B9097" s="42">
        <v>42</v>
      </c>
      <c r="C9097" s="175">
        <v>1090</v>
      </c>
    </row>
    <row r="9098" spans="1:3">
      <c r="A9098">
        <v>1263</v>
      </c>
      <c r="B9098" s="42">
        <v>45</v>
      </c>
      <c r="C9098" s="175">
        <v>1405</v>
      </c>
    </row>
    <row r="9099" spans="1:3">
      <c r="A9099">
        <v>1264</v>
      </c>
      <c r="B9099" s="42">
        <v>62</v>
      </c>
      <c r="C9099" s="175">
        <v>2755</v>
      </c>
    </row>
    <row r="9100" spans="1:3">
      <c r="A9100">
        <v>1265</v>
      </c>
      <c r="B9100" s="42">
        <v>61</v>
      </c>
      <c r="C9100" s="175">
        <v>2700</v>
      </c>
    </row>
    <row r="9101" spans="1:3">
      <c r="A9101">
        <v>1266</v>
      </c>
      <c r="B9101" s="42">
        <v>41</v>
      </c>
      <c r="C9101" s="175">
        <v>975</v>
      </c>
    </row>
    <row r="9102" spans="1:3">
      <c r="A9102">
        <v>1267</v>
      </c>
      <c r="B9102" s="42">
        <v>41</v>
      </c>
      <c r="C9102" s="175">
        <v>1035</v>
      </c>
    </row>
    <row r="9103" spans="1:3">
      <c r="A9103">
        <v>1268</v>
      </c>
      <c r="B9103" s="42">
        <v>37</v>
      </c>
      <c r="C9103" s="175">
        <v>925</v>
      </c>
    </row>
    <row r="9104" spans="1:3">
      <c r="A9104">
        <v>1269</v>
      </c>
      <c r="B9104" s="42">
        <v>43</v>
      </c>
      <c r="C9104" s="175">
        <v>1065</v>
      </c>
    </row>
    <row r="9105" spans="1:3">
      <c r="A9105">
        <v>1270</v>
      </c>
      <c r="B9105" s="42">
        <v>41</v>
      </c>
      <c r="C9105" s="175">
        <v>880</v>
      </c>
    </row>
    <row r="9106" spans="1:3">
      <c r="A9106">
        <v>1271</v>
      </c>
      <c r="B9106" s="42">
        <v>44</v>
      </c>
      <c r="C9106" s="175">
        <v>1215</v>
      </c>
    </row>
    <row r="9107" spans="1:3">
      <c r="A9107">
        <v>1272</v>
      </c>
      <c r="B9107" s="42">
        <v>40</v>
      </c>
      <c r="C9107" s="175">
        <v>1175</v>
      </c>
    </row>
    <row r="9108" spans="1:3">
      <c r="A9108">
        <v>1273</v>
      </c>
      <c r="B9108" s="42">
        <v>42</v>
      </c>
      <c r="C9108" s="175">
        <v>945</v>
      </c>
    </row>
    <row r="9109" spans="1:3">
      <c r="A9109">
        <v>1274</v>
      </c>
      <c r="B9109" s="42">
        <v>37</v>
      </c>
      <c r="C9109" s="175">
        <v>925</v>
      </c>
    </row>
    <row r="9110" spans="1:3">
      <c r="A9110">
        <v>1275</v>
      </c>
      <c r="B9110" s="42">
        <v>38</v>
      </c>
      <c r="C9110" s="175">
        <v>835</v>
      </c>
    </row>
    <row r="9111" spans="1:3">
      <c r="A9111">
        <v>1276</v>
      </c>
      <c r="B9111" s="42">
        <v>30</v>
      </c>
      <c r="C9111" s="175">
        <v>460</v>
      </c>
    </row>
    <row r="9112" spans="1:3">
      <c r="A9112">
        <v>1277</v>
      </c>
      <c r="B9112" s="42">
        <v>27</v>
      </c>
      <c r="C9112" s="175">
        <v>410</v>
      </c>
    </row>
    <row r="9113" spans="1:3">
      <c r="A9113">
        <v>1278</v>
      </c>
      <c r="B9113" s="42">
        <v>38</v>
      </c>
      <c r="C9113" s="175">
        <v>835</v>
      </c>
    </row>
    <row r="9114" spans="1:3">
      <c r="A9114">
        <v>1279</v>
      </c>
      <c r="B9114" s="42">
        <v>41</v>
      </c>
      <c r="C9114" s="380">
        <v>975</v>
      </c>
    </row>
    <row r="9115" spans="1:3">
      <c r="A9115">
        <v>1280</v>
      </c>
      <c r="B9115" s="42">
        <v>33</v>
      </c>
      <c r="C9115" s="380">
        <v>520</v>
      </c>
    </row>
    <row r="9116" spans="1:3">
      <c r="A9116">
        <v>1281</v>
      </c>
      <c r="B9116" s="42">
        <v>32</v>
      </c>
      <c r="C9116" s="380">
        <v>495</v>
      </c>
    </row>
    <row r="9117" spans="1:3">
      <c r="A9117">
        <v>1282</v>
      </c>
      <c r="B9117" s="42">
        <v>33</v>
      </c>
      <c r="C9117" s="380">
        <v>505</v>
      </c>
    </row>
    <row r="9118" spans="1:3">
      <c r="A9118">
        <v>1283</v>
      </c>
      <c r="B9118" s="42">
        <v>40</v>
      </c>
      <c r="C9118" s="380">
        <v>870</v>
      </c>
    </row>
    <row r="9119" spans="1:3">
      <c r="A9119">
        <v>1284</v>
      </c>
      <c r="B9119" s="42">
        <v>37</v>
      </c>
      <c r="C9119" s="380">
        <v>635</v>
      </c>
    </row>
    <row r="9120" spans="1:3">
      <c r="A9120">
        <v>1285</v>
      </c>
      <c r="B9120" s="42">
        <v>43</v>
      </c>
      <c r="C9120" s="380">
        <v>1070</v>
      </c>
    </row>
    <row r="9121" spans="1:3">
      <c r="A9121">
        <v>1286</v>
      </c>
      <c r="B9121" s="42">
        <v>40</v>
      </c>
      <c r="C9121" s="380">
        <v>825</v>
      </c>
    </row>
    <row r="9122" spans="1:3">
      <c r="A9122">
        <v>1287</v>
      </c>
      <c r="B9122" s="42">
        <v>35</v>
      </c>
      <c r="C9122" s="380">
        <v>660</v>
      </c>
    </row>
    <row r="9123" spans="1:3">
      <c r="A9123">
        <v>1288</v>
      </c>
      <c r="B9123" s="42">
        <v>40</v>
      </c>
      <c r="C9123" s="380">
        <v>860</v>
      </c>
    </row>
    <row r="9124" spans="1:3">
      <c r="A9124">
        <v>1289</v>
      </c>
      <c r="B9124" s="42">
        <v>36</v>
      </c>
      <c r="C9124" s="380">
        <v>655</v>
      </c>
    </row>
    <row r="9125" spans="1:3">
      <c r="A9125">
        <v>1290</v>
      </c>
      <c r="B9125" s="42">
        <v>40</v>
      </c>
      <c r="C9125" s="380">
        <v>805</v>
      </c>
    </row>
    <row r="9126" spans="1:3">
      <c r="A9126">
        <v>1291</v>
      </c>
      <c r="B9126" s="42">
        <v>30</v>
      </c>
      <c r="C9126" s="380">
        <v>370</v>
      </c>
    </row>
    <row r="9127" spans="1:3">
      <c r="A9127">
        <v>1292</v>
      </c>
      <c r="B9127" s="42">
        <v>31</v>
      </c>
      <c r="C9127" s="380">
        <v>435</v>
      </c>
    </row>
    <row r="9128" spans="1:3">
      <c r="A9128">
        <v>1293</v>
      </c>
      <c r="B9128" s="42">
        <v>30</v>
      </c>
      <c r="C9128" s="380">
        <v>400</v>
      </c>
    </row>
    <row r="9129" spans="1:3">
      <c r="A9129">
        <v>1294</v>
      </c>
      <c r="B9129" s="42">
        <v>30</v>
      </c>
      <c r="C9129" s="380">
        <v>380</v>
      </c>
    </row>
    <row r="9130" spans="1:3">
      <c r="A9130">
        <v>1295</v>
      </c>
      <c r="B9130" s="42">
        <v>38</v>
      </c>
      <c r="C9130" s="380">
        <v>735</v>
      </c>
    </row>
    <row r="9131" spans="1:3">
      <c r="A9131">
        <v>1296</v>
      </c>
      <c r="B9131" s="42">
        <v>39</v>
      </c>
      <c r="C9131" s="380">
        <v>835</v>
      </c>
    </row>
    <row r="9132" spans="1:3">
      <c r="A9132">
        <v>1297</v>
      </c>
      <c r="B9132" s="42">
        <v>40</v>
      </c>
      <c r="C9132" s="380">
        <v>915</v>
      </c>
    </row>
    <row r="9133" spans="1:3">
      <c r="A9133">
        <v>1298</v>
      </c>
      <c r="B9133" s="42">
        <v>39</v>
      </c>
      <c r="C9133" s="380">
        <v>815</v>
      </c>
    </row>
    <row r="9134" spans="1:3">
      <c r="A9134">
        <v>1299</v>
      </c>
      <c r="B9134" s="42">
        <v>40</v>
      </c>
      <c r="C9134" s="380">
        <v>850</v>
      </c>
    </row>
    <row r="9135" spans="1:3">
      <c r="A9135">
        <v>1300</v>
      </c>
      <c r="B9135" s="42">
        <v>39</v>
      </c>
      <c r="C9135" s="380">
        <v>740</v>
      </c>
    </row>
    <row r="9136" spans="1:3">
      <c r="A9136">
        <v>1301</v>
      </c>
      <c r="B9136" s="42">
        <v>38</v>
      </c>
      <c r="C9136" s="380">
        <v>800</v>
      </c>
    </row>
    <row r="9137" spans="1:3">
      <c r="A9137">
        <v>1302</v>
      </c>
      <c r="B9137" s="42">
        <v>41</v>
      </c>
      <c r="C9137" s="380">
        <v>950</v>
      </c>
    </row>
    <row r="9138" spans="1:3">
      <c r="A9138">
        <v>1303</v>
      </c>
      <c r="B9138" s="42">
        <v>42</v>
      </c>
      <c r="C9138" s="380">
        <v>890</v>
      </c>
    </row>
    <row r="9139" spans="1:3">
      <c r="A9139">
        <v>1304</v>
      </c>
      <c r="B9139" s="42">
        <v>43</v>
      </c>
      <c r="C9139" s="380">
        <v>1000</v>
      </c>
    </row>
    <row r="9140" spans="1:3">
      <c r="A9140">
        <v>1305</v>
      </c>
      <c r="B9140" s="42">
        <v>48</v>
      </c>
      <c r="C9140" s="380">
        <v>1425</v>
      </c>
    </row>
    <row r="9141" spans="1:3">
      <c r="A9141">
        <v>1306</v>
      </c>
      <c r="B9141" s="42">
        <v>45</v>
      </c>
      <c r="C9141" s="380">
        <v>1310</v>
      </c>
    </row>
    <row r="9142" spans="1:3">
      <c r="A9142">
        <v>1307</v>
      </c>
      <c r="B9142" s="42">
        <v>44</v>
      </c>
      <c r="C9142" s="380">
        <v>1170</v>
      </c>
    </row>
    <row r="9143" spans="1:3">
      <c r="A9143">
        <v>1308</v>
      </c>
      <c r="B9143" s="42">
        <v>44</v>
      </c>
      <c r="C9143" s="380">
        <v>1185</v>
      </c>
    </row>
    <row r="9144" spans="1:3">
      <c r="A9144">
        <v>1309</v>
      </c>
      <c r="B9144" s="42">
        <v>48</v>
      </c>
      <c r="C9144" s="380">
        <v>1605</v>
      </c>
    </row>
    <row r="9145" spans="1:3">
      <c r="A9145">
        <v>1310</v>
      </c>
      <c r="B9145" s="42">
        <v>45</v>
      </c>
      <c r="C9145" s="380">
        <v>1170</v>
      </c>
    </row>
    <row r="9146" spans="1:3">
      <c r="A9146">
        <v>1311</v>
      </c>
      <c r="B9146" s="42">
        <v>44</v>
      </c>
      <c r="C9146" s="380">
        <v>1110</v>
      </c>
    </row>
    <row r="9147" spans="1:3">
      <c r="A9147">
        <v>1312</v>
      </c>
      <c r="B9147" s="42">
        <v>47</v>
      </c>
      <c r="C9147" s="380">
        <v>1415</v>
      </c>
    </row>
    <row r="9148" spans="1:3">
      <c r="A9148">
        <v>1313</v>
      </c>
      <c r="B9148" s="42">
        <v>44</v>
      </c>
      <c r="C9148" s="380">
        <v>1220</v>
      </c>
    </row>
    <row r="9149" spans="1:3">
      <c r="A9149">
        <v>1314</v>
      </c>
      <c r="B9149" s="42">
        <v>43</v>
      </c>
      <c r="C9149" s="380">
        <v>1215</v>
      </c>
    </row>
    <row r="9150" spans="1:3">
      <c r="A9150">
        <v>1315</v>
      </c>
      <c r="B9150" s="42">
        <v>49</v>
      </c>
      <c r="C9150" s="380">
        <v>1420</v>
      </c>
    </row>
    <row r="9151" spans="1:3">
      <c r="A9151">
        <v>1316</v>
      </c>
      <c r="B9151" s="42">
        <v>46</v>
      </c>
      <c r="C9151" s="380">
        <v>1525</v>
      </c>
    </row>
    <row r="9152" spans="1:3">
      <c r="A9152">
        <v>1317</v>
      </c>
      <c r="B9152" s="42">
        <v>43</v>
      </c>
      <c r="C9152" s="380">
        <v>1055</v>
      </c>
    </row>
    <row r="9153" spans="1:3">
      <c r="A9153">
        <v>1318</v>
      </c>
      <c r="B9153" s="42">
        <v>48</v>
      </c>
      <c r="C9153" s="380">
        <v>1500</v>
      </c>
    </row>
    <row r="9154" spans="1:3">
      <c r="A9154">
        <v>1319</v>
      </c>
      <c r="B9154" s="42">
        <v>44</v>
      </c>
      <c r="C9154" s="380">
        <v>1175</v>
      </c>
    </row>
    <row r="9155" spans="1:3">
      <c r="A9155">
        <v>1320</v>
      </c>
      <c r="B9155" s="42">
        <v>46</v>
      </c>
      <c r="C9155" s="380">
        <v>1435</v>
      </c>
    </row>
    <row r="9156" spans="1:3">
      <c r="A9156">
        <v>1321</v>
      </c>
      <c r="B9156" s="42">
        <v>43</v>
      </c>
      <c r="C9156" s="380">
        <v>1090</v>
      </c>
    </row>
    <row r="9157" spans="1:3">
      <c r="A9157">
        <v>1322</v>
      </c>
      <c r="B9157" s="42">
        <v>48</v>
      </c>
      <c r="C9157" s="380">
        <v>1435</v>
      </c>
    </row>
    <row r="9158" spans="1:3">
      <c r="A9158">
        <v>1323</v>
      </c>
      <c r="B9158" s="42">
        <v>45</v>
      </c>
      <c r="C9158" s="380">
        <v>1300</v>
      </c>
    </row>
    <row r="9159" spans="1:3">
      <c r="A9159">
        <v>1324</v>
      </c>
      <c r="B9159" s="42">
        <v>38</v>
      </c>
      <c r="C9159" s="380">
        <v>800</v>
      </c>
    </row>
    <row r="9160" spans="1:3">
      <c r="A9160">
        <v>1325</v>
      </c>
      <c r="B9160" s="42">
        <v>45</v>
      </c>
      <c r="C9160" s="380">
        <v>1205</v>
      </c>
    </row>
    <row r="9161" spans="1:3">
      <c r="A9161">
        <v>1326</v>
      </c>
      <c r="B9161" s="42">
        <v>46</v>
      </c>
      <c r="C9161" s="380">
        <v>1305</v>
      </c>
    </row>
    <row r="9162" spans="1:3">
      <c r="A9162">
        <v>1327</v>
      </c>
      <c r="B9162" s="42">
        <v>45</v>
      </c>
      <c r="C9162" s="380">
        <v>1150</v>
      </c>
    </row>
    <row r="9163" spans="1:3">
      <c r="A9163">
        <v>1328</v>
      </c>
      <c r="B9163" s="42">
        <v>48</v>
      </c>
      <c r="C9163" s="380">
        <v>1585</v>
      </c>
    </row>
    <row r="9164" spans="1:3">
      <c r="A9164">
        <v>1329</v>
      </c>
      <c r="B9164" s="42">
        <v>50</v>
      </c>
      <c r="C9164" s="380">
        <v>1730</v>
      </c>
    </row>
    <row r="9165" spans="1:3">
      <c r="A9165">
        <v>1330</v>
      </c>
      <c r="B9165" s="42">
        <v>45</v>
      </c>
      <c r="C9165" s="380">
        <v>1240</v>
      </c>
    </row>
    <row r="9166" spans="1:3">
      <c r="A9166">
        <v>1331</v>
      </c>
      <c r="B9166" s="42">
        <v>53</v>
      </c>
      <c r="C9166" s="380">
        <v>2020</v>
      </c>
    </row>
    <row r="9167" spans="1:3">
      <c r="A9167">
        <v>1332</v>
      </c>
      <c r="B9167" s="42">
        <v>57</v>
      </c>
      <c r="C9167" s="380">
        <v>2430</v>
      </c>
    </row>
    <row r="9168" spans="1:3">
      <c r="A9168">
        <v>1333</v>
      </c>
      <c r="B9168" s="42">
        <v>62</v>
      </c>
      <c r="C9168" s="380">
        <v>3330</v>
      </c>
    </row>
    <row r="9169" spans="1:3">
      <c r="A9169">
        <v>1334</v>
      </c>
      <c r="B9169" s="42">
        <v>70</v>
      </c>
      <c r="C9169" s="380">
        <v>4430</v>
      </c>
    </row>
    <row r="9170" spans="1:3">
      <c r="A9170">
        <v>1335</v>
      </c>
      <c r="B9170" s="42">
        <v>75</v>
      </c>
      <c r="C9170" s="380">
        <v>5545</v>
      </c>
    </row>
    <row r="9171" spans="1:3">
      <c r="A9171">
        <v>1336</v>
      </c>
      <c r="B9171" s="42">
        <v>48</v>
      </c>
      <c r="C9171" s="380">
        <v>1490</v>
      </c>
    </row>
    <row r="9172" spans="1:3">
      <c r="A9172">
        <v>1337</v>
      </c>
      <c r="B9172" s="42">
        <v>51</v>
      </c>
      <c r="C9172" s="380">
        <v>1700</v>
      </c>
    </row>
    <row r="9173" spans="1:3">
      <c r="A9173">
        <v>1338</v>
      </c>
      <c r="B9173" s="42">
        <v>49</v>
      </c>
      <c r="C9173" s="380">
        <v>1480</v>
      </c>
    </row>
    <row r="9174" spans="1:3">
      <c r="A9174">
        <v>1339</v>
      </c>
      <c r="B9174" s="42">
        <v>48</v>
      </c>
      <c r="C9174" s="380">
        <v>1585</v>
      </c>
    </row>
    <row r="9175" spans="1:3">
      <c r="A9175">
        <v>1340</v>
      </c>
      <c r="B9175" s="42">
        <v>49</v>
      </c>
      <c r="C9175" s="380">
        <v>1480</v>
      </c>
    </row>
    <row r="9176" spans="1:3">
      <c r="A9176">
        <v>1341</v>
      </c>
      <c r="B9176" s="42">
        <v>49</v>
      </c>
      <c r="C9176" s="380">
        <v>1435</v>
      </c>
    </row>
    <row r="9177" spans="1:3">
      <c r="A9177">
        <v>1342</v>
      </c>
      <c r="B9177" s="42">
        <v>44</v>
      </c>
      <c r="C9177" s="380">
        <v>1175</v>
      </c>
    </row>
    <row r="9178" spans="1:3">
      <c r="A9178">
        <v>1343</v>
      </c>
      <c r="B9178" s="42">
        <v>46</v>
      </c>
      <c r="C9178" s="380">
        <v>1265</v>
      </c>
    </row>
    <row r="9179" spans="1:3">
      <c r="A9179">
        <v>1344</v>
      </c>
      <c r="B9179" s="42">
        <v>43</v>
      </c>
      <c r="C9179" s="380">
        <v>1070</v>
      </c>
    </row>
    <row r="9180" spans="1:3">
      <c r="A9180">
        <v>1345</v>
      </c>
      <c r="B9180" s="42">
        <v>50</v>
      </c>
      <c r="C9180" s="380">
        <v>1570</v>
      </c>
    </row>
    <row r="9181" spans="1:3">
      <c r="A9181">
        <v>1346</v>
      </c>
      <c r="B9181" s="42">
        <v>39</v>
      </c>
      <c r="C9181" s="380">
        <v>845</v>
      </c>
    </row>
    <row r="9182" spans="1:3">
      <c r="A9182">
        <v>1347</v>
      </c>
      <c r="B9182" s="42">
        <v>72</v>
      </c>
      <c r="C9182" s="380">
        <v>4590</v>
      </c>
    </row>
    <row r="9183" spans="1:3">
      <c r="A9183">
        <v>1348</v>
      </c>
      <c r="B9183" s="42">
        <v>72</v>
      </c>
      <c r="C9183" s="380">
        <v>4910</v>
      </c>
    </row>
    <row r="9184" spans="1:3">
      <c r="A9184">
        <v>1349</v>
      </c>
      <c r="B9184" s="42">
        <v>62</v>
      </c>
      <c r="C9184" s="380">
        <v>3060</v>
      </c>
    </row>
    <row r="9185" spans="1:3">
      <c r="A9185">
        <v>1350</v>
      </c>
      <c r="B9185" s="42">
        <v>56</v>
      </c>
      <c r="C9185" s="380">
        <v>2280</v>
      </c>
    </row>
    <row r="9186" spans="1:3">
      <c r="A9186">
        <v>1351</v>
      </c>
      <c r="B9186" s="42">
        <v>56</v>
      </c>
      <c r="C9186" s="380">
        <v>2155</v>
      </c>
    </row>
    <row r="9187" spans="1:3">
      <c r="A9187">
        <v>1352</v>
      </c>
      <c r="B9187" s="42">
        <v>50</v>
      </c>
      <c r="C9187" s="380">
        <v>1535</v>
      </c>
    </row>
    <row r="9188" spans="1:3">
      <c r="A9188">
        <v>1353</v>
      </c>
      <c r="B9188" s="42">
        <v>38</v>
      </c>
      <c r="C9188" s="380">
        <v>815</v>
      </c>
    </row>
    <row r="9189" spans="1:3">
      <c r="A9189">
        <v>1354</v>
      </c>
      <c r="B9189" s="42">
        <v>54</v>
      </c>
      <c r="C9189" s="380">
        <v>2020</v>
      </c>
    </row>
    <row r="9190" spans="1:3">
      <c r="A9190">
        <v>1355</v>
      </c>
      <c r="B9190" s="42">
        <v>50</v>
      </c>
      <c r="C9190" s="380">
        <v>1695</v>
      </c>
    </row>
    <row r="9191" spans="1:3">
      <c r="A9191">
        <v>1356</v>
      </c>
      <c r="B9191" s="42">
        <v>56</v>
      </c>
      <c r="C9191" s="380">
        <v>2030</v>
      </c>
    </row>
    <row r="9192" spans="1:3">
      <c r="A9192">
        <v>1357</v>
      </c>
      <c r="B9192" s="42">
        <v>54</v>
      </c>
      <c r="C9192" s="380">
        <v>2025</v>
      </c>
    </row>
    <row r="9193" spans="1:3">
      <c r="A9193">
        <v>1358</v>
      </c>
      <c r="B9193" s="42">
        <v>53</v>
      </c>
      <c r="C9193" s="380">
        <v>1955</v>
      </c>
    </row>
    <row r="9194" spans="1:3">
      <c r="A9194">
        <v>1359</v>
      </c>
      <c r="B9194" s="42">
        <v>51</v>
      </c>
      <c r="C9194" s="380">
        <v>1630</v>
      </c>
    </row>
    <row r="9195" spans="1:3">
      <c r="A9195">
        <v>1360</v>
      </c>
      <c r="B9195" s="42">
        <v>54</v>
      </c>
      <c r="C9195" s="380">
        <v>2295</v>
      </c>
    </row>
    <row r="9196" spans="1:3">
      <c r="A9196">
        <v>1361</v>
      </c>
      <c r="B9196" s="42">
        <v>55</v>
      </c>
      <c r="C9196" s="380">
        <v>2205</v>
      </c>
    </row>
    <row r="9197" spans="1:3">
      <c r="A9197">
        <v>1362</v>
      </c>
      <c r="B9197" s="42">
        <v>50</v>
      </c>
      <c r="C9197" s="380">
        <v>1645</v>
      </c>
    </row>
    <row r="9198" spans="1:3">
      <c r="A9198">
        <v>1363</v>
      </c>
      <c r="B9198" s="42">
        <v>50</v>
      </c>
      <c r="C9198" s="380">
        <v>1550</v>
      </c>
    </row>
    <row r="9199" spans="1:3">
      <c r="A9199">
        <v>1364</v>
      </c>
      <c r="B9199" s="42">
        <v>51</v>
      </c>
      <c r="C9199" s="380">
        <v>1645</v>
      </c>
    </row>
    <row r="9200" spans="1:3">
      <c r="A9200">
        <v>1365</v>
      </c>
      <c r="B9200" s="42">
        <v>52</v>
      </c>
      <c r="C9200" s="380">
        <v>1660</v>
      </c>
    </row>
    <row r="9201" spans="1:3">
      <c r="A9201">
        <v>1366</v>
      </c>
      <c r="B9201" s="42">
        <v>53</v>
      </c>
      <c r="C9201" s="380">
        <v>1950</v>
      </c>
    </row>
    <row r="9202" spans="1:3">
      <c r="A9202">
        <v>1367</v>
      </c>
      <c r="B9202" s="42">
        <v>51</v>
      </c>
      <c r="C9202" s="380">
        <v>1640</v>
      </c>
    </row>
    <row r="9203" spans="1:3">
      <c r="A9203">
        <v>1368</v>
      </c>
      <c r="B9203" s="42">
        <v>39</v>
      </c>
      <c r="C9203" s="380">
        <v>815</v>
      </c>
    </row>
    <row r="9204" spans="1:3">
      <c r="A9204">
        <v>1369</v>
      </c>
      <c r="B9204" s="42">
        <v>39</v>
      </c>
      <c r="C9204" s="380">
        <v>935</v>
      </c>
    </row>
    <row r="9205" spans="1:3">
      <c r="A9205">
        <v>1370</v>
      </c>
      <c r="B9205" s="42">
        <v>50</v>
      </c>
      <c r="C9205" s="380">
        <v>1640</v>
      </c>
    </row>
    <row r="9206" spans="1:3">
      <c r="A9206">
        <v>1371</v>
      </c>
      <c r="B9206" s="42">
        <v>38</v>
      </c>
      <c r="C9206" s="380">
        <v>820</v>
      </c>
    </row>
    <row r="9207" spans="1:3">
      <c r="A9207">
        <v>1372</v>
      </c>
      <c r="B9207" s="42">
        <v>54</v>
      </c>
      <c r="C9207" s="380">
        <v>2275</v>
      </c>
    </row>
    <row r="9208" spans="1:3">
      <c r="A9208">
        <v>1373</v>
      </c>
      <c r="B9208" s="42">
        <v>51</v>
      </c>
      <c r="C9208" s="175">
        <v>1765</v>
      </c>
    </row>
    <row r="9209" spans="1:3">
      <c r="A9209">
        <v>1374</v>
      </c>
      <c r="B9209" s="42">
        <v>56</v>
      </c>
      <c r="C9209" s="175">
        <v>2365</v>
      </c>
    </row>
    <row r="9210" spans="1:3">
      <c r="A9210">
        <v>1375</v>
      </c>
      <c r="B9210" s="42">
        <v>62</v>
      </c>
      <c r="C9210" s="175">
        <v>2965</v>
      </c>
    </row>
    <row r="9211" spans="1:3">
      <c r="A9211">
        <v>1376</v>
      </c>
      <c r="B9211" s="42">
        <v>52</v>
      </c>
      <c r="C9211" s="175">
        <v>1900</v>
      </c>
    </row>
    <row r="9212" spans="1:3">
      <c r="A9212">
        <v>1377</v>
      </c>
      <c r="B9212" s="42">
        <v>50</v>
      </c>
      <c r="C9212" s="175">
        <v>1820</v>
      </c>
    </row>
    <row r="9213" spans="1:3">
      <c r="A9213">
        <v>1378</v>
      </c>
      <c r="B9213" s="42">
        <v>40</v>
      </c>
      <c r="C9213" s="175">
        <v>930</v>
      </c>
    </row>
    <row r="9214" spans="1:3">
      <c r="A9214">
        <v>1379</v>
      </c>
      <c r="B9214" s="42">
        <v>52</v>
      </c>
      <c r="C9214" s="175">
        <v>1900</v>
      </c>
    </row>
    <row r="9215" spans="1:3">
      <c r="A9215">
        <v>1380</v>
      </c>
      <c r="B9215" s="42">
        <v>56</v>
      </c>
      <c r="C9215" s="175">
        <v>2690</v>
      </c>
    </row>
    <row r="9216" spans="1:3">
      <c r="A9216">
        <v>1381</v>
      </c>
      <c r="B9216" s="42">
        <v>53</v>
      </c>
      <c r="C9216" s="175">
        <v>2020</v>
      </c>
    </row>
    <row r="9217" spans="1:3">
      <c r="A9217">
        <v>1382</v>
      </c>
      <c r="B9217" s="42">
        <v>55</v>
      </c>
      <c r="C9217" s="175">
        <v>2360</v>
      </c>
    </row>
    <row r="9218" spans="1:3">
      <c r="A9218">
        <v>1383</v>
      </c>
      <c r="B9218" s="42">
        <v>57</v>
      </c>
      <c r="C9218" s="175">
        <v>2350</v>
      </c>
    </row>
    <row r="9219" spans="1:3">
      <c r="A9219">
        <v>1384</v>
      </c>
      <c r="B9219" s="42">
        <v>40</v>
      </c>
      <c r="C9219" s="175">
        <v>1155</v>
      </c>
    </row>
    <row r="9220" spans="1:3">
      <c r="A9220">
        <v>1385</v>
      </c>
      <c r="B9220" s="42">
        <v>58</v>
      </c>
      <c r="C9220" s="175">
        <v>2460</v>
      </c>
    </row>
    <row r="9221" spans="1:3">
      <c r="A9221">
        <v>1386</v>
      </c>
      <c r="B9221" s="42">
        <v>56</v>
      </c>
      <c r="C9221" s="175">
        <v>2685</v>
      </c>
    </row>
    <row r="9222" spans="1:3">
      <c r="A9222">
        <v>1387</v>
      </c>
      <c r="B9222" s="42">
        <v>44</v>
      </c>
      <c r="C9222" s="175">
        <v>1075</v>
      </c>
    </row>
    <row r="9223" spans="1:3">
      <c r="A9223">
        <v>1388</v>
      </c>
      <c r="B9223" s="42">
        <v>54</v>
      </c>
      <c r="C9223" s="175">
        <v>2170</v>
      </c>
    </row>
    <row r="9224" spans="1:3">
      <c r="A9224">
        <v>1389</v>
      </c>
      <c r="B9224" s="42">
        <v>51</v>
      </c>
      <c r="C9224" s="175">
        <v>1980</v>
      </c>
    </row>
    <row r="9225" spans="1:3">
      <c r="A9225">
        <v>1390</v>
      </c>
      <c r="B9225" s="42">
        <v>55</v>
      </c>
      <c r="C9225" s="175">
        <v>2160</v>
      </c>
    </row>
    <row r="9226" spans="1:3">
      <c r="A9226">
        <v>1391</v>
      </c>
      <c r="B9226" s="42">
        <v>51</v>
      </c>
      <c r="C9226" s="175">
        <v>1830</v>
      </c>
    </row>
    <row r="9227" spans="1:3">
      <c r="A9227">
        <v>1392</v>
      </c>
      <c r="B9227" s="42">
        <v>50</v>
      </c>
      <c r="C9227" s="175">
        <v>1820</v>
      </c>
    </row>
    <row r="9228" spans="1:3">
      <c r="A9228">
        <v>1393</v>
      </c>
      <c r="B9228" s="42">
        <v>45</v>
      </c>
      <c r="C9228" s="175">
        <v>1130</v>
      </c>
    </row>
    <row r="9229" spans="1:3">
      <c r="A9229">
        <v>1394</v>
      </c>
      <c r="B9229" s="42">
        <v>53</v>
      </c>
      <c r="C9229" s="175">
        <v>1930</v>
      </c>
    </row>
    <row r="9230" spans="1:3">
      <c r="A9230">
        <v>1395</v>
      </c>
      <c r="B9230" s="42">
        <v>42</v>
      </c>
      <c r="C9230" s="175">
        <v>1235</v>
      </c>
    </row>
    <row r="9231" spans="1:3">
      <c r="A9231">
        <v>1396</v>
      </c>
      <c r="B9231" s="42">
        <v>45</v>
      </c>
      <c r="C9231" s="175">
        <v>1050</v>
      </c>
    </row>
    <row r="9232" spans="1:3">
      <c r="A9232">
        <v>1397</v>
      </c>
      <c r="B9232" s="42">
        <v>42</v>
      </c>
      <c r="C9232" s="175">
        <v>975</v>
      </c>
    </row>
    <row r="9233" spans="1:3">
      <c r="A9233">
        <v>1398</v>
      </c>
      <c r="B9233" s="42">
        <v>37</v>
      </c>
      <c r="C9233" s="175">
        <v>780</v>
      </c>
    </row>
    <row r="9234" spans="1:3">
      <c r="A9234">
        <v>1399</v>
      </c>
      <c r="B9234" s="42">
        <v>42</v>
      </c>
      <c r="C9234" s="175">
        <v>1335</v>
      </c>
    </row>
    <row r="9235" spans="1:3">
      <c r="A9235">
        <v>1400</v>
      </c>
      <c r="B9235" s="42">
        <v>50</v>
      </c>
      <c r="C9235" s="175">
        <v>1630</v>
      </c>
    </row>
    <row r="9236" spans="1:3">
      <c r="A9236">
        <v>1401</v>
      </c>
      <c r="B9236" s="42">
        <v>44</v>
      </c>
      <c r="C9236" s="175">
        <v>1175</v>
      </c>
    </row>
    <row r="9237" spans="1:3">
      <c r="A9237">
        <v>1402</v>
      </c>
      <c r="B9237" s="42">
        <v>42</v>
      </c>
      <c r="C9237" s="175">
        <v>955</v>
      </c>
    </row>
    <row r="9238" spans="1:3">
      <c r="A9238">
        <v>1403</v>
      </c>
      <c r="B9238" s="42">
        <v>40</v>
      </c>
      <c r="C9238" s="175">
        <v>1235</v>
      </c>
    </row>
    <row r="9239" spans="1:3">
      <c r="A9239">
        <v>1404</v>
      </c>
      <c r="B9239" s="42">
        <v>36</v>
      </c>
      <c r="C9239" s="175">
        <v>665</v>
      </c>
    </row>
    <row r="9240" spans="1:3">
      <c r="A9240">
        <v>1405</v>
      </c>
      <c r="B9240" s="42">
        <v>53</v>
      </c>
      <c r="C9240" s="175">
        <v>1950</v>
      </c>
    </row>
    <row r="9241" spans="1:3">
      <c r="A9241">
        <v>1406</v>
      </c>
      <c r="B9241" s="42">
        <v>55</v>
      </c>
      <c r="C9241" s="175">
        <v>2295</v>
      </c>
    </row>
    <row r="9242" spans="1:3">
      <c r="A9242">
        <v>1407</v>
      </c>
      <c r="B9242" s="42">
        <v>57</v>
      </c>
      <c r="C9242" s="175">
        <v>2320</v>
      </c>
    </row>
    <row r="9243" spans="1:3">
      <c r="A9243">
        <v>1408</v>
      </c>
      <c r="B9243" s="42">
        <v>55</v>
      </c>
      <c r="C9243" s="175">
        <v>2145</v>
      </c>
    </row>
    <row r="9244" spans="1:3">
      <c r="A9244">
        <v>1409</v>
      </c>
      <c r="B9244" s="42">
        <v>54</v>
      </c>
      <c r="C9244" s="175">
        <v>2165</v>
      </c>
    </row>
    <row r="9245" spans="1:3">
      <c r="A9245">
        <v>1410</v>
      </c>
      <c r="B9245" s="42">
        <v>53</v>
      </c>
      <c r="C9245" s="175">
        <v>2120</v>
      </c>
    </row>
    <row r="9246" spans="1:3">
      <c r="A9246">
        <v>1411</v>
      </c>
      <c r="B9246" s="42">
        <v>59</v>
      </c>
      <c r="C9246" s="175">
        <v>2865</v>
      </c>
    </row>
    <row r="9247" spans="1:3">
      <c r="A9247">
        <v>1412</v>
      </c>
      <c r="B9247" s="42">
        <v>50</v>
      </c>
      <c r="C9247" s="175">
        <v>1665</v>
      </c>
    </row>
    <row r="9248" spans="1:3">
      <c r="A9248">
        <v>1413</v>
      </c>
      <c r="B9248" s="42">
        <v>58</v>
      </c>
      <c r="C9248" s="175">
        <v>2465</v>
      </c>
    </row>
    <row r="9249" spans="1:3">
      <c r="A9249">
        <v>1414</v>
      </c>
      <c r="B9249" s="42">
        <v>57</v>
      </c>
      <c r="C9249" s="175">
        <v>2795</v>
      </c>
    </row>
    <row r="9250" spans="1:3">
      <c r="A9250">
        <v>1415</v>
      </c>
      <c r="B9250" s="42">
        <v>54</v>
      </c>
      <c r="C9250" s="175">
        <v>2145</v>
      </c>
    </row>
    <row r="9251" spans="1:3">
      <c r="A9251">
        <v>1416</v>
      </c>
      <c r="B9251" s="42">
        <v>55</v>
      </c>
      <c r="C9251" s="175">
        <v>2280</v>
      </c>
    </row>
    <row r="9252" spans="1:3">
      <c r="A9252">
        <v>1417</v>
      </c>
      <c r="B9252" s="42">
        <v>60</v>
      </c>
      <c r="C9252" s="175">
        <v>3075</v>
      </c>
    </row>
    <row r="9253" spans="1:3">
      <c r="A9253">
        <v>1418</v>
      </c>
      <c r="B9253" s="42">
        <v>57</v>
      </c>
      <c r="C9253" s="175">
        <v>2610</v>
      </c>
    </row>
    <row r="9254" spans="1:3">
      <c r="A9254">
        <v>1419</v>
      </c>
      <c r="B9254" s="42">
        <v>58</v>
      </c>
      <c r="C9254" s="175">
        <v>2745</v>
      </c>
    </row>
    <row r="9255" spans="1:3">
      <c r="A9255">
        <v>1420</v>
      </c>
      <c r="B9255" s="42">
        <v>57</v>
      </c>
      <c r="C9255" s="175">
        <v>2290</v>
      </c>
    </row>
    <row r="9256" spans="1:3">
      <c r="A9256">
        <v>1421</v>
      </c>
      <c r="B9256" s="42">
        <v>51</v>
      </c>
      <c r="C9256" s="175">
        <v>1745</v>
      </c>
    </row>
    <row r="9257" spans="1:3">
      <c r="A9257">
        <v>1422</v>
      </c>
      <c r="B9257" s="42">
        <v>52</v>
      </c>
      <c r="C9257" s="175">
        <v>2120</v>
      </c>
    </row>
    <row r="9258" spans="1:3">
      <c r="A9258">
        <v>1423</v>
      </c>
      <c r="B9258" s="42">
        <v>44</v>
      </c>
      <c r="C9258" s="175">
        <v>1230</v>
      </c>
    </row>
    <row r="9259" spans="1:3">
      <c r="A9259">
        <v>1424</v>
      </c>
      <c r="B9259" s="42">
        <v>52</v>
      </c>
      <c r="C9259" s="380">
        <v>2005</v>
      </c>
    </row>
    <row r="9260" spans="1:3">
      <c r="A9260">
        <v>1425</v>
      </c>
      <c r="B9260" s="42">
        <v>44</v>
      </c>
      <c r="C9260" s="175">
        <v>1220</v>
      </c>
    </row>
    <row r="9261" spans="1:3">
      <c r="A9261">
        <v>1426</v>
      </c>
      <c r="B9261" s="42">
        <v>40</v>
      </c>
      <c r="C9261" s="175">
        <v>1150</v>
      </c>
    </row>
    <row r="9262" spans="1:3">
      <c r="A9262">
        <v>1427</v>
      </c>
      <c r="B9262" s="42">
        <v>42</v>
      </c>
      <c r="C9262" s="175">
        <v>1140</v>
      </c>
    </row>
    <row r="9263" spans="1:3">
      <c r="A9263">
        <v>1428</v>
      </c>
      <c r="B9263" s="42">
        <v>51</v>
      </c>
      <c r="C9263" s="175">
        <v>1815</v>
      </c>
    </row>
    <row r="9264" spans="1:3">
      <c r="A9264">
        <v>1429</v>
      </c>
      <c r="B9264" s="42">
        <v>46</v>
      </c>
      <c r="C9264" s="175">
        <v>1130</v>
      </c>
    </row>
    <row r="9265" spans="1:3">
      <c r="A9265">
        <v>1430</v>
      </c>
      <c r="B9265" s="42">
        <v>48</v>
      </c>
      <c r="C9265" s="175">
        <v>1360</v>
      </c>
    </row>
    <row r="9266" spans="1:3">
      <c r="A9266">
        <v>1431</v>
      </c>
      <c r="B9266" s="42">
        <v>45</v>
      </c>
      <c r="C9266" s="175">
        <v>1205</v>
      </c>
    </row>
    <row r="9267" spans="1:3">
      <c r="A9267">
        <v>1432</v>
      </c>
      <c r="B9267" s="42">
        <v>43</v>
      </c>
      <c r="C9267" s="175">
        <v>960</v>
      </c>
    </row>
    <row r="9268" spans="1:3">
      <c r="A9268">
        <v>1433</v>
      </c>
      <c r="B9268" s="42">
        <v>45</v>
      </c>
      <c r="C9268" s="175">
        <v>1725</v>
      </c>
    </row>
    <row r="9269" spans="1:3">
      <c r="A9269">
        <v>1434</v>
      </c>
      <c r="B9269" s="42">
        <v>47</v>
      </c>
      <c r="C9269" s="175">
        <v>1375</v>
      </c>
    </row>
    <row r="9270" spans="1:3">
      <c r="A9270">
        <v>1435</v>
      </c>
      <c r="B9270" s="42">
        <v>45</v>
      </c>
      <c r="C9270" s="175">
        <v>1130</v>
      </c>
    </row>
    <row r="9271" spans="1:3">
      <c r="A9271">
        <v>1436</v>
      </c>
      <c r="B9271" s="42">
        <v>45</v>
      </c>
      <c r="C9271" s="175">
        <v>1100</v>
      </c>
    </row>
    <row r="9272" spans="1:3">
      <c r="A9272">
        <v>1437</v>
      </c>
      <c r="B9272" s="42">
        <v>46</v>
      </c>
      <c r="C9272" s="175">
        <v>1315</v>
      </c>
    </row>
    <row r="9273" spans="1:3">
      <c r="A9273">
        <v>1438</v>
      </c>
      <c r="B9273" s="42">
        <v>46</v>
      </c>
      <c r="C9273" s="175">
        <v>1200</v>
      </c>
    </row>
    <row r="9274" spans="1:3">
      <c r="A9274">
        <v>1439</v>
      </c>
      <c r="B9274" s="42">
        <v>49</v>
      </c>
      <c r="C9274" s="175">
        <v>1450</v>
      </c>
    </row>
    <row r="9275" spans="1:3">
      <c r="A9275">
        <v>1440</v>
      </c>
      <c r="B9275" s="42">
        <v>47</v>
      </c>
      <c r="C9275" s="175">
        <v>1295</v>
      </c>
    </row>
    <row r="9276" spans="1:3">
      <c r="A9276">
        <v>1441</v>
      </c>
      <c r="B9276" s="42">
        <v>63</v>
      </c>
      <c r="C9276" s="175">
        <v>2745</v>
      </c>
    </row>
    <row r="9277" spans="1:3">
      <c r="A9277">
        <v>1442</v>
      </c>
      <c r="B9277" s="42">
        <v>64</v>
      </c>
      <c r="C9277" s="175">
        <v>3130</v>
      </c>
    </row>
    <row r="9278" spans="1:3">
      <c r="A9278">
        <v>1443</v>
      </c>
      <c r="B9278" s="42">
        <v>61</v>
      </c>
      <c r="C9278" s="175">
        <v>2770</v>
      </c>
    </row>
    <row r="9279" spans="1:3">
      <c r="A9279">
        <v>1444</v>
      </c>
      <c r="B9279" s="42">
        <v>62</v>
      </c>
      <c r="C9279" s="175">
        <v>2920</v>
      </c>
    </row>
    <row r="9280" spans="1:3">
      <c r="A9280">
        <v>1445</v>
      </c>
      <c r="B9280" s="42">
        <v>40</v>
      </c>
      <c r="C9280" s="175">
        <v>760</v>
      </c>
    </row>
    <row r="9281" spans="1:3">
      <c r="A9281">
        <v>1446</v>
      </c>
      <c r="B9281" s="42">
        <v>54</v>
      </c>
      <c r="C9281" s="175">
        <v>1980</v>
      </c>
    </row>
    <row r="9282" spans="1:3">
      <c r="A9282">
        <v>1447</v>
      </c>
      <c r="B9282" s="42">
        <v>60</v>
      </c>
      <c r="C9282" s="175">
        <v>2825</v>
      </c>
    </row>
    <row r="9283" spans="1:3">
      <c r="A9283">
        <v>1448</v>
      </c>
      <c r="B9283" s="42">
        <v>55</v>
      </c>
      <c r="C9283" s="175">
        <v>2140</v>
      </c>
    </row>
    <row r="9284" spans="1:3">
      <c r="A9284">
        <v>1449</v>
      </c>
      <c r="B9284" s="42">
        <v>61</v>
      </c>
      <c r="C9284" s="175">
        <v>2985</v>
      </c>
    </row>
    <row r="9285" spans="1:3">
      <c r="A9285">
        <v>1450</v>
      </c>
      <c r="B9285" s="42">
        <v>62</v>
      </c>
      <c r="C9285" s="175">
        <v>2800</v>
      </c>
    </row>
    <row r="9286" spans="1:3">
      <c r="A9286">
        <v>1451</v>
      </c>
      <c r="B9286" s="42">
        <v>59</v>
      </c>
      <c r="C9286" s="175">
        <v>2780</v>
      </c>
    </row>
    <row r="9287" spans="1:3">
      <c r="A9287">
        <v>1452</v>
      </c>
      <c r="B9287" s="42">
        <v>53</v>
      </c>
      <c r="C9287" s="175">
        <v>2080</v>
      </c>
    </row>
    <row r="9288" spans="1:3">
      <c r="A9288">
        <v>1453</v>
      </c>
      <c r="B9288" s="42">
        <v>46</v>
      </c>
      <c r="C9288" s="175">
        <v>1300</v>
      </c>
    </row>
    <row r="9289" spans="1:3">
      <c r="A9289">
        <v>1454</v>
      </c>
      <c r="B9289" s="42">
        <v>57</v>
      </c>
      <c r="C9289" s="175">
        <v>2355</v>
      </c>
    </row>
    <row r="9290" spans="1:3">
      <c r="A9290">
        <v>1455</v>
      </c>
      <c r="B9290" s="42">
        <v>56</v>
      </c>
      <c r="C9290" s="175">
        <v>2315</v>
      </c>
    </row>
    <row r="9291" spans="1:3">
      <c r="A9291">
        <v>1456</v>
      </c>
      <c r="B9291" s="42">
        <v>56</v>
      </c>
      <c r="C9291" s="175">
        <v>2435</v>
      </c>
    </row>
    <row r="9292" spans="1:3">
      <c r="A9292">
        <v>1457</v>
      </c>
      <c r="B9292" s="42">
        <v>56</v>
      </c>
      <c r="C9292" s="175">
        <v>2345</v>
      </c>
    </row>
    <row r="9293" spans="1:3">
      <c r="A9293">
        <v>1458</v>
      </c>
      <c r="B9293" s="42">
        <v>62</v>
      </c>
      <c r="C9293" s="175">
        <v>2795</v>
      </c>
    </row>
    <row r="9294" spans="1:3">
      <c r="A9294">
        <v>1459</v>
      </c>
      <c r="B9294" s="42">
        <v>53</v>
      </c>
      <c r="C9294" s="175">
        <v>1915</v>
      </c>
    </row>
    <row r="9295" spans="1:3">
      <c r="A9295">
        <v>1460</v>
      </c>
      <c r="B9295" s="42">
        <v>53</v>
      </c>
      <c r="C9295" s="175">
        <v>1985</v>
      </c>
    </row>
    <row r="9296" spans="1:3">
      <c r="A9296">
        <v>1461</v>
      </c>
      <c r="B9296" s="42">
        <v>58</v>
      </c>
      <c r="C9296" s="175">
        <v>2750</v>
      </c>
    </row>
    <row r="9297" spans="1:3">
      <c r="A9297">
        <v>1462</v>
      </c>
      <c r="B9297" s="42">
        <v>55</v>
      </c>
      <c r="C9297" s="175">
        <v>2140</v>
      </c>
    </row>
    <row r="9298" spans="1:3">
      <c r="A9298">
        <v>1463</v>
      </c>
      <c r="B9298" s="42">
        <v>56</v>
      </c>
      <c r="C9298" s="175">
        <v>2370</v>
      </c>
    </row>
    <row r="9299" spans="1:3">
      <c r="A9299">
        <v>1464</v>
      </c>
      <c r="B9299" s="42">
        <v>61</v>
      </c>
      <c r="C9299" s="175">
        <v>2885</v>
      </c>
    </row>
    <row r="9300" spans="1:3">
      <c r="A9300">
        <v>1465</v>
      </c>
      <c r="B9300" s="42">
        <v>61</v>
      </c>
      <c r="C9300" s="175">
        <v>2750</v>
      </c>
    </row>
    <row r="9301" spans="1:3">
      <c r="A9301">
        <v>1466</v>
      </c>
      <c r="B9301" s="42">
        <v>61</v>
      </c>
      <c r="C9301" s="175">
        <v>2810</v>
      </c>
    </row>
    <row r="9302" spans="1:3">
      <c r="A9302">
        <v>1467</v>
      </c>
      <c r="B9302" s="42">
        <v>67</v>
      </c>
      <c r="C9302" s="175">
        <v>3680</v>
      </c>
    </row>
    <row r="9303" spans="1:3">
      <c r="A9303">
        <v>1468</v>
      </c>
      <c r="B9303" s="42">
        <v>61</v>
      </c>
      <c r="C9303" s="175">
        <v>2820</v>
      </c>
    </row>
    <row r="9304" spans="1:3">
      <c r="A9304">
        <v>1469</v>
      </c>
      <c r="B9304" s="42">
        <v>60</v>
      </c>
      <c r="C9304" s="175">
        <v>2485</v>
      </c>
    </row>
    <row r="9305" spans="1:3">
      <c r="A9305">
        <v>1470</v>
      </c>
      <c r="B9305" s="42">
        <v>64</v>
      </c>
      <c r="C9305" s="175">
        <v>3075</v>
      </c>
    </row>
    <row r="9306" spans="1:3">
      <c r="A9306">
        <v>1471</v>
      </c>
      <c r="B9306" s="42">
        <v>60</v>
      </c>
      <c r="C9306" s="175">
        <v>2580</v>
      </c>
    </row>
    <row r="9307" spans="1:3">
      <c r="A9307">
        <v>1472</v>
      </c>
      <c r="B9307" s="42">
        <v>62</v>
      </c>
      <c r="C9307" s="175">
        <v>2795</v>
      </c>
    </row>
    <row r="9308" spans="1:3">
      <c r="A9308">
        <v>1473</v>
      </c>
      <c r="B9308" s="42">
        <v>63</v>
      </c>
      <c r="C9308" s="175">
        <v>2835</v>
      </c>
    </row>
    <row r="9309" spans="1:3">
      <c r="A9309">
        <v>1474</v>
      </c>
      <c r="B9309" s="42">
        <v>60</v>
      </c>
      <c r="C9309" s="175">
        <v>2845</v>
      </c>
    </row>
    <row r="9310" spans="1:3">
      <c r="A9310">
        <v>1475</v>
      </c>
      <c r="B9310" s="42">
        <v>47</v>
      </c>
      <c r="C9310" s="175">
        <v>1290</v>
      </c>
    </row>
    <row r="9311" spans="1:3">
      <c r="A9311">
        <v>1476</v>
      </c>
      <c r="B9311" s="42">
        <v>49</v>
      </c>
      <c r="C9311" s="175">
        <v>1325</v>
      </c>
    </row>
    <row r="9312" spans="1:3">
      <c r="A9312">
        <v>1477</v>
      </c>
      <c r="B9312" s="42">
        <v>46</v>
      </c>
      <c r="C9312" s="175">
        <v>1310</v>
      </c>
    </row>
    <row r="9313" spans="1:3">
      <c r="A9313">
        <v>1478</v>
      </c>
      <c r="B9313" s="42">
        <v>43</v>
      </c>
      <c r="C9313" s="175">
        <v>1030</v>
      </c>
    </row>
    <row r="9314" spans="1:3">
      <c r="A9314">
        <v>1479</v>
      </c>
      <c r="B9314" s="42">
        <v>45</v>
      </c>
      <c r="C9314" s="175">
        <v>1200</v>
      </c>
    </row>
    <row r="9315" spans="1:3">
      <c r="A9315">
        <v>1480</v>
      </c>
      <c r="B9315" s="42">
        <v>51</v>
      </c>
      <c r="C9315" s="175">
        <v>1440</v>
      </c>
    </row>
    <row r="9316" spans="1:3">
      <c r="A9316">
        <v>1481</v>
      </c>
      <c r="B9316" s="42">
        <v>41</v>
      </c>
      <c r="C9316" s="175">
        <v>1030</v>
      </c>
    </row>
    <row r="9317" spans="1:3">
      <c r="A9317">
        <v>1482</v>
      </c>
      <c r="B9317" s="42">
        <v>46</v>
      </c>
      <c r="C9317" s="175">
        <v>1130</v>
      </c>
    </row>
    <row r="9318" spans="1:3">
      <c r="A9318">
        <v>1483</v>
      </c>
      <c r="B9318" s="42">
        <v>42</v>
      </c>
      <c r="C9318" s="175">
        <v>945</v>
      </c>
    </row>
    <row r="9319" spans="1:3">
      <c r="A9319">
        <v>1484</v>
      </c>
      <c r="B9319" s="42">
        <v>63</v>
      </c>
      <c r="C9319" s="175">
        <v>2870</v>
      </c>
    </row>
    <row r="9320" spans="1:3">
      <c r="A9320">
        <v>1485</v>
      </c>
      <c r="B9320" s="42">
        <v>63</v>
      </c>
      <c r="C9320" s="175">
        <v>3135</v>
      </c>
    </row>
    <row r="9321" spans="1:3">
      <c r="A9321">
        <v>1486</v>
      </c>
      <c r="B9321" s="42">
        <v>62</v>
      </c>
      <c r="C9321" s="175">
        <v>2935</v>
      </c>
    </row>
    <row r="9322" spans="1:3">
      <c r="A9322">
        <v>1487</v>
      </c>
      <c r="B9322" s="42">
        <v>60</v>
      </c>
      <c r="C9322" s="175">
        <v>2140</v>
      </c>
    </row>
    <row r="9323" spans="1:3">
      <c r="A9323">
        <v>1488</v>
      </c>
      <c r="B9323" s="42">
        <v>60</v>
      </c>
      <c r="C9323" s="175">
        <v>2380</v>
      </c>
    </row>
    <row r="9324" spans="1:3">
      <c r="A9324">
        <v>1489</v>
      </c>
      <c r="B9324" s="42">
        <v>45</v>
      </c>
      <c r="C9324" s="175">
        <v>1190</v>
      </c>
    </row>
    <row r="9325" spans="1:3">
      <c r="A9325">
        <v>1490</v>
      </c>
      <c r="B9325" s="42">
        <v>51</v>
      </c>
      <c r="C9325" s="175">
        <v>1825</v>
      </c>
    </row>
    <row r="9326" spans="1:3">
      <c r="A9326">
        <v>1491</v>
      </c>
      <c r="B9326" s="42">
        <v>54</v>
      </c>
      <c r="C9326" s="175">
        <v>1930</v>
      </c>
    </row>
    <row r="9327" spans="1:3">
      <c r="A9327">
        <v>1492</v>
      </c>
      <c r="B9327" s="42">
        <v>37</v>
      </c>
      <c r="C9327" s="175">
        <v>705</v>
      </c>
    </row>
    <row r="9328" spans="1:3">
      <c r="A9328">
        <v>1493</v>
      </c>
      <c r="B9328" s="42">
        <v>38</v>
      </c>
      <c r="C9328" s="175">
        <v>720</v>
      </c>
    </row>
    <row r="9329" spans="1:3">
      <c r="A9329">
        <v>1494</v>
      </c>
      <c r="B9329" s="42">
        <v>38</v>
      </c>
      <c r="C9329" s="175">
        <v>745</v>
      </c>
    </row>
    <row r="9330" spans="1:3">
      <c r="A9330">
        <v>1495</v>
      </c>
      <c r="B9330" s="42">
        <v>34</v>
      </c>
      <c r="C9330" s="175">
        <v>565</v>
      </c>
    </row>
    <row r="9331" spans="1:3">
      <c r="A9331">
        <v>1496</v>
      </c>
      <c r="B9331" s="42">
        <v>38</v>
      </c>
      <c r="C9331" s="175">
        <v>820</v>
      </c>
    </row>
    <row r="9332" spans="1:3">
      <c r="A9332">
        <v>1497</v>
      </c>
      <c r="B9332" s="42">
        <v>39</v>
      </c>
      <c r="C9332" s="175">
        <v>755</v>
      </c>
    </row>
    <row r="9333" spans="1:3">
      <c r="A9333">
        <v>1498</v>
      </c>
      <c r="B9333" s="42">
        <v>35</v>
      </c>
      <c r="C9333" s="175">
        <v>640</v>
      </c>
    </row>
    <row r="9334" spans="1:3">
      <c r="A9334">
        <v>1499</v>
      </c>
      <c r="B9334" s="42">
        <v>37</v>
      </c>
      <c r="C9334" s="175">
        <v>675</v>
      </c>
    </row>
    <row r="9335" spans="1:3">
      <c r="A9335">
        <v>1500</v>
      </c>
      <c r="B9335" s="42">
        <v>35</v>
      </c>
      <c r="C9335" s="175">
        <v>655</v>
      </c>
    </row>
    <row r="9336" spans="1:3">
      <c r="A9336">
        <v>1501</v>
      </c>
      <c r="B9336" s="42">
        <v>33</v>
      </c>
      <c r="C9336" s="175">
        <v>680</v>
      </c>
    </row>
    <row r="9337" spans="1:3">
      <c r="A9337">
        <v>1502</v>
      </c>
      <c r="B9337" s="42">
        <v>36</v>
      </c>
      <c r="C9337" s="175">
        <v>610</v>
      </c>
    </row>
    <row r="9338" spans="1:3">
      <c r="A9338">
        <v>1503</v>
      </c>
      <c r="B9338" s="42">
        <v>34</v>
      </c>
      <c r="C9338" s="175">
        <v>785</v>
      </c>
    </row>
    <row r="9339" spans="1:3">
      <c r="A9339">
        <v>1504</v>
      </c>
      <c r="B9339" s="42">
        <v>33</v>
      </c>
      <c r="C9339" s="175">
        <v>535</v>
      </c>
    </row>
    <row r="9340" spans="1:3">
      <c r="A9340">
        <v>1505</v>
      </c>
      <c r="B9340" s="42">
        <v>30</v>
      </c>
      <c r="C9340" s="175">
        <v>605</v>
      </c>
    </row>
    <row r="9341" spans="1:3">
      <c r="A9341">
        <v>1506</v>
      </c>
      <c r="B9341" s="42">
        <v>37</v>
      </c>
      <c r="C9341" s="175">
        <v>660</v>
      </c>
    </row>
    <row r="9342" spans="1:3">
      <c r="A9342">
        <v>1507</v>
      </c>
      <c r="B9342" s="42">
        <v>35</v>
      </c>
      <c r="C9342" s="175">
        <v>635</v>
      </c>
    </row>
    <row r="9343" spans="1:3">
      <c r="A9343">
        <v>1508</v>
      </c>
      <c r="B9343" s="42">
        <v>33</v>
      </c>
      <c r="C9343" s="175">
        <v>545</v>
      </c>
    </row>
    <row r="9344" spans="1:3">
      <c r="A9344">
        <v>1509</v>
      </c>
      <c r="B9344" s="42">
        <v>38</v>
      </c>
      <c r="C9344" s="175">
        <v>745</v>
      </c>
    </row>
    <row r="9345" spans="1:3">
      <c r="A9345">
        <v>1510</v>
      </c>
      <c r="B9345" s="42">
        <v>55</v>
      </c>
      <c r="C9345" s="175">
        <v>2090</v>
      </c>
    </row>
    <row r="9346" spans="1:3">
      <c r="A9346">
        <v>1511</v>
      </c>
      <c r="B9346" s="42">
        <v>54</v>
      </c>
      <c r="C9346" s="175">
        <v>2015</v>
      </c>
    </row>
    <row r="9347" spans="1:3">
      <c r="A9347">
        <v>1512</v>
      </c>
      <c r="B9347" s="42">
        <v>55</v>
      </c>
      <c r="C9347" s="175">
        <v>2050</v>
      </c>
    </row>
    <row r="9348" spans="1:3">
      <c r="A9348">
        <v>1513</v>
      </c>
      <c r="B9348" s="42">
        <v>51</v>
      </c>
      <c r="C9348" s="175">
        <v>1970</v>
      </c>
    </row>
    <row r="9349" spans="1:3">
      <c r="A9349">
        <v>1514</v>
      </c>
      <c r="B9349" s="42">
        <v>54</v>
      </c>
      <c r="C9349" s="175">
        <v>2025</v>
      </c>
    </row>
    <row r="9350" spans="1:3">
      <c r="A9350">
        <v>1515</v>
      </c>
      <c r="B9350" s="42">
        <v>53</v>
      </c>
      <c r="C9350" s="175">
        <v>2000</v>
      </c>
    </row>
    <row r="9351" spans="1:3">
      <c r="A9351">
        <v>1516</v>
      </c>
      <c r="B9351" s="42">
        <v>53</v>
      </c>
      <c r="C9351" s="175">
        <v>2075</v>
      </c>
    </row>
    <row r="9352" spans="1:3">
      <c r="A9352">
        <v>1517</v>
      </c>
      <c r="B9352" s="42">
        <v>55</v>
      </c>
      <c r="C9352" s="175">
        <v>2065</v>
      </c>
    </row>
    <row r="9353" spans="1:3">
      <c r="A9353">
        <v>1518</v>
      </c>
      <c r="B9353" s="42">
        <v>52</v>
      </c>
      <c r="C9353" s="175">
        <v>1810</v>
      </c>
    </row>
    <row r="9354" spans="1:3">
      <c r="A9354">
        <v>1519</v>
      </c>
      <c r="B9354" s="42">
        <v>55</v>
      </c>
      <c r="C9354" s="175">
        <v>1945</v>
      </c>
    </row>
    <row r="9355" spans="1:3">
      <c r="A9355">
        <v>1520</v>
      </c>
      <c r="B9355" s="42">
        <v>51</v>
      </c>
      <c r="C9355" s="175">
        <v>1780</v>
      </c>
    </row>
    <row r="9356" spans="1:3">
      <c r="A9356">
        <v>1521</v>
      </c>
      <c r="B9356" s="42">
        <v>51</v>
      </c>
      <c r="C9356" s="175">
        <v>1940</v>
      </c>
    </row>
    <row r="9357" spans="1:3">
      <c r="A9357">
        <v>1522</v>
      </c>
      <c r="B9357" s="42">
        <v>49</v>
      </c>
      <c r="C9357" s="175">
        <v>1980</v>
      </c>
    </row>
    <row r="9358" spans="1:3">
      <c r="A9358">
        <v>1523</v>
      </c>
      <c r="B9358" s="42">
        <v>54</v>
      </c>
      <c r="C9358" s="175">
        <v>2250</v>
      </c>
    </row>
    <row r="9359" spans="1:3">
      <c r="A9359">
        <v>1524</v>
      </c>
      <c r="B9359" s="42">
        <v>52</v>
      </c>
      <c r="C9359" s="175">
        <v>1840</v>
      </c>
    </row>
    <row r="9360" spans="1:3">
      <c r="A9360">
        <v>1525</v>
      </c>
      <c r="B9360" s="42">
        <v>53</v>
      </c>
      <c r="C9360" s="175">
        <v>1885</v>
      </c>
    </row>
    <row r="9361" spans="1:3">
      <c r="A9361">
        <v>1526</v>
      </c>
      <c r="B9361" s="42">
        <v>53</v>
      </c>
      <c r="C9361" s="175">
        <v>2040</v>
      </c>
    </row>
    <row r="9362" spans="1:3">
      <c r="A9362">
        <v>1527</v>
      </c>
      <c r="B9362" s="42">
        <v>54</v>
      </c>
      <c r="C9362" s="175">
        <v>1965</v>
      </c>
    </row>
    <row r="9363" spans="1:3">
      <c r="A9363">
        <v>1528</v>
      </c>
      <c r="B9363" s="42">
        <v>52</v>
      </c>
      <c r="C9363" s="175">
        <v>1975</v>
      </c>
    </row>
    <row r="9364" spans="1:3">
      <c r="A9364">
        <v>1529</v>
      </c>
      <c r="B9364" s="42">
        <v>54</v>
      </c>
      <c r="C9364" s="175">
        <v>2090</v>
      </c>
    </row>
    <row r="9365" spans="1:3">
      <c r="A9365">
        <v>1530</v>
      </c>
      <c r="B9365" s="42">
        <v>54</v>
      </c>
      <c r="C9365" s="175">
        <v>2280</v>
      </c>
    </row>
    <row r="9366" spans="1:3">
      <c r="A9366">
        <v>1531</v>
      </c>
      <c r="B9366" s="42">
        <v>54</v>
      </c>
      <c r="C9366" s="175">
        <v>2050</v>
      </c>
    </row>
    <row r="9367" spans="1:3">
      <c r="A9367">
        <v>1532</v>
      </c>
      <c r="B9367" s="42">
        <v>53</v>
      </c>
      <c r="C9367" s="175">
        <v>2015</v>
      </c>
    </row>
    <row r="9368" spans="1:3">
      <c r="A9368">
        <v>1533</v>
      </c>
      <c r="B9368" s="42">
        <v>55</v>
      </c>
      <c r="C9368" s="175">
        <v>2095</v>
      </c>
    </row>
    <row r="9369" spans="1:3">
      <c r="A9369">
        <v>1534</v>
      </c>
      <c r="B9369" s="42">
        <v>55</v>
      </c>
      <c r="C9369" s="175">
        <v>2000</v>
      </c>
    </row>
    <row r="9370" spans="1:3">
      <c r="A9370">
        <v>1535</v>
      </c>
      <c r="B9370" s="42">
        <v>54</v>
      </c>
      <c r="C9370" s="175">
        <v>2220</v>
      </c>
    </row>
    <row r="9371" spans="1:3">
      <c r="A9371">
        <v>1536</v>
      </c>
      <c r="B9371" s="42">
        <v>51</v>
      </c>
      <c r="C9371" s="175">
        <v>1910</v>
      </c>
    </row>
    <row r="9372" spans="1:3">
      <c r="A9372">
        <v>1537</v>
      </c>
      <c r="B9372" s="42">
        <v>52</v>
      </c>
      <c r="C9372" s="175">
        <v>2085</v>
      </c>
    </row>
    <row r="9373" spans="1:3">
      <c r="A9373">
        <v>1538</v>
      </c>
      <c r="B9373" s="42">
        <v>54</v>
      </c>
      <c r="C9373" s="175">
        <v>2110</v>
      </c>
    </row>
    <row r="9374" spans="1:3">
      <c r="A9374">
        <v>1539</v>
      </c>
      <c r="B9374" s="42">
        <v>54</v>
      </c>
      <c r="C9374" s="175">
        <v>2275</v>
      </c>
    </row>
    <row r="9375" spans="1:3">
      <c r="A9375">
        <v>1540</v>
      </c>
      <c r="B9375" s="42">
        <v>51</v>
      </c>
      <c r="C9375" s="175">
        <v>1925</v>
      </c>
    </row>
    <row r="9376" spans="1:3">
      <c r="A9376">
        <v>1541</v>
      </c>
      <c r="B9376" s="42">
        <v>53</v>
      </c>
      <c r="C9376" s="380">
        <v>2045</v>
      </c>
    </row>
    <row r="9377" spans="1:3">
      <c r="A9377">
        <v>1542</v>
      </c>
      <c r="B9377" s="42">
        <v>50</v>
      </c>
      <c r="C9377" s="175">
        <v>1670</v>
      </c>
    </row>
    <row r="9378" spans="1:3">
      <c r="A9378">
        <v>1543</v>
      </c>
      <c r="B9378" s="42">
        <v>53</v>
      </c>
      <c r="C9378" s="175">
        <v>2145</v>
      </c>
    </row>
    <row r="9379" spans="1:3">
      <c r="A9379">
        <v>1544</v>
      </c>
      <c r="B9379" s="42">
        <v>55</v>
      </c>
      <c r="C9379" s="175">
        <v>2055</v>
      </c>
    </row>
    <row r="9380" spans="1:3">
      <c r="A9380">
        <v>1545</v>
      </c>
      <c r="B9380" s="42">
        <v>52</v>
      </c>
      <c r="C9380" s="175">
        <v>1910</v>
      </c>
    </row>
    <row r="9381" spans="1:3">
      <c r="A9381">
        <v>1546</v>
      </c>
      <c r="B9381" s="42">
        <v>54</v>
      </c>
      <c r="C9381" s="175">
        <v>2080</v>
      </c>
    </row>
    <row r="9382" spans="1:3">
      <c r="A9382">
        <v>1547</v>
      </c>
      <c r="B9382" s="42">
        <v>52</v>
      </c>
      <c r="C9382" s="175">
        <v>2015</v>
      </c>
    </row>
    <row r="9383" spans="1:3">
      <c r="A9383">
        <v>1548</v>
      </c>
      <c r="B9383" s="42">
        <v>54</v>
      </c>
      <c r="C9383" s="175">
        <v>2045</v>
      </c>
    </row>
    <row r="9384" spans="1:3">
      <c r="A9384">
        <v>1549</v>
      </c>
      <c r="B9384" s="42">
        <v>53</v>
      </c>
      <c r="C9384" s="175">
        <v>285</v>
      </c>
    </row>
    <row r="9385" spans="1:3">
      <c r="A9385">
        <v>1550</v>
      </c>
      <c r="B9385" s="42">
        <v>51</v>
      </c>
      <c r="C9385" s="175">
        <v>1905</v>
      </c>
    </row>
    <row r="9386" spans="1:3">
      <c r="A9386">
        <v>1551</v>
      </c>
      <c r="B9386" s="42">
        <v>52</v>
      </c>
      <c r="C9386" s="175">
        <v>1960</v>
      </c>
    </row>
    <row r="9387" spans="1:3">
      <c r="A9387">
        <v>1552</v>
      </c>
      <c r="B9387" s="42">
        <v>51</v>
      </c>
      <c r="C9387" s="175">
        <v>1830</v>
      </c>
    </row>
    <row r="9388" spans="1:3">
      <c r="A9388">
        <v>1553</v>
      </c>
      <c r="B9388" s="42">
        <v>41</v>
      </c>
      <c r="C9388" s="175">
        <v>920</v>
      </c>
    </row>
    <row r="9389" spans="1:3">
      <c r="A9389">
        <v>1554</v>
      </c>
      <c r="B9389" s="42">
        <v>42</v>
      </c>
      <c r="C9389" s="175">
        <v>1015</v>
      </c>
    </row>
    <row r="9390" spans="1:3">
      <c r="A9390">
        <v>1555</v>
      </c>
      <c r="B9390" s="42">
        <v>42</v>
      </c>
      <c r="C9390" s="175">
        <v>990</v>
      </c>
    </row>
    <row r="9391" spans="1:3">
      <c r="A9391">
        <v>1556</v>
      </c>
      <c r="B9391" s="42">
        <v>40</v>
      </c>
      <c r="C9391" s="175">
        <v>780</v>
      </c>
    </row>
    <row r="9392" spans="1:3">
      <c r="A9392">
        <v>1557</v>
      </c>
      <c r="B9392" s="42">
        <v>49</v>
      </c>
      <c r="C9392" s="175">
        <v>1825</v>
      </c>
    </row>
    <row r="9393" spans="1:3">
      <c r="A9393">
        <v>1558</v>
      </c>
      <c r="B9393" s="42">
        <v>49</v>
      </c>
      <c r="C9393" s="175">
        <v>1540</v>
      </c>
    </row>
    <row r="9394" spans="1:3">
      <c r="A9394">
        <v>1559</v>
      </c>
      <c r="B9394" s="42">
        <v>47</v>
      </c>
      <c r="C9394" s="175">
        <v>1465</v>
      </c>
    </row>
    <row r="9395" spans="1:3">
      <c r="A9395">
        <v>1560</v>
      </c>
      <c r="B9395" s="42">
        <v>43</v>
      </c>
      <c r="C9395" s="175">
        <v>1400</v>
      </c>
    </row>
    <row r="9396" spans="1:3">
      <c r="A9396">
        <v>1561</v>
      </c>
      <c r="B9396" s="42">
        <v>45</v>
      </c>
      <c r="C9396" s="175">
        <v>1160</v>
      </c>
    </row>
    <row r="9397" spans="1:3">
      <c r="A9397">
        <v>1562</v>
      </c>
      <c r="B9397" s="42">
        <v>47</v>
      </c>
      <c r="C9397" s="175">
        <v>1450</v>
      </c>
    </row>
    <row r="9398" spans="1:3">
      <c r="A9398">
        <v>1563</v>
      </c>
      <c r="B9398" s="42">
        <v>48</v>
      </c>
      <c r="C9398" s="175">
        <v>1545</v>
      </c>
    </row>
    <row r="9399" spans="1:3">
      <c r="A9399">
        <v>1564</v>
      </c>
      <c r="B9399" s="42">
        <v>43</v>
      </c>
      <c r="C9399" s="175">
        <v>950</v>
      </c>
    </row>
    <row r="9400" spans="1:3">
      <c r="A9400">
        <v>1565</v>
      </c>
      <c r="B9400" s="42">
        <v>49</v>
      </c>
      <c r="C9400" s="175">
        <v>1615</v>
      </c>
    </row>
    <row r="9401" spans="1:3">
      <c r="A9401">
        <v>1566</v>
      </c>
      <c r="B9401" s="42">
        <v>44</v>
      </c>
      <c r="C9401" s="175">
        <v>1185</v>
      </c>
    </row>
    <row r="9402" spans="1:3">
      <c r="A9402">
        <v>1567</v>
      </c>
      <c r="B9402" s="42">
        <v>46</v>
      </c>
      <c r="C9402" s="175">
        <v>1780</v>
      </c>
    </row>
    <row r="9403" spans="1:3">
      <c r="A9403">
        <v>1568</v>
      </c>
      <c r="B9403" s="42">
        <v>37</v>
      </c>
      <c r="C9403" s="175">
        <v>700</v>
      </c>
    </row>
    <row r="9404" spans="1:3">
      <c r="A9404">
        <v>1569</v>
      </c>
      <c r="B9404" s="42">
        <v>43</v>
      </c>
      <c r="C9404" s="175">
        <v>1045</v>
      </c>
    </row>
    <row r="9405" spans="1:3">
      <c r="A9405">
        <v>1570</v>
      </c>
      <c r="B9405" s="42">
        <v>46</v>
      </c>
      <c r="C9405" s="175">
        <v>1375</v>
      </c>
    </row>
    <row r="9406" spans="1:3">
      <c r="A9406">
        <v>1571</v>
      </c>
      <c r="B9406" s="42">
        <v>36</v>
      </c>
      <c r="C9406" s="175">
        <v>750</v>
      </c>
    </row>
    <row r="9407" spans="1:3">
      <c r="A9407">
        <v>1572</v>
      </c>
      <c r="B9407" s="42">
        <v>47</v>
      </c>
      <c r="C9407" s="175">
        <v>1615</v>
      </c>
    </row>
    <row r="9408" spans="1:3">
      <c r="A9408">
        <v>1573</v>
      </c>
      <c r="B9408" s="42">
        <v>36</v>
      </c>
      <c r="C9408" s="175">
        <v>665</v>
      </c>
    </row>
    <row r="9409" spans="1:3">
      <c r="A9409">
        <v>1574</v>
      </c>
      <c r="B9409" s="42">
        <v>46</v>
      </c>
      <c r="C9409" s="175">
        <v>1355</v>
      </c>
    </row>
    <row r="9410" spans="1:3">
      <c r="A9410">
        <v>1575</v>
      </c>
      <c r="B9410" s="42">
        <v>43</v>
      </c>
      <c r="C9410" s="175">
        <v>1150</v>
      </c>
    </row>
    <row r="9411" spans="1:3">
      <c r="A9411">
        <v>1576</v>
      </c>
      <c r="B9411" s="42">
        <v>47</v>
      </c>
      <c r="C9411" s="175">
        <v>1335</v>
      </c>
    </row>
    <row r="9412" spans="1:3">
      <c r="A9412">
        <v>1577</v>
      </c>
      <c r="B9412" s="42">
        <v>47</v>
      </c>
      <c r="C9412" s="175">
        <v>1455</v>
      </c>
    </row>
    <row r="9413" spans="1:3">
      <c r="A9413">
        <v>1578</v>
      </c>
      <c r="B9413" s="42">
        <v>47</v>
      </c>
      <c r="C9413" s="175">
        <v>1440</v>
      </c>
    </row>
    <row r="9414" spans="1:3">
      <c r="A9414">
        <v>1579</v>
      </c>
      <c r="B9414" s="42">
        <v>35</v>
      </c>
      <c r="C9414" s="175">
        <v>550</v>
      </c>
    </row>
    <row r="9415" spans="1:3">
      <c r="A9415">
        <v>1580</v>
      </c>
      <c r="B9415" s="42">
        <v>42</v>
      </c>
      <c r="C9415" s="175">
        <v>1080</v>
      </c>
    </row>
    <row r="9416" spans="1:3">
      <c r="A9416">
        <v>1581</v>
      </c>
      <c r="B9416" s="42">
        <v>42</v>
      </c>
      <c r="C9416" s="175">
        <v>1520</v>
      </c>
    </row>
    <row r="9417" spans="1:3">
      <c r="A9417">
        <v>1582</v>
      </c>
      <c r="B9417" s="42">
        <v>46</v>
      </c>
      <c r="C9417" s="175">
        <v>1335</v>
      </c>
    </row>
    <row r="9418" spans="1:3">
      <c r="A9418">
        <v>1583</v>
      </c>
      <c r="B9418" s="42">
        <v>49</v>
      </c>
      <c r="C9418" s="175">
        <v>1580</v>
      </c>
    </row>
    <row r="9419" spans="1:3">
      <c r="A9419">
        <v>1584</v>
      </c>
      <c r="B9419" s="42">
        <v>44</v>
      </c>
      <c r="C9419" s="175">
        <v>1285</v>
      </c>
    </row>
    <row r="9420" spans="1:3">
      <c r="A9420">
        <v>1585</v>
      </c>
      <c r="B9420" s="42">
        <v>45</v>
      </c>
      <c r="C9420" s="175">
        <v>1200</v>
      </c>
    </row>
    <row r="9421" spans="1:3">
      <c r="A9421">
        <v>1586</v>
      </c>
      <c r="B9421" s="42">
        <v>44</v>
      </c>
      <c r="C9421" s="175">
        <v>1180</v>
      </c>
    </row>
    <row r="9422" spans="1:3">
      <c r="A9422">
        <v>1587</v>
      </c>
      <c r="B9422" s="42">
        <v>44</v>
      </c>
      <c r="C9422" s="175">
        <v>1214</v>
      </c>
    </row>
    <row r="9423" spans="1:3">
      <c r="A9423">
        <v>1588</v>
      </c>
      <c r="B9423" s="42">
        <v>45</v>
      </c>
      <c r="C9423" s="175">
        <v>1220</v>
      </c>
    </row>
    <row r="9424" spans="1:3">
      <c r="A9424">
        <v>1589</v>
      </c>
      <c r="B9424" s="42">
        <v>43</v>
      </c>
      <c r="C9424" s="175">
        <v>1095</v>
      </c>
    </row>
    <row r="9425" spans="1:3">
      <c r="A9425">
        <v>1590</v>
      </c>
      <c r="B9425" s="42">
        <v>44</v>
      </c>
      <c r="C9425" s="175">
        <v>1175</v>
      </c>
    </row>
    <row r="9426" spans="1:3">
      <c r="A9426">
        <v>1591</v>
      </c>
      <c r="B9426" s="42">
        <v>43</v>
      </c>
      <c r="C9426" s="175">
        <v>1030</v>
      </c>
    </row>
    <row r="9427" spans="1:3">
      <c r="A9427">
        <v>1592</v>
      </c>
      <c r="B9427" s="42">
        <v>46</v>
      </c>
      <c r="C9427" s="175">
        <v>1385</v>
      </c>
    </row>
    <row r="9428" spans="1:3">
      <c r="A9428">
        <v>1593</v>
      </c>
      <c r="B9428" s="42">
        <v>46</v>
      </c>
      <c r="C9428" s="175">
        <v>1480</v>
      </c>
    </row>
    <row r="9429" spans="1:3">
      <c r="A9429">
        <v>1594</v>
      </c>
      <c r="B9429" s="42">
        <v>40</v>
      </c>
      <c r="C9429" s="175">
        <v>970</v>
      </c>
    </row>
    <row r="9430" spans="1:3">
      <c r="A9430">
        <v>1595</v>
      </c>
      <c r="B9430" s="42">
        <v>40</v>
      </c>
      <c r="C9430" s="175">
        <v>1005</v>
      </c>
    </row>
    <row r="9431" spans="1:3">
      <c r="A9431">
        <v>1596</v>
      </c>
      <c r="B9431" s="42">
        <v>42</v>
      </c>
      <c r="C9431" s="175">
        <v>895</v>
      </c>
    </row>
    <row r="9432" spans="1:3">
      <c r="A9432">
        <v>1597</v>
      </c>
      <c r="B9432" s="42">
        <v>43</v>
      </c>
      <c r="C9432" s="175">
        <v>1275</v>
      </c>
    </row>
    <row r="9433" spans="1:3">
      <c r="A9433">
        <v>1598</v>
      </c>
      <c r="B9433" s="42">
        <v>43</v>
      </c>
      <c r="C9433" s="175">
        <v>1245</v>
      </c>
    </row>
    <row r="9434" spans="1:3">
      <c r="A9434">
        <v>1599</v>
      </c>
      <c r="B9434" s="42">
        <v>42</v>
      </c>
      <c r="C9434" s="175">
        <v>975</v>
      </c>
    </row>
    <row r="9435" spans="1:3">
      <c r="A9435">
        <v>1600</v>
      </c>
      <c r="B9435" s="42">
        <v>46</v>
      </c>
      <c r="C9435" s="175">
        <v>1325</v>
      </c>
    </row>
    <row r="9436" spans="1:3">
      <c r="A9436">
        <v>1601</v>
      </c>
      <c r="B9436" s="42">
        <v>33</v>
      </c>
      <c r="C9436" s="175">
        <v>740</v>
      </c>
    </row>
    <row r="9437" spans="1:3">
      <c r="A9437">
        <v>1602</v>
      </c>
      <c r="B9437" s="42">
        <v>33</v>
      </c>
      <c r="C9437" s="175">
        <v>530</v>
      </c>
    </row>
    <row r="9438" spans="1:3">
      <c r="A9438">
        <v>1603</v>
      </c>
      <c r="B9438" s="42">
        <v>34</v>
      </c>
      <c r="C9438" s="175">
        <v>565</v>
      </c>
    </row>
    <row r="9439" spans="1:3">
      <c r="A9439">
        <v>1604</v>
      </c>
      <c r="B9439" s="42">
        <v>40</v>
      </c>
      <c r="C9439" s="175">
        <v>860</v>
      </c>
    </row>
    <row r="9440" spans="1:3">
      <c r="A9440">
        <v>1605</v>
      </c>
      <c r="B9440" s="212">
        <v>34</v>
      </c>
      <c r="C9440" s="382">
        <v>662</v>
      </c>
    </row>
    <row r="9441" spans="1:3">
      <c r="A9441">
        <v>1606</v>
      </c>
      <c r="B9441" s="212">
        <v>33</v>
      </c>
      <c r="C9441" s="382">
        <v>544</v>
      </c>
    </row>
    <row r="9442" spans="1:3">
      <c r="A9442">
        <v>1607</v>
      </c>
      <c r="B9442" s="212">
        <v>38</v>
      </c>
      <c r="C9442" s="382">
        <v>878</v>
      </c>
    </row>
    <row r="9443" spans="1:3">
      <c r="A9443">
        <v>1608</v>
      </c>
      <c r="B9443" s="212">
        <v>34</v>
      </c>
      <c r="C9443" s="382">
        <v>760</v>
      </c>
    </row>
    <row r="9444" spans="1:3">
      <c r="A9444">
        <v>1609</v>
      </c>
      <c r="B9444" s="212">
        <v>31</v>
      </c>
      <c r="C9444" s="382">
        <v>665</v>
      </c>
    </row>
    <row r="9445" spans="1:3">
      <c r="A9445">
        <v>1610</v>
      </c>
      <c r="B9445" s="212">
        <v>34</v>
      </c>
      <c r="C9445" s="382">
        <v>556</v>
      </c>
    </row>
    <row r="9446" spans="1:3">
      <c r="A9446">
        <v>1611</v>
      </c>
      <c r="B9446" s="212">
        <v>37</v>
      </c>
      <c r="C9446" s="382">
        <v>714</v>
      </c>
    </row>
    <row r="9447" spans="1:3">
      <c r="A9447">
        <v>1612</v>
      </c>
      <c r="B9447" s="212">
        <v>34</v>
      </c>
      <c r="C9447" s="382">
        <v>766</v>
      </c>
    </row>
    <row r="9448" spans="1:3">
      <c r="A9448">
        <v>1613</v>
      </c>
      <c r="B9448" s="212">
        <v>34</v>
      </c>
      <c r="C9448" s="382">
        <v>680</v>
      </c>
    </row>
    <row r="9449" spans="1:3">
      <c r="A9449">
        <v>1614</v>
      </c>
      <c r="B9449" s="212">
        <v>33</v>
      </c>
      <c r="C9449" s="382">
        <v>658</v>
      </c>
    </row>
    <row r="9450" spans="1:3">
      <c r="A9450">
        <v>1615</v>
      </c>
      <c r="B9450" s="212">
        <v>30</v>
      </c>
      <c r="C9450" s="382">
        <v>398</v>
      </c>
    </row>
    <row r="9451" spans="1:3">
      <c r="A9451">
        <v>1616</v>
      </c>
      <c r="B9451" s="212">
        <v>37</v>
      </c>
      <c r="C9451" s="382">
        <v>708</v>
      </c>
    </row>
    <row r="9452" spans="1:3">
      <c r="A9452">
        <v>1617</v>
      </c>
      <c r="B9452" s="212">
        <v>36</v>
      </c>
      <c r="C9452" s="382">
        <v>694</v>
      </c>
    </row>
    <row r="9453" spans="1:3">
      <c r="A9453">
        <v>1618</v>
      </c>
      <c r="B9453" s="212">
        <v>34</v>
      </c>
      <c r="C9453" s="382">
        <v>728</v>
      </c>
    </row>
    <row r="9454" spans="1:3">
      <c r="A9454">
        <v>1619</v>
      </c>
      <c r="B9454" s="212">
        <v>35</v>
      </c>
      <c r="C9454" s="382">
        <v>644</v>
      </c>
    </row>
    <row r="9455" spans="1:3">
      <c r="A9455">
        <v>1620</v>
      </c>
      <c r="B9455" s="212">
        <v>28</v>
      </c>
      <c r="C9455" s="382">
        <v>338</v>
      </c>
    </row>
    <row r="9456" spans="1:3">
      <c r="A9456">
        <v>1621</v>
      </c>
      <c r="B9456" s="212">
        <v>34</v>
      </c>
      <c r="C9456" s="382">
        <v>554</v>
      </c>
    </row>
    <row r="9457" spans="1:3">
      <c r="A9457">
        <v>1622</v>
      </c>
      <c r="B9457" s="212">
        <v>38</v>
      </c>
      <c r="C9457" s="382">
        <v>698</v>
      </c>
    </row>
    <row r="9458" spans="1:3">
      <c r="A9458">
        <v>1623</v>
      </c>
      <c r="B9458" s="212">
        <v>37</v>
      </c>
      <c r="C9458" s="382">
        <v>676</v>
      </c>
    </row>
    <row r="9459" spans="1:3">
      <c r="A9459">
        <v>1624</v>
      </c>
      <c r="B9459" s="212">
        <v>33</v>
      </c>
      <c r="C9459" s="382">
        <v>476</v>
      </c>
    </row>
    <row r="9460" spans="1:3">
      <c r="A9460">
        <v>1625</v>
      </c>
      <c r="B9460" s="212">
        <v>35</v>
      </c>
      <c r="C9460" s="382">
        <v>594</v>
      </c>
    </row>
    <row r="9461" spans="1:3">
      <c r="A9461">
        <v>1626</v>
      </c>
      <c r="B9461" s="212">
        <v>34</v>
      </c>
      <c r="C9461" s="382">
        <v>622</v>
      </c>
    </row>
    <row r="9462" spans="1:3">
      <c r="A9462">
        <v>1627</v>
      </c>
      <c r="B9462" s="212">
        <v>35</v>
      </c>
      <c r="C9462" s="382">
        <v>666</v>
      </c>
    </row>
    <row r="9463" spans="1:3">
      <c r="A9463">
        <v>1628</v>
      </c>
      <c r="B9463" s="212">
        <v>46</v>
      </c>
      <c r="C9463" s="382">
        <v>1358</v>
      </c>
    </row>
    <row r="9464" spans="1:3">
      <c r="A9464">
        <v>1629</v>
      </c>
      <c r="B9464" s="212">
        <v>44</v>
      </c>
      <c r="C9464" s="382">
        <v>124</v>
      </c>
    </row>
    <row r="9465" spans="1:3">
      <c r="A9465">
        <v>1630</v>
      </c>
      <c r="B9465" s="212">
        <v>41</v>
      </c>
      <c r="C9465" s="382">
        <v>924</v>
      </c>
    </row>
    <row r="9466" spans="1:3">
      <c r="A9466">
        <v>1631</v>
      </c>
      <c r="B9466" s="212">
        <v>44</v>
      </c>
      <c r="C9466" s="382">
        <v>1246</v>
      </c>
    </row>
    <row r="9467" spans="1:3">
      <c r="A9467">
        <v>1632</v>
      </c>
      <c r="B9467" s="212">
        <v>40</v>
      </c>
      <c r="C9467" s="382">
        <v>756</v>
      </c>
    </row>
    <row r="9468" spans="1:3">
      <c r="A9468">
        <v>1633</v>
      </c>
      <c r="B9468" s="212">
        <v>43</v>
      </c>
      <c r="C9468" s="382">
        <v>1056</v>
      </c>
    </row>
    <row r="9469" spans="1:3">
      <c r="A9469">
        <v>1634</v>
      </c>
      <c r="B9469" s="212">
        <v>44</v>
      </c>
      <c r="C9469" s="382">
        <v>1214</v>
      </c>
    </row>
    <row r="9470" spans="1:3">
      <c r="A9470">
        <v>1635</v>
      </c>
      <c r="B9470" s="212">
        <v>43</v>
      </c>
      <c r="C9470" s="382">
        <v>1062</v>
      </c>
    </row>
    <row r="9471" spans="1:3">
      <c r="A9471">
        <v>1636</v>
      </c>
      <c r="B9471" s="212">
        <v>40</v>
      </c>
      <c r="C9471" s="382">
        <v>942</v>
      </c>
    </row>
    <row r="9472" spans="1:3">
      <c r="A9472">
        <v>1637</v>
      </c>
      <c r="B9472" s="212">
        <v>45</v>
      </c>
      <c r="C9472" s="382">
        <v>1261</v>
      </c>
    </row>
    <row r="9473" spans="1:3">
      <c r="A9473">
        <v>1638</v>
      </c>
      <c r="B9473" s="212">
        <v>45</v>
      </c>
      <c r="C9473" s="382">
        <v>1246</v>
      </c>
    </row>
    <row r="9474" spans="1:3">
      <c r="A9474">
        <v>1639</v>
      </c>
      <c r="B9474" s="212">
        <v>38</v>
      </c>
      <c r="C9474" s="382">
        <v>860</v>
      </c>
    </row>
    <row r="9475" spans="1:3">
      <c r="A9475">
        <v>1640</v>
      </c>
      <c r="B9475" s="212">
        <v>45</v>
      </c>
      <c r="C9475" s="382">
        <v>1242</v>
      </c>
    </row>
    <row r="9476" spans="1:3">
      <c r="A9476">
        <v>1641</v>
      </c>
      <c r="B9476" s="212">
        <v>44</v>
      </c>
      <c r="C9476" s="382">
        <v>1210</v>
      </c>
    </row>
    <row r="9477" spans="1:3">
      <c r="A9477">
        <v>1642</v>
      </c>
      <c r="B9477" s="212">
        <v>45</v>
      </c>
      <c r="C9477" s="382">
        <v>1294</v>
      </c>
    </row>
    <row r="9478" spans="1:3">
      <c r="A9478">
        <v>1643</v>
      </c>
      <c r="B9478" s="212">
        <v>46</v>
      </c>
      <c r="C9478" s="382">
        <v>1452</v>
      </c>
    </row>
    <row r="9479" spans="1:3">
      <c r="A9479">
        <v>1644</v>
      </c>
      <c r="B9479" s="212">
        <v>54</v>
      </c>
      <c r="C9479" s="382">
        <v>2244</v>
      </c>
    </row>
    <row r="9480" spans="1:3">
      <c r="A9480">
        <v>1645</v>
      </c>
      <c r="B9480" s="212">
        <v>59</v>
      </c>
      <c r="C9480" s="382">
        <v>2510</v>
      </c>
    </row>
    <row r="9481" spans="1:3">
      <c r="A9481">
        <v>1646</v>
      </c>
      <c r="B9481" s="212">
        <v>62</v>
      </c>
      <c r="C9481" s="382">
        <v>2768</v>
      </c>
    </row>
    <row r="9482" spans="1:3">
      <c r="A9482">
        <v>1647</v>
      </c>
      <c r="B9482" s="212">
        <v>58</v>
      </c>
      <c r="C9482" s="382">
        <v>2446</v>
      </c>
    </row>
    <row r="9483" spans="1:3">
      <c r="A9483">
        <v>1648</v>
      </c>
      <c r="B9483" s="212">
        <v>58</v>
      </c>
      <c r="C9483" s="382">
        <v>2508</v>
      </c>
    </row>
    <row r="9484" spans="1:3">
      <c r="A9484">
        <v>1649</v>
      </c>
      <c r="B9484" s="212">
        <v>42</v>
      </c>
      <c r="C9484" s="382">
        <v>1048</v>
      </c>
    </row>
    <row r="9485" spans="1:3">
      <c r="A9485">
        <v>1650</v>
      </c>
      <c r="B9485" s="212">
        <v>44</v>
      </c>
      <c r="C9485" s="382">
        <v>1262</v>
      </c>
    </row>
    <row r="9486" spans="1:3">
      <c r="A9486">
        <v>1651</v>
      </c>
      <c r="B9486" s="212">
        <v>43</v>
      </c>
      <c r="C9486" s="382">
        <v>1134</v>
      </c>
    </row>
    <row r="9487" spans="1:3">
      <c r="A9487">
        <v>1652</v>
      </c>
      <c r="B9487" s="212">
        <v>38</v>
      </c>
      <c r="C9487" s="382">
        <v>872</v>
      </c>
    </row>
    <row r="9488" spans="1:3">
      <c r="A9488">
        <v>1653</v>
      </c>
      <c r="B9488" s="212">
        <v>40</v>
      </c>
      <c r="C9488" s="382">
        <v>1234</v>
      </c>
    </row>
    <row r="9489" spans="1:3">
      <c r="A9489">
        <v>1654</v>
      </c>
      <c r="B9489" s="212">
        <v>38</v>
      </c>
      <c r="C9489" s="382">
        <v>830</v>
      </c>
    </row>
    <row r="9490" spans="1:3">
      <c r="A9490">
        <v>1655</v>
      </c>
      <c r="B9490" s="212">
        <v>45</v>
      </c>
      <c r="C9490" s="382">
        <v>1110</v>
      </c>
    </row>
    <row r="9491" spans="1:3">
      <c r="A9491">
        <v>1656</v>
      </c>
      <c r="B9491" s="212">
        <v>47</v>
      </c>
      <c r="C9491" s="382">
        <v>1340</v>
      </c>
    </row>
    <row r="9492" spans="1:3">
      <c r="A9492">
        <v>1657</v>
      </c>
      <c r="B9492" s="212">
        <v>45</v>
      </c>
      <c r="C9492" s="382">
        <v>1340</v>
      </c>
    </row>
    <row r="9493" spans="1:3">
      <c r="A9493">
        <v>1658</v>
      </c>
      <c r="B9493" s="212">
        <v>46</v>
      </c>
      <c r="C9493" s="382">
        <v>1242</v>
      </c>
    </row>
    <row r="9494" spans="1:3">
      <c r="A9494">
        <v>1659</v>
      </c>
      <c r="B9494" s="212">
        <v>38</v>
      </c>
      <c r="C9494" s="382">
        <v>722</v>
      </c>
    </row>
    <row r="9495" spans="1:3">
      <c r="A9495">
        <v>1660</v>
      </c>
      <c r="B9495" s="212">
        <v>42</v>
      </c>
      <c r="C9495" s="382">
        <v>1020</v>
      </c>
    </row>
    <row r="9496" spans="1:3">
      <c r="A9496">
        <v>1661</v>
      </c>
      <c r="B9496" s="212">
        <v>43</v>
      </c>
      <c r="C9496" s="382">
        <v>1092</v>
      </c>
    </row>
    <row r="9497" spans="1:3">
      <c r="A9497">
        <v>1662</v>
      </c>
      <c r="B9497" s="212">
        <v>42</v>
      </c>
      <c r="C9497" s="382">
        <v>1046</v>
      </c>
    </row>
    <row r="9498" spans="1:3">
      <c r="A9498">
        <v>1663</v>
      </c>
      <c r="B9498" s="212">
        <v>46</v>
      </c>
      <c r="C9498" s="382">
        <v>1320</v>
      </c>
    </row>
    <row r="9499" spans="1:3">
      <c r="A9499">
        <v>1664</v>
      </c>
      <c r="B9499" s="212">
        <v>47</v>
      </c>
      <c r="C9499" s="382">
        <v>1448</v>
      </c>
    </row>
    <row r="9500" spans="1:3">
      <c r="A9500">
        <v>1665</v>
      </c>
      <c r="B9500" s="212">
        <v>47</v>
      </c>
      <c r="C9500" s="382">
        <v>1296</v>
      </c>
    </row>
    <row r="9501" spans="1:3">
      <c r="A9501">
        <v>1666</v>
      </c>
      <c r="B9501" s="212">
        <v>45</v>
      </c>
      <c r="C9501" s="382">
        <v>1326</v>
      </c>
    </row>
    <row r="9502" spans="1:3">
      <c r="A9502">
        <v>1667</v>
      </c>
      <c r="B9502" s="212">
        <v>47</v>
      </c>
      <c r="C9502" s="382">
        <v>1412</v>
      </c>
    </row>
    <row r="9503" spans="1:3">
      <c r="A9503">
        <v>1668</v>
      </c>
      <c r="B9503" s="212">
        <v>47</v>
      </c>
      <c r="C9503" s="382">
        <v>1490</v>
      </c>
    </row>
    <row r="9504" spans="1:3">
      <c r="A9504">
        <v>1669</v>
      </c>
      <c r="B9504" s="212">
        <v>45</v>
      </c>
      <c r="C9504" s="382">
        <v>1230</v>
      </c>
    </row>
    <row r="9505" spans="1:3">
      <c r="A9505">
        <v>1670</v>
      </c>
      <c r="B9505" s="212">
        <v>34</v>
      </c>
      <c r="C9505" s="382">
        <v>600</v>
      </c>
    </row>
    <row r="9506" spans="1:3">
      <c r="A9506">
        <v>1671</v>
      </c>
      <c r="B9506" s="212">
        <v>45</v>
      </c>
      <c r="C9506" s="382">
        <v>1246</v>
      </c>
    </row>
    <row r="9507" spans="1:3">
      <c r="A9507">
        <v>1672</v>
      </c>
      <c r="B9507" s="212">
        <v>40</v>
      </c>
      <c r="C9507" s="382">
        <v>1006</v>
      </c>
    </row>
    <row r="9508" spans="1:3">
      <c r="A9508">
        <v>1673</v>
      </c>
      <c r="B9508" s="212">
        <v>41</v>
      </c>
      <c r="C9508" s="382">
        <v>1050</v>
      </c>
    </row>
    <row r="9509" spans="1:3">
      <c r="A9509">
        <v>1674</v>
      </c>
      <c r="B9509" s="212">
        <v>43</v>
      </c>
      <c r="C9509" s="382">
        <v>1164</v>
      </c>
    </row>
    <row r="9510" spans="1:3">
      <c r="A9510">
        <v>1675</v>
      </c>
      <c r="B9510" s="212">
        <v>46</v>
      </c>
      <c r="C9510" s="382">
        <v>1318</v>
      </c>
    </row>
    <row r="9511" spans="1:3">
      <c r="A9511">
        <v>1676</v>
      </c>
      <c r="B9511" s="212">
        <v>35</v>
      </c>
      <c r="C9511" s="382">
        <v>764</v>
      </c>
    </row>
    <row r="9512" spans="1:3">
      <c r="A9512">
        <v>1677</v>
      </c>
      <c r="B9512" s="212">
        <v>46</v>
      </c>
      <c r="C9512" s="382">
        <v>1242</v>
      </c>
    </row>
    <row r="9513" spans="1:3">
      <c r="A9513">
        <v>1678</v>
      </c>
      <c r="B9513" s="212">
        <v>44</v>
      </c>
      <c r="C9513" s="382">
        <v>1368</v>
      </c>
    </row>
    <row r="9514" spans="1:3">
      <c r="A9514">
        <v>1679</v>
      </c>
      <c r="B9514" s="212">
        <v>39</v>
      </c>
      <c r="C9514" s="382">
        <v>832</v>
      </c>
    </row>
    <row r="9515" spans="1:3">
      <c r="A9515">
        <v>1680</v>
      </c>
      <c r="B9515" s="212">
        <v>47</v>
      </c>
      <c r="C9515" s="382">
        <v>1470</v>
      </c>
    </row>
    <row r="9516" spans="1:3">
      <c r="A9516">
        <v>1681</v>
      </c>
      <c r="B9516" s="212">
        <v>44</v>
      </c>
      <c r="C9516" s="382">
        <v>1174</v>
      </c>
    </row>
    <row r="9517" spans="1:3">
      <c r="A9517">
        <v>1682</v>
      </c>
      <c r="B9517" s="212">
        <v>47</v>
      </c>
      <c r="C9517" s="382">
        <v>1324</v>
      </c>
    </row>
    <row r="9518" spans="1:3">
      <c r="A9518">
        <v>1683</v>
      </c>
      <c r="B9518" s="212">
        <v>43</v>
      </c>
      <c r="C9518" s="382">
        <v>1130</v>
      </c>
    </row>
    <row r="9519" spans="1:3">
      <c r="A9519">
        <v>1684</v>
      </c>
      <c r="B9519" s="212">
        <v>47</v>
      </c>
      <c r="C9519" s="382">
        <v>1396</v>
      </c>
    </row>
    <row r="9520" spans="1:3">
      <c r="A9520">
        <v>1685</v>
      </c>
      <c r="B9520" s="212">
        <v>47</v>
      </c>
      <c r="C9520" s="382">
        <v>1376</v>
      </c>
    </row>
    <row r="9521" spans="1:3">
      <c r="A9521">
        <v>1686</v>
      </c>
      <c r="B9521" s="212">
        <v>40</v>
      </c>
      <c r="C9521" s="382">
        <v>1250</v>
      </c>
    </row>
    <row r="9522" spans="1:3">
      <c r="A9522">
        <v>1687</v>
      </c>
      <c r="B9522" s="212">
        <v>44</v>
      </c>
      <c r="C9522" s="382">
        <v>1234</v>
      </c>
    </row>
    <row r="9523" spans="1:3">
      <c r="A9523">
        <v>1688</v>
      </c>
      <c r="B9523" s="212">
        <v>42</v>
      </c>
      <c r="C9523" s="382">
        <v>1070</v>
      </c>
    </row>
    <row r="9524" spans="1:3">
      <c r="A9524">
        <v>1689</v>
      </c>
      <c r="B9524" s="212">
        <v>47</v>
      </c>
      <c r="C9524" s="382">
        <v>1392</v>
      </c>
    </row>
    <row r="9525" spans="1:3">
      <c r="A9525">
        <v>1690</v>
      </c>
      <c r="B9525" s="212">
        <v>48</v>
      </c>
      <c r="C9525" s="382">
        <v>1276</v>
      </c>
    </row>
    <row r="9526" spans="1:3">
      <c r="A9526">
        <v>1691</v>
      </c>
      <c r="B9526" s="212">
        <v>44</v>
      </c>
      <c r="C9526" s="382">
        <v>1434</v>
      </c>
    </row>
    <row r="9527" spans="1:3">
      <c r="A9527">
        <v>1692</v>
      </c>
      <c r="B9527" s="212">
        <v>47</v>
      </c>
      <c r="C9527" s="382">
        <v>1312</v>
      </c>
    </row>
    <row r="9528" spans="1:3">
      <c r="A9528">
        <v>1693</v>
      </c>
      <c r="B9528" s="212">
        <v>38</v>
      </c>
      <c r="C9528" s="382">
        <v>1034</v>
      </c>
    </row>
    <row r="9529" spans="1:3">
      <c r="A9529">
        <v>1694</v>
      </c>
      <c r="B9529" s="212">
        <v>35</v>
      </c>
      <c r="C9529" s="382">
        <v>658</v>
      </c>
    </row>
    <row r="9530" spans="1:3">
      <c r="A9530">
        <v>1695</v>
      </c>
      <c r="B9530" s="212">
        <v>37</v>
      </c>
      <c r="C9530" s="382">
        <v>814</v>
      </c>
    </row>
    <row r="9531" spans="1:3">
      <c r="A9531">
        <v>1696</v>
      </c>
      <c r="B9531" s="212">
        <v>37</v>
      </c>
      <c r="C9531" s="382">
        <v>774</v>
      </c>
    </row>
    <row r="9532" spans="1:3">
      <c r="A9532">
        <v>1697</v>
      </c>
      <c r="B9532" s="212">
        <v>36</v>
      </c>
      <c r="C9532" s="382">
        <v>670</v>
      </c>
    </row>
    <row r="9533" spans="1:3">
      <c r="A9533">
        <v>1698</v>
      </c>
      <c r="B9533" s="212">
        <v>35</v>
      </c>
      <c r="C9533" s="382">
        <v>586</v>
      </c>
    </row>
    <row r="9534" spans="1:3">
      <c r="A9534">
        <v>1699</v>
      </c>
      <c r="B9534" s="212">
        <v>33</v>
      </c>
      <c r="C9534" s="382">
        <v>610</v>
      </c>
    </row>
    <row r="9535" spans="1:3">
      <c r="A9535">
        <v>1700</v>
      </c>
      <c r="B9535" s="212">
        <v>35</v>
      </c>
      <c r="C9535" s="382">
        <v>636</v>
      </c>
    </row>
    <row r="9536" spans="1:3">
      <c r="A9536">
        <v>1701</v>
      </c>
      <c r="B9536" s="212">
        <v>40</v>
      </c>
      <c r="C9536" s="382">
        <v>768</v>
      </c>
    </row>
    <row r="9537" spans="1:3">
      <c r="A9537">
        <v>1702</v>
      </c>
      <c r="B9537" s="212">
        <v>42</v>
      </c>
      <c r="C9537" s="382">
        <v>922</v>
      </c>
    </row>
    <row r="9538" spans="1:3">
      <c r="A9538">
        <v>1703</v>
      </c>
      <c r="B9538" s="212">
        <v>42</v>
      </c>
      <c r="C9538" s="382">
        <v>1050</v>
      </c>
    </row>
    <row r="9539" spans="1:3">
      <c r="A9539">
        <v>1704</v>
      </c>
      <c r="B9539" s="212">
        <v>42</v>
      </c>
      <c r="C9539" s="382">
        <v>972</v>
      </c>
    </row>
    <row r="9540" spans="1:3">
      <c r="A9540">
        <v>1705</v>
      </c>
      <c r="B9540" s="212">
        <v>43</v>
      </c>
      <c r="C9540" s="382">
        <v>1104</v>
      </c>
    </row>
    <row r="9541" spans="1:3">
      <c r="A9541">
        <v>1706</v>
      </c>
      <c r="B9541" s="212">
        <v>51</v>
      </c>
      <c r="C9541" s="382">
        <v>1772</v>
      </c>
    </row>
    <row r="9542" spans="1:3">
      <c r="A9542">
        <v>1707</v>
      </c>
      <c r="B9542" s="212">
        <v>58</v>
      </c>
      <c r="C9542" s="382">
        <v>2718</v>
      </c>
    </row>
    <row r="9543" spans="1:3">
      <c r="A9543">
        <v>1708</v>
      </c>
      <c r="B9543" s="212">
        <v>58</v>
      </c>
      <c r="C9543" s="382">
        <v>2450</v>
      </c>
    </row>
    <row r="9544" spans="1:3">
      <c r="A9544">
        <v>1709</v>
      </c>
      <c r="B9544" s="212">
        <v>57</v>
      </c>
      <c r="C9544" s="382">
        <v>2308</v>
      </c>
    </row>
    <row r="9545" spans="1:3">
      <c r="A9545">
        <v>1710</v>
      </c>
      <c r="B9545" s="212">
        <v>53</v>
      </c>
      <c r="C9545" s="382">
        <v>1968</v>
      </c>
    </row>
    <row r="9546" spans="1:3">
      <c r="A9546">
        <v>1711</v>
      </c>
      <c r="B9546" s="212">
        <v>54</v>
      </c>
      <c r="C9546" s="382">
        <v>2130</v>
      </c>
    </row>
    <row r="9547" spans="1:3">
      <c r="A9547">
        <v>1712</v>
      </c>
      <c r="B9547" s="212">
        <v>53</v>
      </c>
      <c r="C9547" s="382">
        <v>1950</v>
      </c>
    </row>
    <row r="9548" spans="1:3">
      <c r="A9548">
        <v>1713</v>
      </c>
      <c r="B9548" s="212">
        <v>54</v>
      </c>
      <c r="C9548" s="382">
        <v>2154</v>
      </c>
    </row>
    <row r="9549" spans="1:3">
      <c r="A9549">
        <v>1714</v>
      </c>
      <c r="B9549" s="212">
        <v>57</v>
      </c>
      <c r="C9549" s="382">
        <v>2196</v>
      </c>
    </row>
    <row r="9550" spans="1:3">
      <c r="A9550">
        <v>1715</v>
      </c>
      <c r="B9550" s="212">
        <v>60</v>
      </c>
      <c r="C9550" s="382">
        <v>2878</v>
      </c>
    </row>
    <row r="9551" spans="1:3">
      <c r="A9551">
        <v>1716</v>
      </c>
      <c r="B9551" s="212">
        <v>54</v>
      </c>
      <c r="C9551" s="382">
        <v>1984</v>
      </c>
    </row>
    <row r="9552" spans="1:3">
      <c r="A9552">
        <v>1717</v>
      </c>
      <c r="B9552" s="212">
        <v>59</v>
      </c>
      <c r="C9552" s="382">
        <v>2760</v>
      </c>
    </row>
    <row r="9553" spans="1:3">
      <c r="A9553">
        <v>1718</v>
      </c>
      <c r="B9553" s="212">
        <v>53</v>
      </c>
      <c r="C9553" s="382">
        <v>1980</v>
      </c>
    </row>
    <row r="9554" spans="1:3">
      <c r="A9554">
        <v>1719</v>
      </c>
      <c r="B9554" s="212">
        <v>54</v>
      </c>
      <c r="C9554" s="382">
        <v>1956</v>
      </c>
    </row>
    <row r="9555" spans="1:3">
      <c r="A9555">
        <v>1720</v>
      </c>
      <c r="B9555" s="212">
        <v>53</v>
      </c>
      <c r="C9555" s="382">
        <v>1892</v>
      </c>
    </row>
    <row r="9556" spans="1:3">
      <c r="A9556">
        <v>1721</v>
      </c>
      <c r="B9556" s="212">
        <v>62</v>
      </c>
      <c r="C9556" s="382">
        <v>2882</v>
      </c>
    </row>
    <row r="9557" spans="1:3">
      <c r="A9557">
        <v>1722</v>
      </c>
      <c r="B9557" s="212">
        <v>56</v>
      </c>
      <c r="C9557" s="382">
        <v>2328</v>
      </c>
    </row>
    <row r="9558" spans="1:3">
      <c r="A9558">
        <v>1723</v>
      </c>
      <c r="B9558" s="212">
        <v>60</v>
      </c>
      <c r="C9558" s="382">
        <v>2910</v>
      </c>
    </row>
    <row r="9559" spans="1:3">
      <c r="A9559">
        <v>1724</v>
      </c>
      <c r="B9559" s="212">
        <v>51</v>
      </c>
      <c r="C9559" s="382">
        <v>1930</v>
      </c>
    </row>
    <row r="9560" spans="1:3">
      <c r="A9560">
        <v>1725</v>
      </c>
      <c r="B9560" s="212">
        <v>57</v>
      </c>
      <c r="C9560" s="382">
        <v>2105</v>
      </c>
    </row>
    <row r="9561" spans="1:3">
      <c r="A9561">
        <v>1726</v>
      </c>
      <c r="B9561" s="212">
        <v>60</v>
      </c>
      <c r="C9561" s="382">
        <v>2734</v>
      </c>
    </row>
    <row r="9562" spans="1:3">
      <c r="A9562">
        <v>1727</v>
      </c>
      <c r="B9562" s="212">
        <v>59</v>
      </c>
      <c r="C9562" s="382">
        <v>2718</v>
      </c>
    </row>
    <row r="9563" spans="1:3">
      <c r="A9563">
        <v>1728</v>
      </c>
      <c r="B9563" s="212">
        <v>52</v>
      </c>
      <c r="C9563" s="382">
        <v>1672</v>
      </c>
    </row>
    <row r="9564" spans="1:3">
      <c r="A9564">
        <v>1729</v>
      </c>
      <c r="B9564" s="212">
        <v>53</v>
      </c>
      <c r="C9564" s="382">
        <v>1808</v>
      </c>
    </row>
    <row r="9565" spans="1:3">
      <c r="A9565">
        <v>1730</v>
      </c>
      <c r="B9565" s="212">
        <v>39</v>
      </c>
      <c r="C9565" s="382">
        <v>1006</v>
      </c>
    </row>
    <row r="9566" spans="1:3">
      <c r="A9566">
        <v>1731</v>
      </c>
      <c r="B9566" s="212">
        <v>38</v>
      </c>
      <c r="C9566" s="382">
        <v>914</v>
      </c>
    </row>
    <row r="9567" spans="1:3">
      <c r="A9567">
        <v>1732</v>
      </c>
      <c r="B9567" s="212">
        <v>38</v>
      </c>
      <c r="C9567" s="382">
        <v>938</v>
      </c>
    </row>
    <row r="9568" spans="1:3">
      <c r="A9568">
        <v>1733</v>
      </c>
      <c r="B9568" s="212">
        <v>38</v>
      </c>
      <c r="C9568" s="382">
        <v>846</v>
      </c>
    </row>
    <row r="9569" spans="1:3">
      <c r="A9569">
        <v>1734</v>
      </c>
      <c r="B9569" s="212">
        <v>55</v>
      </c>
      <c r="C9569" s="382">
        <v>2194</v>
      </c>
    </row>
    <row r="9570" spans="1:3">
      <c r="A9570">
        <v>1735</v>
      </c>
      <c r="B9570" s="212">
        <v>54</v>
      </c>
      <c r="C9570" s="382">
        <v>215</v>
      </c>
    </row>
    <row r="9571" spans="1:3">
      <c r="A9571">
        <v>1736</v>
      </c>
      <c r="B9571" s="212">
        <v>58</v>
      </c>
      <c r="C9571" s="382">
        <v>2644</v>
      </c>
    </row>
    <row r="9572" spans="1:3">
      <c r="A9572">
        <v>1737</v>
      </c>
      <c r="B9572" s="212">
        <v>56</v>
      </c>
      <c r="C9572" s="382">
        <v>223</v>
      </c>
    </row>
    <row r="9573" spans="1:3">
      <c r="A9573">
        <v>1738</v>
      </c>
      <c r="B9573" s="212">
        <v>55</v>
      </c>
      <c r="C9573" s="382">
        <v>2206</v>
      </c>
    </row>
    <row r="9574" spans="1:3">
      <c r="A9574">
        <v>1739</v>
      </c>
      <c r="B9574" s="212">
        <v>57</v>
      </c>
      <c r="C9574" s="382">
        <v>226</v>
      </c>
    </row>
    <row r="9575" spans="1:3">
      <c r="A9575">
        <v>1740</v>
      </c>
      <c r="B9575" s="212">
        <v>56</v>
      </c>
      <c r="C9575" s="382">
        <v>2222</v>
      </c>
    </row>
    <row r="9576" spans="1:3">
      <c r="A9576">
        <v>1741</v>
      </c>
      <c r="B9576" s="212">
        <v>55</v>
      </c>
      <c r="C9576" s="382">
        <v>2212</v>
      </c>
    </row>
    <row r="9577" spans="1:3">
      <c r="A9577">
        <v>1742</v>
      </c>
      <c r="B9577" s="212">
        <v>56</v>
      </c>
      <c r="C9577" s="382">
        <v>2014</v>
      </c>
    </row>
    <row r="9578" spans="1:3">
      <c r="A9578">
        <v>1743</v>
      </c>
      <c r="B9578" s="212">
        <v>55</v>
      </c>
      <c r="C9578" s="382">
        <v>2468</v>
      </c>
    </row>
    <row r="9579" spans="1:3">
      <c r="A9579">
        <v>1744</v>
      </c>
      <c r="B9579" s="212">
        <v>58</v>
      </c>
      <c r="C9579" s="382">
        <v>2546</v>
      </c>
    </row>
    <row r="9580" spans="1:3">
      <c r="A9580">
        <v>1745</v>
      </c>
      <c r="B9580" s="212">
        <v>54</v>
      </c>
      <c r="C9580" s="382">
        <v>219</v>
      </c>
    </row>
    <row r="9581" spans="1:3">
      <c r="A9581">
        <v>1746</v>
      </c>
      <c r="B9581" s="212">
        <v>56</v>
      </c>
      <c r="C9581" s="382">
        <v>2448</v>
      </c>
    </row>
    <row r="9582" spans="1:3">
      <c r="A9582">
        <v>1747</v>
      </c>
      <c r="B9582" s="212">
        <v>55</v>
      </c>
      <c r="C9582" s="382">
        <v>1976</v>
      </c>
    </row>
    <row r="9583" spans="1:3">
      <c r="A9583">
        <v>1748</v>
      </c>
      <c r="B9583" s="219">
        <v>52</v>
      </c>
      <c r="C9583" s="430">
        <v>1944</v>
      </c>
    </row>
    <row r="9584" spans="1:3">
      <c r="A9584">
        <v>1749</v>
      </c>
      <c r="B9584" s="31">
        <v>54</v>
      </c>
      <c r="C9584" s="130">
        <v>2240</v>
      </c>
    </row>
    <row r="9585" spans="1:3">
      <c r="A9585">
        <v>1750</v>
      </c>
      <c r="B9585" s="31">
        <v>52</v>
      </c>
      <c r="C9585" s="130">
        <v>1998</v>
      </c>
    </row>
    <row r="9586" spans="1:3">
      <c r="A9586">
        <v>1751</v>
      </c>
      <c r="B9586" s="31">
        <v>51</v>
      </c>
      <c r="C9586" s="130">
        <v>1898</v>
      </c>
    </row>
    <row r="9587" spans="1:3">
      <c r="A9587">
        <v>1752</v>
      </c>
      <c r="B9587" s="31">
        <v>55</v>
      </c>
      <c r="C9587" s="130">
        <v>2160</v>
      </c>
    </row>
    <row r="9588" spans="1:3">
      <c r="A9588">
        <v>1753</v>
      </c>
      <c r="B9588" s="31">
        <v>61</v>
      </c>
      <c r="C9588" s="130">
        <v>2746</v>
      </c>
    </row>
    <row r="9589" spans="1:3">
      <c r="A9589">
        <v>1754</v>
      </c>
      <c r="B9589" s="31">
        <v>59</v>
      </c>
      <c r="C9589" s="130">
        <v>2712</v>
      </c>
    </row>
    <row r="9590" spans="1:3">
      <c r="A9590">
        <v>1755</v>
      </c>
      <c r="B9590" s="31">
        <v>56</v>
      </c>
      <c r="C9590" s="130">
        <v>2219</v>
      </c>
    </row>
    <row r="9591" spans="1:3">
      <c r="A9591">
        <v>1756</v>
      </c>
      <c r="B9591" s="31">
        <v>54</v>
      </c>
      <c r="C9591" s="130">
        <v>2012</v>
      </c>
    </row>
    <row r="9592" spans="1:3">
      <c r="A9592">
        <v>1757</v>
      </c>
      <c r="B9592" s="31">
        <v>57</v>
      </c>
      <c r="C9592" s="130">
        <v>2090</v>
      </c>
    </row>
    <row r="9593" spans="1:3">
      <c r="A9593">
        <v>1758</v>
      </c>
      <c r="B9593" s="31">
        <v>52</v>
      </c>
      <c r="C9593" s="130">
        <v>1868</v>
      </c>
    </row>
    <row r="9594" spans="1:3">
      <c r="A9594">
        <v>1759</v>
      </c>
      <c r="B9594" s="31">
        <v>53</v>
      </c>
      <c r="C9594" s="130">
        <v>1992</v>
      </c>
    </row>
    <row r="9595" spans="1:3">
      <c r="A9595">
        <v>1760</v>
      </c>
      <c r="B9595" s="31">
        <v>54</v>
      </c>
      <c r="C9595" s="130">
        <v>2222</v>
      </c>
    </row>
    <row r="9596" spans="1:3">
      <c r="A9596">
        <v>1761</v>
      </c>
      <c r="B9596" s="31">
        <v>51</v>
      </c>
      <c r="C9596" s="130">
        <v>1948</v>
      </c>
    </row>
    <row r="9597" spans="1:3">
      <c r="A9597">
        <v>1762</v>
      </c>
      <c r="B9597" s="31">
        <v>53</v>
      </c>
      <c r="C9597" s="130">
        <v>2206</v>
      </c>
    </row>
    <row r="9598" spans="1:3">
      <c r="A9598">
        <v>1763</v>
      </c>
      <c r="B9598" s="31">
        <v>54</v>
      </c>
      <c r="C9598" s="130">
        <v>2226</v>
      </c>
    </row>
    <row r="9599" spans="1:3">
      <c r="A9599">
        <v>1764</v>
      </c>
      <c r="B9599" s="31">
        <v>53</v>
      </c>
      <c r="C9599" s="130">
        <v>2024</v>
      </c>
    </row>
    <row r="9600" spans="1:3">
      <c r="A9600">
        <v>1765</v>
      </c>
      <c r="B9600" s="31">
        <v>56</v>
      </c>
      <c r="C9600" s="130">
        <v>2264</v>
      </c>
    </row>
    <row r="9601" spans="1:3">
      <c r="A9601">
        <v>1766</v>
      </c>
      <c r="B9601" s="31">
        <v>51</v>
      </c>
      <c r="C9601" s="130">
        <v>1860</v>
      </c>
    </row>
    <row r="9602" spans="1:3">
      <c r="A9602">
        <v>1767</v>
      </c>
      <c r="B9602" s="31">
        <v>60</v>
      </c>
      <c r="C9602" s="130">
        <v>2814</v>
      </c>
    </row>
    <row r="9603" spans="1:3">
      <c r="A9603">
        <v>1768</v>
      </c>
      <c r="B9603" s="31">
        <v>56</v>
      </c>
      <c r="C9603" s="130">
        <v>2232</v>
      </c>
    </row>
    <row r="9604" spans="1:3">
      <c r="A9604">
        <v>1769</v>
      </c>
      <c r="B9604" s="31">
        <v>56</v>
      </c>
      <c r="C9604" s="130">
        <v>2284</v>
      </c>
    </row>
    <row r="9605" spans="1:3">
      <c r="A9605">
        <v>1770</v>
      </c>
      <c r="B9605" s="31">
        <v>54</v>
      </c>
      <c r="C9605" s="130">
        <v>2118</v>
      </c>
    </row>
    <row r="9606" spans="1:3">
      <c r="A9606">
        <v>1771</v>
      </c>
      <c r="B9606" s="31">
        <v>58</v>
      </c>
      <c r="C9606" s="130">
        <v>2442</v>
      </c>
    </row>
    <row r="9607" spans="1:3">
      <c r="A9607">
        <v>1772</v>
      </c>
      <c r="B9607" s="31">
        <v>59</v>
      </c>
      <c r="C9607" s="130">
        <v>2808</v>
      </c>
    </row>
    <row r="9608" spans="1:3">
      <c r="A9608">
        <v>1773</v>
      </c>
      <c r="B9608" s="31">
        <v>58</v>
      </c>
      <c r="C9608" s="130">
        <v>2396</v>
      </c>
    </row>
    <row r="9609" spans="1:3">
      <c r="A9609">
        <v>1774</v>
      </c>
      <c r="B9609" s="31">
        <v>59</v>
      </c>
      <c r="C9609" s="130">
        <v>2750</v>
      </c>
    </row>
    <row r="9610" spans="1:3">
      <c r="A9610">
        <v>1775</v>
      </c>
      <c r="B9610" s="31">
        <v>52</v>
      </c>
      <c r="C9610" s="130">
        <v>2080</v>
      </c>
    </row>
    <row r="9611" spans="1:3">
      <c r="A9611">
        <v>1776</v>
      </c>
      <c r="B9611" s="31">
        <v>53</v>
      </c>
      <c r="C9611" s="130">
        <v>2132</v>
      </c>
    </row>
    <row r="9612" spans="1:3">
      <c r="A9612">
        <v>1777</v>
      </c>
      <c r="B9612" s="31">
        <v>58</v>
      </c>
      <c r="C9612" s="130">
        <v>2764</v>
      </c>
    </row>
    <row r="9613" spans="1:3">
      <c r="A9613">
        <v>1778</v>
      </c>
      <c r="B9613" s="31">
        <v>53</v>
      </c>
      <c r="C9613" s="130">
        <v>2012</v>
      </c>
    </row>
    <row r="9614" spans="1:3">
      <c r="A9614">
        <v>1779</v>
      </c>
      <c r="B9614" s="31">
        <v>57</v>
      </c>
      <c r="C9614" s="130">
        <v>2760</v>
      </c>
    </row>
    <row r="9615" spans="1:3">
      <c r="A9615">
        <v>1780</v>
      </c>
      <c r="B9615" s="31">
        <v>53</v>
      </c>
      <c r="C9615" s="130">
        <v>2034</v>
      </c>
    </row>
    <row r="9616" spans="1:3">
      <c r="A9616">
        <v>1781</v>
      </c>
      <c r="B9616" s="31">
        <v>55</v>
      </c>
      <c r="C9616" s="130">
        <v>2268</v>
      </c>
    </row>
    <row r="9617" spans="1:3">
      <c r="A9617">
        <v>1782</v>
      </c>
      <c r="B9617" s="31">
        <v>57</v>
      </c>
      <c r="C9617" s="130">
        <v>2714</v>
      </c>
    </row>
    <row r="9618" spans="1:3">
      <c r="A9618">
        <v>1783</v>
      </c>
      <c r="B9618" s="31">
        <v>59</v>
      </c>
      <c r="C9618" s="130">
        <v>2684</v>
      </c>
    </row>
    <row r="9619" spans="1:3">
      <c r="A9619">
        <v>1784</v>
      </c>
      <c r="B9619" s="31">
        <v>52</v>
      </c>
      <c r="C9619" s="130">
        <v>1996</v>
      </c>
    </row>
    <row r="9620" spans="1:3">
      <c r="A9620">
        <v>1785</v>
      </c>
      <c r="B9620" s="31">
        <v>60</v>
      </c>
      <c r="C9620" s="130">
        <v>2868</v>
      </c>
    </row>
    <row r="9621" spans="1:3">
      <c r="A9621">
        <v>1786</v>
      </c>
      <c r="B9621" s="31">
        <v>53</v>
      </c>
      <c r="C9621" s="130">
        <v>2104</v>
      </c>
    </row>
    <row r="9622" spans="1:3">
      <c r="A9622">
        <v>1787</v>
      </c>
      <c r="B9622" s="31">
        <v>53</v>
      </c>
      <c r="C9622" s="130">
        <v>2198</v>
      </c>
    </row>
    <row r="9623" spans="1:3">
      <c r="A9623">
        <v>1788</v>
      </c>
      <c r="B9623" s="31">
        <v>55</v>
      </c>
      <c r="C9623" s="130">
        <v>2436</v>
      </c>
    </row>
    <row r="9624" spans="1:3">
      <c r="A9624">
        <v>1789</v>
      </c>
      <c r="B9624" s="31">
        <v>53</v>
      </c>
      <c r="C9624" s="130">
        <v>2084</v>
      </c>
    </row>
    <row r="9625" spans="1:3">
      <c r="A9625">
        <v>1790</v>
      </c>
      <c r="B9625" s="31">
        <v>56</v>
      </c>
      <c r="C9625" s="130">
        <v>2332</v>
      </c>
    </row>
    <row r="9626" spans="1:3">
      <c r="A9626">
        <v>1791</v>
      </c>
      <c r="B9626" s="31">
        <v>53</v>
      </c>
      <c r="C9626" s="130">
        <v>2106</v>
      </c>
    </row>
    <row r="9627" spans="1:3">
      <c r="A9627">
        <v>1792</v>
      </c>
      <c r="B9627" s="31">
        <v>52</v>
      </c>
      <c r="C9627" s="130">
        <v>2052</v>
      </c>
    </row>
    <row r="9628" spans="1:3">
      <c r="A9628">
        <v>1793</v>
      </c>
      <c r="B9628" s="31">
        <v>43</v>
      </c>
      <c r="C9628" s="130">
        <v>1060</v>
      </c>
    </row>
    <row r="9629" spans="1:3">
      <c r="A9629">
        <v>1794</v>
      </c>
      <c r="B9629" s="31">
        <v>52</v>
      </c>
      <c r="C9629" s="130">
        <v>1968</v>
      </c>
    </row>
    <row r="9630" spans="1:3">
      <c r="A9630">
        <v>1795</v>
      </c>
      <c r="B9630" s="31">
        <v>52</v>
      </c>
      <c r="C9630" s="130">
        <v>2064</v>
      </c>
    </row>
    <row r="9631" spans="1:3">
      <c r="A9631">
        <v>1796</v>
      </c>
      <c r="B9631" s="31">
        <v>50</v>
      </c>
      <c r="C9631" s="130">
        <v>1106</v>
      </c>
    </row>
    <row r="9632" spans="1:3">
      <c r="A9632">
        <v>1797</v>
      </c>
      <c r="B9632" s="31">
        <v>57</v>
      </c>
      <c r="C9632" s="130">
        <v>2316</v>
      </c>
    </row>
    <row r="9633" spans="1:3">
      <c r="A9633">
        <v>1798</v>
      </c>
      <c r="B9633" s="31">
        <v>52</v>
      </c>
      <c r="C9633" s="130">
        <v>1892</v>
      </c>
    </row>
    <row r="9634" spans="1:3">
      <c r="A9634">
        <v>1799</v>
      </c>
      <c r="B9634" s="31">
        <v>51</v>
      </c>
      <c r="C9634" s="130">
        <v>1918</v>
      </c>
    </row>
    <row r="9635" spans="1:3">
      <c r="A9635">
        <v>1800</v>
      </c>
      <c r="B9635" s="31">
        <v>49</v>
      </c>
      <c r="C9635" s="130">
        <v>1696</v>
      </c>
    </row>
    <row r="9636" spans="1:3">
      <c r="A9636">
        <v>1801</v>
      </c>
      <c r="B9636" s="31">
        <v>46</v>
      </c>
      <c r="C9636" s="130">
        <v>1214</v>
      </c>
    </row>
    <row r="9637" spans="1:3">
      <c r="A9637">
        <v>1802</v>
      </c>
      <c r="B9637" s="31">
        <v>52</v>
      </c>
      <c r="C9637" s="130">
        <v>1744</v>
      </c>
    </row>
    <row r="9638" spans="1:3">
      <c r="A9638">
        <v>1803</v>
      </c>
      <c r="B9638" s="31">
        <v>52</v>
      </c>
      <c r="C9638" s="130">
        <v>2010</v>
      </c>
    </row>
    <row r="9639" spans="1:3">
      <c r="A9639">
        <v>1804</v>
      </c>
      <c r="B9639" s="31">
        <v>52</v>
      </c>
      <c r="C9639" s="130">
        <v>1874</v>
      </c>
    </row>
    <row r="9640" spans="1:3">
      <c r="A9640">
        <v>1805</v>
      </c>
      <c r="B9640" s="31">
        <v>50</v>
      </c>
      <c r="C9640" s="130">
        <v>1740</v>
      </c>
    </row>
    <row r="9641" spans="1:3">
      <c r="A9641">
        <v>1806</v>
      </c>
      <c r="B9641" s="31">
        <v>51</v>
      </c>
      <c r="C9641" s="130">
        <v>1884</v>
      </c>
    </row>
    <row r="9642" spans="1:3">
      <c r="A9642">
        <v>1807</v>
      </c>
      <c r="B9642" s="31">
        <v>49</v>
      </c>
      <c r="C9642" s="130">
        <v>1640</v>
      </c>
    </row>
    <row r="9643" spans="1:3">
      <c r="A9643">
        <v>1808</v>
      </c>
      <c r="B9643" s="31">
        <v>47</v>
      </c>
      <c r="C9643" s="130">
        <v>1858</v>
      </c>
    </row>
    <row r="9644" spans="1:3">
      <c r="A9644">
        <v>1809</v>
      </c>
      <c r="B9644" s="31">
        <v>52</v>
      </c>
      <c r="C9644" s="130">
        <v>1842</v>
      </c>
    </row>
    <row r="9645" spans="1:3">
      <c r="A9645">
        <v>1810</v>
      </c>
      <c r="B9645" s="31">
        <v>49</v>
      </c>
      <c r="C9645" s="130">
        <v>1596</v>
      </c>
    </row>
    <row r="9646" spans="1:3">
      <c r="A9646">
        <v>1811</v>
      </c>
      <c r="B9646" s="31">
        <v>46</v>
      </c>
      <c r="C9646" s="130">
        <v>1450</v>
      </c>
    </row>
    <row r="9647" spans="1:3">
      <c r="A9647">
        <v>1812</v>
      </c>
      <c r="B9647" s="31">
        <v>52</v>
      </c>
      <c r="C9647" s="130">
        <v>1944</v>
      </c>
    </row>
    <row r="9648" spans="1:3">
      <c r="A9648">
        <v>1813</v>
      </c>
      <c r="B9648" s="31">
        <v>48</v>
      </c>
      <c r="C9648" s="130">
        <v>1578</v>
      </c>
    </row>
    <row r="9649" spans="1:3">
      <c r="A9649">
        <v>1814</v>
      </c>
      <c r="B9649" s="31">
        <v>49</v>
      </c>
      <c r="C9649" s="130">
        <v>1652</v>
      </c>
    </row>
    <row r="9650" spans="1:3">
      <c r="A9650">
        <v>1815</v>
      </c>
      <c r="B9650" s="31">
        <v>49</v>
      </c>
      <c r="C9650" s="130">
        <v>1492</v>
      </c>
    </row>
    <row r="9651" spans="1:3">
      <c r="A9651">
        <v>1816</v>
      </c>
      <c r="B9651" s="31">
        <v>50</v>
      </c>
      <c r="C9651" s="130">
        <v>1736</v>
      </c>
    </row>
    <row r="9652" spans="1:3">
      <c r="A9652">
        <v>1817</v>
      </c>
      <c r="B9652" s="31">
        <v>49</v>
      </c>
      <c r="C9652" s="130">
        <v>1794</v>
      </c>
    </row>
    <row r="9653" spans="1:3">
      <c r="A9653">
        <v>1818</v>
      </c>
      <c r="B9653" s="31">
        <v>49</v>
      </c>
      <c r="C9653" s="130">
        <v>1758</v>
      </c>
    </row>
    <row r="9654" spans="1:3">
      <c r="A9654">
        <v>1819</v>
      </c>
      <c r="B9654" s="31">
        <v>44</v>
      </c>
      <c r="C9654" s="130">
        <v>1250</v>
      </c>
    </row>
    <row r="9655" spans="1:3">
      <c r="A9655">
        <v>1820</v>
      </c>
      <c r="B9655" s="31">
        <v>48</v>
      </c>
      <c r="C9655" s="130">
        <v>1686</v>
      </c>
    </row>
    <row r="9656" spans="1:3">
      <c r="A9656">
        <v>1821</v>
      </c>
      <c r="B9656" s="31">
        <v>50</v>
      </c>
      <c r="C9656" s="130">
        <v>1682</v>
      </c>
    </row>
    <row r="9657" spans="1:3">
      <c r="A9657">
        <v>1822</v>
      </c>
      <c r="B9657" s="31">
        <v>40</v>
      </c>
      <c r="C9657" s="130">
        <v>1040</v>
      </c>
    </row>
    <row r="9658" spans="1:3">
      <c r="A9658">
        <v>1823</v>
      </c>
      <c r="B9658" s="31">
        <v>39</v>
      </c>
      <c r="C9658" s="130">
        <v>818</v>
      </c>
    </row>
    <row r="9659" spans="1:3">
      <c r="A9659">
        <v>1824</v>
      </c>
      <c r="B9659" s="31">
        <v>49</v>
      </c>
      <c r="C9659" s="130">
        <v>1640</v>
      </c>
    </row>
    <row r="9660" spans="1:3">
      <c r="A9660">
        <v>1825</v>
      </c>
      <c r="B9660" s="31">
        <v>46</v>
      </c>
      <c r="C9660" s="130">
        <v>1370</v>
      </c>
    </row>
    <row r="9661" spans="1:3">
      <c r="A9661">
        <v>1826</v>
      </c>
      <c r="B9661" s="31">
        <v>44</v>
      </c>
      <c r="C9661" s="130">
        <v>1288</v>
      </c>
    </row>
    <row r="9662" spans="1:3">
      <c r="A9662">
        <v>1827</v>
      </c>
      <c r="B9662" s="31">
        <v>35</v>
      </c>
      <c r="C9662" s="130">
        <v>648</v>
      </c>
    </row>
    <row r="9663" spans="1:3">
      <c r="A9663">
        <v>1828</v>
      </c>
      <c r="B9663" s="31">
        <v>50</v>
      </c>
      <c r="C9663" s="130">
        <v>1750</v>
      </c>
    </row>
    <row r="9664" spans="1:3">
      <c r="A9664">
        <v>1829</v>
      </c>
      <c r="B9664" s="31">
        <v>48</v>
      </c>
      <c r="C9664" s="130">
        <v>1710</v>
      </c>
    </row>
    <row r="9665" spans="1:3">
      <c r="A9665">
        <v>1830</v>
      </c>
      <c r="B9665" s="31">
        <v>45</v>
      </c>
      <c r="C9665" s="130">
        <v>1296</v>
      </c>
    </row>
    <row r="9666" spans="1:3">
      <c r="A9666">
        <v>1831</v>
      </c>
      <c r="B9666" s="31">
        <v>47</v>
      </c>
      <c r="C9666" s="130">
        <v>1490</v>
      </c>
    </row>
    <row r="9667" spans="1:3">
      <c r="A9667">
        <v>1832</v>
      </c>
      <c r="B9667" s="31">
        <v>49</v>
      </c>
      <c r="C9667" s="130">
        <v>1828</v>
      </c>
    </row>
    <row r="9668" spans="1:3">
      <c r="A9668">
        <v>1833</v>
      </c>
      <c r="B9668" s="31">
        <v>53</v>
      </c>
      <c r="C9668" s="130">
        <v>1912</v>
      </c>
    </row>
    <row r="9669" spans="1:3">
      <c r="A9669">
        <v>1834</v>
      </c>
      <c r="B9669" s="31">
        <v>49</v>
      </c>
      <c r="C9669" s="130">
        <v>1762</v>
      </c>
    </row>
    <row r="9670" spans="1:3">
      <c r="A9670">
        <v>1835</v>
      </c>
      <c r="B9670" s="31">
        <v>45</v>
      </c>
      <c r="C9670" s="130">
        <v>1548</v>
      </c>
    </row>
    <row r="9671" spans="1:3">
      <c r="A9671">
        <v>1836</v>
      </c>
      <c r="B9671" s="31">
        <v>45</v>
      </c>
      <c r="C9671" s="130">
        <v>1400</v>
      </c>
    </row>
    <row r="9672" spans="1:3">
      <c r="A9672">
        <v>1837</v>
      </c>
      <c r="B9672" s="31">
        <v>44</v>
      </c>
      <c r="C9672" s="130">
        <v>1402</v>
      </c>
    </row>
    <row r="9673" spans="1:3">
      <c r="A9673">
        <v>1838</v>
      </c>
      <c r="B9673" s="31">
        <v>46</v>
      </c>
      <c r="C9673" s="130">
        <v>1274</v>
      </c>
    </row>
    <row r="9674" spans="1:3">
      <c r="A9674">
        <v>1839</v>
      </c>
      <c r="B9674" s="53">
        <v>44</v>
      </c>
      <c r="C9674" s="54">
        <v>2103</v>
      </c>
    </row>
    <row r="9675" spans="1:3">
      <c r="A9675">
        <v>1840</v>
      </c>
      <c r="B9675" s="53">
        <v>58</v>
      </c>
      <c r="C9675" s="54">
        <v>2462</v>
      </c>
    </row>
    <row r="9676" spans="1:3">
      <c r="A9676">
        <v>1841</v>
      </c>
      <c r="B9676" s="53">
        <v>59</v>
      </c>
      <c r="C9676" s="54">
        <v>2872</v>
      </c>
    </row>
    <row r="9677" spans="1:3">
      <c r="A9677">
        <v>1842</v>
      </c>
      <c r="B9677" s="53">
        <v>55</v>
      </c>
      <c r="C9677" s="54">
        <v>2060</v>
      </c>
    </row>
    <row r="9678" spans="1:3">
      <c r="A9678">
        <v>1843</v>
      </c>
      <c r="B9678" s="53">
        <v>55</v>
      </c>
      <c r="C9678" s="54">
        <v>2410</v>
      </c>
    </row>
    <row r="9679" spans="1:3">
      <c r="A9679">
        <v>1844</v>
      </c>
      <c r="B9679" s="53">
        <v>38</v>
      </c>
      <c r="C9679" s="54">
        <v>926</v>
      </c>
    </row>
    <row r="9680" spans="1:3">
      <c r="A9680">
        <v>1845</v>
      </c>
      <c r="B9680" s="53">
        <v>56</v>
      </c>
      <c r="C9680" s="54">
        <v>2488</v>
      </c>
    </row>
    <row r="9681" spans="1:3">
      <c r="A9681">
        <v>1846</v>
      </c>
      <c r="B9681" s="53">
        <v>51</v>
      </c>
      <c r="C9681" s="54">
        <v>1706</v>
      </c>
    </row>
    <row r="9682" spans="1:3">
      <c r="A9682">
        <v>1847</v>
      </c>
      <c r="B9682" s="53">
        <v>53</v>
      </c>
      <c r="C9682" s="54">
        <v>2098</v>
      </c>
    </row>
    <row r="9683" spans="1:3">
      <c r="A9683">
        <v>1848</v>
      </c>
      <c r="B9683" s="53">
        <v>39</v>
      </c>
      <c r="C9683" s="54">
        <v>800</v>
      </c>
    </row>
    <row r="9684" spans="1:3">
      <c r="A9684">
        <v>1849</v>
      </c>
      <c r="B9684" s="53">
        <v>50</v>
      </c>
      <c r="C9684" s="54">
        <v>2184</v>
      </c>
    </row>
    <row r="9685" spans="1:3">
      <c r="A9685">
        <v>1850</v>
      </c>
      <c r="B9685" s="53">
        <v>44</v>
      </c>
      <c r="C9685" s="54">
        <v>1362</v>
      </c>
    </row>
    <row r="9686" spans="1:3">
      <c r="A9686">
        <v>1851</v>
      </c>
      <c r="B9686" s="53">
        <v>48</v>
      </c>
      <c r="C9686" s="54">
        <v>4776</v>
      </c>
    </row>
    <row r="9687" spans="1:3">
      <c r="A9687">
        <v>1852</v>
      </c>
      <c r="B9687" s="53">
        <v>59</v>
      </c>
      <c r="C9687" s="54">
        <v>2586</v>
      </c>
    </row>
    <row r="9688" spans="1:3">
      <c r="A9688">
        <v>1853</v>
      </c>
      <c r="B9688" s="53">
        <v>48</v>
      </c>
      <c r="C9688" s="54">
        <v>4776</v>
      </c>
    </row>
    <row r="9689" spans="1:3">
      <c r="A9689">
        <v>1854</v>
      </c>
      <c r="B9689" s="53">
        <v>59</v>
      </c>
      <c r="C9689" s="54">
        <v>2586</v>
      </c>
    </row>
    <row r="9690" spans="1:3">
      <c r="A9690">
        <v>1855</v>
      </c>
      <c r="B9690" s="53">
        <v>49</v>
      </c>
      <c r="C9690" s="54">
        <v>1554</v>
      </c>
    </row>
    <row r="9691" spans="1:3">
      <c r="A9691">
        <v>1856</v>
      </c>
      <c r="B9691" s="53">
        <v>51</v>
      </c>
      <c r="C9691" s="54">
        <v>1774</v>
      </c>
    </row>
    <row r="9692" spans="1:3">
      <c r="A9692">
        <v>1857</v>
      </c>
      <c r="B9692" s="53">
        <v>56</v>
      </c>
      <c r="C9692" s="54">
        <v>2478</v>
      </c>
    </row>
    <row r="9693" spans="1:3">
      <c r="A9693">
        <v>1858</v>
      </c>
      <c r="B9693" s="53">
        <v>52</v>
      </c>
      <c r="C9693" s="54">
        <v>1914</v>
      </c>
    </row>
    <row r="9694" spans="1:3">
      <c r="A9694">
        <v>1859</v>
      </c>
      <c r="B9694" s="53">
        <v>59</v>
      </c>
      <c r="C9694" s="54">
        <v>2516</v>
      </c>
    </row>
    <row r="9695" spans="1:3">
      <c r="A9695">
        <v>1860</v>
      </c>
      <c r="B9695" s="53">
        <v>51</v>
      </c>
      <c r="C9695" s="54">
        <v>1798</v>
      </c>
    </row>
    <row r="9696" spans="1:3">
      <c r="A9696">
        <v>1861</v>
      </c>
      <c r="B9696" s="53">
        <v>56</v>
      </c>
      <c r="C9696" s="54">
        <v>2552</v>
      </c>
    </row>
    <row r="9697" spans="1:3">
      <c r="A9697">
        <v>1862</v>
      </c>
      <c r="B9697" s="53">
        <v>47</v>
      </c>
      <c r="C9697" s="54">
        <v>1634</v>
      </c>
    </row>
    <row r="9698" spans="1:3">
      <c r="A9698">
        <v>1863</v>
      </c>
      <c r="B9698" s="53">
        <v>39</v>
      </c>
      <c r="C9698" s="54">
        <v>1952</v>
      </c>
    </row>
    <row r="9699" spans="1:3">
      <c r="A9699">
        <v>1864</v>
      </c>
      <c r="B9699" s="53">
        <v>50</v>
      </c>
      <c r="C9699" s="54">
        <v>1844</v>
      </c>
    </row>
    <row r="9700" spans="1:3">
      <c r="A9700">
        <v>1865</v>
      </c>
      <c r="B9700" s="53">
        <v>51</v>
      </c>
      <c r="C9700" s="54">
        <v>1780</v>
      </c>
    </row>
    <row r="9701" spans="1:3">
      <c r="A9701">
        <v>1866</v>
      </c>
      <c r="B9701" s="53">
        <v>47</v>
      </c>
      <c r="C9701" s="54">
        <v>1552</v>
      </c>
    </row>
    <row r="9702" spans="1:3">
      <c r="A9702">
        <v>1867</v>
      </c>
      <c r="B9702" s="53">
        <v>47</v>
      </c>
      <c r="C9702" s="54">
        <v>1552</v>
      </c>
    </row>
    <row r="9703" spans="1:3">
      <c r="A9703">
        <v>1868</v>
      </c>
      <c r="B9703" s="53">
        <v>59</v>
      </c>
      <c r="C9703" s="54">
        <v>2548</v>
      </c>
    </row>
    <row r="9704" spans="1:3">
      <c r="A9704">
        <v>1869</v>
      </c>
      <c r="B9704" s="53">
        <v>40</v>
      </c>
      <c r="C9704" s="54">
        <v>922</v>
      </c>
    </row>
    <row r="9705" spans="1:3">
      <c r="A9705">
        <v>1870</v>
      </c>
      <c r="B9705" s="53">
        <v>52</v>
      </c>
      <c r="C9705" s="54">
        <v>1806</v>
      </c>
    </row>
    <row r="9706" spans="1:3">
      <c r="A9706">
        <v>1871</v>
      </c>
      <c r="B9706" s="53">
        <v>62</v>
      </c>
      <c r="C9706" s="54">
        <v>3072</v>
      </c>
    </row>
    <row r="9707" spans="1:3">
      <c r="A9707">
        <v>1872</v>
      </c>
      <c r="B9707" s="53">
        <v>57</v>
      </c>
      <c r="C9707" s="54">
        <v>2202</v>
      </c>
    </row>
    <row r="9708" spans="1:3">
      <c r="A9708">
        <v>1873</v>
      </c>
      <c r="B9708" s="53">
        <v>51</v>
      </c>
      <c r="C9708" s="54">
        <v>2022</v>
      </c>
    </row>
    <row r="9709" spans="1:3">
      <c r="A9709">
        <v>1874</v>
      </c>
      <c r="B9709" s="53">
        <v>55</v>
      </c>
      <c r="C9709" s="54">
        <v>2422</v>
      </c>
    </row>
    <row r="9710" spans="1:3">
      <c r="A9710">
        <v>1875</v>
      </c>
      <c r="B9710" s="53">
        <v>56</v>
      </c>
      <c r="C9710" s="54">
        <v>2372</v>
      </c>
    </row>
    <row r="9711" spans="1:3">
      <c r="A9711">
        <v>1876</v>
      </c>
      <c r="B9711" s="53">
        <v>49</v>
      </c>
      <c r="C9711" s="54">
        <v>1846</v>
      </c>
    </row>
    <row r="9712" spans="1:3">
      <c r="A9712">
        <v>1877</v>
      </c>
      <c r="B9712" s="53">
        <v>57</v>
      </c>
      <c r="C9712" s="54">
        <v>2336</v>
      </c>
    </row>
    <row r="9713" spans="1:3">
      <c r="A9713">
        <v>1878</v>
      </c>
      <c r="B9713" s="53">
        <v>48</v>
      </c>
      <c r="C9713" s="54">
        <v>1664</v>
      </c>
    </row>
    <row r="9714" spans="1:3">
      <c r="A9714">
        <v>1879</v>
      </c>
      <c r="B9714" s="53">
        <v>42</v>
      </c>
      <c r="C9714" s="54">
        <v>1998</v>
      </c>
    </row>
    <row r="9715" spans="1:3">
      <c r="A9715">
        <v>1880</v>
      </c>
      <c r="B9715" s="53">
        <v>53</v>
      </c>
      <c r="C9715" s="54">
        <v>1964</v>
      </c>
    </row>
    <row r="9716" spans="1:3">
      <c r="A9716">
        <v>1881</v>
      </c>
      <c r="B9716" s="53">
        <v>55</v>
      </c>
      <c r="C9716" s="54">
        <v>2138</v>
      </c>
    </row>
    <row r="9717" spans="1:3">
      <c r="A9717">
        <v>1882</v>
      </c>
      <c r="B9717" s="53">
        <v>56</v>
      </c>
      <c r="C9717" s="54">
        <v>2562</v>
      </c>
    </row>
    <row r="9718" spans="1:3">
      <c r="A9718">
        <v>1883</v>
      </c>
      <c r="B9718" s="53">
        <v>36</v>
      </c>
      <c r="C9718" s="54">
        <v>926</v>
      </c>
    </row>
    <row r="9719" spans="1:3">
      <c r="A9719">
        <v>1884</v>
      </c>
      <c r="B9719" s="53">
        <v>58</v>
      </c>
      <c r="C9719" s="54">
        <v>2658</v>
      </c>
    </row>
    <row r="9720" spans="1:3">
      <c r="A9720">
        <v>1885</v>
      </c>
      <c r="B9720" s="53">
        <v>60</v>
      </c>
      <c r="C9720" s="54">
        <v>2694</v>
      </c>
    </row>
    <row r="9721" spans="1:3">
      <c r="A9721">
        <v>1886</v>
      </c>
      <c r="B9721" s="53">
        <v>56</v>
      </c>
      <c r="C9721" s="54">
        <v>2502</v>
      </c>
    </row>
    <row r="9722" spans="1:3">
      <c r="A9722">
        <v>1887</v>
      </c>
      <c r="B9722" s="53">
        <v>55</v>
      </c>
      <c r="C9722" s="54">
        <v>2264</v>
      </c>
    </row>
    <row r="9723" spans="1:3">
      <c r="A9723">
        <v>1888</v>
      </c>
      <c r="B9723" s="53">
        <v>56</v>
      </c>
      <c r="C9723" s="54">
        <v>2414</v>
      </c>
    </row>
    <row r="9724" spans="1:3">
      <c r="A9724">
        <v>1889</v>
      </c>
      <c r="B9724" s="53">
        <v>55</v>
      </c>
      <c r="C9724" s="54">
        <v>2198</v>
      </c>
    </row>
    <row r="9725" spans="1:3">
      <c r="A9725">
        <v>1890</v>
      </c>
      <c r="B9725" s="53">
        <v>54</v>
      </c>
      <c r="C9725" s="54">
        <v>2520</v>
      </c>
    </row>
    <row r="9726" spans="1:3">
      <c r="A9726">
        <v>1891</v>
      </c>
      <c r="B9726" s="53">
        <v>53</v>
      </c>
      <c r="C9726" s="54">
        <v>2074</v>
      </c>
    </row>
    <row r="9727" spans="1:3">
      <c r="A9727">
        <v>1892</v>
      </c>
      <c r="B9727" s="53">
        <v>48</v>
      </c>
      <c r="C9727" s="54">
        <v>1706</v>
      </c>
    </row>
    <row r="9728" spans="1:3">
      <c r="A9728">
        <v>1893</v>
      </c>
      <c r="B9728" s="53">
        <v>49</v>
      </c>
      <c r="C9728" s="54">
        <v>1766</v>
      </c>
    </row>
    <row r="9729" spans="1:3">
      <c r="A9729">
        <v>1894</v>
      </c>
      <c r="B9729" s="53">
        <v>52</v>
      </c>
      <c r="C9729" s="54">
        <v>1924</v>
      </c>
    </row>
    <row r="9730" spans="1:3">
      <c r="A9730">
        <v>1895</v>
      </c>
      <c r="B9730" s="53">
        <v>61</v>
      </c>
      <c r="C9730" s="54">
        <v>2978</v>
      </c>
    </row>
    <row r="9731" spans="1:3">
      <c r="A9731">
        <v>1896</v>
      </c>
      <c r="B9731" s="53">
        <v>58</v>
      </c>
      <c r="C9731" s="54">
        <v>2722</v>
      </c>
    </row>
    <row r="9732" spans="1:3">
      <c r="A9732">
        <v>1897</v>
      </c>
      <c r="B9732" s="53">
        <v>55</v>
      </c>
      <c r="C9732" s="54">
        <v>2446</v>
      </c>
    </row>
    <row r="9733" spans="1:3">
      <c r="A9733">
        <v>1898</v>
      </c>
      <c r="B9733" s="53">
        <v>56</v>
      </c>
      <c r="C9733" s="54">
        <v>2292</v>
      </c>
    </row>
    <row r="9734" spans="1:3">
      <c r="A9734">
        <v>1899</v>
      </c>
      <c r="B9734" s="53">
        <v>52</v>
      </c>
      <c r="C9734" s="54">
        <v>1898</v>
      </c>
    </row>
    <row r="9735" spans="1:3">
      <c r="A9735">
        <v>1900</v>
      </c>
      <c r="B9735" s="53">
        <v>52</v>
      </c>
      <c r="C9735" s="54">
        <v>2122</v>
      </c>
    </row>
    <row r="9736" spans="1:3">
      <c r="A9736">
        <v>1901</v>
      </c>
      <c r="B9736" s="53">
        <v>55</v>
      </c>
      <c r="C9736" s="54">
        <v>2102</v>
      </c>
    </row>
    <row r="9737" spans="1:3">
      <c r="A9737">
        <v>1902</v>
      </c>
      <c r="B9737" s="53">
        <v>40</v>
      </c>
      <c r="C9737" s="54">
        <v>1074</v>
      </c>
    </row>
    <row r="9738" spans="1:3">
      <c r="A9738">
        <v>1903</v>
      </c>
      <c r="B9738" s="53">
        <v>56</v>
      </c>
      <c r="C9738" s="54">
        <v>2584</v>
      </c>
    </row>
    <row r="9739" spans="1:3">
      <c r="A9739">
        <v>1904</v>
      </c>
      <c r="B9739" s="53">
        <v>52</v>
      </c>
      <c r="C9739" s="54">
        <v>2126</v>
      </c>
    </row>
    <row r="9740" spans="1:3">
      <c r="A9740">
        <v>1905</v>
      </c>
      <c r="B9740" s="53">
        <v>46</v>
      </c>
      <c r="C9740" s="54">
        <v>1260</v>
      </c>
    </row>
    <row r="9741" spans="1:3">
      <c r="A9741">
        <v>1906</v>
      </c>
      <c r="B9741" s="53">
        <v>53</v>
      </c>
      <c r="C9741" s="54">
        <v>1980</v>
      </c>
    </row>
    <row r="9742" spans="1:3">
      <c r="A9742">
        <v>1907</v>
      </c>
      <c r="B9742" s="53">
        <v>53</v>
      </c>
      <c r="C9742" s="54">
        <v>1900</v>
      </c>
    </row>
    <row r="9743" spans="1:3">
      <c r="A9743">
        <v>1908</v>
      </c>
      <c r="B9743" s="53">
        <v>55</v>
      </c>
      <c r="C9743" s="54">
        <v>2430</v>
      </c>
    </row>
    <row r="9744" spans="1:3">
      <c r="A9744">
        <v>1909</v>
      </c>
      <c r="B9744" s="53">
        <v>50</v>
      </c>
      <c r="C9744" s="54">
        <v>1948</v>
      </c>
    </row>
    <row r="9745" spans="1:3">
      <c r="A9745">
        <v>1910</v>
      </c>
      <c r="B9745" s="53">
        <v>57</v>
      </c>
      <c r="C9745" s="54">
        <v>2512</v>
      </c>
    </row>
    <row r="9746" spans="1:3">
      <c r="A9746">
        <v>1911</v>
      </c>
      <c r="B9746" s="53">
        <v>47</v>
      </c>
      <c r="C9746" s="54">
        <v>1462</v>
      </c>
    </row>
    <row r="9747" spans="1:3">
      <c r="A9747">
        <v>1912</v>
      </c>
      <c r="B9747" s="53">
        <v>52</v>
      </c>
      <c r="C9747" s="54">
        <v>1926</v>
      </c>
    </row>
    <row r="9748" spans="1:3">
      <c r="A9748">
        <v>1913</v>
      </c>
      <c r="B9748" s="53">
        <v>54</v>
      </c>
      <c r="C9748" s="54">
        <v>2280</v>
      </c>
    </row>
    <row r="9749" spans="1:3">
      <c r="A9749">
        <v>1914</v>
      </c>
      <c r="B9749" s="53">
        <v>56</v>
      </c>
      <c r="C9749" s="54">
        <v>2420</v>
      </c>
    </row>
    <row r="9750" spans="1:3">
      <c r="A9750">
        <v>1915</v>
      </c>
      <c r="B9750" s="53">
        <v>52</v>
      </c>
      <c r="C9750" s="54">
        <v>1972</v>
      </c>
    </row>
    <row r="9751" spans="1:3">
      <c r="A9751">
        <v>1916</v>
      </c>
      <c r="B9751" s="53">
        <v>53</v>
      </c>
      <c r="C9751" s="54">
        <v>1982</v>
      </c>
    </row>
    <row r="9752" spans="1:3">
      <c r="A9752">
        <v>1917</v>
      </c>
      <c r="B9752" s="53">
        <v>52</v>
      </c>
      <c r="C9752" s="54">
        <v>1928</v>
      </c>
    </row>
    <row r="9753" spans="1:3">
      <c r="A9753">
        <v>1918</v>
      </c>
      <c r="B9753" s="53">
        <v>50</v>
      </c>
      <c r="C9753" s="54">
        <v>1716</v>
      </c>
    </row>
    <row r="9754" spans="1:3">
      <c r="A9754">
        <v>1919</v>
      </c>
      <c r="B9754" s="53">
        <v>53</v>
      </c>
      <c r="C9754" s="54">
        <v>2008</v>
      </c>
    </row>
    <row r="9755" spans="1:3">
      <c r="A9755">
        <v>1920</v>
      </c>
      <c r="B9755" s="53">
        <v>38</v>
      </c>
      <c r="C9755" s="54">
        <v>1080</v>
      </c>
    </row>
    <row r="9756" spans="1:3">
      <c r="A9756">
        <v>1921</v>
      </c>
      <c r="B9756" s="53">
        <v>55</v>
      </c>
      <c r="C9756" s="54">
        <v>2202</v>
      </c>
    </row>
    <row r="9757" spans="1:3">
      <c r="A9757">
        <v>1922</v>
      </c>
      <c r="B9757" s="53">
        <v>54</v>
      </c>
      <c r="C9757" s="54">
        <v>2190</v>
      </c>
    </row>
    <row r="9758" spans="1:3">
      <c r="A9758">
        <v>1923</v>
      </c>
      <c r="B9758" s="53">
        <v>52</v>
      </c>
      <c r="C9758" s="54">
        <v>1970</v>
      </c>
    </row>
    <row r="9759" spans="1:3">
      <c r="A9759">
        <v>1924</v>
      </c>
      <c r="B9759" s="53">
        <v>55</v>
      </c>
      <c r="C9759" s="54">
        <v>2344</v>
      </c>
    </row>
    <row r="9760" spans="1:3">
      <c r="A9760">
        <v>1925</v>
      </c>
      <c r="B9760" s="53">
        <v>53</v>
      </c>
      <c r="C9760" s="54">
        <v>2108</v>
      </c>
    </row>
    <row r="9761" spans="1:3">
      <c r="A9761">
        <v>1926</v>
      </c>
      <c r="B9761" s="53">
        <v>51</v>
      </c>
      <c r="C9761" s="54">
        <v>1748</v>
      </c>
    </row>
    <row r="9762" spans="1:3">
      <c r="A9762">
        <v>1927</v>
      </c>
      <c r="B9762" s="53">
        <v>38</v>
      </c>
      <c r="C9762" s="54">
        <v>970</v>
      </c>
    </row>
    <row r="9763" spans="1:3">
      <c r="A9763">
        <v>1928</v>
      </c>
      <c r="B9763" s="53">
        <v>55</v>
      </c>
      <c r="C9763" s="54">
        <v>2080</v>
      </c>
    </row>
    <row r="9764" spans="1:3">
      <c r="A9764">
        <v>1929</v>
      </c>
      <c r="B9764" s="53">
        <v>54</v>
      </c>
      <c r="C9764" s="54">
        <v>2262</v>
      </c>
    </row>
    <row r="9765" spans="1:3">
      <c r="A9765">
        <v>1930</v>
      </c>
      <c r="B9765" s="53">
        <v>55</v>
      </c>
      <c r="C9765" s="54">
        <v>2164</v>
      </c>
    </row>
    <row r="9766" spans="1:3">
      <c r="A9766">
        <v>1931</v>
      </c>
      <c r="B9766" s="53">
        <v>52</v>
      </c>
      <c r="C9766" s="54">
        <v>1982</v>
      </c>
    </row>
    <row r="9767" spans="1:3">
      <c r="A9767">
        <v>1932</v>
      </c>
      <c r="B9767" s="53">
        <v>59</v>
      </c>
      <c r="C9767" s="54">
        <v>2868</v>
      </c>
    </row>
    <row r="9768" spans="1:3">
      <c r="A9768">
        <v>1933</v>
      </c>
      <c r="B9768" s="53">
        <v>46</v>
      </c>
      <c r="C9768" s="54">
        <v>1438</v>
      </c>
    </row>
    <row r="9769" spans="1:3">
      <c r="A9769">
        <v>1934</v>
      </c>
      <c r="B9769" s="53">
        <v>52</v>
      </c>
      <c r="C9769" s="54">
        <v>2056</v>
      </c>
    </row>
    <row r="9770" spans="1:3">
      <c r="A9770">
        <v>1935</v>
      </c>
      <c r="B9770" s="53">
        <v>52</v>
      </c>
      <c r="C9770" s="54">
        <v>1672</v>
      </c>
    </row>
    <row r="9771" spans="1:3">
      <c r="A9771">
        <v>1936</v>
      </c>
      <c r="B9771" s="53">
        <v>53</v>
      </c>
      <c r="C9771" s="54">
        <v>2226</v>
      </c>
    </row>
    <row r="9772" spans="1:3">
      <c r="A9772">
        <v>1937</v>
      </c>
      <c r="B9772" s="53">
        <v>53</v>
      </c>
      <c r="C9772" s="54">
        <v>2158</v>
      </c>
    </row>
    <row r="9773" spans="1:3">
      <c r="A9773">
        <v>1938</v>
      </c>
      <c r="B9773" s="53">
        <v>41</v>
      </c>
      <c r="C9773" s="54">
        <v>1340</v>
      </c>
    </row>
    <row r="9774" spans="1:3">
      <c r="A9774">
        <v>1939</v>
      </c>
      <c r="B9774" s="53">
        <v>37</v>
      </c>
      <c r="C9774" s="54">
        <v>714</v>
      </c>
    </row>
    <row r="9775" spans="1:3">
      <c r="A9775">
        <v>1940</v>
      </c>
      <c r="B9775" s="53">
        <v>36</v>
      </c>
      <c r="C9775" s="54">
        <v>672</v>
      </c>
    </row>
    <row r="9776" spans="1:3">
      <c r="A9776">
        <v>1941</v>
      </c>
      <c r="B9776" s="53">
        <v>36</v>
      </c>
      <c r="C9776" s="54">
        <v>760</v>
      </c>
    </row>
    <row r="9777" spans="1:3">
      <c r="A9777">
        <v>1942</v>
      </c>
      <c r="B9777" s="53">
        <v>35</v>
      </c>
      <c r="C9777" s="54">
        <v>634</v>
      </c>
    </row>
    <row r="9778" spans="1:3">
      <c r="A9778">
        <v>1943</v>
      </c>
      <c r="B9778" s="53">
        <v>36</v>
      </c>
      <c r="C9778" s="54">
        <v>704</v>
      </c>
    </row>
    <row r="9779" spans="1:3">
      <c r="A9779">
        <v>1944</v>
      </c>
      <c r="B9779" s="53">
        <v>35</v>
      </c>
      <c r="C9779" s="54">
        <v>618</v>
      </c>
    </row>
    <row r="9780" spans="1:3">
      <c r="A9780">
        <v>1945</v>
      </c>
      <c r="B9780" s="53">
        <v>34</v>
      </c>
      <c r="C9780" s="54">
        <v>682</v>
      </c>
    </row>
    <row r="9781" spans="1:3">
      <c r="A9781">
        <v>1946</v>
      </c>
      <c r="B9781" s="53">
        <v>37</v>
      </c>
      <c r="C9781" s="54">
        <v>752</v>
      </c>
    </row>
    <row r="9782" spans="1:3">
      <c r="A9782">
        <v>1947</v>
      </c>
      <c r="B9782" s="53">
        <v>35</v>
      </c>
      <c r="C9782" s="54">
        <v>630</v>
      </c>
    </row>
    <row r="9783" spans="1:3">
      <c r="A9783">
        <v>1948</v>
      </c>
      <c r="B9783" s="53">
        <v>38</v>
      </c>
      <c r="C9783" s="54">
        <v>648</v>
      </c>
    </row>
    <row r="9784" spans="1:3">
      <c r="A9784">
        <v>1949</v>
      </c>
      <c r="B9784" s="53">
        <v>38</v>
      </c>
      <c r="C9784" s="54">
        <v>796</v>
      </c>
    </row>
    <row r="9785" spans="1:3">
      <c r="A9785">
        <v>1950</v>
      </c>
      <c r="B9785" s="53">
        <v>36</v>
      </c>
      <c r="C9785" s="54">
        <v>702</v>
      </c>
    </row>
    <row r="9786" spans="1:3">
      <c r="A9786">
        <v>1951</v>
      </c>
      <c r="B9786" s="53">
        <v>35</v>
      </c>
      <c r="C9786" s="54">
        <v>630</v>
      </c>
    </row>
    <row r="9787" spans="1:3">
      <c r="A9787">
        <v>1952</v>
      </c>
      <c r="B9787" s="53">
        <v>39</v>
      </c>
      <c r="C9787" s="54">
        <v>714</v>
      </c>
    </row>
    <row r="9788" spans="1:3">
      <c r="A9788">
        <v>1953</v>
      </c>
      <c r="B9788" s="53">
        <v>38</v>
      </c>
      <c r="C9788" s="54">
        <v>746</v>
      </c>
    </row>
    <row r="9789" spans="1:3">
      <c r="A9789">
        <v>1954</v>
      </c>
      <c r="B9789" s="53">
        <v>40</v>
      </c>
      <c r="C9789" s="54">
        <v>754</v>
      </c>
    </row>
    <row r="9790" spans="1:3">
      <c r="A9790">
        <v>1955</v>
      </c>
      <c r="B9790" s="53">
        <v>38</v>
      </c>
      <c r="C9790" s="54">
        <v>734</v>
      </c>
    </row>
    <row r="9791" spans="1:3">
      <c r="A9791">
        <v>1956</v>
      </c>
      <c r="B9791" s="53">
        <v>36</v>
      </c>
      <c r="C9791" s="54">
        <v>704</v>
      </c>
    </row>
    <row r="9792" spans="1:3">
      <c r="A9792">
        <v>1957</v>
      </c>
      <c r="B9792" s="53">
        <v>37</v>
      </c>
      <c r="C9792" s="54">
        <v>766</v>
      </c>
    </row>
    <row r="9793" spans="1:3">
      <c r="A9793">
        <v>1958</v>
      </c>
      <c r="B9793" s="53">
        <v>36</v>
      </c>
      <c r="C9793" s="54">
        <v>674</v>
      </c>
    </row>
    <row r="9794" spans="1:3">
      <c r="A9794">
        <v>1959</v>
      </c>
      <c r="B9794" s="53">
        <v>38</v>
      </c>
      <c r="C9794" s="54">
        <v>768</v>
      </c>
    </row>
    <row r="9795" spans="1:3">
      <c r="A9795">
        <v>1960</v>
      </c>
      <c r="B9795" s="53">
        <v>36</v>
      </c>
      <c r="C9795" s="54">
        <v>682</v>
      </c>
    </row>
    <row r="9796" spans="1:3">
      <c r="A9796">
        <v>1961</v>
      </c>
      <c r="B9796" s="53">
        <v>37</v>
      </c>
      <c r="C9796" s="54">
        <v>706</v>
      </c>
    </row>
    <row r="9797" spans="1:3">
      <c r="A9797">
        <v>1962</v>
      </c>
      <c r="B9797" s="53">
        <v>37</v>
      </c>
      <c r="C9797" s="54">
        <v>708</v>
      </c>
    </row>
    <row r="9798" spans="1:3">
      <c r="A9798">
        <v>1963</v>
      </c>
      <c r="B9798" s="53">
        <v>38</v>
      </c>
      <c r="C9798" s="54">
        <v>736</v>
      </c>
    </row>
    <row r="9799" spans="1:3">
      <c r="A9799">
        <v>1964</v>
      </c>
      <c r="B9799" s="53">
        <v>38</v>
      </c>
      <c r="C9799" s="54">
        <v>728</v>
      </c>
    </row>
    <row r="9800" spans="1:3">
      <c r="A9800">
        <v>1965</v>
      </c>
      <c r="B9800" s="53">
        <v>38</v>
      </c>
      <c r="C9800" s="54">
        <v>768</v>
      </c>
    </row>
    <row r="9801" spans="1:3">
      <c r="A9801">
        <v>1966</v>
      </c>
      <c r="B9801" s="53">
        <v>38</v>
      </c>
      <c r="C9801" s="54">
        <v>712</v>
      </c>
    </row>
    <row r="9802" spans="1:3">
      <c r="A9802">
        <v>1967</v>
      </c>
      <c r="B9802" s="53">
        <v>38</v>
      </c>
      <c r="C9802" s="54">
        <v>770</v>
      </c>
    </row>
    <row r="9803" spans="1:3">
      <c r="A9803">
        <v>1968</v>
      </c>
      <c r="B9803" s="32">
        <v>68</v>
      </c>
      <c r="C9803" s="14">
        <v>2800</v>
      </c>
    </row>
    <row r="9804" spans="1:3">
      <c r="A9804">
        <v>1969</v>
      </c>
      <c r="B9804" s="32">
        <v>59</v>
      </c>
      <c r="C9804" s="14">
        <v>2500</v>
      </c>
    </row>
    <row r="9805" spans="1:3">
      <c r="A9805">
        <v>1970</v>
      </c>
      <c r="B9805" s="32">
        <v>61</v>
      </c>
      <c r="C9805" s="14">
        <v>2700</v>
      </c>
    </row>
    <row r="9806" spans="1:3">
      <c r="A9806">
        <v>1971</v>
      </c>
      <c r="B9806" s="32">
        <v>68</v>
      </c>
      <c r="C9806" s="14">
        <v>2550</v>
      </c>
    </row>
    <row r="9807" spans="1:3">
      <c r="A9807">
        <v>1972</v>
      </c>
      <c r="B9807" s="32">
        <v>64</v>
      </c>
      <c r="C9807" s="14">
        <v>2640</v>
      </c>
    </row>
    <row r="9808" spans="1:3">
      <c r="A9808">
        <v>1973</v>
      </c>
      <c r="B9808" s="32">
        <v>59</v>
      </c>
      <c r="C9808" s="14">
        <v>2120</v>
      </c>
    </row>
    <row r="9809" spans="1:3">
      <c r="A9809">
        <v>1974</v>
      </c>
      <c r="B9809" s="32">
        <v>69</v>
      </c>
      <c r="C9809" s="14">
        <v>2350</v>
      </c>
    </row>
    <row r="9810" spans="1:3">
      <c r="A9810">
        <v>1975</v>
      </c>
      <c r="B9810" s="32">
        <v>46</v>
      </c>
      <c r="C9810" s="14">
        <v>2400</v>
      </c>
    </row>
    <row r="9811" spans="1:3">
      <c r="A9811">
        <v>1976</v>
      </c>
      <c r="B9811" s="32">
        <v>46</v>
      </c>
      <c r="C9811" s="14">
        <v>2200</v>
      </c>
    </row>
    <row r="9812" spans="1:3">
      <c r="A9812">
        <v>1977</v>
      </c>
      <c r="B9812" s="32">
        <v>36</v>
      </c>
      <c r="C9812" s="14">
        <v>2300</v>
      </c>
    </row>
    <row r="9813" spans="1:3">
      <c r="A9813">
        <v>1978</v>
      </c>
      <c r="B9813" s="32">
        <v>46</v>
      </c>
      <c r="C9813" s="431">
        <v>2740</v>
      </c>
    </row>
    <row r="9814" spans="1:3">
      <c r="A9814">
        <v>1979</v>
      </c>
      <c r="B9814" s="279">
        <v>55</v>
      </c>
      <c r="C9814" s="432">
        <v>2400</v>
      </c>
    </row>
    <row r="9815" spans="1:3">
      <c r="A9815">
        <v>1980</v>
      </c>
      <c r="B9815" s="267">
        <v>51</v>
      </c>
      <c r="C9815" s="383">
        <v>1910</v>
      </c>
    </row>
    <row r="9816" spans="1:3">
      <c r="A9816">
        <v>1981</v>
      </c>
      <c r="B9816" s="267">
        <v>53</v>
      </c>
      <c r="C9816" s="383">
        <v>1864</v>
      </c>
    </row>
    <row r="9817" spans="1:3">
      <c r="A9817">
        <v>1982</v>
      </c>
      <c r="B9817" s="267">
        <v>36</v>
      </c>
      <c r="C9817" s="383">
        <v>628</v>
      </c>
    </row>
    <row r="9818" spans="1:3">
      <c r="A9818">
        <v>1983</v>
      </c>
      <c r="B9818" s="267">
        <v>50</v>
      </c>
      <c r="C9818" s="383">
        <v>1598</v>
      </c>
    </row>
    <row r="9819" spans="1:3">
      <c r="A9819">
        <v>1984</v>
      </c>
      <c r="B9819" s="267">
        <v>54</v>
      </c>
      <c r="C9819" s="383">
        <v>2349</v>
      </c>
    </row>
    <row r="9820" spans="1:3">
      <c r="A9820">
        <v>1985</v>
      </c>
      <c r="B9820" s="267">
        <v>54</v>
      </c>
      <c r="C9820" s="383">
        <v>2136</v>
      </c>
    </row>
    <row r="9821" spans="1:3">
      <c r="A9821">
        <v>1986</v>
      </c>
      <c r="B9821" s="267">
        <v>40</v>
      </c>
      <c r="C9821" s="383">
        <v>1114</v>
      </c>
    </row>
    <row r="9822" spans="1:3">
      <c r="A9822">
        <v>1987</v>
      </c>
      <c r="B9822" s="267">
        <v>49</v>
      </c>
      <c r="C9822" s="383">
        <v>1562</v>
      </c>
    </row>
    <row r="9823" spans="1:3">
      <c r="A9823">
        <v>1988</v>
      </c>
      <c r="B9823" s="267">
        <v>47</v>
      </c>
      <c r="C9823" s="383">
        <v>1774</v>
      </c>
    </row>
    <row r="9824" spans="1:3">
      <c r="A9824">
        <v>1989</v>
      </c>
      <c r="B9824" s="267">
        <v>48</v>
      </c>
      <c r="C9824" s="383">
        <v>1656</v>
      </c>
    </row>
    <row r="9825" spans="1:3">
      <c r="A9825">
        <v>1990</v>
      </c>
      <c r="B9825" s="267">
        <v>44</v>
      </c>
      <c r="C9825" s="383">
        <v>1208</v>
      </c>
    </row>
    <row r="9826" spans="1:3">
      <c r="A9826">
        <v>1991</v>
      </c>
      <c r="B9826" s="267">
        <v>47</v>
      </c>
      <c r="C9826" s="383">
        <v>1346</v>
      </c>
    </row>
    <row r="9827" spans="1:3">
      <c r="A9827">
        <v>1992</v>
      </c>
      <c r="B9827" s="267">
        <v>43</v>
      </c>
      <c r="C9827" s="383">
        <v>1320</v>
      </c>
    </row>
    <row r="9828" spans="1:3">
      <c r="A9828">
        <v>1993</v>
      </c>
      <c r="B9828" s="267">
        <v>33</v>
      </c>
      <c r="C9828" s="383">
        <v>752</v>
      </c>
    </row>
    <row r="9829" spans="1:3">
      <c r="A9829">
        <v>1994</v>
      </c>
      <c r="B9829" s="267">
        <v>44</v>
      </c>
      <c r="C9829" s="383">
        <v>1618</v>
      </c>
    </row>
    <row r="9830" spans="1:3">
      <c r="A9830">
        <v>1995</v>
      </c>
      <c r="B9830" s="267">
        <v>42</v>
      </c>
      <c r="C9830" s="383">
        <v>1148</v>
      </c>
    </row>
    <row r="9831" spans="1:3">
      <c r="A9831">
        <v>1996</v>
      </c>
      <c r="B9831" s="267">
        <v>50</v>
      </c>
      <c r="C9831" s="383">
        <v>1586</v>
      </c>
    </row>
    <row r="9832" spans="1:3">
      <c r="A9832">
        <v>1997</v>
      </c>
      <c r="B9832" s="267">
        <v>54</v>
      </c>
      <c r="C9832" s="383">
        <v>1856</v>
      </c>
    </row>
    <row r="9833" spans="1:3">
      <c r="A9833">
        <v>1998</v>
      </c>
      <c r="B9833" s="267">
        <v>50</v>
      </c>
      <c r="C9833" s="383">
        <v>1584</v>
      </c>
    </row>
    <row r="9834" spans="1:3">
      <c r="A9834">
        <v>1999</v>
      </c>
      <c r="B9834" s="267">
        <v>54</v>
      </c>
      <c r="C9834" s="383">
        <v>1880</v>
      </c>
    </row>
    <row r="9835" spans="1:3">
      <c r="A9835">
        <v>2000</v>
      </c>
      <c r="B9835" s="267">
        <v>51</v>
      </c>
      <c r="C9835" s="383">
        <v>1834</v>
      </c>
    </row>
    <row r="9836" spans="1:3">
      <c r="A9836">
        <v>2001</v>
      </c>
      <c r="B9836" s="267">
        <v>52</v>
      </c>
      <c r="C9836" s="383">
        <v>1908</v>
      </c>
    </row>
    <row r="9837" spans="1:3">
      <c r="A9837">
        <v>2002</v>
      </c>
      <c r="B9837" s="267">
        <v>52</v>
      </c>
      <c r="C9837" s="383">
        <v>1834</v>
      </c>
    </row>
    <row r="9838" spans="1:3">
      <c r="A9838">
        <v>2003</v>
      </c>
      <c r="B9838" s="267">
        <v>37</v>
      </c>
      <c r="C9838" s="383">
        <v>712</v>
      </c>
    </row>
    <row r="9839" spans="1:3">
      <c r="A9839">
        <v>2004</v>
      </c>
      <c r="B9839" s="267">
        <v>47</v>
      </c>
      <c r="C9839" s="383">
        <v>1528</v>
      </c>
    </row>
    <row r="9840" spans="1:3">
      <c r="A9840">
        <v>2005</v>
      </c>
      <c r="B9840" s="267">
        <v>42</v>
      </c>
      <c r="C9840" s="383">
        <v>1106</v>
      </c>
    </row>
    <row r="9841" spans="1:3">
      <c r="A9841">
        <v>2006</v>
      </c>
      <c r="B9841" s="267">
        <v>57</v>
      </c>
      <c r="C9841" s="383">
        <v>2424</v>
      </c>
    </row>
    <row r="9842" spans="1:3">
      <c r="A9842">
        <v>2007</v>
      </c>
      <c r="B9842" s="267">
        <v>42</v>
      </c>
      <c r="C9842" s="383">
        <v>1104</v>
      </c>
    </row>
    <row r="9843" spans="1:3">
      <c r="A9843">
        <v>2008</v>
      </c>
      <c r="B9843" s="267">
        <v>37</v>
      </c>
      <c r="C9843" s="383">
        <v>890</v>
      </c>
    </row>
    <row r="9844" spans="1:3">
      <c r="A9844">
        <v>2009</v>
      </c>
      <c r="B9844" s="267">
        <v>43</v>
      </c>
      <c r="C9844" s="383">
        <v>1198</v>
      </c>
    </row>
    <row r="9845" spans="1:3">
      <c r="A9845">
        <v>2010</v>
      </c>
      <c r="B9845" s="267">
        <v>39</v>
      </c>
      <c r="C9845" s="383">
        <v>896</v>
      </c>
    </row>
    <row r="9846" spans="1:3">
      <c r="A9846">
        <v>2011</v>
      </c>
      <c r="B9846" s="267">
        <v>40</v>
      </c>
      <c r="C9846" s="383">
        <v>960</v>
      </c>
    </row>
    <row r="9847" spans="1:3">
      <c r="A9847">
        <v>2012</v>
      </c>
      <c r="B9847" s="267">
        <v>38</v>
      </c>
      <c r="C9847" s="383">
        <v>944</v>
      </c>
    </row>
    <row r="9848" spans="1:3">
      <c r="A9848">
        <v>2013</v>
      </c>
      <c r="B9848" s="267">
        <v>47</v>
      </c>
      <c r="C9848" s="383">
        <v>1435</v>
      </c>
    </row>
    <row r="9849" spans="1:3">
      <c r="A9849">
        <v>2014</v>
      </c>
      <c r="B9849" s="267">
        <v>46</v>
      </c>
      <c r="C9849" s="383">
        <v>1292</v>
      </c>
    </row>
    <row r="9850" spans="1:3">
      <c r="A9850">
        <v>2015</v>
      </c>
      <c r="B9850" s="267">
        <v>43</v>
      </c>
      <c r="C9850" s="383">
        <v>1200</v>
      </c>
    </row>
    <row r="9851" spans="1:3">
      <c r="A9851">
        <v>2016</v>
      </c>
      <c r="B9851" s="267">
        <v>46</v>
      </c>
      <c r="C9851" s="383">
        <v>1348</v>
      </c>
    </row>
    <row r="9852" spans="1:3">
      <c r="A9852">
        <v>2017</v>
      </c>
      <c r="B9852" s="267">
        <v>45</v>
      </c>
      <c r="C9852" s="383">
        <v>1334</v>
      </c>
    </row>
    <row r="9853" spans="1:3">
      <c r="A9853">
        <v>2018</v>
      </c>
      <c r="B9853" s="267">
        <v>58</v>
      </c>
      <c r="C9853" s="383">
        <v>2818</v>
      </c>
    </row>
    <row r="9854" spans="1:3">
      <c r="A9854">
        <v>2019</v>
      </c>
      <c r="B9854" s="267">
        <v>40</v>
      </c>
      <c r="C9854" s="383">
        <v>960</v>
      </c>
    </row>
    <row r="9855" spans="1:3">
      <c r="A9855">
        <v>2020</v>
      </c>
      <c r="B9855" s="267">
        <v>38</v>
      </c>
      <c r="C9855" s="383">
        <v>944</v>
      </c>
    </row>
    <row r="9856" spans="1:3">
      <c r="A9856">
        <v>2021</v>
      </c>
      <c r="B9856" s="267">
        <v>47</v>
      </c>
      <c r="C9856" s="383">
        <v>1435</v>
      </c>
    </row>
    <row r="9857" spans="1:3">
      <c r="A9857">
        <v>2022</v>
      </c>
      <c r="B9857" s="267">
        <v>46</v>
      </c>
      <c r="C9857" s="383">
        <v>1292</v>
      </c>
    </row>
    <row r="9858" spans="1:3">
      <c r="A9858">
        <v>2023</v>
      </c>
      <c r="B9858" s="267">
        <v>43</v>
      </c>
      <c r="C9858" s="383">
        <v>1200</v>
      </c>
    </row>
    <row r="9859" spans="1:3">
      <c r="A9859">
        <v>2024</v>
      </c>
      <c r="B9859" s="267">
        <v>46</v>
      </c>
      <c r="C9859" s="383">
        <v>1348</v>
      </c>
    </row>
    <row r="9860" spans="1:3">
      <c r="A9860">
        <v>2025</v>
      </c>
      <c r="B9860" s="267">
        <v>45</v>
      </c>
      <c r="C9860" s="383">
        <v>1334</v>
      </c>
    </row>
    <row r="9861" spans="1:3">
      <c r="A9861">
        <v>2026</v>
      </c>
      <c r="B9861" s="267">
        <v>59</v>
      </c>
      <c r="C9861" s="383">
        <v>2818</v>
      </c>
    </row>
    <row r="9862" spans="1:3">
      <c r="A9862">
        <v>2027</v>
      </c>
      <c r="B9862" s="267">
        <v>53</v>
      </c>
      <c r="C9862" s="383">
        <v>2038</v>
      </c>
    </row>
    <row r="9863" spans="1:3">
      <c r="A9863">
        <v>2028</v>
      </c>
      <c r="B9863" s="267">
        <v>55</v>
      </c>
      <c r="C9863" s="383">
        <v>2128</v>
      </c>
    </row>
    <row r="9864" spans="1:3">
      <c r="A9864">
        <v>2029</v>
      </c>
      <c r="B9864" s="267">
        <v>53</v>
      </c>
      <c r="C9864" s="383">
        <v>2163</v>
      </c>
    </row>
    <row r="9865" spans="1:3">
      <c r="A9865">
        <v>2030</v>
      </c>
      <c r="B9865" s="267">
        <v>53</v>
      </c>
      <c r="C9865" s="383">
        <v>2025</v>
      </c>
    </row>
    <row r="9866" spans="1:3">
      <c r="A9866">
        <v>2031</v>
      </c>
      <c r="B9866" s="267">
        <v>53</v>
      </c>
      <c r="C9866" s="383">
        <v>2090</v>
      </c>
    </row>
    <row r="9867" spans="1:3">
      <c r="A9867">
        <v>2032</v>
      </c>
      <c r="B9867" s="267">
        <v>53</v>
      </c>
      <c r="C9867" s="383">
        <v>2034</v>
      </c>
    </row>
    <row r="9868" spans="1:3">
      <c r="A9868">
        <v>2033</v>
      </c>
      <c r="B9868" s="267">
        <v>56</v>
      </c>
      <c r="C9868" s="383">
        <v>2292</v>
      </c>
    </row>
    <row r="9869" spans="1:3">
      <c r="A9869">
        <v>2034</v>
      </c>
      <c r="B9869" s="267">
        <v>54</v>
      </c>
      <c r="C9869" s="383">
        <v>2079</v>
      </c>
    </row>
    <row r="9870" spans="1:3">
      <c r="A9870">
        <v>2035</v>
      </c>
      <c r="B9870" s="267">
        <v>53</v>
      </c>
      <c r="C9870" s="383">
        <v>2088</v>
      </c>
    </row>
    <row r="9871" spans="1:3">
      <c r="A9871">
        <v>2036</v>
      </c>
      <c r="B9871" s="267">
        <v>56</v>
      </c>
      <c r="C9871" s="383">
        <v>2223</v>
      </c>
    </row>
    <row r="9872" spans="1:3">
      <c r="A9872">
        <v>2037</v>
      </c>
      <c r="B9872" s="267">
        <v>50</v>
      </c>
      <c r="C9872" s="383">
        <v>2055</v>
      </c>
    </row>
    <row r="9873" spans="1:3">
      <c r="A9873">
        <v>2038</v>
      </c>
      <c r="B9873" s="267">
        <v>56</v>
      </c>
      <c r="C9873" s="383">
        <v>2593</v>
      </c>
    </row>
    <row r="9874" spans="1:3">
      <c r="A9874">
        <v>2039</v>
      </c>
      <c r="B9874" s="267">
        <v>52</v>
      </c>
      <c r="C9874" s="383">
        <v>1987</v>
      </c>
    </row>
    <row r="9875" spans="1:3">
      <c r="A9875">
        <v>2040</v>
      </c>
      <c r="B9875" s="267">
        <v>55</v>
      </c>
      <c r="C9875" s="383">
        <v>2538</v>
      </c>
    </row>
    <row r="9876" spans="1:3">
      <c r="A9876">
        <v>2041</v>
      </c>
      <c r="B9876" s="267">
        <v>54</v>
      </c>
      <c r="C9876" s="383">
        <v>2039</v>
      </c>
    </row>
    <row r="9877" spans="1:3">
      <c r="A9877">
        <v>2042</v>
      </c>
      <c r="B9877" s="267">
        <v>59</v>
      </c>
      <c r="C9877" s="383">
        <v>2589</v>
      </c>
    </row>
    <row r="9878" spans="1:3">
      <c r="A9878">
        <v>2043</v>
      </c>
      <c r="B9878" s="267">
        <v>53</v>
      </c>
      <c r="C9878" s="383">
        <v>2086</v>
      </c>
    </row>
    <row r="9879" spans="1:3">
      <c r="A9879">
        <v>2044</v>
      </c>
      <c r="B9879" s="267">
        <v>56</v>
      </c>
      <c r="C9879" s="383">
        <v>2356</v>
      </c>
    </row>
    <row r="9880" spans="1:3">
      <c r="A9880">
        <v>2045</v>
      </c>
      <c r="B9880" s="267">
        <v>56</v>
      </c>
      <c r="C9880" s="383">
        <v>2321</v>
      </c>
    </row>
    <row r="9881" spans="1:3">
      <c r="A9881">
        <v>2046</v>
      </c>
      <c r="B9881" s="267">
        <v>48</v>
      </c>
      <c r="C9881" s="383">
        <v>1475</v>
      </c>
    </row>
    <row r="9882" spans="1:3">
      <c r="A9882">
        <v>2047</v>
      </c>
      <c r="B9882" s="267">
        <v>41</v>
      </c>
      <c r="C9882" s="383">
        <v>1038</v>
      </c>
    </row>
    <row r="9883" spans="1:3">
      <c r="A9883">
        <v>2048</v>
      </c>
      <c r="B9883" s="267">
        <v>40</v>
      </c>
      <c r="C9883" s="383">
        <v>912</v>
      </c>
    </row>
    <row r="9884" spans="1:3">
      <c r="A9884">
        <v>2049</v>
      </c>
      <c r="B9884" s="267">
        <v>42</v>
      </c>
      <c r="C9884" s="383">
        <v>1060</v>
      </c>
    </row>
    <row r="9885" spans="1:3">
      <c r="A9885">
        <v>2050</v>
      </c>
      <c r="B9885" s="267">
        <v>43</v>
      </c>
      <c r="C9885" s="383">
        <v>1029</v>
      </c>
    </row>
    <row r="9886" spans="1:3">
      <c r="A9886">
        <v>2051</v>
      </c>
      <c r="B9886" s="265">
        <v>53</v>
      </c>
      <c r="C9886" s="384">
        <v>1866</v>
      </c>
    </row>
    <row r="9887" spans="1:3">
      <c r="A9887">
        <v>2052</v>
      </c>
      <c r="B9887" s="265">
        <v>53</v>
      </c>
      <c r="C9887" s="384">
        <v>2074</v>
      </c>
    </row>
    <row r="9888" spans="1:3">
      <c r="A9888">
        <v>2053</v>
      </c>
      <c r="B9888" s="265">
        <v>51</v>
      </c>
      <c r="C9888" s="384">
        <v>1664</v>
      </c>
    </row>
    <row r="9889" spans="1:3">
      <c r="A9889">
        <v>2054</v>
      </c>
      <c r="B9889" s="265">
        <v>52</v>
      </c>
      <c r="C9889" s="384">
        <v>1974</v>
      </c>
    </row>
    <row r="9890" spans="1:3">
      <c r="A9890">
        <v>2055</v>
      </c>
      <c r="B9890" s="265">
        <v>53</v>
      </c>
      <c r="C9890" s="384">
        <v>1982</v>
      </c>
    </row>
    <row r="9891" spans="1:3">
      <c r="A9891">
        <v>2056</v>
      </c>
      <c r="B9891" s="265">
        <v>50</v>
      </c>
      <c r="C9891" s="384">
        <v>1980</v>
      </c>
    </row>
    <row r="9892" spans="1:3">
      <c r="A9892">
        <v>2057</v>
      </c>
      <c r="B9892" s="265">
        <v>53</v>
      </c>
      <c r="C9892" s="384">
        <v>1964</v>
      </c>
    </row>
    <row r="9893" spans="1:3">
      <c r="A9893">
        <v>2058</v>
      </c>
      <c r="B9893" s="265">
        <v>50</v>
      </c>
      <c r="C9893" s="384">
        <v>1658</v>
      </c>
    </row>
    <row r="9894" spans="1:3">
      <c r="A9894">
        <v>2059</v>
      </c>
      <c r="B9894" s="265">
        <v>48</v>
      </c>
      <c r="C9894" s="384">
        <v>1524</v>
      </c>
    </row>
    <row r="9895" spans="1:3">
      <c r="A9895">
        <v>2060</v>
      </c>
      <c r="B9895" s="265">
        <v>51</v>
      </c>
      <c r="C9895" s="384">
        <v>1816</v>
      </c>
    </row>
    <row r="9896" spans="1:3">
      <c r="A9896">
        <v>2061</v>
      </c>
      <c r="B9896" s="265">
        <v>51</v>
      </c>
      <c r="C9896" s="384">
        <v>1686</v>
      </c>
    </row>
    <row r="9897" spans="1:3">
      <c r="A9897">
        <v>2062</v>
      </c>
      <c r="B9897" s="265">
        <v>50</v>
      </c>
      <c r="C9897" s="384">
        <v>1790</v>
      </c>
    </row>
    <row r="9898" spans="1:3">
      <c r="A9898">
        <v>2063</v>
      </c>
      <c r="B9898" s="265">
        <v>52</v>
      </c>
      <c r="C9898" s="384">
        <v>1926</v>
      </c>
    </row>
    <row r="9899" spans="1:3">
      <c r="A9899">
        <v>2064</v>
      </c>
      <c r="B9899" s="265">
        <v>48</v>
      </c>
      <c r="C9899" s="384">
        <v>1516</v>
      </c>
    </row>
    <row r="9900" spans="1:3">
      <c r="A9900">
        <v>2065</v>
      </c>
      <c r="B9900" s="265">
        <v>48</v>
      </c>
      <c r="C9900" s="384">
        <v>1674</v>
      </c>
    </row>
    <row r="9901" spans="1:3">
      <c r="A9901">
        <v>2066</v>
      </c>
      <c r="B9901" s="265">
        <v>48</v>
      </c>
      <c r="C9901" s="384">
        <v>1660</v>
      </c>
    </row>
    <row r="9902" spans="1:3">
      <c r="A9902">
        <v>2067</v>
      </c>
      <c r="B9902" s="265">
        <v>49</v>
      </c>
      <c r="C9902" s="384">
        <v>1602</v>
      </c>
    </row>
    <row r="9903" spans="1:3">
      <c r="A9903">
        <v>2068</v>
      </c>
      <c r="B9903" s="265">
        <v>49</v>
      </c>
      <c r="C9903" s="384">
        <v>1772</v>
      </c>
    </row>
    <row r="9904" spans="1:3">
      <c r="A9904">
        <v>2069</v>
      </c>
      <c r="B9904" s="265">
        <v>56</v>
      </c>
      <c r="C9904" s="384">
        <v>2206</v>
      </c>
    </row>
    <row r="9905" spans="1:3">
      <c r="A9905">
        <v>2070</v>
      </c>
      <c r="B9905" s="265">
        <v>53</v>
      </c>
      <c r="C9905" s="384">
        <v>1806</v>
      </c>
    </row>
    <row r="9906" spans="1:3">
      <c r="A9906">
        <v>2071</v>
      </c>
      <c r="B9906" s="265">
        <v>45</v>
      </c>
      <c r="C9906" s="384">
        <v>1584</v>
      </c>
    </row>
    <row r="9907" spans="1:3">
      <c r="A9907">
        <v>2072</v>
      </c>
      <c r="B9907" s="265">
        <v>49</v>
      </c>
      <c r="C9907" s="384">
        <v>1532</v>
      </c>
    </row>
    <row r="9908" spans="1:3">
      <c r="A9908">
        <v>2073</v>
      </c>
      <c r="B9908" s="265">
        <v>48</v>
      </c>
      <c r="C9908" s="384">
        <v>1600</v>
      </c>
    </row>
    <row r="9909" spans="1:3">
      <c r="A9909">
        <v>2074</v>
      </c>
      <c r="B9909" s="265">
        <v>48</v>
      </c>
      <c r="C9909" s="384">
        <v>1540</v>
      </c>
    </row>
    <row r="9910" spans="1:3">
      <c r="A9910">
        <v>2075</v>
      </c>
      <c r="B9910" s="265">
        <v>50</v>
      </c>
      <c r="C9910" s="384">
        <v>1718</v>
      </c>
    </row>
    <row r="9911" spans="1:3">
      <c r="A9911">
        <v>2076</v>
      </c>
      <c r="B9911" s="265">
        <v>57</v>
      </c>
      <c r="C9911" s="384">
        <v>2408</v>
      </c>
    </row>
    <row r="9912" spans="1:3">
      <c r="A9912">
        <v>2077</v>
      </c>
      <c r="B9912" s="265">
        <v>58</v>
      </c>
      <c r="C9912" s="384">
        <v>2722</v>
      </c>
    </row>
    <row r="9913" spans="1:3">
      <c r="A9913">
        <v>2078</v>
      </c>
      <c r="B9913" s="265">
        <v>55</v>
      </c>
      <c r="C9913" s="384">
        <v>2264</v>
      </c>
    </row>
    <row r="9914" spans="1:3">
      <c r="A9914">
        <v>2079</v>
      </c>
      <c r="B9914" s="265">
        <v>57</v>
      </c>
      <c r="C9914" s="384">
        <v>2406</v>
      </c>
    </row>
    <row r="9915" spans="1:3">
      <c r="A9915">
        <v>2080</v>
      </c>
      <c r="B9915" s="265">
        <v>58</v>
      </c>
      <c r="C9915" s="384">
        <v>2684</v>
      </c>
    </row>
    <row r="9916" spans="1:3">
      <c r="A9916">
        <v>2081</v>
      </c>
      <c r="B9916" s="265">
        <v>60</v>
      </c>
      <c r="C9916" s="384">
        <v>2896</v>
      </c>
    </row>
    <row r="9917" spans="1:3">
      <c r="A9917">
        <v>2082</v>
      </c>
      <c r="B9917" s="265">
        <v>62</v>
      </c>
      <c r="C9917" s="384">
        <v>2590</v>
      </c>
    </row>
    <row r="9918" spans="1:3">
      <c r="A9918">
        <v>2083</v>
      </c>
      <c r="B9918" s="265">
        <v>60</v>
      </c>
      <c r="C9918" s="384">
        <v>2748</v>
      </c>
    </row>
    <row r="9919" spans="1:3">
      <c r="A9919">
        <v>2084</v>
      </c>
      <c r="B9919" s="265">
        <v>58</v>
      </c>
      <c r="C9919" s="384">
        <v>2540</v>
      </c>
    </row>
    <row r="9920" spans="1:3">
      <c r="A9920">
        <v>2085</v>
      </c>
      <c r="B9920" s="265">
        <v>55</v>
      </c>
      <c r="C9920" s="384">
        <v>2490</v>
      </c>
    </row>
    <row r="9921" spans="1:3">
      <c r="A9921">
        <v>2086</v>
      </c>
      <c r="B9921" s="265">
        <v>61</v>
      </c>
      <c r="C9921" s="384">
        <v>2518</v>
      </c>
    </row>
    <row r="9922" spans="1:3">
      <c r="A9922">
        <v>2087</v>
      </c>
      <c r="B9922" s="265">
        <v>58</v>
      </c>
      <c r="C9922" s="384">
        <v>2290</v>
      </c>
    </row>
    <row r="9923" spans="1:3">
      <c r="A9923">
        <v>2088</v>
      </c>
      <c r="B9923" s="265">
        <v>52</v>
      </c>
      <c r="C9923" s="384">
        <v>2198</v>
      </c>
    </row>
    <row r="9924" spans="1:3">
      <c r="A9924">
        <v>2089</v>
      </c>
      <c r="B9924" s="265">
        <v>56</v>
      </c>
      <c r="C9924" s="384">
        <v>2230</v>
      </c>
    </row>
    <row r="9925" spans="1:3">
      <c r="A9925">
        <v>2090</v>
      </c>
      <c r="B9925" s="265">
        <v>58</v>
      </c>
      <c r="C9925" s="384">
        <v>2484</v>
      </c>
    </row>
    <row r="9926" spans="1:3">
      <c r="A9926">
        <v>2091</v>
      </c>
      <c r="B9926" s="265">
        <v>55</v>
      </c>
      <c r="C9926" s="384">
        <v>2220</v>
      </c>
    </row>
    <row r="9927" spans="1:3">
      <c r="A9927">
        <v>2092</v>
      </c>
      <c r="B9927" s="265">
        <v>54</v>
      </c>
      <c r="C9927" s="384">
        <v>2212</v>
      </c>
    </row>
    <row r="9928" spans="1:3">
      <c r="A9928">
        <v>2093</v>
      </c>
      <c r="B9928" s="265">
        <v>54</v>
      </c>
      <c r="C9928" s="384">
        <v>2124</v>
      </c>
    </row>
    <row r="9929" spans="1:3">
      <c r="A9929">
        <v>2094</v>
      </c>
      <c r="B9929" s="265">
        <v>59</v>
      </c>
      <c r="C9929" s="384">
        <v>2548</v>
      </c>
    </row>
    <row r="9930" spans="1:3">
      <c r="A9930">
        <v>2095</v>
      </c>
      <c r="B9930" s="265">
        <v>55</v>
      </c>
      <c r="C9930" s="384">
        <v>2260</v>
      </c>
    </row>
    <row r="9931" spans="1:3">
      <c r="A9931">
        <v>2096</v>
      </c>
      <c r="B9931" s="265">
        <v>58</v>
      </c>
      <c r="C9931" s="384">
        <v>2462</v>
      </c>
    </row>
    <row r="9932" spans="1:3">
      <c r="A9932">
        <v>2097</v>
      </c>
      <c r="B9932" s="265">
        <v>56</v>
      </c>
      <c r="C9932" s="384">
        <v>2354</v>
      </c>
    </row>
    <row r="9933" spans="1:3">
      <c r="A9933">
        <v>2098</v>
      </c>
      <c r="B9933" s="265">
        <v>55</v>
      </c>
      <c r="C9933" s="384">
        <v>2242</v>
      </c>
    </row>
    <row r="9934" spans="1:3">
      <c r="A9934">
        <v>2099</v>
      </c>
      <c r="B9934" s="265">
        <v>52</v>
      </c>
      <c r="C9934" s="384">
        <v>2444</v>
      </c>
    </row>
    <row r="9935" spans="1:3">
      <c r="A9935">
        <v>2100</v>
      </c>
      <c r="B9935" s="265">
        <v>55</v>
      </c>
      <c r="C9935" s="384">
        <v>2190</v>
      </c>
    </row>
    <row r="9936" spans="1:3">
      <c r="A9936">
        <v>2101</v>
      </c>
      <c r="B9936" s="265">
        <v>57</v>
      </c>
      <c r="C9936" s="384">
        <v>2478</v>
      </c>
    </row>
    <row r="9937" spans="1:3">
      <c r="A9937">
        <v>2102</v>
      </c>
      <c r="B9937" s="265">
        <v>60</v>
      </c>
      <c r="C9937" s="384">
        <v>2726</v>
      </c>
    </row>
    <row r="9938" spans="1:3">
      <c r="A9938">
        <v>2103</v>
      </c>
      <c r="B9938" s="265">
        <v>58</v>
      </c>
      <c r="C9938" s="384">
        <v>2458</v>
      </c>
    </row>
    <row r="9939" spans="1:3">
      <c r="A9939">
        <v>2104</v>
      </c>
      <c r="B9939" s="265">
        <v>57</v>
      </c>
      <c r="C9939" s="384">
        <v>2230</v>
      </c>
    </row>
    <row r="9940" spans="1:3">
      <c r="A9940">
        <v>2105</v>
      </c>
      <c r="B9940" s="265">
        <v>57</v>
      </c>
      <c r="C9940" s="384">
        <v>2254</v>
      </c>
    </row>
    <row r="9941" spans="1:3">
      <c r="A9941">
        <v>2106</v>
      </c>
      <c r="B9941" s="265">
        <v>61</v>
      </c>
      <c r="C9941" s="384">
        <v>2612</v>
      </c>
    </row>
    <row r="9942" spans="1:3">
      <c r="A9942">
        <v>2107</v>
      </c>
      <c r="B9942" s="265">
        <v>54</v>
      </c>
      <c r="C9942" s="384">
        <v>2086</v>
      </c>
    </row>
    <row r="9943" spans="1:3">
      <c r="A9943">
        <v>2108</v>
      </c>
      <c r="B9943" s="265">
        <v>57</v>
      </c>
      <c r="C9943" s="384">
        <v>2202</v>
      </c>
    </row>
    <row r="9944" spans="1:3">
      <c r="A9944">
        <v>2109</v>
      </c>
      <c r="B9944" s="265">
        <v>60</v>
      </c>
      <c r="C9944" s="384">
        <v>2468</v>
      </c>
    </row>
    <row r="9945" spans="1:3">
      <c r="A9945">
        <v>2110</v>
      </c>
      <c r="B9945" s="265">
        <v>54</v>
      </c>
      <c r="C9945" s="384">
        <v>2086</v>
      </c>
    </row>
    <row r="9946" spans="1:3">
      <c r="A9946">
        <v>2111</v>
      </c>
      <c r="B9946" s="265">
        <v>55</v>
      </c>
      <c r="C9946" s="384">
        <v>2122</v>
      </c>
    </row>
    <row r="9947" spans="1:3">
      <c r="A9947">
        <v>2112</v>
      </c>
      <c r="B9947" s="265">
        <v>39</v>
      </c>
      <c r="C9947" s="384">
        <v>2656</v>
      </c>
    </row>
    <row r="9948" spans="1:3">
      <c r="A9948">
        <v>2113</v>
      </c>
      <c r="B9948" s="265">
        <v>55</v>
      </c>
      <c r="C9948" s="384">
        <v>2356</v>
      </c>
    </row>
    <row r="9949" spans="1:3">
      <c r="A9949">
        <v>2114</v>
      </c>
      <c r="B9949" s="265">
        <v>56</v>
      </c>
      <c r="C9949" s="384">
        <v>2202</v>
      </c>
    </row>
    <row r="9950" spans="1:3">
      <c r="A9950">
        <v>2115</v>
      </c>
      <c r="B9950" s="265">
        <v>55</v>
      </c>
      <c r="C9950" s="384">
        <v>2246</v>
      </c>
    </row>
    <row r="9951" spans="1:3">
      <c r="A9951">
        <v>2116</v>
      </c>
      <c r="B9951" s="265">
        <v>54</v>
      </c>
      <c r="C9951" s="384">
        <v>1976</v>
      </c>
    </row>
    <row r="9952" spans="1:3">
      <c r="A9952">
        <v>2117</v>
      </c>
      <c r="B9952" s="265">
        <v>60</v>
      </c>
      <c r="C9952" s="384">
        <v>2250</v>
      </c>
    </row>
    <row r="9953" spans="1:3">
      <c r="A9953">
        <v>2118</v>
      </c>
      <c r="B9953" s="265">
        <v>57</v>
      </c>
      <c r="C9953" s="384">
        <v>2364</v>
      </c>
    </row>
    <row r="9954" spans="1:3">
      <c r="A9954">
        <v>2119</v>
      </c>
      <c r="B9954" s="265">
        <v>64</v>
      </c>
      <c r="C9954" s="384">
        <v>3410</v>
      </c>
    </row>
    <row r="9955" spans="1:3">
      <c r="A9955">
        <v>2120</v>
      </c>
      <c r="B9955" s="265">
        <v>54</v>
      </c>
      <c r="C9955" s="384">
        <v>2185</v>
      </c>
    </row>
    <row r="9956" spans="1:3">
      <c r="A9956">
        <v>2121</v>
      </c>
      <c r="B9956" s="265">
        <v>59</v>
      </c>
      <c r="C9956" s="384">
        <v>2536</v>
      </c>
    </row>
    <row r="9957" spans="1:3">
      <c r="A9957">
        <v>2122</v>
      </c>
      <c r="B9957" s="265">
        <v>55</v>
      </c>
      <c r="C9957" s="384">
        <v>2216</v>
      </c>
    </row>
    <row r="9958" spans="1:3">
      <c r="A9958">
        <v>2123</v>
      </c>
      <c r="B9958" s="265">
        <v>55</v>
      </c>
      <c r="C9958" s="384">
        <v>2116</v>
      </c>
    </row>
    <row r="9959" spans="1:3">
      <c r="A9959">
        <v>2124</v>
      </c>
      <c r="B9959" s="265">
        <v>47</v>
      </c>
      <c r="C9959" s="384">
        <v>1672</v>
      </c>
    </row>
    <row r="9960" spans="1:3">
      <c r="A9960">
        <v>2125</v>
      </c>
      <c r="B9960" s="265">
        <v>55</v>
      </c>
      <c r="C9960" s="384">
        <v>2160</v>
      </c>
    </row>
    <row r="9961" spans="1:3">
      <c r="A9961">
        <v>2126</v>
      </c>
      <c r="B9961" s="265">
        <v>60</v>
      </c>
      <c r="C9961" s="384">
        <v>2918</v>
      </c>
    </row>
    <row r="9962" spans="1:3">
      <c r="A9962">
        <v>2127</v>
      </c>
      <c r="B9962" s="265">
        <v>55</v>
      </c>
      <c r="C9962" s="384">
        <v>1890</v>
      </c>
    </row>
    <row r="9963" spans="1:3">
      <c r="A9963">
        <v>2128</v>
      </c>
      <c r="B9963" s="265">
        <v>59</v>
      </c>
      <c r="C9963" s="384">
        <v>2662</v>
      </c>
    </row>
    <row r="9964" spans="1:3">
      <c r="A9964">
        <v>2129</v>
      </c>
      <c r="B9964" s="265">
        <v>54</v>
      </c>
      <c r="C9964" s="384">
        <v>2590</v>
      </c>
    </row>
    <row r="9965" spans="1:3">
      <c r="A9965">
        <v>2130</v>
      </c>
      <c r="B9965" s="265">
        <v>58</v>
      </c>
      <c r="C9965" s="384">
        <v>2760</v>
      </c>
    </row>
    <row r="9966" spans="1:3">
      <c r="A9966">
        <v>2131</v>
      </c>
      <c r="B9966" s="265">
        <v>57</v>
      </c>
      <c r="C9966" s="384">
        <v>2126</v>
      </c>
    </row>
    <row r="9967" spans="1:3">
      <c r="A9967">
        <v>2132</v>
      </c>
      <c r="B9967" s="265">
        <v>58</v>
      </c>
      <c r="C9967" s="384">
        <v>2460</v>
      </c>
    </row>
    <row r="9968" spans="1:3">
      <c r="A9968">
        <v>2133</v>
      </c>
      <c r="B9968" s="265">
        <v>55</v>
      </c>
      <c r="C9968" s="384">
        <v>2270</v>
      </c>
    </row>
    <row r="9969" spans="1:3">
      <c r="A9969">
        <v>2134</v>
      </c>
      <c r="B9969" s="265">
        <v>56</v>
      </c>
      <c r="C9969" s="384">
        <v>2294</v>
      </c>
    </row>
    <row r="9970" spans="1:3">
      <c r="A9970">
        <v>2135</v>
      </c>
      <c r="B9970" s="265">
        <v>50</v>
      </c>
      <c r="C9970" s="384">
        <v>2154</v>
      </c>
    </row>
    <row r="9971" spans="1:3">
      <c r="A9971">
        <v>2136</v>
      </c>
      <c r="B9971" s="265">
        <v>58</v>
      </c>
      <c r="C9971" s="384">
        <v>2444</v>
      </c>
    </row>
    <row r="9972" spans="1:3">
      <c r="A9972">
        <v>2137</v>
      </c>
      <c r="B9972" s="265">
        <v>59</v>
      </c>
      <c r="C9972" s="384">
        <v>2298</v>
      </c>
    </row>
    <row r="9973" spans="1:3">
      <c r="A9973">
        <v>2138</v>
      </c>
      <c r="B9973" s="265">
        <v>53</v>
      </c>
      <c r="C9973" s="384">
        <v>1850</v>
      </c>
    </row>
    <row r="9974" spans="1:3">
      <c r="A9974">
        <v>2139</v>
      </c>
      <c r="B9974" s="265">
        <v>57</v>
      </c>
      <c r="C9974" s="384">
        <v>2330</v>
      </c>
    </row>
    <row r="9975" spans="1:3">
      <c r="A9975">
        <v>2140</v>
      </c>
      <c r="B9975" s="265">
        <v>59</v>
      </c>
      <c r="C9975" s="384">
        <v>2698</v>
      </c>
    </row>
    <row r="9976" spans="1:3">
      <c r="A9976">
        <v>2141</v>
      </c>
      <c r="B9976" s="265">
        <v>54</v>
      </c>
      <c r="C9976" s="384">
        <v>2190</v>
      </c>
    </row>
    <row r="9977" spans="1:3">
      <c r="A9977">
        <v>2142</v>
      </c>
      <c r="B9977" s="265">
        <v>63</v>
      </c>
      <c r="C9977" s="384">
        <v>3068</v>
      </c>
    </row>
    <row r="9978" spans="1:3">
      <c r="A9978">
        <v>2143</v>
      </c>
      <c r="B9978" s="265">
        <v>59</v>
      </c>
      <c r="C9978" s="384">
        <v>2786</v>
      </c>
    </row>
    <row r="9979" spans="1:3">
      <c r="A9979">
        <v>2144</v>
      </c>
      <c r="B9979" s="265">
        <v>50</v>
      </c>
      <c r="C9979" s="384">
        <v>1796</v>
      </c>
    </row>
    <row r="9980" spans="1:3">
      <c r="A9980">
        <v>2145</v>
      </c>
      <c r="B9980" s="265">
        <v>62</v>
      </c>
      <c r="C9980" s="384">
        <v>2804</v>
      </c>
    </row>
    <row r="9981" spans="1:3">
      <c r="A9981">
        <v>2146</v>
      </c>
      <c r="B9981" s="265">
        <v>62</v>
      </c>
      <c r="C9981" s="384">
        <v>3064</v>
      </c>
    </row>
    <row r="9982" spans="1:3">
      <c r="A9982">
        <v>2147</v>
      </c>
      <c r="B9982" s="265">
        <v>55</v>
      </c>
      <c r="C9982" s="384">
        <v>2158</v>
      </c>
    </row>
    <row r="9983" spans="1:3">
      <c r="A9983">
        <v>2148</v>
      </c>
      <c r="B9983" s="265">
        <v>51</v>
      </c>
      <c r="C9983" s="384">
        <v>1740</v>
      </c>
    </row>
    <row r="9984" spans="1:3">
      <c r="A9984">
        <v>2149</v>
      </c>
      <c r="B9984" s="265">
        <v>57</v>
      </c>
      <c r="C9984" s="384">
        <v>2320</v>
      </c>
    </row>
    <row r="9985" spans="1:3">
      <c r="A9985">
        <v>2150</v>
      </c>
      <c r="B9985" s="265">
        <v>50</v>
      </c>
      <c r="C9985" s="384">
        <v>2126</v>
      </c>
    </row>
    <row r="9986" spans="1:3">
      <c r="A9986">
        <v>2151</v>
      </c>
      <c r="B9986" s="265">
        <v>58</v>
      </c>
      <c r="C9986" s="384">
        <v>2450</v>
      </c>
    </row>
    <row r="9987" spans="1:3">
      <c r="A9987">
        <v>2152</v>
      </c>
      <c r="B9987" s="265">
        <v>37</v>
      </c>
      <c r="C9987" s="384">
        <v>1028</v>
      </c>
    </row>
    <row r="9988" spans="1:3">
      <c r="A9988">
        <v>2153</v>
      </c>
      <c r="B9988" s="265">
        <v>40</v>
      </c>
      <c r="C9988" s="384">
        <v>952</v>
      </c>
    </row>
    <row r="9989" spans="1:3">
      <c r="A9989">
        <v>2154</v>
      </c>
      <c r="B9989" s="265">
        <v>35</v>
      </c>
      <c r="C9989" s="384">
        <v>940</v>
      </c>
    </row>
    <row r="9990" spans="1:3">
      <c r="A9990">
        <v>2155</v>
      </c>
      <c r="B9990" s="265">
        <v>43</v>
      </c>
      <c r="C9990" s="384">
        <v>1296</v>
      </c>
    </row>
    <row r="9991" spans="1:3">
      <c r="A9991">
        <v>2156</v>
      </c>
      <c r="B9991" s="265">
        <v>30</v>
      </c>
      <c r="C9991" s="384">
        <v>874</v>
      </c>
    </row>
    <row r="9992" spans="1:3">
      <c r="A9992">
        <v>2157</v>
      </c>
      <c r="B9992" s="265">
        <v>47</v>
      </c>
      <c r="C9992" s="384">
        <v>1404</v>
      </c>
    </row>
    <row r="9993" spans="1:3">
      <c r="A9993">
        <v>2158</v>
      </c>
      <c r="B9993" s="265">
        <v>43</v>
      </c>
      <c r="C9993" s="384">
        <v>1208</v>
      </c>
    </row>
    <row r="9994" spans="1:3">
      <c r="A9994">
        <v>2159</v>
      </c>
      <c r="B9994" s="265">
        <v>37</v>
      </c>
      <c r="C9994" s="384">
        <v>906</v>
      </c>
    </row>
    <row r="9995" spans="1:3">
      <c r="A9995">
        <v>2160</v>
      </c>
      <c r="B9995" s="265">
        <v>40</v>
      </c>
      <c r="C9995" s="384">
        <v>1246</v>
      </c>
    </row>
    <row r="9996" spans="1:3">
      <c r="A9996">
        <v>2161</v>
      </c>
      <c r="B9996" s="265">
        <v>43</v>
      </c>
      <c r="C9996" s="384">
        <v>1060</v>
      </c>
    </row>
    <row r="9997" spans="1:3">
      <c r="A9997">
        <v>2162</v>
      </c>
      <c r="B9997" s="265">
        <v>47</v>
      </c>
      <c r="C9997" s="384">
        <v>1538</v>
      </c>
    </row>
    <row r="9998" spans="1:3">
      <c r="A9998">
        <v>2163</v>
      </c>
      <c r="B9998" s="265">
        <v>35</v>
      </c>
      <c r="C9998" s="384">
        <v>872</v>
      </c>
    </row>
    <row r="9999" spans="1:3">
      <c r="A9999">
        <v>2164</v>
      </c>
      <c r="B9999" s="265">
        <v>40</v>
      </c>
      <c r="C9999" s="384">
        <v>1158</v>
      </c>
    </row>
    <row r="10000" spans="1:3">
      <c r="A10000">
        <v>2165</v>
      </c>
      <c r="B10000" s="265">
        <v>39</v>
      </c>
      <c r="C10000" s="384">
        <v>884</v>
      </c>
    </row>
    <row r="10001" spans="1:3">
      <c r="A10001">
        <v>2166</v>
      </c>
      <c r="B10001" s="265">
        <v>38</v>
      </c>
      <c r="C10001" s="384">
        <v>912</v>
      </c>
    </row>
    <row r="10002" spans="1:3">
      <c r="A10002">
        <v>2167</v>
      </c>
      <c r="B10002" s="265">
        <v>40</v>
      </c>
      <c r="C10002" s="384">
        <v>1144</v>
      </c>
    </row>
    <row r="10003" spans="1:3">
      <c r="A10003">
        <v>2168</v>
      </c>
      <c r="B10003" s="265">
        <v>39</v>
      </c>
      <c r="C10003" s="384">
        <v>1138</v>
      </c>
    </row>
    <row r="10004" spans="1:3">
      <c r="A10004">
        <v>2169</v>
      </c>
      <c r="B10004" s="265">
        <v>40</v>
      </c>
      <c r="C10004" s="384">
        <v>1002</v>
      </c>
    </row>
    <row r="10005" spans="1:3">
      <c r="A10005">
        <v>2170</v>
      </c>
      <c r="B10005" s="293">
        <v>41</v>
      </c>
      <c r="C10005" s="433">
        <v>952</v>
      </c>
    </row>
    <row r="10006" spans="1:3">
      <c r="A10006">
        <v>2171</v>
      </c>
      <c r="B10006" s="270">
        <v>46</v>
      </c>
      <c r="C10006" s="385">
        <v>1362</v>
      </c>
    </row>
    <row r="10007" spans="1:3">
      <c r="A10007">
        <v>2172</v>
      </c>
      <c r="B10007" s="270">
        <v>38</v>
      </c>
      <c r="C10007" s="385">
        <v>1036</v>
      </c>
    </row>
    <row r="10008" spans="1:3">
      <c r="A10008">
        <v>2173</v>
      </c>
      <c r="B10008" s="270">
        <v>45</v>
      </c>
      <c r="C10008" s="385">
        <v>1260</v>
      </c>
    </row>
    <row r="10009" spans="1:3">
      <c r="A10009">
        <v>2174</v>
      </c>
      <c r="B10009" s="270">
        <v>41</v>
      </c>
      <c r="C10009" s="385">
        <v>1232</v>
      </c>
    </row>
    <row r="10010" spans="1:3">
      <c r="A10010">
        <v>2175</v>
      </c>
      <c r="B10010" s="270">
        <v>43</v>
      </c>
      <c r="C10010" s="385">
        <v>1152</v>
      </c>
    </row>
    <row r="10011" spans="1:3">
      <c r="A10011">
        <v>2176</v>
      </c>
      <c r="B10011" s="270">
        <v>42</v>
      </c>
      <c r="C10011" s="385">
        <v>1290</v>
      </c>
    </row>
    <row r="10012" spans="1:3">
      <c r="A10012">
        <v>2177</v>
      </c>
      <c r="B10012" s="270">
        <v>40</v>
      </c>
      <c r="C10012" s="385">
        <v>880</v>
      </c>
    </row>
    <row r="10013" spans="1:3">
      <c r="A10013">
        <v>2178</v>
      </c>
      <c r="B10013" s="270">
        <v>46</v>
      </c>
      <c r="C10013" s="385">
        <v>1328</v>
      </c>
    </row>
    <row r="10014" spans="1:3">
      <c r="A10014">
        <v>2179</v>
      </c>
      <c r="B10014" s="270">
        <v>44</v>
      </c>
      <c r="C10014" s="385">
        <v>1202</v>
      </c>
    </row>
    <row r="10015" spans="1:3">
      <c r="A10015">
        <v>2180</v>
      </c>
      <c r="B10015" s="270">
        <v>37</v>
      </c>
      <c r="C10015" s="385">
        <v>928</v>
      </c>
    </row>
    <row r="10016" spans="1:3">
      <c r="A10016">
        <v>2181</v>
      </c>
      <c r="B10016" s="270">
        <v>45</v>
      </c>
      <c r="C10016" s="385">
        <v>1242</v>
      </c>
    </row>
    <row r="10017" spans="1:3">
      <c r="A10017">
        <v>2182</v>
      </c>
      <c r="B10017" s="270">
        <v>46</v>
      </c>
      <c r="C10017" s="385">
        <v>1848</v>
      </c>
    </row>
    <row r="10018" spans="1:3">
      <c r="A10018">
        <v>2183</v>
      </c>
      <c r="B10018" s="270">
        <v>49</v>
      </c>
      <c r="C10018" s="385">
        <v>1648</v>
      </c>
    </row>
    <row r="10019" spans="1:3">
      <c r="A10019">
        <v>2184</v>
      </c>
      <c r="B10019" s="270">
        <v>50</v>
      </c>
      <c r="C10019" s="385">
        <v>1664</v>
      </c>
    </row>
    <row r="10020" spans="1:3">
      <c r="A10020">
        <v>2185</v>
      </c>
      <c r="B10020" s="270">
        <v>53</v>
      </c>
      <c r="C10020" s="385">
        <v>2040</v>
      </c>
    </row>
    <row r="10021" spans="1:3">
      <c r="A10021">
        <v>2186</v>
      </c>
      <c r="B10021" s="270">
        <v>49</v>
      </c>
      <c r="C10021" s="385">
        <v>1646</v>
      </c>
    </row>
    <row r="10022" spans="1:3">
      <c r="A10022">
        <v>2187</v>
      </c>
      <c r="B10022" s="270">
        <v>49</v>
      </c>
      <c r="C10022" s="385">
        <v>1720</v>
      </c>
    </row>
    <row r="10023" spans="1:3">
      <c r="A10023">
        <v>2188</v>
      </c>
      <c r="B10023" s="270">
        <v>47</v>
      </c>
      <c r="C10023" s="385">
        <v>1339</v>
      </c>
    </row>
    <row r="10024" spans="1:3">
      <c r="A10024">
        <v>2189</v>
      </c>
      <c r="B10024" s="270">
        <v>50</v>
      </c>
      <c r="C10024" s="385">
        <v>1868</v>
      </c>
    </row>
    <row r="10025" spans="1:3">
      <c r="A10025">
        <v>2190</v>
      </c>
      <c r="B10025" s="270">
        <v>54</v>
      </c>
      <c r="C10025" s="385">
        <v>1956</v>
      </c>
    </row>
    <row r="10026" spans="1:3">
      <c r="A10026">
        <v>2191</v>
      </c>
      <c r="B10026" s="270">
        <v>48</v>
      </c>
      <c r="C10026" s="385">
        <v>1692</v>
      </c>
    </row>
    <row r="10027" spans="1:3">
      <c r="A10027">
        <v>2192</v>
      </c>
      <c r="B10027" s="270">
        <v>44</v>
      </c>
      <c r="C10027" s="385">
        <v>1300</v>
      </c>
    </row>
    <row r="10028" spans="1:3">
      <c r="A10028">
        <v>2193</v>
      </c>
      <c r="B10028" s="270">
        <v>45</v>
      </c>
      <c r="C10028" s="385">
        <v>1260</v>
      </c>
    </row>
    <row r="10029" spans="1:3">
      <c r="A10029">
        <v>2194</v>
      </c>
      <c r="B10029" s="270">
        <v>47</v>
      </c>
      <c r="C10029" s="385">
        <v>1334</v>
      </c>
    </row>
    <row r="10030" spans="1:3">
      <c r="A10030">
        <v>2195</v>
      </c>
      <c r="B10030" s="270">
        <v>50</v>
      </c>
      <c r="C10030" s="385">
        <v>1756</v>
      </c>
    </row>
    <row r="10031" spans="1:3">
      <c r="A10031">
        <v>2196</v>
      </c>
      <c r="B10031" s="270">
        <v>49</v>
      </c>
      <c r="C10031" s="385">
        <v>1558</v>
      </c>
    </row>
    <row r="10032" spans="1:3">
      <c r="A10032">
        <v>2197</v>
      </c>
      <c r="B10032" s="270">
        <v>51</v>
      </c>
      <c r="C10032" s="385">
        <v>1878</v>
      </c>
    </row>
    <row r="10033" spans="1:3">
      <c r="A10033">
        <v>2198</v>
      </c>
      <c r="B10033" s="270">
        <v>41</v>
      </c>
      <c r="C10033" s="385">
        <v>1092</v>
      </c>
    </row>
    <row r="10034" spans="1:3">
      <c r="A10034">
        <v>2199</v>
      </c>
      <c r="B10034" s="270">
        <v>50</v>
      </c>
      <c r="C10034" s="385">
        <v>1890</v>
      </c>
    </row>
    <row r="10035" spans="1:3">
      <c r="A10035">
        <v>2200</v>
      </c>
      <c r="B10035" s="270">
        <v>35</v>
      </c>
      <c r="C10035" s="385">
        <v>728</v>
      </c>
    </row>
    <row r="10036" spans="1:3">
      <c r="A10036">
        <v>2201</v>
      </c>
      <c r="B10036" s="270">
        <v>51</v>
      </c>
      <c r="C10036" s="385">
        <v>1886</v>
      </c>
    </row>
    <row r="10037" spans="1:3">
      <c r="A10037">
        <v>2202</v>
      </c>
      <c r="B10037" s="270">
        <v>48</v>
      </c>
      <c r="C10037" s="385">
        <v>1514</v>
      </c>
    </row>
    <row r="10038" spans="1:3">
      <c r="A10038">
        <v>2203</v>
      </c>
      <c r="B10038" s="270">
        <v>48</v>
      </c>
      <c r="C10038" s="385">
        <v>1664</v>
      </c>
    </row>
    <row r="10039" spans="1:3">
      <c r="A10039">
        <v>2204</v>
      </c>
      <c r="B10039" s="270">
        <v>49</v>
      </c>
      <c r="C10039" s="385">
        <v>1702</v>
      </c>
    </row>
    <row r="10040" spans="1:3">
      <c r="A10040">
        <v>2205</v>
      </c>
      <c r="B10040" s="270">
        <v>48</v>
      </c>
      <c r="C10040" s="385">
        <v>1464</v>
      </c>
    </row>
    <row r="10041" spans="1:3">
      <c r="A10041">
        <v>2206</v>
      </c>
      <c r="B10041" s="270">
        <v>38</v>
      </c>
      <c r="C10041" s="385">
        <v>886</v>
      </c>
    </row>
    <row r="10042" spans="1:3">
      <c r="A10042">
        <v>2207</v>
      </c>
      <c r="B10042" s="270">
        <v>49</v>
      </c>
      <c r="C10042" s="385">
        <v>1458</v>
      </c>
    </row>
    <row r="10043" spans="1:3">
      <c r="A10043">
        <v>2208</v>
      </c>
      <c r="B10043" s="270">
        <v>47</v>
      </c>
      <c r="C10043" s="385">
        <v>1350</v>
      </c>
    </row>
    <row r="10044" spans="1:3">
      <c r="A10044">
        <v>2209</v>
      </c>
      <c r="B10044" s="270">
        <v>50</v>
      </c>
      <c r="C10044" s="385">
        <v>1526</v>
      </c>
    </row>
    <row r="10045" spans="1:3">
      <c r="A10045">
        <v>2210</v>
      </c>
      <c r="B10045" s="270">
        <v>53</v>
      </c>
      <c r="C10045" s="385">
        <v>1938</v>
      </c>
    </row>
    <row r="10046" spans="1:3">
      <c r="A10046">
        <v>2211</v>
      </c>
      <c r="B10046" s="270">
        <v>50</v>
      </c>
      <c r="C10046" s="385">
        <v>1848</v>
      </c>
    </row>
    <row r="10047" spans="1:3">
      <c r="A10047">
        <v>2212</v>
      </c>
      <c r="B10047" s="270">
        <v>47</v>
      </c>
      <c r="C10047" s="385">
        <v>1360</v>
      </c>
    </row>
    <row r="10048" spans="1:3">
      <c r="A10048">
        <v>2213</v>
      </c>
      <c r="B10048" s="270">
        <v>46</v>
      </c>
      <c r="C10048" s="385">
        <v>1348</v>
      </c>
    </row>
    <row r="10049" spans="1:3">
      <c r="A10049">
        <v>2214</v>
      </c>
      <c r="B10049" s="270">
        <v>50</v>
      </c>
      <c r="C10049" s="385">
        <v>1686</v>
      </c>
    </row>
    <row r="10050" spans="1:3">
      <c r="A10050">
        <v>2215</v>
      </c>
      <c r="B10050" s="270">
        <v>48</v>
      </c>
      <c r="C10050" s="385">
        <v>1528</v>
      </c>
    </row>
    <row r="10051" spans="1:3">
      <c r="A10051">
        <v>2216</v>
      </c>
      <c r="B10051" s="270">
        <v>42</v>
      </c>
      <c r="C10051" s="385">
        <v>1350</v>
      </c>
    </row>
    <row r="10052" spans="1:3">
      <c r="A10052">
        <v>2217</v>
      </c>
      <c r="B10052" s="270">
        <v>46</v>
      </c>
      <c r="C10052" s="385">
        <v>1368</v>
      </c>
    </row>
    <row r="10053" spans="1:3">
      <c r="A10053">
        <v>2218</v>
      </c>
      <c r="B10053" s="270">
        <v>51</v>
      </c>
      <c r="C10053" s="385">
        <v>1932</v>
      </c>
    </row>
    <row r="10054" spans="1:3">
      <c r="A10054">
        <v>2219</v>
      </c>
      <c r="B10054" s="270">
        <v>52</v>
      </c>
      <c r="C10054" s="385">
        <v>1782</v>
      </c>
    </row>
    <row r="10055" spans="1:3">
      <c r="A10055">
        <v>2220</v>
      </c>
      <c r="B10055" s="270">
        <v>48</v>
      </c>
      <c r="C10055" s="385">
        <v>1664</v>
      </c>
    </row>
    <row r="10056" spans="1:3">
      <c r="A10056">
        <v>2221</v>
      </c>
      <c r="B10056" s="270">
        <v>50</v>
      </c>
      <c r="C10056" s="385">
        <v>1570</v>
      </c>
    </row>
    <row r="10057" spans="1:3">
      <c r="A10057">
        <v>2222</v>
      </c>
      <c r="B10057" s="270">
        <v>47</v>
      </c>
      <c r="C10057" s="385">
        <v>1578</v>
      </c>
    </row>
    <row r="10058" spans="1:3">
      <c r="A10058">
        <v>2223</v>
      </c>
      <c r="B10058" s="270">
        <v>41</v>
      </c>
      <c r="C10058" s="385">
        <v>1438</v>
      </c>
    </row>
    <row r="10059" spans="1:3">
      <c r="A10059">
        <v>2224</v>
      </c>
      <c r="B10059" s="270">
        <v>43</v>
      </c>
      <c r="C10059" s="385">
        <v>1108</v>
      </c>
    </row>
    <row r="10060" spans="1:3">
      <c r="A10060">
        <v>2225</v>
      </c>
      <c r="B10060" s="270">
        <v>42</v>
      </c>
      <c r="C10060" s="385">
        <v>1088</v>
      </c>
    </row>
    <row r="10061" spans="1:3">
      <c r="A10061">
        <v>2226</v>
      </c>
      <c r="B10061" s="270">
        <v>43</v>
      </c>
      <c r="C10061" s="385">
        <v>1157</v>
      </c>
    </row>
    <row r="10062" spans="1:3">
      <c r="A10062">
        <v>2227</v>
      </c>
      <c r="B10062" s="270">
        <v>44</v>
      </c>
      <c r="C10062" s="385">
        <v>1512</v>
      </c>
    </row>
    <row r="10063" spans="1:3">
      <c r="A10063">
        <v>2228</v>
      </c>
      <c r="B10063" s="270">
        <v>58</v>
      </c>
      <c r="C10063" s="385">
        <v>1032</v>
      </c>
    </row>
    <row r="10064" spans="1:3">
      <c r="A10064">
        <v>2229</v>
      </c>
      <c r="B10064" s="270">
        <v>44</v>
      </c>
      <c r="C10064" s="385">
        <v>1134</v>
      </c>
    </row>
    <row r="10065" spans="1:3">
      <c r="A10065">
        <v>2230</v>
      </c>
      <c r="B10065" s="270">
        <v>41</v>
      </c>
      <c r="C10065" s="385">
        <v>1206</v>
      </c>
    </row>
    <row r="10066" spans="1:3">
      <c r="A10066">
        <v>2231</v>
      </c>
      <c r="B10066" s="270">
        <v>43</v>
      </c>
      <c r="C10066" s="385">
        <v>1268</v>
      </c>
    </row>
    <row r="10067" spans="1:3">
      <c r="A10067">
        <v>2232</v>
      </c>
      <c r="B10067" s="270">
        <v>43</v>
      </c>
      <c r="C10067" s="385">
        <v>1138</v>
      </c>
    </row>
    <row r="10068" spans="1:3">
      <c r="A10068">
        <v>2233</v>
      </c>
      <c r="B10068" s="270">
        <v>43</v>
      </c>
      <c r="C10068" s="385">
        <v>1078</v>
      </c>
    </row>
    <row r="10069" spans="1:3">
      <c r="A10069">
        <v>2234</v>
      </c>
      <c r="B10069" s="270">
        <v>55</v>
      </c>
      <c r="C10069" s="385">
        <v>2442</v>
      </c>
    </row>
    <row r="10070" spans="1:3">
      <c r="A10070">
        <v>2235</v>
      </c>
      <c r="B10070" s="270">
        <v>37</v>
      </c>
      <c r="C10070" s="385">
        <v>820</v>
      </c>
    </row>
    <row r="10071" spans="1:3">
      <c r="A10071">
        <v>2236</v>
      </c>
      <c r="B10071" s="270">
        <v>41</v>
      </c>
      <c r="C10071" s="385">
        <v>1040</v>
      </c>
    </row>
    <row r="10072" spans="1:3">
      <c r="A10072">
        <v>2237</v>
      </c>
      <c r="B10072" s="270">
        <v>41</v>
      </c>
      <c r="C10072" s="385">
        <v>1164</v>
      </c>
    </row>
    <row r="10073" spans="1:3">
      <c r="A10073">
        <v>2238</v>
      </c>
      <c r="B10073" s="270">
        <v>42</v>
      </c>
      <c r="C10073" s="385">
        <v>1444</v>
      </c>
    </row>
    <row r="10074" spans="1:3">
      <c r="A10074">
        <v>2239</v>
      </c>
      <c r="B10074" s="270">
        <v>42</v>
      </c>
      <c r="C10074" s="385">
        <v>1048</v>
      </c>
    </row>
    <row r="10075" spans="1:3">
      <c r="A10075">
        <v>2240</v>
      </c>
      <c r="B10075" s="270">
        <v>43</v>
      </c>
      <c r="C10075" s="385">
        <v>1388</v>
      </c>
    </row>
    <row r="10076" spans="1:3">
      <c r="A10076">
        <v>2241</v>
      </c>
      <c r="B10076" s="270">
        <v>43</v>
      </c>
      <c r="C10076" s="385">
        <v>1250</v>
      </c>
    </row>
    <row r="10077" spans="1:3">
      <c r="A10077">
        <v>2242</v>
      </c>
      <c r="B10077" s="270">
        <v>38</v>
      </c>
      <c r="C10077" s="385">
        <v>964</v>
      </c>
    </row>
    <row r="10078" spans="1:3">
      <c r="A10078">
        <v>2243</v>
      </c>
      <c r="B10078" s="270">
        <v>60</v>
      </c>
      <c r="C10078" s="385">
        <v>2954</v>
      </c>
    </row>
    <row r="10079" spans="1:3">
      <c r="A10079">
        <v>2244</v>
      </c>
      <c r="B10079" s="270">
        <v>50</v>
      </c>
      <c r="C10079" s="385">
        <v>1730</v>
      </c>
    </row>
    <row r="10080" spans="1:3">
      <c r="A10080">
        <v>2245</v>
      </c>
      <c r="B10080" s="270">
        <v>62</v>
      </c>
      <c r="C10080" s="385">
        <v>2864</v>
      </c>
    </row>
    <row r="10081" spans="1:3">
      <c r="A10081">
        <v>2246</v>
      </c>
      <c r="B10081" s="270">
        <v>55</v>
      </c>
      <c r="C10081" s="385">
        <v>2158</v>
      </c>
    </row>
    <row r="10082" spans="1:3">
      <c r="A10082">
        <v>2247</v>
      </c>
      <c r="B10082" s="270">
        <v>56</v>
      </c>
      <c r="C10082" s="385">
        <v>2290</v>
      </c>
    </row>
    <row r="10083" spans="1:3">
      <c r="A10083">
        <v>2248</v>
      </c>
      <c r="B10083" s="270">
        <v>59</v>
      </c>
      <c r="C10083" s="385">
        <v>2566</v>
      </c>
    </row>
    <row r="10084" spans="1:3">
      <c r="A10084">
        <v>2249</v>
      </c>
      <c r="B10084" s="270">
        <v>58</v>
      </c>
      <c r="C10084" s="385">
        <v>2508</v>
      </c>
    </row>
    <row r="10085" spans="1:3">
      <c r="A10085">
        <v>2250</v>
      </c>
      <c r="B10085" s="270">
        <v>54</v>
      </c>
      <c r="C10085" s="385">
        <v>2198</v>
      </c>
    </row>
    <row r="10086" spans="1:3">
      <c r="A10086">
        <v>2251</v>
      </c>
      <c r="B10086" s="270">
        <v>59</v>
      </c>
      <c r="C10086" s="385">
        <v>2546</v>
      </c>
    </row>
    <row r="10087" spans="1:3">
      <c r="A10087">
        <v>2252</v>
      </c>
      <c r="B10087" s="270">
        <v>55</v>
      </c>
      <c r="C10087" s="385">
        <v>2134</v>
      </c>
    </row>
    <row r="10088" spans="1:3">
      <c r="A10088">
        <v>2253</v>
      </c>
      <c r="B10088" s="270">
        <v>54</v>
      </c>
      <c r="C10088" s="385">
        <v>2214</v>
      </c>
    </row>
    <row r="10089" spans="1:3">
      <c r="A10089">
        <v>2254</v>
      </c>
      <c r="B10089" s="270">
        <v>61</v>
      </c>
      <c r="C10089" s="385">
        <v>2668</v>
      </c>
    </row>
    <row r="10090" spans="1:3">
      <c r="A10090">
        <v>2255</v>
      </c>
      <c r="B10090" s="270">
        <v>53</v>
      </c>
      <c r="C10090" s="385">
        <v>2218</v>
      </c>
    </row>
    <row r="10091" spans="1:3">
      <c r="A10091">
        <v>2256</v>
      </c>
      <c r="B10091" s="270">
        <v>56</v>
      </c>
      <c r="C10091" s="385">
        <v>2218</v>
      </c>
    </row>
    <row r="10092" spans="1:3">
      <c r="A10092">
        <v>2257</v>
      </c>
      <c r="B10092" s="270">
        <v>58</v>
      </c>
      <c r="C10092" s="385">
        <v>2304</v>
      </c>
    </row>
    <row r="10093" spans="1:3">
      <c r="A10093">
        <v>2258</v>
      </c>
      <c r="B10093" s="270">
        <v>55</v>
      </c>
      <c r="C10093" s="385">
        <v>2314</v>
      </c>
    </row>
    <row r="10094" spans="1:3">
      <c r="A10094">
        <v>2259</v>
      </c>
      <c r="B10094" s="270">
        <v>61</v>
      </c>
      <c r="C10094" s="385">
        <v>2648</v>
      </c>
    </row>
    <row r="10095" spans="1:3">
      <c r="A10095">
        <v>2260</v>
      </c>
      <c r="B10095" s="270">
        <v>60</v>
      </c>
      <c r="C10095" s="385">
        <v>2748</v>
      </c>
    </row>
    <row r="10096" spans="1:3">
      <c r="A10096">
        <v>2261</v>
      </c>
      <c r="B10096" s="270">
        <v>55</v>
      </c>
      <c r="C10096" s="385">
        <v>2194</v>
      </c>
    </row>
    <row r="10097" spans="1:3">
      <c r="A10097">
        <v>2262</v>
      </c>
      <c r="B10097" s="270">
        <v>55</v>
      </c>
      <c r="C10097" s="385">
        <v>2244</v>
      </c>
    </row>
    <row r="10098" spans="1:3">
      <c r="A10098">
        <v>2263</v>
      </c>
      <c r="B10098" s="270">
        <v>58</v>
      </c>
      <c r="C10098" s="385">
        <v>2332</v>
      </c>
    </row>
    <row r="10099" spans="1:3">
      <c r="A10099">
        <v>2264</v>
      </c>
      <c r="B10099" s="270">
        <v>53</v>
      </c>
      <c r="C10099" s="385">
        <v>2292</v>
      </c>
    </row>
    <row r="10100" spans="1:3">
      <c r="A10100">
        <v>2265</v>
      </c>
      <c r="B10100" s="270">
        <v>58</v>
      </c>
      <c r="C10100" s="385">
        <v>2382</v>
      </c>
    </row>
    <row r="10101" spans="1:3">
      <c r="A10101">
        <v>2266</v>
      </c>
      <c r="B10101" s="270">
        <v>60</v>
      </c>
      <c r="C10101" s="385">
        <v>2508</v>
      </c>
    </row>
    <row r="10102" spans="1:3">
      <c r="A10102">
        <v>2267</v>
      </c>
      <c r="B10102" s="270">
        <v>58</v>
      </c>
      <c r="C10102" s="385">
        <v>2458</v>
      </c>
    </row>
    <row r="10103" spans="1:3">
      <c r="A10103">
        <v>2268</v>
      </c>
      <c r="B10103" s="270">
        <v>56</v>
      </c>
      <c r="C10103" s="385">
        <v>2314</v>
      </c>
    </row>
    <row r="10104" spans="1:3">
      <c r="A10104">
        <v>2269</v>
      </c>
      <c r="B10104" s="270">
        <v>59</v>
      </c>
      <c r="C10104" s="385">
        <v>2352</v>
      </c>
    </row>
    <row r="10105" spans="1:3">
      <c r="A10105">
        <v>2270</v>
      </c>
      <c r="B10105" s="307">
        <v>56</v>
      </c>
      <c r="C10105" s="434">
        <v>2647</v>
      </c>
    </row>
    <row r="10106" spans="1:3">
      <c r="A10106">
        <v>2271</v>
      </c>
      <c r="B10106" s="303">
        <v>54</v>
      </c>
      <c r="C10106" s="386">
        <v>2105</v>
      </c>
    </row>
    <row r="10107" spans="1:3">
      <c r="A10107">
        <v>2272</v>
      </c>
      <c r="B10107" s="303">
        <v>58</v>
      </c>
      <c r="C10107" s="386">
        <v>2649</v>
      </c>
    </row>
    <row r="10108" spans="1:3">
      <c r="A10108">
        <v>2273</v>
      </c>
      <c r="B10108" s="303">
        <v>55</v>
      </c>
      <c r="C10108" s="386">
        <v>2206</v>
      </c>
    </row>
    <row r="10109" spans="1:3">
      <c r="A10109">
        <v>2274</v>
      </c>
      <c r="B10109" s="303">
        <v>54</v>
      </c>
      <c r="C10109" s="386">
        <v>2230</v>
      </c>
    </row>
    <row r="10110" spans="1:3">
      <c r="A10110">
        <v>2275</v>
      </c>
      <c r="B10110" s="303">
        <v>55</v>
      </c>
      <c r="C10110" s="386">
        <v>2189</v>
      </c>
    </row>
    <row r="10111" spans="1:3">
      <c r="A10111">
        <v>2276</v>
      </c>
      <c r="B10111" s="303">
        <v>54</v>
      </c>
      <c r="C10111" s="386">
        <v>1987</v>
      </c>
    </row>
    <row r="10112" spans="1:3">
      <c r="A10112">
        <v>2277</v>
      </c>
      <c r="B10112" s="303">
        <v>57</v>
      </c>
      <c r="C10112" s="386">
        <v>2618</v>
      </c>
    </row>
    <row r="10113" spans="1:3">
      <c r="A10113">
        <v>2278</v>
      </c>
      <c r="B10113" s="303">
        <v>55</v>
      </c>
      <c r="C10113" s="386">
        <v>2104</v>
      </c>
    </row>
    <row r="10114" spans="1:3">
      <c r="A10114">
        <v>2279</v>
      </c>
      <c r="B10114" s="303">
        <v>58</v>
      </c>
      <c r="C10114" s="386">
        <v>2307</v>
      </c>
    </row>
    <row r="10115" spans="1:3">
      <c r="A10115">
        <v>2280</v>
      </c>
      <c r="B10115" s="303">
        <v>62</v>
      </c>
      <c r="C10115" s="386">
        <v>2098</v>
      </c>
    </row>
    <row r="10116" spans="1:3">
      <c r="A10116">
        <v>2281</v>
      </c>
      <c r="B10116" s="303">
        <v>58</v>
      </c>
      <c r="C10116" s="386">
        <v>2810</v>
      </c>
    </row>
    <row r="10117" spans="1:3">
      <c r="A10117">
        <v>2282</v>
      </c>
      <c r="B10117" s="303">
        <v>55</v>
      </c>
      <c r="C10117" s="386">
        <v>2331</v>
      </c>
    </row>
    <row r="10118" spans="1:3">
      <c r="A10118">
        <v>2283</v>
      </c>
      <c r="B10118" s="303">
        <v>52</v>
      </c>
      <c r="C10118" s="386">
        <v>2361</v>
      </c>
    </row>
    <row r="10119" spans="1:3">
      <c r="A10119">
        <v>2284</v>
      </c>
      <c r="B10119" s="303">
        <v>53</v>
      </c>
      <c r="C10119" s="386">
        <v>2154</v>
      </c>
    </row>
    <row r="10120" spans="1:3">
      <c r="A10120">
        <v>2285</v>
      </c>
      <c r="B10120" s="303">
        <v>53</v>
      </c>
      <c r="C10120" s="386">
        <v>2019</v>
      </c>
    </row>
    <row r="10121" spans="1:3">
      <c r="A10121">
        <v>2286</v>
      </c>
      <c r="B10121" s="303">
        <v>60</v>
      </c>
      <c r="C10121" s="386">
        <v>2620</v>
      </c>
    </row>
    <row r="10122" spans="1:3">
      <c r="A10122">
        <v>2287</v>
      </c>
      <c r="B10122" s="303">
        <v>55</v>
      </c>
      <c r="C10122" s="386">
        <v>1993</v>
      </c>
    </row>
    <row r="10123" spans="1:3">
      <c r="A10123">
        <v>2288</v>
      </c>
      <c r="B10123" s="303">
        <v>53</v>
      </c>
      <c r="C10123" s="386">
        <v>2153</v>
      </c>
    </row>
    <row r="10124" spans="1:3">
      <c r="A10124">
        <v>2289</v>
      </c>
      <c r="B10124" s="303">
        <v>59</v>
      </c>
      <c r="C10124" s="386">
        <v>2470</v>
      </c>
    </row>
    <row r="10125" spans="1:3">
      <c r="A10125">
        <v>2290</v>
      </c>
      <c r="B10125" s="303">
        <v>55</v>
      </c>
      <c r="C10125" s="386">
        <v>2493</v>
      </c>
    </row>
    <row r="10126" spans="1:3">
      <c r="A10126">
        <v>2291</v>
      </c>
      <c r="B10126" s="303">
        <v>54</v>
      </c>
      <c r="C10126" s="386">
        <v>2311</v>
      </c>
    </row>
    <row r="10127" spans="1:3">
      <c r="A10127">
        <v>2292</v>
      </c>
      <c r="B10127" s="303">
        <v>55</v>
      </c>
      <c r="C10127" s="386">
        <v>2056</v>
      </c>
    </row>
    <row r="10128" spans="1:3">
      <c r="A10128">
        <v>2293</v>
      </c>
      <c r="B10128" s="303">
        <v>56</v>
      </c>
      <c r="C10128" s="386">
        <v>2366</v>
      </c>
    </row>
    <row r="10129" spans="1:3">
      <c r="A10129">
        <v>2294</v>
      </c>
      <c r="B10129" s="303">
        <v>58</v>
      </c>
      <c r="C10129" s="386">
        <v>2538</v>
      </c>
    </row>
    <row r="10130" spans="1:3">
      <c r="A10130">
        <v>2295</v>
      </c>
      <c r="B10130" s="303">
        <v>51</v>
      </c>
      <c r="C10130" s="386">
        <v>2038</v>
      </c>
    </row>
    <row r="10131" spans="1:3">
      <c r="A10131">
        <v>2296</v>
      </c>
      <c r="B10131" s="303">
        <v>57</v>
      </c>
      <c r="C10131" s="386">
        <v>2638</v>
      </c>
    </row>
    <row r="10132" spans="1:3">
      <c r="A10132">
        <v>2297</v>
      </c>
      <c r="B10132" s="303">
        <v>60</v>
      </c>
      <c r="C10132" s="386">
        <v>2796</v>
      </c>
    </row>
    <row r="10133" spans="1:3">
      <c r="A10133">
        <v>2298</v>
      </c>
      <c r="B10133" s="303">
        <v>52</v>
      </c>
      <c r="C10133" s="386">
        <v>2096</v>
      </c>
    </row>
    <row r="10134" spans="1:3">
      <c r="A10134">
        <v>2299</v>
      </c>
      <c r="B10134" s="303">
        <v>53</v>
      </c>
      <c r="C10134" s="386">
        <v>2188</v>
      </c>
    </row>
    <row r="10135" spans="1:3">
      <c r="A10135">
        <v>2300</v>
      </c>
      <c r="B10135" s="303">
        <v>53</v>
      </c>
      <c r="C10135" s="386">
        <v>2320</v>
      </c>
    </row>
    <row r="10136" spans="1:3">
      <c r="A10136">
        <v>2301</v>
      </c>
      <c r="B10136" s="303">
        <v>61</v>
      </c>
      <c r="C10136" s="386">
        <v>2894</v>
      </c>
    </row>
    <row r="10137" spans="1:3">
      <c r="A10137">
        <v>2302</v>
      </c>
      <c r="B10137" s="303">
        <v>54</v>
      </c>
      <c r="C10137" s="386">
        <v>2174</v>
      </c>
    </row>
    <row r="10138" spans="1:3">
      <c r="A10138">
        <v>2303</v>
      </c>
      <c r="B10138" s="303">
        <v>55</v>
      </c>
      <c r="C10138" s="386">
        <v>2270</v>
      </c>
    </row>
    <row r="10139" spans="1:3">
      <c r="A10139">
        <v>2304</v>
      </c>
      <c r="B10139" s="303">
        <v>55</v>
      </c>
      <c r="C10139" s="386">
        <v>2302</v>
      </c>
    </row>
    <row r="10140" spans="1:3">
      <c r="A10140">
        <v>2305</v>
      </c>
      <c r="B10140" s="303">
        <v>59</v>
      </c>
      <c r="C10140" s="386">
        <v>2512</v>
      </c>
    </row>
    <row r="10141" spans="1:3">
      <c r="A10141">
        <v>2306</v>
      </c>
      <c r="B10141" s="303">
        <v>60</v>
      </c>
      <c r="C10141" s="386">
        <v>2436</v>
      </c>
    </row>
    <row r="10142" spans="1:3">
      <c r="A10142">
        <v>2307</v>
      </c>
      <c r="B10142" s="303">
        <v>62</v>
      </c>
      <c r="C10142" s="386">
        <v>3274</v>
      </c>
    </row>
    <row r="10143" spans="1:3">
      <c r="A10143">
        <v>2308</v>
      </c>
      <c r="B10143" s="303">
        <v>51</v>
      </c>
      <c r="C10143" s="386">
        <v>1792</v>
      </c>
    </row>
    <row r="10144" spans="1:3">
      <c r="A10144">
        <v>2309</v>
      </c>
      <c r="B10144" s="303">
        <v>49</v>
      </c>
      <c r="C10144" s="386">
        <v>1516</v>
      </c>
    </row>
    <row r="10145" spans="1:3">
      <c r="A10145">
        <v>2310</v>
      </c>
      <c r="B10145" s="303">
        <v>52</v>
      </c>
      <c r="C10145" s="386">
        <v>1782</v>
      </c>
    </row>
    <row r="10146" spans="1:3">
      <c r="A10146">
        <v>2311</v>
      </c>
      <c r="B10146" s="303">
        <v>49</v>
      </c>
      <c r="C10146" s="386">
        <v>1408</v>
      </c>
    </row>
    <row r="10147" spans="1:3">
      <c r="A10147">
        <v>2312</v>
      </c>
      <c r="B10147" s="303">
        <v>45</v>
      </c>
      <c r="C10147" s="386">
        <v>1260</v>
      </c>
    </row>
    <row r="10148" spans="1:3">
      <c r="A10148">
        <v>2313</v>
      </c>
      <c r="B10148" s="303">
        <v>48</v>
      </c>
      <c r="C10148" s="386">
        <v>1488</v>
      </c>
    </row>
    <row r="10149" spans="1:3">
      <c r="A10149">
        <v>2314</v>
      </c>
      <c r="B10149" s="303">
        <v>57</v>
      </c>
      <c r="C10149" s="386">
        <v>2338</v>
      </c>
    </row>
    <row r="10150" spans="1:3">
      <c r="A10150">
        <v>2315</v>
      </c>
      <c r="B10150" s="303">
        <v>56</v>
      </c>
      <c r="C10150" s="386">
        <v>2092</v>
      </c>
    </row>
    <row r="10151" spans="1:3">
      <c r="A10151">
        <v>2316</v>
      </c>
      <c r="B10151" s="303">
        <v>57</v>
      </c>
      <c r="C10151" s="386">
        <v>2392</v>
      </c>
    </row>
    <row r="10152" spans="1:3">
      <c r="A10152">
        <v>2317</v>
      </c>
      <c r="B10152" s="303">
        <v>62</v>
      </c>
      <c r="C10152" s="386">
        <v>3008</v>
      </c>
    </row>
    <row r="10153" spans="1:3">
      <c r="A10153">
        <v>2318</v>
      </c>
      <c r="B10153" s="303">
        <v>52</v>
      </c>
      <c r="C10153" s="386">
        <v>1960</v>
      </c>
    </row>
    <row r="10154" spans="1:3">
      <c r="A10154">
        <v>2319</v>
      </c>
      <c r="B10154" s="303">
        <v>51</v>
      </c>
      <c r="C10154" s="386">
        <v>1804</v>
      </c>
    </row>
    <row r="10155" spans="1:3">
      <c r="A10155">
        <v>2320</v>
      </c>
      <c r="B10155" s="303">
        <v>54</v>
      </c>
      <c r="C10155" s="386">
        <v>1822</v>
      </c>
    </row>
    <row r="10156" spans="1:3">
      <c r="A10156">
        <v>2321</v>
      </c>
      <c r="B10156" s="303">
        <v>54</v>
      </c>
      <c r="C10156" s="386">
        <v>2276</v>
      </c>
    </row>
    <row r="10157" spans="1:3">
      <c r="A10157">
        <v>2322</v>
      </c>
      <c r="B10157" s="303">
        <v>58</v>
      </c>
      <c r="C10157" s="386">
        <v>2030</v>
      </c>
    </row>
    <row r="10158" spans="1:3">
      <c r="A10158">
        <v>2323</v>
      </c>
      <c r="B10158" s="303">
        <v>54</v>
      </c>
      <c r="C10158" s="386">
        <v>2166</v>
      </c>
    </row>
    <row r="10159" spans="1:3">
      <c r="A10159">
        <v>2324</v>
      </c>
      <c r="B10159" s="303">
        <v>55</v>
      </c>
      <c r="C10159" s="386">
        <v>2338</v>
      </c>
    </row>
    <row r="10160" spans="1:3">
      <c r="A10160">
        <v>2325</v>
      </c>
      <c r="B10160" s="303">
        <v>61</v>
      </c>
      <c r="C10160" s="386">
        <v>2892</v>
      </c>
    </row>
    <row r="10161" spans="1:3">
      <c r="A10161">
        <v>2326</v>
      </c>
      <c r="B10161" s="303">
        <v>60</v>
      </c>
      <c r="C10161" s="386">
        <v>2754</v>
      </c>
    </row>
    <row r="10162" spans="1:3">
      <c r="A10162">
        <v>2327</v>
      </c>
      <c r="B10162" s="303">
        <v>51</v>
      </c>
      <c r="C10162" s="386">
        <v>2214</v>
      </c>
    </row>
    <row r="10163" spans="1:3">
      <c r="A10163">
        <v>2328</v>
      </c>
      <c r="B10163" s="303">
        <v>55</v>
      </c>
      <c r="C10163" s="386">
        <v>2136</v>
      </c>
    </row>
    <row r="10164" spans="1:3">
      <c r="A10164">
        <v>2329</v>
      </c>
      <c r="B10164" s="303">
        <v>52</v>
      </c>
      <c r="C10164" s="386">
        <v>1820</v>
      </c>
    </row>
    <row r="10165" spans="1:3">
      <c r="A10165">
        <v>2330</v>
      </c>
      <c r="B10165" s="303">
        <v>55</v>
      </c>
      <c r="C10165" s="386">
        <v>1888</v>
      </c>
    </row>
    <row r="10166" spans="1:3">
      <c r="A10166">
        <v>2331</v>
      </c>
      <c r="B10166" s="303">
        <v>50</v>
      </c>
      <c r="C10166" s="386">
        <v>2326</v>
      </c>
    </row>
    <row r="10167" spans="1:3">
      <c r="A10167">
        <v>2332</v>
      </c>
      <c r="B10167" s="303">
        <v>52</v>
      </c>
      <c r="C10167" s="386">
        <v>2076</v>
      </c>
    </row>
    <row r="10168" spans="1:3">
      <c r="A10168">
        <v>2333</v>
      </c>
      <c r="B10168" s="303">
        <v>60</v>
      </c>
      <c r="C10168" s="386">
        <v>2848</v>
      </c>
    </row>
    <row r="10169" spans="1:3">
      <c r="A10169">
        <v>2334</v>
      </c>
      <c r="B10169" s="303">
        <v>52</v>
      </c>
      <c r="C10169" s="386">
        <v>2008</v>
      </c>
    </row>
    <row r="10170" spans="1:3">
      <c r="A10170">
        <v>2335</v>
      </c>
      <c r="B10170" s="303">
        <v>54</v>
      </c>
      <c r="C10170" s="386">
        <v>1992</v>
      </c>
    </row>
    <row r="10171" spans="1:3">
      <c r="A10171">
        <v>2336</v>
      </c>
      <c r="B10171" s="303">
        <v>59</v>
      </c>
      <c r="C10171" s="386">
        <v>2426</v>
      </c>
    </row>
    <row r="10172" spans="1:3">
      <c r="A10172">
        <v>2337</v>
      </c>
      <c r="B10172" s="303">
        <v>50</v>
      </c>
      <c r="C10172" s="386">
        <v>1832</v>
      </c>
    </row>
    <row r="10173" spans="1:3">
      <c r="A10173">
        <v>2338</v>
      </c>
      <c r="B10173" s="303">
        <v>49</v>
      </c>
      <c r="C10173" s="386">
        <v>1620</v>
      </c>
    </row>
    <row r="10174" spans="1:3">
      <c r="A10174">
        <v>2339</v>
      </c>
      <c r="B10174" s="303">
        <v>48</v>
      </c>
      <c r="C10174" s="386">
        <v>1760</v>
      </c>
    </row>
    <row r="10175" spans="1:3">
      <c r="A10175">
        <v>2340</v>
      </c>
      <c r="B10175" s="303">
        <v>48</v>
      </c>
      <c r="C10175" s="386">
        <v>1664</v>
      </c>
    </row>
    <row r="10176" spans="1:3">
      <c r="A10176">
        <v>2341</v>
      </c>
      <c r="B10176" s="303">
        <v>50</v>
      </c>
      <c r="C10176" s="386">
        <v>1916</v>
      </c>
    </row>
    <row r="10177" spans="1:3">
      <c r="A10177">
        <v>2342</v>
      </c>
      <c r="B10177" s="303">
        <v>53</v>
      </c>
      <c r="C10177" s="386">
        <v>1842</v>
      </c>
    </row>
    <row r="10178" spans="1:3">
      <c r="A10178">
        <v>2343</v>
      </c>
      <c r="B10178" s="303">
        <v>59</v>
      </c>
      <c r="C10178" s="386">
        <v>2348</v>
      </c>
    </row>
    <row r="10179" spans="1:3">
      <c r="A10179">
        <v>2344</v>
      </c>
      <c r="B10179" s="303">
        <v>42</v>
      </c>
      <c r="C10179" s="386">
        <v>948</v>
      </c>
    </row>
    <row r="10180" spans="1:3">
      <c r="A10180">
        <v>2345</v>
      </c>
      <c r="B10180" s="303">
        <v>42</v>
      </c>
      <c r="C10180" s="386">
        <v>1060</v>
      </c>
    </row>
    <row r="10181" spans="1:3">
      <c r="A10181">
        <v>2346</v>
      </c>
      <c r="B10181" s="303">
        <v>47</v>
      </c>
      <c r="C10181" s="386">
        <v>1434</v>
      </c>
    </row>
    <row r="10182" spans="1:3">
      <c r="A10182">
        <v>2347</v>
      </c>
      <c r="B10182" s="303">
        <v>44</v>
      </c>
      <c r="C10182" s="386">
        <v>1314</v>
      </c>
    </row>
    <row r="10183" spans="1:3">
      <c r="A10183">
        <v>2348</v>
      </c>
      <c r="B10183" s="303">
        <v>44</v>
      </c>
      <c r="C10183" s="386">
        <v>1100</v>
      </c>
    </row>
    <row r="10184" spans="1:3">
      <c r="A10184">
        <v>2349</v>
      </c>
      <c r="B10184" s="303">
        <v>45</v>
      </c>
      <c r="C10184" s="386">
        <v>1352</v>
      </c>
    </row>
    <row r="10185" spans="1:3">
      <c r="A10185">
        <v>2350</v>
      </c>
      <c r="B10185" s="303">
        <v>46</v>
      </c>
      <c r="C10185" s="386">
        <v>1220</v>
      </c>
    </row>
    <row r="10186" spans="1:3">
      <c r="A10186">
        <v>2351</v>
      </c>
      <c r="B10186" s="303">
        <v>59</v>
      </c>
      <c r="C10186" s="386">
        <v>1518</v>
      </c>
    </row>
    <row r="10187" spans="1:3">
      <c r="A10187">
        <v>2352</v>
      </c>
      <c r="B10187" s="303">
        <v>48</v>
      </c>
      <c r="C10187" s="386">
        <v>1474</v>
      </c>
    </row>
    <row r="10188" spans="1:3">
      <c r="A10188">
        <v>2353</v>
      </c>
      <c r="B10188" s="303">
        <v>44</v>
      </c>
      <c r="C10188" s="386">
        <v>1168</v>
      </c>
    </row>
    <row r="10189" spans="1:3">
      <c r="A10189">
        <v>2354</v>
      </c>
      <c r="B10189" s="303">
        <v>45</v>
      </c>
      <c r="C10189" s="386">
        <v>1286</v>
      </c>
    </row>
    <row r="10190" spans="1:3">
      <c r="A10190">
        <v>2355</v>
      </c>
      <c r="B10190" s="303">
        <v>44</v>
      </c>
      <c r="C10190" s="386">
        <v>1150</v>
      </c>
    </row>
    <row r="10191" spans="1:3">
      <c r="A10191">
        <v>2356</v>
      </c>
      <c r="B10191" s="303">
        <v>49</v>
      </c>
      <c r="C10191" s="386">
        <v>1482</v>
      </c>
    </row>
    <row r="10192" spans="1:3">
      <c r="A10192">
        <v>2357</v>
      </c>
      <c r="B10192" s="313">
        <v>46</v>
      </c>
      <c r="C10192" s="435">
        <v>1528</v>
      </c>
    </row>
    <row r="10193" spans="1:3">
      <c r="A10193">
        <v>2358</v>
      </c>
      <c r="B10193" s="309">
        <v>49</v>
      </c>
      <c r="C10193" s="387">
        <v>1594</v>
      </c>
    </row>
    <row r="10194" spans="1:3">
      <c r="A10194">
        <v>2359</v>
      </c>
      <c r="B10194" s="309">
        <v>50</v>
      </c>
      <c r="C10194" s="387">
        <v>1562</v>
      </c>
    </row>
    <row r="10195" spans="1:3">
      <c r="A10195">
        <v>2360</v>
      </c>
      <c r="B10195" s="309">
        <v>37</v>
      </c>
      <c r="C10195" s="387">
        <v>884</v>
      </c>
    </row>
    <row r="10196" spans="1:3">
      <c r="A10196">
        <v>2361</v>
      </c>
      <c r="B10196" s="309">
        <v>45</v>
      </c>
      <c r="C10196" s="387">
        <v>1260</v>
      </c>
    </row>
    <row r="10197" spans="1:3">
      <c r="A10197">
        <v>2362</v>
      </c>
      <c r="B10197" s="309">
        <v>46</v>
      </c>
      <c r="C10197" s="387">
        <v>1458</v>
      </c>
    </row>
    <row r="10198" spans="1:3">
      <c r="A10198">
        <v>2363</v>
      </c>
      <c r="B10198" s="309">
        <v>49</v>
      </c>
      <c r="C10198" s="387">
        <v>1480</v>
      </c>
    </row>
    <row r="10199" spans="1:3">
      <c r="A10199">
        <v>2364</v>
      </c>
      <c r="B10199" s="309">
        <v>45</v>
      </c>
      <c r="C10199" s="387">
        <v>1114</v>
      </c>
    </row>
    <row r="10200" spans="1:3">
      <c r="A10200">
        <v>2365</v>
      </c>
      <c r="B10200" s="309">
        <v>47</v>
      </c>
      <c r="C10200" s="387">
        <v>1462</v>
      </c>
    </row>
    <row r="10201" spans="1:3">
      <c r="A10201">
        <v>2366</v>
      </c>
      <c r="B10201" s="309">
        <v>50</v>
      </c>
      <c r="C10201" s="387">
        <v>1596</v>
      </c>
    </row>
    <row r="10202" spans="1:3">
      <c r="A10202">
        <v>2367</v>
      </c>
      <c r="B10202" s="309">
        <v>53</v>
      </c>
      <c r="C10202" s="387">
        <v>1882</v>
      </c>
    </row>
    <row r="10203" spans="1:3">
      <c r="A10203">
        <v>2368</v>
      </c>
      <c r="B10203" s="309">
        <v>49</v>
      </c>
      <c r="C10203" s="387">
        <v>1614</v>
      </c>
    </row>
    <row r="10204" spans="1:3">
      <c r="A10204">
        <v>2369</v>
      </c>
      <c r="B10204" s="309">
        <v>43</v>
      </c>
      <c r="C10204" s="387">
        <v>1206</v>
      </c>
    </row>
    <row r="10205" spans="1:3">
      <c r="A10205">
        <v>2370</v>
      </c>
      <c r="B10205" s="309">
        <v>47</v>
      </c>
      <c r="C10205" s="387">
        <v>1342</v>
      </c>
    </row>
    <row r="10206" spans="1:3">
      <c r="A10206">
        <v>2371</v>
      </c>
      <c r="B10206" s="309">
        <v>52</v>
      </c>
      <c r="C10206" s="387">
        <v>2030</v>
      </c>
    </row>
    <row r="10207" spans="1:3">
      <c r="A10207">
        <v>2372</v>
      </c>
      <c r="B10207" s="309">
        <v>46</v>
      </c>
      <c r="C10207" s="387">
        <v>1340</v>
      </c>
    </row>
    <row r="10208" spans="1:3">
      <c r="A10208">
        <v>2373</v>
      </c>
      <c r="B10208" s="309">
        <v>49</v>
      </c>
      <c r="C10208" s="387">
        <v>1618</v>
      </c>
    </row>
    <row r="10209" spans="1:3">
      <c r="A10209">
        <v>2374</v>
      </c>
      <c r="B10209" s="309">
        <v>50</v>
      </c>
      <c r="C10209" s="387">
        <v>1778</v>
      </c>
    </row>
    <row r="10210" spans="1:3">
      <c r="A10210">
        <v>2375</v>
      </c>
      <c r="B10210" s="309">
        <v>48</v>
      </c>
      <c r="C10210" s="387">
        <v>1426</v>
      </c>
    </row>
    <row r="10211" spans="1:3">
      <c r="A10211">
        <v>2376</v>
      </c>
      <c r="B10211" s="309">
        <v>46</v>
      </c>
      <c r="C10211" s="387">
        <v>1852</v>
      </c>
    </row>
    <row r="10212" spans="1:3">
      <c r="A10212">
        <v>2377</v>
      </c>
      <c r="B10212" s="309">
        <v>43</v>
      </c>
      <c r="C10212" s="387">
        <v>1400</v>
      </c>
    </row>
    <row r="10213" spans="1:3">
      <c r="A10213">
        <v>2378</v>
      </c>
      <c r="B10213" s="309">
        <v>50</v>
      </c>
      <c r="C10213" s="387">
        <v>1728</v>
      </c>
    </row>
    <row r="10214" spans="1:3">
      <c r="A10214">
        <v>2379</v>
      </c>
      <c r="B10214" s="309">
        <v>52</v>
      </c>
      <c r="C10214" s="387">
        <v>1988</v>
      </c>
    </row>
    <row r="10215" spans="1:3">
      <c r="A10215">
        <v>2380</v>
      </c>
      <c r="B10215" s="309">
        <v>48</v>
      </c>
      <c r="C10215" s="387">
        <v>1768</v>
      </c>
    </row>
    <row r="10216" spans="1:3">
      <c r="A10216">
        <v>2381</v>
      </c>
      <c r="B10216" s="309">
        <v>51</v>
      </c>
      <c r="C10216" s="387">
        <v>1962</v>
      </c>
    </row>
    <row r="10217" spans="1:3">
      <c r="A10217">
        <v>2382</v>
      </c>
      <c r="B10217" s="309">
        <v>53</v>
      </c>
      <c r="C10217" s="387">
        <v>2032</v>
      </c>
    </row>
    <row r="10218" spans="1:3">
      <c r="A10218">
        <v>2383</v>
      </c>
      <c r="B10218" s="309">
        <v>50</v>
      </c>
      <c r="C10218" s="387">
        <v>1806</v>
      </c>
    </row>
    <row r="10219" spans="1:3">
      <c r="A10219">
        <v>2384</v>
      </c>
      <c r="B10219" s="309">
        <v>50</v>
      </c>
      <c r="C10219" s="387">
        <v>1800</v>
      </c>
    </row>
    <row r="10220" spans="1:3">
      <c r="A10220">
        <v>2385</v>
      </c>
      <c r="B10220" s="309">
        <v>50</v>
      </c>
      <c r="C10220" s="387">
        <v>1912</v>
      </c>
    </row>
    <row r="10221" spans="1:3">
      <c r="A10221">
        <v>2386</v>
      </c>
      <c r="B10221" s="309">
        <v>50</v>
      </c>
      <c r="C10221" s="387">
        <v>1914</v>
      </c>
    </row>
    <row r="10222" spans="1:3">
      <c r="A10222">
        <v>2387</v>
      </c>
      <c r="B10222" s="309">
        <v>52</v>
      </c>
      <c r="C10222" s="387">
        <v>1996</v>
      </c>
    </row>
    <row r="10223" spans="1:3">
      <c r="A10223">
        <v>2388</v>
      </c>
      <c r="B10223" s="309">
        <v>52</v>
      </c>
      <c r="C10223" s="387">
        <v>1942</v>
      </c>
    </row>
    <row r="10224" spans="1:3">
      <c r="A10224">
        <v>2389</v>
      </c>
      <c r="B10224" s="309">
        <v>52</v>
      </c>
      <c r="C10224" s="387">
        <v>1918</v>
      </c>
    </row>
    <row r="10225" spans="1:3">
      <c r="A10225">
        <v>2390</v>
      </c>
      <c r="B10225" s="309">
        <v>50</v>
      </c>
      <c r="C10225" s="387">
        <v>1984</v>
      </c>
    </row>
    <row r="10226" spans="1:3">
      <c r="A10226">
        <v>2391</v>
      </c>
      <c r="B10226" s="309">
        <v>47</v>
      </c>
      <c r="C10226" s="387">
        <v>1756</v>
      </c>
    </row>
    <row r="10227" spans="1:3">
      <c r="A10227">
        <v>2392</v>
      </c>
      <c r="B10227" s="309">
        <v>52</v>
      </c>
      <c r="C10227" s="387">
        <v>1944</v>
      </c>
    </row>
    <row r="10228" spans="1:3">
      <c r="A10228">
        <v>2393</v>
      </c>
      <c r="B10228" s="309">
        <v>46</v>
      </c>
      <c r="C10228" s="387">
        <v>1402</v>
      </c>
    </row>
    <row r="10229" spans="1:3">
      <c r="A10229">
        <v>2394</v>
      </c>
      <c r="B10229" s="309">
        <v>56</v>
      </c>
      <c r="C10229" s="387">
        <v>2124</v>
      </c>
    </row>
    <row r="10230" spans="1:3">
      <c r="A10230">
        <v>2395</v>
      </c>
      <c r="B10230" s="309">
        <v>55</v>
      </c>
      <c r="C10230" s="387">
        <v>2114</v>
      </c>
    </row>
    <row r="10231" spans="1:3">
      <c r="A10231">
        <v>2396</v>
      </c>
      <c r="B10231" s="309">
        <v>48</v>
      </c>
      <c r="C10231" s="387">
        <v>1488</v>
      </c>
    </row>
    <row r="10232" spans="1:3">
      <c r="A10232">
        <v>2397</v>
      </c>
      <c r="B10232" s="309">
        <v>47</v>
      </c>
      <c r="C10232" s="387">
        <v>1534</v>
      </c>
    </row>
    <row r="10233" spans="1:3">
      <c r="A10233">
        <v>2398</v>
      </c>
      <c r="B10233" s="309">
        <v>44</v>
      </c>
      <c r="C10233" s="387">
        <v>1536</v>
      </c>
    </row>
    <row r="10234" spans="1:3">
      <c r="A10234">
        <v>2399</v>
      </c>
      <c r="B10234" s="309">
        <v>44</v>
      </c>
      <c r="C10234" s="387">
        <v>1214</v>
      </c>
    </row>
    <row r="10235" spans="1:3">
      <c r="A10235">
        <v>2400</v>
      </c>
      <c r="B10235" s="309">
        <v>46</v>
      </c>
      <c r="C10235" s="387">
        <v>1470</v>
      </c>
    </row>
    <row r="10236" spans="1:3">
      <c r="A10236">
        <v>2401</v>
      </c>
      <c r="B10236" s="309">
        <v>42</v>
      </c>
      <c r="C10236" s="387">
        <v>1242</v>
      </c>
    </row>
    <row r="10237" spans="1:3">
      <c r="A10237">
        <v>2402</v>
      </c>
      <c r="B10237" s="309">
        <v>47</v>
      </c>
      <c r="C10237" s="387">
        <v>1388</v>
      </c>
    </row>
    <row r="10238" spans="1:3">
      <c r="A10238">
        <v>2403</v>
      </c>
      <c r="B10238" s="309">
        <v>43</v>
      </c>
      <c r="C10238" s="387">
        <v>1112</v>
      </c>
    </row>
    <row r="10239" spans="1:3">
      <c r="A10239">
        <v>2404</v>
      </c>
      <c r="B10239" s="309">
        <v>44</v>
      </c>
      <c r="C10239" s="387">
        <v>1156</v>
      </c>
    </row>
    <row r="10240" spans="1:3">
      <c r="A10240">
        <v>2405</v>
      </c>
      <c r="B10240" s="309">
        <v>42</v>
      </c>
      <c r="C10240" s="387">
        <v>1194</v>
      </c>
    </row>
    <row r="10241" spans="1:3">
      <c r="A10241">
        <v>2406</v>
      </c>
      <c r="B10241" s="309">
        <v>45</v>
      </c>
      <c r="C10241" s="387">
        <v>1270</v>
      </c>
    </row>
    <row r="10242" spans="1:3">
      <c r="A10242">
        <v>2407</v>
      </c>
      <c r="B10242" s="309">
        <v>26</v>
      </c>
      <c r="C10242" s="387">
        <v>266</v>
      </c>
    </row>
    <row r="10243" spans="1:3">
      <c r="A10243">
        <v>2408</v>
      </c>
      <c r="B10243" s="309">
        <v>36</v>
      </c>
      <c r="C10243" s="387">
        <v>774</v>
      </c>
    </row>
    <row r="10244" spans="1:3">
      <c r="A10244">
        <v>2409</v>
      </c>
      <c r="B10244" s="309">
        <v>37</v>
      </c>
      <c r="C10244" s="387">
        <v>754</v>
      </c>
    </row>
    <row r="10245" spans="1:3">
      <c r="A10245">
        <v>2410</v>
      </c>
      <c r="B10245" s="309">
        <v>34</v>
      </c>
      <c r="C10245" s="387">
        <v>678</v>
      </c>
    </row>
    <row r="10246" spans="1:3">
      <c r="A10246">
        <v>2411</v>
      </c>
      <c r="B10246" s="309">
        <v>30</v>
      </c>
      <c r="C10246" s="387">
        <v>408</v>
      </c>
    </row>
    <row r="10247" spans="1:3">
      <c r="A10247">
        <v>2412</v>
      </c>
      <c r="B10247" s="309">
        <v>34</v>
      </c>
      <c r="C10247" s="387">
        <v>666</v>
      </c>
    </row>
    <row r="10248" spans="1:3">
      <c r="A10248">
        <v>2413</v>
      </c>
      <c r="B10248" s="309">
        <v>37</v>
      </c>
      <c r="C10248" s="387">
        <v>832</v>
      </c>
    </row>
    <row r="10249" spans="1:3">
      <c r="A10249">
        <v>2414</v>
      </c>
      <c r="B10249" s="309">
        <v>34</v>
      </c>
      <c r="C10249" s="387">
        <v>652</v>
      </c>
    </row>
    <row r="10250" spans="1:3">
      <c r="A10250">
        <v>2415</v>
      </c>
      <c r="B10250" s="309">
        <v>33</v>
      </c>
      <c r="C10250" s="387">
        <v>628</v>
      </c>
    </row>
    <row r="10251" spans="1:3">
      <c r="A10251">
        <v>2416</v>
      </c>
      <c r="B10251" s="309">
        <v>34</v>
      </c>
      <c r="C10251" s="387">
        <v>616</v>
      </c>
    </row>
    <row r="10252" spans="1:3">
      <c r="A10252">
        <v>2417</v>
      </c>
      <c r="B10252" s="309">
        <v>35</v>
      </c>
      <c r="C10252" s="387">
        <v>632</v>
      </c>
    </row>
    <row r="10253" spans="1:3">
      <c r="A10253">
        <v>2418</v>
      </c>
      <c r="B10253" s="309">
        <v>36</v>
      </c>
      <c r="C10253" s="387">
        <v>676</v>
      </c>
    </row>
    <row r="10254" spans="1:3">
      <c r="A10254">
        <v>2419</v>
      </c>
      <c r="B10254" s="309">
        <v>33</v>
      </c>
      <c r="C10254" s="387">
        <v>544</v>
      </c>
    </row>
    <row r="10255" spans="1:3">
      <c r="A10255">
        <v>2420</v>
      </c>
      <c r="B10255" s="309">
        <v>34</v>
      </c>
      <c r="C10255" s="387">
        <v>730</v>
      </c>
    </row>
    <row r="10256" spans="1:3">
      <c r="A10256">
        <v>2421</v>
      </c>
      <c r="B10256" s="309">
        <v>37</v>
      </c>
      <c r="C10256" s="387">
        <v>677</v>
      </c>
    </row>
    <row r="10257" spans="1:3">
      <c r="A10257">
        <v>2422</v>
      </c>
      <c r="B10257" s="309">
        <v>36</v>
      </c>
      <c r="C10257" s="387">
        <v>710</v>
      </c>
    </row>
    <row r="10258" spans="1:3">
      <c r="A10258">
        <v>2423</v>
      </c>
      <c r="B10258" s="309">
        <v>38</v>
      </c>
      <c r="C10258" s="387">
        <v>910</v>
      </c>
    </row>
    <row r="10259" spans="1:3">
      <c r="A10259">
        <v>2424</v>
      </c>
      <c r="B10259" s="309">
        <v>36</v>
      </c>
      <c r="C10259" s="387">
        <v>840</v>
      </c>
    </row>
    <row r="10260" spans="1:3">
      <c r="A10260">
        <v>2425</v>
      </c>
      <c r="B10260" s="309">
        <v>35</v>
      </c>
      <c r="C10260" s="387">
        <v>632</v>
      </c>
    </row>
    <row r="10261" spans="1:3">
      <c r="A10261">
        <v>2426</v>
      </c>
      <c r="B10261" s="309">
        <v>37</v>
      </c>
      <c r="C10261" s="387">
        <v>708</v>
      </c>
    </row>
    <row r="10262" spans="1:3">
      <c r="A10262">
        <v>2427</v>
      </c>
      <c r="B10262" s="309">
        <v>38</v>
      </c>
      <c r="C10262" s="387">
        <v>864</v>
      </c>
    </row>
    <row r="10263" spans="1:3">
      <c r="A10263">
        <v>2428</v>
      </c>
      <c r="B10263" s="309">
        <v>35</v>
      </c>
      <c r="C10263" s="387">
        <v>708</v>
      </c>
    </row>
    <row r="10264" spans="1:3">
      <c r="A10264">
        <v>2429</v>
      </c>
      <c r="B10264" s="309">
        <v>31</v>
      </c>
      <c r="C10264" s="387">
        <v>542</v>
      </c>
    </row>
    <row r="10265" spans="1:3">
      <c r="A10265">
        <v>2430</v>
      </c>
      <c r="B10265" s="309">
        <v>28</v>
      </c>
      <c r="C10265" s="387">
        <v>352</v>
      </c>
    </row>
    <row r="10266" spans="1:3">
      <c r="A10266">
        <v>2431</v>
      </c>
      <c r="B10266" s="309">
        <v>36</v>
      </c>
      <c r="C10266" s="387">
        <v>652</v>
      </c>
    </row>
    <row r="10267" spans="1:3">
      <c r="A10267">
        <v>2432</v>
      </c>
      <c r="B10267" s="309">
        <v>33</v>
      </c>
      <c r="C10267" s="387">
        <v>624</v>
      </c>
    </row>
    <row r="10268" spans="1:3">
      <c r="A10268">
        <v>2433</v>
      </c>
      <c r="B10268" s="309">
        <v>39</v>
      </c>
      <c r="C10268" s="387">
        <v>846</v>
      </c>
    </row>
    <row r="10269" spans="1:3">
      <c r="A10269">
        <v>2434</v>
      </c>
      <c r="B10269" s="309">
        <v>36</v>
      </c>
      <c r="C10269" s="387">
        <v>828</v>
      </c>
    </row>
    <row r="10270" spans="1:3">
      <c r="A10270">
        <v>2435</v>
      </c>
      <c r="B10270" s="309">
        <v>36</v>
      </c>
      <c r="C10270" s="387">
        <v>750</v>
      </c>
    </row>
    <row r="10271" spans="1:3">
      <c r="A10271">
        <v>2436</v>
      </c>
      <c r="B10271" s="309">
        <v>31</v>
      </c>
      <c r="C10271" s="387">
        <v>478</v>
      </c>
    </row>
    <row r="10272" spans="1:3">
      <c r="A10272">
        <v>2437</v>
      </c>
      <c r="B10272" s="309">
        <v>34</v>
      </c>
      <c r="C10272" s="387">
        <v>562</v>
      </c>
    </row>
    <row r="10273" spans="1:3">
      <c r="A10273">
        <v>2438</v>
      </c>
      <c r="B10273" s="309">
        <v>30</v>
      </c>
      <c r="C10273" s="387">
        <v>471</v>
      </c>
    </row>
    <row r="10274" spans="1:3">
      <c r="A10274">
        <v>2439</v>
      </c>
      <c r="B10274" s="309">
        <v>31</v>
      </c>
      <c r="C10274" s="387">
        <v>552</v>
      </c>
    </row>
    <row r="10275" spans="1:3">
      <c r="A10275">
        <v>2440</v>
      </c>
      <c r="B10275" s="309">
        <v>33</v>
      </c>
      <c r="C10275" s="387">
        <v>554</v>
      </c>
    </row>
    <row r="10276" spans="1:3">
      <c r="A10276">
        <v>2441</v>
      </c>
      <c r="B10276" s="309">
        <v>33</v>
      </c>
      <c r="C10276" s="387">
        <v>518</v>
      </c>
    </row>
    <row r="10277" spans="1:3">
      <c r="A10277">
        <v>2442</v>
      </c>
      <c r="B10277" s="309">
        <v>35</v>
      </c>
      <c r="C10277" s="387">
        <v>606</v>
      </c>
    </row>
    <row r="10278" spans="1:3">
      <c r="A10278">
        <v>2443</v>
      </c>
      <c r="B10278" s="309">
        <v>34</v>
      </c>
      <c r="C10278" s="387">
        <v>618</v>
      </c>
    </row>
    <row r="10279" spans="1:3">
      <c r="A10279">
        <v>2444</v>
      </c>
      <c r="B10279" s="309">
        <v>34</v>
      </c>
      <c r="C10279" s="387">
        <v>598</v>
      </c>
    </row>
    <row r="10280" spans="1:3">
      <c r="A10280">
        <v>2445</v>
      </c>
      <c r="B10280" s="309">
        <v>36</v>
      </c>
      <c r="C10280" s="387">
        <v>682</v>
      </c>
    </row>
    <row r="10281" spans="1:3">
      <c r="A10281">
        <v>2446</v>
      </c>
      <c r="B10281" s="309">
        <v>35</v>
      </c>
      <c r="C10281" s="387">
        <v>612</v>
      </c>
    </row>
    <row r="10282" spans="1:3">
      <c r="A10282">
        <v>2447</v>
      </c>
      <c r="B10282" s="309">
        <v>32</v>
      </c>
      <c r="C10282" s="387">
        <v>532</v>
      </c>
    </row>
    <row r="10283" spans="1:3">
      <c r="A10283">
        <v>2448</v>
      </c>
      <c r="B10283" s="309">
        <v>34</v>
      </c>
      <c r="C10283" s="387">
        <v>598</v>
      </c>
    </row>
    <row r="10284" spans="1:3">
      <c r="A10284">
        <v>2449</v>
      </c>
      <c r="B10284" s="321">
        <v>56</v>
      </c>
      <c r="C10284" s="436">
        <v>2458</v>
      </c>
    </row>
    <row r="10285" spans="1:3">
      <c r="A10285">
        <v>2450</v>
      </c>
      <c r="B10285" s="318">
        <v>55</v>
      </c>
      <c r="C10285" s="388">
        <v>2346</v>
      </c>
    </row>
    <row r="10286" spans="1:3">
      <c r="A10286">
        <v>2451</v>
      </c>
      <c r="B10286" s="318">
        <v>55</v>
      </c>
      <c r="C10286" s="388">
        <v>2362</v>
      </c>
    </row>
    <row r="10287" spans="1:3">
      <c r="A10287">
        <v>2452</v>
      </c>
      <c r="B10287" s="318">
        <v>56</v>
      </c>
      <c r="C10287" s="388">
        <v>2390</v>
      </c>
    </row>
    <row r="10288" spans="1:3">
      <c r="A10288">
        <v>2453</v>
      </c>
      <c r="B10288" s="318">
        <v>56</v>
      </c>
      <c r="C10288" s="388">
        <v>2300</v>
      </c>
    </row>
    <row r="10289" spans="1:3">
      <c r="A10289">
        <v>2454</v>
      </c>
      <c r="B10289" s="318">
        <v>53</v>
      </c>
      <c r="C10289" s="388">
        <v>1918</v>
      </c>
    </row>
    <row r="10290" spans="1:3">
      <c r="A10290">
        <v>2455</v>
      </c>
      <c r="B10290" s="318">
        <v>58</v>
      </c>
      <c r="C10290" s="388">
        <v>2392</v>
      </c>
    </row>
    <row r="10291" spans="1:3">
      <c r="A10291">
        <v>2456</v>
      </c>
      <c r="B10291" s="318">
        <v>56</v>
      </c>
      <c r="C10291" s="388">
        <v>2938</v>
      </c>
    </row>
    <row r="10292" spans="1:3">
      <c r="A10292">
        <v>2457</v>
      </c>
      <c r="B10292" s="318">
        <v>50</v>
      </c>
      <c r="C10292" s="388">
        <v>2468</v>
      </c>
    </row>
    <row r="10293" spans="1:3">
      <c r="A10293">
        <v>2458</v>
      </c>
      <c r="B10293" s="318">
        <v>54</v>
      </c>
      <c r="C10293" s="388">
        <v>2246</v>
      </c>
    </row>
    <row r="10294" spans="1:3">
      <c r="A10294">
        <v>2459</v>
      </c>
      <c r="B10294" s="318">
        <v>56</v>
      </c>
      <c r="C10294" s="388">
        <v>2418</v>
      </c>
    </row>
    <row r="10295" spans="1:3">
      <c r="A10295">
        <v>2460</v>
      </c>
      <c r="B10295" s="318">
        <v>55</v>
      </c>
      <c r="C10295" s="388">
        <v>2210</v>
      </c>
    </row>
    <row r="10296" spans="1:3">
      <c r="A10296">
        <v>2461</v>
      </c>
      <c r="B10296" s="318">
        <v>54</v>
      </c>
      <c r="C10296" s="388">
        <v>2222</v>
      </c>
    </row>
    <row r="10297" spans="1:3">
      <c r="A10297">
        <v>2462</v>
      </c>
      <c r="B10297" s="318">
        <v>53</v>
      </c>
      <c r="C10297" s="388">
        <v>2166</v>
      </c>
    </row>
    <row r="10298" spans="1:3">
      <c r="A10298">
        <v>2463</v>
      </c>
      <c r="B10298" s="318">
        <v>61</v>
      </c>
      <c r="C10298" s="388">
        <v>2676</v>
      </c>
    </row>
    <row r="10299" spans="1:3">
      <c r="A10299">
        <v>2464</v>
      </c>
      <c r="B10299" s="318">
        <v>54</v>
      </c>
      <c r="C10299" s="388">
        <v>1986</v>
      </c>
    </row>
    <row r="10300" spans="1:3">
      <c r="A10300">
        <v>2465</v>
      </c>
      <c r="B10300" s="318">
        <v>49</v>
      </c>
      <c r="C10300" s="388">
        <v>2004</v>
      </c>
    </row>
    <row r="10301" spans="1:3">
      <c r="A10301">
        <v>2466</v>
      </c>
      <c r="B10301" s="318">
        <v>56</v>
      </c>
      <c r="C10301" s="388">
        <v>2304</v>
      </c>
    </row>
    <row r="10302" spans="1:3">
      <c r="A10302">
        <v>2467</v>
      </c>
      <c r="B10302" s="318">
        <v>53</v>
      </c>
      <c r="C10302" s="388">
        <v>2196</v>
      </c>
    </row>
    <row r="10303" spans="1:3">
      <c r="A10303">
        <v>2468</v>
      </c>
      <c r="B10303" s="318">
        <v>54</v>
      </c>
      <c r="C10303" s="388">
        <v>2200</v>
      </c>
    </row>
    <row r="10304" spans="1:3">
      <c r="A10304">
        <v>2469</v>
      </c>
      <c r="B10304" s="318">
        <v>55</v>
      </c>
      <c r="C10304" s="388">
        <v>2324</v>
      </c>
    </row>
    <row r="10305" spans="1:3">
      <c r="A10305">
        <v>2470</v>
      </c>
      <c r="B10305" s="318">
        <v>55</v>
      </c>
      <c r="C10305" s="388">
        <v>2376</v>
      </c>
    </row>
    <row r="10306" spans="1:3">
      <c r="A10306">
        <v>2471</v>
      </c>
      <c r="B10306" s="318">
        <v>51</v>
      </c>
      <c r="C10306" s="388">
        <v>2124</v>
      </c>
    </row>
    <row r="10307" spans="1:3">
      <c r="A10307">
        <v>2472</v>
      </c>
      <c r="B10307" s="318">
        <v>58</v>
      </c>
      <c r="C10307" s="388">
        <v>2494</v>
      </c>
    </row>
    <row r="10308" spans="1:3">
      <c r="A10308">
        <v>2473</v>
      </c>
      <c r="B10308" s="318">
        <v>55</v>
      </c>
      <c r="C10308" s="388">
        <v>2338</v>
      </c>
    </row>
    <row r="10309" spans="1:3">
      <c r="A10309">
        <v>2474</v>
      </c>
      <c r="B10309" s="318">
        <v>54</v>
      </c>
      <c r="C10309" s="388">
        <v>2198</v>
      </c>
    </row>
    <row r="10310" spans="1:3">
      <c r="A10310">
        <v>2475</v>
      </c>
      <c r="B10310" s="318">
        <v>58</v>
      </c>
      <c r="C10310" s="388">
        <v>2756</v>
      </c>
    </row>
    <row r="10311" spans="1:3">
      <c r="A10311">
        <v>2476</v>
      </c>
      <c r="B10311" s="318">
        <v>47</v>
      </c>
      <c r="C10311" s="388">
        <v>2030</v>
      </c>
    </row>
    <row r="10312" spans="1:3">
      <c r="A10312">
        <v>2477</v>
      </c>
      <c r="B10312" s="318">
        <v>54</v>
      </c>
      <c r="C10312" s="388">
        <v>2156</v>
      </c>
    </row>
    <row r="10313" spans="1:3">
      <c r="A10313">
        <v>2478</v>
      </c>
      <c r="B10313" s="318">
        <v>59</v>
      </c>
      <c r="C10313" s="388">
        <v>2726</v>
      </c>
    </row>
    <row r="10314" spans="1:3">
      <c r="A10314">
        <v>2479</v>
      </c>
      <c r="B10314" s="318">
        <v>58</v>
      </c>
      <c r="C10314" s="388">
        <v>2280</v>
      </c>
    </row>
    <row r="10315" spans="1:3">
      <c r="A10315">
        <v>2480</v>
      </c>
      <c r="B10315" s="318">
        <v>55</v>
      </c>
      <c r="C10315" s="388">
        <v>2116</v>
      </c>
    </row>
    <row r="10316" spans="1:3">
      <c r="A10316">
        <v>2481</v>
      </c>
      <c r="B10316" s="318">
        <v>58</v>
      </c>
      <c r="C10316" s="388">
        <v>2474</v>
      </c>
    </row>
    <row r="10317" spans="1:3">
      <c r="A10317">
        <v>2482</v>
      </c>
      <c r="B10317" s="318">
        <v>53</v>
      </c>
      <c r="C10317" s="388">
        <v>2362</v>
      </c>
    </row>
    <row r="10318" spans="1:3">
      <c r="A10318">
        <v>2483</v>
      </c>
      <c r="B10318" s="318">
        <v>56</v>
      </c>
      <c r="C10318" s="388">
        <v>2372</v>
      </c>
    </row>
    <row r="10319" spans="1:3">
      <c r="A10319">
        <v>2484</v>
      </c>
      <c r="B10319" s="318">
        <v>53</v>
      </c>
      <c r="C10319" s="388">
        <v>2082</v>
      </c>
    </row>
    <row r="10320" spans="1:3">
      <c r="A10320">
        <v>2485</v>
      </c>
      <c r="B10320" s="318">
        <v>55</v>
      </c>
      <c r="C10320" s="388">
        <v>2214</v>
      </c>
    </row>
    <row r="10321" spans="1:3">
      <c r="A10321">
        <v>2486</v>
      </c>
      <c r="B10321" s="318">
        <v>55</v>
      </c>
      <c r="C10321" s="388">
        <v>2160</v>
      </c>
    </row>
    <row r="10322" spans="1:3">
      <c r="A10322">
        <v>2487</v>
      </c>
      <c r="B10322" s="318">
        <v>56</v>
      </c>
      <c r="C10322" s="388">
        <v>2430</v>
      </c>
    </row>
    <row r="10323" spans="1:3">
      <c r="A10323">
        <v>2488</v>
      </c>
      <c r="B10323" s="318">
        <v>34</v>
      </c>
      <c r="C10323" s="388">
        <v>586</v>
      </c>
    </row>
    <row r="10324" spans="1:3">
      <c r="A10324">
        <v>2489</v>
      </c>
      <c r="B10324" s="318">
        <v>34</v>
      </c>
      <c r="C10324" s="388">
        <v>554</v>
      </c>
    </row>
    <row r="10325" spans="1:3">
      <c r="A10325">
        <v>2490</v>
      </c>
      <c r="B10325" s="318">
        <v>35</v>
      </c>
      <c r="C10325" s="388">
        <v>636</v>
      </c>
    </row>
    <row r="10326" spans="1:3">
      <c r="A10326">
        <v>2491</v>
      </c>
      <c r="B10326" s="318">
        <v>33</v>
      </c>
      <c r="C10326" s="388">
        <v>522</v>
      </c>
    </row>
    <row r="10327" spans="1:3">
      <c r="A10327">
        <v>2492</v>
      </c>
      <c r="B10327" s="318">
        <v>36</v>
      </c>
      <c r="C10327" s="388">
        <v>644</v>
      </c>
    </row>
    <row r="10328" spans="1:3">
      <c r="A10328">
        <v>2493</v>
      </c>
      <c r="B10328" s="318">
        <v>34</v>
      </c>
      <c r="C10328" s="388">
        <v>569</v>
      </c>
    </row>
    <row r="10329" spans="1:3">
      <c r="A10329">
        <v>2494</v>
      </c>
      <c r="B10329" s="318">
        <v>36</v>
      </c>
      <c r="C10329" s="388">
        <v>660</v>
      </c>
    </row>
    <row r="10330" spans="1:3">
      <c r="A10330">
        <v>2495</v>
      </c>
      <c r="B10330" s="318">
        <v>33</v>
      </c>
      <c r="C10330" s="388">
        <v>568</v>
      </c>
    </row>
    <row r="10331" spans="1:3">
      <c r="A10331">
        <v>2496</v>
      </c>
      <c r="B10331" s="318">
        <v>34</v>
      </c>
      <c r="C10331" s="388">
        <v>570</v>
      </c>
    </row>
    <row r="10332" spans="1:3">
      <c r="A10332">
        <v>2497</v>
      </c>
      <c r="B10332" s="318">
        <v>38</v>
      </c>
      <c r="C10332" s="388">
        <v>696</v>
      </c>
    </row>
    <row r="10333" spans="1:3">
      <c r="A10333">
        <v>2498</v>
      </c>
      <c r="B10333" s="318">
        <v>36</v>
      </c>
      <c r="C10333" s="388">
        <v>818</v>
      </c>
    </row>
    <row r="10334" spans="1:3">
      <c r="A10334">
        <v>2499</v>
      </c>
      <c r="B10334" s="318">
        <v>36</v>
      </c>
      <c r="C10334" s="388">
        <v>712</v>
      </c>
    </row>
    <row r="10335" spans="1:3">
      <c r="A10335">
        <v>2500</v>
      </c>
      <c r="B10335" s="318">
        <v>51</v>
      </c>
      <c r="C10335" s="388">
        <v>2070</v>
      </c>
    </row>
    <row r="10336" spans="1:3">
      <c r="A10336">
        <v>2501</v>
      </c>
      <c r="B10336" s="318">
        <v>55</v>
      </c>
      <c r="C10336" s="388">
        <v>2250</v>
      </c>
    </row>
    <row r="10337" spans="1:3">
      <c r="A10337">
        <v>2502</v>
      </c>
      <c r="B10337" s="318">
        <v>47</v>
      </c>
      <c r="C10337" s="388">
        <v>1700</v>
      </c>
    </row>
    <row r="10338" spans="1:3">
      <c r="A10338">
        <v>2503</v>
      </c>
      <c r="B10338" s="318">
        <v>49</v>
      </c>
      <c r="C10338" s="388">
        <v>1456</v>
      </c>
    </row>
    <row r="10339" spans="1:3">
      <c r="A10339">
        <v>2504</v>
      </c>
      <c r="B10339" s="318">
        <v>49</v>
      </c>
      <c r="C10339" s="388">
        <v>1594</v>
      </c>
    </row>
    <row r="10340" spans="1:3">
      <c r="A10340">
        <v>2505</v>
      </c>
      <c r="B10340" s="318">
        <v>50</v>
      </c>
      <c r="C10340" s="388">
        <v>1674</v>
      </c>
    </row>
    <row r="10341" spans="1:3">
      <c r="A10341">
        <v>2506</v>
      </c>
      <c r="B10341" s="318">
        <v>40</v>
      </c>
      <c r="C10341" s="388">
        <v>1610</v>
      </c>
    </row>
    <row r="10342" spans="1:3">
      <c r="A10342">
        <v>2507</v>
      </c>
      <c r="B10342" s="318">
        <v>52</v>
      </c>
      <c r="C10342" s="388">
        <v>2122</v>
      </c>
    </row>
    <row r="10343" spans="1:3">
      <c r="A10343">
        <v>2508</v>
      </c>
      <c r="B10343" s="318">
        <v>48</v>
      </c>
      <c r="C10343" s="388">
        <v>1532</v>
      </c>
    </row>
    <row r="10344" spans="1:3">
      <c r="A10344">
        <v>2509</v>
      </c>
      <c r="B10344" s="318">
        <v>58</v>
      </c>
      <c r="C10344" s="388">
        <v>1614</v>
      </c>
    </row>
    <row r="10345" spans="1:3">
      <c r="A10345">
        <v>2510</v>
      </c>
      <c r="B10345" s="318">
        <v>48</v>
      </c>
      <c r="C10345" s="388">
        <v>1512</v>
      </c>
    </row>
    <row r="10346" spans="1:3">
      <c r="A10346">
        <v>2511</v>
      </c>
      <c r="B10346" s="318">
        <v>42</v>
      </c>
      <c r="C10346" s="388">
        <v>1510</v>
      </c>
    </row>
    <row r="10347" spans="1:3">
      <c r="A10347">
        <v>2512</v>
      </c>
      <c r="B10347" s="318">
        <v>47</v>
      </c>
      <c r="C10347" s="388">
        <v>1616</v>
      </c>
    </row>
    <row r="10348" spans="1:3">
      <c r="A10348">
        <v>2513</v>
      </c>
      <c r="B10348" s="318">
        <v>59</v>
      </c>
      <c r="C10348" s="388">
        <v>3030</v>
      </c>
    </row>
    <row r="10349" spans="1:3">
      <c r="A10349">
        <v>2514</v>
      </c>
      <c r="B10349" s="318">
        <v>46</v>
      </c>
      <c r="C10349" s="388">
        <v>1640</v>
      </c>
    </row>
    <row r="10350" spans="1:3">
      <c r="A10350">
        <v>2515</v>
      </c>
      <c r="B10350" s="318">
        <v>45</v>
      </c>
      <c r="C10350" s="388">
        <v>1632</v>
      </c>
    </row>
    <row r="10351" spans="1:3">
      <c r="A10351">
        <v>2516</v>
      </c>
      <c r="B10351" s="318">
        <v>43</v>
      </c>
      <c r="C10351" s="388">
        <v>1424</v>
      </c>
    </row>
    <row r="10352" spans="1:3">
      <c r="A10352">
        <v>2517</v>
      </c>
      <c r="B10352" s="318">
        <v>43</v>
      </c>
      <c r="C10352" s="388">
        <v>1530</v>
      </c>
    </row>
    <row r="10353" spans="1:3">
      <c r="A10353">
        <v>2518</v>
      </c>
      <c r="B10353" s="318">
        <v>42</v>
      </c>
      <c r="C10353" s="388">
        <v>1492</v>
      </c>
    </row>
    <row r="10354" spans="1:3">
      <c r="A10354">
        <v>2519</v>
      </c>
      <c r="B10354" s="318">
        <v>48</v>
      </c>
      <c r="C10354" s="388">
        <v>1580</v>
      </c>
    </row>
    <row r="10355" spans="1:3">
      <c r="A10355">
        <v>2520</v>
      </c>
      <c r="B10355" s="318">
        <v>46</v>
      </c>
      <c r="C10355" s="388">
        <v>1566</v>
      </c>
    </row>
    <row r="10356" spans="1:3">
      <c r="A10356">
        <v>2521</v>
      </c>
      <c r="B10356" s="318">
        <v>47</v>
      </c>
      <c r="C10356" s="388">
        <v>1588</v>
      </c>
    </row>
    <row r="10357" spans="1:3">
      <c r="A10357">
        <v>2522</v>
      </c>
      <c r="B10357" s="318">
        <v>42</v>
      </c>
      <c r="C10357" s="388">
        <v>1650</v>
      </c>
    </row>
    <row r="10358" spans="1:3">
      <c r="A10358">
        <v>2523</v>
      </c>
      <c r="B10358" s="318">
        <v>47</v>
      </c>
      <c r="C10358" s="388">
        <v>1536</v>
      </c>
    </row>
    <row r="10359" spans="1:3">
      <c r="A10359">
        <v>2524</v>
      </c>
      <c r="B10359" s="318">
        <v>37</v>
      </c>
      <c r="C10359" s="388">
        <v>696</v>
      </c>
    </row>
    <row r="10360" spans="1:3">
      <c r="A10360">
        <v>2525</v>
      </c>
      <c r="B10360" s="318">
        <v>37</v>
      </c>
      <c r="C10360" s="388">
        <v>700</v>
      </c>
    </row>
    <row r="10361" spans="1:3">
      <c r="A10361">
        <v>2526</v>
      </c>
      <c r="B10361" s="318">
        <v>38</v>
      </c>
      <c r="C10361" s="388">
        <v>685</v>
      </c>
    </row>
    <row r="10362" spans="1:3">
      <c r="A10362">
        <v>2527</v>
      </c>
      <c r="B10362" s="318">
        <v>37</v>
      </c>
      <c r="C10362" s="388">
        <v>702</v>
      </c>
    </row>
    <row r="10363" spans="1:3">
      <c r="A10363">
        <v>2528</v>
      </c>
      <c r="B10363" s="318">
        <v>36</v>
      </c>
      <c r="C10363" s="388">
        <v>626</v>
      </c>
    </row>
    <row r="10364" spans="1:3">
      <c r="A10364">
        <v>2529</v>
      </c>
      <c r="B10364" s="318">
        <v>38</v>
      </c>
      <c r="C10364" s="388">
        <v>848</v>
      </c>
    </row>
    <row r="10365" spans="1:3">
      <c r="A10365">
        <v>2530</v>
      </c>
      <c r="B10365" s="318">
        <v>35</v>
      </c>
      <c r="C10365" s="388">
        <v>700</v>
      </c>
    </row>
    <row r="10366" spans="1:3">
      <c r="A10366">
        <v>2531</v>
      </c>
      <c r="B10366" s="318">
        <v>35</v>
      </c>
      <c r="C10366" s="388">
        <v>630</v>
      </c>
    </row>
    <row r="10367" spans="1:3">
      <c r="A10367">
        <v>2532</v>
      </c>
      <c r="B10367" s="318">
        <v>34</v>
      </c>
      <c r="C10367" s="388">
        <v>664</v>
      </c>
    </row>
    <row r="10368" spans="1:3">
      <c r="A10368">
        <v>2533</v>
      </c>
      <c r="B10368" s="318">
        <v>34</v>
      </c>
      <c r="C10368" s="388">
        <v>656</v>
      </c>
    </row>
    <row r="10369" spans="1:3">
      <c r="A10369">
        <v>2534</v>
      </c>
      <c r="B10369" s="318">
        <v>30</v>
      </c>
      <c r="C10369" s="388">
        <v>424</v>
      </c>
    </row>
    <row r="10370" spans="1:3">
      <c r="A10370">
        <v>2535</v>
      </c>
      <c r="B10370" s="318">
        <v>35</v>
      </c>
      <c r="C10370" s="388">
        <v>596</v>
      </c>
    </row>
    <row r="10371" spans="1:3">
      <c r="A10371">
        <v>2536</v>
      </c>
      <c r="B10371" s="318">
        <v>35</v>
      </c>
      <c r="C10371" s="388">
        <v>718</v>
      </c>
    </row>
    <row r="10372" spans="1:3">
      <c r="A10372">
        <v>2537</v>
      </c>
      <c r="B10372" s="318">
        <v>34</v>
      </c>
      <c r="C10372" s="388">
        <v>636</v>
      </c>
    </row>
    <row r="10373" spans="1:3">
      <c r="A10373">
        <v>2538</v>
      </c>
      <c r="B10373" s="318">
        <v>35</v>
      </c>
      <c r="C10373" s="388">
        <v>716</v>
      </c>
    </row>
    <row r="10374" spans="1:3">
      <c r="A10374">
        <v>2539</v>
      </c>
      <c r="B10374" s="318">
        <v>33</v>
      </c>
      <c r="C10374" s="388">
        <v>548</v>
      </c>
    </row>
    <row r="10375" spans="1:3">
      <c r="A10375">
        <v>2540</v>
      </c>
      <c r="B10375" s="318">
        <v>36</v>
      </c>
      <c r="C10375" s="388">
        <v>604</v>
      </c>
    </row>
    <row r="10376" spans="1:3">
      <c r="A10376">
        <v>2541</v>
      </c>
      <c r="B10376" s="318">
        <v>34</v>
      </c>
      <c r="C10376" s="388">
        <v>556</v>
      </c>
    </row>
    <row r="10377" spans="1:3">
      <c r="A10377">
        <v>2542</v>
      </c>
      <c r="B10377" s="318">
        <v>32</v>
      </c>
      <c r="C10377" s="388">
        <v>610</v>
      </c>
    </row>
    <row r="10378" spans="1:3">
      <c r="A10378">
        <v>2543</v>
      </c>
      <c r="B10378" s="318">
        <v>33</v>
      </c>
      <c r="C10378" s="388">
        <v>574</v>
      </c>
    </row>
    <row r="10379" spans="1:3">
      <c r="A10379">
        <v>2544</v>
      </c>
      <c r="B10379" s="318">
        <v>37</v>
      </c>
      <c r="C10379" s="388">
        <v>664</v>
      </c>
    </row>
    <row r="10380" spans="1:3">
      <c r="A10380">
        <v>2545</v>
      </c>
      <c r="B10380" s="318">
        <v>38</v>
      </c>
      <c r="C10380" s="388">
        <v>702</v>
      </c>
    </row>
    <row r="10381" spans="1:3">
      <c r="A10381">
        <v>2546</v>
      </c>
      <c r="B10381" s="318">
        <v>37</v>
      </c>
      <c r="C10381" s="388">
        <v>646</v>
      </c>
    </row>
    <row r="10382" spans="1:3">
      <c r="A10382">
        <v>2547</v>
      </c>
      <c r="B10382" s="318">
        <v>37</v>
      </c>
      <c r="C10382" s="388">
        <v>604</v>
      </c>
    </row>
    <row r="10383" spans="1:3">
      <c r="A10383">
        <v>2548</v>
      </c>
      <c r="B10383" s="318">
        <v>37</v>
      </c>
      <c r="C10383" s="388">
        <v>674</v>
      </c>
    </row>
    <row r="10384" spans="1:3">
      <c r="A10384">
        <v>2549</v>
      </c>
      <c r="B10384" s="318">
        <v>35</v>
      </c>
      <c r="C10384" s="388">
        <v>602</v>
      </c>
    </row>
    <row r="10385" spans="1:3">
      <c r="A10385">
        <v>2550</v>
      </c>
      <c r="B10385" s="318">
        <v>34</v>
      </c>
      <c r="C10385" s="388">
        <v>532</v>
      </c>
    </row>
    <row r="10386" spans="1:3">
      <c r="A10386">
        <v>2551</v>
      </c>
      <c r="B10386" s="318">
        <v>34</v>
      </c>
      <c r="C10386" s="388">
        <v>590</v>
      </c>
    </row>
    <row r="10387" spans="1:3">
      <c r="A10387">
        <v>2552</v>
      </c>
      <c r="B10387" s="318">
        <v>37</v>
      </c>
      <c r="C10387" s="388">
        <v>657</v>
      </c>
    </row>
    <row r="10388" spans="1:3">
      <c r="A10388">
        <v>2553</v>
      </c>
      <c r="B10388" s="318">
        <v>36</v>
      </c>
      <c r="C10388" s="388">
        <v>612</v>
      </c>
    </row>
  </sheetData>
  <autoFilter ref="A5291:C6253" xr:uid="{23E6EDF0-A1B3-4988-8BFA-3DAB624421D8}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28732-3127-4CA1-9603-15A900221C11}">
  <dimension ref="A1:J10253"/>
  <sheetViews>
    <sheetView topLeftCell="A7697" workbookViewId="0">
      <selection activeCell="O275" sqref="O275"/>
    </sheetView>
  </sheetViews>
  <sheetFormatPr defaultRowHeight="15.6"/>
  <sheetData>
    <row r="1" spans="1:10">
      <c r="A1" t="s">
        <v>2607</v>
      </c>
    </row>
    <row r="3" spans="1:10">
      <c r="A3" t="s">
        <v>63</v>
      </c>
    </row>
    <row r="5" spans="1:10">
      <c r="B5" s="1">
        <v>39</v>
      </c>
      <c r="D5" t="s">
        <v>2623</v>
      </c>
      <c r="E5">
        <v>82</v>
      </c>
      <c r="G5">
        <v>31</v>
      </c>
      <c r="H5">
        <f>G5+$E$10</f>
        <v>32</v>
      </c>
      <c r="I5" t="str">
        <f>CONCATENATE(G5:G15,"-",H5:H15)</f>
        <v>31-32</v>
      </c>
      <c r="J5">
        <f t="array" ref="J5:J15">FREQUENCY(B5:B86,H5:H15)</f>
        <v>9</v>
      </c>
    </row>
    <row r="6" spans="1:10">
      <c r="B6" s="1">
        <v>40</v>
      </c>
      <c r="D6" t="s">
        <v>2624</v>
      </c>
      <c r="E6">
        <v>52</v>
      </c>
      <c r="G6">
        <f>H5+1</f>
        <v>33</v>
      </c>
      <c r="H6">
        <f t="shared" ref="H6:H15" si="0">G6+$E$10</f>
        <v>34</v>
      </c>
      <c r="I6" t="str">
        <f t="shared" ref="I6:I15" si="1">CONCATENATE(G6:G16,"-",H6:H16)</f>
        <v>33-34</v>
      </c>
      <c r="J6">
        <v>0</v>
      </c>
    </row>
    <row r="7" spans="1:10">
      <c r="B7" s="1">
        <v>41</v>
      </c>
      <c r="D7" t="s">
        <v>2625</v>
      </c>
      <c r="E7">
        <v>31</v>
      </c>
      <c r="G7">
        <f t="shared" ref="G7:G15" si="2">H6+1</f>
        <v>35</v>
      </c>
      <c r="H7">
        <f t="shared" si="0"/>
        <v>36</v>
      </c>
      <c r="I7" t="str">
        <f t="shared" si="1"/>
        <v>35-36</v>
      </c>
      <c r="J7">
        <v>9</v>
      </c>
    </row>
    <row r="8" spans="1:10">
      <c r="B8" s="1">
        <v>37</v>
      </c>
      <c r="D8" t="s">
        <v>2514</v>
      </c>
      <c r="E8">
        <f>E6-E7</f>
        <v>21</v>
      </c>
      <c r="G8">
        <f t="shared" si="2"/>
        <v>37</v>
      </c>
      <c r="H8">
        <f t="shared" si="0"/>
        <v>38</v>
      </c>
      <c r="I8" t="str">
        <f t="shared" si="1"/>
        <v>37-38</v>
      </c>
      <c r="J8">
        <v>7</v>
      </c>
    </row>
    <row r="9" spans="1:10">
      <c r="B9" s="1">
        <v>35</v>
      </c>
      <c r="D9" t="s">
        <v>2626</v>
      </c>
      <c r="E9">
        <v>21</v>
      </c>
      <c r="G9">
        <f t="shared" si="2"/>
        <v>39</v>
      </c>
      <c r="H9">
        <f t="shared" si="0"/>
        <v>40</v>
      </c>
      <c r="I9" t="str">
        <f t="shared" si="1"/>
        <v>39-40</v>
      </c>
      <c r="J9">
        <v>12</v>
      </c>
    </row>
    <row r="10" spans="1:10">
      <c r="B10" s="1">
        <v>41</v>
      </c>
      <c r="D10" t="s">
        <v>2627</v>
      </c>
      <c r="E10">
        <v>1</v>
      </c>
      <c r="G10">
        <f t="shared" si="2"/>
        <v>41</v>
      </c>
      <c r="H10">
        <f t="shared" si="0"/>
        <v>42</v>
      </c>
      <c r="I10" t="str">
        <f t="shared" si="1"/>
        <v>41-42</v>
      </c>
      <c r="J10">
        <v>9</v>
      </c>
    </row>
    <row r="11" spans="1:10">
      <c r="B11" s="1">
        <v>36</v>
      </c>
      <c r="G11">
        <f t="shared" si="2"/>
        <v>43</v>
      </c>
      <c r="H11">
        <f t="shared" si="0"/>
        <v>44</v>
      </c>
      <c r="I11" t="str">
        <f t="shared" si="1"/>
        <v>43-44</v>
      </c>
      <c r="J11">
        <v>6</v>
      </c>
    </row>
    <row r="12" spans="1:10">
      <c r="B12" s="1">
        <v>36</v>
      </c>
      <c r="G12">
        <f t="shared" si="2"/>
        <v>45</v>
      </c>
      <c r="H12">
        <f t="shared" si="0"/>
        <v>46</v>
      </c>
      <c r="I12" t="str">
        <f t="shared" si="1"/>
        <v>45-46</v>
      </c>
      <c r="J12">
        <v>5</v>
      </c>
    </row>
    <row r="13" spans="1:10">
      <c r="B13" s="1">
        <v>32</v>
      </c>
      <c r="G13">
        <f t="shared" si="2"/>
        <v>47</v>
      </c>
      <c r="H13">
        <f t="shared" si="0"/>
        <v>48</v>
      </c>
      <c r="I13" t="str">
        <f t="shared" si="1"/>
        <v>47-48</v>
      </c>
      <c r="J13">
        <v>3</v>
      </c>
    </row>
    <row r="14" spans="1:10">
      <c r="B14" s="47">
        <v>31</v>
      </c>
      <c r="G14">
        <f t="shared" si="2"/>
        <v>49</v>
      </c>
      <c r="H14">
        <f t="shared" si="0"/>
        <v>50</v>
      </c>
      <c r="I14" t="str">
        <f t="shared" si="1"/>
        <v>49-50</v>
      </c>
      <c r="J14">
        <v>14</v>
      </c>
    </row>
    <row r="15" spans="1:10">
      <c r="B15" s="1">
        <v>32</v>
      </c>
      <c r="G15">
        <f t="shared" si="2"/>
        <v>51</v>
      </c>
      <c r="H15">
        <f t="shared" si="0"/>
        <v>52</v>
      </c>
      <c r="I15" t="str">
        <f t="shared" si="1"/>
        <v>51-52</v>
      </c>
      <c r="J15">
        <v>8</v>
      </c>
    </row>
    <row r="16" spans="1:10">
      <c r="B16" s="47">
        <v>31</v>
      </c>
    </row>
    <row r="17" spans="2:8">
      <c r="B17" s="31">
        <v>44</v>
      </c>
    </row>
    <row r="18" spans="2:8">
      <c r="B18" s="31">
        <v>45</v>
      </c>
    </row>
    <row r="19" spans="2:8">
      <c r="B19" s="31">
        <v>51</v>
      </c>
    </row>
    <row r="20" spans="2:8">
      <c r="B20" s="1">
        <v>39</v>
      </c>
    </row>
    <row r="21" spans="2:8">
      <c r="B21" s="1">
        <v>40</v>
      </c>
    </row>
    <row r="22" spans="2:8">
      <c r="B22" s="1">
        <v>41</v>
      </c>
    </row>
    <row r="23" spans="2:8">
      <c r="B23" s="1">
        <v>37</v>
      </c>
    </row>
    <row r="24" spans="2:8">
      <c r="B24" s="1">
        <v>35</v>
      </c>
    </row>
    <row r="25" spans="2:8">
      <c r="B25" s="31">
        <v>51</v>
      </c>
    </row>
    <row r="26" spans="2:8">
      <c r="B26" s="1">
        <v>39</v>
      </c>
    </row>
    <row r="27" spans="2:8">
      <c r="B27" s="1">
        <v>40</v>
      </c>
    </row>
    <row r="28" spans="2:8">
      <c r="B28" s="1">
        <v>41</v>
      </c>
    </row>
    <row r="29" spans="2:8">
      <c r="B29" s="1">
        <v>37</v>
      </c>
    </row>
    <row r="30" spans="2:8">
      <c r="B30" s="1">
        <v>39</v>
      </c>
    </row>
    <row r="31" spans="2:8">
      <c r="B31" s="1">
        <v>40</v>
      </c>
      <c r="G31" t="s">
        <v>1863</v>
      </c>
      <c r="H31" t="s">
        <v>1863</v>
      </c>
    </row>
    <row r="32" spans="2:8">
      <c r="B32" s="1">
        <v>41</v>
      </c>
    </row>
    <row r="33" spans="2:2">
      <c r="B33" s="1">
        <v>37</v>
      </c>
    </row>
    <row r="34" spans="2:2">
      <c r="B34" s="1">
        <v>35</v>
      </c>
    </row>
    <row r="35" spans="2:2">
      <c r="B35" s="31">
        <v>51</v>
      </c>
    </row>
    <row r="36" spans="2:2">
      <c r="B36" s="31">
        <v>49</v>
      </c>
    </row>
    <row r="37" spans="2:2">
      <c r="B37" s="31">
        <v>50</v>
      </c>
    </row>
    <row r="38" spans="2:2">
      <c r="B38" s="31">
        <v>49</v>
      </c>
    </row>
    <row r="39" spans="2:2">
      <c r="B39" s="31">
        <v>49</v>
      </c>
    </row>
    <row r="40" spans="2:2">
      <c r="B40" s="47">
        <v>31</v>
      </c>
    </row>
    <row r="41" spans="2:2">
      <c r="B41" s="31">
        <v>44</v>
      </c>
    </row>
    <row r="42" spans="2:2">
      <c r="B42" s="31">
        <v>45</v>
      </c>
    </row>
    <row r="43" spans="2:2">
      <c r="B43" s="31">
        <v>51</v>
      </c>
    </row>
    <row r="44" spans="2:2">
      <c r="B44" s="31">
        <v>44</v>
      </c>
    </row>
    <row r="45" spans="2:2">
      <c r="B45" s="1">
        <v>37</v>
      </c>
    </row>
    <row r="46" spans="2:2">
      <c r="B46" s="1">
        <v>35</v>
      </c>
    </row>
    <row r="47" spans="2:2">
      <c r="B47" s="1">
        <v>41</v>
      </c>
    </row>
    <row r="48" spans="2:2">
      <c r="B48" s="1">
        <v>36</v>
      </c>
    </row>
    <row r="49" spans="2:2">
      <c r="B49" s="1">
        <v>36</v>
      </c>
    </row>
    <row r="50" spans="2:2">
      <c r="B50" s="31">
        <v>49</v>
      </c>
    </row>
    <row r="51" spans="2:2">
      <c r="B51" s="31">
        <v>49</v>
      </c>
    </row>
    <row r="52" spans="2:2">
      <c r="B52" s="31">
        <v>47</v>
      </c>
    </row>
    <row r="53" spans="2:2">
      <c r="B53" s="31">
        <v>50</v>
      </c>
    </row>
    <row r="54" spans="2:2">
      <c r="B54" s="31">
        <v>49</v>
      </c>
    </row>
    <row r="55" spans="2:2">
      <c r="B55" s="1">
        <v>32</v>
      </c>
    </row>
    <row r="56" spans="2:2">
      <c r="B56" s="47">
        <v>31</v>
      </c>
    </row>
    <row r="57" spans="2:2">
      <c r="B57" s="31">
        <v>44</v>
      </c>
    </row>
    <row r="58" spans="2:2">
      <c r="B58" s="31">
        <v>45</v>
      </c>
    </row>
    <row r="59" spans="2:2">
      <c r="B59" s="31">
        <v>51</v>
      </c>
    </row>
    <row r="60" spans="2:2">
      <c r="B60" s="31">
        <v>49</v>
      </c>
    </row>
    <row r="61" spans="2:2">
      <c r="B61" s="31">
        <v>52</v>
      </c>
    </row>
    <row r="62" spans="2:2">
      <c r="B62" s="31">
        <v>50</v>
      </c>
    </row>
    <row r="63" spans="2:2">
      <c r="B63" s="31">
        <v>49</v>
      </c>
    </row>
    <row r="64" spans="2:2">
      <c r="B64" s="31">
        <v>48</v>
      </c>
    </row>
    <row r="65" spans="2:2">
      <c r="B65" s="164">
        <v>32</v>
      </c>
    </row>
    <row r="66" spans="2:2">
      <c r="B66" s="437">
        <v>42</v>
      </c>
    </row>
    <row r="67" spans="2:2">
      <c r="B67" s="31">
        <v>49</v>
      </c>
    </row>
    <row r="68" spans="2:2">
      <c r="B68" s="1">
        <v>40</v>
      </c>
    </row>
    <row r="69" spans="2:2">
      <c r="B69" s="1">
        <v>41</v>
      </c>
    </row>
    <row r="70" spans="2:2">
      <c r="B70" s="1">
        <v>39</v>
      </c>
    </row>
    <row r="71" spans="2:2">
      <c r="B71" s="1">
        <v>38</v>
      </c>
    </row>
    <row r="72" spans="2:2">
      <c r="B72" s="1">
        <v>39</v>
      </c>
    </row>
    <row r="73" spans="2:2">
      <c r="B73" s="1">
        <v>40</v>
      </c>
    </row>
    <row r="74" spans="2:2">
      <c r="B74" s="1">
        <v>41</v>
      </c>
    </row>
    <row r="75" spans="2:2">
      <c r="B75" s="1">
        <v>37</v>
      </c>
    </row>
    <row r="76" spans="2:2">
      <c r="B76" s="1">
        <v>35</v>
      </c>
    </row>
    <row r="77" spans="2:2">
      <c r="B77" s="47">
        <v>31</v>
      </c>
    </row>
    <row r="78" spans="2:2">
      <c r="B78" s="31">
        <v>44</v>
      </c>
    </row>
    <row r="79" spans="2:2">
      <c r="B79" s="31">
        <v>45</v>
      </c>
    </row>
    <row r="80" spans="2:2">
      <c r="B80" s="31">
        <v>51</v>
      </c>
    </row>
    <row r="81" spans="1:10">
      <c r="B81" s="31">
        <v>44</v>
      </c>
    </row>
    <row r="82" spans="1:10">
      <c r="B82" s="31">
        <v>52</v>
      </c>
    </row>
    <row r="83" spans="1:10">
      <c r="B83" s="31">
        <v>50</v>
      </c>
    </row>
    <row r="84" spans="1:10">
      <c r="B84" s="31">
        <v>49</v>
      </c>
    </row>
    <row r="85" spans="1:10">
      <c r="B85" s="31">
        <v>48</v>
      </c>
    </row>
    <row r="86" spans="1:10">
      <c r="B86" s="31">
        <v>45</v>
      </c>
    </row>
    <row r="88" spans="1:10">
      <c r="A88" t="s">
        <v>2056</v>
      </c>
    </row>
    <row r="89" spans="1:10">
      <c r="B89" s="31">
        <v>65</v>
      </c>
      <c r="D89" t="s">
        <v>2623</v>
      </c>
      <c r="E89">
        <v>171</v>
      </c>
      <c r="G89">
        <f>E91</f>
        <v>35</v>
      </c>
      <c r="H89">
        <f>G89+$E$94</f>
        <v>36</v>
      </c>
      <c r="I89" t="str">
        <f>CONCATENATE(G89:G111,"-",H89:H111)</f>
        <v>35-36</v>
      </c>
      <c r="J89">
        <f t="array" ref="J89:J111">FREQUENCY(B89:B259,H89:H111)</f>
        <v>1</v>
      </c>
    </row>
    <row r="90" spans="1:10">
      <c r="B90" s="31">
        <v>73</v>
      </c>
      <c r="D90" t="s">
        <v>2624</v>
      </c>
      <c r="E90">
        <f>MAX(B89:B259)</f>
        <v>80</v>
      </c>
      <c r="G90">
        <f>H89+1</f>
        <v>37</v>
      </c>
      <c r="H90">
        <f t="shared" ref="H90:H111" si="3">G90+$E$94</f>
        <v>38</v>
      </c>
      <c r="I90" t="str">
        <f t="shared" ref="I90:I111" si="4">CONCATENATE(G90:G112,"-",H90:H112)</f>
        <v>37-38</v>
      </c>
      <c r="J90">
        <v>1</v>
      </c>
    </row>
    <row r="91" spans="1:10">
      <c r="B91" s="31">
        <v>60</v>
      </c>
      <c r="D91" t="s">
        <v>2625</v>
      </c>
      <c r="E91">
        <f>MIN(B89:B259)</f>
        <v>35</v>
      </c>
      <c r="G91">
        <f t="shared" ref="G91:G111" si="5">H90+1</f>
        <v>39</v>
      </c>
      <c r="H91">
        <f t="shared" si="3"/>
        <v>40</v>
      </c>
      <c r="I91" t="str">
        <f t="shared" si="4"/>
        <v>39-40</v>
      </c>
      <c r="J91">
        <v>0</v>
      </c>
    </row>
    <row r="92" spans="1:10">
      <c r="B92" s="31">
        <v>73</v>
      </c>
      <c r="D92" t="s">
        <v>2514</v>
      </c>
      <c r="E92">
        <f>E90-E91</f>
        <v>45</v>
      </c>
      <c r="G92">
        <f t="shared" si="5"/>
        <v>41</v>
      </c>
      <c r="H92">
        <f t="shared" si="3"/>
        <v>42</v>
      </c>
      <c r="I92" t="str">
        <f t="shared" si="4"/>
        <v>41-42</v>
      </c>
      <c r="J92">
        <v>0</v>
      </c>
    </row>
    <row r="93" spans="1:10">
      <c r="B93" s="31">
        <v>80</v>
      </c>
      <c r="D93" t="s">
        <v>2626</v>
      </c>
      <c r="E93">
        <f>45</f>
        <v>45</v>
      </c>
      <c r="G93">
        <f t="shared" si="5"/>
        <v>43</v>
      </c>
      <c r="H93">
        <f t="shared" si="3"/>
        <v>44</v>
      </c>
      <c r="I93" t="str">
        <f t="shared" si="4"/>
        <v>43-44</v>
      </c>
      <c r="J93">
        <v>0</v>
      </c>
    </row>
    <row r="94" spans="1:10">
      <c r="B94" s="31">
        <v>65</v>
      </c>
      <c r="D94" t="s">
        <v>2627</v>
      </c>
      <c r="E94">
        <v>1</v>
      </c>
      <c r="G94">
        <f t="shared" si="5"/>
        <v>45</v>
      </c>
      <c r="H94">
        <f t="shared" si="3"/>
        <v>46</v>
      </c>
      <c r="I94" t="str">
        <f t="shared" si="4"/>
        <v>45-46</v>
      </c>
      <c r="J94">
        <v>0</v>
      </c>
    </row>
    <row r="95" spans="1:10">
      <c r="B95" s="31">
        <v>60</v>
      </c>
      <c r="G95">
        <f t="shared" si="5"/>
        <v>47</v>
      </c>
      <c r="H95">
        <f t="shared" si="3"/>
        <v>48</v>
      </c>
      <c r="I95" t="str">
        <f t="shared" si="4"/>
        <v>47-48</v>
      </c>
      <c r="J95">
        <v>0</v>
      </c>
    </row>
    <row r="96" spans="1:10">
      <c r="B96" s="31">
        <v>63</v>
      </c>
      <c r="G96">
        <f t="shared" si="5"/>
        <v>49</v>
      </c>
      <c r="H96">
        <f t="shared" si="3"/>
        <v>50</v>
      </c>
      <c r="I96" t="str">
        <f t="shared" si="4"/>
        <v>49-50</v>
      </c>
      <c r="J96">
        <v>0</v>
      </c>
    </row>
    <row r="97" spans="2:10">
      <c r="B97" s="31">
        <v>75</v>
      </c>
      <c r="G97">
        <f t="shared" si="5"/>
        <v>51</v>
      </c>
      <c r="H97">
        <f t="shared" si="3"/>
        <v>52</v>
      </c>
      <c r="I97" t="str">
        <f t="shared" si="4"/>
        <v>51-52</v>
      </c>
      <c r="J97">
        <v>0</v>
      </c>
    </row>
    <row r="98" spans="2:10">
      <c r="B98" s="31">
        <v>60</v>
      </c>
      <c r="G98">
        <f t="shared" si="5"/>
        <v>53</v>
      </c>
      <c r="H98">
        <f t="shared" si="3"/>
        <v>54</v>
      </c>
      <c r="I98" t="str">
        <f t="shared" si="4"/>
        <v>53-54</v>
      </c>
      <c r="J98">
        <v>1</v>
      </c>
    </row>
    <row r="99" spans="2:10">
      <c r="B99" s="31">
        <v>67</v>
      </c>
      <c r="G99">
        <f t="shared" si="5"/>
        <v>55</v>
      </c>
      <c r="H99">
        <f t="shared" si="3"/>
        <v>56</v>
      </c>
      <c r="I99" t="str">
        <f t="shared" si="4"/>
        <v>55-56</v>
      </c>
      <c r="J99">
        <v>2</v>
      </c>
    </row>
    <row r="100" spans="2:10">
      <c r="B100" s="31">
        <v>63</v>
      </c>
      <c r="G100">
        <f t="shared" si="5"/>
        <v>57</v>
      </c>
      <c r="H100">
        <f t="shared" si="3"/>
        <v>58</v>
      </c>
      <c r="I100" t="str">
        <f t="shared" si="4"/>
        <v>57-58</v>
      </c>
      <c r="J100">
        <v>4</v>
      </c>
    </row>
    <row r="101" spans="2:10">
      <c r="B101" s="31">
        <v>70</v>
      </c>
      <c r="G101">
        <f t="shared" si="5"/>
        <v>59</v>
      </c>
      <c r="H101">
        <f t="shared" si="3"/>
        <v>60</v>
      </c>
      <c r="I101" t="str">
        <f t="shared" si="4"/>
        <v>59-60</v>
      </c>
      <c r="J101">
        <v>12</v>
      </c>
    </row>
    <row r="102" spans="2:10">
      <c r="B102" s="31">
        <v>74</v>
      </c>
      <c r="G102">
        <f t="shared" si="5"/>
        <v>61</v>
      </c>
      <c r="H102">
        <f t="shared" si="3"/>
        <v>62</v>
      </c>
      <c r="I102" t="str">
        <f t="shared" si="4"/>
        <v>61-62</v>
      </c>
      <c r="J102">
        <v>11</v>
      </c>
    </row>
    <row r="103" spans="2:10">
      <c r="B103" s="31">
        <v>60</v>
      </c>
      <c r="G103">
        <f t="shared" si="5"/>
        <v>63</v>
      </c>
      <c r="H103">
        <f t="shared" si="3"/>
        <v>64</v>
      </c>
      <c r="I103" t="str">
        <f t="shared" si="4"/>
        <v>63-64</v>
      </c>
      <c r="J103">
        <v>24</v>
      </c>
    </row>
    <row r="104" spans="2:10">
      <c r="B104" s="31">
        <v>65</v>
      </c>
      <c r="G104">
        <f t="shared" si="5"/>
        <v>65</v>
      </c>
      <c r="H104">
        <f t="shared" si="3"/>
        <v>66</v>
      </c>
      <c r="I104" t="str">
        <f t="shared" si="4"/>
        <v>65-66</v>
      </c>
      <c r="J104">
        <v>44</v>
      </c>
    </row>
    <row r="105" spans="2:10">
      <c r="B105" s="31">
        <v>63</v>
      </c>
      <c r="G105">
        <f t="shared" si="5"/>
        <v>67</v>
      </c>
      <c r="H105">
        <f t="shared" si="3"/>
        <v>68</v>
      </c>
      <c r="I105" t="str">
        <f t="shared" si="4"/>
        <v>67-68</v>
      </c>
      <c r="J105">
        <v>17</v>
      </c>
    </row>
    <row r="106" spans="2:10">
      <c r="B106" s="31">
        <v>67</v>
      </c>
      <c r="G106">
        <f t="shared" si="5"/>
        <v>69</v>
      </c>
      <c r="H106">
        <f t="shared" si="3"/>
        <v>70</v>
      </c>
      <c r="I106" t="str">
        <f t="shared" si="4"/>
        <v>69-70</v>
      </c>
      <c r="J106">
        <v>6</v>
      </c>
    </row>
    <row r="107" spans="2:10">
      <c r="B107" s="31">
        <v>75</v>
      </c>
      <c r="G107">
        <f t="shared" si="5"/>
        <v>71</v>
      </c>
      <c r="H107">
        <f t="shared" si="3"/>
        <v>72</v>
      </c>
      <c r="I107" t="str">
        <f t="shared" si="4"/>
        <v>71-72</v>
      </c>
      <c r="J107">
        <v>6</v>
      </c>
    </row>
    <row r="108" spans="2:10">
      <c r="B108" s="31">
        <v>62</v>
      </c>
      <c r="G108">
        <f t="shared" si="5"/>
        <v>73</v>
      </c>
      <c r="H108">
        <f t="shared" si="3"/>
        <v>74</v>
      </c>
      <c r="I108" t="str">
        <f t="shared" si="4"/>
        <v>73-74</v>
      </c>
      <c r="J108">
        <v>19</v>
      </c>
    </row>
    <row r="109" spans="2:10">
      <c r="B109" s="31">
        <v>63</v>
      </c>
      <c r="G109">
        <f t="shared" si="5"/>
        <v>75</v>
      </c>
      <c r="H109">
        <f t="shared" si="3"/>
        <v>76</v>
      </c>
      <c r="I109" t="str">
        <f t="shared" si="4"/>
        <v>75-76</v>
      </c>
      <c r="J109">
        <v>17</v>
      </c>
    </row>
    <row r="110" spans="2:10">
      <c r="B110" s="31">
        <v>65</v>
      </c>
      <c r="G110">
        <f t="shared" si="5"/>
        <v>77</v>
      </c>
      <c r="H110">
        <f t="shared" si="3"/>
        <v>78</v>
      </c>
      <c r="I110" t="str">
        <f t="shared" si="4"/>
        <v>77-78</v>
      </c>
      <c r="J110">
        <v>5</v>
      </c>
    </row>
    <row r="111" spans="2:10">
      <c r="B111" s="31">
        <v>63</v>
      </c>
      <c r="G111">
        <f t="shared" si="5"/>
        <v>79</v>
      </c>
      <c r="H111">
        <f t="shared" si="3"/>
        <v>80</v>
      </c>
      <c r="I111" t="str">
        <f t="shared" si="4"/>
        <v>79-80</v>
      </c>
      <c r="J111">
        <v>1</v>
      </c>
    </row>
    <row r="112" spans="2:10">
      <c r="B112" s="31">
        <v>67</v>
      </c>
    </row>
    <row r="113" spans="2:8">
      <c r="B113" s="31">
        <v>63</v>
      </c>
      <c r="G113" t="s">
        <v>1863</v>
      </c>
      <c r="H113" t="s">
        <v>1863</v>
      </c>
    </row>
    <row r="114" spans="2:8">
      <c r="B114" s="31">
        <v>75</v>
      </c>
      <c r="G114" t="s">
        <v>1863</v>
      </c>
      <c r="H114" t="s">
        <v>1863</v>
      </c>
    </row>
    <row r="115" spans="2:8">
      <c r="B115" s="31">
        <v>73</v>
      </c>
    </row>
    <row r="116" spans="2:8">
      <c r="B116" s="31">
        <v>74</v>
      </c>
    </row>
    <row r="117" spans="2:8">
      <c r="B117" s="31">
        <v>60</v>
      </c>
    </row>
    <row r="118" spans="2:8">
      <c r="B118" s="31">
        <v>65</v>
      </c>
    </row>
    <row r="119" spans="2:8">
      <c r="B119" s="31">
        <v>67</v>
      </c>
    </row>
    <row r="120" spans="2:8">
      <c r="B120" s="31">
        <v>68</v>
      </c>
    </row>
    <row r="121" spans="2:8">
      <c r="B121" s="31">
        <v>70</v>
      </c>
    </row>
    <row r="122" spans="2:8">
      <c r="B122" s="31">
        <v>64</v>
      </c>
    </row>
    <row r="123" spans="2:8">
      <c r="B123" s="31">
        <v>65</v>
      </c>
    </row>
    <row r="124" spans="2:8">
      <c r="B124" s="31">
        <v>62</v>
      </c>
    </row>
    <row r="125" spans="2:8">
      <c r="B125" s="31">
        <v>70</v>
      </c>
    </row>
    <row r="126" spans="2:8">
      <c r="B126" s="31">
        <v>72</v>
      </c>
    </row>
    <row r="127" spans="2:8">
      <c r="B127" s="31">
        <v>75</v>
      </c>
    </row>
    <row r="128" spans="2:8">
      <c r="B128" s="31">
        <v>73</v>
      </c>
    </row>
    <row r="129" spans="2:2">
      <c r="B129" s="31">
        <v>60</v>
      </c>
    </row>
    <row r="130" spans="2:2">
      <c r="B130" s="31">
        <v>60</v>
      </c>
    </row>
    <row r="131" spans="2:2">
      <c r="B131" s="31">
        <v>65</v>
      </c>
    </row>
    <row r="132" spans="2:2">
      <c r="B132" s="31">
        <v>64</v>
      </c>
    </row>
    <row r="133" spans="2:2">
      <c r="B133" s="31">
        <v>60</v>
      </c>
    </row>
    <row r="134" spans="2:2">
      <c r="B134" s="31">
        <v>62</v>
      </c>
    </row>
    <row r="135" spans="2:2">
      <c r="B135" s="31">
        <v>65</v>
      </c>
    </row>
    <row r="136" spans="2:2">
      <c r="B136" s="31">
        <v>63</v>
      </c>
    </row>
    <row r="137" spans="2:2">
      <c r="B137" s="31">
        <v>70</v>
      </c>
    </row>
    <row r="138" spans="2:2">
      <c r="B138" s="31">
        <v>72</v>
      </c>
    </row>
    <row r="139" spans="2:2">
      <c r="B139" s="31">
        <v>64</v>
      </c>
    </row>
    <row r="140" spans="2:2">
      <c r="B140" s="31">
        <v>63</v>
      </c>
    </row>
    <row r="141" spans="2:2">
      <c r="B141" s="31">
        <v>75</v>
      </c>
    </row>
    <row r="142" spans="2:2">
      <c r="B142" s="31">
        <v>65</v>
      </c>
    </row>
    <row r="143" spans="2:2">
      <c r="B143" s="31">
        <v>63</v>
      </c>
    </row>
    <row r="144" spans="2:2">
      <c r="B144" s="31">
        <v>62</v>
      </c>
    </row>
    <row r="145" spans="2:2">
      <c r="B145" s="31">
        <v>60</v>
      </c>
    </row>
    <row r="146" spans="2:2">
      <c r="B146" s="31">
        <v>60</v>
      </c>
    </row>
    <row r="147" spans="2:2">
      <c r="B147" s="31">
        <v>65</v>
      </c>
    </row>
    <row r="148" spans="2:2">
      <c r="B148" s="31">
        <v>65</v>
      </c>
    </row>
    <row r="149" spans="2:2">
      <c r="B149" s="31">
        <v>64</v>
      </c>
    </row>
    <row r="150" spans="2:2">
      <c r="B150" s="31">
        <v>75</v>
      </c>
    </row>
    <row r="151" spans="2:2">
      <c r="B151" s="31">
        <v>73</v>
      </c>
    </row>
    <row r="152" spans="2:2">
      <c r="B152" s="31">
        <v>67</v>
      </c>
    </row>
    <row r="153" spans="2:2">
      <c r="B153" s="31">
        <v>62</v>
      </c>
    </row>
    <row r="154" spans="2:2">
      <c r="B154" s="31">
        <v>77</v>
      </c>
    </row>
    <row r="155" spans="2:2">
      <c r="B155" s="31">
        <v>67</v>
      </c>
    </row>
    <row r="156" spans="2:2">
      <c r="B156" s="31">
        <v>65</v>
      </c>
    </row>
    <row r="157" spans="2:2">
      <c r="B157" s="31">
        <v>75</v>
      </c>
    </row>
    <row r="158" spans="2:2">
      <c r="B158" s="31">
        <v>62</v>
      </c>
    </row>
    <row r="159" spans="2:2">
      <c r="B159" s="31">
        <v>60</v>
      </c>
    </row>
    <row r="160" spans="2:2">
      <c r="B160" s="31">
        <v>63</v>
      </c>
    </row>
    <row r="161" spans="2:2">
      <c r="B161" s="31">
        <v>65</v>
      </c>
    </row>
    <row r="162" spans="2:2">
      <c r="B162" s="31">
        <v>73</v>
      </c>
    </row>
    <row r="163" spans="2:2">
      <c r="B163" s="31">
        <v>66</v>
      </c>
    </row>
    <row r="164" spans="2:2">
      <c r="B164" s="31">
        <v>57</v>
      </c>
    </row>
    <row r="165" spans="2:2">
      <c r="B165" s="31">
        <v>67</v>
      </c>
    </row>
    <row r="166" spans="2:2">
      <c r="B166" s="31">
        <v>63</v>
      </c>
    </row>
    <row r="167" spans="2:2">
      <c r="B167" s="31">
        <v>65</v>
      </c>
    </row>
    <row r="168" spans="2:2">
      <c r="B168" s="31">
        <v>64</v>
      </c>
    </row>
    <row r="169" spans="2:2">
      <c r="B169" s="31">
        <v>65</v>
      </c>
    </row>
    <row r="170" spans="2:2">
      <c r="B170" s="31">
        <v>67</v>
      </c>
    </row>
    <row r="171" spans="2:2">
      <c r="B171" s="31">
        <v>72</v>
      </c>
    </row>
    <row r="172" spans="2:2">
      <c r="B172" s="31">
        <v>63</v>
      </c>
    </row>
    <row r="173" spans="2:2">
      <c r="B173" s="31">
        <v>76</v>
      </c>
    </row>
    <row r="174" spans="2:2">
      <c r="B174" s="31">
        <v>62</v>
      </c>
    </row>
    <row r="175" spans="2:2">
      <c r="B175" s="31">
        <v>65</v>
      </c>
    </row>
    <row r="176" spans="2:2">
      <c r="B176" s="31">
        <v>67</v>
      </c>
    </row>
    <row r="177" spans="2:2">
      <c r="B177" s="31">
        <v>73</v>
      </c>
    </row>
    <row r="178" spans="2:2">
      <c r="B178" s="31">
        <v>64</v>
      </c>
    </row>
    <row r="179" spans="2:2">
      <c r="B179" s="31">
        <v>65</v>
      </c>
    </row>
    <row r="180" spans="2:2">
      <c r="B180" s="31">
        <v>65</v>
      </c>
    </row>
    <row r="181" spans="2:2">
      <c r="B181" s="31">
        <v>75</v>
      </c>
    </row>
    <row r="182" spans="2:2">
      <c r="B182" s="31">
        <v>74</v>
      </c>
    </row>
    <row r="183" spans="2:2">
      <c r="B183" s="31">
        <v>73</v>
      </c>
    </row>
    <row r="184" spans="2:2">
      <c r="B184" s="31">
        <v>75</v>
      </c>
    </row>
    <row r="185" spans="2:2">
      <c r="B185" s="31">
        <v>62</v>
      </c>
    </row>
    <row r="186" spans="2:2">
      <c r="B186" s="31">
        <v>65</v>
      </c>
    </row>
    <row r="187" spans="2:2">
      <c r="B187" s="31">
        <v>73</v>
      </c>
    </row>
    <row r="188" spans="2:2">
      <c r="B188" s="31">
        <v>66</v>
      </c>
    </row>
    <row r="189" spans="2:2">
      <c r="B189" s="31">
        <v>67</v>
      </c>
    </row>
    <row r="190" spans="2:2">
      <c r="B190" s="31">
        <v>77</v>
      </c>
    </row>
    <row r="191" spans="2:2">
      <c r="B191" s="31">
        <v>64</v>
      </c>
    </row>
    <row r="192" spans="2:2">
      <c r="B192" s="31">
        <v>57</v>
      </c>
    </row>
    <row r="193" spans="2:2">
      <c r="B193" s="31">
        <v>60</v>
      </c>
    </row>
    <row r="194" spans="2:2">
      <c r="B194" s="31">
        <v>62</v>
      </c>
    </row>
    <row r="195" spans="2:2">
      <c r="B195" s="31">
        <v>57</v>
      </c>
    </row>
    <row r="196" spans="2:2">
      <c r="B196" s="31">
        <v>73</v>
      </c>
    </row>
    <row r="197" spans="2:2">
      <c r="B197" s="31">
        <v>75</v>
      </c>
    </row>
    <row r="198" spans="2:2">
      <c r="B198" s="31">
        <v>65</v>
      </c>
    </row>
    <row r="199" spans="2:2">
      <c r="B199" s="31">
        <v>74</v>
      </c>
    </row>
    <row r="200" spans="2:2">
      <c r="B200" s="31">
        <v>62</v>
      </c>
    </row>
    <row r="201" spans="2:2">
      <c r="B201" s="31">
        <v>65</v>
      </c>
    </row>
    <row r="202" spans="2:2">
      <c r="B202" s="31">
        <v>67</v>
      </c>
    </row>
    <row r="203" spans="2:2">
      <c r="B203" s="31">
        <v>65</v>
      </c>
    </row>
    <row r="204" spans="2:2">
      <c r="B204" s="31">
        <v>55</v>
      </c>
    </row>
    <row r="205" spans="2:2">
      <c r="B205" s="31">
        <v>57</v>
      </c>
    </row>
    <row r="206" spans="2:2">
      <c r="B206" s="31">
        <v>66</v>
      </c>
    </row>
    <row r="207" spans="2:2">
      <c r="B207" s="31">
        <v>74</v>
      </c>
    </row>
    <row r="208" spans="2:2">
      <c r="B208" s="31">
        <v>72</v>
      </c>
    </row>
    <row r="209" spans="2:2">
      <c r="B209" s="31">
        <v>53</v>
      </c>
    </row>
    <row r="210" spans="2:2">
      <c r="B210" s="31">
        <v>75</v>
      </c>
    </row>
    <row r="211" spans="2:2">
      <c r="B211" s="31">
        <v>65</v>
      </c>
    </row>
    <row r="212" spans="2:2">
      <c r="B212" s="31">
        <v>63</v>
      </c>
    </row>
    <row r="213" spans="2:2">
      <c r="B213" s="31">
        <v>35</v>
      </c>
    </row>
    <row r="214" spans="2:2">
      <c r="B214" s="31">
        <v>63</v>
      </c>
    </row>
    <row r="215" spans="2:2">
      <c r="B215" s="31">
        <v>70</v>
      </c>
    </row>
    <row r="216" spans="2:2">
      <c r="B216" s="31">
        <v>64</v>
      </c>
    </row>
    <row r="217" spans="2:2">
      <c r="B217" s="31">
        <v>67</v>
      </c>
    </row>
    <row r="218" spans="2:2">
      <c r="B218" s="31">
        <v>65</v>
      </c>
    </row>
    <row r="219" spans="2:2">
      <c r="B219" s="31">
        <v>65</v>
      </c>
    </row>
    <row r="220" spans="2:2">
      <c r="B220" s="31">
        <v>67</v>
      </c>
    </row>
    <row r="221" spans="2:2">
      <c r="B221" s="31">
        <v>77</v>
      </c>
    </row>
    <row r="222" spans="2:2">
      <c r="B222" s="31">
        <v>66</v>
      </c>
    </row>
    <row r="223" spans="2:2">
      <c r="B223" s="31">
        <v>65</v>
      </c>
    </row>
    <row r="224" spans="2:2">
      <c r="B224" s="31">
        <v>75</v>
      </c>
    </row>
    <row r="225" spans="2:2">
      <c r="B225" s="31">
        <v>67</v>
      </c>
    </row>
    <row r="226" spans="2:2">
      <c r="B226" s="31">
        <v>65</v>
      </c>
    </row>
    <row r="227" spans="2:2">
      <c r="B227" s="31">
        <v>66</v>
      </c>
    </row>
    <row r="228" spans="2:2">
      <c r="B228" s="31">
        <v>73</v>
      </c>
    </row>
    <row r="229" spans="2:2">
      <c r="B229" s="31">
        <v>72</v>
      </c>
    </row>
    <row r="230" spans="2:2">
      <c r="B230" s="31">
        <v>67</v>
      </c>
    </row>
    <row r="231" spans="2:2">
      <c r="B231" s="31">
        <v>75</v>
      </c>
    </row>
    <row r="232" spans="2:2">
      <c r="B232" s="31">
        <v>76</v>
      </c>
    </row>
    <row r="233" spans="2:2">
      <c r="B233" s="31">
        <v>64</v>
      </c>
    </row>
    <row r="234" spans="2:2">
      <c r="B234" s="31">
        <v>65</v>
      </c>
    </row>
    <row r="235" spans="2:2">
      <c r="B235" s="31">
        <v>77</v>
      </c>
    </row>
    <row r="236" spans="2:2">
      <c r="B236" s="31">
        <v>55</v>
      </c>
    </row>
    <row r="237" spans="2:2">
      <c r="B237" s="31">
        <v>62</v>
      </c>
    </row>
    <row r="238" spans="2:2">
      <c r="B238" s="31">
        <v>65</v>
      </c>
    </row>
    <row r="239" spans="2:2">
      <c r="B239" s="31">
        <v>73</v>
      </c>
    </row>
    <row r="240" spans="2:2">
      <c r="B240" s="31">
        <v>66</v>
      </c>
    </row>
    <row r="241" spans="2:2">
      <c r="B241" s="31">
        <v>65</v>
      </c>
    </row>
    <row r="242" spans="2:2">
      <c r="B242" s="31">
        <v>66</v>
      </c>
    </row>
    <row r="243" spans="2:2">
      <c r="B243" s="31">
        <v>65</v>
      </c>
    </row>
    <row r="244" spans="2:2">
      <c r="B244" s="31">
        <v>74</v>
      </c>
    </row>
    <row r="245" spans="2:2">
      <c r="B245" s="31">
        <v>65</v>
      </c>
    </row>
    <row r="246" spans="2:2">
      <c r="B246" s="31">
        <v>75</v>
      </c>
    </row>
    <row r="247" spans="2:2">
      <c r="B247" s="31">
        <v>66</v>
      </c>
    </row>
    <row r="248" spans="2:2">
      <c r="B248" s="31">
        <v>65</v>
      </c>
    </row>
    <row r="249" spans="2:2">
      <c r="B249" s="31">
        <v>63</v>
      </c>
    </row>
    <row r="250" spans="2:2">
      <c r="B250" s="31">
        <v>75</v>
      </c>
    </row>
    <row r="251" spans="2:2">
      <c r="B251" s="31">
        <v>69</v>
      </c>
    </row>
    <row r="252" spans="2:2">
      <c r="B252" s="31">
        <v>65</v>
      </c>
    </row>
    <row r="253" spans="2:2">
      <c r="B253" s="31">
        <v>74</v>
      </c>
    </row>
    <row r="254" spans="2:2">
      <c r="B254" s="31">
        <v>37</v>
      </c>
    </row>
    <row r="255" spans="2:2">
      <c r="B255" s="31">
        <v>72</v>
      </c>
    </row>
    <row r="256" spans="2:2">
      <c r="B256" s="31">
        <v>65</v>
      </c>
    </row>
    <row r="257" spans="1:10">
      <c r="B257" s="31">
        <v>77</v>
      </c>
    </row>
    <row r="258" spans="1:10">
      <c r="B258" s="31">
        <v>65</v>
      </c>
    </row>
    <row r="259" spans="1:10">
      <c r="B259" s="31">
        <v>68</v>
      </c>
    </row>
    <row r="261" spans="1:10">
      <c r="A261" t="s">
        <v>10</v>
      </c>
      <c r="D261" t="s">
        <v>2623</v>
      </c>
      <c r="E261">
        <v>3080</v>
      </c>
      <c r="G261">
        <f>E263</f>
        <v>14</v>
      </c>
      <c r="H261">
        <f>G261+$E$266</f>
        <v>15</v>
      </c>
      <c r="I261" t="str">
        <f>CONCATENATE(G261:G294,"-",H261:H294)</f>
        <v>14-15</v>
      </c>
      <c r="J261">
        <f t="array" ref="J261:J294">FREQUENCY(B262:B3341,H261:H294)</f>
        <v>1</v>
      </c>
    </row>
    <row r="262" spans="1:10">
      <c r="B262" s="31">
        <v>35</v>
      </c>
      <c r="D262" t="s">
        <v>2624</v>
      </c>
      <c r="E262">
        <f>MAX(B262:B3341)</f>
        <v>81</v>
      </c>
      <c r="G262">
        <f>H261+1</f>
        <v>16</v>
      </c>
      <c r="H262">
        <f t="shared" ref="H262:H294" si="6">G262+$E$266</f>
        <v>17</v>
      </c>
      <c r="I262" t="str">
        <f t="shared" ref="I262:I294" si="7">CONCATENATE(G262:G295,"-",H262:H295)</f>
        <v>16-17</v>
      </c>
      <c r="J262">
        <v>0</v>
      </c>
    </row>
    <row r="263" spans="1:10">
      <c r="B263" s="31">
        <v>36</v>
      </c>
      <c r="D263" t="s">
        <v>2625</v>
      </c>
      <c r="E263">
        <f>MIN(B262:B3341)</f>
        <v>14</v>
      </c>
      <c r="G263">
        <f t="shared" ref="G263:G294" si="8">H262+1</f>
        <v>18</v>
      </c>
      <c r="H263">
        <f t="shared" si="6"/>
        <v>19</v>
      </c>
      <c r="I263" t="str">
        <f t="shared" si="7"/>
        <v>18-19</v>
      </c>
      <c r="J263">
        <v>1</v>
      </c>
    </row>
    <row r="264" spans="1:10">
      <c r="B264" s="31">
        <v>39</v>
      </c>
      <c r="D264" t="s">
        <v>2514</v>
      </c>
      <c r="E264">
        <f>E262-E263</f>
        <v>67</v>
      </c>
      <c r="G264">
        <f t="shared" si="8"/>
        <v>20</v>
      </c>
      <c r="H264">
        <f t="shared" si="6"/>
        <v>21</v>
      </c>
      <c r="I264" t="str">
        <f t="shared" si="7"/>
        <v>20-21</v>
      </c>
      <c r="J264">
        <v>0</v>
      </c>
    </row>
    <row r="265" spans="1:10">
      <c r="B265" s="31">
        <v>55</v>
      </c>
      <c r="D265" t="s">
        <v>2626</v>
      </c>
      <c r="E265">
        <v>67</v>
      </c>
      <c r="G265">
        <f t="shared" si="8"/>
        <v>22</v>
      </c>
      <c r="H265">
        <f t="shared" si="6"/>
        <v>23</v>
      </c>
      <c r="I265" t="str">
        <f t="shared" si="7"/>
        <v>22-23</v>
      </c>
      <c r="J265">
        <v>0</v>
      </c>
    </row>
    <row r="266" spans="1:10">
      <c r="B266" s="31">
        <v>53</v>
      </c>
      <c r="D266" t="s">
        <v>2627</v>
      </c>
      <c r="E266">
        <v>1</v>
      </c>
      <c r="G266">
        <f t="shared" si="8"/>
        <v>24</v>
      </c>
      <c r="H266">
        <f t="shared" si="6"/>
        <v>25</v>
      </c>
      <c r="I266" t="str">
        <f t="shared" si="7"/>
        <v>24-25</v>
      </c>
      <c r="J266">
        <v>1</v>
      </c>
    </row>
    <row r="267" spans="1:10">
      <c r="B267" s="31">
        <v>38</v>
      </c>
      <c r="G267">
        <f t="shared" si="8"/>
        <v>26</v>
      </c>
      <c r="H267">
        <f t="shared" si="6"/>
        <v>27</v>
      </c>
      <c r="I267" t="str">
        <f t="shared" si="7"/>
        <v>26-27</v>
      </c>
      <c r="J267">
        <v>16</v>
      </c>
    </row>
    <row r="268" spans="1:10">
      <c r="B268" s="31">
        <v>38</v>
      </c>
      <c r="G268">
        <f t="shared" si="8"/>
        <v>28</v>
      </c>
      <c r="H268">
        <f t="shared" si="6"/>
        <v>29</v>
      </c>
      <c r="I268" t="str">
        <f t="shared" si="7"/>
        <v>28-29</v>
      </c>
      <c r="J268">
        <v>55</v>
      </c>
    </row>
    <row r="269" spans="1:10">
      <c r="B269" s="31">
        <v>37</v>
      </c>
      <c r="G269">
        <f t="shared" si="8"/>
        <v>30</v>
      </c>
      <c r="H269">
        <f t="shared" si="6"/>
        <v>31</v>
      </c>
      <c r="I269" t="str">
        <f t="shared" si="7"/>
        <v>30-31</v>
      </c>
      <c r="J269">
        <v>86</v>
      </c>
    </row>
    <row r="270" spans="1:10">
      <c r="B270" s="31">
        <v>38</v>
      </c>
      <c r="G270">
        <f t="shared" si="8"/>
        <v>32</v>
      </c>
      <c r="H270">
        <f t="shared" si="6"/>
        <v>33</v>
      </c>
      <c r="I270" t="str">
        <f t="shared" si="7"/>
        <v>32-33</v>
      </c>
      <c r="J270">
        <v>141</v>
      </c>
    </row>
    <row r="271" spans="1:10">
      <c r="B271" s="31">
        <v>36</v>
      </c>
      <c r="G271">
        <f t="shared" si="8"/>
        <v>34</v>
      </c>
      <c r="H271">
        <f t="shared" si="6"/>
        <v>35</v>
      </c>
      <c r="I271" t="str">
        <f t="shared" si="7"/>
        <v>34-35</v>
      </c>
      <c r="J271">
        <v>173</v>
      </c>
    </row>
    <row r="272" spans="1:10">
      <c r="B272" s="31">
        <v>64</v>
      </c>
      <c r="G272">
        <f t="shared" si="8"/>
        <v>36</v>
      </c>
      <c r="H272">
        <f t="shared" si="6"/>
        <v>37</v>
      </c>
      <c r="I272" t="str">
        <f t="shared" si="7"/>
        <v>36-37</v>
      </c>
      <c r="J272">
        <v>245</v>
      </c>
    </row>
    <row r="273" spans="2:10">
      <c r="B273" s="31">
        <v>60</v>
      </c>
      <c r="G273">
        <f t="shared" si="8"/>
        <v>38</v>
      </c>
      <c r="H273">
        <f t="shared" si="6"/>
        <v>39</v>
      </c>
      <c r="I273" t="str">
        <f t="shared" si="7"/>
        <v>38-39</v>
      </c>
      <c r="J273">
        <v>216</v>
      </c>
    </row>
    <row r="274" spans="2:10">
      <c r="B274" s="31">
        <v>65</v>
      </c>
      <c r="G274">
        <f t="shared" si="8"/>
        <v>40</v>
      </c>
      <c r="H274">
        <f t="shared" si="6"/>
        <v>41</v>
      </c>
      <c r="I274" t="str">
        <f t="shared" si="7"/>
        <v>40-41</v>
      </c>
      <c r="J274">
        <v>220</v>
      </c>
    </row>
    <row r="275" spans="2:10">
      <c r="B275" s="31">
        <v>64</v>
      </c>
      <c r="G275">
        <f t="shared" si="8"/>
        <v>42</v>
      </c>
      <c r="H275">
        <f t="shared" si="6"/>
        <v>43</v>
      </c>
      <c r="I275" t="str">
        <f t="shared" si="7"/>
        <v>42-43</v>
      </c>
      <c r="J275">
        <v>169</v>
      </c>
    </row>
    <row r="276" spans="2:10">
      <c r="B276" s="31">
        <v>66</v>
      </c>
      <c r="G276">
        <f t="shared" si="8"/>
        <v>44</v>
      </c>
      <c r="H276">
        <f t="shared" si="6"/>
        <v>45</v>
      </c>
      <c r="I276" t="str">
        <f t="shared" si="7"/>
        <v>44-45</v>
      </c>
      <c r="J276">
        <v>192</v>
      </c>
    </row>
    <row r="277" spans="2:10">
      <c r="B277" s="31">
        <v>69</v>
      </c>
      <c r="G277">
        <f t="shared" si="8"/>
        <v>46</v>
      </c>
      <c r="H277">
        <f t="shared" si="6"/>
        <v>47</v>
      </c>
      <c r="I277" t="str">
        <f t="shared" si="7"/>
        <v>46-47</v>
      </c>
      <c r="J277">
        <v>151</v>
      </c>
    </row>
    <row r="278" spans="2:10">
      <c r="B278" s="31">
        <v>63</v>
      </c>
      <c r="G278">
        <f t="shared" si="8"/>
        <v>48</v>
      </c>
      <c r="H278">
        <f t="shared" si="6"/>
        <v>49</v>
      </c>
      <c r="I278" t="str">
        <f t="shared" si="7"/>
        <v>48-49</v>
      </c>
      <c r="J278">
        <v>169</v>
      </c>
    </row>
    <row r="279" spans="2:10">
      <c r="B279" s="31">
        <v>70</v>
      </c>
      <c r="G279">
        <f t="shared" si="8"/>
        <v>50</v>
      </c>
      <c r="H279">
        <f t="shared" si="6"/>
        <v>51</v>
      </c>
      <c r="I279" t="str">
        <f t="shared" si="7"/>
        <v>50-51</v>
      </c>
      <c r="J279">
        <v>154</v>
      </c>
    </row>
    <row r="280" spans="2:10">
      <c r="B280" s="31">
        <v>71</v>
      </c>
      <c r="G280">
        <f t="shared" si="8"/>
        <v>52</v>
      </c>
      <c r="H280">
        <f t="shared" si="6"/>
        <v>53</v>
      </c>
      <c r="I280" t="str">
        <f t="shared" si="7"/>
        <v>52-53</v>
      </c>
      <c r="J280">
        <v>149</v>
      </c>
    </row>
    <row r="281" spans="2:10">
      <c r="B281" s="31">
        <v>66</v>
      </c>
      <c r="G281">
        <f t="shared" si="8"/>
        <v>54</v>
      </c>
      <c r="H281">
        <f t="shared" si="6"/>
        <v>55</v>
      </c>
      <c r="I281" t="str">
        <f t="shared" si="7"/>
        <v>54-55</v>
      </c>
      <c r="J281">
        <v>162</v>
      </c>
    </row>
    <row r="282" spans="2:10">
      <c r="B282" s="31">
        <v>37</v>
      </c>
      <c r="G282">
        <f t="shared" si="8"/>
        <v>56</v>
      </c>
      <c r="H282">
        <f t="shared" si="6"/>
        <v>57</v>
      </c>
      <c r="I282" t="str">
        <f t="shared" si="7"/>
        <v>56-57</v>
      </c>
      <c r="J282">
        <v>105</v>
      </c>
    </row>
    <row r="283" spans="2:10">
      <c r="B283" s="31">
        <v>36</v>
      </c>
      <c r="G283">
        <f t="shared" si="8"/>
        <v>58</v>
      </c>
      <c r="H283">
        <f t="shared" si="6"/>
        <v>59</v>
      </c>
      <c r="I283" t="str">
        <f t="shared" si="7"/>
        <v>58-59</v>
      </c>
      <c r="J283">
        <v>106</v>
      </c>
    </row>
    <row r="284" spans="2:10">
      <c r="B284" s="31">
        <v>38</v>
      </c>
      <c r="G284">
        <f t="shared" si="8"/>
        <v>60</v>
      </c>
      <c r="H284">
        <f t="shared" si="6"/>
        <v>61</v>
      </c>
      <c r="I284" t="str">
        <f t="shared" si="7"/>
        <v>60-61</v>
      </c>
      <c r="J284">
        <v>105</v>
      </c>
    </row>
    <row r="285" spans="2:10">
      <c r="B285" s="31">
        <v>31</v>
      </c>
      <c r="G285">
        <f t="shared" si="8"/>
        <v>62</v>
      </c>
      <c r="H285">
        <f t="shared" si="6"/>
        <v>63</v>
      </c>
      <c r="I285" t="str">
        <f t="shared" si="7"/>
        <v>62-63</v>
      </c>
      <c r="J285">
        <v>95</v>
      </c>
    </row>
    <row r="286" spans="2:10">
      <c r="B286" s="31">
        <v>35</v>
      </c>
      <c r="G286">
        <f t="shared" si="8"/>
        <v>64</v>
      </c>
      <c r="H286">
        <f t="shared" si="6"/>
        <v>65</v>
      </c>
      <c r="I286" t="str">
        <f t="shared" si="7"/>
        <v>64-65</v>
      </c>
      <c r="J286">
        <v>85</v>
      </c>
    </row>
    <row r="287" spans="2:10">
      <c r="B287" s="31">
        <v>32</v>
      </c>
      <c r="G287">
        <f t="shared" si="8"/>
        <v>66</v>
      </c>
      <c r="H287">
        <f t="shared" si="6"/>
        <v>67</v>
      </c>
      <c r="I287" t="str">
        <f t="shared" si="7"/>
        <v>66-67</v>
      </c>
      <c r="J287">
        <v>66</v>
      </c>
    </row>
    <row r="288" spans="2:10">
      <c r="B288" s="31">
        <v>36</v>
      </c>
      <c r="G288">
        <f t="shared" si="8"/>
        <v>68</v>
      </c>
      <c r="H288">
        <f t="shared" si="6"/>
        <v>69</v>
      </c>
      <c r="I288" t="str">
        <f t="shared" si="7"/>
        <v>68-69</v>
      </c>
      <c r="J288">
        <v>68</v>
      </c>
    </row>
    <row r="289" spans="2:10">
      <c r="B289" s="31">
        <v>57</v>
      </c>
      <c r="G289">
        <f t="shared" si="8"/>
        <v>70</v>
      </c>
      <c r="H289">
        <f t="shared" si="6"/>
        <v>71</v>
      </c>
      <c r="I289" t="str">
        <f t="shared" si="7"/>
        <v>70-71</v>
      </c>
      <c r="J289">
        <v>56</v>
      </c>
    </row>
    <row r="290" spans="2:10">
      <c r="B290" s="31">
        <v>57</v>
      </c>
      <c r="G290">
        <f t="shared" si="8"/>
        <v>72</v>
      </c>
      <c r="H290">
        <f t="shared" si="6"/>
        <v>73</v>
      </c>
      <c r="I290" t="str">
        <f t="shared" si="7"/>
        <v>72-73</v>
      </c>
      <c r="J290">
        <v>32</v>
      </c>
    </row>
    <row r="291" spans="2:10">
      <c r="B291" s="31">
        <v>51</v>
      </c>
      <c r="G291">
        <f t="shared" si="8"/>
        <v>74</v>
      </c>
      <c r="H291">
        <f t="shared" si="6"/>
        <v>75</v>
      </c>
      <c r="I291" t="str">
        <f t="shared" si="7"/>
        <v>74-75</v>
      </c>
      <c r="J291">
        <v>24</v>
      </c>
    </row>
    <row r="292" spans="2:10">
      <c r="B292" s="31">
        <v>44</v>
      </c>
      <c r="G292">
        <f t="shared" si="8"/>
        <v>76</v>
      </c>
      <c r="H292">
        <f t="shared" si="6"/>
        <v>77</v>
      </c>
      <c r="I292" t="str">
        <f t="shared" si="7"/>
        <v>76-77</v>
      </c>
      <c r="J292">
        <v>19</v>
      </c>
    </row>
    <row r="293" spans="2:10">
      <c r="B293" s="31">
        <v>39</v>
      </c>
      <c r="G293">
        <f t="shared" si="8"/>
        <v>78</v>
      </c>
      <c r="H293">
        <f t="shared" si="6"/>
        <v>79</v>
      </c>
      <c r="I293" t="str">
        <f t="shared" si="7"/>
        <v>78-79</v>
      </c>
      <c r="J293">
        <v>13</v>
      </c>
    </row>
    <row r="294" spans="2:10">
      <c r="B294" s="31">
        <v>38</v>
      </c>
      <c r="G294">
        <f t="shared" si="8"/>
        <v>80</v>
      </c>
      <c r="H294">
        <f t="shared" si="6"/>
        <v>81</v>
      </c>
      <c r="I294" t="str">
        <f t="shared" si="7"/>
        <v>80-81</v>
      </c>
      <c r="J294">
        <v>5</v>
      </c>
    </row>
    <row r="295" spans="2:10">
      <c r="B295" s="31">
        <v>44</v>
      </c>
      <c r="G295" t="s">
        <v>1863</v>
      </c>
      <c r="H295" t="s">
        <v>1863</v>
      </c>
    </row>
    <row r="296" spans="2:10">
      <c r="B296" s="31">
        <v>51</v>
      </c>
      <c r="G296" t="s">
        <v>1863</v>
      </c>
      <c r="H296" t="s">
        <v>1863</v>
      </c>
    </row>
    <row r="297" spans="2:10">
      <c r="B297" s="31">
        <v>50</v>
      </c>
    </row>
    <row r="298" spans="2:10">
      <c r="B298" s="31">
        <v>40</v>
      </c>
    </row>
    <row r="299" spans="2:10">
      <c r="B299" s="31">
        <v>52</v>
      </c>
    </row>
    <row r="300" spans="2:10">
      <c r="B300" s="31">
        <v>47</v>
      </c>
    </row>
    <row r="301" spans="2:10">
      <c r="B301" s="31">
        <v>53</v>
      </c>
    </row>
    <row r="302" spans="2:10">
      <c r="B302" s="31">
        <v>62</v>
      </c>
    </row>
    <row r="303" spans="2:10">
      <c r="B303" s="31">
        <v>71</v>
      </c>
    </row>
    <row r="304" spans="2:10">
      <c r="B304" s="31">
        <v>68</v>
      </c>
    </row>
    <row r="305" spans="2:2">
      <c r="B305" s="31">
        <v>41</v>
      </c>
    </row>
    <row r="306" spans="2:2">
      <c r="B306" s="31">
        <v>39</v>
      </c>
    </row>
    <row r="307" spans="2:2">
      <c r="B307" s="31">
        <v>70</v>
      </c>
    </row>
    <row r="308" spans="2:2">
      <c r="B308" s="31">
        <v>70</v>
      </c>
    </row>
    <row r="309" spans="2:2">
      <c r="B309" s="31">
        <v>54</v>
      </c>
    </row>
    <row r="310" spans="2:2">
      <c r="B310" s="31">
        <v>70</v>
      </c>
    </row>
    <row r="311" spans="2:2">
      <c r="B311" s="31">
        <v>71</v>
      </c>
    </row>
    <row r="312" spans="2:2">
      <c r="B312" s="31">
        <v>53</v>
      </c>
    </row>
    <row r="313" spans="2:2">
      <c r="B313" s="31">
        <v>55</v>
      </c>
    </row>
    <row r="314" spans="2:2">
      <c r="B314" s="31">
        <v>63</v>
      </c>
    </row>
    <row r="315" spans="2:2">
      <c r="B315" s="31">
        <v>51</v>
      </c>
    </row>
    <row r="316" spans="2:2">
      <c r="B316" s="31">
        <v>52</v>
      </c>
    </row>
    <row r="317" spans="2:2">
      <c r="B317" s="31">
        <v>55</v>
      </c>
    </row>
    <row r="318" spans="2:2">
      <c r="B318" s="31">
        <v>57</v>
      </c>
    </row>
    <row r="319" spans="2:2">
      <c r="B319" s="31">
        <v>49</v>
      </c>
    </row>
    <row r="320" spans="2:2">
      <c r="B320" s="31">
        <v>64</v>
      </c>
    </row>
    <row r="321" spans="2:2">
      <c r="B321" s="31">
        <v>68</v>
      </c>
    </row>
    <row r="322" spans="2:2">
      <c r="B322" s="31">
        <v>53</v>
      </c>
    </row>
    <row r="323" spans="2:2">
      <c r="B323" s="31">
        <v>48</v>
      </c>
    </row>
    <row r="324" spans="2:2">
      <c r="B324" s="31">
        <v>57</v>
      </c>
    </row>
    <row r="325" spans="2:2">
      <c r="B325" s="31">
        <v>40</v>
      </c>
    </row>
    <row r="326" spans="2:2">
      <c r="B326" s="31">
        <v>41</v>
      </c>
    </row>
    <row r="327" spans="2:2">
      <c r="B327" s="31">
        <v>44</v>
      </c>
    </row>
    <row r="328" spans="2:2">
      <c r="B328" s="31">
        <v>38</v>
      </c>
    </row>
    <row r="329" spans="2:2">
      <c r="B329" s="31">
        <v>42</v>
      </c>
    </row>
    <row r="330" spans="2:2">
      <c r="B330" s="31">
        <v>40</v>
      </c>
    </row>
    <row r="331" spans="2:2">
      <c r="B331" s="31">
        <v>42</v>
      </c>
    </row>
    <row r="332" spans="2:2">
      <c r="B332" s="31">
        <v>39</v>
      </c>
    </row>
    <row r="333" spans="2:2">
      <c r="B333" s="31">
        <v>42</v>
      </c>
    </row>
    <row r="334" spans="2:2">
      <c r="B334" s="31">
        <v>44</v>
      </c>
    </row>
    <row r="335" spans="2:2">
      <c r="B335" s="31">
        <v>41</v>
      </c>
    </row>
    <row r="336" spans="2:2">
      <c r="B336" s="31">
        <v>42</v>
      </c>
    </row>
    <row r="337" spans="2:2">
      <c r="B337" s="31">
        <v>41</v>
      </c>
    </row>
    <row r="338" spans="2:2">
      <c r="B338" s="31">
        <v>44</v>
      </c>
    </row>
    <row r="339" spans="2:2">
      <c r="B339" s="31">
        <v>39</v>
      </c>
    </row>
    <row r="340" spans="2:2">
      <c r="B340" s="31">
        <v>38</v>
      </c>
    </row>
    <row r="341" spans="2:2">
      <c r="B341" s="31">
        <v>39</v>
      </c>
    </row>
    <row r="342" spans="2:2">
      <c r="B342" s="31">
        <v>35</v>
      </c>
    </row>
    <row r="343" spans="2:2">
      <c r="B343" s="31">
        <v>37</v>
      </c>
    </row>
    <row r="344" spans="2:2">
      <c r="B344" s="31">
        <v>37</v>
      </c>
    </row>
    <row r="345" spans="2:2">
      <c r="B345" s="31">
        <v>37</v>
      </c>
    </row>
    <row r="346" spans="2:2">
      <c r="B346" s="31">
        <v>36</v>
      </c>
    </row>
    <row r="347" spans="2:2">
      <c r="B347" s="31">
        <v>37</v>
      </c>
    </row>
    <row r="348" spans="2:2">
      <c r="B348" s="31">
        <v>35</v>
      </c>
    </row>
    <row r="349" spans="2:2">
      <c r="B349" s="31">
        <v>36</v>
      </c>
    </row>
    <row r="350" spans="2:2">
      <c r="B350" s="31">
        <v>39</v>
      </c>
    </row>
    <row r="351" spans="2:2">
      <c r="B351" s="31">
        <v>35</v>
      </c>
    </row>
    <row r="352" spans="2:2">
      <c r="B352" s="31">
        <v>37</v>
      </c>
    </row>
    <row r="353" spans="2:2">
      <c r="B353" s="31">
        <v>49</v>
      </c>
    </row>
    <row r="354" spans="2:2">
      <c r="B354" s="31">
        <v>49</v>
      </c>
    </row>
    <row r="355" spans="2:2">
      <c r="B355" s="31">
        <v>44</v>
      </c>
    </row>
    <row r="356" spans="2:2">
      <c r="B356" s="31">
        <v>44</v>
      </c>
    </row>
    <row r="357" spans="2:2">
      <c r="B357" s="31">
        <v>42</v>
      </c>
    </row>
    <row r="358" spans="2:2">
      <c r="B358" s="31">
        <v>55</v>
      </c>
    </row>
    <row r="359" spans="2:2">
      <c r="B359" s="31">
        <v>58</v>
      </c>
    </row>
    <row r="360" spans="2:2">
      <c r="B360" s="31">
        <v>58</v>
      </c>
    </row>
    <row r="361" spans="2:2">
      <c r="B361" s="31">
        <v>62</v>
      </c>
    </row>
    <row r="362" spans="2:2">
      <c r="B362" s="31">
        <v>59</v>
      </c>
    </row>
    <row r="363" spans="2:2">
      <c r="B363" s="31">
        <v>47</v>
      </c>
    </row>
    <row r="364" spans="2:2">
      <c r="B364" s="31">
        <v>45</v>
      </c>
    </row>
    <row r="365" spans="2:2">
      <c r="B365" s="31">
        <v>58</v>
      </c>
    </row>
    <row r="366" spans="2:2">
      <c r="B366" s="31">
        <v>43</v>
      </c>
    </row>
    <row r="367" spans="2:2">
      <c r="B367" s="31">
        <v>49</v>
      </c>
    </row>
    <row r="368" spans="2:2">
      <c r="B368" s="31">
        <v>46</v>
      </c>
    </row>
    <row r="369" spans="2:2">
      <c r="B369" s="31">
        <v>42</v>
      </c>
    </row>
    <row r="370" spans="2:2">
      <c r="B370" s="31">
        <v>43</v>
      </c>
    </row>
    <row r="371" spans="2:2">
      <c r="B371" s="31">
        <v>51</v>
      </c>
    </row>
    <row r="372" spans="2:2">
      <c r="B372" s="31">
        <v>48</v>
      </c>
    </row>
    <row r="373" spans="2:2">
      <c r="B373" s="31">
        <v>56</v>
      </c>
    </row>
    <row r="374" spans="2:2">
      <c r="B374" s="31">
        <v>56</v>
      </c>
    </row>
    <row r="375" spans="2:2">
      <c r="B375" s="31">
        <v>59</v>
      </c>
    </row>
    <row r="376" spans="2:2">
      <c r="B376" s="31">
        <v>56</v>
      </c>
    </row>
    <row r="377" spans="2:2">
      <c r="B377" s="31">
        <v>60</v>
      </c>
    </row>
    <row r="378" spans="2:2">
      <c r="B378" s="31">
        <v>54</v>
      </c>
    </row>
    <row r="379" spans="2:2">
      <c r="B379" s="31">
        <v>48</v>
      </c>
    </row>
    <row r="380" spans="2:2">
      <c r="B380" s="31">
        <v>55</v>
      </c>
    </row>
    <row r="381" spans="2:2">
      <c r="B381" s="31">
        <v>50</v>
      </c>
    </row>
    <row r="382" spans="2:2">
      <c r="B382" s="31">
        <v>49</v>
      </c>
    </row>
    <row r="383" spans="2:2">
      <c r="B383" s="31">
        <v>55</v>
      </c>
    </row>
    <row r="384" spans="2:2">
      <c r="B384" s="31">
        <v>50</v>
      </c>
    </row>
    <row r="385" spans="2:2">
      <c r="B385" s="31">
        <v>51</v>
      </c>
    </row>
    <row r="386" spans="2:2">
      <c r="B386" s="31">
        <v>56</v>
      </c>
    </row>
    <row r="387" spans="2:2">
      <c r="B387" s="31">
        <v>53</v>
      </c>
    </row>
    <row r="388" spans="2:2">
      <c r="B388" s="31">
        <v>62</v>
      </c>
    </row>
    <row r="389" spans="2:2">
      <c r="B389" s="31">
        <v>70</v>
      </c>
    </row>
    <row r="390" spans="2:2">
      <c r="B390" s="31">
        <v>52</v>
      </c>
    </row>
    <row r="391" spans="2:2">
      <c r="B391" s="31">
        <v>62</v>
      </c>
    </row>
    <row r="392" spans="2:2">
      <c r="B392" s="31">
        <v>73</v>
      </c>
    </row>
    <row r="393" spans="2:2">
      <c r="B393" s="31">
        <v>69</v>
      </c>
    </row>
    <row r="394" spans="2:2">
      <c r="B394" s="31">
        <v>29</v>
      </c>
    </row>
    <row r="395" spans="2:2">
      <c r="B395" s="31">
        <v>28</v>
      </c>
    </row>
    <row r="396" spans="2:2">
      <c r="B396" s="31">
        <v>30</v>
      </c>
    </row>
    <row r="397" spans="2:2">
      <c r="B397" s="31">
        <v>32</v>
      </c>
    </row>
    <row r="398" spans="2:2">
      <c r="B398" s="31">
        <v>31</v>
      </c>
    </row>
    <row r="399" spans="2:2">
      <c r="B399" s="31">
        <v>31</v>
      </c>
    </row>
    <row r="400" spans="2:2">
      <c r="B400" s="31">
        <v>34</v>
      </c>
    </row>
    <row r="401" spans="2:2">
      <c r="B401" s="31">
        <v>34</v>
      </c>
    </row>
    <row r="402" spans="2:2">
      <c r="B402" s="31">
        <v>49</v>
      </c>
    </row>
    <row r="403" spans="2:2">
      <c r="B403" s="31">
        <v>65</v>
      </c>
    </row>
    <row r="404" spans="2:2">
      <c r="B404" s="31">
        <v>54</v>
      </c>
    </row>
    <row r="405" spans="2:2">
      <c r="B405" s="31">
        <v>58</v>
      </c>
    </row>
    <row r="406" spans="2:2">
      <c r="B406" s="31">
        <v>73</v>
      </c>
    </row>
    <row r="407" spans="2:2">
      <c r="B407" s="31">
        <v>75</v>
      </c>
    </row>
    <row r="408" spans="2:2">
      <c r="B408" s="31">
        <v>63</v>
      </c>
    </row>
    <row r="409" spans="2:2">
      <c r="B409" s="31">
        <v>49</v>
      </c>
    </row>
    <row r="410" spans="2:2">
      <c r="B410" s="31">
        <v>59</v>
      </c>
    </row>
    <row r="411" spans="2:2">
      <c r="B411" s="31">
        <v>54</v>
      </c>
    </row>
    <row r="412" spans="2:2">
      <c r="B412" s="31">
        <v>64</v>
      </c>
    </row>
    <row r="413" spans="2:2">
      <c r="B413" s="31">
        <v>52</v>
      </c>
    </row>
    <row r="414" spans="2:2">
      <c r="B414" s="31">
        <v>47</v>
      </c>
    </row>
    <row r="415" spans="2:2">
      <c r="B415" s="31">
        <v>68</v>
      </c>
    </row>
    <row r="416" spans="2:2">
      <c r="B416" s="31">
        <v>54</v>
      </c>
    </row>
    <row r="417" spans="2:2">
      <c r="B417" s="31">
        <v>64</v>
      </c>
    </row>
    <row r="418" spans="2:2">
      <c r="B418" s="31">
        <v>49</v>
      </c>
    </row>
    <row r="419" spans="2:2">
      <c r="B419" s="31">
        <v>60</v>
      </c>
    </row>
    <row r="420" spans="2:2">
      <c r="B420" s="31">
        <v>67</v>
      </c>
    </row>
    <row r="421" spans="2:2">
      <c r="B421" s="31">
        <v>33</v>
      </c>
    </row>
    <row r="422" spans="2:2">
      <c r="B422" s="31">
        <v>34</v>
      </c>
    </row>
    <row r="423" spans="2:2">
      <c r="B423" s="31">
        <v>32</v>
      </c>
    </row>
    <row r="424" spans="2:2">
      <c r="B424" s="31">
        <v>34</v>
      </c>
    </row>
    <row r="425" spans="2:2">
      <c r="B425" s="31">
        <v>34</v>
      </c>
    </row>
    <row r="426" spans="2:2">
      <c r="B426" s="31">
        <v>33</v>
      </c>
    </row>
    <row r="427" spans="2:2">
      <c r="B427" s="31">
        <v>29</v>
      </c>
    </row>
    <row r="428" spans="2:2">
      <c r="B428" s="31">
        <v>32</v>
      </c>
    </row>
    <row r="429" spans="2:2">
      <c r="B429" s="31">
        <v>32</v>
      </c>
    </row>
    <row r="430" spans="2:2">
      <c r="B430" s="31">
        <v>34</v>
      </c>
    </row>
    <row r="431" spans="2:2">
      <c r="B431" s="31">
        <v>33</v>
      </c>
    </row>
    <row r="432" spans="2:2">
      <c r="B432" s="31">
        <v>33</v>
      </c>
    </row>
    <row r="433" spans="2:2">
      <c r="B433" s="31">
        <v>31</v>
      </c>
    </row>
    <row r="434" spans="2:2">
      <c r="B434" s="31">
        <v>33</v>
      </c>
    </row>
    <row r="435" spans="2:2">
      <c r="B435" s="31">
        <v>64</v>
      </c>
    </row>
    <row r="436" spans="2:2">
      <c r="B436" s="31">
        <v>68</v>
      </c>
    </row>
    <row r="437" spans="2:2">
      <c r="B437" s="31">
        <v>63</v>
      </c>
    </row>
    <row r="438" spans="2:2">
      <c r="B438" s="31">
        <v>62</v>
      </c>
    </row>
    <row r="439" spans="2:2">
      <c r="B439" s="31">
        <v>73</v>
      </c>
    </row>
    <row r="440" spans="2:2">
      <c r="B440" s="31">
        <v>45</v>
      </c>
    </row>
    <row r="441" spans="2:2">
      <c r="B441" s="31">
        <v>48</v>
      </c>
    </row>
    <row r="442" spans="2:2">
      <c r="B442" s="31">
        <v>56</v>
      </c>
    </row>
    <row r="443" spans="2:2">
      <c r="B443" s="31">
        <v>53</v>
      </c>
    </row>
    <row r="444" spans="2:2">
      <c r="B444" s="31">
        <v>58</v>
      </c>
    </row>
    <row r="445" spans="2:2">
      <c r="B445" s="31">
        <v>68</v>
      </c>
    </row>
    <row r="446" spans="2:2">
      <c r="B446" s="31">
        <v>65</v>
      </c>
    </row>
    <row r="447" spans="2:2">
      <c r="B447" s="31">
        <v>62</v>
      </c>
    </row>
    <row r="448" spans="2:2">
      <c r="B448" s="31">
        <v>60</v>
      </c>
    </row>
    <row r="449" spans="2:2">
      <c r="B449" s="31">
        <v>61</v>
      </c>
    </row>
    <row r="450" spans="2:2">
      <c r="B450" s="31">
        <v>68</v>
      </c>
    </row>
    <row r="451" spans="2:2">
      <c r="B451" s="31">
        <v>67</v>
      </c>
    </row>
    <row r="452" spans="2:2">
      <c r="B452" s="31">
        <v>48</v>
      </c>
    </row>
    <row r="453" spans="2:2">
      <c r="B453" s="31">
        <v>50</v>
      </c>
    </row>
    <row r="454" spans="2:2">
      <c r="B454" s="31">
        <v>50</v>
      </c>
    </row>
    <row r="455" spans="2:2">
      <c r="B455" s="31">
        <v>52</v>
      </c>
    </row>
    <row r="456" spans="2:2">
      <c r="B456" s="31">
        <v>50</v>
      </c>
    </row>
    <row r="457" spans="2:2">
      <c r="B457" s="31">
        <v>50</v>
      </c>
    </row>
    <row r="458" spans="2:2">
      <c r="B458" s="31">
        <v>49</v>
      </c>
    </row>
    <row r="459" spans="2:2">
      <c r="B459" s="31">
        <v>49</v>
      </c>
    </row>
    <row r="460" spans="2:2">
      <c r="B460" s="31">
        <v>48</v>
      </c>
    </row>
    <row r="461" spans="2:2">
      <c r="B461" s="31">
        <v>46</v>
      </c>
    </row>
    <row r="462" spans="2:2">
      <c r="B462" s="31">
        <v>47</v>
      </c>
    </row>
    <row r="463" spans="2:2">
      <c r="B463" s="31">
        <v>47</v>
      </c>
    </row>
    <row r="464" spans="2:2">
      <c r="B464" s="31">
        <v>60</v>
      </c>
    </row>
    <row r="465" spans="2:2">
      <c r="B465" s="31">
        <v>59</v>
      </c>
    </row>
    <row r="466" spans="2:2">
      <c r="B466" s="31">
        <v>60</v>
      </c>
    </row>
    <row r="467" spans="2:2">
      <c r="B467" s="31">
        <v>59</v>
      </c>
    </row>
    <row r="468" spans="2:2">
      <c r="B468" s="31">
        <v>60</v>
      </c>
    </row>
    <row r="469" spans="2:2">
      <c r="B469" s="31">
        <v>55</v>
      </c>
    </row>
    <row r="470" spans="2:2">
      <c r="B470" s="31">
        <v>60</v>
      </c>
    </row>
    <row r="471" spans="2:2">
      <c r="B471" s="31">
        <v>58</v>
      </c>
    </row>
    <row r="472" spans="2:2">
      <c r="B472" s="31">
        <v>65</v>
      </c>
    </row>
    <row r="473" spans="2:2">
      <c r="B473" s="31">
        <v>61</v>
      </c>
    </row>
    <row r="474" spans="2:2">
      <c r="B474" s="31">
        <v>58</v>
      </c>
    </row>
    <row r="475" spans="2:2">
      <c r="B475" s="31">
        <v>64</v>
      </c>
    </row>
    <row r="476" spans="2:2">
      <c r="B476" s="31">
        <v>66</v>
      </c>
    </row>
    <row r="477" spans="2:2">
      <c r="B477" s="31">
        <v>55</v>
      </c>
    </row>
    <row r="478" spans="2:2">
      <c r="B478" s="31">
        <v>68</v>
      </c>
    </row>
    <row r="479" spans="2:2">
      <c r="B479" s="31">
        <v>67</v>
      </c>
    </row>
    <row r="480" spans="2:2">
      <c r="B480" s="31">
        <v>74</v>
      </c>
    </row>
    <row r="481" spans="2:2">
      <c r="B481" s="31">
        <v>65</v>
      </c>
    </row>
    <row r="482" spans="2:2">
      <c r="B482" s="31">
        <v>66</v>
      </c>
    </row>
    <row r="483" spans="2:2">
      <c r="B483" s="31">
        <v>68</v>
      </c>
    </row>
    <row r="484" spans="2:2">
      <c r="B484" s="31">
        <v>65</v>
      </c>
    </row>
    <row r="485" spans="2:2">
      <c r="B485" s="31">
        <v>78</v>
      </c>
    </row>
    <row r="486" spans="2:2">
      <c r="B486" s="31">
        <v>72</v>
      </c>
    </row>
    <row r="487" spans="2:2">
      <c r="B487" s="31">
        <v>65</v>
      </c>
    </row>
    <row r="488" spans="2:2">
      <c r="B488" s="31">
        <v>74</v>
      </c>
    </row>
    <row r="489" spans="2:2">
      <c r="B489" s="31">
        <v>77</v>
      </c>
    </row>
    <row r="490" spans="2:2">
      <c r="B490" s="31">
        <v>75</v>
      </c>
    </row>
    <row r="491" spans="2:2">
      <c r="B491" s="31">
        <v>70</v>
      </c>
    </row>
    <row r="492" spans="2:2">
      <c r="B492" s="31">
        <v>77</v>
      </c>
    </row>
    <row r="493" spans="2:2">
      <c r="B493" s="31">
        <v>67</v>
      </c>
    </row>
    <row r="494" spans="2:2">
      <c r="B494" s="31">
        <v>76</v>
      </c>
    </row>
    <row r="495" spans="2:2">
      <c r="B495" s="31">
        <v>44</v>
      </c>
    </row>
    <row r="496" spans="2:2">
      <c r="B496" s="31">
        <v>44</v>
      </c>
    </row>
    <row r="497" spans="2:2">
      <c r="B497" s="31">
        <v>65</v>
      </c>
    </row>
    <row r="498" spans="2:2">
      <c r="B498" s="31">
        <v>48</v>
      </c>
    </row>
    <row r="499" spans="2:2">
      <c r="B499" s="31">
        <v>53</v>
      </c>
    </row>
    <row r="500" spans="2:2">
      <c r="B500" s="31">
        <v>57</v>
      </c>
    </row>
    <row r="501" spans="2:2">
      <c r="B501" s="31">
        <v>65</v>
      </c>
    </row>
    <row r="502" spans="2:2">
      <c r="B502" s="31">
        <v>53</v>
      </c>
    </row>
    <row r="503" spans="2:2">
      <c r="B503" s="31">
        <v>63</v>
      </c>
    </row>
    <row r="504" spans="2:2">
      <c r="B504" s="31">
        <v>65</v>
      </c>
    </row>
    <row r="505" spans="2:2">
      <c r="B505" s="31">
        <v>52</v>
      </c>
    </row>
    <row r="506" spans="2:2">
      <c r="B506" s="31">
        <v>51</v>
      </c>
    </row>
    <row r="507" spans="2:2">
      <c r="B507" s="31">
        <v>72</v>
      </c>
    </row>
    <row r="508" spans="2:2">
      <c r="B508" s="31">
        <v>48</v>
      </c>
    </row>
    <row r="509" spans="2:2">
      <c r="B509" s="31">
        <v>46</v>
      </c>
    </row>
    <row r="510" spans="2:2">
      <c r="B510" s="31">
        <v>45</v>
      </c>
    </row>
    <row r="511" spans="2:2">
      <c r="B511" s="31">
        <v>47</v>
      </c>
    </row>
    <row r="512" spans="2:2">
      <c r="B512" s="31">
        <v>46</v>
      </c>
    </row>
    <row r="513" spans="2:2">
      <c r="B513" s="31">
        <v>47</v>
      </c>
    </row>
    <row r="514" spans="2:2">
      <c r="B514" s="31">
        <v>48</v>
      </c>
    </row>
    <row r="515" spans="2:2">
      <c r="B515" s="31">
        <v>50</v>
      </c>
    </row>
    <row r="516" spans="2:2">
      <c r="B516" s="31">
        <v>48</v>
      </c>
    </row>
    <row r="517" spans="2:2">
      <c r="B517" s="31">
        <v>46</v>
      </c>
    </row>
    <row r="518" spans="2:2">
      <c r="B518" s="31">
        <v>46</v>
      </c>
    </row>
    <row r="519" spans="2:2">
      <c r="B519" s="31">
        <v>47</v>
      </c>
    </row>
    <row r="520" spans="2:2">
      <c r="B520" s="31">
        <v>45</v>
      </c>
    </row>
    <row r="521" spans="2:2">
      <c r="B521" s="31">
        <v>46</v>
      </c>
    </row>
    <row r="522" spans="2:2">
      <c r="B522" s="31">
        <v>47</v>
      </c>
    </row>
    <row r="523" spans="2:2">
      <c r="B523" s="31">
        <v>48</v>
      </c>
    </row>
    <row r="524" spans="2:2">
      <c r="B524" s="31">
        <v>58</v>
      </c>
    </row>
    <row r="525" spans="2:2">
      <c r="B525" s="31">
        <v>66</v>
      </c>
    </row>
    <row r="526" spans="2:2">
      <c r="B526" s="31">
        <v>74</v>
      </c>
    </row>
    <row r="527" spans="2:2">
      <c r="B527" s="31">
        <v>76</v>
      </c>
    </row>
    <row r="528" spans="2:2">
      <c r="B528" s="31">
        <v>68</v>
      </c>
    </row>
    <row r="529" spans="2:2">
      <c r="B529" s="31">
        <v>70</v>
      </c>
    </row>
    <row r="530" spans="2:2">
      <c r="B530" s="31">
        <v>63</v>
      </c>
    </row>
    <row r="531" spans="2:2">
      <c r="B531" s="31">
        <v>71</v>
      </c>
    </row>
    <row r="532" spans="2:2">
      <c r="B532" s="31">
        <v>70</v>
      </c>
    </row>
    <row r="533" spans="2:2">
      <c r="B533" s="31">
        <v>66</v>
      </c>
    </row>
    <row r="534" spans="2:2">
      <c r="B534" s="31">
        <v>69</v>
      </c>
    </row>
    <row r="535" spans="2:2">
      <c r="B535" s="31">
        <v>78</v>
      </c>
    </row>
    <row r="536" spans="2:2">
      <c r="B536" s="31">
        <v>69</v>
      </c>
    </row>
    <row r="537" spans="2:2">
      <c r="B537" s="31">
        <v>66</v>
      </c>
    </row>
    <row r="538" spans="2:2">
      <c r="B538" s="31">
        <v>55</v>
      </c>
    </row>
    <row r="539" spans="2:2">
      <c r="B539" s="31">
        <v>67</v>
      </c>
    </row>
    <row r="540" spans="2:2">
      <c r="B540" s="31">
        <v>76</v>
      </c>
    </row>
    <row r="541" spans="2:2">
      <c r="B541" s="31">
        <v>63</v>
      </c>
    </row>
    <row r="542" spans="2:2">
      <c r="B542" s="31">
        <v>66</v>
      </c>
    </row>
    <row r="543" spans="2:2">
      <c r="B543" s="31">
        <v>56</v>
      </c>
    </row>
    <row r="544" spans="2:2">
      <c r="B544" s="31">
        <v>64</v>
      </c>
    </row>
    <row r="545" spans="2:2">
      <c r="B545" s="31">
        <v>59</v>
      </c>
    </row>
    <row r="546" spans="2:2">
      <c r="B546" s="31">
        <v>62</v>
      </c>
    </row>
    <row r="547" spans="2:2">
      <c r="B547" s="31">
        <v>73</v>
      </c>
    </row>
    <row r="548" spans="2:2">
      <c r="B548" s="31">
        <v>68</v>
      </c>
    </row>
    <row r="549" spans="2:2">
      <c r="B549" s="31">
        <v>81</v>
      </c>
    </row>
    <row r="550" spans="2:2">
      <c r="B550" s="31">
        <v>63</v>
      </c>
    </row>
    <row r="551" spans="2:2">
      <c r="B551" s="31">
        <v>47</v>
      </c>
    </row>
    <row r="552" spans="2:2">
      <c r="B552" s="31">
        <v>45</v>
      </c>
    </row>
    <row r="553" spans="2:2">
      <c r="B553" s="31">
        <v>43</v>
      </c>
    </row>
    <row r="554" spans="2:2">
      <c r="B554" s="31">
        <v>46</v>
      </c>
    </row>
    <row r="555" spans="2:2">
      <c r="B555" s="31">
        <v>55</v>
      </c>
    </row>
    <row r="556" spans="2:2">
      <c r="B556" s="31">
        <v>56</v>
      </c>
    </row>
    <row r="557" spans="2:2">
      <c r="B557" s="31">
        <v>58</v>
      </c>
    </row>
    <row r="558" spans="2:2">
      <c r="B558" s="31">
        <v>59</v>
      </c>
    </row>
    <row r="559" spans="2:2">
      <c r="B559" s="31">
        <v>41</v>
      </c>
    </row>
    <row r="560" spans="2:2">
      <c r="B560" s="31">
        <v>58</v>
      </c>
    </row>
    <row r="561" spans="2:2">
      <c r="B561" s="31">
        <v>47</v>
      </c>
    </row>
    <row r="562" spans="2:2">
      <c r="B562" s="31">
        <v>57</v>
      </c>
    </row>
    <row r="563" spans="2:2">
      <c r="B563" s="31">
        <v>44</v>
      </c>
    </row>
    <row r="564" spans="2:2">
      <c r="B564" s="31">
        <v>47</v>
      </c>
    </row>
    <row r="565" spans="2:2">
      <c r="B565" s="31">
        <v>40</v>
      </c>
    </row>
    <row r="566" spans="2:2">
      <c r="B566" s="31">
        <v>54</v>
      </c>
    </row>
    <row r="567" spans="2:2">
      <c r="B567" s="31">
        <v>61</v>
      </c>
    </row>
    <row r="568" spans="2:2">
      <c r="B568" s="31">
        <v>63</v>
      </c>
    </row>
    <row r="569" spans="2:2">
      <c r="B569" s="31">
        <v>53</v>
      </c>
    </row>
    <row r="570" spans="2:2">
      <c r="B570" s="31">
        <v>42</v>
      </c>
    </row>
    <row r="571" spans="2:2">
      <c r="B571" s="31">
        <v>59</v>
      </c>
    </row>
    <row r="572" spans="2:2">
      <c r="B572" s="31">
        <v>43</v>
      </c>
    </row>
    <row r="573" spans="2:2">
      <c r="B573" s="31">
        <v>42</v>
      </c>
    </row>
    <row r="574" spans="2:2">
      <c r="B574" s="31">
        <v>67</v>
      </c>
    </row>
    <row r="575" spans="2:2">
      <c r="B575" s="31">
        <v>63</v>
      </c>
    </row>
    <row r="576" spans="2:2">
      <c r="B576" s="31">
        <v>39</v>
      </c>
    </row>
    <row r="577" spans="2:2">
      <c r="B577" s="31">
        <v>63</v>
      </c>
    </row>
    <row r="578" spans="2:2">
      <c r="B578" s="31">
        <v>40</v>
      </c>
    </row>
    <row r="579" spans="2:2">
      <c r="B579" s="31">
        <v>53</v>
      </c>
    </row>
    <row r="580" spans="2:2">
      <c r="B580" s="31">
        <v>63</v>
      </c>
    </row>
    <row r="581" spans="2:2">
      <c r="B581" s="31">
        <v>55</v>
      </c>
    </row>
    <row r="582" spans="2:2">
      <c r="B582" s="31">
        <v>57</v>
      </c>
    </row>
    <row r="583" spans="2:2">
      <c r="B583" s="31">
        <v>58</v>
      </c>
    </row>
    <row r="584" spans="2:2">
      <c r="B584" s="31">
        <v>55</v>
      </c>
    </row>
    <row r="585" spans="2:2">
      <c r="B585" s="31">
        <v>67</v>
      </c>
    </row>
    <row r="586" spans="2:2">
      <c r="B586" s="31">
        <v>65</v>
      </c>
    </row>
    <row r="587" spans="2:2">
      <c r="B587" s="31">
        <v>53</v>
      </c>
    </row>
    <row r="588" spans="2:2">
      <c r="B588" s="31">
        <v>36</v>
      </c>
    </row>
    <row r="589" spans="2:2">
      <c r="B589" s="31">
        <v>36</v>
      </c>
    </row>
    <row r="590" spans="2:2">
      <c r="B590" s="31">
        <v>37</v>
      </c>
    </row>
    <row r="591" spans="2:2">
      <c r="B591" s="31">
        <v>37</v>
      </c>
    </row>
    <row r="592" spans="2:2">
      <c r="B592" s="31">
        <v>36</v>
      </c>
    </row>
    <row r="593" spans="2:2">
      <c r="B593" s="31">
        <v>35</v>
      </c>
    </row>
    <row r="594" spans="2:2">
      <c r="B594" s="31">
        <v>37</v>
      </c>
    </row>
    <row r="595" spans="2:2">
      <c r="B595" s="31">
        <v>37</v>
      </c>
    </row>
    <row r="596" spans="2:2">
      <c r="B596" s="31">
        <v>37</v>
      </c>
    </row>
    <row r="597" spans="2:2">
      <c r="B597" s="31">
        <v>37</v>
      </c>
    </row>
    <row r="598" spans="2:2">
      <c r="B598" s="31">
        <v>68</v>
      </c>
    </row>
    <row r="599" spans="2:2">
      <c r="B599" s="31">
        <v>50</v>
      </c>
    </row>
    <row r="600" spans="2:2">
      <c r="B600" s="31">
        <v>60</v>
      </c>
    </row>
    <row r="601" spans="2:2">
      <c r="B601" s="31">
        <v>66</v>
      </c>
    </row>
    <row r="602" spans="2:2">
      <c r="B602" s="31">
        <v>53</v>
      </c>
    </row>
    <row r="603" spans="2:2">
      <c r="B603" s="31">
        <v>51</v>
      </c>
    </row>
    <row r="604" spans="2:2">
      <c r="B604" s="31">
        <v>51</v>
      </c>
    </row>
    <row r="605" spans="2:2">
      <c r="B605" s="31">
        <v>63</v>
      </c>
    </row>
    <row r="606" spans="2:2">
      <c r="B606" s="31">
        <v>74</v>
      </c>
    </row>
    <row r="607" spans="2:2">
      <c r="B607" s="31">
        <v>62</v>
      </c>
    </row>
    <row r="608" spans="2:2">
      <c r="B608" s="31">
        <v>69</v>
      </c>
    </row>
    <row r="609" spans="2:2">
      <c r="B609" s="31">
        <v>65</v>
      </c>
    </row>
    <row r="610" spans="2:2">
      <c r="B610" s="31">
        <v>65</v>
      </c>
    </row>
    <row r="611" spans="2:2">
      <c r="B611" s="31">
        <v>63</v>
      </c>
    </row>
    <row r="612" spans="2:2">
      <c r="B612" s="31">
        <v>53</v>
      </c>
    </row>
    <row r="613" spans="2:2">
      <c r="B613" s="31">
        <v>64</v>
      </c>
    </row>
    <row r="614" spans="2:2">
      <c r="B614" s="31">
        <v>55</v>
      </c>
    </row>
    <row r="615" spans="2:2">
      <c r="B615" s="31">
        <v>54</v>
      </c>
    </row>
    <row r="616" spans="2:2">
      <c r="B616" s="31">
        <v>54</v>
      </c>
    </row>
    <row r="617" spans="2:2">
      <c r="B617" s="31">
        <v>57</v>
      </c>
    </row>
    <row r="618" spans="2:2">
      <c r="B618" s="31">
        <v>56</v>
      </c>
    </row>
    <row r="619" spans="2:2">
      <c r="B619" s="31">
        <v>56</v>
      </c>
    </row>
    <row r="620" spans="2:2">
      <c r="B620" s="31">
        <v>61</v>
      </c>
    </row>
    <row r="621" spans="2:2">
      <c r="B621" s="31">
        <v>56</v>
      </c>
    </row>
    <row r="622" spans="2:2">
      <c r="B622" s="31">
        <v>55</v>
      </c>
    </row>
    <row r="623" spans="2:2">
      <c r="B623" s="31">
        <v>58</v>
      </c>
    </row>
    <row r="624" spans="2:2">
      <c r="B624" s="31">
        <v>60</v>
      </c>
    </row>
    <row r="625" spans="2:2">
      <c r="B625" s="31">
        <v>66</v>
      </c>
    </row>
    <row r="626" spans="2:2">
      <c r="B626" s="31">
        <v>58</v>
      </c>
    </row>
    <row r="627" spans="2:2">
      <c r="B627" s="31">
        <v>68</v>
      </c>
    </row>
    <row r="628" spans="2:2">
      <c r="B628" s="31">
        <v>44</v>
      </c>
    </row>
    <row r="629" spans="2:2">
      <c r="B629" s="31">
        <v>54</v>
      </c>
    </row>
    <row r="630" spans="2:2">
      <c r="B630" s="31">
        <v>49</v>
      </c>
    </row>
    <row r="631" spans="2:2">
      <c r="B631" s="31">
        <v>46</v>
      </c>
    </row>
    <row r="632" spans="2:2">
      <c r="B632" s="31">
        <v>43</v>
      </c>
    </row>
    <row r="633" spans="2:2">
      <c r="B633" s="31">
        <v>47</v>
      </c>
    </row>
    <row r="634" spans="2:2">
      <c r="B634" s="31">
        <v>46</v>
      </c>
    </row>
    <row r="635" spans="2:2">
      <c r="B635" s="31">
        <v>50</v>
      </c>
    </row>
    <row r="636" spans="2:2">
      <c r="B636" s="31">
        <v>44</v>
      </c>
    </row>
    <row r="637" spans="2:2">
      <c r="B637" s="31">
        <v>50</v>
      </c>
    </row>
    <row r="638" spans="2:2">
      <c r="B638" s="31">
        <v>50</v>
      </c>
    </row>
    <row r="639" spans="2:2">
      <c r="B639" s="31">
        <v>50</v>
      </c>
    </row>
    <row r="640" spans="2:2">
      <c r="B640" s="31">
        <v>50</v>
      </c>
    </row>
    <row r="641" spans="2:2">
      <c r="B641" s="31">
        <v>51</v>
      </c>
    </row>
    <row r="642" spans="2:2">
      <c r="B642" s="31">
        <v>50</v>
      </c>
    </row>
    <row r="643" spans="2:2">
      <c r="B643" s="31">
        <v>60</v>
      </c>
    </row>
    <row r="644" spans="2:2">
      <c r="B644" s="31">
        <v>63</v>
      </c>
    </row>
    <row r="645" spans="2:2">
      <c r="B645" s="31">
        <v>61</v>
      </c>
    </row>
    <row r="646" spans="2:2">
      <c r="B646" s="31">
        <v>70</v>
      </c>
    </row>
    <row r="647" spans="2:2">
      <c r="B647" s="31">
        <v>69</v>
      </c>
    </row>
    <row r="648" spans="2:2">
      <c r="B648" s="31">
        <v>65</v>
      </c>
    </row>
    <row r="649" spans="2:2">
      <c r="B649" s="31">
        <v>64</v>
      </c>
    </row>
    <row r="650" spans="2:2">
      <c r="B650" s="31">
        <v>76</v>
      </c>
    </row>
    <row r="651" spans="2:2">
      <c r="B651" s="31">
        <v>38</v>
      </c>
    </row>
    <row r="652" spans="2:2">
      <c r="B652" s="31">
        <v>39</v>
      </c>
    </row>
    <row r="653" spans="2:2">
      <c r="B653" s="31">
        <v>37</v>
      </c>
    </row>
    <row r="654" spans="2:2">
      <c r="B654" s="31">
        <v>36</v>
      </c>
    </row>
    <row r="655" spans="2:2">
      <c r="B655" s="31">
        <v>37</v>
      </c>
    </row>
    <row r="656" spans="2:2">
      <c r="B656" s="31">
        <v>38</v>
      </c>
    </row>
    <row r="657" spans="2:2">
      <c r="B657" s="31">
        <v>36</v>
      </c>
    </row>
    <row r="658" spans="2:2">
      <c r="B658" s="31">
        <v>34</v>
      </c>
    </row>
    <row r="659" spans="2:2">
      <c r="B659" s="31">
        <v>38</v>
      </c>
    </row>
    <row r="660" spans="2:2">
      <c r="B660" s="31">
        <v>37</v>
      </c>
    </row>
    <row r="661" spans="2:2">
      <c r="B661" s="31">
        <v>39</v>
      </c>
    </row>
    <row r="662" spans="2:2">
      <c r="B662" s="31">
        <v>36</v>
      </c>
    </row>
    <row r="663" spans="2:2">
      <c r="B663" s="31">
        <v>32</v>
      </c>
    </row>
    <row r="664" spans="2:2">
      <c r="B664" s="31">
        <v>37</v>
      </c>
    </row>
    <row r="665" spans="2:2">
      <c r="B665" s="31">
        <v>38</v>
      </c>
    </row>
    <row r="666" spans="2:2">
      <c r="B666" s="31">
        <v>38</v>
      </c>
    </row>
    <row r="667" spans="2:2">
      <c r="B667" s="31">
        <v>38</v>
      </c>
    </row>
    <row r="668" spans="2:2">
      <c r="B668" s="31">
        <v>35</v>
      </c>
    </row>
    <row r="669" spans="2:2">
      <c r="B669" s="31">
        <v>33</v>
      </c>
    </row>
    <row r="670" spans="2:2">
      <c r="B670" s="31">
        <v>34</v>
      </c>
    </row>
    <row r="671" spans="2:2">
      <c r="B671" s="31">
        <v>33</v>
      </c>
    </row>
    <row r="672" spans="2:2">
      <c r="B672" s="31">
        <v>33</v>
      </c>
    </row>
    <row r="673" spans="2:2">
      <c r="B673" s="31">
        <v>35</v>
      </c>
    </row>
    <row r="674" spans="2:2">
      <c r="B674" s="31">
        <v>32</v>
      </c>
    </row>
    <row r="675" spans="2:2">
      <c r="B675" s="31">
        <v>35</v>
      </c>
    </row>
    <row r="676" spans="2:2">
      <c r="B676" s="31">
        <v>35</v>
      </c>
    </row>
    <row r="677" spans="2:2">
      <c r="B677" s="31">
        <v>35</v>
      </c>
    </row>
    <row r="678" spans="2:2">
      <c r="B678" s="31">
        <v>35</v>
      </c>
    </row>
    <row r="679" spans="2:2">
      <c r="B679" s="31">
        <v>34</v>
      </c>
    </row>
    <row r="680" spans="2:2">
      <c r="B680" s="31">
        <v>32</v>
      </c>
    </row>
    <row r="681" spans="2:2">
      <c r="B681" s="31">
        <v>34</v>
      </c>
    </row>
    <row r="682" spans="2:2">
      <c r="B682" s="31">
        <v>32</v>
      </c>
    </row>
    <row r="683" spans="2:2">
      <c r="B683" s="31">
        <v>32</v>
      </c>
    </row>
    <row r="684" spans="2:2">
      <c r="B684" s="31">
        <v>32</v>
      </c>
    </row>
    <row r="685" spans="2:2">
      <c r="B685" s="31">
        <v>32</v>
      </c>
    </row>
    <row r="686" spans="2:2">
      <c r="B686" s="31">
        <v>32</v>
      </c>
    </row>
    <row r="687" spans="2:2">
      <c r="B687" s="31">
        <v>33</v>
      </c>
    </row>
    <row r="688" spans="2:2">
      <c r="B688" s="31">
        <v>34</v>
      </c>
    </row>
    <row r="689" spans="2:2">
      <c r="B689" s="31">
        <v>31</v>
      </c>
    </row>
    <row r="690" spans="2:2">
      <c r="B690" s="31">
        <v>33</v>
      </c>
    </row>
    <row r="691" spans="2:2">
      <c r="B691" s="31">
        <v>62</v>
      </c>
    </row>
    <row r="692" spans="2:2">
      <c r="B692" s="31">
        <v>62</v>
      </c>
    </row>
    <row r="693" spans="2:2">
      <c r="B693" s="31">
        <v>64</v>
      </c>
    </row>
    <row r="694" spans="2:2">
      <c r="B694" s="31">
        <v>71</v>
      </c>
    </row>
    <row r="695" spans="2:2">
      <c r="B695" s="31">
        <v>60</v>
      </c>
    </row>
    <row r="696" spans="2:2">
      <c r="B696" s="31">
        <v>50</v>
      </c>
    </row>
    <row r="697" spans="2:2">
      <c r="B697" s="31">
        <v>72</v>
      </c>
    </row>
    <row r="698" spans="2:2">
      <c r="B698" s="31">
        <v>71</v>
      </c>
    </row>
    <row r="699" spans="2:2">
      <c r="B699" s="31">
        <v>71</v>
      </c>
    </row>
    <row r="700" spans="2:2">
      <c r="B700" s="31">
        <v>70</v>
      </c>
    </row>
    <row r="701" spans="2:2">
      <c r="B701" s="31">
        <v>70</v>
      </c>
    </row>
    <row r="702" spans="2:2">
      <c r="B702" s="31">
        <v>72</v>
      </c>
    </row>
    <row r="703" spans="2:2">
      <c r="B703" s="31">
        <v>70</v>
      </c>
    </row>
    <row r="704" spans="2:2">
      <c r="B704" s="31">
        <v>75</v>
      </c>
    </row>
    <row r="705" spans="2:2">
      <c r="B705" s="31">
        <v>74</v>
      </c>
    </row>
    <row r="706" spans="2:2">
      <c r="B706" s="31">
        <v>74</v>
      </c>
    </row>
    <row r="707" spans="2:2">
      <c r="B707" s="31">
        <v>71</v>
      </c>
    </row>
    <row r="708" spans="2:2">
      <c r="B708" s="31">
        <v>70</v>
      </c>
    </row>
    <row r="709" spans="2:2">
      <c r="B709" s="31">
        <v>71</v>
      </c>
    </row>
    <row r="710" spans="2:2">
      <c r="B710" s="31">
        <v>76</v>
      </c>
    </row>
    <row r="711" spans="2:2">
      <c r="B711" s="31">
        <v>71</v>
      </c>
    </row>
    <row r="712" spans="2:2">
      <c r="B712" s="31">
        <v>73</v>
      </c>
    </row>
    <row r="713" spans="2:2">
      <c r="B713" s="31">
        <v>72</v>
      </c>
    </row>
    <row r="714" spans="2:2">
      <c r="B714" s="31">
        <v>70</v>
      </c>
    </row>
    <row r="715" spans="2:2">
      <c r="B715" s="31">
        <v>80</v>
      </c>
    </row>
    <row r="716" spans="2:2">
      <c r="B716" s="31">
        <v>76</v>
      </c>
    </row>
    <row r="717" spans="2:2">
      <c r="B717" s="31">
        <v>78</v>
      </c>
    </row>
    <row r="718" spans="2:2">
      <c r="B718" s="31">
        <v>40</v>
      </c>
    </row>
    <row r="719" spans="2:2">
      <c r="B719" s="31">
        <v>40</v>
      </c>
    </row>
    <row r="720" spans="2:2">
      <c r="B720" s="31">
        <v>42</v>
      </c>
    </row>
    <row r="721" spans="2:2">
      <c r="B721" s="31">
        <v>40</v>
      </c>
    </row>
    <row r="722" spans="2:2">
      <c r="B722" s="31">
        <v>41</v>
      </c>
    </row>
    <row r="723" spans="2:2">
      <c r="B723" s="31">
        <v>44</v>
      </c>
    </row>
    <row r="724" spans="2:2">
      <c r="B724" s="31">
        <v>40</v>
      </c>
    </row>
    <row r="725" spans="2:2">
      <c r="B725" s="31">
        <v>40</v>
      </c>
    </row>
    <row r="726" spans="2:2">
      <c r="B726" s="31">
        <v>40</v>
      </c>
    </row>
    <row r="727" spans="2:2">
      <c r="B727" s="31">
        <v>41</v>
      </c>
    </row>
    <row r="728" spans="2:2">
      <c r="B728" s="31">
        <v>41</v>
      </c>
    </row>
    <row r="729" spans="2:2">
      <c r="B729" s="31">
        <v>41</v>
      </c>
    </row>
    <row r="730" spans="2:2">
      <c r="B730" s="31">
        <v>44</v>
      </c>
    </row>
    <row r="731" spans="2:2">
      <c r="B731" s="31">
        <v>40</v>
      </c>
    </row>
    <row r="732" spans="2:2">
      <c r="B732" s="31">
        <v>55</v>
      </c>
    </row>
    <row r="733" spans="2:2">
      <c r="B733" s="31">
        <v>36</v>
      </c>
    </row>
    <row r="734" spans="2:2">
      <c r="B734" s="31">
        <v>36</v>
      </c>
    </row>
    <row r="735" spans="2:2">
      <c r="B735" s="31">
        <v>30</v>
      </c>
    </row>
    <row r="736" spans="2:2">
      <c r="B736" s="31">
        <v>34</v>
      </c>
    </row>
    <row r="737" spans="2:2">
      <c r="B737" s="31">
        <v>33</v>
      </c>
    </row>
    <row r="738" spans="2:2">
      <c r="B738" s="31">
        <v>34</v>
      </c>
    </row>
    <row r="739" spans="2:2">
      <c r="B739" s="31">
        <v>35</v>
      </c>
    </row>
    <row r="740" spans="2:2">
      <c r="B740" s="31">
        <v>33</v>
      </c>
    </row>
    <row r="741" spans="2:2">
      <c r="B741" s="31">
        <v>37</v>
      </c>
    </row>
    <row r="742" spans="2:2">
      <c r="B742" s="31">
        <v>37</v>
      </c>
    </row>
    <row r="743" spans="2:2">
      <c r="B743" s="31">
        <v>37</v>
      </c>
    </row>
    <row r="744" spans="2:2">
      <c r="B744" s="31">
        <v>36</v>
      </c>
    </row>
    <row r="745" spans="2:2">
      <c r="B745" s="31">
        <v>35</v>
      </c>
    </row>
    <row r="746" spans="2:2">
      <c r="B746" s="31">
        <v>39</v>
      </c>
    </row>
    <row r="747" spans="2:2">
      <c r="B747" s="31">
        <v>37</v>
      </c>
    </row>
    <row r="748" spans="2:2">
      <c r="B748" s="31">
        <v>37</v>
      </c>
    </row>
    <row r="749" spans="2:2">
      <c r="B749" s="31">
        <v>36</v>
      </c>
    </row>
    <row r="750" spans="2:2">
      <c r="B750" s="31">
        <v>35</v>
      </c>
    </row>
    <row r="751" spans="2:2">
      <c r="B751" s="31">
        <v>38</v>
      </c>
    </row>
    <row r="752" spans="2:2">
      <c r="B752" s="31">
        <v>38</v>
      </c>
    </row>
    <row r="753" spans="2:2">
      <c r="B753" s="31">
        <v>35</v>
      </c>
    </row>
    <row r="754" spans="2:2">
      <c r="B754" s="31">
        <v>38</v>
      </c>
    </row>
    <row r="755" spans="2:2">
      <c r="B755" s="31">
        <v>65</v>
      </c>
    </row>
    <row r="756" spans="2:2">
      <c r="B756" s="31">
        <v>67</v>
      </c>
    </row>
    <row r="757" spans="2:2">
      <c r="B757" s="31">
        <v>71</v>
      </c>
    </row>
    <row r="758" spans="2:2">
      <c r="B758" s="31">
        <v>54</v>
      </c>
    </row>
    <row r="759" spans="2:2">
      <c r="B759" s="31">
        <v>54</v>
      </c>
    </row>
    <row r="760" spans="2:2">
      <c r="B760" s="31">
        <v>56</v>
      </c>
    </row>
    <row r="761" spans="2:2">
      <c r="B761" s="31">
        <v>58</v>
      </c>
    </row>
    <row r="762" spans="2:2">
      <c r="B762" s="31">
        <v>40</v>
      </c>
    </row>
    <row r="763" spans="2:2">
      <c r="B763" s="31">
        <v>54</v>
      </c>
    </row>
    <row r="764" spans="2:2">
      <c r="B764" s="31">
        <v>50</v>
      </c>
    </row>
    <row r="765" spans="2:2">
      <c r="B765" s="31">
        <v>51</v>
      </c>
    </row>
    <row r="766" spans="2:2">
      <c r="B766" s="31">
        <v>57</v>
      </c>
    </row>
    <row r="767" spans="2:2">
      <c r="B767" s="31">
        <v>63</v>
      </c>
    </row>
    <row r="768" spans="2:2">
      <c r="B768" s="31">
        <v>49</v>
      </c>
    </row>
    <row r="769" spans="2:2">
      <c r="B769" s="31">
        <v>60</v>
      </c>
    </row>
    <row r="770" spans="2:2">
      <c r="B770" s="31">
        <v>43</v>
      </c>
    </row>
    <row r="771" spans="2:2">
      <c r="B771" s="31">
        <v>66</v>
      </c>
    </row>
    <row r="772" spans="2:2">
      <c r="B772" s="31">
        <v>58</v>
      </c>
    </row>
    <row r="773" spans="2:2">
      <c r="B773" s="31">
        <v>66</v>
      </c>
    </row>
    <row r="774" spans="2:2">
      <c r="B774" s="31">
        <v>63</v>
      </c>
    </row>
    <row r="775" spans="2:2">
      <c r="B775" s="31">
        <v>65</v>
      </c>
    </row>
    <row r="776" spans="2:2">
      <c r="B776" s="31">
        <v>66</v>
      </c>
    </row>
    <row r="777" spans="2:2">
      <c r="B777" s="31">
        <v>55</v>
      </c>
    </row>
    <row r="778" spans="2:2">
      <c r="B778" s="31">
        <v>61</v>
      </c>
    </row>
    <row r="779" spans="2:2">
      <c r="B779" s="31">
        <v>62</v>
      </c>
    </row>
    <row r="780" spans="2:2">
      <c r="B780" s="31">
        <v>71</v>
      </c>
    </row>
    <row r="781" spans="2:2">
      <c r="B781" s="31">
        <v>67</v>
      </c>
    </row>
    <row r="782" spans="2:2">
      <c r="B782" s="31">
        <v>53</v>
      </c>
    </row>
    <row r="783" spans="2:2">
      <c r="B783" s="31">
        <v>53</v>
      </c>
    </row>
    <row r="784" spans="2:2">
      <c r="B784" s="31">
        <v>54</v>
      </c>
    </row>
    <row r="785" spans="2:2">
      <c r="B785" s="31">
        <v>57</v>
      </c>
    </row>
    <row r="786" spans="2:2">
      <c r="B786" s="31">
        <v>52</v>
      </c>
    </row>
    <row r="787" spans="2:2">
      <c r="B787" s="31">
        <v>56</v>
      </c>
    </row>
    <row r="788" spans="2:2">
      <c r="B788" s="31">
        <v>52</v>
      </c>
    </row>
    <row r="789" spans="2:2">
      <c r="B789" s="31">
        <v>64</v>
      </c>
    </row>
    <row r="790" spans="2:2">
      <c r="B790" s="31">
        <v>69</v>
      </c>
    </row>
    <row r="791" spans="2:2">
      <c r="B791" s="31">
        <v>68</v>
      </c>
    </row>
    <row r="792" spans="2:2">
      <c r="B792" s="31">
        <v>58</v>
      </c>
    </row>
    <row r="793" spans="2:2">
      <c r="B793" s="31">
        <v>58</v>
      </c>
    </row>
    <row r="794" spans="2:2">
      <c r="B794" s="31">
        <v>62</v>
      </c>
    </row>
    <row r="795" spans="2:2">
      <c r="B795" s="31">
        <v>63</v>
      </c>
    </row>
    <row r="796" spans="2:2">
      <c r="B796" s="31">
        <v>60</v>
      </c>
    </row>
    <row r="797" spans="2:2">
      <c r="B797" s="31">
        <v>56</v>
      </c>
    </row>
    <row r="798" spans="2:2">
      <c r="B798" s="31">
        <v>62</v>
      </c>
    </row>
    <row r="799" spans="2:2">
      <c r="B799" s="31">
        <v>55</v>
      </c>
    </row>
    <row r="800" spans="2:2">
      <c r="B800" s="31">
        <v>60</v>
      </c>
    </row>
    <row r="801" spans="2:2">
      <c r="B801" s="31">
        <v>62</v>
      </c>
    </row>
    <row r="802" spans="2:2">
      <c r="B802" s="31">
        <v>51</v>
      </c>
    </row>
    <row r="803" spans="2:2">
      <c r="B803" s="31">
        <v>51</v>
      </c>
    </row>
    <row r="804" spans="2:2">
      <c r="B804" s="31">
        <v>61</v>
      </c>
    </row>
    <row r="805" spans="2:2">
      <c r="B805" s="31">
        <v>63</v>
      </c>
    </row>
    <row r="806" spans="2:2">
      <c r="B806" s="31">
        <v>64</v>
      </c>
    </row>
    <row r="807" spans="2:2">
      <c r="B807" s="31">
        <v>39</v>
      </c>
    </row>
    <row r="808" spans="2:2">
      <c r="B808" s="31">
        <v>48</v>
      </c>
    </row>
    <row r="809" spans="2:2">
      <c r="B809" s="31">
        <v>52</v>
      </c>
    </row>
    <row r="810" spans="2:2">
      <c r="B810" s="31">
        <v>54</v>
      </c>
    </row>
    <row r="811" spans="2:2">
      <c r="B811" s="31">
        <v>63</v>
      </c>
    </row>
    <row r="812" spans="2:2">
      <c r="B812" s="31">
        <v>66</v>
      </c>
    </row>
    <row r="813" spans="2:2">
      <c r="B813" s="31">
        <v>64</v>
      </c>
    </row>
    <row r="814" spans="2:2">
      <c r="B814" s="31">
        <v>55</v>
      </c>
    </row>
    <row r="815" spans="2:2">
      <c r="B815" s="31">
        <v>42</v>
      </c>
    </row>
    <row r="816" spans="2:2">
      <c r="B816" s="31">
        <v>75</v>
      </c>
    </row>
    <row r="817" spans="2:2">
      <c r="B817" s="31">
        <v>59</v>
      </c>
    </row>
    <row r="818" spans="2:2">
      <c r="B818" s="31">
        <v>58</v>
      </c>
    </row>
    <row r="819" spans="2:2">
      <c r="B819" s="31">
        <v>66</v>
      </c>
    </row>
    <row r="820" spans="2:2">
      <c r="B820" s="31">
        <v>66</v>
      </c>
    </row>
    <row r="821" spans="2:2">
      <c r="B821" s="31">
        <v>67</v>
      </c>
    </row>
    <row r="822" spans="2:2">
      <c r="B822" s="31">
        <v>75</v>
      </c>
    </row>
    <row r="823" spans="2:2">
      <c r="B823" s="31">
        <v>65</v>
      </c>
    </row>
    <row r="824" spans="2:2">
      <c r="B824" s="31">
        <v>65</v>
      </c>
    </row>
    <row r="825" spans="2:2">
      <c r="B825" s="31">
        <v>56</v>
      </c>
    </row>
    <row r="826" spans="2:2">
      <c r="B826" s="31">
        <v>63</v>
      </c>
    </row>
    <row r="827" spans="2:2">
      <c r="B827" s="31">
        <v>52</v>
      </c>
    </row>
    <row r="828" spans="2:2">
      <c r="B828" s="31">
        <v>55</v>
      </c>
    </row>
    <row r="829" spans="2:2">
      <c r="B829" s="31">
        <v>53</v>
      </c>
    </row>
    <row r="830" spans="2:2">
      <c r="B830" s="31">
        <v>56</v>
      </c>
    </row>
    <row r="831" spans="2:2">
      <c r="B831" s="31">
        <v>53</v>
      </c>
    </row>
    <row r="832" spans="2:2">
      <c r="B832" s="31">
        <v>55</v>
      </c>
    </row>
    <row r="833" spans="2:2">
      <c r="B833" s="31">
        <v>60</v>
      </c>
    </row>
    <row r="834" spans="2:2">
      <c r="B834" s="31">
        <v>57</v>
      </c>
    </row>
    <row r="835" spans="2:2">
      <c r="B835" s="31">
        <v>52</v>
      </c>
    </row>
    <row r="836" spans="2:2">
      <c r="B836" s="31">
        <v>74</v>
      </c>
    </row>
    <row r="837" spans="2:2">
      <c r="B837" s="31">
        <v>33</v>
      </c>
    </row>
    <row r="838" spans="2:2">
      <c r="B838" s="31">
        <v>72</v>
      </c>
    </row>
    <row r="839" spans="2:2">
      <c r="B839" s="31">
        <v>71</v>
      </c>
    </row>
    <row r="840" spans="2:2">
      <c r="B840" s="31">
        <v>67</v>
      </c>
    </row>
    <row r="841" spans="2:2">
      <c r="B841" s="31">
        <v>69</v>
      </c>
    </row>
    <row r="842" spans="2:2">
      <c r="B842" s="31">
        <v>67</v>
      </c>
    </row>
    <row r="843" spans="2:2">
      <c r="B843" s="31">
        <v>48</v>
      </c>
    </row>
    <row r="844" spans="2:2">
      <c r="B844" s="31">
        <v>43</v>
      </c>
    </row>
    <row r="845" spans="2:2">
      <c r="B845" s="31">
        <v>40</v>
      </c>
    </row>
    <row r="846" spans="2:2">
      <c r="B846" s="31">
        <v>36</v>
      </c>
    </row>
    <row r="847" spans="2:2">
      <c r="B847" s="31">
        <v>35</v>
      </c>
    </row>
    <row r="848" spans="2:2">
      <c r="B848" s="31">
        <v>35</v>
      </c>
    </row>
    <row r="849" spans="2:2">
      <c r="B849" s="31">
        <v>44</v>
      </c>
    </row>
    <row r="850" spans="2:2">
      <c r="B850" s="31">
        <v>35</v>
      </c>
    </row>
    <row r="851" spans="2:2">
      <c r="B851" s="31">
        <v>48</v>
      </c>
    </row>
    <row r="852" spans="2:2">
      <c r="B852" s="31">
        <v>48</v>
      </c>
    </row>
    <row r="853" spans="2:2">
      <c r="B853" s="31">
        <v>45</v>
      </c>
    </row>
    <row r="854" spans="2:2">
      <c r="B854" s="31">
        <v>48</v>
      </c>
    </row>
    <row r="855" spans="2:2">
      <c r="B855" s="31">
        <v>47</v>
      </c>
    </row>
    <row r="856" spans="2:2">
      <c r="B856" s="31">
        <v>47</v>
      </c>
    </row>
    <row r="857" spans="2:2">
      <c r="B857" s="31">
        <v>37</v>
      </c>
    </row>
    <row r="858" spans="2:2">
      <c r="B858" s="31">
        <v>40</v>
      </c>
    </row>
    <row r="859" spans="2:2">
      <c r="B859" s="31">
        <v>44</v>
      </c>
    </row>
    <row r="860" spans="2:2">
      <c r="B860" s="31">
        <v>41</v>
      </c>
    </row>
    <row r="861" spans="2:2">
      <c r="B861" s="31">
        <v>55</v>
      </c>
    </row>
    <row r="862" spans="2:2">
      <c r="B862" s="31">
        <v>49</v>
      </c>
    </row>
    <row r="863" spans="2:2">
      <c r="B863" s="31">
        <v>44</v>
      </c>
    </row>
    <row r="864" spans="2:2">
      <c r="B864" s="31">
        <v>57</v>
      </c>
    </row>
    <row r="865" spans="2:2">
      <c r="B865" s="31">
        <v>55</v>
      </c>
    </row>
    <row r="866" spans="2:2">
      <c r="B866" s="31">
        <v>71</v>
      </c>
    </row>
    <row r="867" spans="2:2">
      <c r="B867" s="31">
        <v>55</v>
      </c>
    </row>
    <row r="868" spans="2:2">
      <c r="B868" s="31">
        <v>69</v>
      </c>
    </row>
    <row r="869" spans="2:2">
      <c r="B869" s="31">
        <v>67</v>
      </c>
    </row>
    <row r="870" spans="2:2">
      <c r="B870" s="31">
        <v>60</v>
      </c>
    </row>
    <row r="871" spans="2:2">
      <c r="B871" s="31">
        <v>69</v>
      </c>
    </row>
    <row r="872" spans="2:2">
      <c r="B872" s="31">
        <v>61</v>
      </c>
    </row>
    <row r="873" spans="2:2">
      <c r="B873" s="31">
        <v>62</v>
      </c>
    </row>
    <row r="874" spans="2:2">
      <c r="B874" s="31">
        <v>55</v>
      </c>
    </row>
    <row r="875" spans="2:2">
      <c r="B875" s="31">
        <v>50</v>
      </c>
    </row>
    <row r="876" spans="2:2">
      <c r="B876" s="31">
        <v>52</v>
      </c>
    </row>
    <row r="877" spans="2:2">
      <c r="B877" s="31">
        <v>67</v>
      </c>
    </row>
    <row r="878" spans="2:2">
      <c r="B878" s="31">
        <v>65</v>
      </c>
    </row>
    <row r="879" spans="2:2">
      <c r="B879" s="31">
        <v>69</v>
      </c>
    </row>
    <row r="880" spans="2:2">
      <c r="B880" s="31">
        <v>63</v>
      </c>
    </row>
    <row r="881" spans="2:2">
      <c r="B881" s="31">
        <v>59</v>
      </c>
    </row>
    <row r="882" spans="2:2">
      <c r="B882" s="31">
        <v>58</v>
      </c>
    </row>
    <row r="883" spans="2:2">
      <c r="B883" s="31">
        <v>54</v>
      </c>
    </row>
    <row r="884" spans="2:2">
      <c r="B884" s="31">
        <v>63</v>
      </c>
    </row>
    <row r="885" spans="2:2">
      <c r="B885" s="31">
        <v>55</v>
      </c>
    </row>
    <row r="886" spans="2:2">
      <c r="B886" s="31">
        <v>60</v>
      </c>
    </row>
    <row r="887" spans="2:2">
      <c r="B887" s="31">
        <v>55</v>
      </c>
    </row>
    <row r="888" spans="2:2">
      <c r="B888" s="31">
        <v>48</v>
      </c>
    </row>
    <row r="889" spans="2:2">
      <c r="B889" s="31">
        <v>44</v>
      </c>
    </row>
    <row r="890" spans="2:2">
      <c r="B890" s="31">
        <v>47</v>
      </c>
    </row>
    <row r="891" spans="2:2">
      <c r="B891" s="31">
        <v>41</v>
      </c>
    </row>
    <row r="892" spans="2:2">
      <c r="B892" s="31">
        <v>48</v>
      </c>
    </row>
    <row r="893" spans="2:2">
      <c r="B893" s="31">
        <v>47</v>
      </c>
    </row>
    <row r="894" spans="2:2">
      <c r="B894" s="31">
        <v>38</v>
      </c>
    </row>
    <row r="895" spans="2:2">
      <c r="B895" s="31">
        <v>37</v>
      </c>
    </row>
    <row r="896" spans="2:2">
      <c r="B896" s="31">
        <v>34</v>
      </c>
    </row>
    <row r="897" spans="2:2">
      <c r="B897" s="31">
        <v>49</v>
      </c>
    </row>
    <row r="898" spans="2:2">
      <c r="B898" s="31">
        <v>64</v>
      </c>
    </row>
    <row r="899" spans="2:2">
      <c r="B899" s="31">
        <v>68</v>
      </c>
    </row>
    <row r="900" spans="2:2">
      <c r="B900" s="31">
        <v>60</v>
      </c>
    </row>
    <row r="901" spans="2:2">
      <c r="B901" s="31">
        <v>61</v>
      </c>
    </row>
    <row r="902" spans="2:2">
      <c r="B902" s="31">
        <v>59</v>
      </c>
    </row>
    <row r="903" spans="2:2">
      <c r="B903" s="31">
        <v>64</v>
      </c>
    </row>
    <row r="904" spans="2:2">
      <c r="B904" s="31">
        <v>69</v>
      </c>
    </row>
    <row r="905" spans="2:2">
      <c r="B905" s="31">
        <v>50</v>
      </c>
    </row>
    <row r="906" spans="2:2">
      <c r="B906" s="31">
        <v>70</v>
      </c>
    </row>
    <row r="907" spans="2:2">
      <c r="B907" s="31">
        <v>68</v>
      </c>
    </row>
    <row r="908" spans="2:2">
      <c r="B908" s="31">
        <v>69</v>
      </c>
    </row>
    <row r="909" spans="2:2">
      <c r="B909" s="31">
        <v>68</v>
      </c>
    </row>
    <row r="910" spans="2:2">
      <c r="B910" s="31">
        <v>51</v>
      </c>
    </row>
    <row r="911" spans="2:2">
      <c r="B911" s="31">
        <v>66</v>
      </c>
    </row>
    <row r="912" spans="2:2">
      <c r="B912" s="31">
        <v>60</v>
      </c>
    </row>
    <row r="913" spans="2:2">
      <c r="B913" s="31">
        <v>48</v>
      </c>
    </row>
    <row r="914" spans="2:2">
      <c r="B914" s="31">
        <v>29</v>
      </c>
    </row>
    <row r="915" spans="2:2">
      <c r="B915" s="31">
        <v>31</v>
      </c>
    </row>
    <row r="916" spans="2:2">
      <c r="B916" s="31">
        <v>38</v>
      </c>
    </row>
    <row r="917" spans="2:2">
      <c r="B917" s="31">
        <v>38</v>
      </c>
    </row>
    <row r="918" spans="2:2">
      <c r="B918" s="31">
        <v>37</v>
      </c>
    </row>
    <row r="919" spans="2:2">
      <c r="B919" s="31">
        <v>38</v>
      </c>
    </row>
    <row r="920" spans="2:2">
      <c r="B920" s="31">
        <v>38</v>
      </c>
    </row>
    <row r="921" spans="2:2">
      <c r="B921" s="31">
        <v>39</v>
      </c>
    </row>
    <row r="922" spans="2:2">
      <c r="B922" s="31">
        <v>33</v>
      </c>
    </row>
    <row r="923" spans="2:2">
      <c r="B923" s="31">
        <v>32</v>
      </c>
    </row>
    <row r="924" spans="2:2">
      <c r="B924" s="31">
        <v>33</v>
      </c>
    </row>
    <row r="925" spans="2:2">
      <c r="B925" s="31">
        <v>33</v>
      </c>
    </row>
    <row r="926" spans="2:2">
      <c r="B926" s="31">
        <v>33</v>
      </c>
    </row>
    <row r="927" spans="2:2">
      <c r="B927" s="31">
        <v>34</v>
      </c>
    </row>
    <row r="928" spans="2:2">
      <c r="B928" s="31">
        <v>31</v>
      </c>
    </row>
    <row r="929" spans="2:2">
      <c r="B929" s="31">
        <v>29</v>
      </c>
    </row>
    <row r="930" spans="2:2">
      <c r="B930" s="31">
        <v>33</v>
      </c>
    </row>
    <row r="931" spans="2:2">
      <c r="B931" s="31">
        <v>32</v>
      </c>
    </row>
    <row r="932" spans="2:2">
      <c r="B932" s="31">
        <v>32</v>
      </c>
    </row>
    <row r="933" spans="2:2">
      <c r="B933" s="31">
        <v>36</v>
      </c>
    </row>
    <row r="934" spans="2:2">
      <c r="B934" s="31">
        <v>37</v>
      </c>
    </row>
    <row r="935" spans="2:2">
      <c r="B935" s="31">
        <v>32</v>
      </c>
    </row>
    <row r="936" spans="2:2">
      <c r="B936" s="31">
        <v>34</v>
      </c>
    </row>
    <row r="937" spans="2:2">
      <c r="B937" s="31">
        <v>32</v>
      </c>
    </row>
    <row r="938" spans="2:2">
      <c r="B938" s="31">
        <v>31</v>
      </c>
    </row>
    <row r="939" spans="2:2">
      <c r="B939" s="31">
        <v>35</v>
      </c>
    </row>
    <row r="940" spans="2:2">
      <c r="B940" s="31">
        <v>30</v>
      </c>
    </row>
    <row r="941" spans="2:2">
      <c r="B941" s="31">
        <v>34</v>
      </c>
    </row>
    <row r="942" spans="2:2">
      <c r="B942" s="31">
        <v>31</v>
      </c>
    </row>
    <row r="943" spans="2:2">
      <c r="B943" s="31">
        <v>34</v>
      </c>
    </row>
    <row r="944" spans="2:2">
      <c r="B944" s="31">
        <v>35</v>
      </c>
    </row>
    <row r="945" spans="2:2">
      <c r="B945" s="31">
        <v>32</v>
      </c>
    </row>
    <row r="946" spans="2:2">
      <c r="B946" s="31">
        <v>30</v>
      </c>
    </row>
    <row r="947" spans="2:2">
      <c r="B947" s="31">
        <v>34</v>
      </c>
    </row>
    <row r="948" spans="2:2">
      <c r="B948" s="31">
        <v>53</v>
      </c>
    </row>
    <row r="949" spans="2:2">
      <c r="B949" s="31">
        <v>71</v>
      </c>
    </row>
    <row r="950" spans="2:2">
      <c r="B950" s="31">
        <v>77</v>
      </c>
    </row>
    <row r="951" spans="2:2">
      <c r="B951" s="31">
        <v>68</v>
      </c>
    </row>
    <row r="952" spans="2:2">
      <c r="B952" s="31">
        <v>56</v>
      </c>
    </row>
    <row r="953" spans="2:2">
      <c r="B953" s="31">
        <v>60</v>
      </c>
    </row>
    <row r="954" spans="2:2">
      <c r="B954" s="31">
        <v>70</v>
      </c>
    </row>
    <row r="955" spans="2:2">
      <c r="B955" s="31">
        <v>66</v>
      </c>
    </row>
    <row r="956" spans="2:2">
      <c r="B956" s="31">
        <v>67</v>
      </c>
    </row>
    <row r="957" spans="2:2">
      <c r="B957" s="31">
        <v>52</v>
      </c>
    </row>
    <row r="958" spans="2:2">
      <c r="B958" s="31">
        <v>49</v>
      </c>
    </row>
    <row r="959" spans="2:2">
      <c r="B959" s="31">
        <v>51</v>
      </c>
    </row>
    <row r="960" spans="2:2">
      <c r="B960" s="31">
        <v>44</v>
      </c>
    </row>
    <row r="961" spans="2:2">
      <c r="B961" s="31">
        <v>46</v>
      </c>
    </row>
    <row r="962" spans="2:2">
      <c r="B962" s="31">
        <v>50</v>
      </c>
    </row>
    <row r="963" spans="2:2">
      <c r="B963" s="31">
        <v>47</v>
      </c>
    </row>
    <row r="964" spans="2:2">
      <c r="B964" s="31">
        <v>68</v>
      </c>
    </row>
    <row r="965" spans="2:2">
      <c r="B965" s="31">
        <v>68</v>
      </c>
    </row>
    <row r="966" spans="2:2">
      <c r="B966" s="31">
        <v>67</v>
      </c>
    </row>
    <row r="967" spans="2:2">
      <c r="B967" s="31">
        <v>46</v>
      </c>
    </row>
    <row r="968" spans="2:2">
      <c r="B968" s="31">
        <v>42</v>
      </c>
    </row>
    <row r="969" spans="2:2">
      <c r="B969" s="31">
        <v>52</v>
      </c>
    </row>
    <row r="970" spans="2:2">
      <c r="B970" s="31">
        <v>62</v>
      </c>
    </row>
    <row r="971" spans="2:2">
      <c r="B971" s="31">
        <v>67</v>
      </c>
    </row>
    <row r="972" spans="2:2">
      <c r="B972" s="31">
        <v>55</v>
      </c>
    </row>
    <row r="973" spans="2:2">
      <c r="B973" s="31">
        <v>56</v>
      </c>
    </row>
    <row r="974" spans="2:2">
      <c r="B974" s="31">
        <v>53</v>
      </c>
    </row>
    <row r="975" spans="2:2">
      <c r="B975" s="31">
        <v>52</v>
      </c>
    </row>
    <row r="976" spans="2:2">
      <c r="B976" s="31">
        <v>62</v>
      </c>
    </row>
    <row r="977" spans="2:2">
      <c r="B977" s="31">
        <v>68</v>
      </c>
    </row>
    <row r="978" spans="2:2">
      <c r="B978" s="31">
        <v>69</v>
      </c>
    </row>
    <row r="979" spans="2:2">
      <c r="B979" s="31">
        <v>52</v>
      </c>
    </row>
    <row r="980" spans="2:2">
      <c r="B980" s="31">
        <v>61</v>
      </c>
    </row>
    <row r="981" spans="2:2">
      <c r="B981" s="31">
        <v>72</v>
      </c>
    </row>
    <row r="982" spans="2:2">
      <c r="B982" s="31">
        <v>58</v>
      </c>
    </row>
    <row r="983" spans="2:2">
      <c r="B983" s="31">
        <v>61</v>
      </c>
    </row>
    <row r="984" spans="2:2">
      <c r="B984" s="31">
        <v>64</v>
      </c>
    </row>
    <row r="985" spans="2:2">
      <c r="B985" s="31">
        <v>58</v>
      </c>
    </row>
    <row r="986" spans="2:2">
      <c r="B986" s="31">
        <v>52</v>
      </c>
    </row>
    <row r="987" spans="2:2">
      <c r="B987" s="31">
        <v>57</v>
      </c>
    </row>
    <row r="988" spans="2:2">
      <c r="B988" s="31">
        <v>50</v>
      </c>
    </row>
    <row r="989" spans="2:2">
      <c r="B989" s="31">
        <v>54</v>
      </c>
    </row>
    <row r="990" spans="2:2">
      <c r="B990" s="31">
        <v>60</v>
      </c>
    </row>
    <row r="991" spans="2:2">
      <c r="B991" s="31">
        <v>59</v>
      </c>
    </row>
    <row r="992" spans="2:2">
      <c r="B992" s="31">
        <v>59</v>
      </c>
    </row>
    <row r="993" spans="2:2">
      <c r="B993" s="31">
        <v>56</v>
      </c>
    </row>
    <row r="994" spans="2:2">
      <c r="B994" s="31">
        <v>58</v>
      </c>
    </row>
    <row r="995" spans="2:2">
      <c r="B995" s="31">
        <v>53</v>
      </c>
    </row>
    <row r="996" spans="2:2">
      <c r="B996" s="31">
        <v>64</v>
      </c>
    </row>
    <row r="997" spans="2:2">
      <c r="B997" s="31">
        <v>66</v>
      </c>
    </row>
    <row r="998" spans="2:2">
      <c r="B998" s="31">
        <v>59</v>
      </c>
    </row>
    <row r="999" spans="2:2">
      <c r="B999" s="31">
        <v>74</v>
      </c>
    </row>
    <row r="1000" spans="2:2">
      <c r="B1000" s="31">
        <v>62</v>
      </c>
    </row>
    <row r="1001" spans="2:2">
      <c r="B1001" s="31">
        <v>61</v>
      </c>
    </row>
    <row r="1002" spans="2:2">
      <c r="B1002" s="31">
        <v>68</v>
      </c>
    </row>
    <row r="1003" spans="2:2">
      <c r="B1003" s="31">
        <v>75</v>
      </c>
    </row>
    <row r="1004" spans="2:2">
      <c r="B1004" s="31">
        <v>68</v>
      </c>
    </row>
    <row r="1005" spans="2:2">
      <c r="B1005" s="31">
        <v>43</v>
      </c>
    </row>
    <row r="1006" spans="2:2">
      <c r="B1006" s="31">
        <v>42</v>
      </c>
    </row>
    <row r="1007" spans="2:2">
      <c r="B1007" s="31">
        <v>41</v>
      </c>
    </row>
    <row r="1008" spans="2:2">
      <c r="B1008" s="31">
        <v>41</v>
      </c>
    </row>
    <row r="1009" spans="2:2">
      <c r="B1009" s="31">
        <v>42</v>
      </c>
    </row>
    <row r="1010" spans="2:2">
      <c r="B1010" s="31">
        <v>42</v>
      </c>
    </row>
    <row r="1011" spans="2:2">
      <c r="B1011" s="31">
        <v>42</v>
      </c>
    </row>
    <row r="1012" spans="2:2">
      <c r="B1012" s="31">
        <v>45</v>
      </c>
    </row>
    <row r="1013" spans="2:2">
      <c r="B1013" s="31">
        <v>44</v>
      </c>
    </row>
    <row r="1014" spans="2:2">
      <c r="B1014" s="31">
        <v>44</v>
      </c>
    </row>
    <row r="1015" spans="2:2">
      <c r="B1015" s="31">
        <v>45</v>
      </c>
    </row>
    <row r="1016" spans="2:2">
      <c r="B1016" s="31">
        <v>41</v>
      </c>
    </row>
    <row r="1017" spans="2:2">
      <c r="B1017" s="31">
        <v>48</v>
      </c>
    </row>
    <row r="1018" spans="2:2">
      <c r="B1018" s="31">
        <v>49</v>
      </c>
    </row>
    <row r="1019" spans="2:2">
      <c r="B1019" s="31">
        <v>42</v>
      </c>
    </row>
    <row r="1020" spans="2:2">
      <c r="B1020" s="31">
        <v>43</v>
      </c>
    </row>
    <row r="1021" spans="2:2">
      <c r="B1021" s="31">
        <v>45</v>
      </c>
    </row>
    <row r="1022" spans="2:2">
      <c r="B1022" s="31">
        <v>44</v>
      </c>
    </row>
    <row r="1023" spans="2:2">
      <c r="B1023" s="31">
        <v>40</v>
      </c>
    </row>
    <row r="1024" spans="2:2">
      <c r="B1024" s="31">
        <v>39</v>
      </c>
    </row>
    <row r="1025" spans="2:2">
      <c r="B1025" s="31">
        <v>40</v>
      </c>
    </row>
    <row r="1026" spans="2:2">
      <c r="B1026" s="31">
        <v>64</v>
      </c>
    </row>
    <row r="1027" spans="2:2">
      <c r="B1027" s="31">
        <v>70</v>
      </c>
    </row>
    <row r="1028" spans="2:2">
      <c r="B1028" s="31">
        <v>62</v>
      </c>
    </row>
    <row r="1029" spans="2:2">
      <c r="B1029" s="31">
        <v>63</v>
      </c>
    </row>
    <row r="1030" spans="2:2">
      <c r="B1030" s="31">
        <v>68</v>
      </c>
    </row>
    <row r="1031" spans="2:2">
      <c r="B1031" s="31">
        <v>64</v>
      </c>
    </row>
    <row r="1032" spans="2:2">
      <c r="B1032" s="31">
        <v>64</v>
      </c>
    </row>
    <row r="1033" spans="2:2">
      <c r="B1033" s="31">
        <v>64</v>
      </c>
    </row>
    <row r="1034" spans="2:2">
      <c r="B1034" s="31">
        <v>66</v>
      </c>
    </row>
    <row r="1035" spans="2:2">
      <c r="B1035" s="31">
        <v>65</v>
      </c>
    </row>
    <row r="1036" spans="2:2">
      <c r="B1036" s="31">
        <v>79</v>
      </c>
    </row>
    <row r="1037" spans="2:2">
      <c r="B1037" s="31">
        <v>62</v>
      </c>
    </row>
    <row r="1038" spans="2:2">
      <c r="B1038" s="31">
        <v>43</v>
      </c>
    </row>
    <row r="1039" spans="2:2">
      <c r="B1039" s="31">
        <v>41</v>
      </c>
    </row>
    <row r="1040" spans="2:2">
      <c r="B1040" s="31">
        <v>40</v>
      </c>
    </row>
    <row r="1041" spans="2:2">
      <c r="B1041" s="31">
        <v>48</v>
      </c>
    </row>
    <row r="1042" spans="2:2">
      <c r="B1042" s="31">
        <v>44</v>
      </c>
    </row>
    <row r="1043" spans="2:2">
      <c r="B1043" s="31">
        <v>44</v>
      </c>
    </row>
    <row r="1044" spans="2:2">
      <c r="B1044" s="31">
        <v>47</v>
      </c>
    </row>
    <row r="1045" spans="2:2">
      <c r="B1045" s="31">
        <v>69</v>
      </c>
    </row>
    <row r="1046" spans="2:2">
      <c r="B1046" s="31">
        <v>62</v>
      </c>
    </row>
    <row r="1047" spans="2:2">
      <c r="B1047" s="31">
        <v>70</v>
      </c>
    </row>
    <row r="1048" spans="2:2">
      <c r="B1048" s="31">
        <v>69</v>
      </c>
    </row>
    <row r="1049" spans="2:2">
      <c r="B1049" s="31">
        <v>70</v>
      </c>
    </row>
    <row r="1050" spans="2:2">
      <c r="B1050" s="31">
        <v>67</v>
      </c>
    </row>
    <row r="1051" spans="2:2">
      <c r="B1051" s="31">
        <v>55</v>
      </c>
    </row>
    <row r="1052" spans="2:2">
      <c r="B1052" s="31">
        <v>70</v>
      </c>
    </row>
    <row r="1053" spans="2:2">
      <c r="B1053" s="31">
        <v>67</v>
      </c>
    </row>
    <row r="1054" spans="2:2">
      <c r="B1054" s="31">
        <v>61</v>
      </c>
    </row>
    <row r="1055" spans="2:2">
      <c r="B1055" s="31">
        <v>60</v>
      </c>
    </row>
    <row r="1056" spans="2:2">
      <c r="B1056" s="31">
        <v>68</v>
      </c>
    </row>
    <row r="1057" spans="2:2">
      <c r="B1057" s="31">
        <v>69</v>
      </c>
    </row>
    <row r="1058" spans="2:2">
      <c r="B1058" s="31">
        <v>53</v>
      </c>
    </row>
    <row r="1059" spans="2:2">
      <c r="B1059" s="31">
        <v>57</v>
      </c>
    </row>
    <row r="1060" spans="2:2">
      <c r="B1060" s="31">
        <v>60</v>
      </c>
    </row>
    <row r="1061" spans="2:2">
      <c r="B1061" s="31">
        <v>51</v>
      </c>
    </row>
    <row r="1062" spans="2:2">
      <c r="B1062" s="31">
        <v>59</v>
      </c>
    </row>
    <row r="1063" spans="2:2">
      <c r="B1063" s="31">
        <v>64</v>
      </c>
    </row>
    <row r="1064" spans="2:2">
      <c r="B1064" s="31">
        <v>68</v>
      </c>
    </row>
    <row r="1065" spans="2:2">
      <c r="B1065" s="31">
        <v>69</v>
      </c>
    </row>
    <row r="1066" spans="2:2">
      <c r="B1066" s="31">
        <v>70</v>
      </c>
    </row>
    <row r="1067" spans="2:2">
      <c r="B1067" s="31">
        <v>66</v>
      </c>
    </row>
    <row r="1068" spans="2:2">
      <c r="B1068" s="31">
        <v>64</v>
      </c>
    </row>
    <row r="1069" spans="2:2">
      <c r="B1069" s="31">
        <v>61</v>
      </c>
    </row>
    <row r="1070" spans="2:2">
      <c r="B1070" s="31">
        <v>58</v>
      </c>
    </row>
    <row r="1071" spans="2:2">
      <c r="B1071" s="31">
        <v>57</v>
      </c>
    </row>
    <row r="1072" spans="2:2">
      <c r="B1072" s="31">
        <v>58</v>
      </c>
    </row>
    <row r="1073" spans="2:2">
      <c r="B1073" s="31">
        <v>55</v>
      </c>
    </row>
    <row r="1074" spans="2:2">
      <c r="B1074" s="31">
        <v>54</v>
      </c>
    </row>
    <row r="1075" spans="2:2">
      <c r="B1075" s="31">
        <v>56</v>
      </c>
    </row>
    <row r="1076" spans="2:2">
      <c r="B1076" s="31">
        <v>57</v>
      </c>
    </row>
    <row r="1077" spans="2:2">
      <c r="B1077" s="31">
        <v>66</v>
      </c>
    </row>
    <row r="1078" spans="2:2">
      <c r="B1078" s="31">
        <v>51</v>
      </c>
    </row>
    <row r="1079" spans="2:2">
      <c r="B1079" s="31">
        <v>54</v>
      </c>
    </row>
    <row r="1080" spans="2:2">
      <c r="B1080" s="31">
        <v>37</v>
      </c>
    </row>
    <row r="1081" spans="2:2">
      <c r="B1081" s="31">
        <v>38</v>
      </c>
    </row>
    <row r="1082" spans="2:2">
      <c r="B1082" s="31">
        <v>37</v>
      </c>
    </row>
    <row r="1083" spans="2:2">
      <c r="B1083" s="31">
        <v>38</v>
      </c>
    </row>
    <row r="1084" spans="2:2">
      <c r="B1084" s="31">
        <v>33</v>
      </c>
    </row>
    <row r="1085" spans="2:2">
      <c r="B1085" s="31">
        <v>38</v>
      </c>
    </row>
    <row r="1086" spans="2:2">
      <c r="B1086" s="31">
        <v>37</v>
      </c>
    </row>
    <row r="1087" spans="2:2">
      <c r="B1087" s="31">
        <v>39</v>
      </c>
    </row>
    <row r="1088" spans="2:2">
      <c r="B1088" s="31">
        <v>36</v>
      </c>
    </row>
    <row r="1089" spans="2:2">
      <c r="B1089" s="31">
        <v>38</v>
      </c>
    </row>
    <row r="1090" spans="2:2">
      <c r="B1090" s="31">
        <v>35</v>
      </c>
    </row>
    <row r="1091" spans="2:2">
      <c r="B1091" s="31">
        <v>38</v>
      </c>
    </row>
    <row r="1092" spans="2:2">
      <c r="B1092" s="31">
        <v>39</v>
      </c>
    </row>
    <row r="1093" spans="2:2">
      <c r="B1093" s="31">
        <v>39</v>
      </c>
    </row>
    <row r="1094" spans="2:2">
      <c r="B1094" s="31">
        <v>44</v>
      </c>
    </row>
    <row r="1095" spans="2:2">
      <c r="B1095" s="31">
        <v>44</v>
      </c>
    </row>
    <row r="1096" spans="2:2">
      <c r="B1096" s="31">
        <v>37</v>
      </c>
    </row>
    <row r="1097" spans="2:2">
      <c r="B1097" s="31">
        <v>39</v>
      </c>
    </row>
    <row r="1098" spans="2:2">
      <c r="B1098" s="31">
        <v>46</v>
      </c>
    </row>
    <row r="1099" spans="2:2">
      <c r="B1099" s="31">
        <v>46</v>
      </c>
    </row>
    <row r="1100" spans="2:2">
      <c r="B1100" s="31">
        <v>47</v>
      </c>
    </row>
    <row r="1101" spans="2:2">
      <c r="B1101" s="31">
        <v>46</v>
      </c>
    </row>
    <row r="1102" spans="2:2">
      <c r="B1102" s="31">
        <v>47</v>
      </c>
    </row>
    <row r="1103" spans="2:2">
      <c r="B1103" s="31">
        <v>45</v>
      </c>
    </row>
    <row r="1104" spans="2:2">
      <c r="B1104" s="31">
        <v>47</v>
      </c>
    </row>
    <row r="1105" spans="2:2">
      <c r="B1105" s="31">
        <v>46</v>
      </c>
    </row>
    <row r="1106" spans="2:2">
      <c r="B1106" s="31">
        <v>47</v>
      </c>
    </row>
    <row r="1107" spans="2:2">
      <c r="B1107" s="31">
        <v>45</v>
      </c>
    </row>
    <row r="1108" spans="2:2">
      <c r="B1108" s="31">
        <v>46</v>
      </c>
    </row>
    <row r="1109" spans="2:2">
      <c r="B1109" s="31">
        <v>36</v>
      </c>
    </row>
    <row r="1110" spans="2:2">
      <c r="B1110" s="31">
        <v>66</v>
      </c>
    </row>
    <row r="1111" spans="2:2">
      <c r="B1111" s="31">
        <v>52</v>
      </c>
    </row>
    <row r="1112" spans="2:2">
      <c r="B1112" s="31">
        <v>60</v>
      </c>
    </row>
    <row r="1113" spans="2:2">
      <c r="B1113" s="31">
        <v>59</v>
      </c>
    </row>
    <row r="1114" spans="2:2">
      <c r="B1114" s="31">
        <v>59</v>
      </c>
    </row>
    <row r="1115" spans="2:2">
      <c r="B1115" s="31">
        <v>54</v>
      </c>
    </row>
    <row r="1116" spans="2:2">
      <c r="B1116" s="31">
        <v>62</v>
      </c>
    </row>
    <row r="1117" spans="2:2">
      <c r="B1117" s="31">
        <v>55</v>
      </c>
    </row>
    <row r="1118" spans="2:2">
      <c r="B1118" s="31">
        <v>52</v>
      </c>
    </row>
    <row r="1119" spans="2:2">
      <c r="B1119" s="31">
        <v>67</v>
      </c>
    </row>
    <row r="1120" spans="2:2">
      <c r="B1120" s="31">
        <v>55</v>
      </c>
    </row>
    <row r="1121" spans="2:2">
      <c r="B1121" s="31">
        <v>61</v>
      </c>
    </row>
    <row r="1122" spans="2:2">
      <c r="B1122" s="31">
        <v>66</v>
      </c>
    </row>
    <row r="1123" spans="2:2">
      <c r="B1123" s="31">
        <v>55</v>
      </c>
    </row>
    <row r="1124" spans="2:2">
      <c r="B1124" s="31">
        <v>61</v>
      </c>
    </row>
    <row r="1125" spans="2:2">
      <c r="B1125" s="31">
        <v>55</v>
      </c>
    </row>
    <row r="1126" spans="2:2">
      <c r="B1126" s="31">
        <v>36</v>
      </c>
    </row>
    <row r="1127" spans="2:2">
      <c r="B1127" s="31">
        <v>28</v>
      </c>
    </row>
    <row r="1128" spans="2:2">
      <c r="B1128" s="31">
        <v>34</v>
      </c>
    </row>
    <row r="1129" spans="2:2">
      <c r="B1129" s="31">
        <v>39</v>
      </c>
    </row>
    <row r="1130" spans="2:2">
      <c r="B1130" s="31">
        <v>34</v>
      </c>
    </row>
    <row r="1131" spans="2:2">
      <c r="B1131" s="31">
        <v>60</v>
      </c>
    </row>
    <row r="1132" spans="2:2">
      <c r="B1132" s="31">
        <v>54</v>
      </c>
    </row>
    <row r="1133" spans="2:2">
      <c r="B1133" s="31">
        <v>51</v>
      </c>
    </row>
    <row r="1134" spans="2:2">
      <c r="B1134" s="31">
        <v>57</v>
      </c>
    </row>
    <row r="1135" spans="2:2">
      <c r="B1135" s="31">
        <v>60</v>
      </c>
    </row>
    <row r="1136" spans="2:2">
      <c r="B1136" s="31">
        <v>72</v>
      </c>
    </row>
    <row r="1137" spans="2:2">
      <c r="B1137" s="31">
        <v>77</v>
      </c>
    </row>
    <row r="1138" spans="2:2">
      <c r="B1138" s="31">
        <v>69</v>
      </c>
    </row>
    <row r="1139" spans="2:2">
      <c r="B1139" s="31">
        <v>69</v>
      </c>
    </row>
    <row r="1140" spans="2:2">
      <c r="B1140" s="31">
        <v>68</v>
      </c>
    </row>
    <row r="1141" spans="2:2">
      <c r="B1141" s="31">
        <v>70</v>
      </c>
    </row>
    <row r="1142" spans="2:2">
      <c r="B1142" s="31">
        <v>65</v>
      </c>
    </row>
    <row r="1143" spans="2:2">
      <c r="B1143" s="31">
        <v>63</v>
      </c>
    </row>
    <row r="1144" spans="2:2">
      <c r="B1144" s="31">
        <v>70</v>
      </c>
    </row>
    <row r="1145" spans="2:2">
      <c r="B1145" s="31">
        <v>70</v>
      </c>
    </row>
    <row r="1146" spans="2:2">
      <c r="B1146" s="31">
        <v>56</v>
      </c>
    </row>
    <row r="1147" spans="2:2">
      <c r="B1147" s="31">
        <v>59</v>
      </c>
    </row>
    <row r="1148" spans="2:2">
      <c r="B1148" s="31">
        <v>59</v>
      </c>
    </row>
    <row r="1149" spans="2:2">
      <c r="B1149" s="31">
        <v>55</v>
      </c>
    </row>
    <row r="1150" spans="2:2">
      <c r="B1150" s="31">
        <v>56</v>
      </c>
    </row>
    <row r="1151" spans="2:2">
      <c r="B1151" s="31">
        <v>59</v>
      </c>
    </row>
    <row r="1152" spans="2:2">
      <c r="B1152" s="31">
        <v>53</v>
      </c>
    </row>
    <row r="1153" spans="2:2">
      <c r="B1153" s="31">
        <v>54</v>
      </c>
    </row>
    <row r="1154" spans="2:2">
      <c r="B1154" s="31">
        <v>52</v>
      </c>
    </row>
    <row r="1155" spans="2:2">
      <c r="B1155" s="31">
        <v>53</v>
      </c>
    </row>
    <row r="1156" spans="2:2">
      <c r="B1156" s="31">
        <v>54</v>
      </c>
    </row>
    <row r="1157" spans="2:2">
      <c r="B1157" s="31">
        <v>54</v>
      </c>
    </row>
    <row r="1158" spans="2:2">
      <c r="B1158" s="31">
        <v>54</v>
      </c>
    </row>
    <row r="1159" spans="2:2">
      <c r="B1159" s="31">
        <v>53</v>
      </c>
    </row>
    <row r="1160" spans="2:2">
      <c r="B1160" s="31">
        <v>51</v>
      </c>
    </row>
    <row r="1161" spans="2:2">
      <c r="B1161" s="31">
        <v>55</v>
      </c>
    </row>
    <row r="1162" spans="2:2">
      <c r="B1162" s="31">
        <v>42</v>
      </c>
    </row>
    <row r="1163" spans="2:2">
      <c r="B1163" s="31">
        <v>45</v>
      </c>
    </row>
    <row r="1164" spans="2:2">
      <c r="B1164" s="31">
        <v>46</v>
      </c>
    </row>
    <row r="1165" spans="2:2">
      <c r="B1165" s="31">
        <v>39</v>
      </c>
    </row>
    <row r="1166" spans="2:2">
      <c r="B1166" s="31">
        <v>44</v>
      </c>
    </row>
    <row r="1167" spans="2:2">
      <c r="B1167" s="31">
        <v>41</v>
      </c>
    </row>
    <row r="1168" spans="2:2">
      <c r="B1168" s="31">
        <v>52</v>
      </c>
    </row>
    <row r="1169" spans="2:2">
      <c r="B1169" s="31">
        <v>41</v>
      </c>
    </row>
    <row r="1170" spans="2:2">
      <c r="B1170" s="31">
        <v>40</v>
      </c>
    </row>
    <row r="1171" spans="2:2">
      <c r="B1171" s="31">
        <v>41</v>
      </c>
    </row>
    <row r="1172" spans="2:2">
      <c r="B1172" s="31">
        <v>52</v>
      </c>
    </row>
    <row r="1173" spans="2:2">
      <c r="B1173" s="31">
        <v>46</v>
      </c>
    </row>
    <row r="1174" spans="2:2">
      <c r="B1174" s="31">
        <v>45</v>
      </c>
    </row>
    <row r="1175" spans="2:2">
      <c r="B1175" s="31">
        <v>44</v>
      </c>
    </row>
    <row r="1176" spans="2:2">
      <c r="B1176" s="31">
        <v>47</v>
      </c>
    </row>
    <row r="1177" spans="2:2">
      <c r="B1177" s="31">
        <v>44</v>
      </c>
    </row>
    <row r="1178" spans="2:2">
      <c r="B1178" s="31">
        <v>45</v>
      </c>
    </row>
    <row r="1179" spans="2:2">
      <c r="B1179" s="31">
        <v>45</v>
      </c>
    </row>
    <row r="1180" spans="2:2">
      <c r="B1180" s="31">
        <v>44</v>
      </c>
    </row>
    <row r="1181" spans="2:2">
      <c r="B1181" s="31">
        <v>47</v>
      </c>
    </row>
    <row r="1182" spans="2:2">
      <c r="B1182" s="31">
        <v>46</v>
      </c>
    </row>
    <row r="1183" spans="2:2">
      <c r="B1183" s="31">
        <v>36</v>
      </c>
    </row>
    <row r="1184" spans="2:2">
      <c r="B1184" s="31">
        <v>37</v>
      </c>
    </row>
    <row r="1185" spans="2:2">
      <c r="B1185" s="31">
        <v>43</v>
      </c>
    </row>
    <row r="1186" spans="2:2">
      <c r="B1186" s="31">
        <v>45</v>
      </c>
    </row>
    <row r="1187" spans="2:2">
      <c r="B1187" s="31">
        <v>44</v>
      </c>
    </row>
    <row r="1188" spans="2:2">
      <c r="B1188" s="31">
        <v>46</v>
      </c>
    </row>
    <row r="1189" spans="2:2">
      <c r="B1189" s="31">
        <v>45</v>
      </c>
    </row>
    <row r="1190" spans="2:2">
      <c r="B1190" s="31">
        <v>32</v>
      </c>
    </row>
    <row r="1191" spans="2:2">
      <c r="B1191" s="31">
        <v>33</v>
      </c>
    </row>
    <row r="1192" spans="2:2">
      <c r="B1192" s="31">
        <v>42</v>
      </c>
    </row>
    <row r="1193" spans="2:2">
      <c r="B1193" s="31">
        <v>41</v>
      </c>
    </row>
    <row r="1194" spans="2:2">
      <c r="B1194" s="31">
        <v>43</v>
      </c>
    </row>
    <row r="1195" spans="2:2">
      <c r="B1195" s="31">
        <v>42</v>
      </c>
    </row>
    <row r="1196" spans="2:2">
      <c r="B1196" s="31">
        <v>41</v>
      </c>
    </row>
    <row r="1197" spans="2:2">
      <c r="B1197" s="31">
        <v>41</v>
      </c>
    </row>
    <row r="1198" spans="2:2">
      <c r="B1198" s="31">
        <v>40</v>
      </c>
    </row>
    <row r="1199" spans="2:2">
      <c r="B1199" s="31">
        <v>41</v>
      </c>
    </row>
    <row r="1200" spans="2:2">
      <c r="B1200" s="31">
        <v>40</v>
      </c>
    </row>
    <row r="1201" spans="2:2">
      <c r="B1201" s="31">
        <v>42</v>
      </c>
    </row>
    <row r="1202" spans="2:2">
      <c r="B1202" s="31">
        <v>42</v>
      </c>
    </row>
    <row r="1203" spans="2:2">
      <c r="B1203" s="31">
        <v>47</v>
      </c>
    </row>
    <row r="1204" spans="2:2">
      <c r="B1204" s="31">
        <v>48</v>
      </c>
    </row>
    <row r="1205" spans="2:2">
      <c r="B1205" s="31">
        <v>43</v>
      </c>
    </row>
    <row r="1206" spans="2:2">
      <c r="B1206" s="31">
        <v>58</v>
      </c>
    </row>
    <row r="1207" spans="2:2">
      <c r="B1207" s="31">
        <v>59</v>
      </c>
    </row>
    <row r="1208" spans="2:2">
      <c r="B1208" s="31">
        <v>54</v>
      </c>
    </row>
    <row r="1209" spans="2:2">
      <c r="B1209" s="31">
        <v>39</v>
      </c>
    </row>
    <row r="1210" spans="2:2">
      <c r="B1210" s="31">
        <v>65</v>
      </c>
    </row>
    <row r="1211" spans="2:2">
      <c r="B1211" s="31">
        <v>53</v>
      </c>
    </row>
    <row r="1212" spans="2:2">
      <c r="B1212" s="31">
        <v>54</v>
      </c>
    </row>
    <row r="1213" spans="2:2">
      <c r="B1213" s="31">
        <v>60</v>
      </c>
    </row>
    <row r="1214" spans="2:2">
      <c r="B1214" s="31">
        <v>54</v>
      </c>
    </row>
    <row r="1215" spans="2:2">
      <c r="B1215" s="31">
        <v>39</v>
      </c>
    </row>
    <row r="1216" spans="2:2">
      <c r="B1216" s="31">
        <v>70</v>
      </c>
    </row>
    <row r="1217" spans="2:2">
      <c r="B1217" s="31">
        <v>60</v>
      </c>
    </row>
    <row r="1218" spans="2:2">
      <c r="B1218" s="31">
        <v>62</v>
      </c>
    </row>
    <row r="1219" spans="2:2">
      <c r="B1219" s="31">
        <v>68</v>
      </c>
    </row>
    <row r="1220" spans="2:2">
      <c r="B1220" s="31">
        <v>69</v>
      </c>
    </row>
    <row r="1221" spans="2:2">
      <c r="B1221" s="31">
        <v>60</v>
      </c>
    </row>
    <row r="1222" spans="2:2">
      <c r="B1222" s="31">
        <v>67</v>
      </c>
    </row>
    <row r="1223" spans="2:2">
      <c r="B1223" s="31">
        <v>67</v>
      </c>
    </row>
    <row r="1224" spans="2:2">
      <c r="B1224" s="31">
        <v>35</v>
      </c>
    </row>
    <row r="1225" spans="2:2">
      <c r="B1225" s="31">
        <v>29</v>
      </c>
    </row>
    <row r="1226" spans="2:2">
      <c r="B1226" s="31">
        <v>31</v>
      </c>
    </row>
    <row r="1227" spans="2:2">
      <c r="B1227" s="31">
        <v>32</v>
      </c>
    </row>
    <row r="1228" spans="2:2">
      <c r="B1228" s="31">
        <v>31</v>
      </c>
    </row>
    <row r="1229" spans="2:2">
      <c r="B1229" s="31">
        <v>35</v>
      </c>
    </row>
    <row r="1230" spans="2:2">
      <c r="B1230" s="31">
        <v>66</v>
      </c>
    </row>
    <row r="1231" spans="2:2">
      <c r="B1231" s="31">
        <v>68</v>
      </c>
    </row>
    <row r="1232" spans="2:2">
      <c r="B1232" s="31">
        <v>67</v>
      </c>
    </row>
    <row r="1233" spans="2:2">
      <c r="B1233" s="31">
        <v>75</v>
      </c>
    </row>
    <row r="1234" spans="2:2">
      <c r="B1234" s="31">
        <v>61</v>
      </c>
    </row>
    <row r="1235" spans="2:2">
      <c r="B1235" s="31">
        <v>78</v>
      </c>
    </row>
    <row r="1236" spans="2:2">
      <c r="B1236" s="31">
        <v>64</v>
      </c>
    </row>
    <row r="1237" spans="2:2">
      <c r="B1237" s="31">
        <v>72</v>
      </c>
    </row>
    <row r="1238" spans="2:2">
      <c r="B1238" s="31">
        <v>61</v>
      </c>
    </row>
    <row r="1239" spans="2:2">
      <c r="B1239" s="31">
        <v>63</v>
      </c>
    </row>
    <row r="1240" spans="2:2">
      <c r="B1240" s="31">
        <v>60</v>
      </c>
    </row>
    <row r="1241" spans="2:2">
      <c r="B1241" s="31">
        <v>72</v>
      </c>
    </row>
    <row r="1242" spans="2:2">
      <c r="B1242" s="31">
        <v>77</v>
      </c>
    </row>
    <row r="1243" spans="2:2">
      <c r="B1243" s="31">
        <v>76</v>
      </c>
    </row>
    <row r="1244" spans="2:2">
      <c r="B1244" s="31">
        <v>61</v>
      </c>
    </row>
    <row r="1245" spans="2:2">
      <c r="B1245" s="31">
        <v>63</v>
      </c>
    </row>
    <row r="1246" spans="2:2">
      <c r="B1246" s="31">
        <v>79</v>
      </c>
    </row>
    <row r="1247" spans="2:2">
      <c r="B1247" s="31">
        <v>70</v>
      </c>
    </row>
    <row r="1248" spans="2:2">
      <c r="B1248" s="31">
        <v>71</v>
      </c>
    </row>
    <row r="1249" spans="2:2">
      <c r="B1249" s="31">
        <v>78</v>
      </c>
    </row>
    <row r="1250" spans="2:2">
      <c r="B1250" s="31">
        <v>30</v>
      </c>
    </row>
    <row r="1251" spans="2:2">
      <c r="B1251" s="31">
        <v>28</v>
      </c>
    </row>
    <row r="1252" spans="2:2">
      <c r="B1252" s="31">
        <v>29</v>
      </c>
    </row>
    <row r="1253" spans="2:2">
      <c r="B1253" s="31">
        <v>31</v>
      </c>
    </row>
    <row r="1254" spans="2:2">
      <c r="B1254" s="31">
        <v>31</v>
      </c>
    </row>
    <row r="1255" spans="2:2">
      <c r="B1255" s="31">
        <v>29</v>
      </c>
    </row>
    <row r="1256" spans="2:2">
      <c r="B1256" s="31">
        <v>32</v>
      </c>
    </row>
    <row r="1257" spans="2:2">
      <c r="B1257" s="31">
        <v>31</v>
      </c>
    </row>
    <row r="1258" spans="2:2">
      <c r="B1258" s="31">
        <v>31</v>
      </c>
    </row>
    <row r="1259" spans="2:2">
      <c r="B1259" s="31">
        <v>31</v>
      </c>
    </row>
    <row r="1260" spans="2:2">
      <c r="B1260" s="31">
        <v>31</v>
      </c>
    </row>
    <row r="1261" spans="2:2">
      <c r="B1261" s="31">
        <v>31</v>
      </c>
    </row>
    <row r="1262" spans="2:2">
      <c r="B1262" s="31">
        <v>27</v>
      </c>
    </row>
    <row r="1263" spans="2:2">
      <c r="B1263" s="31">
        <v>30</v>
      </c>
    </row>
    <row r="1264" spans="2:2">
      <c r="B1264" s="31">
        <v>30</v>
      </c>
    </row>
    <row r="1265" spans="2:2">
      <c r="B1265" s="31">
        <v>44</v>
      </c>
    </row>
    <row r="1266" spans="2:2">
      <c r="B1266" s="31">
        <v>45</v>
      </c>
    </row>
    <row r="1267" spans="2:2">
      <c r="B1267" s="31">
        <v>51</v>
      </c>
    </row>
    <row r="1268" spans="2:2">
      <c r="B1268" s="31">
        <v>44</v>
      </c>
    </row>
    <row r="1269" spans="2:2">
      <c r="B1269" s="31">
        <v>41</v>
      </c>
    </row>
    <row r="1270" spans="2:2">
      <c r="B1270" s="31">
        <v>51</v>
      </c>
    </row>
    <row r="1271" spans="2:2">
      <c r="B1271" s="31">
        <v>49</v>
      </c>
    </row>
    <row r="1272" spans="2:2">
      <c r="B1272" s="31">
        <v>52</v>
      </c>
    </row>
    <row r="1273" spans="2:2">
      <c r="B1273" s="31">
        <v>50</v>
      </c>
    </row>
    <row r="1274" spans="2:2">
      <c r="B1274" s="31">
        <v>49</v>
      </c>
    </row>
    <row r="1275" spans="2:2">
      <c r="B1275" s="31">
        <v>48</v>
      </c>
    </row>
    <row r="1276" spans="2:2">
      <c r="B1276" s="31">
        <v>49</v>
      </c>
    </row>
    <row r="1277" spans="2:2">
      <c r="B1277" s="1">
        <v>39</v>
      </c>
    </row>
    <row r="1278" spans="2:2">
      <c r="B1278" s="1">
        <v>40</v>
      </c>
    </row>
    <row r="1279" spans="2:2">
      <c r="B1279" s="1">
        <v>39</v>
      </c>
    </row>
    <row r="1280" spans="2:2">
      <c r="B1280" s="1">
        <v>40</v>
      </c>
    </row>
    <row r="1281" spans="2:2">
      <c r="B1281" s="1">
        <v>41</v>
      </c>
    </row>
    <row r="1282" spans="2:2">
      <c r="B1282" s="31">
        <v>44</v>
      </c>
    </row>
    <row r="1283" spans="2:2">
      <c r="B1283" s="31">
        <v>41</v>
      </c>
    </row>
    <row r="1284" spans="2:2">
      <c r="B1284" s="31">
        <v>51</v>
      </c>
    </row>
    <row r="1285" spans="2:2">
      <c r="B1285" s="31">
        <v>49</v>
      </c>
    </row>
    <row r="1286" spans="2:2">
      <c r="B1286" s="31">
        <v>50</v>
      </c>
    </row>
    <row r="1287" spans="2:2">
      <c r="B1287" s="1">
        <v>41</v>
      </c>
    </row>
    <row r="1288" spans="2:2">
      <c r="B1288" s="1">
        <v>36</v>
      </c>
    </row>
    <row r="1289" spans="2:2">
      <c r="B1289" s="1">
        <v>36</v>
      </c>
    </row>
    <row r="1290" spans="2:2">
      <c r="B1290" s="1">
        <v>32</v>
      </c>
    </row>
    <row r="1291" spans="2:2">
      <c r="B1291" s="47">
        <v>31</v>
      </c>
    </row>
    <row r="1292" spans="2:2">
      <c r="B1292" s="1">
        <v>35</v>
      </c>
    </row>
    <row r="1293" spans="2:2">
      <c r="B1293" s="1">
        <v>41</v>
      </c>
    </row>
    <row r="1294" spans="2:2">
      <c r="B1294" s="1">
        <v>36</v>
      </c>
    </row>
    <row r="1295" spans="2:2">
      <c r="B1295" s="1">
        <v>36</v>
      </c>
    </row>
    <row r="1296" spans="2:2">
      <c r="B1296" s="1">
        <v>32</v>
      </c>
    </row>
    <row r="1297" spans="2:2">
      <c r="B1297" s="1">
        <v>41</v>
      </c>
    </row>
    <row r="1298" spans="2:2">
      <c r="B1298" s="1">
        <v>36</v>
      </c>
    </row>
    <row r="1299" spans="2:2">
      <c r="B1299" s="1">
        <v>36</v>
      </c>
    </row>
    <row r="1300" spans="2:2">
      <c r="B1300" s="1">
        <v>32</v>
      </c>
    </row>
    <row r="1301" spans="2:2">
      <c r="B1301" s="47">
        <v>31</v>
      </c>
    </row>
    <row r="1302" spans="2:2">
      <c r="B1302" s="31">
        <v>47</v>
      </c>
    </row>
    <row r="1303" spans="2:2">
      <c r="B1303" s="1">
        <v>39</v>
      </c>
    </row>
    <row r="1304" spans="2:2">
      <c r="B1304" s="1">
        <v>40</v>
      </c>
    </row>
    <row r="1305" spans="2:2">
      <c r="B1305" s="1">
        <v>41</v>
      </c>
    </row>
    <row r="1306" spans="2:2">
      <c r="B1306" s="1">
        <v>37</v>
      </c>
    </row>
    <row r="1307" spans="2:2">
      <c r="B1307" s="31">
        <v>41</v>
      </c>
    </row>
    <row r="1308" spans="2:2">
      <c r="B1308" s="31">
        <v>51</v>
      </c>
    </row>
    <row r="1309" spans="2:2">
      <c r="B1309" s="31">
        <v>49</v>
      </c>
    </row>
    <row r="1310" spans="2:2">
      <c r="B1310" s="31">
        <v>50</v>
      </c>
    </row>
    <row r="1311" spans="2:2">
      <c r="B1311" s="31">
        <v>49</v>
      </c>
    </row>
    <row r="1312" spans="2:2">
      <c r="B1312" s="1">
        <v>32</v>
      </c>
    </row>
    <row r="1313" spans="2:2">
      <c r="B1313" s="47">
        <v>31</v>
      </c>
    </row>
    <row r="1314" spans="2:2">
      <c r="B1314" s="31">
        <v>44</v>
      </c>
    </row>
    <row r="1315" spans="2:2">
      <c r="B1315" s="31">
        <v>45</v>
      </c>
    </row>
    <row r="1316" spans="2:2">
      <c r="B1316" s="31">
        <v>51</v>
      </c>
    </row>
    <row r="1317" spans="2:2">
      <c r="B1317" s="31">
        <v>49</v>
      </c>
    </row>
    <row r="1318" spans="2:2">
      <c r="B1318" s="31">
        <v>52</v>
      </c>
    </row>
    <row r="1319" spans="2:2">
      <c r="B1319" s="1">
        <v>39</v>
      </c>
    </row>
    <row r="1320" spans="2:2">
      <c r="B1320" s="1">
        <v>40</v>
      </c>
    </row>
    <row r="1321" spans="2:2">
      <c r="B1321" s="1">
        <v>41</v>
      </c>
    </row>
    <row r="1322" spans="2:2">
      <c r="B1322" s="31">
        <v>44</v>
      </c>
    </row>
    <row r="1323" spans="2:2">
      <c r="B1323" s="31">
        <v>41</v>
      </c>
    </row>
    <row r="1324" spans="2:2">
      <c r="B1324" s="31">
        <v>51</v>
      </c>
    </row>
    <row r="1325" spans="2:2">
      <c r="B1325" s="31">
        <v>49</v>
      </c>
    </row>
    <row r="1326" spans="2:2">
      <c r="B1326" s="31">
        <v>50</v>
      </c>
    </row>
    <row r="1327" spans="2:2">
      <c r="B1327" s="164">
        <v>34</v>
      </c>
    </row>
    <row r="1328" spans="2:2">
      <c r="B1328" s="164">
        <v>38</v>
      </c>
    </row>
    <row r="1329" spans="2:2">
      <c r="B1329" s="164">
        <v>39</v>
      </c>
    </row>
    <row r="1330" spans="2:2">
      <c r="B1330" s="164">
        <v>37</v>
      </c>
    </row>
    <row r="1331" spans="2:2">
      <c r="B1331" s="164">
        <v>36.5</v>
      </c>
    </row>
    <row r="1332" spans="2:2">
      <c r="B1332" s="164">
        <v>45</v>
      </c>
    </row>
    <row r="1333" spans="2:2">
      <c r="B1333" s="164">
        <v>47</v>
      </c>
    </row>
    <row r="1334" spans="2:2">
      <c r="B1334" s="164">
        <v>45</v>
      </c>
    </row>
    <row r="1335" spans="2:2">
      <c r="B1335" s="164">
        <v>47</v>
      </c>
    </row>
    <row r="1336" spans="2:2">
      <c r="B1336" s="164">
        <v>45.5</v>
      </c>
    </row>
    <row r="1337" spans="2:2">
      <c r="B1337" s="42">
        <v>42.5</v>
      </c>
    </row>
    <row r="1338" spans="2:2">
      <c r="B1338" s="42">
        <v>40</v>
      </c>
    </row>
    <row r="1339" spans="2:2">
      <c r="B1339" s="42">
        <v>47</v>
      </c>
    </row>
    <row r="1340" spans="2:2">
      <c r="B1340" s="42">
        <v>45.5</v>
      </c>
    </row>
    <row r="1341" spans="2:2">
      <c r="B1341" s="42">
        <v>51</v>
      </c>
    </row>
    <row r="1342" spans="2:2">
      <c r="B1342" s="42">
        <v>38</v>
      </c>
    </row>
    <row r="1343" spans="2:2">
      <c r="B1343" s="42">
        <v>37</v>
      </c>
    </row>
    <row r="1344" spans="2:2">
      <c r="B1344" s="164">
        <v>54</v>
      </c>
    </row>
    <row r="1345" spans="2:2">
      <c r="B1345" s="164">
        <v>45</v>
      </c>
    </row>
    <row r="1346" spans="2:2">
      <c r="B1346" s="164">
        <v>54</v>
      </c>
    </row>
    <row r="1347" spans="2:2">
      <c r="B1347" s="164">
        <v>43</v>
      </c>
    </row>
    <row r="1348" spans="2:2">
      <c r="B1348" s="181">
        <v>40</v>
      </c>
    </row>
    <row r="1349" spans="2:2">
      <c r="B1349" s="42">
        <v>51</v>
      </c>
    </row>
    <row r="1350" spans="2:2">
      <c r="B1350" s="42">
        <v>42</v>
      </c>
    </row>
    <row r="1351" spans="2:2">
      <c r="B1351" s="42">
        <v>41</v>
      </c>
    </row>
    <row r="1352" spans="2:2">
      <c r="B1352" s="42">
        <v>40</v>
      </c>
    </row>
    <row r="1353" spans="2:2">
      <c r="B1353" s="42">
        <v>48</v>
      </c>
    </row>
    <row r="1354" spans="2:2">
      <c r="B1354" s="42">
        <v>43</v>
      </c>
    </row>
    <row r="1355" spans="2:2">
      <c r="B1355" s="42">
        <v>39</v>
      </c>
    </row>
    <row r="1356" spans="2:2">
      <c r="B1356" s="42">
        <v>38</v>
      </c>
    </row>
    <row r="1357" spans="2:2">
      <c r="B1357" s="42">
        <v>42</v>
      </c>
    </row>
    <row r="1358" spans="2:2">
      <c r="B1358" s="42">
        <v>39</v>
      </c>
    </row>
    <row r="1359" spans="2:2">
      <c r="B1359" s="42">
        <v>45</v>
      </c>
    </row>
    <row r="1360" spans="2:2">
      <c r="B1360" s="42">
        <v>39</v>
      </c>
    </row>
    <row r="1361" spans="2:2">
      <c r="B1361" s="42">
        <v>40</v>
      </c>
    </row>
    <row r="1362" spans="2:2">
      <c r="B1362" s="42">
        <v>50</v>
      </c>
    </row>
    <row r="1363" spans="2:2">
      <c r="B1363" s="42">
        <v>47</v>
      </c>
    </row>
    <row r="1364" spans="2:2">
      <c r="B1364" s="42">
        <v>38</v>
      </c>
    </row>
    <row r="1365" spans="2:2">
      <c r="B1365" s="42">
        <v>66</v>
      </c>
    </row>
    <row r="1366" spans="2:2">
      <c r="B1366" s="42">
        <v>60</v>
      </c>
    </row>
    <row r="1367" spans="2:2">
      <c r="B1367" s="42">
        <v>37</v>
      </c>
    </row>
    <row r="1368" spans="2:2">
      <c r="B1368" s="42">
        <v>57</v>
      </c>
    </row>
    <row r="1369" spans="2:2">
      <c r="B1369" s="42">
        <v>54</v>
      </c>
    </row>
    <row r="1370" spans="2:2">
      <c r="B1370" s="42">
        <v>34</v>
      </c>
    </row>
    <row r="1371" spans="2:2">
      <c r="B1371" s="42">
        <v>39</v>
      </c>
    </row>
    <row r="1372" spans="2:2">
      <c r="B1372" s="42">
        <v>38</v>
      </c>
    </row>
    <row r="1373" spans="2:2">
      <c r="B1373" s="42">
        <v>42</v>
      </c>
    </row>
    <row r="1374" spans="2:2">
      <c r="B1374" s="42">
        <v>38</v>
      </c>
    </row>
    <row r="1375" spans="2:2">
      <c r="B1375" s="42">
        <v>73</v>
      </c>
    </row>
    <row r="1376" spans="2:2">
      <c r="B1376" s="42">
        <v>78</v>
      </c>
    </row>
    <row r="1377" spans="2:2">
      <c r="B1377" s="42">
        <v>65</v>
      </c>
    </row>
    <row r="1378" spans="2:2">
      <c r="B1378" s="42">
        <v>71</v>
      </c>
    </row>
    <row r="1379" spans="2:2">
      <c r="B1379" s="42">
        <v>63</v>
      </c>
    </row>
    <row r="1380" spans="2:2">
      <c r="B1380" s="42">
        <v>77</v>
      </c>
    </row>
    <row r="1381" spans="2:2">
      <c r="B1381" s="42">
        <v>65</v>
      </c>
    </row>
    <row r="1382" spans="2:2">
      <c r="B1382" s="42">
        <v>73</v>
      </c>
    </row>
    <row r="1383" spans="2:2">
      <c r="B1383" s="42">
        <v>64</v>
      </c>
    </row>
    <row r="1384" spans="2:2">
      <c r="B1384" s="42">
        <v>68</v>
      </c>
    </row>
    <row r="1385" spans="2:2">
      <c r="B1385" s="42">
        <v>65</v>
      </c>
    </row>
    <row r="1386" spans="2:2">
      <c r="B1386" s="42">
        <v>66</v>
      </c>
    </row>
    <row r="1387" spans="2:2">
      <c r="B1387" s="42">
        <v>54</v>
      </c>
    </row>
    <row r="1388" spans="2:2">
      <c r="B1388" s="42">
        <v>40</v>
      </c>
    </row>
    <row r="1389" spans="2:2">
      <c r="B1389" s="42">
        <v>34</v>
      </c>
    </row>
    <row r="1390" spans="2:2">
      <c r="B1390" s="42">
        <v>34</v>
      </c>
    </row>
    <row r="1391" spans="2:2">
      <c r="B1391" s="42">
        <v>33</v>
      </c>
    </row>
    <row r="1392" spans="2:2">
      <c r="B1392" s="42">
        <v>33</v>
      </c>
    </row>
    <row r="1393" spans="2:2">
      <c r="B1393" s="42">
        <v>37</v>
      </c>
    </row>
    <row r="1394" spans="2:2">
      <c r="B1394" s="42">
        <v>37</v>
      </c>
    </row>
    <row r="1395" spans="2:2">
      <c r="B1395" s="42">
        <v>34</v>
      </c>
    </row>
    <row r="1396" spans="2:2">
      <c r="B1396" s="42">
        <v>34</v>
      </c>
    </row>
    <row r="1397" spans="2:2">
      <c r="B1397" s="42">
        <v>33</v>
      </c>
    </row>
    <row r="1398" spans="2:2">
      <c r="B1398" s="42">
        <v>33</v>
      </c>
    </row>
    <row r="1399" spans="2:2">
      <c r="B1399" s="42">
        <v>36</v>
      </c>
    </row>
    <row r="1400" spans="2:2">
      <c r="B1400" s="42">
        <v>35</v>
      </c>
    </row>
    <row r="1401" spans="2:2">
      <c r="B1401" s="42">
        <v>34</v>
      </c>
    </row>
    <row r="1402" spans="2:2">
      <c r="B1402" s="42">
        <v>38</v>
      </c>
    </row>
    <row r="1403" spans="2:2">
      <c r="B1403" s="42">
        <v>38</v>
      </c>
    </row>
    <row r="1404" spans="2:2">
      <c r="B1404" s="42">
        <v>34</v>
      </c>
    </row>
    <row r="1405" spans="2:2">
      <c r="B1405" s="42">
        <v>37</v>
      </c>
    </row>
    <row r="1406" spans="2:2">
      <c r="B1406" s="42">
        <v>39</v>
      </c>
    </row>
    <row r="1407" spans="2:2">
      <c r="B1407" s="42">
        <v>34</v>
      </c>
    </row>
    <row r="1408" spans="2:2">
      <c r="B1408" s="42">
        <v>33</v>
      </c>
    </row>
    <row r="1409" spans="2:2">
      <c r="B1409" s="42">
        <v>32</v>
      </c>
    </row>
    <row r="1410" spans="2:2">
      <c r="B1410" s="42">
        <v>35</v>
      </c>
    </row>
    <row r="1411" spans="2:2">
      <c r="B1411" s="42">
        <v>37</v>
      </c>
    </row>
    <row r="1412" spans="2:2">
      <c r="B1412" s="42">
        <v>37</v>
      </c>
    </row>
    <row r="1413" spans="2:2">
      <c r="B1413" s="42">
        <v>34</v>
      </c>
    </row>
    <row r="1414" spans="2:2">
      <c r="B1414" s="42">
        <v>36</v>
      </c>
    </row>
    <row r="1415" spans="2:2">
      <c r="B1415" s="42">
        <v>34</v>
      </c>
    </row>
    <row r="1416" spans="2:2">
      <c r="B1416" s="42">
        <v>36</v>
      </c>
    </row>
    <row r="1417" spans="2:2">
      <c r="B1417" s="42">
        <v>37</v>
      </c>
    </row>
    <row r="1418" spans="2:2">
      <c r="B1418" s="42">
        <v>36</v>
      </c>
    </row>
    <row r="1419" spans="2:2">
      <c r="B1419" s="42">
        <v>36</v>
      </c>
    </row>
    <row r="1420" spans="2:2">
      <c r="B1420" s="42">
        <v>35</v>
      </c>
    </row>
    <row r="1421" spans="2:2">
      <c r="B1421" s="42">
        <v>34</v>
      </c>
    </row>
    <row r="1422" spans="2:2">
      <c r="B1422" s="42">
        <v>34</v>
      </c>
    </row>
    <row r="1423" spans="2:2">
      <c r="B1423" s="42">
        <v>33</v>
      </c>
    </row>
    <row r="1424" spans="2:2">
      <c r="B1424" s="42">
        <v>64</v>
      </c>
    </row>
    <row r="1425" spans="2:2">
      <c r="B1425" s="42">
        <v>62</v>
      </c>
    </row>
    <row r="1426" spans="2:2">
      <c r="B1426" s="42">
        <v>64</v>
      </c>
    </row>
    <row r="1427" spans="2:2">
      <c r="B1427" s="42">
        <v>63</v>
      </c>
    </row>
    <row r="1428" spans="2:2">
      <c r="B1428" s="42">
        <v>63</v>
      </c>
    </row>
    <row r="1429" spans="2:2">
      <c r="B1429" s="42">
        <v>60</v>
      </c>
    </row>
    <row r="1430" spans="2:2">
      <c r="B1430" s="42">
        <v>63</v>
      </c>
    </row>
    <row r="1431" spans="2:2">
      <c r="B1431" s="42">
        <v>62</v>
      </c>
    </row>
    <row r="1432" spans="2:2">
      <c r="B1432" s="42">
        <v>52</v>
      </c>
    </row>
    <row r="1433" spans="2:2">
      <c r="B1433" s="42">
        <v>53</v>
      </c>
    </row>
    <row r="1434" spans="2:2">
      <c r="B1434" s="42">
        <v>58</v>
      </c>
    </row>
    <row r="1435" spans="2:2">
      <c r="B1435" s="42">
        <v>44</v>
      </c>
    </row>
    <row r="1436" spans="2:2">
      <c r="B1436" s="42">
        <v>40</v>
      </c>
    </row>
    <row r="1437" spans="2:2">
      <c r="B1437" s="42">
        <v>40</v>
      </c>
    </row>
    <row r="1438" spans="2:2">
      <c r="B1438" s="42">
        <v>42</v>
      </c>
    </row>
    <row r="1439" spans="2:2">
      <c r="B1439" s="42">
        <v>41</v>
      </c>
    </row>
    <row r="1440" spans="2:2">
      <c r="B1440" s="42">
        <v>41</v>
      </c>
    </row>
    <row r="1441" spans="2:2">
      <c r="B1441" s="42">
        <v>41</v>
      </c>
    </row>
    <row r="1442" spans="2:2">
      <c r="B1442" s="42">
        <v>42</v>
      </c>
    </row>
    <row r="1443" spans="2:2">
      <c r="B1443" s="42">
        <v>40</v>
      </c>
    </row>
    <row r="1444" spans="2:2">
      <c r="B1444" s="42">
        <v>44</v>
      </c>
    </row>
    <row r="1445" spans="2:2">
      <c r="B1445" s="42">
        <v>43</v>
      </c>
    </row>
    <row r="1446" spans="2:2">
      <c r="B1446" s="42">
        <v>63</v>
      </c>
    </row>
    <row r="1447" spans="2:2">
      <c r="B1447" s="42">
        <v>60</v>
      </c>
    </row>
    <row r="1448" spans="2:2">
      <c r="B1448" s="42">
        <v>53</v>
      </c>
    </row>
    <row r="1449" spans="2:2">
      <c r="B1449" s="42">
        <v>59</v>
      </c>
    </row>
    <row r="1450" spans="2:2">
      <c r="B1450" s="42">
        <v>59</v>
      </c>
    </row>
    <row r="1451" spans="2:2">
      <c r="B1451" s="42">
        <v>71</v>
      </c>
    </row>
    <row r="1452" spans="2:2">
      <c r="B1452" s="42">
        <v>64</v>
      </c>
    </row>
    <row r="1453" spans="2:2">
      <c r="B1453" s="42">
        <v>69</v>
      </c>
    </row>
    <row r="1454" spans="2:2">
      <c r="B1454" s="42">
        <v>40</v>
      </c>
    </row>
    <row r="1455" spans="2:2">
      <c r="B1455" s="42">
        <v>41</v>
      </c>
    </row>
    <row r="1456" spans="2:2">
      <c r="B1456" s="42">
        <v>41</v>
      </c>
    </row>
    <row r="1457" spans="2:2">
      <c r="B1457" s="42">
        <v>42</v>
      </c>
    </row>
    <row r="1458" spans="2:2">
      <c r="B1458" s="42">
        <v>41</v>
      </c>
    </row>
    <row r="1459" spans="2:2">
      <c r="B1459" s="42">
        <v>73</v>
      </c>
    </row>
    <row r="1460" spans="2:2">
      <c r="B1460" s="42">
        <v>60</v>
      </c>
    </row>
    <row r="1461" spans="2:2">
      <c r="B1461" s="42">
        <v>61</v>
      </c>
    </row>
    <row r="1462" spans="2:2">
      <c r="B1462" s="42">
        <v>54</v>
      </c>
    </row>
    <row r="1463" spans="2:2">
      <c r="B1463" s="42">
        <v>55</v>
      </c>
    </row>
    <row r="1464" spans="2:2">
      <c r="B1464" s="42">
        <v>56</v>
      </c>
    </row>
    <row r="1465" spans="2:2">
      <c r="B1465" s="42">
        <v>61</v>
      </c>
    </row>
    <row r="1466" spans="2:2">
      <c r="B1466" s="42">
        <v>54</v>
      </c>
    </row>
    <row r="1467" spans="2:2">
      <c r="B1467" s="42">
        <v>57</v>
      </c>
    </row>
    <row r="1468" spans="2:2">
      <c r="B1468" s="42">
        <v>52</v>
      </c>
    </row>
    <row r="1469" spans="2:2">
      <c r="B1469" s="42">
        <v>54</v>
      </c>
    </row>
    <row r="1470" spans="2:2">
      <c r="B1470" s="42">
        <v>56</v>
      </c>
    </row>
    <row r="1471" spans="2:2">
      <c r="B1471" s="42">
        <v>56</v>
      </c>
    </row>
    <row r="1472" spans="2:2">
      <c r="B1472" s="42">
        <v>53</v>
      </c>
    </row>
    <row r="1473" spans="2:2">
      <c r="B1473" s="42">
        <v>53</v>
      </c>
    </row>
    <row r="1474" spans="2:2">
      <c r="B1474" s="42">
        <v>58</v>
      </c>
    </row>
    <row r="1475" spans="2:2">
      <c r="B1475" s="42">
        <v>52</v>
      </c>
    </row>
    <row r="1476" spans="2:2">
      <c r="B1476" s="42">
        <v>58</v>
      </c>
    </row>
    <row r="1477" spans="2:2">
      <c r="B1477" s="42">
        <v>66</v>
      </c>
    </row>
    <row r="1478" spans="2:2">
      <c r="B1478" s="42">
        <v>55</v>
      </c>
    </row>
    <row r="1479" spans="2:2">
      <c r="B1479" s="42">
        <v>59</v>
      </c>
    </row>
    <row r="1480" spans="2:2">
      <c r="B1480" s="42">
        <v>55</v>
      </c>
    </row>
    <row r="1481" spans="2:2">
      <c r="B1481" s="42">
        <v>53</v>
      </c>
    </row>
    <row r="1482" spans="2:2">
      <c r="B1482" s="42">
        <v>57</v>
      </c>
    </row>
    <row r="1483" spans="2:2">
      <c r="B1483" s="42">
        <v>53</v>
      </c>
    </row>
    <row r="1484" spans="2:2">
      <c r="B1484" s="42">
        <v>54</v>
      </c>
    </row>
    <row r="1485" spans="2:2">
      <c r="B1485" s="42">
        <v>56</v>
      </c>
    </row>
    <row r="1486" spans="2:2">
      <c r="B1486" s="42">
        <v>64</v>
      </c>
    </row>
    <row r="1487" spans="2:2">
      <c r="B1487" s="42">
        <v>57</v>
      </c>
    </row>
    <row r="1488" spans="2:2">
      <c r="B1488" s="42">
        <v>54</v>
      </c>
    </row>
    <row r="1489" spans="2:2">
      <c r="B1489" s="42">
        <v>53</v>
      </c>
    </row>
    <row r="1490" spans="2:2">
      <c r="B1490" s="42">
        <v>58</v>
      </c>
    </row>
    <row r="1491" spans="2:2">
      <c r="B1491" s="42">
        <v>60</v>
      </c>
    </row>
    <row r="1492" spans="2:2">
      <c r="B1492" s="181">
        <v>42</v>
      </c>
    </row>
    <row r="1493" spans="2:2">
      <c r="B1493" s="42">
        <v>41</v>
      </c>
    </row>
    <row r="1494" spans="2:2">
      <c r="B1494" s="42">
        <v>43</v>
      </c>
    </row>
    <row r="1495" spans="2:2">
      <c r="B1495" s="42">
        <v>45</v>
      </c>
    </row>
    <row r="1496" spans="2:2">
      <c r="B1496" s="42">
        <v>38</v>
      </c>
    </row>
    <row r="1497" spans="2:2">
      <c r="B1497" s="42">
        <v>44</v>
      </c>
    </row>
    <row r="1498" spans="2:2">
      <c r="B1498" s="42">
        <v>42</v>
      </c>
    </row>
    <row r="1499" spans="2:2">
      <c r="B1499" s="42">
        <v>36</v>
      </c>
    </row>
    <row r="1500" spans="2:2">
      <c r="B1500" s="42">
        <v>38</v>
      </c>
    </row>
    <row r="1501" spans="2:2">
      <c r="B1501" s="42">
        <v>43</v>
      </c>
    </row>
    <row r="1502" spans="2:2">
      <c r="B1502" s="42">
        <v>33</v>
      </c>
    </row>
    <row r="1503" spans="2:2">
      <c r="B1503" s="42">
        <v>36</v>
      </c>
    </row>
    <row r="1504" spans="2:2">
      <c r="B1504" s="42">
        <v>44</v>
      </c>
    </row>
    <row r="1505" spans="2:2">
      <c r="B1505" s="42">
        <v>36</v>
      </c>
    </row>
    <row r="1506" spans="2:2">
      <c r="B1506" s="42">
        <v>63</v>
      </c>
    </row>
    <row r="1507" spans="2:2">
      <c r="B1507" s="42">
        <v>63</v>
      </c>
    </row>
    <row r="1508" spans="2:2">
      <c r="B1508" s="42">
        <v>64</v>
      </c>
    </row>
    <row r="1509" spans="2:2">
      <c r="B1509" s="42">
        <v>52</v>
      </c>
    </row>
    <row r="1510" spans="2:2">
      <c r="B1510" s="42">
        <v>41</v>
      </c>
    </row>
    <row r="1511" spans="2:2">
      <c r="B1511" s="42">
        <v>61</v>
      </c>
    </row>
    <row r="1512" spans="2:2">
      <c r="B1512" s="42">
        <v>47</v>
      </c>
    </row>
    <row r="1513" spans="2:2">
      <c r="B1513" s="42">
        <v>50</v>
      </c>
    </row>
    <row r="1514" spans="2:2">
      <c r="B1514" s="42">
        <v>38</v>
      </c>
    </row>
    <row r="1515" spans="2:2">
      <c r="B1515" s="42">
        <v>49</v>
      </c>
    </row>
    <row r="1516" spans="2:2">
      <c r="B1516" s="42">
        <v>56</v>
      </c>
    </row>
    <row r="1517" spans="2:2">
      <c r="B1517" s="42">
        <v>42</v>
      </c>
    </row>
    <row r="1518" spans="2:2">
      <c r="B1518" s="42">
        <v>50</v>
      </c>
    </row>
    <row r="1519" spans="2:2">
      <c r="B1519" s="42">
        <v>49</v>
      </c>
    </row>
    <row r="1520" spans="2:2">
      <c r="B1520" s="42">
        <v>51</v>
      </c>
    </row>
    <row r="1521" spans="2:2">
      <c r="B1521" s="42">
        <v>46</v>
      </c>
    </row>
    <row r="1522" spans="2:2">
      <c r="B1522" s="42">
        <v>48</v>
      </c>
    </row>
    <row r="1523" spans="2:2">
      <c r="B1523" s="42">
        <v>57</v>
      </c>
    </row>
    <row r="1524" spans="2:2">
      <c r="B1524" s="42">
        <v>39</v>
      </c>
    </row>
    <row r="1525" spans="2:2">
      <c r="B1525" s="42">
        <v>37</v>
      </c>
    </row>
    <row r="1526" spans="2:2">
      <c r="B1526" s="42">
        <v>43</v>
      </c>
    </row>
    <row r="1527" spans="2:2">
      <c r="B1527" s="42">
        <v>46</v>
      </c>
    </row>
    <row r="1528" spans="2:2">
      <c r="B1528" s="42">
        <v>41</v>
      </c>
    </row>
    <row r="1529" spans="2:2">
      <c r="B1529" s="42">
        <v>41</v>
      </c>
    </row>
    <row r="1530" spans="2:2">
      <c r="B1530" s="42">
        <v>41</v>
      </c>
    </row>
    <row r="1531" spans="2:2">
      <c r="B1531" s="42">
        <v>48</v>
      </c>
    </row>
    <row r="1532" spans="2:2">
      <c r="B1532" s="42">
        <v>38</v>
      </c>
    </row>
    <row r="1533" spans="2:2">
      <c r="B1533" s="42">
        <v>44</v>
      </c>
    </row>
    <row r="1534" spans="2:2">
      <c r="B1534" s="42">
        <v>44</v>
      </c>
    </row>
    <row r="1535" spans="2:2">
      <c r="B1535" s="42">
        <v>40</v>
      </c>
    </row>
    <row r="1536" spans="2:2">
      <c r="B1536" s="42">
        <v>38</v>
      </c>
    </row>
    <row r="1537" spans="2:2">
      <c r="B1537" s="42">
        <v>43</v>
      </c>
    </row>
    <row r="1538" spans="2:2">
      <c r="B1538" s="42">
        <v>40</v>
      </c>
    </row>
    <row r="1539" spans="2:2">
      <c r="B1539" s="42">
        <v>43</v>
      </c>
    </row>
    <row r="1540" spans="2:2">
      <c r="B1540" s="42">
        <v>48</v>
      </c>
    </row>
    <row r="1541" spans="2:2">
      <c r="B1541" s="42">
        <v>44</v>
      </c>
    </row>
    <row r="1542" spans="2:2">
      <c r="B1542" s="42">
        <v>40</v>
      </c>
    </row>
    <row r="1543" spans="2:2">
      <c r="B1543" s="42">
        <v>38</v>
      </c>
    </row>
    <row r="1544" spans="2:2">
      <c r="B1544" s="42">
        <v>46</v>
      </c>
    </row>
    <row r="1545" spans="2:2">
      <c r="B1545" s="42">
        <v>48</v>
      </c>
    </row>
    <row r="1546" spans="2:2">
      <c r="B1546" s="42">
        <v>38</v>
      </c>
    </row>
    <row r="1547" spans="2:2">
      <c r="B1547" s="42">
        <v>47</v>
      </c>
    </row>
    <row r="1548" spans="2:2">
      <c r="B1548" s="42">
        <v>51</v>
      </c>
    </row>
    <row r="1549" spans="2:2">
      <c r="B1549" s="42">
        <v>50</v>
      </c>
    </row>
    <row r="1550" spans="2:2">
      <c r="B1550" s="42">
        <v>51</v>
      </c>
    </row>
    <row r="1551" spans="2:2">
      <c r="B1551" s="42">
        <v>50</v>
      </c>
    </row>
    <row r="1552" spans="2:2">
      <c r="B1552" s="42">
        <v>36</v>
      </c>
    </row>
    <row r="1553" spans="2:2">
      <c r="B1553" s="42">
        <v>33</v>
      </c>
    </row>
    <row r="1554" spans="2:2">
      <c r="B1554" s="42">
        <v>36</v>
      </c>
    </row>
    <row r="1555" spans="2:2">
      <c r="B1555" s="42">
        <v>36</v>
      </c>
    </row>
    <row r="1556" spans="2:2">
      <c r="B1556" s="42">
        <v>30</v>
      </c>
    </row>
    <row r="1557" spans="2:2">
      <c r="B1557" s="42">
        <v>36</v>
      </c>
    </row>
    <row r="1558" spans="2:2">
      <c r="B1558" s="42">
        <v>36</v>
      </c>
    </row>
    <row r="1559" spans="2:2">
      <c r="B1559" s="42">
        <v>29</v>
      </c>
    </row>
    <row r="1560" spans="2:2">
      <c r="B1560" s="42">
        <v>36</v>
      </c>
    </row>
    <row r="1561" spans="2:2">
      <c r="B1561" s="42">
        <v>28</v>
      </c>
    </row>
    <row r="1562" spans="2:2">
      <c r="B1562" s="42">
        <v>33</v>
      </c>
    </row>
    <row r="1563" spans="2:2">
      <c r="B1563" s="42">
        <v>38</v>
      </c>
    </row>
    <row r="1564" spans="2:2">
      <c r="B1564" s="42">
        <v>32</v>
      </c>
    </row>
    <row r="1565" spans="2:2">
      <c r="B1565" s="42">
        <v>35</v>
      </c>
    </row>
    <row r="1566" spans="2:2">
      <c r="B1566" s="42">
        <v>31</v>
      </c>
    </row>
    <row r="1567" spans="2:2">
      <c r="B1567" s="42">
        <v>61</v>
      </c>
    </row>
    <row r="1568" spans="2:2">
      <c r="B1568" s="42">
        <v>60</v>
      </c>
    </row>
    <row r="1569" spans="2:2">
      <c r="B1569" s="42">
        <v>55</v>
      </c>
    </row>
    <row r="1570" spans="2:2">
      <c r="B1570" s="42">
        <v>42</v>
      </c>
    </row>
    <row r="1571" spans="2:2">
      <c r="B1571" s="42">
        <v>59</v>
      </c>
    </row>
    <row r="1572" spans="2:2">
      <c r="B1572" s="42">
        <v>40</v>
      </c>
    </row>
    <row r="1573" spans="2:2">
      <c r="B1573" s="42">
        <v>44</v>
      </c>
    </row>
    <row r="1574" spans="2:2">
      <c r="B1574" s="42">
        <v>42</v>
      </c>
    </row>
    <row r="1575" spans="2:2">
      <c r="B1575" s="42">
        <v>33</v>
      </c>
    </row>
    <row r="1576" spans="2:2">
      <c r="B1576" s="42">
        <v>35</v>
      </c>
    </row>
    <row r="1577" spans="2:2">
      <c r="B1577" s="42">
        <v>30</v>
      </c>
    </row>
    <row r="1578" spans="2:2">
      <c r="B1578" s="42">
        <v>36</v>
      </c>
    </row>
    <row r="1579" spans="2:2">
      <c r="B1579" s="42">
        <v>28</v>
      </c>
    </row>
    <row r="1580" spans="2:2">
      <c r="B1580" s="42">
        <v>32</v>
      </c>
    </row>
    <row r="1581" spans="2:2">
      <c r="B1581" s="42">
        <v>37</v>
      </c>
    </row>
    <row r="1582" spans="2:2">
      <c r="B1582" s="42">
        <v>39</v>
      </c>
    </row>
    <row r="1583" spans="2:2">
      <c r="B1583" s="42">
        <v>33</v>
      </c>
    </row>
    <row r="1584" spans="2:2">
      <c r="B1584" s="42">
        <v>35</v>
      </c>
    </row>
    <row r="1585" spans="2:2">
      <c r="B1585" s="42">
        <v>35</v>
      </c>
    </row>
    <row r="1586" spans="2:2">
      <c r="B1586" s="42">
        <v>29</v>
      </c>
    </row>
    <row r="1587" spans="2:2">
      <c r="B1587" s="42">
        <v>34</v>
      </c>
    </row>
    <row r="1588" spans="2:2">
      <c r="B1588" s="42">
        <v>29</v>
      </c>
    </row>
    <row r="1589" spans="2:2">
      <c r="B1589" s="42">
        <v>28</v>
      </c>
    </row>
    <row r="1590" spans="2:2">
      <c r="B1590" s="42">
        <v>32</v>
      </c>
    </row>
    <row r="1591" spans="2:2">
      <c r="B1591" s="42">
        <v>30</v>
      </c>
    </row>
    <row r="1592" spans="2:2">
      <c r="B1592" s="42">
        <v>32</v>
      </c>
    </row>
    <row r="1593" spans="2:2">
      <c r="B1593" s="42">
        <v>34</v>
      </c>
    </row>
    <row r="1594" spans="2:2">
      <c r="B1594" s="42">
        <v>33</v>
      </c>
    </row>
    <row r="1595" spans="2:2">
      <c r="B1595" s="42">
        <v>34</v>
      </c>
    </row>
    <row r="1596" spans="2:2">
      <c r="B1596" s="42">
        <v>29</v>
      </c>
    </row>
    <row r="1597" spans="2:2">
      <c r="B1597" s="47">
        <v>63</v>
      </c>
    </row>
    <row r="1598" spans="2:2">
      <c r="B1598" s="31">
        <v>62</v>
      </c>
    </row>
    <row r="1599" spans="2:2">
      <c r="B1599" s="31">
        <v>67</v>
      </c>
    </row>
    <row r="1600" spans="2:2">
      <c r="B1600" s="31">
        <v>65</v>
      </c>
    </row>
    <row r="1601" spans="2:2">
      <c r="B1601" s="31">
        <v>69</v>
      </c>
    </row>
    <row r="1602" spans="2:2">
      <c r="B1602" s="31">
        <v>65</v>
      </c>
    </row>
    <row r="1603" spans="2:2">
      <c r="B1603" s="31">
        <v>71</v>
      </c>
    </row>
    <row r="1604" spans="2:2">
      <c r="B1604" s="31">
        <v>49</v>
      </c>
    </row>
    <row r="1605" spans="2:2">
      <c r="B1605" s="31">
        <v>51</v>
      </c>
    </row>
    <row r="1606" spans="2:2">
      <c r="B1606" s="31">
        <v>49</v>
      </c>
    </row>
    <row r="1607" spans="2:2">
      <c r="B1607" s="31">
        <v>50</v>
      </c>
    </row>
    <row r="1608" spans="2:2">
      <c r="B1608" s="31">
        <v>48</v>
      </c>
    </row>
    <row r="1609" spans="2:2">
      <c r="B1609" s="31">
        <v>49</v>
      </c>
    </row>
    <row r="1610" spans="2:2">
      <c r="B1610" s="31">
        <v>51</v>
      </c>
    </row>
    <row r="1611" spans="2:2">
      <c r="B1611" s="31">
        <v>48</v>
      </c>
    </row>
    <row r="1612" spans="2:2">
      <c r="B1612" s="31">
        <v>50</v>
      </c>
    </row>
    <row r="1613" spans="2:2">
      <c r="B1613" s="31">
        <v>51</v>
      </c>
    </row>
    <row r="1614" spans="2:2">
      <c r="B1614" s="31">
        <v>49</v>
      </c>
    </row>
    <row r="1615" spans="2:2">
      <c r="B1615" s="31">
        <v>53</v>
      </c>
    </row>
    <row r="1616" spans="2:2">
      <c r="B1616" s="31">
        <v>53</v>
      </c>
    </row>
    <row r="1617" spans="2:2">
      <c r="B1617" s="31">
        <v>52</v>
      </c>
    </row>
    <row r="1618" spans="2:2">
      <c r="B1618" s="31">
        <v>52</v>
      </c>
    </row>
    <row r="1619" spans="2:2">
      <c r="B1619" s="31">
        <v>53</v>
      </c>
    </row>
    <row r="1620" spans="2:2">
      <c r="B1620" s="31">
        <v>53</v>
      </c>
    </row>
    <row r="1621" spans="2:2">
      <c r="B1621" s="31">
        <v>53</v>
      </c>
    </row>
    <row r="1622" spans="2:2">
      <c r="B1622" s="31">
        <v>58</v>
      </c>
    </row>
    <row r="1623" spans="2:2">
      <c r="B1623" s="31">
        <v>51</v>
      </c>
    </row>
    <row r="1624" spans="2:2">
      <c r="B1624" s="31">
        <v>60</v>
      </c>
    </row>
    <row r="1625" spans="2:2">
      <c r="B1625" s="31">
        <v>53</v>
      </c>
    </row>
    <row r="1626" spans="2:2">
      <c r="B1626" s="31">
        <v>51</v>
      </c>
    </row>
    <row r="1627" spans="2:2">
      <c r="B1627" s="31">
        <v>53</v>
      </c>
    </row>
    <row r="1628" spans="2:2">
      <c r="B1628" s="31">
        <v>62</v>
      </c>
    </row>
    <row r="1629" spans="2:2">
      <c r="B1629" s="31">
        <v>52</v>
      </c>
    </row>
    <row r="1630" spans="2:2">
      <c r="B1630" s="31">
        <v>52</v>
      </c>
    </row>
    <row r="1631" spans="2:2">
      <c r="B1631" s="31">
        <v>68</v>
      </c>
    </row>
    <row r="1632" spans="2:2">
      <c r="B1632" s="31">
        <v>62</v>
      </c>
    </row>
    <row r="1633" spans="2:2">
      <c r="B1633" s="31">
        <v>53</v>
      </c>
    </row>
    <row r="1634" spans="2:2">
      <c r="B1634" s="31">
        <v>50</v>
      </c>
    </row>
    <row r="1635" spans="2:2">
      <c r="B1635" s="31">
        <v>50</v>
      </c>
    </row>
    <row r="1636" spans="2:2">
      <c r="B1636" s="31">
        <v>49</v>
      </c>
    </row>
    <row r="1637" spans="2:2">
      <c r="B1637" s="31">
        <v>50</v>
      </c>
    </row>
    <row r="1638" spans="2:2">
      <c r="B1638" s="31">
        <v>52</v>
      </c>
    </row>
    <row r="1639" spans="2:2">
      <c r="B1639" s="31">
        <v>38</v>
      </c>
    </row>
    <row r="1640" spans="2:2">
      <c r="B1640" s="31">
        <v>36</v>
      </c>
    </row>
    <row r="1641" spans="2:2">
      <c r="B1641" s="31">
        <v>37</v>
      </c>
    </row>
    <row r="1642" spans="2:2">
      <c r="B1642" s="31">
        <v>37</v>
      </c>
    </row>
    <row r="1643" spans="2:2">
      <c r="B1643" s="31">
        <v>34</v>
      </c>
    </row>
    <row r="1644" spans="2:2">
      <c r="B1644" s="31">
        <v>34</v>
      </c>
    </row>
    <row r="1645" spans="2:2">
      <c r="B1645" s="31">
        <v>38</v>
      </c>
    </row>
    <row r="1646" spans="2:2">
      <c r="B1646" s="31">
        <v>37</v>
      </c>
    </row>
    <row r="1647" spans="2:2">
      <c r="B1647" s="31">
        <v>35</v>
      </c>
    </row>
    <row r="1648" spans="2:2">
      <c r="B1648" s="31">
        <v>34</v>
      </c>
    </row>
    <row r="1649" spans="2:2">
      <c r="B1649" s="31">
        <v>35</v>
      </c>
    </row>
    <row r="1650" spans="2:2">
      <c r="B1650" s="31">
        <v>37</v>
      </c>
    </row>
    <row r="1651" spans="2:2">
      <c r="B1651" s="31">
        <v>37</v>
      </c>
    </row>
    <row r="1652" spans="2:2">
      <c r="B1652" s="31">
        <v>51</v>
      </c>
    </row>
    <row r="1653" spans="2:2">
      <c r="B1653" s="31">
        <v>49</v>
      </c>
    </row>
    <row r="1654" spans="2:2">
      <c r="B1654" s="31">
        <v>49</v>
      </c>
    </row>
    <row r="1655" spans="2:2">
      <c r="B1655" s="31">
        <v>58</v>
      </c>
    </row>
    <row r="1656" spans="2:2">
      <c r="B1656" s="31">
        <v>49</v>
      </c>
    </row>
    <row r="1657" spans="2:2">
      <c r="B1657" s="31">
        <v>47</v>
      </c>
    </row>
    <row r="1658" spans="2:2">
      <c r="B1658" s="31">
        <v>48</v>
      </c>
    </row>
    <row r="1659" spans="2:2">
      <c r="B1659" s="31">
        <v>57</v>
      </c>
    </row>
    <row r="1660" spans="2:2">
      <c r="B1660" s="31">
        <v>55</v>
      </c>
    </row>
    <row r="1661" spans="2:2">
      <c r="B1661" s="31">
        <v>47</v>
      </c>
    </row>
    <row r="1662" spans="2:2">
      <c r="B1662" s="31">
        <v>54</v>
      </c>
    </row>
    <row r="1663" spans="2:2">
      <c r="B1663" s="31">
        <v>55</v>
      </c>
    </row>
    <row r="1664" spans="2:2">
      <c r="B1664" s="31">
        <v>71</v>
      </c>
    </row>
    <row r="1665" spans="2:2">
      <c r="B1665" s="31">
        <v>80</v>
      </c>
    </row>
    <row r="1666" spans="2:2">
      <c r="B1666" s="31">
        <v>40</v>
      </c>
    </row>
    <row r="1667" spans="2:2">
      <c r="B1667" s="31">
        <v>46</v>
      </c>
    </row>
    <row r="1668" spans="2:2">
      <c r="B1668" s="31">
        <v>69</v>
      </c>
    </row>
    <row r="1669" spans="2:2">
      <c r="B1669" s="31">
        <v>45</v>
      </c>
    </row>
    <row r="1670" spans="2:2">
      <c r="B1670" s="31">
        <v>47</v>
      </c>
    </row>
    <row r="1671" spans="2:2">
      <c r="B1671" s="31">
        <v>42</v>
      </c>
    </row>
    <row r="1672" spans="2:2">
      <c r="B1672" s="31">
        <v>42</v>
      </c>
    </row>
    <row r="1673" spans="2:2">
      <c r="B1673" s="31">
        <v>39</v>
      </c>
    </row>
    <row r="1674" spans="2:2">
      <c r="B1674" s="31">
        <v>45</v>
      </c>
    </row>
    <row r="1675" spans="2:2">
      <c r="B1675" s="31">
        <v>71</v>
      </c>
    </row>
    <row r="1676" spans="2:2">
      <c r="B1676" s="1">
        <v>37</v>
      </c>
    </row>
    <row r="1677" spans="2:2">
      <c r="B1677" s="1">
        <v>39</v>
      </c>
    </row>
    <row r="1678" spans="2:2">
      <c r="B1678" s="1">
        <v>39</v>
      </c>
    </row>
    <row r="1679" spans="2:2">
      <c r="B1679" s="1">
        <v>40</v>
      </c>
    </row>
    <row r="1680" spans="2:2">
      <c r="B1680" s="1">
        <v>37</v>
      </c>
    </row>
    <row r="1681" spans="2:2">
      <c r="B1681" s="1">
        <v>39</v>
      </c>
    </row>
    <row r="1682" spans="2:2">
      <c r="B1682" s="1">
        <v>35</v>
      </c>
    </row>
    <row r="1683" spans="2:2">
      <c r="B1683" s="1">
        <v>40</v>
      </c>
    </row>
    <row r="1684" spans="2:2">
      <c r="B1684" s="1">
        <v>38</v>
      </c>
    </row>
    <row r="1685" spans="2:2">
      <c r="B1685" s="47">
        <v>35</v>
      </c>
    </row>
    <row r="1686" spans="2:2">
      <c r="B1686" s="31">
        <v>41</v>
      </c>
    </row>
    <row r="1687" spans="2:2">
      <c r="B1687" s="31">
        <v>44</v>
      </c>
    </row>
    <row r="1688" spans="2:2">
      <c r="B1688" s="31">
        <v>45</v>
      </c>
    </row>
    <row r="1689" spans="2:2">
      <c r="B1689" s="31">
        <v>45</v>
      </c>
    </row>
    <row r="1690" spans="2:2">
      <c r="B1690" s="31">
        <v>40</v>
      </c>
    </row>
    <row r="1691" spans="2:2">
      <c r="B1691" s="31">
        <v>48</v>
      </c>
    </row>
    <row r="1692" spans="2:2">
      <c r="B1692" s="31">
        <v>45</v>
      </c>
    </row>
    <row r="1693" spans="2:2">
      <c r="B1693" s="31">
        <v>48</v>
      </c>
    </row>
    <row r="1694" spans="2:2">
      <c r="B1694" s="31">
        <v>47</v>
      </c>
    </row>
    <row r="1695" spans="2:2">
      <c r="B1695" s="31">
        <v>41</v>
      </c>
    </row>
    <row r="1696" spans="2:2">
      <c r="B1696" s="31">
        <v>41</v>
      </c>
    </row>
    <row r="1697" spans="2:2">
      <c r="B1697" s="31">
        <v>49</v>
      </c>
    </row>
    <row r="1698" spans="2:2">
      <c r="B1698" s="31">
        <v>46</v>
      </c>
    </row>
    <row r="1699" spans="2:2">
      <c r="B1699" s="31">
        <v>44</v>
      </c>
    </row>
    <row r="1700" spans="2:2">
      <c r="B1700" s="31">
        <v>50</v>
      </c>
    </row>
    <row r="1701" spans="2:2">
      <c r="B1701" s="31">
        <v>52</v>
      </c>
    </row>
    <row r="1702" spans="2:2">
      <c r="B1702" s="31">
        <v>50</v>
      </c>
    </row>
    <row r="1703" spans="2:2">
      <c r="B1703" s="31">
        <v>49</v>
      </c>
    </row>
    <row r="1704" spans="2:2">
      <c r="B1704" s="31">
        <v>46</v>
      </c>
    </row>
    <row r="1705" spans="2:2">
      <c r="B1705" s="1">
        <v>40</v>
      </c>
    </row>
    <row r="1706" spans="2:2">
      <c r="B1706" s="1">
        <v>42</v>
      </c>
    </row>
    <row r="1707" spans="2:2">
      <c r="B1707" s="1">
        <v>40</v>
      </c>
    </row>
    <row r="1708" spans="2:2">
      <c r="B1708" s="1">
        <v>41</v>
      </c>
    </row>
    <row r="1709" spans="2:2">
      <c r="B1709" s="1">
        <v>39</v>
      </c>
    </row>
    <row r="1710" spans="2:2">
      <c r="B1710" s="1">
        <v>39</v>
      </c>
    </row>
    <row r="1711" spans="2:2">
      <c r="B1711" s="1">
        <v>37</v>
      </c>
    </row>
    <row r="1712" spans="2:2">
      <c r="B1712" s="1">
        <v>40</v>
      </c>
    </row>
    <row r="1713" spans="2:2">
      <c r="B1713" s="1">
        <v>38</v>
      </c>
    </row>
    <row r="1714" spans="2:2">
      <c r="B1714" s="1">
        <v>39</v>
      </c>
    </row>
    <row r="1715" spans="2:2">
      <c r="B1715" s="1">
        <v>35</v>
      </c>
    </row>
    <row r="1716" spans="2:2">
      <c r="B1716" s="47">
        <v>34</v>
      </c>
    </row>
    <row r="1717" spans="2:2">
      <c r="B1717" s="31">
        <v>40</v>
      </c>
    </row>
    <row r="1718" spans="2:2">
      <c r="B1718" s="31">
        <v>41</v>
      </c>
    </row>
    <row r="1719" spans="2:2">
      <c r="B1719" s="31">
        <v>45</v>
      </c>
    </row>
    <row r="1720" spans="2:2">
      <c r="B1720" s="31">
        <v>41</v>
      </c>
    </row>
    <row r="1721" spans="2:2">
      <c r="B1721" s="31">
        <v>40</v>
      </c>
    </row>
    <row r="1722" spans="2:2">
      <c r="B1722" s="31">
        <v>48</v>
      </c>
    </row>
    <row r="1723" spans="2:2">
      <c r="B1723" s="31">
        <v>45</v>
      </c>
    </row>
    <row r="1724" spans="2:2">
      <c r="B1724" s="31">
        <v>49</v>
      </c>
    </row>
    <row r="1725" spans="2:2">
      <c r="B1725" s="31">
        <v>45</v>
      </c>
    </row>
    <row r="1726" spans="2:2">
      <c r="B1726" s="31">
        <v>44</v>
      </c>
    </row>
    <row r="1727" spans="2:2">
      <c r="B1727" s="31">
        <v>41</v>
      </c>
    </row>
    <row r="1728" spans="2:2">
      <c r="B1728" s="31">
        <v>49</v>
      </c>
    </row>
    <row r="1729" spans="2:2">
      <c r="B1729" s="31">
        <v>44</v>
      </c>
    </row>
    <row r="1730" spans="2:2">
      <c r="B1730" s="1">
        <v>39</v>
      </c>
    </row>
    <row r="1731" spans="2:2">
      <c r="B1731" s="1">
        <v>38</v>
      </c>
    </row>
    <row r="1732" spans="2:2">
      <c r="B1732" s="1">
        <v>35</v>
      </c>
    </row>
    <row r="1733" spans="2:2">
      <c r="B1733" s="1">
        <v>35</v>
      </c>
    </row>
    <row r="1734" spans="2:2">
      <c r="B1734" s="47">
        <v>36</v>
      </c>
    </row>
    <row r="1735" spans="2:2">
      <c r="B1735" s="1">
        <v>35</v>
      </c>
    </row>
    <row r="1736" spans="2:2">
      <c r="B1736" s="1">
        <v>40</v>
      </c>
    </row>
    <row r="1737" spans="2:2">
      <c r="B1737" s="1">
        <v>39</v>
      </c>
    </row>
    <row r="1738" spans="2:2">
      <c r="B1738" s="1">
        <v>35</v>
      </c>
    </row>
    <row r="1739" spans="2:2">
      <c r="B1739" s="1">
        <v>33</v>
      </c>
    </row>
    <row r="1740" spans="2:2">
      <c r="B1740" s="1">
        <v>41</v>
      </c>
    </row>
    <row r="1741" spans="2:2">
      <c r="B1741" s="1">
        <v>36</v>
      </c>
    </row>
    <row r="1742" spans="2:2">
      <c r="B1742" s="1">
        <v>36</v>
      </c>
    </row>
    <row r="1743" spans="2:2">
      <c r="B1743" s="1">
        <v>32</v>
      </c>
    </row>
    <row r="1744" spans="2:2">
      <c r="B1744" s="47">
        <v>31</v>
      </c>
    </row>
    <row r="1745" spans="2:2">
      <c r="B1745" s="31">
        <v>47</v>
      </c>
    </row>
    <row r="1746" spans="2:2">
      <c r="B1746" s="1">
        <v>39</v>
      </c>
    </row>
    <row r="1747" spans="2:2">
      <c r="B1747" s="1">
        <v>40</v>
      </c>
    </row>
    <row r="1748" spans="2:2">
      <c r="B1748" s="1">
        <v>41</v>
      </c>
    </row>
    <row r="1749" spans="2:2">
      <c r="B1749" s="1">
        <v>37</v>
      </c>
    </row>
    <row r="1750" spans="2:2">
      <c r="B1750" s="31">
        <v>41</v>
      </c>
    </row>
    <row r="1751" spans="2:2">
      <c r="B1751" s="31">
        <v>51</v>
      </c>
    </row>
    <row r="1752" spans="2:2">
      <c r="B1752" s="31">
        <v>49</v>
      </c>
    </row>
    <row r="1753" spans="2:2">
      <c r="B1753" s="31">
        <v>50</v>
      </c>
    </row>
    <row r="1754" spans="2:2">
      <c r="B1754" s="31">
        <v>49</v>
      </c>
    </row>
    <row r="1755" spans="2:2">
      <c r="B1755" s="1">
        <v>32</v>
      </c>
    </row>
    <row r="1756" spans="2:2">
      <c r="B1756" s="47">
        <v>31</v>
      </c>
    </row>
    <row r="1757" spans="2:2">
      <c r="B1757" s="31">
        <v>44</v>
      </c>
    </row>
    <row r="1758" spans="2:2">
      <c r="B1758" s="31">
        <v>45</v>
      </c>
    </row>
    <row r="1759" spans="2:2">
      <c r="B1759" s="31">
        <v>51</v>
      </c>
    </row>
    <row r="1760" spans="2:2">
      <c r="B1760" s="31">
        <v>49</v>
      </c>
    </row>
    <row r="1761" spans="2:2">
      <c r="B1761" s="31">
        <v>52</v>
      </c>
    </row>
    <row r="1762" spans="2:2">
      <c r="B1762" s="1">
        <v>39</v>
      </c>
    </row>
    <row r="1763" spans="2:2">
      <c r="B1763" s="1">
        <v>40</v>
      </c>
    </row>
    <row r="1764" spans="2:2">
      <c r="B1764" s="1">
        <v>41</v>
      </c>
    </row>
    <row r="1765" spans="2:2">
      <c r="B1765" s="1">
        <v>37</v>
      </c>
    </row>
    <row r="1766" spans="2:2">
      <c r="B1766" s="31">
        <v>41</v>
      </c>
    </row>
    <row r="1767" spans="2:2">
      <c r="B1767" s="31">
        <v>51</v>
      </c>
    </row>
    <row r="1768" spans="2:2">
      <c r="B1768" s="31">
        <v>49</v>
      </c>
    </row>
    <row r="1769" spans="2:2">
      <c r="B1769" s="31">
        <v>50</v>
      </c>
    </row>
    <row r="1770" spans="2:2">
      <c r="B1770" s="31">
        <v>49</v>
      </c>
    </row>
    <row r="1771" spans="2:2">
      <c r="B1771" s="1">
        <v>35</v>
      </c>
    </row>
    <row r="1772" spans="2:2">
      <c r="B1772" s="1">
        <v>39</v>
      </c>
    </row>
    <row r="1773" spans="2:2">
      <c r="B1773" s="1">
        <v>40</v>
      </c>
    </row>
    <row r="1774" spans="2:2">
      <c r="B1774" s="1">
        <v>36</v>
      </c>
    </row>
    <row r="1775" spans="2:2">
      <c r="B1775" s="31">
        <v>39</v>
      </c>
    </row>
    <row r="1776" spans="2:2">
      <c r="B1776" s="31">
        <v>50</v>
      </c>
    </row>
    <row r="1777" spans="2:2">
      <c r="B1777" s="31">
        <v>47</v>
      </c>
    </row>
    <row r="1778" spans="2:2">
      <c r="B1778" s="31">
        <v>51</v>
      </c>
    </row>
    <row r="1779" spans="2:2">
      <c r="B1779" s="31">
        <v>48</v>
      </c>
    </row>
    <row r="1780" spans="2:2">
      <c r="B1780" s="1">
        <v>31</v>
      </c>
    </row>
    <row r="1781" spans="2:2">
      <c r="B1781" s="47">
        <v>32</v>
      </c>
    </row>
    <row r="1782" spans="2:2">
      <c r="B1782" s="31">
        <v>42</v>
      </c>
    </row>
    <row r="1783" spans="2:2">
      <c r="B1783" s="31">
        <v>41</v>
      </c>
    </row>
    <row r="1784" spans="2:2">
      <c r="B1784" s="31">
        <v>50</v>
      </c>
    </row>
    <row r="1785" spans="2:2">
      <c r="B1785" s="181">
        <v>36</v>
      </c>
    </row>
    <row r="1786" spans="2:2">
      <c r="B1786" s="42">
        <v>36</v>
      </c>
    </row>
    <row r="1787" spans="2:2">
      <c r="B1787" s="42">
        <v>34</v>
      </c>
    </row>
    <row r="1788" spans="2:2">
      <c r="B1788" s="42">
        <v>34</v>
      </c>
    </row>
    <row r="1789" spans="2:2">
      <c r="B1789" s="42">
        <v>35</v>
      </c>
    </row>
    <row r="1790" spans="2:2">
      <c r="B1790" s="42">
        <v>36</v>
      </c>
    </row>
    <row r="1791" spans="2:2">
      <c r="B1791" s="42">
        <v>35</v>
      </c>
    </row>
    <row r="1792" spans="2:2">
      <c r="B1792" s="42">
        <v>36</v>
      </c>
    </row>
    <row r="1793" spans="2:2">
      <c r="B1793" s="42">
        <v>38</v>
      </c>
    </row>
    <row r="1794" spans="2:2">
      <c r="B1794" s="42">
        <v>36</v>
      </c>
    </row>
    <row r="1795" spans="2:2">
      <c r="B1795" s="42">
        <v>35</v>
      </c>
    </row>
    <row r="1796" spans="2:2">
      <c r="B1796" s="42">
        <v>37</v>
      </c>
    </row>
    <row r="1797" spans="2:2">
      <c r="B1797" s="42">
        <v>39</v>
      </c>
    </row>
    <row r="1798" spans="2:2">
      <c r="B1798" s="42">
        <v>38</v>
      </c>
    </row>
    <row r="1799" spans="2:2">
      <c r="B1799" s="42">
        <v>36</v>
      </c>
    </row>
    <row r="1800" spans="2:2">
      <c r="B1800" s="42">
        <v>37</v>
      </c>
    </row>
    <row r="1801" spans="2:2">
      <c r="B1801" s="42">
        <v>38</v>
      </c>
    </row>
    <row r="1802" spans="2:2">
      <c r="B1802" s="42">
        <v>37</v>
      </c>
    </row>
    <row r="1803" spans="2:2">
      <c r="B1803" s="42">
        <v>35</v>
      </c>
    </row>
    <row r="1804" spans="2:2">
      <c r="B1804" s="42">
        <v>36</v>
      </c>
    </row>
    <row r="1805" spans="2:2">
      <c r="B1805" s="42">
        <v>35</v>
      </c>
    </row>
    <row r="1806" spans="2:2">
      <c r="B1806" s="42">
        <v>38</v>
      </c>
    </row>
    <row r="1807" spans="2:2">
      <c r="B1807" s="42">
        <v>37</v>
      </c>
    </row>
    <row r="1808" spans="2:2">
      <c r="B1808" s="42">
        <v>37</v>
      </c>
    </row>
    <row r="1809" spans="2:2">
      <c r="B1809" s="42">
        <v>37</v>
      </c>
    </row>
    <row r="1810" spans="2:2">
      <c r="B1810" s="42">
        <v>37</v>
      </c>
    </row>
    <row r="1811" spans="2:2">
      <c r="B1811" s="42">
        <v>36</v>
      </c>
    </row>
    <row r="1812" spans="2:2">
      <c r="B1812" s="42">
        <v>38</v>
      </c>
    </row>
    <row r="1813" spans="2:2">
      <c r="B1813" s="42">
        <v>36</v>
      </c>
    </row>
    <row r="1814" spans="2:2">
      <c r="B1814" s="42">
        <v>37</v>
      </c>
    </row>
    <row r="1815" spans="2:2">
      <c r="B1815" s="42">
        <v>38</v>
      </c>
    </row>
    <row r="1816" spans="2:2">
      <c r="B1816" s="42">
        <v>38</v>
      </c>
    </row>
    <row r="1817" spans="2:2">
      <c r="B1817" s="42">
        <v>37</v>
      </c>
    </row>
    <row r="1818" spans="2:2">
      <c r="B1818" s="42">
        <v>38</v>
      </c>
    </row>
    <row r="1819" spans="2:2">
      <c r="B1819" s="42">
        <v>35</v>
      </c>
    </row>
    <row r="1820" spans="2:2">
      <c r="B1820" s="42">
        <v>35</v>
      </c>
    </row>
    <row r="1821" spans="2:2">
      <c r="B1821" s="181">
        <v>63</v>
      </c>
    </row>
    <row r="1822" spans="2:2">
      <c r="B1822" s="42">
        <v>61</v>
      </c>
    </row>
    <row r="1823" spans="2:2">
      <c r="B1823" s="42">
        <v>64</v>
      </c>
    </row>
    <row r="1824" spans="2:2">
      <c r="B1824" s="42">
        <v>63</v>
      </c>
    </row>
    <row r="1825" spans="2:2">
      <c r="B1825" s="42">
        <v>68</v>
      </c>
    </row>
    <row r="1826" spans="2:2">
      <c r="B1826" s="42">
        <v>61</v>
      </c>
    </row>
    <row r="1827" spans="2:2">
      <c r="B1827" s="42">
        <v>44</v>
      </c>
    </row>
    <row r="1828" spans="2:2">
      <c r="B1828" s="42">
        <v>41</v>
      </c>
    </row>
    <row r="1829" spans="2:2">
      <c r="B1829" s="42">
        <v>42</v>
      </c>
    </row>
    <row r="1830" spans="2:2">
      <c r="B1830" s="42">
        <v>45</v>
      </c>
    </row>
    <row r="1831" spans="2:2">
      <c r="B1831" s="42">
        <v>43</v>
      </c>
    </row>
    <row r="1832" spans="2:2">
      <c r="B1832" s="42">
        <v>44</v>
      </c>
    </row>
    <row r="1833" spans="2:2">
      <c r="B1833" s="42">
        <v>42</v>
      </c>
    </row>
    <row r="1834" spans="2:2">
      <c r="B1834" s="42">
        <v>41</v>
      </c>
    </row>
    <row r="1835" spans="2:2">
      <c r="B1835" s="42">
        <v>42</v>
      </c>
    </row>
    <row r="1836" spans="2:2">
      <c r="B1836" s="42">
        <v>43</v>
      </c>
    </row>
    <row r="1837" spans="2:2">
      <c r="B1837" s="42">
        <v>38</v>
      </c>
    </row>
    <row r="1838" spans="2:2">
      <c r="B1838" s="42">
        <v>40</v>
      </c>
    </row>
    <row r="1839" spans="2:2">
      <c r="B1839" s="42">
        <v>47</v>
      </c>
    </row>
    <row r="1840" spans="2:2">
      <c r="B1840" s="42">
        <v>35</v>
      </c>
    </row>
    <row r="1841" spans="2:2">
      <c r="B1841" s="42">
        <v>40</v>
      </c>
    </row>
    <row r="1842" spans="2:2">
      <c r="B1842" s="42">
        <v>38</v>
      </c>
    </row>
    <row r="1843" spans="2:2">
      <c r="B1843" s="42">
        <v>38</v>
      </c>
    </row>
    <row r="1844" spans="2:2">
      <c r="B1844" s="42">
        <v>36</v>
      </c>
    </row>
    <row r="1845" spans="2:2">
      <c r="B1845" s="42">
        <v>37</v>
      </c>
    </row>
    <row r="1846" spans="2:2">
      <c r="B1846" s="42">
        <v>39</v>
      </c>
    </row>
    <row r="1847" spans="2:2">
      <c r="B1847" s="42">
        <v>36</v>
      </c>
    </row>
    <row r="1848" spans="2:2">
      <c r="B1848" s="42">
        <v>38</v>
      </c>
    </row>
    <row r="1849" spans="2:2">
      <c r="B1849" s="42">
        <v>38</v>
      </c>
    </row>
    <row r="1850" spans="2:2">
      <c r="B1850" s="42">
        <v>37</v>
      </c>
    </row>
    <row r="1851" spans="2:2">
      <c r="B1851" s="42">
        <v>39</v>
      </c>
    </row>
    <row r="1852" spans="2:2">
      <c r="B1852" s="42">
        <v>37</v>
      </c>
    </row>
    <row r="1853" spans="2:2">
      <c r="B1853" s="42">
        <v>36</v>
      </c>
    </row>
    <row r="1854" spans="2:2">
      <c r="B1854" s="42">
        <v>36</v>
      </c>
    </row>
    <row r="1855" spans="2:2">
      <c r="B1855" s="42">
        <v>37</v>
      </c>
    </row>
    <row r="1856" spans="2:2">
      <c r="B1856" s="42">
        <v>33</v>
      </c>
    </row>
    <row r="1857" spans="2:2">
      <c r="B1857" s="42">
        <v>33</v>
      </c>
    </row>
    <row r="1858" spans="2:2">
      <c r="B1858" s="42">
        <v>77</v>
      </c>
    </row>
    <row r="1859" spans="2:2">
      <c r="B1859" s="42">
        <v>55</v>
      </c>
    </row>
    <row r="1860" spans="2:2">
      <c r="B1860" s="42">
        <v>64</v>
      </c>
    </row>
    <row r="1861" spans="2:2">
      <c r="B1861" s="42">
        <v>65</v>
      </c>
    </row>
    <row r="1862" spans="2:2">
      <c r="B1862" s="42">
        <v>54</v>
      </c>
    </row>
    <row r="1863" spans="2:2">
      <c r="B1863" s="42">
        <v>52</v>
      </c>
    </row>
    <row r="1864" spans="2:2">
      <c r="B1864" s="42">
        <v>45</v>
      </c>
    </row>
    <row r="1865" spans="2:2">
      <c r="B1865" s="42">
        <v>45</v>
      </c>
    </row>
    <row r="1866" spans="2:2">
      <c r="B1866" s="42">
        <v>51</v>
      </c>
    </row>
    <row r="1867" spans="2:2">
      <c r="B1867" s="42">
        <v>51</v>
      </c>
    </row>
    <row r="1868" spans="2:2">
      <c r="B1868" s="42">
        <v>53</v>
      </c>
    </row>
    <row r="1869" spans="2:2">
      <c r="B1869" s="42">
        <v>51</v>
      </c>
    </row>
    <row r="1870" spans="2:2">
      <c r="B1870" s="42">
        <v>46</v>
      </c>
    </row>
    <row r="1871" spans="2:2">
      <c r="B1871" s="42">
        <v>77</v>
      </c>
    </row>
    <row r="1872" spans="2:2">
      <c r="B1872" s="42">
        <v>55</v>
      </c>
    </row>
    <row r="1873" spans="2:2">
      <c r="B1873" s="42">
        <v>53</v>
      </c>
    </row>
    <row r="1874" spans="2:2">
      <c r="B1874" s="42">
        <v>50</v>
      </c>
    </row>
    <row r="1875" spans="2:2">
      <c r="B1875" s="42">
        <v>47</v>
      </c>
    </row>
    <row r="1876" spans="2:2">
      <c r="B1876" s="42">
        <v>43</v>
      </c>
    </row>
    <row r="1877" spans="2:2">
      <c r="B1877" s="42">
        <v>47</v>
      </c>
    </row>
    <row r="1878" spans="2:2">
      <c r="B1878" s="42">
        <v>44</v>
      </c>
    </row>
    <row r="1879" spans="2:2">
      <c r="B1879" s="42">
        <v>40</v>
      </c>
    </row>
    <row r="1880" spans="2:2">
      <c r="B1880" s="42">
        <v>42</v>
      </c>
    </row>
    <row r="1881" spans="2:2">
      <c r="B1881" s="42">
        <v>45</v>
      </c>
    </row>
    <row r="1882" spans="2:2">
      <c r="B1882" s="42">
        <v>45</v>
      </c>
    </row>
    <row r="1883" spans="2:2">
      <c r="B1883" s="42">
        <v>44</v>
      </c>
    </row>
    <row r="1884" spans="2:2">
      <c r="B1884" s="42">
        <v>54</v>
      </c>
    </row>
    <row r="1885" spans="2:2">
      <c r="B1885" s="42">
        <v>41</v>
      </c>
    </row>
    <row r="1886" spans="2:2">
      <c r="B1886" s="42">
        <v>49</v>
      </c>
    </row>
    <row r="1887" spans="2:2">
      <c r="B1887" s="42">
        <v>57</v>
      </c>
    </row>
    <row r="1888" spans="2:2">
      <c r="B1888" s="42">
        <v>53</v>
      </c>
    </row>
    <row r="1889" spans="2:2">
      <c r="B1889" s="42">
        <v>43</v>
      </c>
    </row>
    <row r="1890" spans="2:2">
      <c r="B1890" s="42">
        <v>45</v>
      </c>
    </row>
    <row r="1891" spans="2:2">
      <c r="B1891" s="42">
        <v>57</v>
      </c>
    </row>
    <row r="1892" spans="2:2">
      <c r="B1892" s="42">
        <v>51</v>
      </c>
    </row>
    <row r="1893" spans="2:2">
      <c r="B1893" s="42">
        <v>56</v>
      </c>
    </row>
    <row r="1894" spans="2:2">
      <c r="B1894" s="42">
        <v>54</v>
      </c>
    </row>
    <row r="1895" spans="2:2">
      <c r="B1895" s="42">
        <v>52</v>
      </c>
    </row>
    <row r="1896" spans="2:2">
      <c r="B1896" s="42">
        <v>43</v>
      </c>
    </row>
    <row r="1897" spans="2:2">
      <c r="B1897" s="42">
        <v>48</v>
      </c>
    </row>
    <row r="1898" spans="2:2">
      <c r="B1898" s="42">
        <v>52</v>
      </c>
    </row>
    <row r="1899" spans="2:2">
      <c r="B1899" s="42">
        <v>49</v>
      </c>
    </row>
    <row r="1900" spans="2:2">
      <c r="B1900" s="42">
        <v>48</v>
      </c>
    </row>
    <row r="1901" spans="2:2">
      <c r="B1901" s="42">
        <v>40</v>
      </c>
    </row>
    <row r="1902" spans="2:2">
      <c r="B1902" s="42">
        <v>70</v>
      </c>
    </row>
    <row r="1903" spans="2:2">
      <c r="B1903" s="42">
        <v>50</v>
      </c>
    </row>
    <row r="1904" spans="2:2">
      <c r="B1904" s="42">
        <v>60</v>
      </c>
    </row>
    <row r="1905" spans="2:2">
      <c r="B1905" s="42">
        <v>58</v>
      </c>
    </row>
    <row r="1906" spans="2:2">
      <c r="B1906" s="42">
        <v>59</v>
      </c>
    </row>
    <row r="1907" spans="2:2">
      <c r="B1907" s="42">
        <v>43</v>
      </c>
    </row>
    <row r="1908" spans="2:2">
      <c r="B1908" s="42">
        <v>40</v>
      </c>
    </row>
    <row r="1909" spans="2:2">
      <c r="B1909" s="42">
        <v>53</v>
      </c>
    </row>
    <row r="1910" spans="2:2">
      <c r="B1910" s="42">
        <v>46</v>
      </c>
    </row>
    <row r="1911" spans="2:2">
      <c r="B1911" s="42">
        <v>56</v>
      </c>
    </row>
    <row r="1912" spans="2:2">
      <c r="B1912" s="42">
        <v>53</v>
      </c>
    </row>
    <row r="1913" spans="2:2">
      <c r="B1913" s="42">
        <v>42</v>
      </c>
    </row>
    <row r="1914" spans="2:2">
      <c r="B1914" s="42">
        <v>48</v>
      </c>
    </row>
    <row r="1915" spans="2:2">
      <c r="B1915" s="42">
        <v>50</v>
      </c>
    </row>
    <row r="1916" spans="2:2">
      <c r="B1916" s="42">
        <v>58</v>
      </c>
    </row>
    <row r="1917" spans="2:2">
      <c r="B1917" s="42">
        <v>56</v>
      </c>
    </row>
    <row r="1918" spans="2:2">
      <c r="B1918" s="42">
        <v>42</v>
      </c>
    </row>
    <row r="1919" spans="2:2">
      <c r="B1919" s="42">
        <v>38</v>
      </c>
    </row>
    <row r="1920" spans="2:2">
      <c r="B1920" s="42">
        <v>39</v>
      </c>
    </row>
    <row r="1921" spans="2:2">
      <c r="B1921" s="42">
        <v>37</v>
      </c>
    </row>
    <row r="1922" spans="2:2">
      <c r="B1922" s="42">
        <v>29</v>
      </c>
    </row>
    <row r="1923" spans="2:2">
      <c r="B1923" s="42">
        <v>28</v>
      </c>
    </row>
    <row r="1924" spans="2:2">
      <c r="B1924" s="42">
        <v>30</v>
      </c>
    </row>
    <row r="1925" spans="2:2">
      <c r="B1925" s="42">
        <v>37</v>
      </c>
    </row>
    <row r="1926" spans="2:2">
      <c r="B1926" s="42">
        <v>37</v>
      </c>
    </row>
    <row r="1927" spans="2:2">
      <c r="B1927" s="42">
        <v>60</v>
      </c>
    </row>
    <row r="1928" spans="2:2">
      <c r="B1928" s="42">
        <v>53</v>
      </c>
    </row>
    <row r="1929" spans="2:2">
      <c r="B1929" s="42">
        <v>59</v>
      </c>
    </row>
    <row r="1930" spans="2:2">
      <c r="B1930" s="42">
        <v>56</v>
      </c>
    </row>
    <row r="1931" spans="2:2">
      <c r="B1931" s="42">
        <v>61</v>
      </c>
    </row>
    <row r="1932" spans="2:2">
      <c r="B1932" s="42">
        <v>54</v>
      </c>
    </row>
    <row r="1933" spans="2:2">
      <c r="B1933" s="42">
        <v>60</v>
      </c>
    </row>
    <row r="1934" spans="2:2">
      <c r="B1934" s="42">
        <v>54</v>
      </c>
    </row>
    <row r="1935" spans="2:2">
      <c r="B1935" s="42">
        <v>48</v>
      </c>
    </row>
    <row r="1936" spans="2:2">
      <c r="B1936" s="42">
        <v>57</v>
      </c>
    </row>
    <row r="1937" spans="2:2">
      <c r="B1937" s="42">
        <v>44</v>
      </c>
    </row>
    <row r="1938" spans="2:2">
      <c r="B1938" s="42">
        <v>56</v>
      </c>
    </row>
    <row r="1939" spans="2:2">
      <c r="B1939" s="42">
        <v>55</v>
      </c>
    </row>
    <row r="1940" spans="2:2">
      <c r="B1940" s="42">
        <v>60</v>
      </c>
    </row>
    <row r="1941" spans="2:2">
      <c r="B1941" s="42">
        <v>56</v>
      </c>
    </row>
    <row r="1942" spans="2:2">
      <c r="B1942" s="42">
        <v>54</v>
      </c>
    </row>
    <row r="1943" spans="2:2">
      <c r="B1943" s="42">
        <v>55</v>
      </c>
    </row>
    <row r="1944" spans="2:2">
      <c r="B1944" s="42">
        <v>57</v>
      </c>
    </row>
    <row r="1945" spans="2:2">
      <c r="B1945" s="42">
        <v>54</v>
      </c>
    </row>
    <row r="1946" spans="2:2">
      <c r="B1946" s="42">
        <v>55</v>
      </c>
    </row>
    <row r="1947" spans="2:2">
      <c r="B1947" s="42">
        <v>44</v>
      </c>
    </row>
    <row r="1948" spans="2:2">
      <c r="B1948" s="42">
        <v>51</v>
      </c>
    </row>
    <row r="1949" spans="2:2">
      <c r="B1949" s="42">
        <v>58</v>
      </c>
    </row>
    <row r="1950" spans="2:2">
      <c r="B1950" s="42">
        <v>55</v>
      </c>
    </row>
    <row r="1951" spans="2:2">
      <c r="B1951" s="42">
        <v>57</v>
      </c>
    </row>
    <row r="1952" spans="2:2">
      <c r="B1952" s="42">
        <v>54</v>
      </c>
    </row>
    <row r="1953" spans="2:2">
      <c r="B1953" s="42">
        <v>59</v>
      </c>
    </row>
    <row r="1954" spans="2:2">
      <c r="B1954" s="42">
        <v>56</v>
      </c>
    </row>
    <row r="1955" spans="2:2">
      <c r="B1955" s="42">
        <v>56</v>
      </c>
    </row>
    <row r="1956" spans="2:2">
      <c r="B1956" s="42">
        <v>41</v>
      </c>
    </row>
    <row r="1957" spans="2:2">
      <c r="B1957" s="42">
        <v>60</v>
      </c>
    </row>
    <row r="1958" spans="2:2">
      <c r="B1958" s="42">
        <v>56</v>
      </c>
    </row>
    <row r="1959" spans="2:2">
      <c r="B1959" s="42">
        <v>54</v>
      </c>
    </row>
    <row r="1960" spans="2:2">
      <c r="B1960" s="42">
        <v>57</v>
      </c>
    </row>
    <row r="1961" spans="2:2">
      <c r="B1961" s="42">
        <v>57</v>
      </c>
    </row>
    <row r="1962" spans="2:2">
      <c r="B1962" s="42">
        <v>61</v>
      </c>
    </row>
    <row r="1963" spans="2:2">
      <c r="B1963" s="42">
        <v>40</v>
      </c>
    </row>
    <row r="1964" spans="2:2">
      <c r="B1964" s="42">
        <v>32</v>
      </c>
    </row>
    <row r="1965" spans="2:2">
      <c r="B1965" s="42">
        <v>43</v>
      </c>
    </row>
    <row r="1966" spans="2:2">
      <c r="B1966" s="42">
        <v>33</v>
      </c>
    </row>
    <row r="1967" spans="2:2">
      <c r="B1967" s="42">
        <v>34</v>
      </c>
    </row>
    <row r="1968" spans="2:2">
      <c r="B1968" s="42">
        <v>36</v>
      </c>
    </row>
    <row r="1969" spans="2:2">
      <c r="B1969" s="42">
        <v>38</v>
      </c>
    </row>
    <row r="1970" spans="2:2">
      <c r="B1970" s="42">
        <v>44</v>
      </c>
    </row>
    <row r="1971" spans="2:2">
      <c r="B1971" s="42">
        <v>39</v>
      </c>
    </row>
    <row r="1972" spans="2:2">
      <c r="B1972" s="42">
        <v>41</v>
      </c>
    </row>
    <row r="1973" spans="2:2">
      <c r="B1973" s="42">
        <v>40</v>
      </c>
    </row>
    <row r="1974" spans="2:2">
      <c r="B1974" s="42">
        <v>39</v>
      </c>
    </row>
    <row r="1975" spans="2:2">
      <c r="B1975" s="42">
        <v>31</v>
      </c>
    </row>
    <row r="1976" spans="2:2">
      <c r="B1976" s="42">
        <v>40</v>
      </c>
    </row>
    <row r="1977" spans="2:2">
      <c r="B1977" s="42">
        <v>44</v>
      </c>
    </row>
    <row r="1978" spans="2:2">
      <c r="B1978" s="42">
        <v>48</v>
      </c>
    </row>
    <row r="1979" spans="2:2">
      <c r="B1979" s="42">
        <v>42</v>
      </c>
    </row>
    <row r="1980" spans="2:2">
      <c r="B1980" s="42">
        <v>48</v>
      </c>
    </row>
    <row r="1981" spans="2:2">
      <c r="B1981" s="42">
        <v>48</v>
      </c>
    </row>
    <row r="1982" spans="2:2">
      <c r="B1982" s="42">
        <v>48</v>
      </c>
    </row>
    <row r="1983" spans="2:2">
      <c r="B1983" s="42">
        <v>49</v>
      </c>
    </row>
    <row r="1984" spans="2:2">
      <c r="B1984" s="42">
        <v>47</v>
      </c>
    </row>
    <row r="1985" spans="2:2">
      <c r="B1985" s="42">
        <v>44</v>
      </c>
    </row>
    <row r="1986" spans="2:2">
      <c r="B1986" s="42">
        <v>55</v>
      </c>
    </row>
    <row r="1987" spans="2:2">
      <c r="B1987" s="42">
        <v>59</v>
      </c>
    </row>
    <row r="1988" spans="2:2">
      <c r="B1988" s="42">
        <v>54</v>
      </c>
    </row>
    <row r="1989" spans="2:2">
      <c r="B1989" s="42">
        <v>53</v>
      </c>
    </row>
    <row r="1990" spans="2:2">
      <c r="B1990" s="42">
        <v>60</v>
      </c>
    </row>
    <row r="1991" spans="2:2">
      <c r="B1991" s="42">
        <v>60</v>
      </c>
    </row>
    <row r="1992" spans="2:2">
      <c r="B1992" s="42">
        <v>59</v>
      </c>
    </row>
    <row r="1993" spans="2:2">
      <c r="B1993" s="42">
        <v>55</v>
      </c>
    </row>
    <row r="1994" spans="2:2">
      <c r="B1994" s="42">
        <v>52</v>
      </c>
    </row>
    <row r="1995" spans="2:2">
      <c r="B1995" s="42">
        <v>62</v>
      </c>
    </row>
    <row r="1996" spans="2:2">
      <c r="B1996" s="42">
        <v>58</v>
      </c>
    </row>
    <row r="1997" spans="2:2">
      <c r="B1997" s="42">
        <v>38</v>
      </c>
    </row>
    <row r="1998" spans="2:2">
      <c r="B1998" s="42">
        <v>33</v>
      </c>
    </row>
    <row r="1999" spans="2:2">
      <c r="B1999" s="42">
        <v>35</v>
      </c>
    </row>
    <row r="2000" spans="2:2">
      <c r="B2000" s="42">
        <v>39</v>
      </c>
    </row>
    <row r="2001" spans="2:2">
      <c r="B2001" s="42">
        <v>39</v>
      </c>
    </row>
    <row r="2002" spans="2:2">
      <c r="B2002" s="42">
        <v>36</v>
      </c>
    </row>
    <row r="2003" spans="2:2">
      <c r="B2003" s="42">
        <v>45</v>
      </c>
    </row>
    <row r="2004" spans="2:2">
      <c r="B2004" s="42">
        <v>39</v>
      </c>
    </row>
    <row r="2005" spans="2:2">
      <c r="B2005" s="42">
        <v>41</v>
      </c>
    </row>
    <row r="2006" spans="2:2">
      <c r="B2006" s="42">
        <v>39</v>
      </c>
    </row>
    <row r="2007" spans="2:2">
      <c r="B2007" s="42">
        <v>43</v>
      </c>
    </row>
    <row r="2008" spans="2:2">
      <c r="B2008" s="42">
        <v>42</v>
      </c>
    </row>
    <row r="2009" spans="2:2">
      <c r="B2009" s="42">
        <v>46</v>
      </c>
    </row>
    <row r="2010" spans="2:2">
      <c r="B2010" s="42">
        <v>48</v>
      </c>
    </row>
    <row r="2011" spans="2:2">
      <c r="B2011" s="42">
        <v>46</v>
      </c>
    </row>
    <row r="2012" spans="2:2">
      <c r="B2012" s="42">
        <v>45</v>
      </c>
    </row>
    <row r="2013" spans="2:2">
      <c r="B2013" s="42">
        <v>48</v>
      </c>
    </row>
    <row r="2014" spans="2:2">
      <c r="B2014" s="42">
        <v>44</v>
      </c>
    </row>
    <row r="2015" spans="2:2">
      <c r="B2015" s="42">
        <v>45</v>
      </c>
    </row>
    <row r="2016" spans="2:2">
      <c r="B2016" s="42">
        <v>46</v>
      </c>
    </row>
    <row r="2017" spans="2:2">
      <c r="B2017" s="42">
        <v>47</v>
      </c>
    </row>
    <row r="2018" spans="2:2">
      <c r="B2018" s="42">
        <v>47</v>
      </c>
    </row>
    <row r="2019" spans="2:2">
      <c r="B2019" s="42">
        <v>44</v>
      </c>
    </row>
    <row r="2020" spans="2:2">
      <c r="B2020" s="42">
        <v>50</v>
      </c>
    </row>
    <row r="2021" spans="2:2">
      <c r="B2021" s="42">
        <v>42</v>
      </c>
    </row>
    <row r="2022" spans="2:2">
      <c r="B2022" s="42">
        <v>45</v>
      </c>
    </row>
    <row r="2023" spans="2:2">
      <c r="B2023" s="181">
        <v>47</v>
      </c>
    </row>
    <row r="2024" spans="2:2">
      <c r="B2024" s="42">
        <v>45</v>
      </c>
    </row>
    <row r="2025" spans="2:2">
      <c r="B2025" s="42">
        <v>46</v>
      </c>
    </row>
    <row r="2026" spans="2:2">
      <c r="B2026" s="42">
        <v>44</v>
      </c>
    </row>
    <row r="2027" spans="2:2">
      <c r="B2027" s="42">
        <v>44</v>
      </c>
    </row>
    <row r="2028" spans="2:2">
      <c r="B2028" s="42">
        <v>42</v>
      </c>
    </row>
    <row r="2029" spans="2:2">
      <c r="B2029" s="42">
        <v>42</v>
      </c>
    </row>
    <row r="2030" spans="2:2">
      <c r="B2030" s="42">
        <v>34</v>
      </c>
    </row>
    <row r="2031" spans="2:2">
      <c r="B2031" s="42">
        <v>30</v>
      </c>
    </row>
    <row r="2032" spans="2:2">
      <c r="B2032" s="42">
        <v>38</v>
      </c>
    </row>
    <row r="2033" spans="2:2">
      <c r="B2033" s="181">
        <v>26</v>
      </c>
    </row>
    <row r="2034" spans="2:2">
      <c r="B2034" s="42">
        <v>32</v>
      </c>
    </row>
    <row r="2035" spans="2:2">
      <c r="B2035" s="42">
        <v>27</v>
      </c>
    </row>
    <row r="2036" spans="2:2">
      <c r="B2036" s="42">
        <v>28</v>
      </c>
    </row>
    <row r="2037" spans="2:2">
      <c r="B2037" s="42">
        <v>28</v>
      </c>
    </row>
    <row r="2038" spans="2:2">
      <c r="B2038" s="42">
        <v>35</v>
      </c>
    </row>
    <row r="2039" spans="2:2">
      <c r="B2039" s="42">
        <v>32</v>
      </c>
    </row>
    <row r="2040" spans="2:2">
      <c r="B2040" s="42">
        <v>32</v>
      </c>
    </row>
    <row r="2041" spans="2:2">
      <c r="B2041" s="42">
        <v>30</v>
      </c>
    </row>
    <row r="2042" spans="2:2">
      <c r="B2042" s="42">
        <v>29</v>
      </c>
    </row>
    <row r="2043" spans="2:2">
      <c r="B2043" s="42">
        <v>29</v>
      </c>
    </row>
    <row r="2044" spans="2:2">
      <c r="B2044" s="42">
        <v>33</v>
      </c>
    </row>
    <row r="2045" spans="2:2">
      <c r="B2045" s="42">
        <v>32</v>
      </c>
    </row>
    <row r="2046" spans="2:2">
      <c r="B2046" s="42">
        <v>33</v>
      </c>
    </row>
    <row r="2047" spans="2:2">
      <c r="B2047" s="42">
        <v>37</v>
      </c>
    </row>
    <row r="2048" spans="2:2">
      <c r="B2048" s="42">
        <v>34</v>
      </c>
    </row>
    <row r="2049" spans="2:2">
      <c r="B2049" s="42">
        <v>30</v>
      </c>
    </row>
    <row r="2050" spans="2:2">
      <c r="B2050" s="42">
        <v>34</v>
      </c>
    </row>
    <row r="2051" spans="2:2">
      <c r="B2051" s="42">
        <v>34</v>
      </c>
    </row>
    <row r="2052" spans="2:2">
      <c r="B2052" s="42">
        <v>27</v>
      </c>
    </row>
    <row r="2053" spans="2:2">
      <c r="B2053" s="42">
        <v>34</v>
      </c>
    </row>
    <row r="2054" spans="2:2">
      <c r="B2054" s="42">
        <v>33</v>
      </c>
    </row>
    <row r="2055" spans="2:2">
      <c r="B2055" s="42">
        <v>33</v>
      </c>
    </row>
    <row r="2056" spans="2:2">
      <c r="B2056" s="42">
        <v>28</v>
      </c>
    </row>
    <row r="2057" spans="2:2">
      <c r="B2057" s="42">
        <v>27</v>
      </c>
    </row>
    <row r="2058" spans="2:2">
      <c r="B2058" s="42">
        <v>33</v>
      </c>
    </row>
    <row r="2059" spans="2:2">
      <c r="B2059" s="42">
        <v>31</v>
      </c>
    </row>
    <row r="2060" spans="2:2">
      <c r="B2060" s="42">
        <v>30</v>
      </c>
    </row>
    <row r="2061" spans="2:2">
      <c r="B2061" s="42">
        <v>33</v>
      </c>
    </row>
    <row r="2062" spans="2:2">
      <c r="B2062" s="42">
        <v>29</v>
      </c>
    </row>
    <row r="2063" spans="2:2">
      <c r="B2063" s="42">
        <v>28</v>
      </c>
    </row>
    <row r="2064" spans="2:2">
      <c r="B2064" s="42">
        <v>30</v>
      </c>
    </row>
    <row r="2065" spans="2:2">
      <c r="B2065" s="42">
        <v>26</v>
      </c>
    </row>
    <row r="2066" spans="2:2">
      <c r="B2066" s="42">
        <v>35</v>
      </c>
    </row>
    <row r="2067" spans="2:2">
      <c r="B2067" s="42">
        <v>35</v>
      </c>
    </row>
    <row r="2068" spans="2:2">
      <c r="B2068" s="42">
        <v>31</v>
      </c>
    </row>
    <row r="2069" spans="2:2">
      <c r="B2069" s="42">
        <v>29</v>
      </c>
    </row>
    <row r="2070" spans="2:2">
      <c r="B2070" s="42">
        <v>35</v>
      </c>
    </row>
    <row r="2071" spans="2:2">
      <c r="B2071" s="42">
        <v>33</v>
      </c>
    </row>
    <row r="2072" spans="2:2">
      <c r="B2072" s="42">
        <v>33</v>
      </c>
    </row>
    <row r="2073" spans="2:2">
      <c r="B2073" s="42">
        <v>30</v>
      </c>
    </row>
    <row r="2074" spans="2:2">
      <c r="B2074" s="42">
        <v>27</v>
      </c>
    </row>
    <row r="2075" spans="2:2">
      <c r="B2075" s="42">
        <v>32</v>
      </c>
    </row>
    <row r="2076" spans="2:2">
      <c r="B2076" s="42">
        <v>29</v>
      </c>
    </row>
    <row r="2077" spans="2:2">
      <c r="B2077" s="42">
        <v>34</v>
      </c>
    </row>
    <row r="2078" spans="2:2">
      <c r="B2078" s="42">
        <v>36</v>
      </c>
    </row>
    <row r="2079" spans="2:2">
      <c r="B2079" s="42">
        <v>30</v>
      </c>
    </row>
    <row r="2080" spans="2:2">
      <c r="B2080" s="42">
        <v>28</v>
      </c>
    </row>
    <row r="2081" spans="2:2">
      <c r="B2081" s="42">
        <v>27</v>
      </c>
    </row>
    <row r="2082" spans="2:2">
      <c r="B2082" s="42">
        <v>29</v>
      </c>
    </row>
    <row r="2083" spans="2:2">
      <c r="B2083" s="42">
        <v>28</v>
      </c>
    </row>
    <row r="2084" spans="2:2">
      <c r="B2084" s="42">
        <v>35</v>
      </c>
    </row>
    <row r="2085" spans="2:2">
      <c r="B2085" s="42">
        <v>31</v>
      </c>
    </row>
    <row r="2086" spans="2:2">
      <c r="B2086" s="42">
        <v>35</v>
      </c>
    </row>
    <row r="2087" spans="2:2">
      <c r="B2087" s="42">
        <v>33</v>
      </c>
    </row>
    <row r="2088" spans="2:2">
      <c r="B2088" s="42">
        <v>76</v>
      </c>
    </row>
    <row r="2089" spans="2:2">
      <c r="B2089" s="42">
        <v>73</v>
      </c>
    </row>
    <row r="2090" spans="2:2">
      <c r="B2090" s="42">
        <v>72</v>
      </c>
    </row>
    <row r="2091" spans="2:2">
      <c r="B2091" s="42">
        <v>75</v>
      </c>
    </row>
    <row r="2092" spans="2:2">
      <c r="B2092" s="42">
        <v>70</v>
      </c>
    </row>
    <row r="2093" spans="2:2">
      <c r="B2093" s="42">
        <v>73</v>
      </c>
    </row>
    <row r="2094" spans="2:2">
      <c r="B2094" s="42">
        <v>79</v>
      </c>
    </row>
    <row r="2095" spans="2:2">
      <c r="B2095" s="42">
        <v>71</v>
      </c>
    </row>
    <row r="2096" spans="2:2">
      <c r="B2096" s="42">
        <v>71</v>
      </c>
    </row>
    <row r="2097" spans="2:2">
      <c r="B2097" s="42">
        <v>71</v>
      </c>
    </row>
    <row r="2098" spans="2:2">
      <c r="B2098" s="42">
        <v>59</v>
      </c>
    </row>
    <row r="2099" spans="2:2">
      <c r="B2099" s="42">
        <v>60</v>
      </c>
    </row>
    <row r="2100" spans="2:2">
      <c r="B2100" s="42">
        <v>53</v>
      </c>
    </row>
    <row r="2101" spans="2:2">
      <c r="B2101" s="42">
        <v>56</v>
      </c>
    </row>
    <row r="2102" spans="2:2">
      <c r="B2102" s="42">
        <v>51</v>
      </c>
    </row>
    <row r="2103" spans="2:2">
      <c r="B2103" s="42">
        <v>58</v>
      </c>
    </row>
    <row r="2104" spans="2:2">
      <c r="B2104" s="42">
        <v>40</v>
      </c>
    </row>
    <row r="2105" spans="2:2">
      <c r="B2105" s="42">
        <v>40</v>
      </c>
    </row>
    <row r="2106" spans="2:2">
      <c r="B2106" s="42">
        <v>40</v>
      </c>
    </row>
    <row r="2107" spans="2:2">
      <c r="B2107" s="42">
        <v>40</v>
      </c>
    </row>
    <row r="2108" spans="2:2">
      <c r="B2108" s="42">
        <v>40</v>
      </c>
    </row>
    <row r="2109" spans="2:2">
      <c r="B2109" s="42">
        <v>38</v>
      </c>
    </row>
    <row r="2110" spans="2:2">
      <c r="B2110" s="42">
        <v>37</v>
      </c>
    </row>
    <row r="2111" spans="2:2">
      <c r="B2111" s="42">
        <v>41</v>
      </c>
    </row>
    <row r="2112" spans="2:2">
      <c r="B2112" s="42">
        <v>52</v>
      </c>
    </row>
    <row r="2113" spans="2:2">
      <c r="B2113" s="42">
        <v>53</v>
      </c>
    </row>
    <row r="2114" spans="2:2">
      <c r="B2114" s="42">
        <v>40</v>
      </c>
    </row>
    <row r="2115" spans="2:2">
      <c r="B2115" s="42">
        <v>51</v>
      </c>
    </row>
    <row r="2116" spans="2:2">
      <c r="B2116" s="42">
        <v>63</v>
      </c>
    </row>
    <row r="2117" spans="2:2">
      <c r="B2117" s="181">
        <v>58</v>
      </c>
    </row>
    <row r="2118" spans="2:2">
      <c r="B2118" s="42">
        <v>64</v>
      </c>
    </row>
    <row r="2119" spans="2:2">
      <c r="B2119" s="42">
        <v>72</v>
      </c>
    </row>
    <row r="2120" spans="2:2">
      <c r="B2120" s="42">
        <v>58</v>
      </c>
    </row>
    <row r="2121" spans="2:2">
      <c r="B2121" s="42">
        <v>61</v>
      </c>
    </row>
    <row r="2122" spans="2:2">
      <c r="B2122" s="42">
        <v>65</v>
      </c>
    </row>
    <row r="2123" spans="2:2">
      <c r="B2123" s="42">
        <v>65</v>
      </c>
    </row>
    <row r="2124" spans="2:2">
      <c r="B2124" s="42">
        <v>56</v>
      </c>
    </row>
    <row r="2125" spans="2:2">
      <c r="B2125" s="42">
        <v>58</v>
      </c>
    </row>
    <row r="2126" spans="2:2">
      <c r="B2126" s="42">
        <v>54</v>
      </c>
    </row>
    <row r="2127" spans="2:2">
      <c r="B2127" s="42">
        <v>54</v>
      </c>
    </row>
    <row r="2128" spans="2:2">
      <c r="B2128" s="42">
        <v>59</v>
      </c>
    </row>
    <row r="2129" spans="2:2">
      <c r="B2129" s="42">
        <v>57</v>
      </c>
    </row>
    <row r="2130" spans="2:2">
      <c r="B2130" s="42">
        <v>54</v>
      </c>
    </row>
    <row r="2131" spans="2:2">
      <c r="B2131" s="42">
        <v>45</v>
      </c>
    </row>
    <row r="2132" spans="2:2">
      <c r="B2132" s="42">
        <v>43</v>
      </c>
    </row>
    <row r="2133" spans="2:2">
      <c r="B2133" s="42">
        <v>45</v>
      </c>
    </row>
    <row r="2134" spans="2:2">
      <c r="B2134" s="42">
        <v>61</v>
      </c>
    </row>
    <row r="2135" spans="2:2">
      <c r="B2135" s="42">
        <v>65</v>
      </c>
    </row>
    <row r="2136" spans="2:2">
      <c r="B2136" s="42">
        <v>76</v>
      </c>
    </row>
    <row r="2137" spans="2:2">
      <c r="B2137" s="42">
        <v>65</v>
      </c>
    </row>
    <row r="2138" spans="2:2">
      <c r="B2138" s="42">
        <v>61</v>
      </c>
    </row>
    <row r="2139" spans="2:2">
      <c r="B2139" s="42">
        <v>55</v>
      </c>
    </row>
    <row r="2140" spans="2:2">
      <c r="B2140" s="42">
        <v>58</v>
      </c>
    </row>
    <row r="2141" spans="2:2">
      <c r="B2141" s="42">
        <v>51</v>
      </c>
    </row>
    <row r="2142" spans="2:2">
      <c r="B2142" s="42">
        <v>63</v>
      </c>
    </row>
    <row r="2143" spans="2:2">
      <c r="B2143" s="42">
        <v>54</v>
      </c>
    </row>
    <row r="2144" spans="2:2">
      <c r="B2144" s="42">
        <v>48</v>
      </c>
    </row>
    <row r="2145" spans="2:2">
      <c r="B2145" s="42">
        <v>57</v>
      </c>
    </row>
    <row r="2146" spans="2:2">
      <c r="B2146" s="42">
        <v>63</v>
      </c>
    </row>
    <row r="2147" spans="2:2">
      <c r="B2147" s="42">
        <v>50</v>
      </c>
    </row>
    <row r="2148" spans="2:2">
      <c r="B2148" s="42">
        <v>51</v>
      </c>
    </row>
    <row r="2149" spans="2:2">
      <c r="B2149" s="42">
        <v>51</v>
      </c>
    </row>
    <row r="2150" spans="2:2">
      <c r="B2150" s="42">
        <v>49</v>
      </c>
    </row>
    <row r="2151" spans="2:2">
      <c r="B2151" s="42">
        <v>50</v>
      </c>
    </row>
    <row r="2152" spans="2:2">
      <c r="B2152" s="42">
        <v>52</v>
      </c>
    </row>
    <row r="2153" spans="2:2">
      <c r="B2153" s="42">
        <v>44</v>
      </c>
    </row>
    <row r="2154" spans="2:2">
      <c r="B2154" s="42">
        <v>57</v>
      </c>
    </row>
    <row r="2155" spans="2:2">
      <c r="B2155" s="42">
        <v>40</v>
      </c>
    </row>
    <row r="2156" spans="2:2">
      <c r="B2156" s="42">
        <v>53</v>
      </c>
    </row>
    <row r="2157" spans="2:2">
      <c r="B2157" s="42">
        <v>55</v>
      </c>
    </row>
    <row r="2158" spans="2:2">
      <c r="B2158" s="42">
        <v>41</v>
      </c>
    </row>
    <row r="2159" spans="2:2">
      <c r="B2159" s="42">
        <v>59</v>
      </c>
    </row>
    <row r="2160" spans="2:2">
      <c r="B2160" s="42">
        <v>39</v>
      </c>
    </row>
    <row r="2161" spans="2:2">
      <c r="B2161" s="42">
        <v>40</v>
      </c>
    </row>
    <row r="2162" spans="2:2">
      <c r="B2162" s="42">
        <v>49</v>
      </c>
    </row>
    <row r="2163" spans="2:2">
      <c r="B2163" s="42">
        <v>58</v>
      </c>
    </row>
    <row r="2164" spans="2:2">
      <c r="B2164" s="42">
        <v>64</v>
      </c>
    </row>
    <row r="2165" spans="2:2">
      <c r="B2165" s="42">
        <v>54</v>
      </c>
    </row>
    <row r="2166" spans="2:2">
      <c r="B2166" s="42">
        <v>44</v>
      </c>
    </row>
    <row r="2167" spans="2:2">
      <c r="B2167" s="42">
        <v>57</v>
      </c>
    </row>
    <row r="2168" spans="2:2">
      <c r="B2168" s="42">
        <v>80</v>
      </c>
    </row>
    <row r="2169" spans="2:2">
      <c r="B2169" s="42">
        <v>62</v>
      </c>
    </row>
    <row r="2170" spans="2:2">
      <c r="B2170" s="42">
        <v>47</v>
      </c>
    </row>
    <row r="2171" spans="2:2">
      <c r="B2171" s="42">
        <v>50</v>
      </c>
    </row>
    <row r="2172" spans="2:2">
      <c r="B2172" s="42">
        <v>46</v>
      </c>
    </row>
    <row r="2173" spans="2:2">
      <c r="B2173" s="42">
        <v>55</v>
      </c>
    </row>
    <row r="2174" spans="2:2">
      <c r="B2174" s="42">
        <v>41</v>
      </c>
    </row>
    <row r="2175" spans="2:2">
      <c r="B2175" s="42">
        <v>41</v>
      </c>
    </row>
    <row r="2176" spans="2:2">
      <c r="B2176" s="42">
        <v>48</v>
      </c>
    </row>
    <row r="2177" spans="2:2">
      <c r="B2177" s="42">
        <v>42</v>
      </c>
    </row>
    <row r="2178" spans="2:2">
      <c r="B2178" s="42">
        <v>40</v>
      </c>
    </row>
    <row r="2179" spans="2:2">
      <c r="B2179" s="42">
        <v>42</v>
      </c>
    </row>
    <row r="2180" spans="2:2">
      <c r="B2180" s="42">
        <v>61</v>
      </c>
    </row>
    <row r="2181" spans="2:2">
      <c r="B2181" s="42">
        <v>63</v>
      </c>
    </row>
    <row r="2182" spans="2:2">
      <c r="B2182" s="42">
        <v>41</v>
      </c>
    </row>
    <row r="2183" spans="2:2">
      <c r="B2183" s="42">
        <v>43</v>
      </c>
    </row>
    <row r="2184" spans="2:2">
      <c r="B2184" s="42">
        <v>48</v>
      </c>
    </row>
    <row r="2185" spans="2:2">
      <c r="B2185" s="42">
        <v>46</v>
      </c>
    </row>
    <row r="2186" spans="2:2">
      <c r="B2186" s="42">
        <v>43</v>
      </c>
    </row>
    <row r="2187" spans="2:2">
      <c r="B2187" s="42">
        <v>42</v>
      </c>
    </row>
    <row r="2188" spans="2:2">
      <c r="B2188" s="42">
        <v>42</v>
      </c>
    </row>
    <row r="2189" spans="2:2">
      <c r="B2189" s="42">
        <v>40</v>
      </c>
    </row>
    <row r="2190" spans="2:2">
      <c r="B2190" s="42">
        <v>40</v>
      </c>
    </row>
    <row r="2191" spans="2:2">
      <c r="B2191" s="42">
        <v>46</v>
      </c>
    </row>
    <row r="2192" spans="2:2">
      <c r="B2192" s="42">
        <v>42</v>
      </c>
    </row>
    <row r="2193" spans="2:2">
      <c r="B2193" s="42">
        <v>45</v>
      </c>
    </row>
    <row r="2194" spans="2:2">
      <c r="B2194" s="42">
        <v>39</v>
      </c>
    </row>
    <row r="2195" spans="2:2">
      <c r="B2195" s="42">
        <v>40</v>
      </c>
    </row>
    <row r="2196" spans="2:2">
      <c r="B2196" s="42">
        <v>49</v>
      </c>
    </row>
    <row r="2197" spans="2:2">
      <c r="B2197" s="42">
        <v>64</v>
      </c>
    </row>
    <row r="2198" spans="2:2">
      <c r="B2198" s="42">
        <v>63</v>
      </c>
    </row>
    <row r="2199" spans="2:2">
      <c r="B2199" s="42">
        <v>60</v>
      </c>
    </row>
    <row r="2200" spans="2:2">
      <c r="B2200" s="42">
        <v>60</v>
      </c>
    </row>
    <row r="2201" spans="2:2">
      <c r="B2201" s="42">
        <v>62</v>
      </c>
    </row>
    <row r="2202" spans="2:2">
      <c r="B2202" s="42">
        <v>61</v>
      </c>
    </row>
    <row r="2203" spans="2:2">
      <c r="B2203" s="42">
        <v>72</v>
      </c>
    </row>
    <row r="2204" spans="2:2">
      <c r="B2204" s="212">
        <v>48</v>
      </c>
    </row>
    <row r="2205" spans="2:2">
      <c r="B2205" s="212">
        <v>48</v>
      </c>
    </row>
    <row r="2206" spans="2:2">
      <c r="B2206" s="212">
        <v>46</v>
      </c>
    </row>
    <row r="2207" spans="2:2">
      <c r="B2207" s="212">
        <v>49</v>
      </c>
    </row>
    <row r="2208" spans="2:2">
      <c r="B2208" s="212">
        <v>46</v>
      </c>
    </row>
    <row r="2209" spans="2:2">
      <c r="B2209" s="212">
        <v>48</v>
      </c>
    </row>
    <row r="2210" spans="2:2">
      <c r="B2210" s="212">
        <v>50</v>
      </c>
    </row>
    <row r="2211" spans="2:2">
      <c r="B2211" s="212">
        <v>50</v>
      </c>
    </row>
    <row r="2212" spans="2:2">
      <c r="B2212" s="212">
        <v>49</v>
      </c>
    </row>
    <row r="2213" spans="2:2">
      <c r="B2213" s="212">
        <v>58</v>
      </c>
    </row>
    <row r="2214" spans="2:2">
      <c r="B2214" s="212">
        <v>50</v>
      </c>
    </row>
    <row r="2215" spans="2:2">
      <c r="B2215" s="212">
        <v>50</v>
      </c>
    </row>
    <row r="2216" spans="2:2">
      <c r="B2216" s="212">
        <v>61</v>
      </c>
    </row>
    <row r="2217" spans="2:2">
      <c r="B2217" s="212">
        <v>50</v>
      </c>
    </row>
    <row r="2218" spans="2:2">
      <c r="B2218" s="212">
        <v>51</v>
      </c>
    </row>
    <row r="2219" spans="2:2">
      <c r="B2219" s="212">
        <v>60</v>
      </c>
    </row>
    <row r="2220" spans="2:2">
      <c r="B2220" s="212">
        <v>54</v>
      </c>
    </row>
    <row r="2221" spans="2:2">
      <c r="B2221" s="212">
        <v>50</v>
      </c>
    </row>
    <row r="2222" spans="2:2">
      <c r="B2222" s="212">
        <v>49</v>
      </c>
    </row>
    <row r="2223" spans="2:2">
      <c r="B2223" s="212">
        <v>56</v>
      </c>
    </row>
    <row r="2224" spans="2:2">
      <c r="B2224" s="212">
        <v>55</v>
      </c>
    </row>
    <row r="2225" spans="2:2">
      <c r="B2225" s="212">
        <v>60</v>
      </c>
    </row>
    <row r="2226" spans="2:2">
      <c r="B2226" s="212">
        <v>50</v>
      </c>
    </row>
    <row r="2227" spans="2:2">
      <c r="B2227" s="212">
        <v>53</v>
      </c>
    </row>
    <row r="2228" spans="2:2">
      <c r="B2228" s="212">
        <v>34</v>
      </c>
    </row>
    <row r="2229" spans="2:2">
      <c r="B2229" s="212">
        <v>37</v>
      </c>
    </row>
    <row r="2230" spans="2:2">
      <c r="B2230" s="212">
        <v>37</v>
      </c>
    </row>
    <row r="2231" spans="2:2">
      <c r="B2231" s="212">
        <v>35</v>
      </c>
    </row>
    <row r="2232" spans="2:2">
      <c r="B2232" s="212">
        <v>30</v>
      </c>
    </row>
    <row r="2233" spans="2:2">
      <c r="B2233" s="212">
        <v>36</v>
      </c>
    </row>
    <row r="2234" spans="2:2">
      <c r="B2234" s="212">
        <v>36</v>
      </c>
    </row>
    <row r="2235" spans="2:2">
      <c r="B2235" s="212">
        <v>34</v>
      </c>
    </row>
    <row r="2236" spans="2:2">
      <c r="B2236" s="212">
        <v>37</v>
      </c>
    </row>
    <row r="2237" spans="2:2">
      <c r="B2237" s="212">
        <v>35</v>
      </c>
    </row>
    <row r="2238" spans="2:2">
      <c r="B2238" s="212">
        <v>37</v>
      </c>
    </row>
    <row r="2239" spans="2:2">
      <c r="B2239" s="212">
        <v>37</v>
      </c>
    </row>
    <row r="2240" spans="2:2">
      <c r="B2240" s="212">
        <v>37</v>
      </c>
    </row>
    <row r="2241" spans="2:2">
      <c r="B2241" s="212">
        <v>38</v>
      </c>
    </row>
    <row r="2242" spans="2:2">
      <c r="B2242" s="212">
        <v>38</v>
      </c>
    </row>
    <row r="2243" spans="2:2">
      <c r="B2243" s="212">
        <v>36</v>
      </c>
    </row>
    <row r="2244" spans="2:2">
      <c r="B2244" s="212">
        <v>36</v>
      </c>
    </row>
    <row r="2245" spans="2:2">
      <c r="B2245" s="212">
        <v>36</v>
      </c>
    </row>
    <row r="2246" spans="2:2">
      <c r="B2246" s="212">
        <v>37</v>
      </c>
    </row>
    <row r="2247" spans="2:2">
      <c r="B2247" s="212">
        <v>38</v>
      </c>
    </row>
    <row r="2248" spans="2:2">
      <c r="B2248" s="212">
        <v>34</v>
      </c>
    </row>
    <row r="2249" spans="2:2">
      <c r="B2249" s="212">
        <v>37</v>
      </c>
    </row>
    <row r="2250" spans="2:2">
      <c r="B2250" s="212">
        <v>39</v>
      </c>
    </row>
    <row r="2251" spans="2:2">
      <c r="B2251" s="212">
        <v>35</v>
      </c>
    </row>
    <row r="2252" spans="2:2">
      <c r="B2252" s="212">
        <v>31</v>
      </c>
    </row>
    <row r="2253" spans="2:2">
      <c r="B2253" s="212">
        <v>34</v>
      </c>
    </row>
    <row r="2254" spans="2:2">
      <c r="B2254" s="212">
        <v>36</v>
      </c>
    </row>
    <row r="2255" spans="2:2">
      <c r="B2255" s="212">
        <v>31</v>
      </c>
    </row>
    <row r="2256" spans="2:2">
      <c r="B2256" s="212">
        <v>38</v>
      </c>
    </row>
    <row r="2257" spans="2:2">
      <c r="B2257" s="212">
        <v>35</v>
      </c>
    </row>
    <row r="2258" spans="2:2">
      <c r="B2258" s="212">
        <v>35</v>
      </c>
    </row>
    <row r="2259" spans="2:2">
      <c r="B2259" s="212">
        <v>37</v>
      </c>
    </row>
    <row r="2260" spans="2:2">
      <c r="B2260" s="212">
        <v>35</v>
      </c>
    </row>
    <row r="2261" spans="2:2">
      <c r="B2261" s="51">
        <v>42</v>
      </c>
    </row>
    <row r="2262" spans="2:2">
      <c r="B2262" s="51">
        <v>54</v>
      </c>
    </row>
    <row r="2263" spans="2:2">
      <c r="B2263" s="51">
        <v>63</v>
      </c>
    </row>
    <row r="2264" spans="2:2">
      <c r="B2264" s="51">
        <v>56</v>
      </c>
    </row>
    <row r="2265" spans="2:2">
      <c r="B2265" s="51">
        <v>60</v>
      </c>
    </row>
    <row r="2266" spans="2:2">
      <c r="B2266" s="51">
        <v>61</v>
      </c>
    </row>
    <row r="2267" spans="2:2">
      <c r="B2267" s="51">
        <v>72</v>
      </c>
    </row>
    <row r="2268" spans="2:2">
      <c r="B2268" s="51">
        <v>68</v>
      </c>
    </row>
    <row r="2269" spans="2:2">
      <c r="B2269" s="51">
        <v>68</v>
      </c>
    </row>
    <row r="2270" spans="2:2">
      <c r="B2270" s="51">
        <v>68</v>
      </c>
    </row>
    <row r="2271" spans="2:2">
      <c r="B2271" s="51">
        <v>63</v>
      </c>
    </row>
    <row r="2272" spans="2:2">
      <c r="B2272" s="51">
        <v>80</v>
      </c>
    </row>
    <row r="2273" spans="2:2">
      <c r="B2273" s="51">
        <v>66</v>
      </c>
    </row>
    <row r="2274" spans="2:2">
      <c r="B2274" s="51">
        <v>68</v>
      </c>
    </row>
    <row r="2275" spans="2:2">
      <c r="B2275" s="51">
        <v>74</v>
      </c>
    </row>
    <row r="2276" spans="2:2">
      <c r="B2276" s="51">
        <v>73</v>
      </c>
    </row>
    <row r="2277" spans="2:2">
      <c r="B2277" s="51">
        <v>65</v>
      </c>
    </row>
    <row r="2278" spans="2:2">
      <c r="B2278" s="51">
        <v>70</v>
      </c>
    </row>
    <row r="2279" spans="2:2">
      <c r="B2279" s="51">
        <v>75</v>
      </c>
    </row>
    <row r="2280" spans="2:2">
      <c r="B2280" s="51">
        <v>76</v>
      </c>
    </row>
    <row r="2281" spans="2:2">
      <c r="B2281" s="51">
        <v>66</v>
      </c>
    </row>
    <row r="2282" spans="2:2">
      <c r="B2282" s="51">
        <v>72</v>
      </c>
    </row>
    <row r="2283" spans="2:2">
      <c r="B2283" s="51">
        <v>62</v>
      </c>
    </row>
    <row r="2284" spans="2:2">
      <c r="B2284" s="51">
        <v>63</v>
      </c>
    </row>
    <row r="2285" spans="2:2">
      <c r="B2285" s="51">
        <v>68</v>
      </c>
    </row>
    <row r="2286" spans="2:2">
      <c r="B2286" s="51">
        <v>64</v>
      </c>
    </row>
    <row r="2287" spans="2:2">
      <c r="B2287" s="51">
        <v>65</v>
      </c>
    </row>
    <row r="2288" spans="2:2">
      <c r="B2288" s="51">
        <v>72</v>
      </c>
    </row>
    <row r="2289" spans="2:2">
      <c r="B2289" s="51">
        <v>65</v>
      </c>
    </row>
    <row r="2290" spans="2:2">
      <c r="B2290" s="51">
        <v>65</v>
      </c>
    </row>
    <row r="2291" spans="2:2">
      <c r="B2291" s="51">
        <v>78</v>
      </c>
    </row>
    <row r="2292" spans="2:2">
      <c r="B2292" s="51">
        <v>79</v>
      </c>
    </row>
    <row r="2293" spans="2:2">
      <c r="B2293" s="51">
        <v>74</v>
      </c>
    </row>
    <row r="2294" spans="2:2">
      <c r="B2294" s="51">
        <v>65</v>
      </c>
    </row>
    <row r="2295" spans="2:2">
      <c r="B2295" s="51">
        <v>32</v>
      </c>
    </row>
    <row r="2296" spans="2:2">
      <c r="B2296" s="51">
        <v>35</v>
      </c>
    </row>
    <row r="2297" spans="2:2">
      <c r="B2297" s="51">
        <v>34</v>
      </c>
    </row>
    <row r="2298" spans="2:2">
      <c r="B2298" s="51">
        <v>36</v>
      </c>
    </row>
    <row r="2299" spans="2:2">
      <c r="B2299" s="51">
        <v>36</v>
      </c>
    </row>
    <row r="2300" spans="2:2">
      <c r="B2300" s="51">
        <v>35</v>
      </c>
    </row>
    <row r="2301" spans="2:2">
      <c r="B2301" s="51">
        <v>32</v>
      </c>
    </row>
    <row r="2302" spans="2:2">
      <c r="B2302" s="51">
        <v>41</v>
      </c>
    </row>
    <row r="2303" spans="2:2">
      <c r="B2303" s="51">
        <v>44</v>
      </c>
    </row>
    <row r="2304" spans="2:2">
      <c r="B2304" s="51">
        <v>48</v>
      </c>
    </row>
    <row r="2305" spans="2:2">
      <c r="B2305" s="51">
        <v>46</v>
      </c>
    </row>
    <row r="2306" spans="2:2">
      <c r="B2306" s="51">
        <v>43</v>
      </c>
    </row>
    <row r="2307" spans="2:2">
      <c r="B2307" s="51">
        <v>44</v>
      </c>
    </row>
    <row r="2308" spans="2:2">
      <c r="B2308" s="51">
        <v>47</v>
      </c>
    </row>
    <row r="2309" spans="2:2">
      <c r="B2309" s="51">
        <v>47</v>
      </c>
    </row>
    <row r="2310" spans="2:2">
      <c r="B2310" s="51">
        <v>43</v>
      </c>
    </row>
    <row r="2311" spans="2:2">
      <c r="B2311" s="51">
        <v>43</v>
      </c>
    </row>
    <row r="2312" spans="2:2">
      <c r="B2312" s="51">
        <v>42</v>
      </c>
    </row>
    <row r="2313" spans="2:2">
      <c r="B2313" s="51">
        <v>43</v>
      </c>
    </row>
    <row r="2314" spans="2:2">
      <c r="B2314" s="51">
        <v>48</v>
      </c>
    </row>
    <row r="2315" spans="2:2">
      <c r="B2315" s="51">
        <v>41</v>
      </c>
    </row>
    <row r="2316" spans="2:2">
      <c r="B2316" s="51">
        <v>42</v>
      </c>
    </row>
    <row r="2317" spans="2:2">
      <c r="B2317" s="51">
        <v>46</v>
      </c>
    </row>
    <row r="2318" spans="2:2">
      <c r="B2318" s="51">
        <v>43</v>
      </c>
    </row>
    <row r="2319" spans="2:2">
      <c r="B2319" s="51">
        <v>45</v>
      </c>
    </row>
    <row r="2320" spans="2:2">
      <c r="B2320" s="51">
        <v>44</v>
      </c>
    </row>
    <row r="2321" spans="2:2">
      <c r="B2321" s="51">
        <v>44</v>
      </c>
    </row>
    <row r="2322" spans="2:2">
      <c r="B2322" s="51">
        <v>42</v>
      </c>
    </row>
    <row r="2323" spans="2:2">
      <c r="B2323" s="51">
        <v>57</v>
      </c>
    </row>
    <row r="2324" spans="2:2">
      <c r="B2324" s="51">
        <v>43</v>
      </c>
    </row>
    <row r="2325" spans="2:2">
      <c r="B2325" s="51">
        <v>44</v>
      </c>
    </row>
    <row r="2326" spans="2:2">
      <c r="B2326" s="51">
        <v>40</v>
      </c>
    </row>
    <row r="2327" spans="2:2">
      <c r="B2327" s="51">
        <v>43</v>
      </c>
    </row>
    <row r="2328" spans="2:2">
      <c r="B2328" s="51">
        <v>49</v>
      </c>
    </row>
    <row r="2329" spans="2:2">
      <c r="B2329" s="51">
        <v>47</v>
      </c>
    </row>
    <row r="2330" spans="2:2">
      <c r="B2330" s="51">
        <v>44</v>
      </c>
    </row>
    <row r="2331" spans="2:2">
      <c r="B2331" s="51">
        <v>42</v>
      </c>
    </row>
    <row r="2332" spans="2:2">
      <c r="B2332" s="51">
        <v>42</v>
      </c>
    </row>
    <row r="2333" spans="2:2">
      <c r="B2333" s="51">
        <v>46</v>
      </c>
    </row>
    <row r="2334" spans="2:2">
      <c r="B2334" s="51">
        <v>50</v>
      </c>
    </row>
    <row r="2335" spans="2:2">
      <c r="B2335" s="51">
        <v>41</v>
      </c>
    </row>
    <row r="2336" spans="2:2">
      <c r="B2336" s="51">
        <v>55</v>
      </c>
    </row>
    <row r="2337" spans="2:2">
      <c r="B2337" s="51">
        <v>56</v>
      </c>
    </row>
    <row r="2338" spans="2:2">
      <c r="B2338" s="51">
        <v>45</v>
      </c>
    </row>
    <row r="2339" spans="2:2">
      <c r="B2339" s="51">
        <v>52</v>
      </c>
    </row>
    <row r="2340" spans="2:2">
      <c r="B2340" s="51">
        <v>49</v>
      </c>
    </row>
    <row r="2341" spans="2:2">
      <c r="B2341" s="51">
        <v>53</v>
      </c>
    </row>
    <row r="2342" spans="2:2">
      <c r="B2342" s="51">
        <v>57</v>
      </c>
    </row>
    <row r="2343" spans="2:2">
      <c r="B2343" s="51">
        <v>42</v>
      </c>
    </row>
    <row r="2344" spans="2:2">
      <c r="B2344" s="51">
        <v>47</v>
      </c>
    </row>
    <row r="2345" spans="2:2">
      <c r="B2345" s="51">
        <v>40</v>
      </c>
    </row>
    <row r="2346" spans="2:2">
      <c r="B2346" s="51">
        <v>50</v>
      </c>
    </row>
    <row r="2347" spans="2:2">
      <c r="B2347" s="51">
        <v>49</v>
      </c>
    </row>
    <row r="2348" spans="2:2">
      <c r="B2348" s="51">
        <v>41</v>
      </c>
    </row>
    <row r="2349" spans="2:2">
      <c r="B2349" s="51">
        <v>55</v>
      </c>
    </row>
    <row r="2350" spans="2:2">
      <c r="B2350" s="51">
        <v>56</v>
      </c>
    </row>
    <row r="2351" spans="2:2">
      <c r="B2351" s="51">
        <v>43</v>
      </c>
    </row>
    <row r="2352" spans="2:2">
      <c r="B2352" s="51">
        <v>54</v>
      </c>
    </row>
    <row r="2353" spans="2:2">
      <c r="B2353" s="51">
        <v>43</v>
      </c>
    </row>
    <row r="2354" spans="2:2">
      <c r="B2354" s="51">
        <v>51</v>
      </c>
    </row>
    <row r="2355" spans="2:2">
      <c r="B2355" s="51">
        <v>46</v>
      </c>
    </row>
    <row r="2356" spans="2:2">
      <c r="B2356" s="51">
        <v>51</v>
      </c>
    </row>
    <row r="2357" spans="2:2">
      <c r="B2357" s="51">
        <v>60</v>
      </c>
    </row>
    <row r="2358" spans="2:2">
      <c r="B2358" s="51">
        <v>54</v>
      </c>
    </row>
    <row r="2359" spans="2:2">
      <c r="B2359" s="51">
        <v>42</v>
      </c>
    </row>
    <row r="2360" spans="2:2">
      <c r="B2360" s="51">
        <v>57</v>
      </c>
    </row>
    <row r="2361" spans="2:2">
      <c r="B2361" s="51">
        <v>34</v>
      </c>
    </row>
    <row r="2362" spans="2:2">
      <c r="B2362" s="51">
        <v>30</v>
      </c>
    </row>
    <row r="2363" spans="2:2">
      <c r="B2363" s="51">
        <v>30</v>
      </c>
    </row>
    <row r="2364" spans="2:2">
      <c r="B2364" s="51">
        <v>31</v>
      </c>
    </row>
    <row r="2365" spans="2:2">
      <c r="B2365" s="51">
        <v>28</v>
      </c>
    </row>
    <row r="2366" spans="2:2">
      <c r="B2366" s="51">
        <v>32</v>
      </c>
    </row>
    <row r="2367" spans="2:2">
      <c r="B2367" s="51">
        <v>32</v>
      </c>
    </row>
    <row r="2368" spans="2:2">
      <c r="B2368" s="51">
        <v>33</v>
      </c>
    </row>
    <row r="2369" spans="2:2">
      <c r="B2369" s="51">
        <v>32</v>
      </c>
    </row>
    <row r="2370" spans="2:2">
      <c r="B2370" s="51">
        <v>32</v>
      </c>
    </row>
    <row r="2371" spans="2:2">
      <c r="B2371" s="51">
        <v>34</v>
      </c>
    </row>
    <row r="2372" spans="2:2">
      <c r="B2372" s="51">
        <v>34</v>
      </c>
    </row>
    <row r="2373" spans="2:2">
      <c r="B2373" s="51">
        <v>31</v>
      </c>
    </row>
    <row r="2374" spans="2:2">
      <c r="B2374" s="51">
        <v>31</v>
      </c>
    </row>
    <row r="2375" spans="2:2">
      <c r="B2375" s="51">
        <v>32</v>
      </c>
    </row>
    <row r="2376" spans="2:2">
      <c r="B2376" s="51">
        <v>30</v>
      </c>
    </row>
    <row r="2377" spans="2:2">
      <c r="B2377" s="51">
        <v>30</v>
      </c>
    </row>
    <row r="2378" spans="2:2">
      <c r="B2378" s="51">
        <v>31</v>
      </c>
    </row>
    <row r="2379" spans="2:2">
      <c r="B2379" s="51">
        <v>32</v>
      </c>
    </row>
    <row r="2380" spans="2:2">
      <c r="B2380" s="51">
        <v>30</v>
      </c>
    </row>
    <row r="2381" spans="2:2">
      <c r="B2381" s="51">
        <v>33</v>
      </c>
    </row>
    <row r="2382" spans="2:2">
      <c r="B2382" s="51">
        <v>35</v>
      </c>
    </row>
    <row r="2383" spans="2:2">
      <c r="B2383" s="51">
        <v>33</v>
      </c>
    </row>
    <row r="2384" spans="2:2">
      <c r="B2384" s="51">
        <v>34</v>
      </c>
    </row>
    <row r="2385" spans="2:2">
      <c r="B2385" s="51">
        <v>33</v>
      </c>
    </row>
    <row r="2386" spans="2:2">
      <c r="B2386" s="51">
        <v>32</v>
      </c>
    </row>
    <row r="2387" spans="2:2">
      <c r="B2387" s="51">
        <v>34</v>
      </c>
    </row>
    <row r="2388" spans="2:2">
      <c r="B2388" s="51">
        <v>31</v>
      </c>
    </row>
    <row r="2389" spans="2:2">
      <c r="B2389" s="51">
        <v>28</v>
      </c>
    </row>
    <row r="2390" spans="2:2">
      <c r="B2390" s="51">
        <v>32</v>
      </c>
    </row>
    <row r="2391" spans="2:2">
      <c r="B2391" s="51">
        <v>33</v>
      </c>
    </row>
    <row r="2392" spans="2:2">
      <c r="B2392" s="51">
        <v>35</v>
      </c>
    </row>
    <row r="2393" spans="2:2">
      <c r="B2393" s="51">
        <v>34</v>
      </c>
    </row>
    <row r="2394" spans="2:2">
      <c r="B2394" s="51">
        <v>33</v>
      </c>
    </row>
    <row r="2395" spans="2:2">
      <c r="B2395" s="51">
        <v>32</v>
      </c>
    </row>
    <row r="2396" spans="2:2">
      <c r="B2396" s="51">
        <v>32</v>
      </c>
    </row>
    <row r="2397" spans="2:2">
      <c r="B2397" s="51">
        <v>35</v>
      </c>
    </row>
    <row r="2398" spans="2:2">
      <c r="B2398" s="51">
        <v>35</v>
      </c>
    </row>
    <row r="2399" spans="2:2">
      <c r="B2399" s="51">
        <v>36</v>
      </c>
    </row>
    <row r="2400" spans="2:2">
      <c r="B2400" s="51">
        <v>36</v>
      </c>
    </row>
    <row r="2401" spans="2:2">
      <c r="B2401" s="51">
        <v>37</v>
      </c>
    </row>
    <row r="2402" spans="2:2">
      <c r="B2402" s="51">
        <v>37</v>
      </c>
    </row>
    <row r="2403" spans="2:2">
      <c r="B2403" s="51">
        <v>38</v>
      </c>
    </row>
    <row r="2404" spans="2:2">
      <c r="B2404" s="51">
        <v>55</v>
      </c>
    </row>
    <row r="2405" spans="2:2">
      <c r="B2405" s="51">
        <v>63</v>
      </c>
    </row>
    <row r="2406" spans="2:2">
      <c r="B2406" s="51">
        <v>55</v>
      </c>
    </row>
    <row r="2407" spans="2:2">
      <c r="B2407" s="51">
        <v>62</v>
      </c>
    </row>
    <row r="2408" spans="2:2">
      <c r="B2408" s="51">
        <v>59</v>
      </c>
    </row>
    <row r="2409" spans="2:2">
      <c r="B2409" s="51">
        <v>51</v>
      </c>
    </row>
    <row r="2410" spans="2:2">
      <c r="B2410" s="51">
        <v>54</v>
      </c>
    </row>
    <row r="2411" spans="2:2">
      <c r="B2411" s="51">
        <v>53</v>
      </c>
    </row>
    <row r="2412" spans="2:2">
      <c r="B2412" s="51">
        <v>54</v>
      </c>
    </row>
    <row r="2413" spans="2:2">
      <c r="B2413" s="51">
        <v>51</v>
      </c>
    </row>
    <row r="2414" spans="2:2">
      <c r="B2414" s="51">
        <v>60</v>
      </c>
    </row>
    <row r="2415" spans="2:2">
      <c r="B2415" s="51">
        <v>72</v>
      </c>
    </row>
    <row r="2416" spans="2:2">
      <c r="B2416" s="51">
        <v>61</v>
      </c>
    </row>
    <row r="2417" spans="2:2">
      <c r="B2417" s="51">
        <v>55</v>
      </c>
    </row>
    <row r="2418" spans="2:2">
      <c r="B2418" s="51">
        <v>58</v>
      </c>
    </row>
    <row r="2419" spans="2:2">
      <c r="B2419" s="51">
        <v>62</v>
      </c>
    </row>
    <row r="2420" spans="2:2">
      <c r="B2420" s="51">
        <v>54</v>
      </c>
    </row>
    <row r="2421" spans="2:2">
      <c r="B2421" s="51">
        <v>51</v>
      </c>
    </row>
    <row r="2422" spans="2:2">
      <c r="B2422" s="51">
        <v>52</v>
      </c>
    </row>
    <row r="2423" spans="2:2">
      <c r="B2423" s="51">
        <v>58</v>
      </c>
    </row>
    <row r="2424" spans="2:2">
      <c r="B2424" s="51">
        <v>54</v>
      </c>
    </row>
    <row r="2425" spans="2:2">
      <c r="B2425" s="51">
        <v>51</v>
      </c>
    </row>
    <row r="2426" spans="2:2">
      <c r="B2426" s="51">
        <v>52</v>
      </c>
    </row>
    <row r="2427" spans="2:2">
      <c r="B2427" s="51">
        <v>57</v>
      </c>
    </row>
    <row r="2428" spans="2:2">
      <c r="B2428" s="51">
        <v>53</v>
      </c>
    </row>
    <row r="2429" spans="2:2">
      <c r="B2429" s="51">
        <v>66</v>
      </c>
    </row>
    <row r="2430" spans="2:2">
      <c r="B2430" s="51">
        <v>67</v>
      </c>
    </row>
    <row r="2431" spans="2:2">
      <c r="B2431" s="51">
        <v>52</v>
      </c>
    </row>
    <row r="2432" spans="2:2">
      <c r="B2432" s="51">
        <v>57</v>
      </c>
    </row>
    <row r="2433" spans="2:2">
      <c r="B2433" s="51">
        <v>55</v>
      </c>
    </row>
    <row r="2434" spans="2:2">
      <c r="B2434" s="51">
        <v>52</v>
      </c>
    </row>
    <row r="2435" spans="2:2">
      <c r="B2435" s="51">
        <v>56</v>
      </c>
    </row>
    <row r="2436" spans="2:2">
      <c r="B2436" s="51">
        <v>54</v>
      </c>
    </row>
    <row r="2437" spans="2:2">
      <c r="B2437" s="51">
        <v>37</v>
      </c>
    </row>
    <row r="2438" spans="2:2">
      <c r="B2438" s="51">
        <v>55</v>
      </c>
    </row>
    <row r="2439" spans="2:2">
      <c r="B2439" s="51">
        <v>54</v>
      </c>
    </row>
    <row r="2440" spans="2:2">
      <c r="B2440" s="51">
        <v>56</v>
      </c>
    </row>
    <row r="2441" spans="2:2">
      <c r="B2441" s="51">
        <v>55</v>
      </c>
    </row>
    <row r="2442" spans="2:2">
      <c r="B2442" s="51">
        <v>59</v>
      </c>
    </row>
    <row r="2443" spans="2:2">
      <c r="B2443" s="51">
        <v>53</v>
      </c>
    </row>
    <row r="2444" spans="2:2">
      <c r="B2444" s="51">
        <v>36</v>
      </c>
    </row>
    <row r="2445" spans="2:2">
      <c r="B2445" s="51">
        <v>39</v>
      </c>
    </row>
    <row r="2446" spans="2:2">
      <c r="B2446" s="51">
        <v>40</v>
      </c>
    </row>
    <row r="2447" spans="2:2">
      <c r="B2447" s="51">
        <v>35</v>
      </c>
    </row>
    <row r="2448" spans="2:2">
      <c r="B2448" s="51">
        <v>36</v>
      </c>
    </row>
    <row r="2449" spans="2:2">
      <c r="B2449" s="51">
        <v>35</v>
      </c>
    </row>
    <row r="2450" spans="2:2">
      <c r="B2450" s="51">
        <v>35</v>
      </c>
    </row>
    <row r="2451" spans="2:2">
      <c r="B2451" s="51">
        <v>38</v>
      </c>
    </row>
    <row r="2452" spans="2:2">
      <c r="B2452" s="51">
        <v>39</v>
      </c>
    </row>
    <row r="2453" spans="2:2">
      <c r="B2453" s="51">
        <v>38</v>
      </c>
    </row>
    <row r="2454" spans="2:2">
      <c r="B2454" s="51">
        <v>36</v>
      </c>
    </row>
    <row r="2455" spans="2:2">
      <c r="B2455" s="51">
        <v>38</v>
      </c>
    </row>
    <row r="2456" spans="2:2">
      <c r="B2456" s="51">
        <v>39</v>
      </c>
    </row>
    <row r="2457" spans="2:2">
      <c r="B2457" s="51">
        <v>39</v>
      </c>
    </row>
    <row r="2458" spans="2:2">
      <c r="B2458" s="51">
        <v>38</v>
      </c>
    </row>
    <row r="2459" spans="2:2">
      <c r="B2459" s="51">
        <v>37</v>
      </c>
    </row>
    <row r="2460" spans="2:2">
      <c r="B2460" s="51">
        <v>38</v>
      </c>
    </row>
    <row r="2461" spans="2:2">
      <c r="B2461" s="31">
        <v>41</v>
      </c>
    </row>
    <row r="2462" spans="2:2">
      <c r="B2462" s="31">
        <v>46</v>
      </c>
    </row>
    <row r="2463" spans="2:2">
      <c r="B2463" s="31">
        <v>40</v>
      </c>
    </row>
    <row r="2464" spans="2:2">
      <c r="B2464" s="31">
        <v>43</v>
      </c>
    </row>
    <row r="2465" spans="2:2">
      <c r="B2465" s="31">
        <v>45</v>
      </c>
    </row>
    <row r="2466" spans="2:2">
      <c r="B2466" s="31">
        <v>40</v>
      </c>
    </row>
    <row r="2467" spans="2:2">
      <c r="B2467" s="31">
        <v>49</v>
      </c>
    </row>
    <row r="2468" spans="2:2">
      <c r="B2468" s="31">
        <v>44</v>
      </c>
    </row>
    <row r="2469" spans="2:2">
      <c r="B2469" s="31">
        <v>43</v>
      </c>
    </row>
    <row r="2470" spans="2:2">
      <c r="B2470" s="31">
        <v>51</v>
      </c>
    </row>
    <row r="2471" spans="2:2">
      <c r="B2471" s="31">
        <v>60</v>
      </c>
    </row>
    <row r="2472" spans="2:2">
      <c r="B2472" s="31">
        <v>72</v>
      </c>
    </row>
    <row r="2473" spans="2:2">
      <c r="B2473" s="31">
        <v>74</v>
      </c>
    </row>
    <row r="2474" spans="2:2">
      <c r="B2474" s="31">
        <v>59</v>
      </c>
    </row>
    <row r="2475" spans="2:2">
      <c r="B2475" s="31">
        <v>50</v>
      </c>
    </row>
    <row r="2476" spans="2:2">
      <c r="B2476" s="31">
        <v>50</v>
      </c>
    </row>
    <row r="2477" spans="2:2">
      <c r="B2477" s="31">
        <v>54</v>
      </c>
    </row>
    <row r="2478" spans="2:2">
      <c r="B2478" s="31">
        <v>59</v>
      </c>
    </row>
    <row r="2479" spans="2:2">
      <c r="B2479" s="31">
        <v>50</v>
      </c>
    </row>
    <row r="2480" spans="2:2">
      <c r="B2480" s="31">
        <v>52</v>
      </c>
    </row>
    <row r="2481" spans="2:2">
      <c r="B2481" s="31">
        <v>58</v>
      </c>
    </row>
    <row r="2482" spans="2:2">
      <c r="B2482" s="31">
        <v>54</v>
      </c>
    </row>
    <row r="2483" spans="2:2">
      <c r="B2483" s="31">
        <v>63</v>
      </c>
    </row>
    <row r="2484" spans="2:2">
      <c r="B2484" s="31">
        <v>39</v>
      </c>
    </row>
    <row r="2485" spans="2:2">
      <c r="B2485" s="31">
        <v>42</v>
      </c>
    </row>
    <row r="2486" spans="2:2">
      <c r="B2486" s="31">
        <v>40</v>
      </c>
    </row>
    <row r="2487" spans="2:2">
      <c r="B2487" s="31">
        <v>38</v>
      </c>
    </row>
    <row r="2488" spans="2:2">
      <c r="B2488" s="31">
        <v>40</v>
      </c>
    </row>
    <row r="2489" spans="2:2">
      <c r="B2489" s="31">
        <v>38</v>
      </c>
    </row>
    <row r="2490" spans="2:2">
      <c r="B2490" s="31">
        <v>65</v>
      </c>
    </row>
    <row r="2491" spans="2:2">
      <c r="B2491" s="31">
        <v>48</v>
      </c>
    </row>
    <row r="2492" spans="2:2">
      <c r="B2492" s="31">
        <v>44</v>
      </c>
    </row>
    <row r="2493" spans="2:2">
      <c r="B2493" s="31">
        <v>46</v>
      </c>
    </row>
    <row r="2494" spans="2:2">
      <c r="B2494" s="31">
        <v>43</v>
      </c>
    </row>
    <row r="2495" spans="2:2">
      <c r="B2495" s="31">
        <v>47</v>
      </c>
    </row>
    <row r="2496" spans="2:2">
      <c r="B2496" s="31">
        <v>53</v>
      </c>
    </row>
    <row r="2497" spans="2:2">
      <c r="B2497" s="31">
        <v>52</v>
      </c>
    </row>
    <row r="2498" spans="2:2">
      <c r="B2498" s="31">
        <v>50</v>
      </c>
    </row>
    <row r="2499" spans="2:2">
      <c r="B2499" s="31">
        <v>51</v>
      </c>
    </row>
    <row r="2500" spans="2:2">
      <c r="B2500" s="31">
        <v>43</v>
      </c>
    </row>
    <row r="2501" spans="2:2">
      <c r="B2501" s="31">
        <v>45</v>
      </c>
    </row>
    <row r="2502" spans="2:2">
      <c r="B2502" s="31">
        <v>42</v>
      </c>
    </row>
    <row r="2503" spans="2:2">
      <c r="B2503" s="31">
        <v>41</v>
      </c>
    </row>
    <row r="2504" spans="2:2">
      <c r="B2504" s="31">
        <v>39</v>
      </c>
    </row>
    <row r="2505" spans="2:2">
      <c r="B2505" s="31">
        <v>43</v>
      </c>
    </row>
    <row r="2506" spans="2:2">
      <c r="B2506" s="31">
        <v>44</v>
      </c>
    </row>
    <row r="2507" spans="2:2">
      <c r="B2507" s="31">
        <v>45</v>
      </c>
    </row>
    <row r="2508" spans="2:2">
      <c r="B2508" s="31">
        <v>40</v>
      </c>
    </row>
    <row r="2509" spans="2:2">
      <c r="B2509" s="31">
        <v>38</v>
      </c>
    </row>
    <row r="2510" spans="2:2">
      <c r="B2510" s="31">
        <v>39</v>
      </c>
    </row>
    <row r="2511" spans="2:2">
      <c r="B2511" s="31">
        <v>44</v>
      </c>
    </row>
    <row r="2512" spans="2:2">
      <c r="B2512" s="31">
        <v>42</v>
      </c>
    </row>
    <row r="2513" spans="2:2">
      <c r="B2513" s="31">
        <v>39</v>
      </c>
    </row>
    <row r="2514" spans="2:2">
      <c r="B2514" s="31">
        <v>44</v>
      </c>
    </row>
    <row r="2515" spans="2:2">
      <c r="B2515" s="31">
        <v>42</v>
      </c>
    </row>
    <row r="2516" spans="2:2">
      <c r="B2516" s="31">
        <v>52</v>
      </c>
    </row>
    <row r="2517" spans="2:2">
      <c r="B2517" s="31">
        <v>60</v>
      </c>
    </row>
    <row r="2518" spans="2:2">
      <c r="B2518" s="31">
        <v>67</v>
      </c>
    </row>
    <row r="2519" spans="2:2">
      <c r="B2519" s="31">
        <v>79</v>
      </c>
    </row>
    <row r="2520" spans="2:2">
      <c r="B2520" s="31">
        <v>72</v>
      </c>
    </row>
    <row r="2521" spans="2:2">
      <c r="B2521" s="31">
        <v>67</v>
      </c>
    </row>
    <row r="2522" spans="2:2">
      <c r="B2522" s="31">
        <v>65</v>
      </c>
    </row>
    <row r="2523" spans="2:2">
      <c r="B2523" s="31">
        <v>61</v>
      </c>
    </row>
    <row r="2524" spans="2:2">
      <c r="B2524" s="31">
        <v>56</v>
      </c>
    </row>
    <row r="2525" spans="2:2">
      <c r="B2525" s="31">
        <v>58</v>
      </c>
    </row>
    <row r="2526" spans="2:2">
      <c r="B2526" s="31">
        <v>68</v>
      </c>
    </row>
    <row r="2527" spans="2:2">
      <c r="B2527" s="31">
        <v>54</v>
      </c>
    </row>
    <row r="2528" spans="2:2">
      <c r="B2528" s="31">
        <v>57</v>
      </c>
    </row>
    <row r="2529" spans="2:2">
      <c r="B2529" s="31">
        <v>52</v>
      </c>
    </row>
    <row r="2530" spans="2:2">
      <c r="B2530" s="31">
        <v>48</v>
      </c>
    </row>
    <row r="2531" spans="2:2">
      <c r="B2531" s="31">
        <v>46</v>
      </c>
    </row>
    <row r="2532" spans="2:2">
      <c r="B2532" s="31">
        <v>47</v>
      </c>
    </row>
    <row r="2533" spans="2:2">
      <c r="B2533" s="31">
        <v>44</v>
      </c>
    </row>
    <row r="2534" spans="2:2">
      <c r="B2534" s="31">
        <v>66</v>
      </c>
    </row>
    <row r="2535" spans="2:2">
      <c r="B2535" s="31">
        <v>63</v>
      </c>
    </row>
    <row r="2536" spans="2:2">
      <c r="B2536" s="31">
        <v>49</v>
      </c>
    </row>
    <row r="2537" spans="2:2">
      <c r="B2537" s="31">
        <v>49</v>
      </c>
    </row>
    <row r="2538" spans="2:2">
      <c r="B2538" s="31">
        <v>50</v>
      </c>
    </row>
    <row r="2539" spans="2:2">
      <c r="B2539" s="31">
        <v>47</v>
      </c>
    </row>
    <row r="2540" spans="2:2">
      <c r="B2540" s="31">
        <v>58</v>
      </c>
    </row>
    <row r="2541" spans="2:2">
      <c r="B2541" s="31">
        <v>48</v>
      </c>
    </row>
    <row r="2542" spans="2:2">
      <c r="B2542" s="31">
        <v>50</v>
      </c>
    </row>
    <row r="2543" spans="2:2">
      <c r="B2543" s="31">
        <v>47</v>
      </c>
    </row>
    <row r="2544" spans="2:2">
      <c r="B2544" s="31">
        <v>50</v>
      </c>
    </row>
    <row r="2545" spans="2:2">
      <c r="B2545" s="31">
        <v>63</v>
      </c>
    </row>
    <row r="2546" spans="2:2">
      <c r="B2546" s="31">
        <v>67</v>
      </c>
    </row>
    <row r="2547" spans="2:2">
      <c r="B2547" s="31">
        <v>56</v>
      </c>
    </row>
    <row r="2548" spans="2:2">
      <c r="B2548" s="31">
        <v>52</v>
      </c>
    </row>
    <row r="2549" spans="2:2">
      <c r="B2549" s="31">
        <v>49</v>
      </c>
    </row>
    <row r="2550" spans="2:2">
      <c r="B2550" s="31">
        <v>48</v>
      </c>
    </row>
    <row r="2551" spans="2:2">
      <c r="B2551" s="31">
        <v>48</v>
      </c>
    </row>
    <row r="2552" spans="2:2">
      <c r="B2552" s="31">
        <v>48</v>
      </c>
    </row>
    <row r="2553" spans="2:2">
      <c r="B2553" s="31">
        <v>50</v>
      </c>
    </row>
    <row r="2554" spans="2:2">
      <c r="B2554" s="31">
        <v>52</v>
      </c>
    </row>
    <row r="2555" spans="2:2">
      <c r="B2555" s="31">
        <v>49</v>
      </c>
    </row>
    <row r="2556" spans="2:2">
      <c r="B2556" s="31">
        <v>44</v>
      </c>
    </row>
    <row r="2557" spans="2:2">
      <c r="B2557" s="31">
        <v>48</v>
      </c>
    </row>
    <row r="2558" spans="2:2">
      <c r="B2558" s="31">
        <v>43</v>
      </c>
    </row>
    <row r="2559" spans="2:2">
      <c r="B2559" s="31">
        <v>45</v>
      </c>
    </row>
    <row r="2560" spans="2:2">
      <c r="B2560" s="31">
        <v>43</v>
      </c>
    </row>
    <row r="2561" spans="2:2">
      <c r="B2561" s="31">
        <v>67</v>
      </c>
    </row>
    <row r="2562" spans="2:2">
      <c r="B2562" s="31">
        <v>64</v>
      </c>
    </row>
    <row r="2563" spans="2:2">
      <c r="B2563" s="31">
        <v>70</v>
      </c>
    </row>
    <row r="2564" spans="2:2">
      <c r="B2564" s="31">
        <v>43</v>
      </c>
    </row>
    <row r="2565" spans="2:2">
      <c r="B2565" s="31">
        <v>47</v>
      </c>
    </row>
    <row r="2566" spans="2:2">
      <c r="B2566" s="31">
        <v>51</v>
      </c>
    </row>
    <row r="2567" spans="2:2">
      <c r="B2567" s="31">
        <v>44</v>
      </c>
    </row>
    <row r="2568" spans="2:2">
      <c r="B2568" s="31">
        <v>46</v>
      </c>
    </row>
    <row r="2569" spans="2:2">
      <c r="B2569" s="31">
        <v>41</v>
      </c>
    </row>
    <row r="2570" spans="2:2">
      <c r="B2570" s="31">
        <v>42</v>
      </c>
    </row>
    <row r="2571" spans="2:2">
      <c r="B2571" s="228">
        <v>37</v>
      </c>
    </row>
    <row r="2572" spans="2:2">
      <c r="B2572" s="53">
        <v>35</v>
      </c>
    </row>
    <row r="2573" spans="2:2">
      <c r="B2573" s="53">
        <v>38</v>
      </c>
    </row>
    <row r="2574" spans="2:2">
      <c r="B2574" s="53">
        <v>38</v>
      </c>
    </row>
    <row r="2575" spans="2:2">
      <c r="B2575" s="53">
        <v>32</v>
      </c>
    </row>
    <row r="2576" spans="2:2">
      <c r="B2576" s="53">
        <v>37</v>
      </c>
    </row>
    <row r="2577" spans="2:2">
      <c r="B2577" s="53">
        <v>35</v>
      </c>
    </row>
    <row r="2578" spans="2:2">
      <c r="B2578" s="53">
        <v>34</v>
      </c>
    </row>
    <row r="2579" spans="2:2">
      <c r="B2579" s="53">
        <v>38</v>
      </c>
    </row>
    <row r="2580" spans="2:2">
      <c r="B2580" s="53">
        <v>37</v>
      </c>
    </row>
    <row r="2581" spans="2:2">
      <c r="B2581" s="53">
        <v>38</v>
      </c>
    </row>
    <row r="2582" spans="2:2">
      <c r="B2582" s="53">
        <v>36</v>
      </c>
    </row>
    <row r="2583" spans="2:2">
      <c r="B2583" s="53">
        <v>38</v>
      </c>
    </row>
    <row r="2584" spans="2:2">
      <c r="B2584" s="53">
        <v>36</v>
      </c>
    </row>
    <row r="2585" spans="2:2">
      <c r="B2585" s="53">
        <v>37</v>
      </c>
    </row>
    <row r="2586" spans="2:2">
      <c r="B2586" s="53">
        <v>35</v>
      </c>
    </row>
    <row r="2587" spans="2:2">
      <c r="B2587" s="53">
        <v>36</v>
      </c>
    </row>
    <row r="2588" spans="2:2">
      <c r="B2588" s="53">
        <v>72</v>
      </c>
    </row>
    <row r="2589" spans="2:2">
      <c r="B2589" s="53">
        <v>76</v>
      </c>
    </row>
    <row r="2590" spans="2:2">
      <c r="B2590" s="53">
        <v>68</v>
      </c>
    </row>
    <row r="2591" spans="2:2">
      <c r="B2591" s="53">
        <v>74</v>
      </c>
    </row>
    <row r="2592" spans="2:2">
      <c r="B2592" s="53">
        <v>78</v>
      </c>
    </row>
    <row r="2593" spans="2:2">
      <c r="B2593" s="53">
        <v>65</v>
      </c>
    </row>
    <row r="2594" spans="2:2">
      <c r="B2594" s="53">
        <v>74</v>
      </c>
    </row>
    <row r="2595" spans="2:2">
      <c r="B2595" s="53">
        <v>68</v>
      </c>
    </row>
    <row r="2596" spans="2:2">
      <c r="B2596" s="53">
        <v>62</v>
      </c>
    </row>
    <row r="2597" spans="2:2">
      <c r="B2597" s="53">
        <v>74</v>
      </c>
    </row>
    <row r="2598" spans="2:2">
      <c r="B2598" s="53">
        <v>62</v>
      </c>
    </row>
    <row r="2599" spans="2:2">
      <c r="B2599" s="53">
        <v>60</v>
      </c>
    </row>
    <row r="2600" spans="2:2">
      <c r="B2600" s="53">
        <v>47</v>
      </c>
    </row>
    <row r="2601" spans="2:2">
      <c r="B2601" s="53">
        <v>52</v>
      </c>
    </row>
    <row r="2602" spans="2:2">
      <c r="B2602" s="53">
        <v>55</v>
      </c>
    </row>
    <row r="2603" spans="2:2">
      <c r="B2603" s="53">
        <v>46</v>
      </c>
    </row>
    <row r="2604" spans="2:2">
      <c r="B2604" s="53">
        <v>55</v>
      </c>
    </row>
    <row r="2605" spans="2:2">
      <c r="B2605" s="53">
        <v>52</v>
      </c>
    </row>
    <row r="2606" spans="2:2">
      <c r="B2606" s="53">
        <v>54</v>
      </c>
    </row>
    <row r="2607" spans="2:2">
      <c r="B2607" s="53">
        <v>53</v>
      </c>
    </row>
    <row r="2608" spans="2:2">
      <c r="B2608" s="53">
        <v>56</v>
      </c>
    </row>
    <row r="2609" spans="2:2">
      <c r="B2609" s="53">
        <v>53</v>
      </c>
    </row>
    <row r="2610" spans="2:2">
      <c r="B2610" s="53">
        <v>58</v>
      </c>
    </row>
    <row r="2611" spans="2:2">
      <c r="B2611" s="53">
        <v>52</v>
      </c>
    </row>
    <row r="2612" spans="2:2">
      <c r="B2612" s="53">
        <v>55</v>
      </c>
    </row>
    <row r="2613" spans="2:2">
      <c r="B2613" s="53">
        <v>58</v>
      </c>
    </row>
    <row r="2614" spans="2:2">
      <c r="B2614" s="53">
        <v>55</v>
      </c>
    </row>
    <row r="2615" spans="2:2">
      <c r="B2615" s="53">
        <v>52</v>
      </c>
    </row>
    <row r="2616" spans="2:2">
      <c r="B2616" s="53">
        <v>57</v>
      </c>
    </row>
    <row r="2617" spans="2:2">
      <c r="B2617" s="31">
        <v>48</v>
      </c>
    </row>
    <row r="2618" spans="2:2">
      <c r="B2618" s="31">
        <v>46</v>
      </c>
    </row>
    <row r="2619" spans="2:2">
      <c r="B2619" s="31">
        <v>45</v>
      </c>
    </row>
    <row r="2620" spans="2:2">
      <c r="B2620" s="31">
        <v>37</v>
      </c>
    </row>
    <row r="2621" spans="2:2">
      <c r="B2621" s="31">
        <v>52</v>
      </c>
    </row>
    <row r="2622" spans="2:2">
      <c r="B2622" s="31">
        <v>45</v>
      </c>
    </row>
    <row r="2623" spans="2:2">
      <c r="B2623" s="31">
        <v>58</v>
      </c>
    </row>
    <row r="2624" spans="2:2">
      <c r="B2624" s="31">
        <v>46</v>
      </c>
    </row>
    <row r="2625" spans="2:2">
      <c r="B2625" s="31">
        <v>42</v>
      </c>
    </row>
    <row r="2626" spans="2:2">
      <c r="B2626" s="31">
        <v>48</v>
      </c>
    </row>
    <row r="2627" spans="2:2">
      <c r="B2627" s="31">
        <v>51</v>
      </c>
    </row>
    <row r="2628" spans="2:2">
      <c r="B2628" s="31">
        <v>51</v>
      </c>
    </row>
    <row r="2629" spans="2:2">
      <c r="B2629" s="31">
        <v>49</v>
      </c>
    </row>
    <row r="2630" spans="2:2">
      <c r="B2630" s="31">
        <v>50</v>
      </c>
    </row>
    <row r="2631" spans="2:2">
      <c r="B2631" s="31">
        <v>52</v>
      </c>
    </row>
    <row r="2632" spans="2:2">
      <c r="B2632" s="31">
        <v>47</v>
      </c>
    </row>
    <row r="2633" spans="2:2">
      <c r="B2633" s="34">
        <v>50</v>
      </c>
    </row>
    <row r="2634" spans="2:2">
      <c r="B2634" s="31">
        <v>48</v>
      </c>
    </row>
    <row r="2635" spans="2:2">
      <c r="B2635" s="31">
        <v>48</v>
      </c>
    </row>
    <row r="2636" spans="2:2">
      <c r="B2636" s="31">
        <v>55</v>
      </c>
    </row>
    <row r="2637" spans="2:2">
      <c r="B2637" s="31">
        <v>49</v>
      </c>
    </row>
    <row r="2638" spans="2:2">
      <c r="B2638" s="31">
        <v>43</v>
      </c>
    </row>
    <row r="2639" spans="2:2">
      <c r="B2639" s="31">
        <v>54</v>
      </c>
    </row>
    <row r="2640" spans="2:2">
      <c r="B2640" s="31">
        <v>52</v>
      </c>
    </row>
    <row r="2641" spans="2:2">
      <c r="B2641" s="31">
        <v>61</v>
      </c>
    </row>
    <row r="2642" spans="2:2">
      <c r="B2642" s="32">
        <v>46</v>
      </c>
    </row>
    <row r="2643" spans="2:2">
      <c r="B2643" s="32">
        <v>52</v>
      </c>
    </row>
    <row r="2644" spans="2:2">
      <c r="B2644" s="32">
        <v>44</v>
      </c>
    </row>
    <row r="2645" spans="2:2">
      <c r="B2645" s="32">
        <v>60</v>
      </c>
    </row>
    <row r="2646" spans="2:2">
      <c r="B2646" s="32">
        <v>53</v>
      </c>
    </row>
    <row r="2647" spans="2:2">
      <c r="B2647" s="32">
        <v>57</v>
      </c>
    </row>
    <row r="2648" spans="2:2">
      <c r="B2648" s="32">
        <v>48</v>
      </c>
    </row>
    <row r="2649" spans="2:2">
      <c r="B2649" s="31">
        <v>55</v>
      </c>
    </row>
    <row r="2650" spans="2:2">
      <c r="B2650" s="31">
        <v>49</v>
      </c>
    </row>
    <row r="2651" spans="2:2">
      <c r="B2651" s="31">
        <v>51</v>
      </c>
    </row>
    <row r="2652" spans="2:2">
      <c r="B2652" s="32">
        <v>62</v>
      </c>
    </row>
    <row r="2653" spans="2:2">
      <c r="B2653" s="32">
        <v>43</v>
      </c>
    </row>
    <row r="2654" spans="2:2">
      <c r="B2654" s="32">
        <v>52</v>
      </c>
    </row>
    <row r="2655" spans="2:2">
      <c r="B2655" s="32">
        <v>54</v>
      </c>
    </row>
    <row r="2656" spans="2:2">
      <c r="B2656" s="32">
        <v>45</v>
      </c>
    </row>
    <row r="2657" spans="2:2">
      <c r="B2657" s="32">
        <v>60</v>
      </c>
    </row>
    <row r="2658" spans="2:2">
      <c r="B2658" s="32">
        <v>48</v>
      </c>
    </row>
    <row r="2659" spans="2:2">
      <c r="B2659" s="31">
        <v>54</v>
      </c>
    </row>
    <row r="2660" spans="2:2">
      <c r="B2660" s="31">
        <v>51</v>
      </c>
    </row>
    <row r="2661" spans="2:2">
      <c r="B2661" s="34">
        <v>40</v>
      </c>
    </row>
    <row r="2662" spans="2:2">
      <c r="B2662" s="31">
        <v>55</v>
      </c>
    </row>
    <row r="2663" spans="2:2">
      <c r="B2663" s="31">
        <v>52</v>
      </c>
    </row>
    <row r="2664" spans="2:2">
      <c r="B2664" s="31">
        <v>49</v>
      </c>
    </row>
    <row r="2665" spans="2:2">
      <c r="B2665" s="31">
        <v>50</v>
      </c>
    </row>
    <row r="2666" spans="2:2">
      <c r="B2666" s="31">
        <v>52</v>
      </c>
    </row>
    <row r="2667" spans="2:2">
      <c r="B2667" s="31">
        <v>46</v>
      </c>
    </row>
    <row r="2668" spans="2:2">
      <c r="B2668" s="31">
        <v>45</v>
      </c>
    </row>
    <row r="2669" spans="2:2">
      <c r="B2669" s="31">
        <v>47</v>
      </c>
    </row>
    <row r="2670" spans="2:2">
      <c r="B2670" s="32">
        <v>49</v>
      </c>
    </row>
    <row r="2671" spans="2:2">
      <c r="B2671" s="32">
        <v>51</v>
      </c>
    </row>
    <row r="2672" spans="2:2">
      <c r="B2672" s="32">
        <v>46</v>
      </c>
    </row>
    <row r="2673" spans="2:2">
      <c r="B2673" s="32">
        <v>50</v>
      </c>
    </row>
    <row r="2674" spans="2:2">
      <c r="B2674" s="32">
        <v>44</v>
      </c>
    </row>
    <row r="2675" spans="2:2">
      <c r="B2675" s="32">
        <v>48</v>
      </c>
    </row>
    <row r="2676" spans="2:2">
      <c r="B2676" s="31">
        <v>50</v>
      </c>
    </row>
    <row r="2677" spans="2:2">
      <c r="B2677" s="31">
        <v>47</v>
      </c>
    </row>
    <row r="2678" spans="2:2">
      <c r="B2678" s="31">
        <v>42</v>
      </c>
    </row>
    <row r="2679" spans="2:2">
      <c r="B2679" s="31">
        <v>52</v>
      </c>
    </row>
    <row r="2680" spans="2:2">
      <c r="B2680" s="32">
        <v>49</v>
      </c>
    </row>
    <row r="2681" spans="2:2">
      <c r="B2681" s="32">
        <v>57</v>
      </c>
    </row>
    <row r="2682" spans="2:2">
      <c r="B2682" s="32">
        <v>49</v>
      </c>
    </row>
    <row r="2683" spans="2:2">
      <c r="B2683" s="32">
        <v>67</v>
      </c>
    </row>
    <row r="2684" spans="2:2">
      <c r="B2684" s="32">
        <v>75</v>
      </c>
    </row>
    <row r="2685" spans="2:2">
      <c r="B2685" s="32">
        <v>58</v>
      </c>
    </row>
    <row r="2686" spans="2:2">
      <c r="B2686" s="32">
        <v>49</v>
      </c>
    </row>
    <row r="2687" spans="2:2">
      <c r="B2687" s="31">
        <v>42</v>
      </c>
    </row>
    <row r="2688" spans="2:2">
      <c r="B2688" s="31">
        <v>68</v>
      </c>
    </row>
    <row r="2689" spans="2:2">
      <c r="B2689" s="31">
        <v>73</v>
      </c>
    </row>
    <row r="2690" spans="2:2">
      <c r="B2690" s="31">
        <v>55</v>
      </c>
    </row>
    <row r="2691" spans="2:2">
      <c r="B2691" s="31">
        <v>60</v>
      </c>
    </row>
    <row r="2692" spans="2:2">
      <c r="B2692" s="31">
        <v>52</v>
      </c>
    </row>
    <row r="2693" spans="2:2">
      <c r="B2693" s="31">
        <v>65</v>
      </c>
    </row>
    <row r="2694" spans="2:2">
      <c r="B2694" s="31">
        <v>61</v>
      </c>
    </row>
    <row r="2695" spans="2:2">
      <c r="B2695" s="32">
        <v>70</v>
      </c>
    </row>
    <row r="2696" spans="2:2">
      <c r="B2696" s="32">
        <v>65</v>
      </c>
    </row>
    <row r="2697" spans="2:2">
      <c r="B2697" s="32">
        <v>61</v>
      </c>
    </row>
    <row r="2698" spans="2:2">
      <c r="B2698" s="32">
        <v>49</v>
      </c>
    </row>
    <row r="2699" spans="2:2">
      <c r="B2699" s="32">
        <v>54</v>
      </c>
    </row>
    <row r="2700" spans="2:2">
      <c r="B2700" s="32">
        <v>69</v>
      </c>
    </row>
    <row r="2701" spans="2:2">
      <c r="B2701" s="32">
        <v>54</v>
      </c>
    </row>
    <row r="2702" spans="2:2">
      <c r="B2702" s="31">
        <v>55</v>
      </c>
    </row>
    <row r="2703" spans="2:2">
      <c r="B2703" s="31">
        <v>64</v>
      </c>
    </row>
    <row r="2704" spans="2:2">
      <c r="B2704" s="31">
        <v>55</v>
      </c>
    </row>
    <row r="2705" spans="2:2">
      <c r="B2705" s="31">
        <v>53</v>
      </c>
    </row>
    <row r="2706" spans="2:2">
      <c r="B2706" s="32">
        <v>55</v>
      </c>
    </row>
    <row r="2707" spans="2:2">
      <c r="B2707" s="32">
        <v>45</v>
      </c>
    </row>
    <row r="2708" spans="2:2">
      <c r="B2708" s="32">
        <v>40</v>
      </c>
    </row>
    <row r="2709" spans="2:2">
      <c r="B2709" s="32">
        <v>51</v>
      </c>
    </row>
    <row r="2710" spans="2:2">
      <c r="B2710" s="32">
        <v>48</v>
      </c>
    </row>
    <row r="2711" spans="2:2">
      <c r="B2711" s="32">
        <v>55</v>
      </c>
    </row>
    <row r="2712" spans="2:2">
      <c r="B2712" s="32">
        <v>48</v>
      </c>
    </row>
    <row r="2713" spans="2:2">
      <c r="B2713" s="32">
        <v>51</v>
      </c>
    </row>
    <row r="2714" spans="2:2">
      <c r="B2714" s="32">
        <v>40</v>
      </c>
    </row>
    <row r="2715" spans="2:2">
      <c r="B2715" s="32">
        <v>45</v>
      </c>
    </row>
    <row r="2716" spans="2:2">
      <c r="B2716" s="32">
        <v>51</v>
      </c>
    </row>
    <row r="2717" spans="2:2">
      <c r="B2717" s="32">
        <v>47</v>
      </c>
    </row>
    <row r="2718" spans="2:2">
      <c r="B2718" s="32">
        <v>46</v>
      </c>
    </row>
    <row r="2719" spans="2:2">
      <c r="B2719" s="31">
        <v>55</v>
      </c>
    </row>
    <row r="2720" spans="2:2">
      <c r="B2720" s="31">
        <v>57</v>
      </c>
    </row>
    <row r="2721" spans="2:2">
      <c r="B2721" s="31">
        <v>58</v>
      </c>
    </row>
    <row r="2722" spans="2:2">
      <c r="B2722" s="31">
        <v>55</v>
      </c>
    </row>
    <row r="2723" spans="2:2">
      <c r="B2723" s="32">
        <v>54</v>
      </c>
    </row>
    <row r="2724" spans="2:2">
      <c r="B2724" s="32">
        <v>56</v>
      </c>
    </row>
    <row r="2725" spans="2:2">
      <c r="B2725" s="32">
        <v>52</v>
      </c>
    </row>
    <row r="2726" spans="2:2">
      <c r="B2726" s="32">
        <v>51</v>
      </c>
    </row>
    <row r="2727" spans="2:2">
      <c r="B2727" s="32">
        <v>52</v>
      </c>
    </row>
    <row r="2728" spans="2:2">
      <c r="B2728" s="32">
        <v>54</v>
      </c>
    </row>
    <row r="2729" spans="2:2">
      <c r="B2729" s="32">
        <v>50</v>
      </c>
    </row>
    <row r="2730" spans="2:2">
      <c r="B2730" s="32">
        <v>52</v>
      </c>
    </row>
    <row r="2731" spans="2:2">
      <c r="B2731" s="32">
        <v>48</v>
      </c>
    </row>
    <row r="2732" spans="2:2">
      <c r="B2732" s="32">
        <v>47</v>
      </c>
    </row>
    <row r="2733" spans="2:2">
      <c r="B2733" s="32">
        <v>45</v>
      </c>
    </row>
    <row r="2734" spans="2:2">
      <c r="B2734" s="31">
        <v>47</v>
      </c>
    </row>
    <row r="2735" spans="2:2">
      <c r="B2735" s="31">
        <v>55</v>
      </c>
    </row>
    <row r="2736" spans="2:2">
      <c r="B2736" s="31">
        <v>41</v>
      </c>
    </row>
    <row r="2737" spans="2:2">
      <c r="B2737" s="31">
        <v>53</v>
      </c>
    </row>
    <row r="2738" spans="2:2">
      <c r="B2738" s="32">
        <v>56</v>
      </c>
    </row>
    <row r="2739" spans="2:2">
      <c r="B2739" s="32">
        <v>47</v>
      </c>
    </row>
    <row r="2740" spans="2:2">
      <c r="B2740" s="32">
        <v>56</v>
      </c>
    </row>
    <row r="2741" spans="2:2">
      <c r="B2741" s="32">
        <v>45</v>
      </c>
    </row>
    <row r="2742" spans="2:2">
      <c r="B2742" s="32">
        <v>44</v>
      </c>
    </row>
    <row r="2743" spans="2:2">
      <c r="B2743" s="32">
        <v>37</v>
      </c>
    </row>
    <row r="2744" spans="2:2">
      <c r="B2744" s="32">
        <v>49</v>
      </c>
    </row>
    <row r="2745" spans="2:2">
      <c r="B2745" s="32">
        <v>47</v>
      </c>
    </row>
    <row r="2746" spans="2:2">
      <c r="B2746" s="32">
        <v>48</v>
      </c>
    </row>
    <row r="2747" spans="2:2">
      <c r="B2747" s="32">
        <v>39</v>
      </c>
    </row>
    <row r="2748" spans="2:2">
      <c r="B2748" s="31">
        <v>47</v>
      </c>
    </row>
    <row r="2749" spans="2:2">
      <c r="B2749" s="31">
        <v>52</v>
      </c>
    </row>
    <row r="2750" spans="2:2">
      <c r="B2750" s="31">
        <v>41</v>
      </c>
    </row>
    <row r="2751" spans="2:2">
      <c r="B2751" s="31">
        <v>47</v>
      </c>
    </row>
    <row r="2752" spans="2:2">
      <c r="B2752" s="32">
        <v>49</v>
      </c>
    </row>
    <row r="2753" spans="2:2">
      <c r="B2753" s="32">
        <v>42</v>
      </c>
    </row>
    <row r="2754" spans="2:2">
      <c r="B2754" s="32">
        <v>37</v>
      </c>
    </row>
    <row r="2755" spans="2:2">
      <c r="B2755" s="32">
        <v>48</v>
      </c>
    </row>
    <row r="2756" spans="2:2">
      <c r="B2756" s="32">
        <v>38</v>
      </c>
    </row>
    <row r="2757" spans="2:2">
      <c r="B2757" s="32">
        <v>40</v>
      </c>
    </row>
    <row r="2758" spans="2:2">
      <c r="B2758" s="32">
        <v>43</v>
      </c>
    </row>
    <row r="2759" spans="2:2">
      <c r="B2759" s="32">
        <v>42</v>
      </c>
    </row>
    <row r="2760" spans="2:2">
      <c r="B2760" s="32">
        <v>44</v>
      </c>
    </row>
    <row r="2761" spans="2:2">
      <c r="B2761" s="32">
        <v>45</v>
      </c>
    </row>
    <row r="2762" spans="2:2">
      <c r="B2762" s="32">
        <v>48</v>
      </c>
    </row>
    <row r="2763" spans="2:2">
      <c r="B2763" s="31">
        <v>43</v>
      </c>
    </row>
    <row r="2764" spans="2:2">
      <c r="B2764" s="31">
        <v>48</v>
      </c>
    </row>
    <row r="2765" spans="2:2">
      <c r="B2765" s="31">
        <v>45</v>
      </c>
    </row>
    <row r="2766" spans="2:2">
      <c r="B2766" s="31">
        <v>42</v>
      </c>
    </row>
    <row r="2767" spans="2:2">
      <c r="B2767" s="31">
        <v>46</v>
      </c>
    </row>
    <row r="2768" spans="2:2">
      <c r="B2768" s="31">
        <v>41</v>
      </c>
    </row>
    <row r="2769" spans="2:2">
      <c r="B2769" s="31">
        <v>38</v>
      </c>
    </row>
    <row r="2770" spans="2:2">
      <c r="B2770" s="31">
        <v>42</v>
      </c>
    </row>
    <row r="2771" spans="2:2">
      <c r="B2771" s="31">
        <v>43</v>
      </c>
    </row>
    <row r="2772" spans="2:2">
      <c r="B2772" s="256">
        <v>58</v>
      </c>
    </row>
    <row r="2773" spans="2:2">
      <c r="B2773" s="256">
        <v>63</v>
      </c>
    </row>
    <row r="2774" spans="2:2">
      <c r="B2774" s="256">
        <v>60</v>
      </c>
    </row>
    <row r="2775" spans="2:2">
      <c r="B2775" s="256">
        <v>59</v>
      </c>
    </row>
    <row r="2776" spans="2:2">
      <c r="B2776" s="256">
        <v>57</v>
      </c>
    </row>
    <row r="2777" spans="2:2">
      <c r="B2777" s="256">
        <v>50</v>
      </c>
    </row>
    <row r="2778" spans="2:2">
      <c r="B2778" s="256">
        <v>58</v>
      </c>
    </row>
    <row r="2779" spans="2:2">
      <c r="B2779" s="256">
        <v>62</v>
      </c>
    </row>
    <row r="2780" spans="2:2">
      <c r="B2780" s="256">
        <v>61</v>
      </c>
    </row>
    <row r="2781" spans="2:2">
      <c r="B2781" s="256">
        <v>59</v>
      </c>
    </row>
    <row r="2782" spans="2:2">
      <c r="B2782" s="256">
        <v>54</v>
      </c>
    </row>
    <row r="2783" spans="2:2">
      <c r="B2783" s="256">
        <v>58</v>
      </c>
    </row>
    <row r="2784" spans="2:2">
      <c r="B2784" s="256">
        <v>53</v>
      </c>
    </row>
    <row r="2785" spans="2:2">
      <c r="B2785" s="256">
        <v>50</v>
      </c>
    </row>
    <row r="2786" spans="2:2">
      <c r="B2786" s="256">
        <v>62</v>
      </c>
    </row>
    <row r="2787" spans="2:2">
      <c r="B2787" s="267">
        <v>35</v>
      </c>
    </row>
    <row r="2788" spans="2:2">
      <c r="B2788" s="267">
        <v>38</v>
      </c>
    </row>
    <row r="2789" spans="2:2">
      <c r="B2789" s="267">
        <v>33</v>
      </c>
    </row>
    <row r="2790" spans="2:2">
      <c r="B2790" s="267">
        <v>32</v>
      </c>
    </row>
    <row r="2791" spans="2:2">
      <c r="B2791" s="267">
        <v>39</v>
      </c>
    </row>
    <row r="2792" spans="2:2">
      <c r="B2792" s="267">
        <v>33</v>
      </c>
    </row>
    <row r="2793" spans="2:2">
      <c r="B2793" s="267">
        <v>34</v>
      </c>
    </row>
    <row r="2794" spans="2:2">
      <c r="B2794" s="267">
        <v>33</v>
      </c>
    </row>
    <row r="2795" spans="2:2">
      <c r="B2795" s="267">
        <v>34</v>
      </c>
    </row>
    <row r="2796" spans="2:2">
      <c r="B2796" s="267">
        <v>35</v>
      </c>
    </row>
    <row r="2797" spans="2:2">
      <c r="B2797" s="267">
        <v>37</v>
      </c>
    </row>
    <row r="2798" spans="2:2">
      <c r="B2798" s="267">
        <v>36</v>
      </c>
    </row>
    <row r="2799" spans="2:2">
      <c r="B2799" s="267">
        <v>36</v>
      </c>
    </row>
    <row r="2800" spans="2:2">
      <c r="B2800" s="267">
        <v>34</v>
      </c>
    </row>
    <row r="2801" spans="2:2">
      <c r="B2801" s="267">
        <v>38</v>
      </c>
    </row>
    <row r="2802" spans="2:2">
      <c r="B2802" s="267">
        <v>30</v>
      </c>
    </row>
    <row r="2803" spans="2:2">
      <c r="B2803" s="267">
        <v>32</v>
      </c>
    </row>
    <row r="2804" spans="2:2">
      <c r="B2804" s="267">
        <v>32</v>
      </c>
    </row>
    <row r="2805" spans="2:2">
      <c r="B2805" s="267">
        <v>30</v>
      </c>
    </row>
    <row r="2806" spans="2:2">
      <c r="B2806" s="267">
        <v>30</v>
      </c>
    </row>
    <row r="2807" spans="2:2">
      <c r="B2807" s="267">
        <v>31</v>
      </c>
    </row>
    <row r="2808" spans="2:2">
      <c r="B2808" s="267">
        <v>30</v>
      </c>
    </row>
    <row r="2809" spans="2:2">
      <c r="B2809" s="267">
        <v>29</v>
      </c>
    </row>
    <row r="2810" spans="2:2">
      <c r="B2810" s="267">
        <v>31</v>
      </c>
    </row>
    <row r="2811" spans="2:2">
      <c r="B2811" s="267">
        <v>31</v>
      </c>
    </row>
    <row r="2812" spans="2:2">
      <c r="B2812" s="267">
        <v>35</v>
      </c>
    </row>
    <row r="2813" spans="2:2">
      <c r="B2813" s="267">
        <v>31</v>
      </c>
    </row>
    <row r="2814" spans="2:2">
      <c r="B2814" s="267">
        <v>30</v>
      </c>
    </row>
    <row r="2815" spans="2:2">
      <c r="B2815" s="267">
        <v>32</v>
      </c>
    </row>
    <row r="2816" spans="2:2">
      <c r="B2816" s="267">
        <v>30</v>
      </c>
    </row>
    <row r="2817" spans="2:2">
      <c r="B2817" s="267">
        <v>32</v>
      </c>
    </row>
    <row r="2818" spans="2:2">
      <c r="B2818" s="267">
        <v>33</v>
      </c>
    </row>
    <row r="2819" spans="2:2">
      <c r="B2819" s="267">
        <v>31</v>
      </c>
    </row>
    <row r="2820" spans="2:2">
      <c r="B2820" s="267">
        <v>29</v>
      </c>
    </row>
    <row r="2821" spans="2:2">
      <c r="B2821" s="267">
        <v>28</v>
      </c>
    </row>
    <row r="2822" spans="2:2">
      <c r="B2822" s="267">
        <v>60</v>
      </c>
    </row>
    <row r="2823" spans="2:2">
      <c r="B2823" s="267">
        <v>55</v>
      </c>
    </row>
    <row r="2824" spans="2:2">
      <c r="B2824" s="267">
        <v>47</v>
      </c>
    </row>
    <row r="2825" spans="2:2">
      <c r="B2825" s="267">
        <v>54</v>
      </c>
    </row>
    <row r="2826" spans="2:2">
      <c r="B2826" s="267">
        <v>43</v>
      </c>
    </row>
    <row r="2827" spans="2:2">
      <c r="B2827" s="267">
        <v>48</v>
      </c>
    </row>
    <row r="2828" spans="2:2">
      <c r="B2828" s="267">
        <v>54</v>
      </c>
    </row>
    <row r="2829" spans="2:2">
      <c r="B2829" s="267">
        <v>45</v>
      </c>
    </row>
    <row r="2830" spans="2:2">
      <c r="B2830" s="267">
        <v>52</v>
      </c>
    </row>
    <row r="2831" spans="2:2">
      <c r="B2831" s="267">
        <v>48</v>
      </c>
    </row>
    <row r="2832" spans="2:2">
      <c r="B2832" s="267">
        <v>47</v>
      </c>
    </row>
    <row r="2833" spans="2:2">
      <c r="B2833" s="267">
        <v>55</v>
      </c>
    </row>
    <row r="2834" spans="2:2">
      <c r="B2834" s="267">
        <v>54</v>
      </c>
    </row>
    <row r="2835" spans="2:2">
      <c r="B2835" s="267">
        <v>57</v>
      </c>
    </row>
    <row r="2836" spans="2:2">
      <c r="B2836" s="267">
        <v>58</v>
      </c>
    </row>
    <row r="2837" spans="2:2">
      <c r="B2837" s="267">
        <v>45</v>
      </c>
    </row>
    <row r="2838" spans="2:2">
      <c r="B2838" s="267">
        <v>45</v>
      </c>
    </row>
    <row r="2839" spans="2:2">
      <c r="B2839" s="267">
        <v>44</v>
      </c>
    </row>
    <row r="2840" spans="2:2">
      <c r="B2840" s="267">
        <v>42</v>
      </c>
    </row>
    <row r="2841" spans="2:2">
      <c r="B2841" s="267">
        <v>41</v>
      </c>
    </row>
    <row r="2842" spans="2:2">
      <c r="B2842" s="267">
        <v>56</v>
      </c>
    </row>
    <row r="2843" spans="2:2">
      <c r="B2843" s="267">
        <v>55</v>
      </c>
    </row>
    <row r="2844" spans="2:2">
      <c r="B2844" s="267">
        <v>44</v>
      </c>
    </row>
    <row r="2845" spans="2:2">
      <c r="B2845" s="267">
        <v>45</v>
      </c>
    </row>
    <row r="2846" spans="2:2">
      <c r="B2846" s="267">
        <v>53</v>
      </c>
    </row>
    <row r="2847" spans="2:2">
      <c r="B2847" s="267">
        <v>48</v>
      </c>
    </row>
    <row r="2848" spans="2:2">
      <c r="B2848" s="267">
        <v>58</v>
      </c>
    </row>
    <row r="2849" spans="2:2">
      <c r="B2849" s="267">
        <v>44</v>
      </c>
    </row>
    <row r="2850" spans="2:2">
      <c r="B2850" s="267">
        <v>48</v>
      </c>
    </row>
    <row r="2851" spans="2:2">
      <c r="B2851" s="267">
        <v>46</v>
      </c>
    </row>
    <row r="2852" spans="2:2">
      <c r="B2852" s="267">
        <v>53</v>
      </c>
    </row>
    <row r="2853" spans="2:2">
      <c r="B2853" s="267">
        <v>58</v>
      </c>
    </row>
    <row r="2854" spans="2:2">
      <c r="B2854" s="267">
        <v>46</v>
      </c>
    </row>
    <row r="2855" spans="2:2">
      <c r="B2855" s="267">
        <v>45</v>
      </c>
    </row>
    <row r="2856" spans="2:2">
      <c r="B2856" s="267">
        <v>62</v>
      </c>
    </row>
    <row r="2857" spans="2:2">
      <c r="B2857" s="267">
        <v>67</v>
      </c>
    </row>
    <row r="2858" spans="2:2">
      <c r="B2858" s="267">
        <v>68</v>
      </c>
    </row>
    <row r="2859" spans="2:2">
      <c r="B2859" s="267">
        <v>65</v>
      </c>
    </row>
    <row r="2860" spans="2:2">
      <c r="B2860" s="267">
        <v>68</v>
      </c>
    </row>
    <row r="2861" spans="2:2">
      <c r="B2861" s="267">
        <v>38</v>
      </c>
    </row>
    <row r="2862" spans="2:2">
      <c r="B2862" s="267">
        <v>36</v>
      </c>
    </row>
    <row r="2863" spans="2:2">
      <c r="B2863" s="267">
        <v>33</v>
      </c>
    </row>
    <row r="2864" spans="2:2">
      <c r="B2864" s="267">
        <v>38</v>
      </c>
    </row>
    <row r="2865" spans="2:2">
      <c r="B2865" s="267">
        <v>32</v>
      </c>
    </row>
    <row r="2866" spans="2:2">
      <c r="B2866" s="267">
        <v>38</v>
      </c>
    </row>
    <row r="2867" spans="2:2">
      <c r="B2867" s="267">
        <v>37</v>
      </c>
    </row>
    <row r="2868" spans="2:2">
      <c r="B2868" s="267">
        <v>35</v>
      </c>
    </row>
    <row r="2869" spans="2:2">
      <c r="B2869" s="267">
        <v>37</v>
      </c>
    </row>
    <row r="2870" spans="2:2">
      <c r="B2870" s="267">
        <v>34</v>
      </c>
    </row>
    <row r="2871" spans="2:2">
      <c r="B2871" s="267">
        <v>34</v>
      </c>
    </row>
    <row r="2872" spans="2:2">
      <c r="B2872" s="267">
        <v>37</v>
      </c>
    </row>
    <row r="2873" spans="2:2">
      <c r="B2873" s="267">
        <v>33</v>
      </c>
    </row>
    <row r="2874" spans="2:2">
      <c r="B2874" s="274">
        <v>31</v>
      </c>
    </row>
    <row r="2875" spans="2:2">
      <c r="B2875" s="265">
        <v>54</v>
      </c>
    </row>
    <row r="2876" spans="2:2">
      <c r="B2876" s="265">
        <v>57</v>
      </c>
    </row>
    <row r="2877" spans="2:2">
      <c r="B2877" s="265">
        <v>56</v>
      </c>
    </row>
    <row r="2878" spans="2:2">
      <c r="B2878" s="265">
        <v>54</v>
      </c>
    </row>
    <row r="2879" spans="2:2">
      <c r="B2879" s="265">
        <v>49</v>
      </c>
    </row>
    <row r="2880" spans="2:2">
      <c r="B2880" s="265">
        <v>40</v>
      </c>
    </row>
    <row r="2881" spans="2:2">
      <c r="B2881" s="265">
        <v>56</v>
      </c>
    </row>
    <row r="2882" spans="2:2">
      <c r="B2882" s="265">
        <v>42</v>
      </c>
    </row>
    <row r="2883" spans="2:2">
      <c r="B2883" s="265">
        <v>55</v>
      </c>
    </row>
    <row r="2884" spans="2:2">
      <c r="B2884" s="265">
        <v>50</v>
      </c>
    </row>
    <row r="2885" spans="2:2">
      <c r="B2885" s="265">
        <v>41</v>
      </c>
    </row>
    <row r="2886" spans="2:2">
      <c r="B2886" s="265">
        <v>34</v>
      </c>
    </row>
    <row r="2887" spans="2:2">
      <c r="B2887" s="265">
        <v>36</v>
      </c>
    </row>
    <row r="2888" spans="2:2">
      <c r="B2888" s="265">
        <v>14</v>
      </c>
    </row>
    <row r="2889" spans="2:2">
      <c r="B2889" s="265">
        <v>39</v>
      </c>
    </row>
    <row r="2890" spans="2:2">
      <c r="B2890" s="265">
        <v>37</v>
      </c>
    </row>
    <row r="2891" spans="2:2">
      <c r="B2891" s="270">
        <v>45</v>
      </c>
    </row>
    <row r="2892" spans="2:2">
      <c r="B2892" s="270">
        <v>44</v>
      </c>
    </row>
    <row r="2893" spans="2:2">
      <c r="B2893" s="270">
        <v>46</v>
      </c>
    </row>
    <row r="2894" spans="2:2">
      <c r="B2894" s="270">
        <v>40</v>
      </c>
    </row>
    <row r="2895" spans="2:2">
      <c r="B2895" s="270">
        <v>50</v>
      </c>
    </row>
    <row r="2896" spans="2:2">
      <c r="B2896" s="270">
        <v>40</v>
      </c>
    </row>
    <row r="2897" spans="2:2">
      <c r="B2897" s="270">
        <v>42</v>
      </c>
    </row>
    <row r="2898" spans="2:2">
      <c r="B2898" s="270">
        <v>43</v>
      </c>
    </row>
    <row r="2899" spans="2:2">
      <c r="B2899" s="270">
        <v>40</v>
      </c>
    </row>
    <row r="2900" spans="2:2">
      <c r="B2900" s="270">
        <v>40</v>
      </c>
    </row>
    <row r="2901" spans="2:2">
      <c r="B2901" s="270">
        <v>41</v>
      </c>
    </row>
    <row r="2902" spans="2:2">
      <c r="B2902" s="270">
        <v>40</v>
      </c>
    </row>
    <row r="2903" spans="2:2">
      <c r="B2903" s="270">
        <v>49</v>
      </c>
    </row>
    <row r="2904" spans="2:2">
      <c r="B2904" s="270">
        <v>40</v>
      </c>
    </row>
    <row r="2905" spans="2:2">
      <c r="B2905" s="270">
        <v>43</v>
      </c>
    </row>
    <row r="2906" spans="2:2">
      <c r="B2906" s="270">
        <v>42</v>
      </c>
    </row>
    <row r="2907" spans="2:2">
      <c r="B2907" s="270">
        <v>46</v>
      </c>
    </row>
    <row r="2908" spans="2:2">
      <c r="B2908" s="270">
        <v>46</v>
      </c>
    </row>
    <row r="2909" spans="2:2">
      <c r="B2909" s="270">
        <v>39</v>
      </c>
    </row>
    <row r="2910" spans="2:2">
      <c r="B2910" s="270">
        <v>40</v>
      </c>
    </row>
    <row r="2911" spans="2:2">
      <c r="B2911" s="270">
        <v>40</v>
      </c>
    </row>
    <row r="2912" spans="2:2">
      <c r="B2912" s="270">
        <v>46</v>
      </c>
    </row>
    <row r="2913" spans="2:2">
      <c r="B2913" s="270">
        <v>46</v>
      </c>
    </row>
    <row r="2914" spans="2:2">
      <c r="B2914" s="270">
        <v>41</v>
      </c>
    </row>
    <row r="2915" spans="2:2">
      <c r="B2915" s="270">
        <v>45</v>
      </c>
    </row>
    <row r="2916" spans="2:2">
      <c r="B2916" s="270">
        <v>40</v>
      </c>
    </row>
    <row r="2917" spans="2:2">
      <c r="B2917" s="270">
        <v>50</v>
      </c>
    </row>
    <row r="2918" spans="2:2">
      <c r="B2918" s="270">
        <v>46</v>
      </c>
    </row>
    <row r="2919" spans="2:2">
      <c r="B2919" s="270">
        <v>39</v>
      </c>
    </row>
    <row r="2920" spans="2:2">
      <c r="B2920" s="270">
        <v>45</v>
      </c>
    </row>
    <row r="2921" spans="2:2">
      <c r="B2921" s="270">
        <v>44</v>
      </c>
    </row>
    <row r="2922" spans="2:2">
      <c r="B2922" s="270">
        <v>60</v>
      </c>
    </row>
    <row r="2923" spans="2:2">
      <c r="B2923" s="270">
        <v>52</v>
      </c>
    </row>
    <row r="2924" spans="2:2">
      <c r="B2924" s="270">
        <v>60</v>
      </c>
    </row>
    <row r="2925" spans="2:2">
      <c r="B2925" s="270">
        <v>64</v>
      </c>
    </row>
    <row r="2926" spans="2:2">
      <c r="B2926" s="270">
        <v>45</v>
      </c>
    </row>
    <row r="2927" spans="2:2">
      <c r="B2927" s="270">
        <v>56</v>
      </c>
    </row>
    <row r="2928" spans="2:2">
      <c r="B2928" s="270">
        <v>67</v>
      </c>
    </row>
    <row r="2929" spans="2:2">
      <c r="B2929" s="270">
        <v>59</v>
      </c>
    </row>
    <row r="2930" spans="2:2">
      <c r="B2930" s="270">
        <v>44</v>
      </c>
    </row>
    <row r="2931" spans="2:2">
      <c r="B2931" s="270">
        <v>45</v>
      </c>
    </row>
    <row r="2932" spans="2:2">
      <c r="B2932" s="270">
        <v>65</v>
      </c>
    </row>
    <row r="2933" spans="2:2">
      <c r="B2933" s="270">
        <v>62</v>
      </c>
    </row>
    <row r="2934" spans="2:2">
      <c r="B2934" s="270">
        <v>68</v>
      </c>
    </row>
    <row r="2935" spans="2:2">
      <c r="B2935" s="270">
        <v>42</v>
      </c>
    </row>
    <row r="2936" spans="2:2">
      <c r="B2936" s="270">
        <v>54</v>
      </c>
    </row>
    <row r="2937" spans="2:2">
      <c r="B2937" s="270">
        <v>53</v>
      </c>
    </row>
    <row r="2938" spans="2:2">
      <c r="B2938" s="270">
        <v>48</v>
      </c>
    </row>
    <row r="2939" spans="2:2">
      <c r="B2939" s="270">
        <v>50</v>
      </c>
    </row>
    <row r="2940" spans="2:2">
      <c r="B2940" s="270">
        <v>58</v>
      </c>
    </row>
    <row r="2941" spans="2:2">
      <c r="B2941" s="270">
        <v>31</v>
      </c>
    </row>
    <row r="2942" spans="2:2">
      <c r="B2942" s="270">
        <v>29</v>
      </c>
    </row>
    <row r="2943" spans="2:2">
      <c r="B2943" s="270">
        <v>29</v>
      </c>
    </row>
    <row r="2944" spans="2:2">
      <c r="B2944" s="270">
        <v>35</v>
      </c>
    </row>
    <row r="2945" spans="2:2">
      <c r="B2945" s="270">
        <v>37</v>
      </c>
    </row>
    <row r="2946" spans="2:2">
      <c r="B2946" s="270">
        <v>36</v>
      </c>
    </row>
    <row r="2947" spans="2:2">
      <c r="B2947" s="270">
        <v>39</v>
      </c>
    </row>
    <row r="2948" spans="2:2">
      <c r="B2948" s="270">
        <v>37</v>
      </c>
    </row>
    <row r="2949" spans="2:2">
      <c r="B2949" s="270">
        <v>36</v>
      </c>
    </row>
    <row r="2950" spans="2:2">
      <c r="B2950" s="270">
        <v>36</v>
      </c>
    </row>
    <row r="2951" spans="2:2">
      <c r="B2951" s="270">
        <v>37</v>
      </c>
    </row>
    <row r="2952" spans="2:2">
      <c r="B2952" s="270">
        <v>37</v>
      </c>
    </row>
    <row r="2953" spans="2:2">
      <c r="B2953" s="270">
        <v>38</v>
      </c>
    </row>
    <row r="2954" spans="2:2">
      <c r="B2954" s="270">
        <v>35</v>
      </c>
    </row>
    <row r="2955" spans="2:2">
      <c r="B2955" s="270">
        <v>37</v>
      </c>
    </row>
    <row r="2956" spans="2:2">
      <c r="B2956" s="270">
        <v>39</v>
      </c>
    </row>
    <row r="2957" spans="2:2">
      <c r="B2957" s="270">
        <v>38</v>
      </c>
    </row>
    <row r="2958" spans="2:2">
      <c r="B2958" s="270">
        <v>39</v>
      </c>
    </row>
    <row r="2959" spans="2:2">
      <c r="B2959" s="270">
        <v>40</v>
      </c>
    </row>
    <row r="2960" spans="2:2">
      <c r="B2960" s="270">
        <v>38</v>
      </c>
    </row>
    <row r="2961" spans="2:2">
      <c r="B2961" s="270">
        <v>36</v>
      </c>
    </row>
    <row r="2962" spans="2:2">
      <c r="B2962" s="270">
        <v>37</v>
      </c>
    </row>
    <row r="2963" spans="2:2">
      <c r="B2963" s="270">
        <v>39</v>
      </c>
    </row>
    <row r="2964" spans="2:2">
      <c r="B2964" s="270">
        <v>37</v>
      </c>
    </row>
    <row r="2965" spans="2:2">
      <c r="B2965" s="270">
        <v>37</v>
      </c>
    </row>
    <row r="2966" spans="2:2">
      <c r="B2966" s="270">
        <v>32</v>
      </c>
    </row>
    <row r="2967" spans="2:2">
      <c r="B2967" s="270">
        <v>36</v>
      </c>
    </row>
    <row r="2968" spans="2:2">
      <c r="B2968" s="270">
        <v>36</v>
      </c>
    </row>
    <row r="2969" spans="2:2">
      <c r="B2969" s="270">
        <v>29</v>
      </c>
    </row>
    <row r="2970" spans="2:2">
      <c r="B2970" s="270">
        <v>39</v>
      </c>
    </row>
    <row r="2971" spans="2:2">
      <c r="B2971" s="270">
        <v>35</v>
      </c>
    </row>
    <row r="2972" spans="2:2">
      <c r="B2972" s="270">
        <v>40</v>
      </c>
    </row>
    <row r="2973" spans="2:2">
      <c r="B2973" s="270">
        <v>36</v>
      </c>
    </row>
    <row r="2974" spans="2:2">
      <c r="B2974" s="270">
        <v>37</v>
      </c>
    </row>
    <row r="2975" spans="2:2">
      <c r="B2975" s="270">
        <v>33</v>
      </c>
    </row>
    <row r="2976" spans="2:2">
      <c r="B2976" s="270">
        <v>33</v>
      </c>
    </row>
    <row r="2977" spans="2:2">
      <c r="B2977" s="270">
        <v>36</v>
      </c>
    </row>
    <row r="2978" spans="2:2">
      <c r="B2978" s="270">
        <v>32</v>
      </c>
    </row>
    <row r="2979" spans="2:2">
      <c r="B2979" s="270">
        <v>37</v>
      </c>
    </row>
    <row r="2980" spans="2:2">
      <c r="B2980" s="303">
        <v>40</v>
      </c>
    </row>
    <row r="2981" spans="2:2">
      <c r="B2981" s="303">
        <v>38</v>
      </c>
    </row>
    <row r="2982" spans="2:2">
      <c r="B2982" s="303">
        <v>35</v>
      </c>
    </row>
    <row r="2983" spans="2:2">
      <c r="B2983" s="303">
        <v>35</v>
      </c>
    </row>
    <row r="2984" spans="2:2">
      <c r="B2984" s="303">
        <v>33</v>
      </c>
    </row>
    <row r="2985" spans="2:2">
      <c r="B2985" s="303">
        <v>37</v>
      </c>
    </row>
    <row r="2986" spans="2:2">
      <c r="B2986" s="303">
        <v>36</v>
      </c>
    </row>
    <row r="2987" spans="2:2">
      <c r="B2987" s="303">
        <v>38</v>
      </c>
    </row>
    <row r="2988" spans="2:2">
      <c r="B2988" s="303">
        <v>39</v>
      </c>
    </row>
    <row r="2989" spans="2:2">
      <c r="B2989" s="303">
        <v>36</v>
      </c>
    </row>
    <row r="2990" spans="2:2">
      <c r="B2990" s="303">
        <v>35</v>
      </c>
    </row>
    <row r="2991" spans="2:2">
      <c r="B2991" s="303">
        <v>34</v>
      </c>
    </row>
    <row r="2992" spans="2:2">
      <c r="B2992" s="303">
        <v>36</v>
      </c>
    </row>
    <row r="2993" spans="2:2">
      <c r="B2993" s="303">
        <v>35</v>
      </c>
    </row>
    <row r="2994" spans="2:2">
      <c r="B2994" s="303">
        <v>38</v>
      </c>
    </row>
    <row r="2995" spans="2:2">
      <c r="B2995" s="303">
        <v>36</v>
      </c>
    </row>
    <row r="2996" spans="2:2">
      <c r="B2996" s="303">
        <v>36</v>
      </c>
    </row>
    <row r="2997" spans="2:2">
      <c r="B2997" s="303">
        <v>33</v>
      </c>
    </row>
    <row r="2998" spans="2:2">
      <c r="B2998" s="303">
        <v>37</v>
      </c>
    </row>
    <row r="2999" spans="2:2">
      <c r="B2999" s="303">
        <v>38</v>
      </c>
    </row>
    <row r="3000" spans="2:2">
      <c r="B3000" s="303">
        <v>38</v>
      </c>
    </row>
    <row r="3001" spans="2:2">
      <c r="B3001" s="303">
        <v>36</v>
      </c>
    </row>
    <row r="3002" spans="2:2">
      <c r="B3002" s="303">
        <v>39</v>
      </c>
    </row>
    <row r="3003" spans="2:2">
      <c r="B3003" s="303">
        <v>37</v>
      </c>
    </row>
    <row r="3004" spans="2:2">
      <c r="B3004" s="303">
        <v>36</v>
      </c>
    </row>
    <row r="3005" spans="2:2">
      <c r="B3005" s="303">
        <v>36</v>
      </c>
    </row>
    <row r="3006" spans="2:2">
      <c r="B3006" s="303">
        <v>37</v>
      </c>
    </row>
    <row r="3007" spans="2:2">
      <c r="B3007" s="303">
        <v>35</v>
      </c>
    </row>
    <row r="3008" spans="2:2">
      <c r="B3008" s="303">
        <v>36</v>
      </c>
    </row>
    <row r="3009" spans="2:2">
      <c r="B3009" s="303">
        <v>36</v>
      </c>
    </row>
    <row r="3010" spans="2:2">
      <c r="B3010" s="303">
        <v>35</v>
      </c>
    </row>
    <row r="3011" spans="2:2">
      <c r="B3011" s="303">
        <v>36</v>
      </c>
    </row>
    <row r="3012" spans="2:2">
      <c r="B3012" s="303">
        <v>44</v>
      </c>
    </row>
    <row r="3013" spans="2:2">
      <c r="B3013" s="303">
        <v>57</v>
      </c>
    </row>
    <row r="3014" spans="2:2">
      <c r="B3014" s="303">
        <v>51</v>
      </c>
    </row>
    <row r="3015" spans="2:2">
      <c r="B3015" s="303">
        <v>55</v>
      </c>
    </row>
    <row r="3016" spans="2:2">
      <c r="B3016" s="303">
        <v>59</v>
      </c>
    </row>
    <row r="3017" spans="2:2">
      <c r="B3017" s="303">
        <v>53</v>
      </c>
    </row>
    <row r="3018" spans="2:2">
      <c r="B3018" s="303">
        <v>42</v>
      </c>
    </row>
    <row r="3019" spans="2:2">
      <c r="B3019" s="303">
        <v>61</v>
      </c>
    </row>
    <row r="3020" spans="2:2">
      <c r="B3020" s="303">
        <v>59</v>
      </c>
    </row>
    <row r="3021" spans="2:2">
      <c r="B3021" s="303">
        <v>52</v>
      </c>
    </row>
    <row r="3022" spans="2:2">
      <c r="B3022" s="303">
        <v>42</v>
      </c>
    </row>
    <row r="3023" spans="2:2">
      <c r="B3023" s="303">
        <v>59</v>
      </c>
    </row>
    <row r="3024" spans="2:2">
      <c r="B3024" s="303">
        <v>49</v>
      </c>
    </row>
    <row r="3025" spans="2:2">
      <c r="B3025" s="303">
        <v>49</v>
      </c>
    </row>
    <row r="3026" spans="2:2">
      <c r="B3026" s="303">
        <v>56</v>
      </c>
    </row>
    <row r="3027" spans="2:2">
      <c r="B3027" s="303">
        <v>50</v>
      </c>
    </row>
    <row r="3028" spans="2:2">
      <c r="B3028" s="303">
        <v>50</v>
      </c>
    </row>
    <row r="3029" spans="2:2">
      <c r="B3029" s="303">
        <v>59</v>
      </c>
    </row>
    <row r="3030" spans="2:2">
      <c r="B3030" s="303">
        <v>54</v>
      </c>
    </row>
    <row r="3031" spans="2:2">
      <c r="B3031" s="303">
        <v>48</v>
      </c>
    </row>
    <row r="3032" spans="2:2">
      <c r="B3032" s="303">
        <v>49</v>
      </c>
    </row>
    <row r="3033" spans="2:2">
      <c r="B3033" s="303">
        <v>44</v>
      </c>
    </row>
    <row r="3034" spans="2:2">
      <c r="B3034" s="303">
        <v>49</v>
      </c>
    </row>
    <row r="3035" spans="2:2">
      <c r="B3035" s="303">
        <v>48</v>
      </c>
    </row>
    <row r="3036" spans="2:2">
      <c r="B3036" s="303">
        <v>45</v>
      </c>
    </row>
    <row r="3037" spans="2:2">
      <c r="B3037" s="303">
        <v>49</v>
      </c>
    </row>
    <row r="3038" spans="2:2">
      <c r="B3038" s="303">
        <v>47</v>
      </c>
    </row>
    <row r="3039" spans="2:2">
      <c r="B3039" s="303">
        <v>44</v>
      </c>
    </row>
    <row r="3040" spans="2:2">
      <c r="B3040" s="303">
        <v>40</v>
      </c>
    </row>
    <row r="3041" spans="2:2">
      <c r="B3041" s="303">
        <v>41</v>
      </c>
    </row>
    <row r="3042" spans="2:2">
      <c r="B3042" s="303">
        <v>45</v>
      </c>
    </row>
    <row r="3043" spans="2:2">
      <c r="B3043" s="303">
        <v>45</v>
      </c>
    </row>
    <row r="3044" spans="2:2">
      <c r="B3044" s="303">
        <v>48</v>
      </c>
    </row>
    <row r="3045" spans="2:2">
      <c r="B3045" s="303">
        <v>40</v>
      </c>
    </row>
    <row r="3046" spans="2:2">
      <c r="B3046" s="303">
        <v>45</v>
      </c>
    </row>
    <row r="3047" spans="2:2">
      <c r="B3047" s="303">
        <v>41</v>
      </c>
    </row>
    <row r="3048" spans="2:2">
      <c r="B3048" s="303">
        <v>49</v>
      </c>
    </row>
    <row r="3049" spans="2:2">
      <c r="B3049" s="303">
        <v>48</v>
      </c>
    </row>
    <row r="3050" spans="2:2">
      <c r="B3050" s="303">
        <v>48</v>
      </c>
    </row>
    <row r="3051" spans="2:2">
      <c r="B3051" s="303">
        <v>51</v>
      </c>
    </row>
    <row r="3052" spans="2:2">
      <c r="B3052" s="303">
        <v>51</v>
      </c>
    </row>
    <row r="3053" spans="2:2">
      <c r="B3053" s="303">
        <v>43</v>
      </c>
    </row>
    <row r="3054" spans="2:2">
      <c r="B3054" s="303">
        <v>49</v>
      </c>
    </row>
    <row r="3055" spans="2:2">
      <c r="B3055" s="303">
        <v>43</v>
      </c>
    </row>
    <row r="3056" spans="2:2">
      <c r="B3056" s="303">
        <v>58</v>
      </c>
    </row>
    <row r="3057" spans="2:2">
      <c r="B3057" s="303">
        <v>53</v>
      </c>
    </row>
    <row r="3058" spans="2:2">
      <c r="B3058" s="303">
        <v>46</v>
      </c>
    </row>
    <row r="3059" spans="2:2">
      <c r="B3059" s="303">
        <v>47</v>
      </c>
    </row>
    <row r="3060" spans="2:2">
      <c r="B3060" s="303">
        <v>52</v>
      </c>
    </row>
    <row r="3061" spans="2:2">
      <c r="B3061" s="303">
        <v>48</v>
      </c>
    </row>
    <row r="3062" spans="2:2">
      <c r="B3062" s="303">
        <v>28</v>
      </c>
    </row>
    <row r="3063" spans="2:2">
      <c r="B3063" s="303">
        <v>32</v>
      </c>
    </row>
    <row r="3064" spans="2:2">
      <c r="B3064" s="303">
        <v>28</v>
      </c>
    </row>
    <row r="3065" spans="2:2">
      <c r="B3065" s="303">
        <v>31</v>
      </c>
    </row>
    <row r="3066" spans="2:2">
      <c r="B3066" s="303">
        <v>30</v>
      </c>
    </row>
    <row r="3067" spans="2:2">
      <c r="B3067" s="303">
        <v>28</v>
      </c>
    </row>
    <row r="3068" spans="2:2">
      <c r="B3068" s="303">
        <v>27</v>
      </c>
    </row>
    <row r="3069" spans="2:2">
      <c r="B3069" s="303">
        <v>28</v>
      </c>
    </row>
    <row r="3070" spans="2:2">
      <c r="B3070" s="303">
        <v>29</v>
      </c>
    </row>
    <row r="3071" spans="2:2">
      <c r="B3071" s="303">
        <v>29</v>
      </c>
    </row>
    <row r="3072" spans="2:2">
      <c r="B3072" s="303">
        <v>31</v>
      </c>
    </row>
    <row r="3073" spans="2:2">
      <c r="B3073" s="303">
        <v>33</v>
      </c>
    </row>
    <row r="3074" spans="2:2">
      <c r="B3074" s="303">
        <v>31</v>
      </c>
    </row>
    <row r="3075" spans="2:2">
      <c r="B3075" s="303">
        <v>29</v>
      </c>
    </row>
    <row r="3076" spans="2:2">
      <c r="B3076" s="303">
        <v>31</v>
      </c>
    </row>
    <row r="3077" spans="2:2">
      <c r="B3077" s="303">
        <v>27</v>
      </c>
    </row>
    <row r="3078" spans="2:2">
      <c r="B3078" s="303">
        <v>28</v>
      </c>
    </row>
    <row r="3079" spans="2:2">
      <c r="B3079" s="303">
        <v>28</v>
      </c>
    </row>
    <row r="3080" spans="2:2">
      <c r="B3080" s="303">
        <v>50</v>
      </c>
    </row>
    <row r="3081" spans="2:2">
      <c r="B3081" s="303">
        <v>53</v>
      </c>
    </row>
    <row r="3082" spans="2:2">
      <c r="B3082" s="303">
        <v>18</v>
      </c>
    </row>
    <row r="3083" spans="2:2">
      <c r="B3083" s="303">
        <v>56</v>
      </c>
    </row>
    <row r="3084" spans="2:2">
      <c r="B3084" s="303">
        <v>59</v>
      </c>
    </row>
    <row r="3085" spans="2:2">
      <c r="B3085" s="303">
        <v>52</v>
      </c>
    </row>
    <row r="3086" spans="2:2">
      <c r="B3086" s="303">
        <v>46</v>
      </c>
    </row>
    <row r="3087" spans="2:2">
      <c r="B3087" s="303">
        <v>62</v>
      </c>
    </row>
    <row r="3088" spans="2:2">
      <c r="B3088" s="303">
        <v>52</v>
      </c>
    </row>
    <row r="3089" spans="2:2">
      <c r="B3089" s="303">
        <v>53</v>
      </c>
    </row>
    <row r="3090" spans="2:2">
      <c r="B3090" s="303">
        <v>56</v>
      </c>
    </row>
    <row r="3091" spans="2:2">
      <c r="B3091" s="303">
        <v>50</v>
      </c>
    </row>
    <row r="3092" spans="2:2">
      <c r="B3092" s="303">
        <v>61</v>
      </c>
    </row>
    <row r="3093" spans="2:2">
      <c r="B3093" s="303">
        <v>46</v>
      </c>
    </row>
    <row r="3094" spans="2:2">
      <c r="B3094" s="303">
        <v>57</v>
      </c>
    </row>
    <row r="3095" spans="2:2">
      <c r="B3095" s="309">
        <v>30</v>
      </c>
    </row>
    <row r="3096" spans="2:2">
      <c r="B3096" s="309">
        <v>32</v>
      </c>
    </row>
    <row r="3097" spans="2:2">
      <c r="B3097" s="309">
        <v>27</v>
      </c>
    </row>
    <row r="3098" spans="2:2">
      <c r="B3098" s="309">
        <v>31</v>
      </c>
    </row>
    <row r="3099" spans="2:2">
      <c r="B3099" s="309">
        <v>35</v>
      </c>
    </row>
    <row r="3100" spans="2:2">
      <c r="B3100" s="309">
        <v>37</v>
      </c>
    </row>
    <row r="3101" spans="2:2">
      <c r="B3101" s="309">
        <v>34</v>
      </c>
    </row>
    <row r="3102" spans="2:2">
      <c r="B3102" s="309">
        <v>30</v>
      </c>
    </row>
    <row r="3103" spans="2:2">
      <c r="B3103" s="309">
        <v>37</v>
      </c>
    </row>
    <row r="3104" spans="2:2">
      <c r="B3104" s="309">
        <v>35</v>
      </c>
    </row>
    <row r="3105" spans="2:2">
      <c r="B3105" s="309">
        <v>36</v>
      </c>
    </row>
    <row r="3106" spans="2:2">
      <c r="B3106" s="309">
        <v>28</v>
      </c>
    </row>
    <row r="3107" spans="2:2">
      <c r="B3107" s="309">
        <v>33</v>
      </c>
    </row>
    <row r="3108" spans="2:2">
      <c r="B3108" s="309">
        <v>35</v>
      </c>
    </row>
    <row r="3109" spans="2:2">
      <c r="B3109" s="309">
        <v>28</v>
      </c>
    </row>
    <row r="3110" spans="2:2">
      <c r="B3110" s="309">
        <v>34</v>
      </c>
    </row>
    <row r="3111" spans="2:2">
      <c r="B3111" s="309">
        <v>29</v>
      </c>
    </row>
    <row r="3112" spans="2:2">
      <c r="B3112" s="309">
        <v>36</v>
      </c>
    </row>
    <row r="3113" spans="2:2">
      <c r="B3113" s="309">
        <v>37</v>
      </c>
    </row>
    <row r="3114" spans="2:2">
      <c r="B3114" s="309">
        <v>37</v>
      </c>
    </row>
    <row r="3115" spans="2:2">
      <c r="B3115" s="309">
        <v>35</v>
      </c>
    </row>
    <row r="3116" spans="2:2">
      <c r="B3116" s="309">
        <v>36</v>
      </c>
    </row>
    <row r="3117" spans="2:2">
      <c r="B3117" s="309">
        <v>37</v>
      </c>
    </row>
    <row r="3118" spans="2:2">
      <c r="B3118" s="309">
        <v>33</v>
      </c>
    </row>
    <row r="3119" spans="2:2">
      <c r="B3119" s="309">
        <v>33</v>
      </c>
    </row>
    <row r="3120" spans="2:2">
      <c r="B3120" s="309">
        <v>29</v>
      </c>
    </row>
    <row r="3121" spans="2:2">
      <c r="B3121" s="309">
        <v>31</v>
      </c>
    </row>
    <row r="3122" spans="2:2">
      <c r="B3122" s="309">
        <v>36</v>
      </c>
    </row>
    <row r="3123" spans="2:2">
      <c r="B3123" s="309">
        <v>28</v>
      </c>
    </row>
    <row r="3124" spans="2:2">
      <c r="B3124" s="309">
        <v>37</v>
      </c>
    </row>
    <row r="3125" spans="2:2">
      <c r="B3125" s="309">
        <v>38</v>
      </c>
    </row>
    <row r="3126" spans="2:2">
      <c r="B3126" s="309">
        <v>38</v>
      </c>
    </row>
    <row r="3127" spans="2:2">
      <c r="B3127" s="309">
        <v>35</v>
      </c>
    </row>
    <row r="3128" spans="2:2">
      <c r="B3128" s="309">
        <v>26</v>
      </c>
    </row>
    <row r="3129" spans="2:2">
      <c r="B3129" s="309">
        <v>39</v>
      </c>
    </row>
    <row r="3130" spans="2:2">
      <c r="B3130" s="309">
        <v>35</v>
      </c>
    </row>
    <row r="3131" spans="2:2">
      <c r="B3131" s="309">
        <v>38</v>
      </c>
    </row>
    <row r="3132" spans="2:2">
      <c r="B3132" s="309">
        <v>38</v>
      </c>
    </row>
    <row r="3133" spans="2:2">
      <c r="B3133" s="309">
        <v>36</v>
      </c>
    </row>
    <row r="3134" spans="2:2">
      <c r="B3134" s="309">
        <v>37</v>
      </c>
    </row>
    <row r="3135" spans="2:2">
      <c r="B3135" s="309">
        <v>29</v>
      </c>
    </row>
    <row r="3136" spans="2:2">
      <c r="B3136" s="309">
        <v>35</v>
      </c>
    </row>
    <row r="3137" spans="2:2">
      <c r="B3137" s="309">
        <v>38</v>
      </c>
    </row>
    <row r="3138" spans="2:2">
      <c r="B3138" s="309">
        <v>36</v>
      </c>
    </row>
    <row r="3139" spans="2:2">
      <c r="B3139" s="309">
        <v>39</v>
      </c>
    </row>
    <row r="3140" spans="2:2">
      <c r="B3140" s="309">
        <v>40</v>
      </c>
    </row>
    <row r="3141" spans="2:2">
      <c r="B3141" s="309">
        <v>36</v>
      </c>
    </row>
    <row r="3142" spans="2:2">
      <c r="B3142" s="309">
        <v>36</v>
      </c>
    </row>
    <row r="3143" spans="2:2">
      <c r="B3143" s="309">
        <v>38</v>
      </c>
    </row>
    <row r="3144" spans="2:2">
      <c r="B3144" s="309">
        <v>37</v>
      </c>
    </row>
    <row r="3145" spans="2:2">
      <c r="B3145" s="309">
        <v>36</v>
      </c>
    </row>
    <row r="3146" spans="2:2">
      <c r="B3146" s="309">
        <v>33</v>
      </c>
    </row>
    <row r="3147" spans="2:2">
      <c r="B3147" s="309">
        <v>37</v>
      </c>
    </row>
    <row r="3148" spans="2:2">
      <c r="B3148" s="309">
        <v>34</v>
      </c>
    </row>
    <row r="3149" spans="2:2">
      <c r="B3149" s="309">
        <v>39</v>
      </c>
    </row>
    <row r="3150" spans="2:2">
      <c r="B3150" s="309">
        <v>37</v>
      </c>
    </row>
    <row r="3151" spans="2:2">
      <c r="B3151" s="309">
        <v>36</v>
      </c>
    </row>
    <row r="3152" spans="2:2">
      <c r="B3152" s="309">
        <v>40</v>
      </c>
    </row>
    <row r="3153" spans="2:2">
      <c r="B3153" s="309">
        <v>38</v>
      </c>
    </row>
    <row r="3154" spans="2:2">
      <c r="B3154" s="309">
        <v>35</v>
      </c>
    </row>
    <row r="3155" spans="2:2">
      <c r="B3155" s="309">
        <v>36</v>
      </c>
    </row>
    <row r="3156" spans="2:2">
      <c r="B3156" s="309">
        <v>33</v>
      </c>
    </row>
    <row r="3157" spans="2:2">
      <c r="B3157" s="309">
        <v>32</v>
      </c>
    </row>
    <row r="3158" spans="2:2">
      <c r="B3158" s="309">
        <v>34</v>
      </c>
    </row>
    <row r="3159" spans="2:2">
      <c r="B3159" s="309">
        <v>39</v>
      </c>
    </row>
    <row r="3160" spans="2:2">
      <c r="B3160" s="309">
        <v>36</v>
      </c>
    </row>
    <row r="3161" spans="2:2">
      <c r="B3161" s="309">
        <v>34</v>
      </c>
    </row>
    <row r="3162" spans="2:2">
      <c r="B3162" s="309">
        <v>32</v>
      </c>
    </row>
    <row r="3163" spans="2:2">
      <c r="B3163" s="318">
        <v>25</v>
      </c>
    </row>
    <row r="3164" spans="2:2">
      <c r="B3164" s="318">
        <v>37</v>
      </c>
    </row>
    <row r="3165" spans="2:2">
      <c r="B3165" s="318">
        <v>33</v>
      </c>
    </row>
    <row r="3166" spans="2:2">
      <c r="B3166" s="318">
        <v>34</v>
      </c>
    </row>
    <row r="3167" spans="2:2">
      <c r="B3167" s="318">
        <v>27</v>
      </c>
    </row>
    <row r="3168" spans="2:2">
      <c r="B3168" s="318">
        <v>26</v>
      </c>
    </row>
    <row r="3169" spans="2:2">
      <c r="B3169" s="318">
        <v>31</v>
      </c>
    </row>
    <row r="3170" spans="2:2">
      <c r="B3170" s="318">
        <v>28</v>
      </c>
    </row>
    <row r="3171" spans="2:2">
      <c r="B3171" s="318">
        <v>30</v>
      </c>
    </row>
    <row r="3172" spans="2:2">
      <c r="B3172" s="318">
        <v>27</v>
      </c>
    </row>
    <row r="3173" spans="2:2">
      <c r="B3173" s="318">
        <v>32</v>
      </c>
    </row>
    <row r="3174" spans="2:2">
      <c r="B3174" s="318">
        <v>27</v>
      </c>
    </row>
    <row r="3175" spans="2:2">
      <c r="B3175" s="318">
        <v>35</v>
      </c>
    </row>
    <row r="3176" spans="2:2">
      <c r="B3176" s="318">
        <v>33</v>
      </c>
    </row>
    <row r="3177" spans="2:2">
      <c r="B3177" s="318">
        <v>31</v>
      </c>
    </row>
    <row r="3178" spans="2:2">
      <c r="B3178" s="318">
        <v>33</v>
      </c>
    </row>
    <row r="3179" spans="2:2">
      <c r="B3179" s="318">
        <v>38</v>
      </c>
    </row>
    <row r="3180" spans="2:2">
      <c r="B3180" s="318">
        <v>37</v>
      </c>
    </row>
    <row r="3181" spans="2:2">
      <c r="B3181" s="318">
        <v>36</v>
      </c>
    </row>
    <row r="3182" spans="2:2">
      <c r="B3182" s="318">
        <v>32</v>
      </c>
    </row>
    <row r="3183" spans="2:2">
      <c r="B3183" s="318">
        <v>36</v>
      </c>
    </row>
    <row r="3184" spans="2:2">
      <c r="B3184" s="318">
        <v>31</v>
      </c>
    </row>
    <row r="3185" spans="2:2">
      <c r="B3185" s="318">
        <v>32</v>
      </c>
    </row>
    <row r="3186" spans="2:2">
      <c r="B3186" s="318">
        <v>33</v>
      </c>
    </row>
    <row r="3187" spans="2:2">
      <c r="B3187" s="318">
        <v>32</v>
      </c>
    </row>
    <row r="3188" spans="2:2">
      <c r="B3188" s="318">
        <v>36</v>
      </c>
    </row>
    <row r="3189" spans="2:2">
      <c r="B3189" s="318">
        <v>36</v>
      </c>
    </row>
    <row r="3190" spans="2:2">
      <c r="B3190" s="318">
        <v>34</v>
      </c>
    </row>
    <row r="3191" spans="2:2">
      <c r="B3191" s="318">
        <v>43</v>
      </c>
    </row>
    <row r="3192" spans="2:2">
      <c r="B3192" s="318">
        <v>39</v>
      </c>
    </row>
    <row r="3193" spans="2:2">
      <c r="B3193" s="318">
        <v>41</v>
      </c>
    </row>
    <row r="3194" spans="2:2">
      <c r="B3194" s="318">
        <v>39</v>
      </c>
    </row>
    <row r="3195" spans="2:2">
      <c r="B3195" s="318">
        <v>44</v>
      </c>
    </row>
    <row r="3196" spans="2:2">
      <c r="B3196" s="318">
        <v>41</v>
      </c>
    </row>
    <row r="3197" spans="2:2">
      <c r="B3197" s="318">
        <v>43</v>
      </c>
    </row>
    <row r="3198" spans="2:2">
      <c r="B3198" s="318">
        <v>38</v>
      </c>
    </row>
    <row r="3199" spans="2:2">
      <c r="B3199" s="318">
        <v>40</v>
      </c>
    </row>
    <row r="3200" spans="2:2">
      <c r="B3200" s="318">
        <v>38</v>
      </c>
    </row>
    <row r="3201" spans="2:2">
      <c r="B3201" s="318">
        <v>39</v>
      </c>
    </row>
    <row r="3202" spans="2:2">
      <c r="B3202" s="318">
        <v>38</v>
      </c>
    </row>
    <row r="3203" spans="2:2">
      <c r="B3203" s="318">
        <v>45</v>
      </c>
    </row>
    <row r="3204" spans="2:2">
      <c r="B3204" s="318">
        <v>39</v>
      </c>
    </row>
    <row r="3205" spans="2:2">
      <c r="B3205" s="318">
        <v>41</v>
      </c>
    </row>
    <row r="3206" spans="2:2">
      <c r="B3206" s="318">
        <v>41</v>
      </c>
    </row>
    <row r="3207" spans="2:2">
      <c r="B3207" s="318">
        <v>41</v>
      </c>
    </row>
    <row r="3208" spans="2:2">
      <c r="B3208" s="318">
        <v>47</v>
      </c>
    </row>
    <row r="3209" spans="2:2">
      <c r="B3209" s="318">
        <v>40</v>
      </c>
    </row>
    <row r="3210" spans="2:2">
      <c r="B3210" s="318">
        <v>41</v>
      </c>
    </row>
    <row r="3211" spans="2:2">
      <c r="B3211" s="318">
        <v>46</v>
      </c>
    </row>
    <row r="3212" spans="2:2">
      <c r="B3212" s="318">
        <v>40</v>
      </c>
    </row>
    <row r="3213" spans="2:2">
      <c r="B3213" s="318">
        <v>45</v>
      </c>
    </row>
    <row r="3214" spans="2:2">
      <c r="B3214" s="318">
        <v>53</v>
      </c>
    </row>
    <row r="3215" spans="2:2">
      <c r="B3215" s="318">
        <v>53</v>
      </c>
    </row>
    <row r="3216" spans="2:2">
      <c r="B3216" s="318">
        <v>52</v>
      </c>
    </row>
    <row r="3217" spans="2:2">
      <c r="B3217" s="318">
        <v>47</v>
      </c>
    </row>
    <row r="3218" spans="2:2">
      <c r="B3218" s="318">
        <v>58</v>
      </c>
    </row>
    <row r="3219" spans="2:2">
      <c r="B3219" s="318">
        <v>50</v>
      </c>
    </row>
    <row r="3220" spans="2:2">
      <c r="B3220" s="318">
        <v>52</v>
      </c>
    </row>
    <row r="3221" spans="2:2">
      <c r="B3221" s="318">
        <v>52</v>
      </c>
    </row>
    <row r="3222" spans="2:2">
      <c r="B3222" s="318">
        <v>49</v>
      </c>
    </row>
    <row r="3223" spans="2:2">
      <c r="B3223" s="318">
        <v>45</v>
      </c>
    </row>
    <row r="3224" spans="2:2">
      <c r="B3224" s="318">
        <v>45</v>
      </c>
    </row>
    <row r="3225" spans="2:2">
      <c r="B3225" s="318">
        <v>50</v>
      </c>
    </row>
    <row r="3226" spans="2:2">
      <c r="B3226" s="318">
        <v>63</v>
      </c>
    </row>
    <row r="3227" spans="2:2">
      <c r="B3227" s="318">
        <v>62</v>
      </c>
    </row>
    <row r="3228" spans="2:2">
      <c r="B3228" s="318">
        <v>64</v>
      </c>
    </row>
    <row r="3229" spans="2:2">
      <c r="B3229" s="318">
        <v>67</v>
      </c>
    </row>
    <row r="3230" spans="2:2">
      <c r="B3230" s="318">
        <v>67</v>
      </c>
    </row>
    <row r="3231" spans="2:2">
      <c r="B3231" s="318">
        <v>63</v>
      </c>
    </row>
    <row r="3232" spans="2:2">
      <c r="B3232" s="318">
        <v>70</v>
      </c>
    </row>
    <row r="3233" spans="2:2">
      <c r="B3233" s="267">
        <v>43</v>
      </c>
    </row>
    <row r="3234" spans="2:2">
      <c r="B3234" s="267">
        <v>48</v>
      </c>
    </row>
    <row r="3235" spans="2:2">
      <c r="B3235" s="267">
        <v>45</v>
      </c>
    </row>
    <row r="3236" spans="2:2">
      <c r="B3236" s="267">
        <v>42</v>
      </c>
    </row>
    <row r="3237" spans="2:2">
      <c r="B3237" s="267">
        <v>46</v>
      </c>
    </row>
    <row r="3238" spans="2:2">
      <c r="B3238" s="267">
        <v>41</v>
      </c>
    </row>
    <row r="3239" spans="2:2">
      <c r="B3239" s="267">
        <v>38</v>
      </c>
    </row>
    <row r="3240" spans="2:2">
      <c r="B3240" s="267">
        <v>42</v>
      </c>
    </row>
    <row r="3241" spans="2:2">
      <c r="B3241" s="267">
        <v>43</v>
      </c>
    </row>
    <row r="3242" spans="2:2">
      <c r="B3242" s="267">
        <v>42</v>
      </c>
    </row>
    <row r="3243" spans="2:2">
      <c r="B3243" s="267">
        <v>44</v>
      </c>
    </row>
    <row r="3244" spans="2:2">
      <c r="B3244" s="267">
        <v>38</v>
      </c>
    </row>
    <row r="3245" spans="2:2">
      <c r="B3245" s="267">
        <v>45</v>
      </c>
    </row>
    <row r="3246" spans="2:2">
      <c r="B3246" s="267">
        <v>42</v>
      </c>
    </row>
    <row r="3247" spans="2:2">
      <c r="B3247" s="267">
        <v>46</v>
      </c>
    </row>
    <row r="3248" spans="2:2">
      <c r="B3248" s="267">
        <v>39</v>
      </c>
    </row>
    <row r="3249" spans="2:2">
      <c r="B3249" s="267">
        <v>44</v>
      </c>
    </row>
    <row r="3250" spans="2:2">
      <c r="B3250" s="267">
        <v>42</v>
      </c>
    </row>
    <row r="3251" spans="2:2">
      <c r="B3251" s="349">
        <v>37</v>
      </c>
    </row>
    <row r="3252" spans="2:2">
      <c r="B3252" s="267">
        <v>42</v>
      </c>
    </row>
    <row r="3253" spans="2:2">
      <c r="B3253" s="267">
        <v>46</v>
      </c>
    </row>
    <row r="3254" spans="2:2">
      <c r="B3254" s="267">
        <v>40</v>
      </c>
    </row>
    <row r="3255" spans="2:2">
      <c r="B3255" s="267">
        <v>44</v>
      </c>
    </row>
    <row r="3256" spans="2:2">
      <c r="B3256" s="267">
        <v>41</v>
      </c>
    </row>
    <row r="3257" spans="2:2">
      <c r="B3257" s="267">
        <v>45</v>
      </c>
    </row>
    <row r="3258" spans="2:2">
      <c r="B3258" s="267">
        <v>42</v>
      </c>
    </row>
    <row r="3259" spans="2:2">
      <c r="B3259" s="267">
        <v>41</v>
      </c>
    </row>
    <row r="3260" spans="2:2">
      <c r="B3260" s="267">
        <v>38</v>
      </c>
    </row>
    <row r="3261" spans="2:2">
      <c r="B3261" s="32">
        <v>39</v>
      </c>
    </row>
    <row r="3262" spans="2:2">
      <c r="B3262" s="296">
        <v>42</v>
      </c>
    </row>
    <row r="3263" spans="2:2">
      <c r="B3263" s="296">
        <v>38</v>
      </c>
    </row>
    <row r="3264" spans="2:2">
      <c r="B3264" s="296">
        <v>39</v>
      </c>
    </row>
    <row r="3265" spans="2:2">
      <c r="B3265" s="296">
        <v>42</v>
      </c>
    </row>
    <row r="3266" spans="2:2">
      <c r="B3266" s="296">
        <v>44</v>
      </c>
    </row>
    <row r="3267" spans="2:2">
      <c r="B3267" s="296">
        <v>46</v>
      </c>
    </row>
    <row r="3268" spans="2:2">
      <c r="B3268" s="267">
        <v>47</v>
      </c>
    </row>
    <row r="3269" spans="2:2">
      <c r="B3269" s="267">
        <v>38</v>
      </c>
    </row>
    <row r="3270" spans="2:2">
      <c r="B3270" s="267">
        <v>42</v>
      </c>
    </row>
    <row r="3271" spans="2:2">
      <c r="B3271" s="267">
        <v>41</v>
      </c>
    </row>
    <row r="3272" spans="2:2">
      <c r="B3272" s="32">
        <v>46</v>
      </c>
    </row>
    <row r="3273" spans="2:2">
      <c r="B3273" s="296">
        <v>41</v>
      </c>
    </row>
    <row r="3274" spans="2:2">
      <c r="B3274" s="296">
        <v>40</v>
      </c>
    </row>
    <row r="3275" spans="2:2">
      <c r="B3275" s="296">
        <v>44</v>
      </c>
    </row>
    <row r="3276" spans="2:2">
      <c r="B3276" s="296">
        <v>40</v>
      </c>
    </row>
    <row r="3277" spans="2:2">
      <c r="B3277" s="296">
        <v>38</v>
      </c>
    </row>
    <row r="3278" spans="2:2">
      <c r="B3278" s="296">
        <v>42</v>
      </c>
    </row>
    <row r="3279" spans="2:2">
      <c r="B3279" s="267">
        <v>39</v>
      </c>
    </row>
    <row r="3280" spans="2:2">
      <c r="B3280" s="267">
        <v>43</v>
      </c>
    </row>
    <row r="3281" spans="2:2">
      <c r="B3281" s="349">
        <v>45</v>
      </c>
    </row>
    <row r="3282" spans="2:2">
      <c r="B3282" s="267">
        <v>48</v>
      </c>
    </row>
    <row r="3283" spans="2:2">
      <c r="B3283" s="267">
        <v>38</v>
      </c>
    </row>
    <row r="3284" spans="2:2">
      <c r="B3284" s="267">
        <v>42</v>
      </c>
    </row>
    <row r="3285" spans="2:2">
      <c r="B3285" s="267">
        <v>45</v>
      </c>
    </row>
    <row r="3286" spans="2:2">
      <c r="B3286" s="267">
        <v>47</v>
      </c>
    </row>
    <row r="3287" spans="2:2">
      <c r="B3287" s="267">
        <v>42</v>
      </c>
    </row>
    <row r="3288" spans="2:2">
      <c r="B3288" s="267">
        <v>38</v>
      </c>
    </row>
    <row r="3289" spans="2:2">
      <c r="B3289" s="267">
        <v>44</v>
      </c>
    </row>
    <row r="3290" spans="2:2">
      <c r="B3290" s="267">
        <v>40</v>
      </c>
    </row>
    <row r="3291" spans="2:2">
      <c r="B3291" s="32">
        <v>40</v>
      </c>
    </row>
    <row r="3292" spans="2:2">
      <c r="B3292" s="296">
        <v>39</v>
      </c>
    </row>
    <row r="3293" spans="2:2">
      <c r="B3293" s="296">
        <v>42</v>
      </c>
    </row>
    <row r="3294" spans="2:2">
      <c r="B3294" s="296">
        <v>42</v>
      </c>
    </row>
    <row r="3295" spans="2:2">
      <c r="B3295" s="296">
        <v>46</v>
      </c>
    </row>
    <row r="3296" spans="2:2">
      <c r="B3296" s="296">
        <v>38</v>
      </c>
    </row>
    <row r="3297" spans="2:2">
      <c r="B3297" s="296">
        <v>44</v>
      </c>
    </row>
    <row r="3298" spans="2:2">
      <c r="B3298" s="267">
        <v>39</v>
      </c>
    </row>
    <row r="3299" spans="2:2">
      <c r="B3299" s="267">
        <v>43</v>
      </c>
    </row>
    <row r="3300" spans="2:2">
      <c r="B3300" s="267">
        <v>48</v>
      </c>
    </row>
    <row r="3301" spans="2:2">
      <c r="B3301" s="267">
        <v>41</v>
      </c>
    </row>
    <row r="3302" spans="2:2">
      <c r="B3302" s="32">
        <v>37</v>
      </c>
    </row>
    <row r="3303" spans="2:2">
      <c r="B3303" s="296">
        <v>40</v>
      </c>
    </row>
    <row r="3304" spans="2:2">
      <c r="B3304" s="296">
        <v>41</v>
      </c>
    </row>
    <row r="3305" spans="2:2">
      <c r="B3305" s="296">
        <v>45</v>
      </c>
    </row>
    <row r="3306" spans="2:2">
      <c r="B3306" s="296">
        <v>39</v>
      </c>
    </row>
    <row r="3307" spans="2:2">
      <c r="B3307" s="296">
        <v>41</v>
      </c>
    </row>
    <row r="3308" spans="2:2">
      <c r="B3308" s="296">
        <v>41</v>
      </c>
    </row>
    <row r="3309" spans="2:2">
      <c r="B3309" s="296">
        <v>42</v>
      </c>
    </row>
    <row r="3310" spans="2:2">
      <c r="B3310" s="267">
        <v>45</v>
      </c>
    </row>
    <row r="3311" spans="2:2">
      <c r="B3311" s="267">
        <v>40</v>
      </c>
    </row>
    <row r="3312" spans="2:2">
      <c r="B3312" s="267">
        <v>40</v>
      </c>
    </row>
    <row r="3313" spans="2:2">
      <c r="B3313" s="267">
        <v>44</v>
      </c>
    </row>
    <row r="3314" spans="2:2">
      <c r="B3314" s="267">
        <v>41</v>
      </c>
    </row>
    <row r="3315" spans="2:2">
      <c r="B3315" s="267">
        <v>46</v>
      </c>
    </row>
    <row r="3316" spans="2:2">
      <c r="B3316" s="267">
        <v>44</v>
      </c>
    </row>
    <row r="3317" spans="2:2">
      <c r="B3317" s="267">
        <v>42</v>
      </c>
    </row>
    <row r="3318" spans="2:2">
      <c r="B3318" s="267">
        <v>41</v>
      </c>
    </row>
    <row r="3319" spans="2:2">
      <c r="B3319" s="32">
        <v>39</v>
      </c>
    </row>
    <row r="3320" spans="2:2">
      <c r="B3320" s="296">
        <v>46</v>
      </c>
    </row>
    <row r="3321" spans="2:2">
      <c r="B3321" s="296">
        <v>42</v>
      </c>
    </row>
    <row r="3322" spans="2:2">
      <c r="B3322" s="296">
        <v>45</v>
      </c>
    </row>
    <row r="3323" spans="2:2">
      <c r="B3323" s="296">
        <v>40</v>
      </c>
    </row>
    <row r="3324" spans="2:2">
      <c r="B3324" s="296">
        <v>40</v>
      </c>
    </row>
    <row r="3325" spans="2:2">
      <c r="B3325" s="296">
        <v>38</v>
      </c>
    </row>
    <row r="3326" spans="2:2">
      <c r="B3326" s="267">
        <v>42</v>
      </c>
    </row>
    <row r="3327" spans="2:2">
      <c r="B3327" s="267">
        <v>37</v>
      </c>
    </row>
    <row r="3328" spans="2:2">
      <c r="B3328" s="267">
        <v>42</v>
      </c>
    </row>
    <row r="3329" spans="1:10">
      <c r="B3329" s="267">
        <v>41</v>
      </c>
    </row>
    <row r="3330" spans="1:10">
      <c r="B3330" s="32">
        <v>38</v>
      </c>
    </row>
    <row r="3331" spans="1:10">
      <c r="B3331" s="296">
        <v>40</v>
      </c>
    </row>
    <row r="3332" spans="1:10">
      <c r="B3332" s="296">
        <v>41</v>
      </c>
    </row>
    <row r="3333" spans="1:10">
      <c r="B3333" s="296">
        <v>44</v>
      </c>
    </row>
    <row r="3334" spans="1:10">
      <c r="B3334" s="296">
        <v>40</v>
      </c>
    </row>
    <row r="3335" spans="1:10">
      <c r="B3335" s="296">
        <v>42</v>
      </c>
    </row>
    <row r="3336" spans="1:10">
      <c r="B3336" s="296">
        <v>42</v>
      </c>
    </row>
    <row r="3337" spans="1:10">
      <c r="B3337" s="296">
        <v>41</v>
      </c>
    </row>
    <row r="3338" spans="1:10">
      <c r="B3338" s="296">
        <v>43</v>
      </c>
    </row>
    <row r="3339" spans="1:10">
      <c r="B3339" s="296">
        <v>40</v>
      </c>
    </row>
    <row r="3340" spans="1:10">
      <c r="B3340" s="296">
        <v>44</v>
      </c>
    </row>
    <row r="3341" spans="1:10">
      <c r="B3341" s="296">
        <v>42</v>
      </c>
    </row>
    <row r="3343" spans="1:10">
      <c r="A3343" t="s">
        <v>2629</v>
      </c>
    </row>
    <row r="3344" spans="1:10">
      <c r="B3344" s="164">
        <v>52</v>
      </c>
      <c r="D3344" t="s">
        <v>2623</v>
      </c>
      <c r="E3344">
        <f>COUNT(B3344:B3411)</f>
        <v>68</v>
      </c>
      <c r="G3344">
        <f>E3346</f>
        <v>39</v>
      </c>
      <c r="H3344">
        <f>G3344+$E$3349</f>
        <v>40</v>
      </c>
      <c r="I3344" t="str">
        <f>CONCATENATE(G3344:G3358,"-",H3344:H3358)</f>
        <v>39-40</v>
      </c>
      <c r="J3344">
        <f t="array" ref="J3344:J3358">FREQUENCY(B3344:B3411,H3344:H3358)</f>
        <v>6</v>
      </c>
    </row>
    <row r="3345" spans="2:10">
      <c r="B3345" s="164">
        <v>51</v>
      </c>
      <c r="D3345" t="s">
        <v>2624</v>
      </c>
      <c r="E3345">
        <f>MAX(B3344:B3411)</f>
        <v>64</v>
      </c>
      <c r="G3345">
        <f>H3344+1</f>
        <v>41</v>
      </c>
      <c r="H3345">
        <f t="shared" ref="H3345:H3358" si="9">G3345+$E$3349</f>
        <v>42</v>
      </c>
      <c r="I3345" t="str">
        <f t="shared" ref="I3345:I3358" si="10">CONCATENATE(G3345:G3359,"-",H3345:H3359)</f>
        <v>41-42</v>
      </c>
      <c r="J3345">
        <v>8</v>
      </c>
    </row>
    <row r="3346" spans="2:10">
      <c r="B3346" s="164">
        <v>53</v>
      </c>
      <c r="D3346" t="s">
        <v>2625</v>
      </c>
      <c r="E3346">
        <f>MIN(B3344:B3411)</f>
        <v>39</v>
      </c>
      <c r="G3346">
        <f t="shared" ref="G3346:G3358" si="11">H3345+1</f>
        <v>43</v>
      </c>
      <c r="H3346">
        <f t="shared" si="9"/>
        <v>44</v>
      </c>
      <c r="I3346" t="str">
        <f t="shared" si="10"/>
        <v>43-44</v>
      </c>
      <c r="J3346">
        <v>4</v>
      </c>
    </row>
    <row r="3347" spans="2:10">
      <c r="B3347" s="164">
        <v>45</v>
      </c>
      <c r="D3347" t="s">
        <v>2514</v>
      </c>
      <c r="E3347">
        <f>E3345-E3346</f>
        <v>25</v>
      </c>
      <c r="G3347">
        <f t="shared" si="11"/>
        <v>45</v>
      </c>
      <c r="H3347">
        <f t="shared" si="9"/>
        <v>46</v>
      </c>
      <c r="I3347" t="str">
        <f t="shared" si="10"/>
        <v>45-46</v>
      </c>
      <c r="J3347">
        <v>6</v>
      </c>
    </row>
    <row r="3348" spans="2:10">
      <c r="B3348" s="164">
        <v>47</v>
      </c>
      <c r="D3348" t="s">
        <v>2626</v>
      </c>
      <c r="E3348">
        <v>25</v>
      </c>
      <c r="G3348">
        <f t="shared" si="11"/>
        <v>47</v>
      </c>
      <c r="H3348">
        <f t="shared" si="9"/>
        <v>48</v>
      </c>
      <c r="I3348" t="str">
        <f t="shared" si="10"/>
        <v>47-48</v>
      </c>
      <c r="J3348">
        <v>4</v>
      </c>
    </row>
    <row r="3349" spans="2:10">
      <c r="B3349" s="31">
        <v>57</v>
      </c>
      <c r="D3349" t="s">
        <v>2627</v>
      </c>
      <c r="E3349">
        <v>1</v>
      </c>
      <c r="G3349">
        <f t="shared" si="11"/>
        <v>49</v>
      </c>
      <c r="H3349">
        <f t="shared" si="9"/>
        <v>50</v>
      </c>
      <c r="I3349" t="str">
        <f t="shared" si="10"/>
        <v>49-50</v>
      </c>
      <c r="J3349">
        <v>6</v>
      </c>
    </row>
    <row r="3350" spans="2:10">
      <c r="B3350" s="31">
        <v>41</v>
      </c>
      <c r="G3350">
        <f t="shared" si="11"/>
        <v>51</v>
      </c>
      <c r="H3350">
        <f t="shared" si="9"/>
        <v>52</v>
      </c>
      <c r="I3350" t="str">
        <f t="shared" si="10"/>
        <v>51-52</v>
      </c>
      <c r="J3350">
        <v>5</v>
      </c>
    </row>
    <row r="3351" spans="2:10">
      <c r="B3351" s="31">
        <v>44</v>
      </c>
      <c r="G3351">
        <f t="shared" si="11"/>
        <v>53</v>
      </c>
      <c r="H3351">
        <f t="shared" si="9"/>
        <v>54</v>
      </c>
      <c r="I3351" t="str">
        <f t="shared" si="10"/>
        <v>53-54</v>
      </c>
      <c r="J3351">
        <v>5</v>
      </c>
    </row>
    <row r="3352" spans="2:10">
      <c r="B3352" s="31">
        <v>54</v>
      </c>
      <c r="G3352">
        <f t="shared" si="11"/>
        <v>55</v>
      </c>
      <c r="H3352">
        <f t="shared" si="9"/>
        <v>56</v>
      </c>
      <c r="I3352" t="str">
        <f t="shared" si="10"/>
        <v>55-56</v>
      </c>
      <c r="J3352">
        <v>5</v>
      </c>
    </row>
    <row r="3353" spans="2:10">
      <c r="B3353" s="31">
        <v>64</v>
      </c>
      <c r="G3353">
        <f t="shared" si="11"/>
        <v>57</v>
      </c>
      <c r="H3353">
        <f t="shared" si="9"/>
        <v>58</v>
      </c>
      <c r="I3353" t="str">
        <f t="shared" si="10"/>
        <v>57-58</v>
      </c>
      <c r="J3353">
        <v>4</v>
      </c>
    </row>
    <row r="3354" spans="2:10">
      <c r="B3354" s="31">
        <v>52</v>
      </c>
      <c r="G3354">
        <f t="shared" si="11"/>
        <v>59</v>
      </c>
      <c r="H3354">
        <f t="shared" si="9"/>
        <v>60</v>
      </c>
      <c r="I3354" t="str">
        <f t="shared" si="10"/>
        <v>59-60</v>
      </c>
      <c r="J3354">
        <v>6</v>
      </c>
    </row>
    <row r="3355" spans="2:10">
      <c r="B3355" s="31">
        <v>49</v>
      </c>
      <c r="G3355">
        <f t="shared" si="11"/>
        <v>61</v>
      </c>
      <c r="H3355">
        <f t="shared" si="9"/>
        <v>62</v>
      </c>
      <c r="I3355" t="str">
        <f t="shared" si="10"/>
        <v>61-62</v>
      </c>
      <c r="J3355">
        <v>5</v>
      </c>
    </row>
    <row r="3356" spans="2:10">
      <c r="B3356" s="31">
        <v>42</v>
      </c>
      <c r="G3356">
        <f>H3355+1</f>
        <v>63</v>
      </c>
      <c r="H3356">
        <f t="shared" si="9"/>
        <v>64</v>
      </c>
      <c r="I3356" t="str">
        <f t="shared" si="10"/>
        <v>63-64</v>
      </c>
      <c r="J3356">
        <v>4</v>
      </c>
    </row>
    <row r="3357" spans="2:10">
      <c r="B3357" s="31">
        <v>60</v>
      </c>
      <c r="G3357">
        <f t="shared" si="11"/>
        <v>65</v>
      </c>
      <c r="H3357">
        <f t="shared" si="9"/>
        <v>66</v>
      </c>
      <c r="I3357" t="str">
        <f t="shared" si="10"/>
        <v>65-66</v>
      </c>
      <c r="J3357">
        <v>0</v>
      </c>
    </row>
    <row r="3358" spans="2:10">
      <c r="B3358" s="31">
        <v>55</v>
      </c>
      <c r="G3358">
        <f t="shared" si="11"/>
        <v>67</v>
      </c>
      <c r="H3358">
        <f t="shared" si="9"/>
        <v>68</v>
      </c>
      <c r="I3358" t="str">
        <f t="shared" si="10"/>
        <v>67-68</v>
      </c>
      <c r="J3358">
        <v>0</v>
      </c>
    </row>
    <row r="3359" spans="2:10">
      <c r="B3359" s="31">
        <v>60</v>
      </c>
      <c r="G3359" t="s">
        <v>1863</v>
      </c>
      <c r="H3359" t="s">
        <v>1863</v>
      </c>
    </row>
    <row r="3360" spans="2:10">
      <c r="B3360" s="31">
        <v>41</v>
      </c>
    </row>
    <row r="3361" spans="2:2">
      <c r="B3361" s="31">
        <v>62</v>
      </c>
    </row>
    <row r="3362" spans="2:2">
      <c r="B3362" s="31">
        <v>54</v>
      </c>
    </row>
    <row r="3363" spans="2:2">
      <c r="B3363" s="31">
        <v>57</v>
      </c>
    </row>
    <row r="3364" spans="2:2">
      <c r="B3364" s="31">
        <v>55</v>
      </c>
    </row>
    <row r="3365" spans="2:2">
      <c r="B3365" s="31">
        <v>57</v>
      </c>
    </row>
    <row r="3366" spans="2:2">
      <c r="B3366" s="31">
        <v>40</v>
      </c>
    </row>
    <row r="3367" spans="2:2">
      <c r="B3367" s="32">
        <v>61</v>
      </c>
    </row>
    <row r="3368" spans="2:2">
      <c r="B3368" s="32">
        <v>45</v>
      </c>
    </row>
    <row r="3369" spans="2:2">
      <c r="B3369" s="32">
        <v>55</v>
      </c>
    </row>
    <row r="3370" spans="2:2">
      <c r="B3370" s="32">
        <v>49</v>
      </c>
    </row>
    <row r="3371" spans="2:2">
      <c r="B3371" s="32">
        <v>54</v>
      </c>
    </row>
    <row r="3372" spans="2:2">
      <c r="B3372" s="32">
        <v>52</v>
      </c>
    </row>
    <row r="3373" spans="2:2">
      <c r="B3373" s="32">
        <v>64</v>
      </c>
    </row>
    <row r="3374" spans="2:2">
      <c r="B3374" s="32">
        <v>60</v>
      </c>
    </row>
    <row r="3375" spans="2:2">
      <c r="B3375" s="32">
        <v>59</v>
      </c>
    </row>
    <row r="3376" spans="2:2">
      <c r="B3376" s="32">
        <v>45</v>
      </c>
    </row>
    <row r="3377" spans="2:2">
      <c r="B3377" s="31">
        <v>53</v>
      </c>
    </row>
    <row r="3378" spans="2:2">
      <c r="B3378" s="31">
        <v>44</v>
      </c>
    </row>
    <row r="3379" spans="2:2">
      <c r="B3379" s="31">
        <v>49</v>
      </c>
    </row>
    <row r="3380" spans="2:2">
      <c r="B3380" s="31">
        <v>55</v>
      </c>
    </row>
    <row r="3381" spans="2:2">
      <c r="B3381" s="31">
        <v>43</v>
      </c>
    </row>
    <row r="3382" spans="2:2">
      <c r="B3382" s="31">
        <v>61</v>
      </c>
    </row>
    <row r="3383" spans="2:2">
      <c r="B3383" s="31">
        <v>42</v>
      </c>
    </row>
    <row r="3384" spans="2:2">
      <c r="B3384" s="32">
        <v>46</v>
      </c>
    </row>
    <row r="3385" spans="2:2">
      <c r="B3385" s="32">
        <v>50</v>
      </c>
    </row>
    <row r="3386" spans="2:2">
      <c r="B3386" s="32">
        <v>60</v>
      </c>
    </row>
    <row r="3387" spans="2:2">
      <c r="B3387" s="32">
        <v>58</v>
      </c>
    </row>
    <row r="3388" spans="2:2">
      <c r="B3388" s="32">
        <v>40</v>
      </c>
    </row>
    <row r="3389" spans="2:2">
      <c r="B3389" s="32">
        <v>64</v>
      </c>
    </row>
    <row r="3390" spans="2:2">
      <c r="B3390" s="32">
        <v>61</v>
      </c>
    </row>
    <row r="3391" spans="2:2">
      <c r="B3391" s="32">
        <v>62</v>
      </c>
    </row>
    <row r="3392" spans="2:2">
      <c r="B3392" s="32">
        <v>63</v>
      </c>
    </row>
    <row r="3393" spans="2:2">
      <c r="B3393" s="32">
        <v>56</v>
      </c>
    </row>
    <row r="3394" spans="2:2">
      <c r="B3394" s="32">
        <v>60</v>
      </c>
    </row>
    <row r="3395" spans="2:2">
      <c r="B3395" s="32">
        <v>50</v>
      </c>
    </row>
    <row r="3396" spans="2:2">
      <c r="B3396" s="32">
        <v>40</v>
      </c>
    </row>
    <row r="3397" spans="2:2">
      <c r="B3397" s="32">
        <v>49</v>
      </c>
    </row>
    <row r="3398" spans="2:2">
      <c r="B3398" s="32">
        <v>46</v>
      </c>
    </row>
    <row r="3399" spans="2:2">
      <c r="B3399" s="32">
        <v>48</v>
      </c>
    </row>
    <row r="3400" spans="2:2">
      <c r="B3400" s="32">
        <v>42</v>
      </c>
    </row>
    <row r="3401" spans="2:2">
      <c r="B3401" s="32">
        <v>51</v>
      </c>
    </row>
    <row r="3402" spans="2:2">
      <c r="B3402" s="32">
        <v>39</v>
      </c>
    </row>
    <row r="3403" spans="2:2">
      <c r="B3403" s="32">
        <v>41</v>
      </c>
    </row>
    <row r="3404" spans="2:2">
      <c r="B3404" s="32">
        <v>42</v>
      </c>
    </row>
    <row r="3405" spans="2:2">
      <c r="B3405" s="32">
        <v>39</v>
      </c>
    </row>
    <row r="3406" spans="2:2">
      <c r="B3406" s="32">
        <v>47</v>
      </c>
    </row>
    <row r="3407" spans="2:2">
      <c r="B3407" s="32">
        <v>45</v>
      </c>
    </row>
    <row r="3408" spans="2:2">
      <c r="B3408" s="32">
        <v>39</v>
      </c>
    </row>
    <row r="3409" spans="1:10">
      <c r="B3409" s="32">
        <v>47</v>
      </c>
    </row>
    <row r="3410" spans="1:10">
      <c r="B3410" s="32">
        <v>42</v>
      </c>
    </row>
    <row r="3411" spans="1:10">
      <c r="B3411" s="32">
        <v>44</v>
      </c>
    </row>
    <row r="3413" spans="1:10">
      <c r="A3413" t="s">
        <v>2618</v>
      </c>
    </row>
    <row r="3414" spans="1:10">
      <c r="B3414" s="31">
        <v>57</v>
      </c>
      <c r="D3414" t="s">
        <v>2623</v>
      </c>
      <c r="E3414">
        <f>COUNT(B3414:B3615)</f>
        <v>202</v>
      </c>
      <c r="G3414">
        <f>E3416</f>
        <v>30</v>
      </c>
      <c r="H3414">
        <f>G3414+$E$3419</f>
        <v>31</v>
      </c>
      <c r="I3414" t="str">
        <f>CONCATENATE(G3414:G3436,"-",H3414:H3436)</f>
        <v>30-31</v>
      </c>
      <c r="J3414">
        <f t="array" ref="J3414:J3436">FREQUENCY(B3414:B3615,H3414:H3436)</f>
        <v>6</v>
      </c>
    </row>
    <row r="3415" spans="1:10">
      <c r="B3415" s="31">
        <v>45</v>
      </c>
      <c r="D3415" t="s">
        <v>2624</v>
      </c>
      <c r="E3415">
        <f>MAX(B3414:B3615)</f>
        <v>75</v>
      </c>
      <c r="G3415">
        <f>H3414+1</f>
        <v>32</v>
      </c>
      <c r="H3415">
        <f t="shared" ref="H3415:H3436" si="12">G3415+$E$3419</f>
        <v>33</v>
      </c>
      <c r="I3415" t="str">
        <f t="shared" ref="I3415:I3436" si="13">CONCATENATE(G3415:G3437,"-",H3415:H3437)</f>
        <v>32-33</v>
      </c>
      <c r="J3415">
        <v>3</v>
      </c>
    </row>
    <row r="3416" spans="1:10">
      <c r="B3416" s="31">
        <v>45</v>
      </c>
      <c r="D3416" t="s">
        <v>2625</v>
      </c>
      <c r="E3416">
        <f>MIN(B3414:B3615)</f>
        <v>30</v>
      </c>
      <c r="G3416">
        <f t="shared" ref="G3416:G3436" si="14">H3415+1</f>
        <v>34</v>
      </c>
      <c r="H3416">
        <f t="shared" si="12"/>
        <v>35</v>
      </c>
      <c r="I3416" t="str">
        <f t="shared" si="13"/>
        <v>34-35</v>
      </c>
      <c r="J3416">
        <v>5</v>
      </c>
    </row>
    <row r="3417" spans="1:10">
      <c r="B3417" s="31">
        <v>47</v>
      </c>
      <c r="D3417" t="s">
        <v>2514</v>
      </c>
      <c r="E3417">
        <f>E3415-E3416</f>
        <v>45</v>
      </c>
      <c r="G3417">
        <f t="shared" si="14"/>
        <v>36</v>
      </c>
      <c r="H3417">
        <f t="shared" si="12"/>
        <v>37</v>
      </c>
      <c r="I3417" t="str">
        <f t="shared" si="13"/>
        <v>36-37</v>
      </c>
      <c r="J3417">
        <v>4</v>
      </c>
    </row>
    <row r="3418" spans="1:10">
      <c r="B3418" s="31">
        <v>50</v>
      </c>
      <c r="D3418" t="s">
        <v>2626</v>
      </c>
      <c r="E3418">
        <v>45</v>
      </c>
      <c r="G3418">
        <f t="shared" si="14"/>
        <v>38</v>
      </c>
      <c r="H3418">
        <f t="shared" si="12"/>
        <v>39</v>
      </c>
      <c r="I3418" t="str">
        <f t="shared" si="13"/>
        <v>38-39</v>
      </c>
      <c r="J3418">
        <v>6</v>
      </c>
    </row>
    <row r="3419" spans="1:10">
      <c r="B3419" s="31">
        <v>56</v>
      </c>
      <c r="D3419" t="s">
        <v>2627</v>
      </c>
      <c r="E3419">
        <v>1</v>
      </c>
      <c r="G3419">
        <f t="shared" si="14"/>
        <v>40</v>
      </c>
      <c r="H3419">
        <f t="shared" si="12"/>
        <v>41</v>
      </c>
      <c r="I3419" t="str">
        <f t="shared" si="13"/>
        <v>40-41</v>
      </c>
      <c r="J3419">
        <v>15</v>
      </c>
    </row>
    <row r="3420" spans="1:10">
      <c r="B3420" s="31">
        <v>50</v>
      </c>
      <c r="G3420">
        <f t="shared" si="14"/>
        <v>42</v>
      </c>
      <c r="H3420">
        <f t="shared" si="12"/>
        <v>43</v>
      </c>
      <c r="I3420" t="str">
        <f t="shared" si="13"/>
        <v>42-43</v>
      </c>
      <c r="J3420">
        <v>12</v>
      </c>
    </row>
    <row r="3421" spans="1:10">
      <c r="B3421" s="31">
        <v>48</v>
      </c>
      <c r="G3421">
        <f t="shared" si="14"/>
        <v>44</v>
      </c>
      <c r="H3421">
        <f t="shared" si="12"/>
        <v>45</v>
      </c>
      <c r="I3421" t="str">
        <f t="shared" si="13"/>
        <v>44-45</v>
      </c>
      <c r="J3421">
        <v>31</v>
      </c>
    </row>
    <row r="3422" spans="1:10">
      <c r="B3422" s="31">
        <v>56</v>
      </c>
      <c r="G3422">
        <f t="shared" si="14"/>
        <v>46</v>
      </c>
      <c r="H3422">
        <f t="shared" si="12"/>
        <v>47</v>
      </c>
      <c r="I3422" t="str">
        <f t="shared" si="13"/>
        <v>46-47</v>
      </c>
      <c r="J3422">
        <v>25</v>
      </c>
    </row>
    <row r="3423" spans="1:10">
      <c r="B3423" s="31">
        <v>56</v>
      </c>
      <c r="G3423">
        <f t="shared" si="14"/>
        <v>48</v>
      </c>
      <c r="H3423">
        <f t="shared" si="12"/>
        <v>49</v>
      </c>
      <c r="I3423" t="str">
        <f t="shared" si="13"/>
        <v>48-49</v>
      </c>
      <c r="J3423">
        <v>20</v>
      </c>
    </row>
    <row r="3424" spans="1:10">
      <c r="B3424" s="31">
        <v>44</v>
      </c>
      <c r="G3424">
        <f t="shared" si="14"/>
        <v>50</v>
      </c>
      <c r="H3424">
        <f t="shared" si="12"/>
        <v>51</v>
      </c>
      <c r="I3424" t="str">
        <f t="shared" si="13"/>
        <v>50-51</v>
      </c>
      <c r="J3424">
        <v>17</v>
      </c>
    </row>
    <row r="3425" spans="2:10">
      <c r="B3425" s="31">
        <v>46.5</v>
      </c>
      <c r="G3425">
        <f t="shared" si="14"/>
        <v>52</v>
      </c>
      <c r="H3425">
        <f t="shared" si="12"/>
        <v>53</v>
      </c>
      <c r="I3425" t="str">
        <f t="shared" si="13"/>
        <v>52-53</v>
      </c>
      <c r="J3425">
        <v>13</v>
      </c>
    </row>
    <row r="3426" spans="2:10">
      <c r="B3426" s="31">
        <v>51.7</v>
      </c>
      <c r="G3426">
        <f t="shared" si="14"/>
        <v>54</v>
      </c>
      <c r="H3426">
        <f t="shared" si="12"/>
        <v>55</v>
      </c>
      <c r="I3426" t="str">
        <f t="shared" si="13"/>
        <v>54-55</v>
      </c>
      <c r="J3426">
        <v>10</v>
      </c>
    </row>
    <row r="3427" spans="2:10">
      <c r="B3427" s="31">
        <v>56</v>
      </c>
      <c r="G3427">
        <f t="shared" si="14"/>
        <v>56</v>
      </c>
      <c r="H3427">
        <f t="shared" si="12"/>
        <v>57</v>
      </c>
      <c r="I3427" t="str">
        <f t="shared" si="13"/>
        <v>56-57</v>
      </c>
      <c r="J3427">
        <v>9</v>
      </c>
    </row>
    <row r="3428" spans="2:10">
      <c r="B3428" s="31">
        <v>70</v>
      </c>
      <c r="G3428">
        <f t="shared" si="14"/>
        <v>58</v>
      </c>
      <c r="H3428">
        <f t="shared" si="12"/>
        <v>59</v>
      </c>
      <c r="I3428" t="str">
        <f t="shared" si="13"/>
        <v>58-59</v>
      </c>
      <c r="J3428">
        <v>7</v>
      </c>
    </row>
    <row r="3429" spans="2:10">
      <c r="B3429" s="31">
        <v>69</v>
      </c>
      <c r="G3429">
        <f t="shared" si="14"/>
        <v>60</v>
      </c>
      <c r="H3429">
        <f t="shared" si="12"/>
        <v>61</v>
      </c>
      <c r="I3429" t="str">
        <f t="shared" si="13"/>
        <v>60-61</v>
      </c>
      <c r="J3429">
        <v>8</v>
      </c>
    </row>
    <row r="3430" spans="2:10">
      <c r="B3430" s="31">
        <v>49</v>
      </c>
      <c r="G3430">
        <f t="shared" si="14"/>
        <v>62</v>
      </c>
      <c r="H3430">
        <f t="shared" si="12"/>
        <v>63</v>
      </c>
      <c r="I3430" t="str">
        <f t="shared" si="13"/>
        <v>62-63</v>
      </c>
      <c r="J3430">
        <v>1</v>
      </c>
    </row>
    <row r="3431" spans="2:10">
      <c r="B3431" s="31">
        <v>50</v>
      </c>
      <c r="G3431">
        <f t="shared" si="14"/>
        <v>64</v>
      </c>
      <c r="H3431">
        <f t="shared" si="12"/>
        <v>65</v>
      </c>
      <c r="I3431" t="str">
        <f t="shared" si="13"/>
        <v>64-65</v>
      </c>
      <c r="J3431">
        <v>1</v>
      </c>
    </row>
    <row r="3432" spans="2:10">
      <c r="B3432" s="31">
        <v>55</v>
      </c>
      <c r="G3432">
        <f t="shared" si="14"/>
        <v>66</v>
      </c>
      <c r="H3432">
        <f t="shared" si="12"/>
        <v>67</v>
      </c>
      <c r="I3432" t="str">
        <f t="shared" si="13"/>
        <v>66-67</v>
      </c>
      <c r="J3432">
        <v>3</v>
      </c>
    </row>
    <row r="3433" spans="2:10">
      <c r="B3433" s="31">
        <v>59</v>
      </c>
      <c r="G3433">
        <f t="shared" si="14"/>
        <v>68</v>
      </c>
      <c r="H3433">
        <f t="shared" si="12"/>
        <v>69</v>
      </c>
      <c r="I3433" t="str">
        <f t="shared" si="13"/>
        <v>68-69</v>
      </c>
      <c r="J3433">
        <v>4</v>
      </c>
    </row>
    <row r="3434" spans="2:10">
      <c r="B3434" s="31">
        <v>46</v>
      </c>
      <c r="G3434">
        <f t="shared" si="14"/>
        <v>70</v>
      </c>
      <c r="H3434">
        <f t="shared" si="12"/>
        <v>71</v>
      </c>
      <c r="I3434" t="str">
        <f t="shared" si="13"/>
        <v>70-71</v>
      </c>
      <c r="J3434">
        <v>1</v>
      </c>
    </row>
    <row r="3435" spans="2:10">
      <c r="B3435" s="31">
        <v>55</v>
      </c>
      <c r="G3435">
        <f t="shared" si="14"/>
        <v>72</v>
      </c>
      <c r="H3435">
        <f t="shared" si="12"/>
        <v>73</v>
      </c>
      <c r="I3435" t="str">
        <f t="shared" si="13"/>
        <v>72-73</v>
      </c>
      <c r="J3435">
        <v>0</v>
      </c>
    </row>
    <row r="3436" spans="2:10">
      <c r="B3436" s="31">
        <v>54</v>
      </c>
      <c r="G3436">
        <f t="shared" si="14"/>
        <v>74</v>
      </c>
      <c r="H3436">
        <f t="shared" si="12"/>
        <v>75</v>
      </c>
      <c r="I3436" t="str">
        <f t="shared" si="13"/>
        <v>74-75</v>
      </c>
      <c r="J3436">
        <v>1</v>
      </c>
    </row>
    <row r="3437" spans="2:10">
      <c r="B3437" s="31">
        <v>43</v>
      </c>
      <c r="G3437" t="s">
        <v>1863</v>
      </c>
      <c r="H3437" t="s">
        <v>1863</v>
      </c>
    </row>
    <row r="3438" spans="2:10">
      <c r="B3438" s="31">
        <v>41</v>
      </c>
      <c r="G3438" t="s">
        <v>1863</v>
      </c>
      <c r="H3438" t="s">
        <v>1863</v>
      </c>
    </row>
    <row r="3439" spans="2:10">
      <c r="B3439" s="31">
        <v>44</v>
      </c>
    </row>
    <row r="3440" spans="2:10">
      <c r="B3440" s="31">
        <v>47</v>
      </c>
    </row>
    <row r="3441" spans="2:2">
      <c r="B3441" s="31">
        <v>65</v>
      </c>
    </row>
    <row r="3442" spans="2:2">
      <c r="B3442" s="31">
        <v>54</v>
      </c>
    </row>
    <row r="3443" spans="2:2">
      <c r="B3443" s="31">
        <v>50</v>
      </c>
    </row>
    <row r="3444" spans="2:2">
      <c r="B3444" s="31">
        <v>51</v>
      </c>
    </row>
    <row r="3445" spans="2:2">
      <c r="B3445" s="31">
        <v>66</v>
      </c>
    </row>
    <row r="3446" spans="2:2">
      <c r="B3446" s="31">
        <v>60</v>
      </c>
    </row>
    <row r="3447" spans="2:2">
      <c r="B3447" s="31">
        <v>45</v>
      </c>
    </row>
    <row r="3448" spans="2:2">
      <c r="B3448" s="31">
        <v>66</v>
      </c>
    </row>
    <row r="3449" spans="2:2">
      <c r="B3449" s="31">
        <v>69</v>
      </c>
    </row>
    <row r="3450" spans="2:2">
      <c r="B3450" s="31">
        <v>55</v>
      </c>
    </row>
    <row r="3451" spans="2:2">
      <c r="B3451" s="31">
        <v>68</v>
      </c>
    </row>
    <row r="3452" spans="2:2">
      <c r="B3452" s="31">
        <v>60</v>
      </c>
    </row>
    <row r="3453" spans="2:2">
      <c r="B3453" s="31">
        <v>67</v>
      </c>
    </row>
    <row r="3454" spans="2:2">
      <c r="B3454" s="31">
        <v>68</v>
      </c>
    </row>
    <row r="3455" spans="2:2">
      <c r="B3455" s="31">
        <v>61</v>
      </c>
    </row>
    <row r="3456" spans="2:2">
      <c r="B3456" s="31">
        <v>45</v>
      </c>
    </row>
    <row r="3457" spans="2:2">
      <c r="B3457" s="31">
        <v>43</v>
      </c>
    </row>
    <row r="3458" spans="2:2">
      <c r="B3458" s="31">
        <v>44</v>
      </c>
    </row>
    <row r="3459" spans="2:2">
      <c r="B3459" s="31">
        <v>47</v>
      </c>
    </row>
    <row r="3460" spans="2:2">
      <c r="B3460" s="31">
        <v>45</v>
      </c>
    </row>
    <row r="3461" spans="2:2">
      <c r="B3461" s="31">
        <v>40</v>
      </c>
    </row>
    <row r="3462" spans="2:2">
      <c r="B3462" s="31">
        <v>54</v>
      </c>
    </row>
    <row r="3463" spans="2:2">
      <c r="B3463" s="31">
        <v>48</v>
      </c>
    </row>
    <row r="3464" spans="2:2">
      <c r="B3464" s="31">
        <v>52</v>
      </c>
    </row>
    <row r="3465" spans="2:2">
      <c r="B3465" s="31">
        <v>49</v>
      </c>
    </row>
    <row r="3466" spans="2:2">
      <c r="B3466" s="31">
        <v>47</v>
      </c>
    </row>
    <row r="3467" spans="2:2">
      <c r="B3467" s="31">
        <v>46</v>
      </c>
    </row>
    <row r="3468" spans="2:2">
      <c r="B3468" s="31">
        <v>46</v>
      </c>
    </row>
    <row r="3469" spans="2:2">
      <c r="B3469" s="267">
        <v>53</v>
      </c>
    </row>
    <row r="3470" spans="2:2">
      <c r="B3470" s="267">
        <v>50</v>
      </c>
    </row>
    <row r="3471" spans="2:2">
      <c r="B3471" s="267">
        <v>50</v>
      </c>
    </row>
    <row r="3472" spans="2:2">
      <c r="B3472" s="267">
        <v>52</v>
      </c>
    </row>
    <row r="3473" spans="2:2">
      <c r="B3473" s="267">
        <v>43</v>
      </c>
    </row>
    <row r="3474" spans="2:2">
      <c r="B3474" s="267">
        <v>38</v>
      </c>
    </row>
    <row r="3475" spans="2:2">
      <c r="B3475" s="267">
        <v>45</v>
      </c>
    </row>
    <row r="3476" spans="2:2">
      <c r="B3476" s="267">
        <v>54</v>
      </c>
    </row>
    <row r="3477" spans="2:2">
      <c r="B3477" s="267">
        <v>44</v>
      </c>
    </row>
    <row r="3478" spans="2:2">
      <c r="B3478" s="267">
        <v>48</v>
      </c>
    </row>
    <row r="3479" spans="2:2">
      <c r="B3479" s="267">
        <v>51</v>
      </c>
    </row>
    <row r="3480" spans="2:2">
      <c r="B3480" s="267">
        <v>56</v>
      </c>
    </row>
    <row r="3481" spans="2:2">
      <c r="B3481" s="267">
        <v>47</v>
      </c>
    </row>
    <row r="3482" spans="2:2">
      <c r="B3482" s="267">
        <v>52</v>
      </c>
    </row>
    <row r="3483" spans="2:2">
      <c r="B3483" s="267">
        <v>51</v>
      </c>
    </row>
    <row r="3484" spans="2:2">
      <c r="B3484" s="267">
        <v>46</v>
      </c>
    </row>
    <row r="3485" spans="2:2">
      <c r="B3485" s="267">
        <v>61</v>
      </c>
    </row>
    <row r="3486" spans="2:2">
      <c r="B3486" s="267">
        <v>43</v>
      </c>
    </row>
    <row r="3487" spans="2:2">
      <c r="B3487" s="267">
        <v>53</v>
      </c>
    </row>
    <row r="3488" spans="2:2">
      <c r="B3488" s="267">
        <v>53</v>
      </c>
    </row>
    <row r="3489" spans="2:2">
      <c r="B3489" s="267">
        <v>44</v>
      </c>
    </row>
    <row r="3490" spans="2:2">
      <c r="B3490" s="267">
        <v>54</v>
      </c>
    </row>
    <row r="3491" spans="2:2">
      <c r="B3491" s="267">
        <v>62</v>
      </c>
    </row>
    <row r="3492" spans="2:2">
      <c r="B3492" s="267">
        <v>44</v>
      </c>
    </row>
    <row r="3493" spans="2:2">
      <c r="B3493" s="265">
        <v>54</v>
      </c>
    </row>
    <row r="3494" spans="2:2">
      <c r="B3494" s="265">
        <v>58</v>
      </c>
    </row>
    <row r="3495" spans="2:2">
      <c r="B3495" s="265">
        <v>42</v>
      </c>
    </row>
    <row r="3496" spans="2:2">
      <c r="B3496" s="265">
        <v>59</v>
      </c>
    </row>
    <row r="3497" spans="2:2">
      <c r="B3497" s="265">
        <v>53</v>
      </c>
    </row>
    <row r="3498" spans="2:2">
      <c r="B3498" s="265">
        <v>42</v>
      </c>
    </row>
    <row r="3499" spans="2:2">
      <c r="B3499" s="265">
        <v>40</v>
      </c>
    </row>
    <row r="3500" spans="2:2">
      <c r="B3500" s="265">
        <v>40</v>
      </c>
    </row>
    <row r="3501" spans="2:2">
      <c r="B3501" s="265">
        <v>42</v>
      </c>
    </row>
    <row r="3502" spans="2:2">
      <c r="B3502" s="265">
        <v>49</v>
      </c>
    </row>
    <row r="3503" spans="2:2">
      <c r="B3503" s="265">
        <v>40</v>
      </c>
    </row>
    <row r="3504" spans="2:2">
      <c r="B3504" s="270">
        <v>30</v>
      </c>
    </row>
    <row r="3505" spans="2:2">
      <c r="B3505" s="270">
        <v>35</v>
      </c>
    </row>
    <row r="3506" spans="2:2">
      <c r="B3506" s="270">
        <v>31</v>
      </c>
    </row>
    <row r="3507" spans="2:2">
      <c r="B3507" s="270">
        <v>32</v>
      </c>
    </row>
    <row r="3508" spans="2:2">
      <c r="B3508" s="270">
        <v>38</v>
      </c>
    </row>
    <row r="3509" spans="2:2">
      <c r="B3509" s="270">
        <v>31</v>
      </c>
    </row>
    <row r="3510" spans="2:2">
      <c r="B3510" s="270">
        <v>37</v>
      </c>
    </row>
    <row r="3511" spans="2:2">
      <c r="B3511" s="270">
        <v>35</v>
      </c>
    </row>
    <row r="3512" spans="2:2">
      <c r="B3512" s="270">
        <v>38</v>
      </c>
    </row>
    <row r="3513" spans="2:2">
      <c r="B3513" s="270">
        <v>45</v>
      </c>
    </row>
    <row r="3514" spans="2:2">
      <c r="B3514" s="270">
        <v>31</v>
      </c>
    </row>
    <row r="3515" spans="2:2">
      <c r="B3515" s="270">
        <v>30</v>
      </c>
    </row>
    <row r="3516" spans="2:2">
      <c r="B3516" s="270">
        <v>45</v>
      </c>
    </row>
    <row r="3517" spans="2:2">
      <c r="B3517" s="270">
        <v>34</v>
      </c>
    </row>
    <row r="3518" spans="2:2">
      <c r="B3518" s="270">
        <v>32</v>
      </c>
    </row>
    <row r="3519" spans="2:2">
      <c r="B3519" s="270">
        <v>45</v>
      </c>
    </row>
    <row r="3520" spans="2:2">
      <c r="B3520" s="270">
        <v>49</v>
      </c>
    </row>
    <row r="3521" spans="2:2">
      <c r="B3521" s="270">
        <v>37</v>
      </c>
    </row>
    <row r="3522" spans="2:2">
      <c r="B3522" s="270">
        <v>36</v>
      </c>
    </row>
    <row r="3523" spans="2:2">
      <c r="B3523" s="270">
        <v>38</v>
      </c>
    </row>
    <row r="3524" spans="2:2">
      <c r="B3524" s="270">
        <v>35</v>
      </c>
    </row>
    <row r="3525" spans="2:2">
      <c r="B3525" s="270">
        <v>41</v>
      </c>
    </row>
    <row r="3526" spans="2:2">
      <c r="B3526" s="270">
        <v>35</v>
      </c>
    </row>
    <row r="3527" spans="2:2">
      <c r="B3527" s="270">
        <v>32</v>
      </c>
    </row>
    <row r="3528" spans="2:2">
      <c r="B3528" s="303">
        <v>56</v>
      </c>
    </row>
    <row r="3529" spans="2:2">
      <c r="B3529" s="303">
        <v>49</v>
      </c>
    </row>
    <row r="3530" spans="2:2">
      <c r="B3530" s="303">
        <v>51</v>
      </c>
    </row>
    <row r="3531" spans="2:2">
      <c r="B3531" s="303">
        <v>59</v>
      </c>
    </row>
    <row r="3532" spans="2:2">
      <c r="B3532" s="303">
        <v>53</v>
      </c>
    </row>
    <row r="3533" spans="2:2">
      <c r="B3533" s="303">
        <v>50</v>
      </c>
    </row>
    <row r="3534" spans="2:2">
      <c r="B3534" s="303">
        <v>49</v>
      </c>
    </row>
    <row r="3535" spans="2:2">
      <c r="B3535" s="303">
        <v>51</v>
      </c>
    </row>
    <row r="3536" spans="2:2">
      <c r="B3536" s="303">
        <v>44</v>
      </c>
    </row>
    <row r="3537" spans="2:2">
      <c r="B3537" s="303">
        <v>59</v>
      </c>
    </row>
    <row r="3538" spans="2:2">
      <c r="B3538" s="303">
        <v>60</v>
      </c>
    </row>
    <row r="3539" spans="2:2">
      <c r="B3539" s="303">
        <v>75</v>
      </c>
    </row>
    <row r="3540" spans="2:2">
      <c r="B3540" s="303">
        <v>58</v>
      </c>
    </row>
    <row r="3541" spans="2:2">
      <c r="B3541" s="303">
        <v>49</v>
      </c>
    </row>
    <row r="3542" spans="2:2">
      <c r="B3542" s="303">
        <v>46</v>
      </c>
    </row>
    <row r="3543" spans="2:2">
      <c r="B3543" s="303">
        <v>48</v>
      </c>
    </row>
    <row r="3544" spans="2:2">
      <c r="B3544" s="303">
        <v>53</v>
      </c>
    </row>
    <row r="3545" spans="2:2">
      <c r="B3545" s="303">
        <v>51</v>
      </c>
    </row>
    <row r="3546" spans="2:2">
      <c r="B3546" s="303">
        <v>52</v>
      </c>
    </row>
    <row r="3547" spans="2:2">
      <c r="B3547" s="303">
        <v>44</v>
      </c>
    </row>
    <row r="3548" spans="2:2">
      <c r="B3548" s="303">
        <v>50</v>
      </c>
    </row>
    <row r="3549" spans="2:2">
      <c r="B3549" s="303">
        <v>48</v>
      </c>
    </row>
    <row r="3550" spans="2:2">
      <c r="B3550" s="303">
        <v>45</v>
      </c>
    </row>
    <row r="3551" spans="2:2">
      <c r="B3551" s="303">
        <v>49</v>
      </c>
    </row>
    <row r="3552" spans="2:2">
      <c r="B3552" s="303">
        <v>44</v>
      </c>
    </row>
    <row r="3553" spans="2:2">
      <c r="B3553" s="303">
        <v>40</v>
      </c>
    </row>
    <row r="3554" spans="2:2">
      <c r="B3554" s="303">
        <v>46</v>
      </c>
    </row>
    <row r="3555" spans="2:2">
      <c r="B3555" s="303">
        <v>43</v>
      </c>
    </row>
    <row r="3556" spans="2:2">
      <c r="B3556" s="303">
        <v>42</v>
      </c>
    </row>
    <row r="3557" spans="2:2">
      <c r="B3557" s="303">
        <v>41</v>
      </c>
    </row>
    <row r="3558" spans="2:2">
      <c r="B3558" s="303">
        <v>52</v>
      </c>
    </row>
    <row r="3559" spans="2:2">
      <c r="B3559" s="303">
        <v>50</v>
      </c>
    </row>
    <row r="3560" spans="2:2">
      <c r="B3560" s="303">
        <v>46</v>
      </c>
    </row>
    <row r="3561" spans="2:2">
      <c r="B3561" s="303">
        <v>50</v>
      </c>
    </row>
    <row r="3562" spans="2:2">
      <c r="B3562" s="303">
        <v>59</v>
      </c>
    </row>
    <row r="3563" spans="2:2">
      <c r="B3563" s="303">
        <v>45</v>
      </c>
    </row>
    <row r="3564" spans="2:2">
      <c r="B3564" s="303">
        <v>46</v>
      </c>
    </row>
    <row r="3565" spans="2:2">
      <c r="B3565" s="303">
        <v>60</v>
      </c>
    </row>
    <row r="3566" spans="2:2">
      <c r="B3566" s="303">
        <v>52</v>
      </c>
    </row>
    <row r="3567" spans="2:2">
      <c r="B3567" s="303">
        <v>50</v>
      </c>
    </row>
    <row r="3568" spans="2:2">
      <c r="B3568" s="303">
        <v>56</v>
      </c>
    </row>
    <row r="3569" spans="2:2">
      <c r="B3569" s="303">
        <v>49</v>
      </c>
    </row>
    <row r="3570" spans="2:2">
      <c r="B3570" s="303">
        <v>61</v>
      </c>
    </row>
    <row r="3571" spans="2:2">
      <c r="B3571" s="303">
        <v>55</v>
      </c>
    </row>
    <row r="3572" spans="2:2">
      <c r="B3572" s="303">
        <v>48</v>
      </c>
    </row>
    <row r="3573" spans="2:2">
      <c r="B3573" s="303">
        <v>47</v>
      </c>
    </row>
    <row r="3574" spans="2:2">
      <c r="B3574" s="303">
        <v>47</v>
      </c>
    </row>
    <row r="3575" spans="2:2">
      <c r="B3575" s="303">
        <v>60</v>
      </c>
    </row>
    <row r="3576" spans="2:2">
      <c r="B3576" s="303">
        <v>49</v>
      </c>
    </row>
    <row r="3577" spans="2:2">
      <c r="B3577" s="303">
        <v>56</v>
      </c>
    </row>
    <row r="3578" spans="2:2">
      <c r="B3578" s="267">
        <v>46</v>
      </c>
    </row>
    <row r="3579" spans="2:2">
      <c r="B3579" s="267">
        <v>46</v>
      </c>
    </row>
    <row r="3580" spans="2:2">
      <c r="B3580" s="267">
        <v>44</v>
      </c>
    </row>
    <row r="3581" spans="2:2">
      <c r="B3581" s="267">
        <v>39</v>
      </c>
    </row>
    <row r="3582" spans="2:2">
      <c r="B3582" s="267">
        <v>31</v>
      </c>
    </row>
    <row r="3583" spans="2:2">
      <c r="B3583" s="267">
        <v>49</v>
      </c>
    </row>
    <row r="3584" spans="2:2">
      <c r="B3584" s="267">
        <v>45</v>
      </c>
    </row>
    <row r="3585" spans="2:2">
      <c r="B3585" s="267">
        <v>48</v>
      </c>
    </row>
    <row r="3586" spans="2:2">
      <c r="B3586" s="267">
        <v>45</v>
      </c>
    </row>
    <row r="3587" spans="2:2">
      <c r="B3587" s="267">
        <v>45</v>
      </c>
    </row>
    <row r="3588" spans="2:2">
      <c r="B3588" s="267">
        <v>46</v>
      </c>
    </row>
    <row r="3589" spans="2:2">
      <c r="B3589" s="267">
        <v>42</v>
      </c>
    </row>
    <row r="3590" spans="2:2">
      <c r="B3590" s="267">
        <v>40</v>
      </c>
    </row>
    <row r="3591" spans="2:2">
      <c r="B3591" s="267">
        <v>46</v>
      </c>
    </row>
    <row r="3592" spans="2:2">
      <c r="B3592" s="267">
        <v>48</v>
      </c>
    </row>
    <row r="3593" spans="2:2">
      <c r="B3593" s="267">
        <v>44</v>
      </c>
    </row>
    <row r="3594" spans="2:2">
      <c r="B3594" s="267">
        <v>47</v>
      </c>
    </row>
    <row r="3595" spans="2:2">
      <c r="B3595" s="267">
        <v>41</v>
      </c>
    </row>
    <row r="3596" spans="2:2">
      <c r="B3596" s="267">
        <v>37</v>
      </c>
    </row>
    <row r="3597" spans="2:2">
      <c r="B3597" s="267">
        <v>41</v>
      </c>
    </row>
    <row r="3598" spans="2:2">
      <c r="B3598" s="267">
        <v>42</v>
      </c>
    </row>
    <row r="3599" spans="2:2">
      <c r="B3599" s="267">
        <v>46</v>
      </c>
    </row>
    <row r="3600" spans="2:2">
      <c r="B3600" s="267">
        <v>44</v>
      </c>
    </row>
    <row r="3601" spans="1:2">
      <c r="B3601" s="267">
        <v>40</v>
      </c>
    </row>
    <row r="3602" spans="1:2">
      <c r="B3602" s="267">
        <v>47</v>
      </c>
    </row>
    <row r="3603" spans="1:2">
      <c r="B3603" s="267">
        <v>42</v>
      </c>
    </row>
    <row r="3604" spans="1:2">
      <c r="B3604" s="267">
        <v>44</v>
      </c>
    </row>
    <row r="3605" spans="1:2">
      <c r="B3605" s="267">
        <v>46</v>
      </c>
    </row>
    <row r="3606" spans="1:2">
      <c r="B3606" s="267">
        <v>45</v>
      </c>
    </row>
    <row r="3607" spans="1:2">
      <c r="B3607" s="267">
        <v>40</v>
      </c>
    </row>
    <row r="3608" spans="1:2">
      <c r="B3608" s="267">
        <v>44</v>
      </c>
    </row>
    <row r="3609" spans="1:2">
      <c r="B3609" s="267">
        <v>40</v>
      </c>
    </row>
    <row r="3610" spans="1:2">
      <c r="B3610" s="267">
        <v>47</v>
      </c>
    </row>
    <row r="3611" spans="1:2">
      <c r="B3611" s="267">
        <v>45</v>
      </c>
    </row>
    <row r="3612" spans="1:2">
      <c r="B3612" s="267">
        <v>44</v>
      </c>
    </row>
    <row r="3613" spans="1:2">
      <c r="B3613" s="267">
        <v>38</v>
      </c>
    </row>
    <row r="3614" spans="1:2">
      <c r="B3614" s="267">
        <v>41</v>
      </c>
    </row>
    <row r="3615" spans="1:2">
      <c r="B3615" s="267">
        <v>48</v>
      </c>
    </row>
    <row r="3616" spans="1:2">
      <c r="A3616" t="s">
        <v>2608</v>
      </c>
    </row>
    <row r="3617" spans="1:10">
      <c r="A3617" t="s">
        <v>10</v>
      </c>
    </row>
    <row r="3618" spans="1:10">
      <c r="B3618" s="31">
        <v>71</v>
      </c>
      <c r="D3618" t="s">
        <v>2623</v>
      </c>
      <c r="E3618">
        <f>COUNT(B3618:B5187)</f>
        <v>1570</v>
      </c>
      <c r="G3618">
        <f>E3620</f>
        <v>29</v>
      </c>
      <c r="H3618">
        <f>G3618+$E$3623</f>
        <v>30</v>
      </c>
      <c r="I3618" t="str">
        <f>CONCATENATE(G3618:G3643,"-",H3618:H3643)</f>
        <v>29-30</v>
      </c>
      <c r="J3618">
        <f t="array" ref="J3618:J3643">FREQUENCY(B3618:B5187,H3618:H3643)</f>
        <v>14</v>
      </c>
    </row>
    <row r="3619" spans="1:10">
      <c r="B3619" s="31">
        <v>61</v>
      </c>
      <c r="D3619" t="s">
        <v>2624</v>
      </c>
      <c r="E3619">
        <f>MAX(B3618:B5187)</f>
        <v>79</v>
      </c>
      <c r="G3619">
        <f>H3618+1</f>
        <v>31</v>
      </c>
      <c r="H3619">
        <f t="shared" ref="H3619:H3643" si="15">G3619+$E$3623</f>
        <v>32</v>
      </c>
      <c r="I3619" t="str">
        <f t="shared" ref="I3619:I3643" si="16">CONCATENATE(G3619:G3644,"-",H3619:H3644)</f>
        <v>31-32</v>
      </c>
      <c r="J3619">
        <v>44</v>
      </c>
    </row>
    <row r="3620" spans="1:10">
      <c r="B3620" s="31">
        <v>69</v>
      </c>
      <c r="D3620" t="s">
        <v>2625</v>
      </c>
      <c r="E3620">
        <f>MIN(B3618:B5187)</f>
        <v>29</v>
      </c>
      <c r="G3620">
        <f t="shared" ref="G3620:G3643" si="17">H3619+1</f>
        <v>33</v>
      </c>
      <c r="H3620">
        <f t="shared" si="15"/>
        <v>34</v>
      </c>
      <c r="I3620" t="str">
        <f t="shared" si="16"/>
        <v>33-34</v>
      </c>
      <c r="J3620">
        <v>114</v>
      </c>
    </row>
    <row r="3621" spans="1:10">
      <c r="B3621" s="31">
        <v>58</v>
      </c>
      <c r="D3621" t="s">
        <v>2514</v>
      </c>
      <c r="E3621">
        <f>E3619-E3620</f>
        <v>50</v>
      </c>
      <c r="G3621">
        <f t="shared" si="17"/>
        <v>35</v>
      </c>
      <c r="H3621">
        <f t="shared" si="15"/>
        <v>36</v>
      </c>
      <c r="I3621" t="str">
        <f t="shared" si="16"/>
        <v>35-36</v>
      </c>
      <c r="J3621">
        <v>151</v>
      </c>
    </row>
    <row r="3622" spans="1:10">
      <c r="B3622" s="31">
        <v>55</v>
      </c>
      <c r="D3622" t="s">
        <v>2626</v>
      </c>
      <c r="E3622">
        <v>50</v>
      </c>
      <c r="G3622">
        <f t="shared" si="17"/>
        <v>37</v>
      </c>
      <c r="H3622">
        <f t="shared" si="15"/>
        <v>38</v>
      </c>
      <c r="I3622" t="str">
        <f t="shared" si="16"/>
        <v>37-38</v>
      </c>
      <c r="J3622">
        <v>107</v>
      </c>
    </row>
    <row r="3623" spans="1:10">
      <c r="B3623" s="31">
        <v>54.3</v>
      </c>
      <c r="D3623" t="s">
        <v>2627</v>
      </c>
      <c r="E3623">
        <v>1</v>
      </c>
      <c r="G3623">
        <f t="shared" si="17"/>
        <v>39</v>
      </c>
      <c r="H3623">
        <f t="shared" si="15"/>
        <v>40</v>
      </c>
      <c r="I3623" t="str">
        <f t="shared" si="16"/>
        <v>39-40</v>
      </c>
      <c r="J3623">
        <v>56</v>
      </c>
    </row>
    <row r="3624" spans="1:10">
      <c r="B3624" s="31">
        <v>58.5</v>
      </c>
      <c r="G3624">
        <f t="shared" si="17"/>
        <v>41</v>
      </c>
      <c r="H3624">
        <f t="shared" si="15"/>
        <v>42</v>
      </c>
      <c r="I3624" t="str">
        <f t="shared" si="16"/>
        <v>41-42</v>
      </c>
      <c r="J3624">
        <v>9</v>
      </c>
    </row>
    <row r="3625" spans="1:10">
      <c r="B3625" s="31">
        <v>64.5</v>
      </c>
      <c r="G3625">
        <f t="shared" si="17"/>
        <v>43</v>
      </c>
      <c r="H3625">
        <f t="shared" si="15"/>
        <v>44</v>
      </c>
      <c r="I3625" t="str">
        <f t="shared" si="16"/>
        <v>43-44</v>
      </c>
      <c r="J3625">
        <v>0</v>
      </c>
    </row>
    <row r="3626" spans="1:10">
      <c r="B3626" s="31">
        <v>67</v>
      </c>
      <c r="G3626">
        <f t="shared" si="17"/>
        <v>45</v>
      </c>
      <c r="H3626">
        <f t="shared" si="15"/>
        <v>46</v>
      </c>
      <c r="I3626" t="str">
        <f t="shared" si="16"/>
        <v>45-46</v>
      </c>
      <c r="J3626">
        <v>2</v>
      </c>
    </row>
    <row r="3627" spans="1:10">
      <c r="B3627" s="31">
        <v>61</v>
      </c>
      <c r="G3627">
        <f t="shared" si="17"/>
        <v>47</v>
      </c>
      <c r="H3627">
        <f t="shared" si="15"/>
        <v>48</v>
      </c>
      <c r="I3627" t="str">
        <f t="shared" si="16"/>
        <v>47-48</v>
      </c>
      <c r="J3627">
        <v>2</v>
      </c>
    </row>
    <row r="3628" spans="1:10">
      <c r="B3628" s="31">
        <v>64</v>
      </c>
      <c r="G3628">
        <f t="shared" si="17"/>
        <v>49</v>
      </c>
      <c r="H3628">
        <f t="shared" si="15"/>
        <v>50</v>
      </c>
      <c r="I3628" t="str">
        <f t="shared" si="16"/>
        <v>49-50</v>
      </c>
      <c r="J3628">
        <v>8</v>
      </c>
    </row>
    <row r="3629" spans="1:10">
      <c r="B3629" s="31">
        <v>63</v>
      </c>
      <c r="G3629">
        <f t="shared" si="17"/>
        <v>51</v>
      </c>
      <c r="H3629">
        <f t="shared" si="15"/>
        <v>52</v>
      </c>
      <c r="I3629" t="str">
        <f t="shared" si="16"/>
        <v>51-52</v>
      </c>
      <c r="J3629">
        <v>65</v>
      </c>
    </row>
    <row r="3630" spans="1:10">
      <c r="B3630" s="31">
        <v>64</v>
      </c>
      <c r="G3630">
        <f t="shared" si="17"/>
        <v>53</v>
      </c>
      <c r="H3630">
        <f t="shared" si="15"/>
        <v>54</v>
      </c>
      <c r="I3630" t="str">
        <f t="shared" si="16"/>
        <v>53-54</v>
      </c>
      <c r="J3630">
        <v>115</v>
      </c>
    </row>
    <row r="3631" spans="1:10">
      <c r="B3631" s="31">
        <v>59</v>
      </c>
      <c r="G3631">
        <f t="shared" si="17"/>
        <v>55</v>
      </c>
      <c r="H3631">
        <f t="shared" si="15"/>
        <v>56</v>
      </c>
      <c r="I3631" t="str">
        <f t="shared" si="16"/>
        <v>55-56</v>
      </c>
      <c r="J3631">
        <v>120</v>
      </c>
    </row>
    <row r="3632" spans="1:10">
      <c r="B3632" s="31">
        <v>53</v>
      </c>
      <c r="G3632">
        <f t="shared" si="17"/>
        <v>57</v>
      </c>
      <c r="H3632">
        <f t="shared" si="15"/>
        <v>58</v>
      </c>
      <c r="I3632" t="str">
        <f t="shared" si="16"/>
        <v>57-58</v>
      </c>
      <c r="J3632">
        <v>186</v>
      </c>
    </row>
    <row r="3633" spans="2:10">
      <c r="B3633" s="31">
        <v>59</v>
      </c>
      <c r="G3633">
        <f t="shared" si="17"/>
        <v>59</v>
      </c>
      <c r="H3633">
        <f t="shared" si="15"/>
        <v>60</v>
      </c>
      <c r="I3633" t="str">
        <f t="shared" si="16"/>
        <v>59-60</v>
      </c>
      <c r="J3633">
        <v>131</v>
      </c>
    </row>
    <row r="3634" spans="2:10">
      <c r="B3634" s="31">
        <v>63.5</v>
      </c>
      <c r="G3634">
        <f t="shared" si="17"/>
        <v>61</v>
      </c>
      <c r="H3634">
        <f t="shared" si="15"/>
        <v>62</v>
      </c>
      <c r="I3634" t="str">
        <f t="shared" si="16"/>
        <v>61-62</v>
      </c>
      <c r="J3634">
        <v>110</v>
      </c>
    </row>
    <row r="3635" spans="2:10">
      <c r="B3635" s="31">
        <v>77.5</v>
      </c>
      <c r="G3635">
        <f t="shared" si="17"/>
        <v>63</v>
      </c>
      <c r="H3635">
        <f t="shared" si="15"/>
        <v>64</v>
      </c>
      <c r="I3635" t="str">
        <f t="shared" si="16"/>
        <v>63-64</v>
      </c>
      <c r="J3635">
        <v>137</v>
      </c>
    </row>
    <row r="3636" spans="2:10">
      <c r="B3636" s="31">
        <v>61</v>
      </c>
      <c r="G3636">
        <f t="shared" si="17"/>
        <v>65</v>
      </c>
      <c r="H3636">
        <f t="shared" si="15"/>
        <v>66</v>
      </c>
      <c r="I3636" t="str">
        <f t="shared" si="16"/>
        <v>65-66</v>
      </c>
      <c r="J3636">
        <v>72</v>
      </c>
    </row>
    <row r="3637" spans="2:10">
      <c r="B3637" s="31">
        <v>57</v>
      </c>
      <c r="G3637">
        <f t="shared" si="17"/>
        <v>67</v>
      </c>
      <c r="H3637">
        <f t="shared" si="15"/>
        <v>68</v>
      </c>
      <c r="I3637" t="str">
        <f t="shared" si="16"/>
        <v>67-68</v>
      </c>
      <c r="J3637">
        <v>61</v>
      </c>
    </row>
    <row r="3638" spans="2:10">
      <c r="B3638" s="31">
        <v>79</v>
      </c>
      <c r="G3638">
        <f t="shared" si="17"/>
        <v>69</v>
      </c>
      <c r="H3638">
        <f t="shared" si="15"/>
        <v>70</v>
      </c>
      <c r="I3638" t="str">
        <f t="shared" si="16"/>
        <v>69-70</v>
      </c>
      <c r="J3638">
        <v>37</v>
      </c>
    </row>
    <row r="3639" spans="2:10">
      <c r="B3639" s="31">
        <v>51</v>
      </c>
      <c r="G3639">
        <f t="shared" si="17"/>
        <v>71</v>
      </c>
      <c r="H3639">
        <f t="shared" si="15"/>
        <v>72</v>
      </c>
      <c r="I3639" t="str">
        <f t="shared" si="16"/>
        <v>71-72</v>
      </c>
      <c r="J3639">
        <v>11</v>
      </c>
    </row>
    <row r="3640" spans="2:10">
      <c r="B3640" s="31">
        <v>53</v>
      </c>
      <c r="G3640">
        <f t="shared" si="17"/>
        <v>73</v>
      </c>
      <c r="H3640">
        <f t="shared" si="15"/>
        <v>74</v>
      </c>
      <c r="I3640" t="str">
        <f t="shared" si="16"/>
        <v>73-74</v>
      </c>
      <c r="J3640">
        <v>12</v>
      </c>
    </row>
    <row r="3641" spans="2:10">
      <c r="B3641" s="31">
        <v>55</v>
      </c>
      <c r="G3641">
        <f t="shared" si="17"/>
        <v>75</v>
      </c>
      <c r="H3641">
        <f t="shared" si="15"/>
        <v>76</v>
      </c>
      <c r="I3641" t="str">
        <f t="shared" si="16"/>
        <v>75-76</v>
      </c>
      <c r="J3641">
        <v>2</v>
      </c>
    </row>
    <row r="3642" spans="2:10">
      <c r="B3642" s="31">
        <v>67</v>
      </c>
      <c r="G3642">
        <f t="shared" si="17"/>
        <v>77</v>
      </c>
      <c r="H3642">
        <f t="shared" si="15"/>
        <v>78</v>
      </c>
      <c r="I3642" t="str">
        <f t="shared" si="16"/>
        <v>77-78</v>
      </c>
      <c r="J3642">
        <v>2</v>
      </c>
    </row>
    <row r="3643" spans="2:10">
      <c r="B3643" s="31">
        <v>56.5</v>
      </c>
      <c r="G3643">
        <f t="shared" si="17"/>
        <v>79</v>
      </c>
      <c r="H3643">
        <f t="shared" si="15"/>
        <v>80</v>
      </c>
      <c r="I3643" t="str">
        <f t="shared" si="16"/>
        <v>79-80</v>
      </c>
      <c r="J3643">
        <v>2</v>
      </c>
    </row>
    <row r="3644" spans="2:10">
      <c r="B3644" s="31">
        <v>53</v>
      </c>
    </row>
    <row r="3645" spans="2:10">
      <c r="B3645" s="31">
        <v>57</v>
      </c>
    </row>
    <row r="3646" spans="2:10">
      <c r="B3646" s="31">
        <v>51</v>
      </c>
    </row>
    <row r="3647" spans="2:10">
      <c r="B3647" s="31">
        <v>64</v>
      </c>
    </row>
    <row r="3648" spans="2:10">
      <c r="B3648" s="31">
        <v>54.5</v>
      </c>
    </row>
    <row r="3649" spans="2:2">
      <c r="B3649" s="31">
        <v>51.5</v>
      </c>
    </row>
    <row r="3650" spans="2:2">
      <c r="B3650" s="31">
        <v>69</v>
      </c>
    </row>
    <row r="3651" spans="2:2">
      <c r="B3651" s="31">
        <v>67</v>
      </c>
    </row>
    <row r="3652" spans="2:2">
      <c r="B3652" s="31">
        <v>70</v>
      </c>
    </row>
    <row r="3653" spans="2:2">
      <c r="B3653" s="31">
        <v>66</v>
      </c>
    </row>
    <row r="3654" spans="2:2">
      <c r="B3654" s="31">
        <v>52</v>
      </c>
    </row>
    <row r="3655" spans="2:2">
      <c r="B3655" s="31">
        <v>60</v>
      </c>
    </row>
    <row r="3656" spans="2:2">
      <c r="B3656" s="31">
        <v>58</v>
      </c>
    </row>
    <row r="3657" spans="2:2">
      <c r="B3657" s="31">
        <v>56</v>
      </c>
    </row>
    <row r="3658" spans="2:2">
      <c r="B3658" s="31">
        <v>57</v>
      </c>
    </row>
    <row r="3659" spans="2:2">
      <c r="B3659" s="31">
        <v>53</v>
      </c>
    </row>
    <row r="3660" spans="2:2">
      <c r="B3660" s="31">
        <v>63</v>
      </c>
    </row>
    <row r="3661" spans="2:2">
      <c r="B3661" s="31">
        <v>66</v>
      </c>
    </row>
    <row r="3662" spans="2:2">
      <c r="B3662" s="31">
        <v>67</v>
      </c>
    </row>
    <row r="3663" spans="2:2">
      <c r="B3663" s="31">
        <v>60</v>
      </c>
    </row>
    <row r="3664" spans="2:2">
      <c r="B3664" s="31">
        <v>65</v>
      </c>
    </row>
    <row r="3665" spans="2:2">
      <c r="B3665" s="31">
        <v>65.5</v>
      </c>
    </row>
    <row r="3666" spans="2:2">
      <c r="B3666" s="31">
        <v>65</v>
      </c>
    </row>
    <row r="3667" spans="2:2">
      <c r="B3667" s="31">
        <v>64</v>
      </c>
    </row>
    <row r="3668" spans="2:2">
      <c r="B3668" s="31">
        <v>51.5</v>
      </c>
    </row>
    <row r="3669" spans="2:2">
      <c r="B3669" s="31">
        <v>64</v>
      </c>
    </row>
    <row r="3670" spans="2:2">
      <c r="B3670" s="31">
        <v>72</v>
      </c>
    </row>
    <row r="3671" spans="2:2">
      <c r="B3671" s="31">
        <v>50</v>
      </c>
    </row>
    <row r="3672" spans="2:2">
      <c r="B3672" s="31">
        <v>68</v>
      </c>
    </row>
    <row r="3673" spans="2:2">
      <c r="B3673" s="31">
        <v>61</v>
      </c>
    </row>
    <row r="3674" spans="2:2">
      <c r="B3674" s="31">
        <v>62</v>
      </c>
    </row>
    <row r="3675" spans="2:2">
      <c r="B3675" s="31">
        <v>55</v>
      </c>
    </row>
    <row r="3676" spans="2:2">
      <c r="B3676" s="31">
        <v>62</v>
      </c>
    </row>
    <row r="3677" spans="2:2">
      <c r="B3677" s="31">
        <v>52</v>
      </c>
    </row>
    <row r="3678" spans="2:2">
      <c r="B3678" s="31">
        <v>69</v>
      </c>
    </row>
    <row r="3679" spans="2:2">
      <c r="B3679" s="31">
        <v>73</v>
      </c>
    </row>
    <row r="3680" spans="2:2">
      <c r="B3680" s="31">
        <v>58</v>
      </c>
    </row>
    <row r="3681" spans="2:2">
      <c r="B3681" s="31">
        <v>64</v>
      </c>
    </row>
    <row r="3682" spans="2:2">
      <c r="B3682" s="31">
        <v>63</v>
      </c>
    </row>
    <row r="3683" spans="2:2">
      <c r="B3683" s="31">
        <v>58</v>
      </c>
    </row>
    <row r="3684" spans="2:2">
      <c r="B3684" s="31">
        <v>56</v>
      </c>
    </row>
    <row r="3685" spans="2:2">
      <c r="B3685" s="31">
        <v>57</v>
      </c>
    </row>
    <row r="3686" spans="2:2">
      <c r="B3686" s="31">
        <v>73</v>
      </c>
    </row>
    <row r="3687" spans="2:2">
      <c r="B3687" s="31">
        <v>63</v>
      </c>
    </row>
    <row r="3688" spans="2:2">
      <c r="B3688" s="31">
        <v>56</v>
      </c>
    </row>
    <row r="3689" spans="2:2">
      <c r="B3689" s="31">
        <v>58</v>
      </c>
    </row>
    <row r="3690" spans="2:2">
      <c r="B3690" s="31">
        <v>62</v>
      </c>
    </row>
    <row r="3691" spans="2:2">
      <c r="B3691" s="31">
        <v>59</v>
      </c>
    </row>
    <row r="3692" spans="2:2">
      <c r="B3692" s="31">
        <v>55</v>
      </c>
    </row>
    <row r="3693" spans="2:2">
      <c r="B3693" s="31">
        <v>61</v>
      </c>
    </row>
    <row r="3694" spans="2:2">
      <c r="B3694" s="31">
        <v>69</v>
      </c>
    </row>
    <row r="3695" spans="2:2">
      <c r="B3695" s="31">
        <v>59</v>
      </c>
    </row>
    <row r="3696" spans="2:2">
      <c r="B3696" s="31">
        <v>69</v>
      </c>
    </row>
    <row r="3697" spans="2:2">
      <c r="B3697" s="31">
        <v>65</v>
      </c>
    </row>
    <row r="3698" spans="2:2">
      <c r="B3698" s="31">
        <v>52</v>
      </c>
    </row>
    <row r="3699" spans="2:2">
      <c r="B3699" s="31">
        <v>66</v>
      </c>
    </row>
    <row r="3700" spans="2:2">
      <c r="B3700" s="31">
        <v>64</v>
      </c>
    </row>
    <row r="3701" spans="2:2">
      <c r="B3701" s="31">
        <v>57</v>
      </c>
    </row>
    <row r="3702" spans="2:2">
      <c r="B3702" s="31">
        <v>59</v>
      </c>
    </row>
    <row r="3703" spans="2:2">
      <c r="B3703" s="31">
        <v>63</v>
      </c>
    </row>
    <row r="3704" spans="2:2">
      <c r="B3704" s="31">
        <v>63</v>
      </c>
    </row>
    <row r="3705" spans="2:2">
      <c r="B3705" s="31">
        <v>64</v>
      </c>
    </row>
    <row r="3706" spans="2:2">
      <c r="B3706" s="31">
        <v>58</v>
      </c>
    </row>
    <row r="3707" spans="2:2">
      <c r="B3707" s="31">
        <v>56</v>
      </c>
    </row>
    <row r="3708" spans="2:2">
      <c r="B3708" s="31">
        <v>62</v>
      </c>
    </row>
    <row r="3709" spans="2:2">
      <c r="B3709" s="31">
        <v>63</v>
      </c>
    </row>
    <row r="3710" spans="2:2">
      <c r="B3710" s="31">
        <v>71</v>
      </c>
    </row>
    <row r="3711" spans="2:2">
      <c r="B3711" s="31">
        <v>54</v>
      </c>
    </row>
    <row r="3712" spans="2:2">
      <c r="B3712" s="31">
        <v>68</v>
      </c>
    </row>
    <row r="3713" spans="2:2">
      <c r="B3713" s="31">
        <v>58</v>
      </c>
    </row>
    <row r="3714" spans="2:2">
      <c r="B3714" s="31">
        <v>61</v>
      </c>
    </row>
    <row r="3715" spans="2:2">
      <c r="B3715" s="31">
        <v>59</v>
      </c>
    </row>
    <row r="3716" spans="2:2">
      <c r="B3716" s="31">
        <v>57</v>
      </c>
    </row>
    <row r="3717" spans="2:2">
      <c r="B3717" s="31">
        <v>58</v>
      </c>
    </row>
    <row r="3718" spans="2:2">
      <c r="B3718" s="31">
        <v>55</v>
      </c>
    </row>
    <row r="3719" spans="2:2">
      <c r="B3719" s="31">
        <v>55</v>
      </c>
    </row>
    <row r="3720" spans="2:2">
      <c r="B3720" s="31">
        <v>60</v>
      </c>
    </row>
    <row r="3721" spans="2:2">
      <c r="B3721" s="31">
        <v>56</v>
      </c>
    </row>
    <row r="3722" spans="2:2">
      <c r="B3722" s="31">
        <v>74</v>
      </c>
    </row>
    <row r="3723" spans="2:2">
      <c r="B3723" s="31">
        <v>73</v>
      </c>
    </row>
    <row r="3724" spans="2:2">
      <c r="B3724" s="31">
        <v>58</v>
      </c>
    </row>
    <row r="3725" spans="2:2">
      <c r="B3725" s="31">
        <v>70</v>
      </c>
    </row>
    <row r="3726" spans="2:2">
      <c r="B3726" s="31">
        <v>74</v>
      </c>
    </row>
    <row r="3727" spans="2:2">
      <c r="B3727" s="31">
        <v>75</v>
      </c>
    </row>
    <row r="3728" spans="2:2">
      <c r="B3728" s="31">
        <v>68</v>
      </c>
    </row>
    <row r="3729" spans="2:2">
      <c r="B3729" s="31">
        <v>57</v>
      </c>
    </row>
    <row r="3730" spans="2:2">
      <c r="B3730" s="31">
        <v>56</v>
      </c>
    </row>
    <row r="3731" spans="2:2">
      <c r="B3731" s="31">
        <v>58</v>
      </c>
    </row>
    <row r="3732" spans="2:2">
      <c r="B3732" s="31">
        <v>66</v>
      </c>
    </row>
    <row r="3733" spans="2:2">
      <c r="B3733" s="31">
        <v>52</v>
      </c>
    </row>
    <row r="3734" spans="2:2">
      <c r="B3734" s="31">
        <v>67</v>
      </c>
    </row>
    <row r="3735" spans="2:2">
      <c r="B3735" s="31">
        <v>55</v>
      </c>
    </row>
    <row r="3736" spans="2:2">
      <c r="B3736" s="31">
        <v>60</v>
      </c>
    </row>
    <row r="3737" spans="2:2">
      <c r="B3737" s="31">
        <v>64</v>
      </c>
    </row>
    <row r="3738" spans="2:2">
      <c r="B3738" s="31">
        <v>58</v>
      </c>
    </row>
    <row r="3739" spans="2:2">
      <c r="B3739" s="31">
        <v>55</v>
      </c>
    </row>
    <row r="3740" spans="2:2">
      <c r="B3740" s="31">
        <v>59</v>
      </c>
    </row>
    <row r="3741" spans="2:2">
      <c r="B3741" s="31">
        <v>60</v>
      </c>
    </row>
    <row r="3742" spans="2:2">
      <c r="B3742" s="31">
        <v>68</v>
      </c>
    </row>
    <row r="3743" spans="2:2">
      <c r="B3743" s="31">
        <v>63</v>
      </c>
    </row>
    <row r="3744" spans="2:2">
      <c r="B3744" s="31">
        <v>58</v>
      </c>
    </row>
    <row r="3745" spans="2:2">
      <c r="B3745" s="31">
        <v>61</v>
      </c>
    </row>
    <row r="3746" spans="2:2">
      <c r="B3746" s="31">
        <v>57</v>
      </c>
    </row>
    <row r="3747" spans="2:2">
      <c r="B3747" s="31">
        <v>53</v>
      </c>
    </row>
    <row r="3748" spans="2:2">
      <c r="B3748" s="31">
        <v>56</v>
      </c>
    </row>
    <row r="3749" spans="2:2">
      <c r="B3749" s="31">
        <v>56</v>
      </c>
    </row>
    <row r="3750" spans="2:2">
      <c r="B3750" s="31">
        <v>62</v>
      </c>
    </row>
    <row r="3751" spans="2:2">
      <c r="B3751" s="31">
        <v>61</v>
      </c>
    </row>
    <row r="3752" spans="2:2">
      <c r="B3752" s="31">
        <v>51</v>
      </c>
    </row>
    <row r="3753" spans="2:2">
      <c r="B3753" s="31">
        <v>56</v>
      </c>
    </row>
    <row r="3754" spans="2:2">
      <c r="B3754" s="31">
        <v>56</v>
      </c>
    </row>
    <row r="3755" spans="2:2">
      <c r="B3755" s="31">
        <v>58</v>
      </c>
    </row>
    <row r="3756" spans="2:2">
      <c r="B3756" s="31">
        <v>48</v>
      </c>
    </row>
    <row r="3757" spans="2:2">
      <c r="B3757" s="31">
        <v>53</v>
      </c>
    </row>
    <row r="3758" spans="2:2">
      <c r="B3758" s="31">
        <v>57</v>
      </c>
    </row>
    <row r="3759" spans="2:2">
      <c r="B3759" s="31">
        <v>59</v>
      </c>
    </row>
    <row r="3760" spans="2:2">
      <c r="B3760" s="31">
        <v>60</v>
      </c>
    </row>
    <row r="3761" spans="2:2">
      <c r="B3761" s="31">
        <v>57</v>
      </c>
    </row>
    <row r="3762" spans="2:2">
      <c r="B3762" s="31">
        <v>53</v>
      </c>
    </row>
    <row r="3763" spans="2:2">
      <c r="B3763" s="31">
        <v>60</v>
      </c>
    </row>
    <row r="3764" spans="2:2">
      <c r="B3764" s="31">
        <v>53</v>
      </c>
    </row>
    <row r="3765" spans="2:2">
      <c r="B3765" s="31">
        <v>52</v>
      </c>
    </row>
    <row r="3766" spans="2:2">
      <c r="B3766" s="31">
        <v>53</v>
      </c>
    </row>
    <row r="3767" spans="2:2">
      <c r="B3767" s="31">
        <v>55</v>
      </c>
    </row>
    <row r="3768" spans="2:2">
      <c r="B3768" s="31">
        <v>54</v>
      </c>
    </row>
    <row r="3769" spans="2:2">
      <c r="B3769" s="31">
        <v>56</v>
      </c>
    </row>
    <row r="3770" spans="2:2">
      <c r="B3770" s="31">
        <v>67</v>
      </c>
    </row>
    <row r="3771" spans="2:2">
      <c r="B3771" s="31">
        <v>58</v>
      </c>
    </row>
    <row r="3772" spans="2:2">
      <c r="B3772" s="31">
        <v>60</v>
      </c>
    </row>
    <row r="3773" spans="2:2">
      <c r="B3773" s="31">
        <v>60</v>
      </c>
    </row>
    <row r="3774" spans="2:2">
      <c r="B3774" s="31">
        <v>51</v>
      </c>
    </row>
    <row r="3775" spans="2:2">
      <c r="B3775" s="31">
        <v>59</v>
      </c>
    </row>
    <row r="3776" spans="2:2">
      <c r="B3776" s="31">
        <v>54</v>
      </c>
    </row>
    <row r="3777" spans="2:2">
      <c r="B3777" s="31">
        <v>55</v>
      </c>
    </row>
    <row r="3778" spans="2:2">
      <c r="B3778" s="31">
        <v>66</v>
      </c>
    </row>
    <row r="3779" spans="2:2">
      <c r="B3779" s="31">
        <v>58</v>
      </c>
    </row>
    <row r="3780" spans="2:2">
      <c r="B3780" s="31">
        <v>59</v>
      </c>
    </row>
    <row r="3781" spans="2:2">
      <c r="B3781" s="31">
        <v>54</v>
      </c>
    </row>
    <row r="3782" spans="2:2">
      <c r="B3782" s="31">
        <v>54</v>
      </c>
    </row>
    <row r="3783" spans="2:2">
      <c r="B3783" s="31">
        <v>62</v>
      </c>
    </row>
    <row r="3784" spans="2:2">
      <c r="B3784" s="31">
        <v>54</v>
      </c>
    </row>
    <row r="3785" spans="2:2">
      <c r="B3785" s="31">
        <v>52</v>
      </c>
    </row>
    <row r="3786" spans="2:2">
      <c r="B3786" s="31">
        <v>56</v>
      </c>
    </row>
    <row r="3787" spans="2:2">
      <c r="B3787" s="31">
        <v>55</v>
      </c>
    </row>
    <row r="3788" spans="2:2">
      <c r="B3788" s="31">
        <v>68</v>
      </c>
    </row>
    <row r="3789" spans="2:2">
      <c r="B3789" s="31">
        <v>53</v>
      </c>
    </row>
    <row r="3790" spans="2:2">
      <c r="B3790" s="31">
        <v>61</v>
      </c>
    </row>
    <row r="3791" spans="2:2">
      <c r="B3791" s="31">
        <v>60</v>
      </c>
    </row>
    <row r="3792" spans="2:2">
      <c r="B3792" s="31">
        <v>55</v>
      </c>
    </row>
    <row r="3793" spans="2:2">
      <c r="B3793" s="31">
        <v>57</v>
      </c>
    </row>
    <row r="3794" spans="2:2">
      <c r="B3794" s="31">
        <v>59</v>
      </c>
    </row>
    <row r="3795" spans="2:2">
      <c r="B3795" s="31">
        <v>59</v>
      </c>
    </row>
    <row r="3796" spans="2:2">
      <c r="B3796" s="31">
        <v>52</v>
      </c>
    </row>
    <row r="3797" spans="2:2">
      <c r="B3797" s="31">
        <v>63</v>
      </c>
    </row>
    <row r="3798" spans="2:2">
      <c r="B3798" s="31">
        <v>63</v>
      </c>
    </row>
    <row r="3799" spans="2:2">
      <c r="B3799" s="31">
        <v>64</v>
      </c>
    </row>
    <row r="3800" spans="2:2">
      <c r="B3800" s="31">
        <v>54</v>
      </c>
    </row>
    <row r="3801" spans="2:2">
      <c r="B3801" s="31">
        <v>59</v>
      </c>
    </row>
    <row r="3802" spans="2:2">
      <c r="B3802" s="31">
        <v>61</v>
      </c>
    </row>
    <row r="3803" spans="2:2">
      <c r="B3803" s="31">
        <v>60</v>
      </c>
    </row>
    <row r="3804" spans="2:2">
      <c r="B3804" s="31">
        <v>57</v>
      </c>
    </row>
    <row r="3805" spans="2:2">
      <c r="B3805" s="31">
        <v>64</v>
      </c>
    </row>
    <row r="3806" spans="2:2">
      <c r="B3806" s="31">
        <v>61</v>
      </c>
    </row>
    <row r="3807" spans="2:2">
      <c r="B3807" s="31">
        <v>65</v>
      </c>
    </row>
    <row r="3808" spans="2:2">
      <c r="B3808" s="31">
        <v>61</v>
      </c>
    </row>
    <row r="3809" spans="2:2">
      <c r="B3809" s="31">
        <v>52</v>
      </c>
    </row>
    <row r="3810" spans="2:2">
      <c r="B3810" s="31">
        <v>58</v>
      </c>
    </row>
    <row r="3811" spans="2:2">
      <c r="B3811" s="31">
        <v>61</v>
      </c>
    </row>
    <row r="3812" spans="2:2">
      <c r="B3812" s="31">
        <v>63</v>
      </c>
    </row>
    <row r="3813" spans="2:2">
      <c r="B3813" s="31">
        <v>51</v>
      </c>
    </row>
    <row r="3814" spans="2:2">
      <c r="B3814" s="31">
        <v>58</v>
      </c>
    </row>
    <row r="3815" spans="2:2">
      <c r="B3815" s="31">
        <v>62</v>
      </c>
    </row>
    <row r="3816" spans="2:2">
      <c r="B3816" s="31">
        <v>57</v>
      </c>
    </row>
    <row r="3817" spans="2:2">
      <c r="B3817" s="31">
        <v>63</v>
      </c>
    </row>
    <row r="3818" spans="2:2">
      <c r="B3818" s="31">
        <v>59</v>
      </c>
    </row>
    <row r="3819" spans="2:2">
      <c r="B3819" s="31">
        <v>59</v>
      </c>
    </row>
    <row r="3820" spans="2:2">
      <c r="B3820" s="31">
        <v>61</v>
      </c>
    </row>
    <row r="3821" spans="2:2">
      <c r="B3821" s="31">
        <v>59</v>
      </c>
    </row>
    <row r="3822" spans="2:2">
      <c r="B3822" s="31">
        <v>65</v>
      </c>
    </row>
    <row r="3823" spans="2:2">
      <c r="B3823" s="31">
        <v>59</v>
      </c>
    </row>
    <row r="3824" spans="2:2">
      <c r="B3824" s="31">
        <v>62</v>
      </c>
    </row>
    <row r="3825" spans="2:2">
      <c r="B3825" s="31">
        <v>60</v>
      </c>
    </row>
    <row r="3826" spans="2:2">
      <c r="B3826" s="31">
        <v>55</v>
      </c>
    </row>
    <row r="3827" spans="2:2">
      <c r="B3827" s="31">
        <v>59</v>
      </c>
    </row>
    <row r="3828" spans="2:2">
      <c r="B3828" s="31">
        <v>58</v>
      </c>
    </row>
    <row r="3829" spans="2:2">
      <c r="B3829" s="31">
        <v>53</v>
      </c>
    </row>
    <row r="3830" spans="2:2">
      <c r="B3830" s="31">
        <v>61</v>
      </c>
    </row>
    <row r="3831" spans="2:2">
      <c r="B3831" s="31">
        <v>68</v>
      </c>
    </row>
    <row r="3832" spans="2:2">
      <c r="B3832" s="31">
        <v>59</v>
      </c>
    </row>
    <row r="3833" spans="2:2">
      <c r="B3833" s="31">
        <v>57</v>
      </c>
    </row>
    <row r="3834" spans="2:2">
      <c r="B3834" s="31">
        <v>59</v>
      </c>
    </row>
    <row r="3835" spans="2:2">
      <c r="B3835" s="31">
        <v>54</v>
      </c>
    </row>
    <row r="3836" spans="2:2">
      <c r="B3836" s="31">
        <v>61</v>
      </c>
    </row>
    <row r="3837" spans="2:2">
      <c r="B3837" s="31">
        <v>55</v>
      </c>
    </row>
    <row r="3838" spans="2:2">
      <c r="B3838" s="31">
        <v>57</v>
      </c>
    </row>
    <row r="3839" spans="2:2">
      <c r="B3839" s="31">
        <v>57</v>
      </c>
    </row>
    <row r="3840" spans="2:2">
      <c r="B3840" s="31">
        <v>62</v>
      </c>
    </row>
    <row r="3841" spans="2:2">
      <c r="B3841" s="31">
        <v>60</v>
      </c>
    </row>
    <row r="3842" spans="2:2">
      <c r="B3842" s="31">
        <v>53</v>
      </c>
    </row>
    <row r="3843" spans="2:2">
      <c r="B3843" s="31">
        <v>59</v>
      </c>
    </row>
    <row r="3844" spans="2:2">
      <c r="B3844" s="31">
        <v>61</v>
      </c>
    </row>
    <row r="3845" spans="2:2">
      <c r="B3845" s="31">
        <v>57</v>
      </c>
    </row>
    <row r="3846" spans="2:2">
      <c r="B3846" s="31">
        <v>62</v>
      </c>
    </row>
    <row r="3847" spans="2:2">
      <c r="B3847" s="31">
        <v>54</v>
      </c>
    </row>
    <row r="3848" spans="2:2">
      <c r="B3848" s="31">
        <v>55</v>
      </c>
    </row>
    <row r="3849" spans="2:2">
      <c r="B3849" s="31">
        <v>65</v>
      </c>
    </row>
    <row r="3850" spans="2:2">
      <c r="B3850" s="31">
        <v>54</v>
      </c>
    </row>
    <row r="3851" spans="2:2">
      <c r="B3851" s="31">
        <v>60</v>
      </c>
    </row>
    <row r="3852" spans="2:2">
      <c r="B3852" s="31">
        <v>64</v>
      </c>
    </row>
    <row r="3853" spans="2:2">
      <c r="B3853" s="31">
        <v>52</v>
      </c>
    </row>
    <row r="3854" spans="2:2">
      <c r="B3854" s="31">
        <v>63</v>
      </c>
    </row>
    <row r="3855" spans="2:2">
      <c r="B3855" s="31">
        <v>62</v>
      </c>
    </row>
    <row r="3856" spans="2:2">
      <c r="B3856" s="31">
        <v>63</v>
      </c>
    </row>
    <row r="3857" spans="2:2">
      <c r="B3857" s="31">
        <v>58</v>
      </c>
    </row>
    <row r="3858" spans="2:2">
      <c r="B3858" s="31">
        <v>65</v>
      </c>
    </row>
    <row r="3859" spans="2:2">
      <c r="B3859" s="31">
        <v>53</v>
      </c>
    </row>
    <row r="3860" spans="2:2">
      <c r="B3860" s="31">
        <v>56</v>
      </c>
    </row>
    <row r="3861" spans="2:2">
      <c r="B3861" s="31">
        <v>54</v>
      </c>
    </row>
    <row r="3862" spans="2:2">
      <c r="B3862" s="31">
        <v>57</v>
      </c>
    </row>
    <row r="3863" spans="2:2">
      <c r="B3863" s="31">
        <v>56</v>
      </c>
    </row>
    <row r="3864" spans="2:2">
      <c r="B3864" s="31">
        <v>58</v>
      </c>
    </row>
    <row r="3865" spans="2:2">
      <c r="B3865" s="31">
        <v>63</v>
      </c>
    </row>
    <row r="3866" spans="2:2">
      <c r="B3866" s="31">
        <v>65</v>
      </c>
    </row>
    <row r="3867" spans="2:2">
      <c r="B3867" s="31">
        <v>51</v>
      </c>
    </row>
    <row r="3868" spans="2:2">
      <c r="B3868" s="31">
        <v>56</v>
      </c>
    </row>
    <row r="3869" spans="2:2">
      <c r="B3869" s="31">
        <v>62</v>
      </c>
    </row>
    <row r="3870" spans="2:2">
      <c r="B3870" s="31">
        <v>62</v>
      </c>
    </row>
    <row r="3871" spans="2:2">
      <c r="B3871" s="31">
        <v>56</v>
      </c>
    </row>
    <row r="3872" spans="2:2">
      <c r="B3872" s="31">
        <v>54</v>
      </c>
    </row>
    <row r="3873" spans="2:2">
      <c r="B3873" s="31">
        <v>59</v>
      </c>
    </row>
    <row r="3874" spans="2:2">
      <c r="B3874" s="31">
        <v>54</v>
      </c>
    </row>
    <row r="3875" spans="2:2">
      <c r="B3875" s="31">
        <v>58</v>
      </c>
    </row>
    <row r="3876" spans="2:2">
      <c r="B3876" s="31">
        <v>63</v>
      </c>
    </row>
    <row r="3877" spans="2:2">
      <c r="B3877" s="31">
        <v>73</v>
      </c>
    </row>
    <row r="3878" spans="2:2">
      <c r="B3878" s="31">
        <v>57</v>
      </c>
    </row>
    <row r="3879" spans="2:2">
      <c r="B3879" s="31">
        <v>66</v>
      </c>
    </row>
    <row r="3880" spans="2:2">
      <c r="B3880" s="31">
        <v>65</v>
      </c>
    </row>
    <row r="3881" spans="2:2">
      <c r="B3881" s="31">
        <v>60</v>
      </c>
    </row>
    <row r="3882" spans="2:2">
      <c r="B3882" s="31">
        <v>60</v>
      </c>
    </row>
    <row r="3883" spans="2:2">
      <c r="B3883" s="31">
        <v>63</v>
      </c>
    </row>
    <row r="3884" spans="2:2">
      <c r="B3884" s="31">
        <v>62</v>
      </c>
    </row>
    <row r="3885" spans="2:2">
      <c r="B3885" s="31">
        <v>64</v>
      </c>
    </row>
    <row r="3886" spans="2:2">
      <c r="B3886" s="31">
        <v>67</v>
      </c>
    </row>
    <row r="3887" spans="2:2">
      <c r="B3887" s="31">
        <v>64</v>
      </c>
    </row>
    <row r="3888" spans="2:2">
      <c r="B3888" s="31">
        <v>53</v>
      </c>
    </row>
    <row r="3889" spans="2:2">
      <c r="B3889" s="31">
        <v>64</v>
      </c>
    </row>
    <row r="3890" spans="2:2">
      <c r="B3890" s="31">
        <v>55</v>
      </c>
    </row>
    <row r="3891" spans="2:2">
      <c r="B3891" s="31">
        <v>57</v>
      </c>
    </row>
    <row r="3892" spans="2:2">
      <c r="B3892" s="31">
        <v>54</v>
      </c>
    </row>
    <row r="3893" spans="2:2">
      <c r="B3893" s="31">
        <v>65</v>
      </c>
    </row>
    <row r="3894" spans="2:2">
      <c r="B3894" s="31">
        <v>57</v>
      </c>
    </row>
    <row r="3895" spans="2:2">
      <c r="B3895" s="31">
        <v>57</v>
      </c>
    </row>
    <row r="3896" spans="2:2">
      <c r="B3896" s="31">
        <v>60</v>
      </c>
    </row>
    <row r="3897" spans="2:2">
      <c r="B3897" s="31">
        <v>51</v>
      </c>
    </row>
    <row r="3898" spans="2:2">
      <c r="B3898" s="31">
        <v>57</v>
      </c>
    </row>
    <row r="3899" spans="2:2">
      <c r="B3899" s="31">
        <v>58</v>
      </c>
    </row>
    <row r="3900" spans="2:2">
      <c r="B3900" s="31">
        <v>62</v>
      </c>
    </row>
    <row r="3901" spans="2:2">
      <c r="B3901" s="31">
        <v>52</v>
      </c>
    </row>
    <row r="3902" spans="2:2">
      <c r="B3902" s="31">
        <v>62</v>
      </c>
    </row>
    <row r="3903" spans="2:2">
      <c r="B3903" s="31">
        <v>57</v>
      </c>
    </row>
    <row r="3904" spans="2:2">
      <c r="B3904" s="31">
        <v>64</v>
      </c>
    </row>
    <row r="3905" spans="2:2">
      <c r="B3905" s="31">
        <v>52</v>
      </c>
    </row>
    <row r="3906" spans="2:2">
      <c r="B3906" s="31">
        <v>58</v>
      </c>
    </row>
    <row r="3907" spans="2:2">
      <c r="B3907" s="31">
        <v>61</v>
      </c>
    </row>
    <row r="3908" spans="2:2">
      <c r="B3908" s="31">
        <v>64</v>
      </c>
    </row>
    <row r="3909" spans="2:2">
      <c r="B3909" s="31">
        <v>71</v>
      </c>
    </row>
    <row r="3910" spans="2:2">
      <c r="B3910" s="31">
        <v>62</v>
      </c>
    </row>
    <row r="3911" spans="2:2">
      <c r="B3911" s="31">
        <v>62</v>
      </c>
    </row>
    <row r="3912" spans="2:2">
      <c r="B3912" s="31">
        <v>70</v>
      </c>
    </row>
    <row r="3913" spans="2:2">
      <c r="B3913" s="31">
        <v>64</v>
      </c>
    </row>
    <row r="3914" spans="2:2">
      <c r="B3914" s="31">
        <v>61</v>
      </c>
    </row>
    <row r="3915" spans="2:2">
      <c r="B3915" s="31">
        <v>57</v>
      </c>
    </row>
    <row r="3916" spans="2:2">
      <c r="B3916" s="31">
        <v>59</v>
      </c>
    </row>
    <row r="3917" spans="2:2">
      <c r="B3917" s="31">
        <v>61</v>
      </c>
    </row>
    <row r="3918" spans="2:2">
      <c r="B3918" s="31">
        <v>64</v>
      </c>
    </row>
    <row r="3919" spans="2:2">
      <c r="B3919" s="31">
        <v>56</v>
      </c>
    </row>
    <row r="3920" spans="2:2">
      <c r="B3920" s="31">
        <v>64</v>
      </c>
    </row>
    <row r="3921" spans="2:2">
      <c r="B3921" s="31">
        <v>60</v>
      </c>
    </row>
    <row r="3922" spans="2:2">
      <c r="B3922" s="31">
        <v>52</v>
      </c>
    </row>
    <row r="3923" spans="2:2">
      <c r="B3923" s="31">
        <v>56</v>
      </c>
    </row>
    <row r="3924" spans="2:2">
      <c r="B3924" s="31">
        <v>58</v>
      </c>
    </row>
    <row r="3925" spans="2:2">
      <c r="B3925" s="31">
        <v>62</v>
      </c>
    </row>
    <row r="3926" spans="2:2">
      <c r="B3926" s="31">
        <v>54</v>
      </c>
    </row>
    <row r="3927" spans="2:2">
      <c r="B3927" s="31">
        <v>57</v>
      </c>
    </row>
    <row r="3928" spans="2:2">
      <c r="B3928" s="31">
        <v>53</v>
      </c>
    </row>
    <row r="3929" spans="2:2">
      <c r="B3929" s="31">
        <v>57</v>
      </c>
    </row>
    <row r="3930" spans="2:2">
      <c r="B3930" s="31">
        <v>55</v>
      </c>
    </row>
    <row r="3931" spans="2:2">
      <c r="B3931" s="31">
        <v>57</v>
      </c>
    </row>
    <row r="3932" spans="2:2">
      <c r="B3932" s="31">
        <v>57</v>
      </c>
    </row>
    <row r="3933" spans="2:2">
      <c r="B3933" s="31">
        <v>57</v>
      </c>
    </row>
    <row r="3934" spans="2:2">
      <c r="B3934" s="31">
        <v>62</v>
      </c>
    </row>
    <row r="3935" spans="2:2">
      <c r="B3935" s="31">
        <v>59</v>
      </c>
    </row>
    <row r="3936" spans="2:2">
      <c r="B3936" s="31">
        <v>65</v>
      </c>
    </row>
    <row r="3937" spans="2:2">
      <c r="B3937" s="31">
        <v>58</v>
      </c>
    </row>
    <row r="3938" spans="2:2">
      <c r="B3938" s="31">
        <v>69</v>
      </c>
    </row>
    <row r="3939" spans="2:2">
      <c r="B3939" s="31">
        <v>69</v>
      </c>
    </row>
    <row r="3940" spans="2:2">
      <c r="B3940" s="31">
        <v>68</v>
      </c>
    </row>
    <row r="3941" spans="2:2">
      <c r="B3941" s="31">
        <v>67</v>
      </c>
    </row>
    <row r="3942" spans="2:2">
      <c r="B3942" s="31">
        <v>61</v>
      </c>
    </row>
    <row r="3943" spans="2:2">
      <c r="B3943" s="31">
        <v>60</v>
      </c>
    </row>
    <row r="3944" spans="2:2">
      <c r="B3944" s="31">
        <v>65</v>
      </c>
    </row>
    <row r="3945" spans="2:2">
      <c r="B3945" s="31">
        <v>65</v>
      </c>
    </row>
    <row r="3946" spans="2:2">
      <c r="B3946" s="31">
        <v>60</v>
      </c>
    </row>
    <row r="3947" spans="2:2">
      <c r="B3947" s="31">
        <v>63</v>
      </c>
    </row>
    <row r="3948" spans="2:2">
      <c r="B3948" s="31">
        <v>70</v>
      </c>
    </row>
    <row r="3949" spans="2:2">
      <c r="B3949" s="31">
        <v>64</v>
      </c>
    </row>
    <row r="3950" spans="2:2">
      <c r="B3950" s="31">
        <v>60</v>
      </c>
    </row>
    <row r="3951" spans="2:2">
      <c r="B3951" s="31">
        <v>64</v>
      </c>
    </row>
    <row r="3952" spans="2:2">
      <c r="B3952" s="31">
        <v>53</v>
      </c>
    </row>
    <row r="3953" spans="2:2">
      <c r="B3953" s="31">
        <v>56</v>
      </c>
    </row>
    <row r="3954" spans="2:2">
      <c r="B3954" s="31">
        <v>57</v>
      </c>
    </row>
    <row r="3955" spans="2:2">
      <c r="B3955" s="31">
        <v>64</v>
      </c>
    </row>
    <row r="3956" spans="2:2">
      <c r="B3956" s="31">
        <v>58</v>
      </c>
    </row>
    <row r="3957" spans="2:2">
      <c r="B3957" s="31">
        <v>61</v>
      </c>
    </row>
    <row r="3958" spans="2:2">
      <c r="B3958" s="31">
        <v>61</v>
      </c>
    </row>
    <row r="3959" spans="2:2">
      <c r="B3959" s="31">
        <v>58</v>
      </c>
    </row>
    <row r="3960" spans="2:2">
      <c r="B3960" s="31">
        <v>57</v>
      </c>
    </row>
    <row r="3961" spans="2:2">
      <c r="B3961" s="31">
        <v>60</v>
      </c>
    </row>
    <row r="3962" spans="2:2">
      <c r="B3962" s="31">
        <v>67</v>
      </c>
    </row>
    <row r="3963" spans="2:2">
      <c r="B3963" s="31">
        <v>52</v>
      </c>
    </row>
    <row r="3964" spans="2:2">
      <c r="B3964" s="31">
        <v>60</v>
      </c>
    </row>
    <row r="3965" spans="2:2">
      <c r="B3965" s="31">
        <v>53</v>
      </c>
    </row>
    <row r="3966" spans="2:2">
      <c r="B3966" s="31">
        <v>64</v>
      </c>
    </row>
    <row r="3967" spans="2:2">
      <c r="B3967" s="31">
        <v>63</v>
      </c>
    </row>
    <row r="3968" spans="2:2">
      <c r="B3968" s="31">
        <v>65</v>
      </c>
    </row>
    <row r="3969" spans="2:2">
      <c r="B3969" s="31">
        <v>64</v>
      </c>
    </row>
    <row r="3970" spans="2:2">
      <c r="B3970" s="31">
        <v>56</v>
      </c>
    </row>
    <row r="3971" spans="2:2">
      <c r="B3971" s="31">
        <v>58</v>
      </c>
    </row>
    <row r="3972" spans="2:2">
      <c r="B3972" s="31">
        <v>57</v>
      </c>
    </row>
    <row r="3973" spans="2:2">
      <c r="B3973" s="31">
        <v>65</v>
      </c>
    </row>
    <row r="3974" spans="2:2">
      <c r="B3974" s="31">
        <v>58</v>
      </c>
    </row>
    <row r="3975" spans="2:2">
      <c r="B3975" s="31">
        <v>53</v>
      </c>
    </row>
    <row r="3976" spans="2:2">
      <c r="B3976" s="31">
        <v>55</v>
      </c>
    </row>
    <row r="3977" spans="2:2">
      <c r="B3977" s="31">
        <v>50</v>
      </c>
    </row>
    <row r="3978" spans="2:2">
      <c r="B3978" s="31">
        <v>54</v>
      </c>
    </row>
    <row r="3979" spans="2:2">
      <c r="B3979" s="31">
        <v>56</v>
      </c>
    </row>
    <row r="3980" spans="2:2">
      <c r="B3980" s="31">
        <v>67</v>
      </c>
    </row>
    <row r="3981" spans="2:2">
      <c r="B3981" s="31">
        <v>57</v>
      </c>
    </row>
    <row r="3982" spans="2:2">
      <c r="B3982" s="31">
        <v>65</v>
      </c>
    </row>
    <row r="3983" spans="2:2">
      <c r="B3983" s="31">
        <v>61</v>
      </c>
    </row>
    <row r="3984" spans="2:2">
      <c r="B3984" s="31">
        <v>68</v>
      </c>
    </row>
    <row r="3985" spans="2:2">
      <c r="B3985" s="31">
        <v>64</v>
      </c>
    </row>
    <row r="3986" spans="2:2">
      <c r="B3986" s="31">
        <v>55</v>
      </c>
    </row>
    <row r="3987" spans="2:2">
      <c r="B3987" s="31">
        <v>58</v>
      </c>
    </row>
    <row r="3988" spans="2:2">
      <c r="B3988" s="31">
        <v>53</v>
      </c>
    </row>
    <row r="3989" spans="2:2">
      <c r="B3989" s="31">
        <v>55</v>
      </c>
    </row>
    <row r="3990" spans="2:2">
      <c r="B3990" s="31">
        <v>63</v>
      </c>
    </row>
    <row r="3991" spans="2:2">
      <c r="B3991" s="31">
        <v>62</v>
      </c>
    </row>
    <row r="3992" spans="2:2">
      <c r="B3992" s="31">
        <v>63</v>
      </c>
    </row>
    <row r="3993" spans="2:2">
      <c r="B3993" s="31">
        <v>55</v>
      </c>
    </row>
    <row r="3994" spans="2:2">
      <c r="B3994" s="31">
        <v>52</v>
      </c>
    </row>
    <row r="3995" spans="2:2">
      <c r="B3995" s="31">
        <v>51</v>
      </c>
    </row>
    <row r="3996" spans="2:2">
      <c r="B3996" s="31">
        <v>70</v>
      </c>
    </row>
    <row r="3997" spans="2:2">
      <c r="B3997" s="31">
        <v>60</v>
      </c>
    </row>
    <row r="3998" spans="2:2">
      <c r="B3998" s="31">
        <v>53</v>
      </c>
    </row>
    <row r="3999" spans="2:2">
      <c r="B3999" s="31">
        <v>58</v>
      </c>
    </row>
    <row r="4000" spans="2:2">
      <c r="B4000" s="31">
        <v>61</v>
      </c>
    </row>
    <row r="4001" spans="2:2">
      <c r="B4001" s="31">
        <v>64</v>
      </c>
    </row>
    <row r="4002" spans="2:2">
      <c r="B4002" s="31">
        <v>61</v>
      </c>
    </row>
    <row r="4003" spans="2:2">
      <c r="B4003" s="31">
        <v>52</v>
      </c>
    </row>
    <row r="4004" spans="2:2">
      <c r="B4004" s="31">
        <v>58</v>
      </c>
    </row>
    <row r="4005" spans="2:2">
      <c r="B4005" s="31">
        <v>61</v>
      </c>
    </row>
    <row r="4006" spans="2:2">
      <c r="B4006" s="31">
        <v>57</v>
      </c>
    </row>
    <row r="4007" spans="2:2">
      <c r="B4007" s="31">
        <v>55</v>
      </c>
    </row>
    <row r="4008" spans="2:2">
      <c r="B4008" s="31">
        <v>49</v>
      </c>
    </row>
    <row r="4009" spans="2:2">
      <c r="B4009" s="31">
        <v>65</v>
      </c>
    </row>
    <row r="4010" spans="2:2">
      <c r="B4010" s="31">
        <v>61</v>
      </c>
    </row>
    <row r="4011" spans="2:2">
      <c r="B4011" s="31">
        <v>54</v>
      </c>
    </row>
    <row r="4012" spans="2:2">
      <c r="B4012" s="31">
        <v>54</v>
      </c>
    </row>
    <row r="4013" spans="2:2">
      <c r="B4013" s="31">
        <v>60</v>
      </c>
    </row>
    <row r="4014" spans="2:2">
      <c r="B4014" s="31">
        <v>54</v>
      </c>
    </row>
    <row r="4015" spans="2:2">
      <c r="B4015" s="31">
        <v>60</v>
      </c>
    </row>
    <row r="4016" spans="2:2">
      <c r="B4016" s="31">
        <v>61</v>
      </c>
    </row>
    <row r="4017" spans="2:2">
      <c r="B4017" s="31">
        <v>51</v>
      </c>
    </row>
    <row r="4018" spans="2:2">
      <c r="B4018" s="31">
        <v>67</v>
      </c>
    </row>
    <row r="4019" spans="2:2">
      <c r="B4019" s="31">
        <v>57</v>
      </c>
    </row>
    <row r="4020" spans="2:2">
      <c r="B4020" s="31">
        <v>64</v>
      </c>
    </row>
    <row r="4021" spans="2:2">
      <c r="B4021" s="31">
        <v>57</v>
      </c>
    </row>
    <row r="4022" spans="2:2">
      <c r="B4022" s="31">
        <v>69</v>
      </c>
    </row>
    <row r="4023" spans="2:2">
      <c r="B4023" s="31">
        <v>67</v>
      </c>
    </row>
    <row r="4024" spans="2:2">
      <c r="B4024" s="31">
        <v>53</v>
      </c>
    </row>
    <row r="4025" spans="2:2">
      <c r="B4025" s="31">
        <v>54</v>
      </c>
    </row>
    <row r="4026" spans="2:2">
      <c r="B4026" s="31">
        <v>62</v>
      </c>
    </row>
    <row r="4027" spans="2:2">
      <c r="B4027" s="31">
        <v>63</v>
      </c>
    </row>
    <row r="4028" spans="2:2">
      <c r="B4028" s="31">
        <v>58</v>
      </c>
    </row>
    <row r="4029" spans="2:2">
      <c r="B4029" s="31">
        <v>55</v>
      </c>
    </row>
    <row r="4030" spans="2:2">
      <c r="B4030" s="31">
        <v>57</v>
      </c>
    </row>
    <row r="4031" spans="2:2">
      <c r="B4031" s="31">
        <v>67</v>
      </c>
    </row>
    <row r="4032" spans="2:2">
      <c r="B4032" s="31">
        <v>61</v>
      </c>
    </row>
    <row r="4033" spans="2:2">
      <c r="B4033" s="31">
        <v>55</v>
      </c>
    </row>
    <row r="4034" spans="2:2">
      <c r="B4034" s="31">
        <v>63</v>
      </c>
    </row>
    <row r="4035" spans="2:2">
      <c r="B4035" s="31">
        <v>60</v>
      </c>
    </row>
    <row r="4036" spans="2:2">
      <c r="B4036" s="31">
        <v>60</v>
      </c>
    </row>
    <row r="4037" spans="2:2">
      <c r="B4037" s="31">
        <v>60</v>
      </c>
    </row>
    <row r="4038" spans="2:2">
      <c r="B4038" s="31">
        <v>57</v>
      </c>
    </row>
    <row r="4039" spans="2:2">
      <c r="B4039" s="31">
        <v>53</v>
      </c>
    </row>
    <row r="4040" spans="2:2">
      <c r="B4040" s="31">
        <v>52</v>
      </c>
    </row>
    <row r="4041" spans="2:2">
      <c r="B4041" s="31">
        <v>54</v>
      </c>
    </row>
    <row r="4042" spans="2:2">
      <c r="B4042" s="31">
        <v>58</v>
      </c>
    </row>
    <row r="4043" spans="2:2">
      <c r="B4043" s="31">
        <v>56</v>
      </c>
    </row>
    <row r="4044" spans="2:2">
      <c r="B4044" s="31">
        <v>56</v>
      </c>
    </row>
    <row r="4045" spans="2:2">
      <c r="B4045" s="31">
        <v>53</v>
      </c>
    </row>
    <row r="4046" spans="2:2">
      <c r="B4046" s="31">
        <v>53</v>
      </c>
    </row>
    <row r="4047" spans="2:2">
      <c r="B4047" s="31">
        <v>54</v>
      </c>
    </row>
    <row r="4048" spans="2:2">
      <c r="B4048" s="31">
        <v>59</v>
      </c>
    </row>
    <row r="4049" spans="2:2">
      <c r="B4049" s="31">
        <v>58</v>
      </c>
    </row>
    <row r="4050" spans="2:2">
      <c r="B4050" s="31">
        <v>56</v>
      </c>
    </row>
    <row r="4051" spans="2:2">
      <c r="B4051" s="31">
        <v>53</v>
      </c>
    </row>
    <row r="4052" spans="2:2">
      <c r="B4052" s="31">
        <v>56</v>
      </c>
    </row>
    <row r="4053" spans="2:2">
      <c r="B4053" s="31">
        <v>54</v>
      </c>
    </row>
    <row r="4054" spans="2:2">
      <c r="B4054" s="31">
        <v>59</v>
      </c>
    </row>
    <row r="4055" spans="2:2">
      <c r="B4055" s="31">
        <v>57</v>
      </c>
    </row>
    <row r="4056" spans="2:2">
      <c r="B4056" s="31">
        <v>65</v>
      </c>
    </row>
    <row r="4057" spans="2:2">
      <c r="B4057" s="31">
        <v>63</v>
      </c>
    </row>
    <row r="4058" spans="2:2">
      <c r="B4058" s="31">
        <v>68</v>
      </c>
    </row>
    <row r="4059" spans="2:2">
      <c r="B4059" s="31">
        <v>60</v>
      </c>
    </row>
    <row r="4060" spans="2:2">
      <c r="B4060" s="31">
        <v>53</v>
      </c>
    </row>
    <row r="4061" spans="2:2">
      <c r="B4061" s="31">
        <v>59</v>
      </c>
    </row>
    <row r="4062" spans="2:2">
      <c r="B4062" s="31">
        <v>63</v>
      </c>
    </row>
    <row r="4063" spans="2:2">
      <c r="B4063" s="31">
        <v>64</v>
      </c>
    </row>
    <row r="4064" spans="2:2">
      <c r="B4064" s="31">
        <v>58</v>
      </c>
    </row>
    <row r="4065" spans="2:2">
      <c r="B4065" s="31">
        <v>58</v>
      </c>
    </row>
    <row r="4066" spans="2:2">
      <c r="B4066" s="31">
        <v>65</v>
      </c>
    </row>
    <row r="4067" spans="2:2">
      <c r="B4067" s="31">
        <v>59</v>
      </c>
    </row>
    <row r="4068" spans="2:2">
      <c r="B4068" s="31">
        <v>57</v>
      </c>
    </row>
    <row r="4069" spans="2:2">
      <c r="B4069" s="31">
        <v>64</v>
      </c>
    </row>
    <row r="4070" spans="2:2">
      <c r="B4070" s="31">
        <v>68</v>
      </c>
    </row>
    <row r="4071" spans="2:2">
      <c r="B4071" s="31">
        <v>63</v>
      </c>
    </row>
    <row r="4072" spans="2:2">
      <c r="B4072" s="31">
        <v>65</v>
      </c>
    </row>
    <row r="4073" spans="2:2">
      <c r="B4073" s="31">
        <v>52</v>
      </c>
    </row>
    <row r="4074" spans="2:2">
      <c r="B4074" s="31">
        <v>64</v>
      </c>
    </row>
    <row r="4075" spans="2:2">
      <c r="B4075" s="31">
        <v>64</v>
      </c>
    </row>
    <row r="4076" spans="2:2">
      <c r="B4076" s="31">
        <v>70</v>
      </c>
    </row>
    <row r="4077" spans="2:2">
      <c r="B4077" s="31">
        <v>64</v>
      </c>
    </row>
    <row r="4078" spans="2:2">
      <c r="B4078" s="31">
        <v>58</v>
      </c>
    </row>
    <row r="4079" spans="2:2">
      <c r="B4079" s="31">
        <v>67</v>
      </c>
    </row>
    <row r="4080" spans="2:2">
      <c r="B4080" s="31">
        <v>57</v>
      </c>
    </row>
    <row r="4081" spans="2:2">
      <c r="B4081" s="31">
        <v>58</v>
      </c>
    </row>
    <row r="4082" spans="2:2">
      <c r="B4082" s="31">
        <v>64</v>
      </c>
    </row>
    <row r="4083" spans="2:2">
      <c r="B4083" s="31">
        <v>66</v>
      </c>
    </row>
    <row r="4084" spans="2:2">
      <c r="B4084" s="31">
        <v>63</v>
      </c>
    </row>
    <row r="4085" spans="2:2">
      <c r="B4085" s="31">
        <v>61</v>
      </c>
    </row>
    <row r="4086" spans="2:2">
      <c r="B4086" s="31">
        <v>56</v>
      </c>
    </row>
    <row r="4087" spans="2:2">
      <c r="B4087" s="31">
        <v>60</v>
      </c>
    </row>
    <row r="4088" spans="2:2">
      <c r="B4088" s="31">
        <v>59</v>
      </c>
    </row>
    <row r="4089" spans="2:2">
      <c r="B4089" s="31">
        <v>59</v>
      </c>
    </row>
    <row r="4090" spans="2:2">
      <c r="B4090" s="31">
        <v>57</v>
      </c>
    </row>
    <row r="4091" spans="2:2">
      <c r="B4091" s="31">
        <v>58</v>
      </c>
    </row>
    <row r="4092" spans="2:2">
      <c r="B4092" s="31">
        <v>71</v>
      </c>
    </row>
    <row r="4093" spans="2:2">
      <c r="B4093" s="31">
        <v>56</v>
      </c>
    </row>
    <row r="4094" spans="2:2">
      <c r="B4094" s="31">
        <v>54</v>
      </c>
    </row>
    <row r="4095" spans="2:2">
      <c r="B4095" s="31">
        <v>58</v>
      </c>
    </row>
    <row r="4096" spans="2:2">
      <c r="B4096" s="31">
        <v>46</v>
      </c>
    </row>
    <row r="4097" spans="2:2">
      <c r="B4097" s="31">
        <v>58</v>
      </c>
    </row>
    <row r="4098" spans="2:2">
      <c r="B4098" s="31">
        <v>54</v>
      </c>
    </row>
    <row r="4099" spans="2:2">
      <c r="B4099" s="31">
        <v>54</v>
      </c>
    </row>
    <row r="4100" spans="2:2">
      <c r="B4100" s="31">
        <v>57</v>
      </c>
    </row>
    <row r="4101" spans="2:2">
      <c r="B4101" s="31">
        <v>55</v>
      </c>
    </row>
    <row r="4102" spans="2:2">
      <c r="B4102" s="31">
        <v>68</v>
      </c>
    </row>
    <row r="4103" spans="2:2">
      <c r="B4103" s="31">
        <v>54</v>
      </c>
    </row>
    <row r="4104" spans="2:2">
      <c r="B4104" s="31">
        <v>60</v>
      </c>
    </row>
    <row r="4105" spans="2:2">
      <c r="B4105" s="31">
        <v>54</v>
      </c>
    </row>
    <row r="4106" spans="2:2">
      <c r="B4106" s="31">
        <v>51</v>
      </c>
    </row>
    <row r="4107" spans="2:2">
      <c r="B4107" s="31">
        <v>59</v>
      </c>
    </row>
    <row r="4108" spans="2:2">
      <c r="B4108" s="31">
        <v>61</v>
      </c>
    </row>
    <row r="4109" spans="2:2">
      <c r="B4109" s="31">
        <v>53</v>
      </c>
    </row>
    <row r="4110" spans="2:2">
      <c r="B4110" s="31">
        <v>56</v>
      </c>
    </row>
    <row r="4111" spans="2:2">
      <c r="B4111" s="31">
        <v>56</v>
      </c>
    </row>
    <row r="4112" spans="2:2">
      <c r="B4112" s="31">
        <v>61</v>
      </c>
    </row>
    <row r="4113" spans="2:2">
      <c r="B4113" s="31">
        <v>57</v>
      </c>
    </row>
    <row r="4114" spans="2:2">
      <c r="B4114" s="31">
        <v>68</v>
      </c>
    </row>
    <row r="4115" spans="2:2">
      <c r="B4115" s="31">
        <v>57</v>
      </c>
    </row>
    <row r="4116" spans="2:2">
      <c r="B4116" s="31">
        <v>52</v>
      </c>
    </row>
    <row r="4117" spans="2:2">
      <c r="B4117" s="31">
        <v>50</v>
      </c>
    </row>
    <row r="4118" spans="2:2">
      <c r="B4118" s="31">
        <v>55</v>
      </c>
    </row>
    <row r="4119" spans="2:2">
      <c r="B4119" s="31">
        <v>65</v>
      </c>
    </row>
    <row r="4120" spans="2:2">
      <c r="B4120" s="31">
        <v>52</v>
      </c>
    </row>
    <row r="4121" spans="2:2">
      <c r="B4121" s="31">
        <v>56</v>
      </c>
    </row>
    <row r="4122" spans="2:2">
      <c r="B4122" s="31">
        <v>67</v>
      </c>
    </row>
    <row r="4123" spans="2:2">
      <c r="B4123" s="31">
        <v>53</v>
      </c>
    </row>
    <row r="4124" spans="2:2">
      <c r="B4124" s="31">
        <v>66</v>
      </c>
    </row>
    <row r="4125" spans="2:2">
      <c r="B4125" s="31">
        <v>69</v>
      </c>
    </row>
    <row r="4126" spans="2:2">
      <c r="B4126" s="31">
        <v>65</v>
      </c>
    </row>
    <row r="4127" spans="2:2">
      <c r="B4127" s="31">
        <v>67</v>
      </c>
    </row>
    <row r="4128" spans="2:2">
      <c r="B4128" s="31">
        <v>67</v>
      </c>
    </row>
    <row r="4129" spans="2:2">
      <c r="B4129" s="31">
        <v>63</v>
      </c>
    </row>
    <row r="4130" spans="2:2">
      <c r="B4130" s="31">
        <v>68</v>
      </c>
    </row>
    <row r="4131" spans="2:2">
      <c r="B4131" s="31">
        <v>69</v>
      </c>
    </row>
    <row r="4132" spans="2:2">
      <c r="B4132" s="31">
        <v>65</v>
      </c>
    </row>
    <row r="4133" spans="2:2">
      <c r="B4133" s="31">
        <v>64</v>
      </c>
    </row>
    <row r="4134" spans="2:2">
      <c r="B4134" s="31">
        <v>65</v>
      </c>
    </row>
    <row r="4135" spans="2:2">
      <c r="B4135" s="31">
        <v>71</v>
      </c>
    </row>
    <row r="4136" spans="2:2">
      <c r="B4136" s="31">
        <v>61</v>
      </c>
    </row>
    <row r="4137" spans="2:2">
      <c r="B4137" s="31">
        <v>69</v>
      </c>
    </row>
    <row r="4138" spans="2:2">
      <c r="B4138" s="31">
        <v>58</v>
      </c>
    </row>
    <row r="4139" spans="2:2">
      <c r="B4139" s="31">
        <v>55</v>
      </c>
    </row>
    <row r="4140" spans="2:2">
      <c r="B4140" s="31">
        <v>54.3</v>
      </c>
    </row>
    <row r="4141" spans="2:2">
      <c r="B4141" s="31">
        <v>58.5</v>
      </c>
    </row>
    <row r="4142" spans="2:2">
      <c r="B4142" s="31">
        <v>64.5</v>
      </c>
    </row>
    <row r="4143" spans="2:2">
      <c r="B4143" s="31">
        <v>67</v>
      </c>
    </row>
    <row r="4144" spans="2:2">
      <c r="B4144" s="31">
        <v>61</v>
      </c>
    </row>
    <row r="4145" spans="2:2">
      <c r="B4145" s="31">
        <v>64</v>
      </c>
    </row>
    <row r="4146" spans="2:2">
      <c r="B4146" s="31">
        <v>63</v>
      </c>
    </row>
    <row r="4147" spans="2:2">
      <c r="B4147" s="31">
        <v>64</v>
      </c>
    </row>
    <row r="4148" spans="2:2">
      <c r="B4148" s="31">
        <v>59</v>
      </c>
    </row>
    <row r="4149" spans="2:2">
      <c r="B4149" s="31">
        <v>53</v>
      </c>
    </row>
    <row r="4150" spans="2:2">
      <c r="B4150" s="31">
        <v>59</v>
      </c>
    </row>
    <row r="4151" spans="2:2">
      <c r="B4151" s="31">
        <v>63.5</v>
      </c>
    </row>
    <row r="4152" spans="2:2">
      <c r="B4152" s="31">
        <v>77.5</v>
      </c>
    </row>
    <row r="4153" spans="2:2">
      <c r="B4153" s="31">
        <v>61</v>
      </c>
    </row>
    <row r="4154" spans="2:2">
      <c r="B4154" s="31">
        <v>57</v>
      </c>
    </row>
    <row r="4155" spans="2:2">
      <c r="B4155" s="31">
        <v>79</v>
      </c>
    </row>
    <row r="4156" spans="2:2">
      <c r="B4156" s="31">
        <v>51</v>
      </c>
    </row>
    <row r="4157" spans="2:2">
      <c r="B4157" s="31">
        <v>53</v>
      </c>
    </row>
    <row r="4158" spans="2:2">
      <c r="B4158" s="31">
        <v>55</v>
      </c>
    </row>
    <row r="4159" spans="2:2">
      <c r="B4159" s="31">
        <v>67</v>
      </c>
    </row>
    <row r="4160" spans="2:2">
      <c r="B4160" s="31">
        <v>56.5</v>
      </c>
    </row>
    <row r="4161" spans="2:2">
      <c r="B4161" s="31">
        <v>53</v>
      </c>
    </row>
    <row r="4162" spans="2:2">
      <c r="B4162" s="31">
        <v>57</v>
      </c>
    </row>
    <row r="4163" spans="2:2">
      <c r="B4163" s="31">
        <v>51</v>
      </c>
    </row>
    <row r="4164" spans="2:2">
      <c r="B4164" s="31">
        <v>64</v>
      </c>
    </row>
    <row r="4165" spans="2:2">
      <c r="B4165" s="31">
        <v>54.5</v>
      </c>
    </row>
    <row r="4166" spans="2:2">
      <c r="B4166" s="31">
        <v>51.5</v>
      </c>
    </row>
    <row r="4167" spans="2:2">
      <c r="B4167" s="31">
        <v>69</v>
      </c>
    </row>
    <row r="4168" spans="2:2">
      <c r="B4168" s="31">
        <v>67</v>
      </c>
    </row>
    <row r="4169" spans="2:2">
      <c r="B4169" s="31">
        <v>70</v>
      </c>
    </row>
    <row r="4170" spans="2:2">
      <c r="B4170" s="31">
        <v>66</v>
      </c>
    </row>
    <row r="4171" spans="2:2">
      <c r="B4171" s="31">
        <v>52</v>
      </c>
    </row>
    <row r="4172" spans="2:2">
      <c r="B4172" s="31">
        <v>60</v>
      </c>
    </row>
    <row r="4173" spans="2:2">
      <c r="B4173" s="31">
        <v>58</v>
      </c>
    </row>
    <row r="4174" spans="2:2">
      <c r="B4174" s="31">
        <v>56</v>
      </c>
    </row>
    <row r="4175" spans="2:2">
      <c r="B4175" s="31">
        <v>57</v>
      </c>
    </row>
    <row r="4176" spans="2:2">
      <c r="B4176" s="31">
        <v>53</v>
      </c>
    </row>
    <row r="4177" spans="2:2">
      <c r="B4177" s="31">
        <v>63</v>
      </c>
    </row>
    <row r="4178" spans="2:2">
      <c r="B4178" s="31">
        <v>66</v>
      </c>
    </row>
    <row r="4179" spans="2:2">
      <c r="B4179" s="31">
        <v>67</v>
      </c>
    </row>
    <row r="4180" spans="2:2">
      <c r="B4180" s="31">
        <v>60</v>
      </c>
    </row>
    <row r="4181" spans="2:2">
      <c r="B4181" s="31">
        <v>65</v>
      </c>
    </row>
    <row r="4182" spans="2:2">
      <c r="B4182" s="31">
        <v>65.5</v>
      </c>
    </row>
    <row r="4183" spans="2:2">
      <c r="B4183" s="31">
        <v>65</v>
      </c>
    </row>
    <row r="4184" spans="2:2">
      <c r="B4184" s="31">
        <v>64</v>
      </c>
    </row>
    <row r="4185" spans="2:2">
      <c r="B4185" s="31">
        <v>51.5</v>
      </c>
    </row>
    <row r="4186" spans="2:2">
      <c r="B4186" s="31">
        <v>64</v>
      </c>
    </row>
    <row r="4187" spans="2:2">
      <c r="B4187" s="31">
        <v>72</v>
      </c>
    </row>
    <row r="4188" spans="2:2">
      <c r="B4188" s="31">
        <v>50</v>
      </c>
    </row>
    <row r="4189" spans="2:2">
      <c r="B4189" s="31">
        <v>68</v>
      </c>
    </row>
    <row r="4190" spans="2:2">
      <c r="B4190" s="31">
        <v>61</v>
      </c>
    </row>
    <row r="4191" spans="2:2">
      <c r="B4191" s="31">
        <v>62</v>
      </c>
    </row>
    <row r="4192" spans="2:2">
      <c r="B4192" s="31">
        <v>55</v>
      </c>
    </row>
    <row r="4193" spans="2:2">
      <c r="B4193" s="31">
        <v>62</v>
      </c>
    </row>
    <row r="4194" spans="2:2">
      <c r="B4194" s="31">
        <v>52</v>
      </c>
    </row>
    <row r="4195" spans="2:2">
      <c r="B4195" s="31">
        <v>69</v>
      </c>
    </row>
    <row r="4196" spans="2:2">
      <c r="B4196" s="31">
        <v>73</v>
      </c>
    </row>
    <row r="4197" spans="2:2">
      <c r="B4197" s="31">
        <v>58</v>
      </c>
    </row>
    <row r="4198" spans="2:2">
      <c r="B4198" s="31">
        <v>64</v>
      </c>
    </row>
    <row r="4199" spans="2:2">
      <c r="B4199" s="31">
        <v>63</v>
      </c>
    </row>
    <row r="4200" spans="2:2">
      <c r="B4200" s="31">
        <v>58</v>
      </c>
    </row>
    <row r="4201" spans="2:2">
      <c r="B4201" s="31">
        <v>56</v>
      </c>
    </row>
    <row r="4202" spans="2:2">
      <c r="B4202" s="31">
        <v>57</v>
      </c>
    </row>
    <row r="4203" spans="2:2">
      <c r="B4203" s="31">
        <v>73</v>
      </c>
    </row>
    <row r="4204" spans="2:2">
      <c r="B4204" s="31">
        <v>63</v>
      </c>
    </row>
    <row r="4205" spans="2:2">
      <c r="B4205" s="31">
        <v>56</v>
      </c>
    </row>
    <row r="4206" spans="2:2">
      <c r="B4206" s="31">
        <v>58</v>
      </c>
    </row>
    <row r="4207" spans="2:2">
      <c r="B4207" s="31">
        <v>62</v>
      </c>
    </row>
    <row r="4208" spans="2:2">
      <c r="B4208" s="31">
        <v>59</v>
      </c>
    </row>
    <row r="4209" spans="2:2">
      <c r="B4209" s="31">
        <v>55</v>
      </c>
    </row>
    <row r="4210" spans="2:2">
      <c r="B4210" s="31">
        <v>61</v>
      </c>
    </row>
    <row r="4211" spans="2:2">
      <c r="B4211" s="31">
        <v>69</v>
      </c>
    </row>
    <row r="4212" spans="2:2">
      <c r="B4212" s="31">
        <v>59</v>
      </c>
    </row>
    <row r="4213" spans="2:2">
      <c r="B4213" s="31">
        <v>69</v>
      </c>
    </row>
    <row r="4214" spans="2:2">
      <c r="B4214" s="31">
        <v>65</v>
      </c>
    </row>
    <row r="4215" spans="2:2">
      <c r="B4215" s="31">
        <v>52</v>
      </c>
    </row>
    <row r="4216" spans="2:2">
      <c r="B4216" s="31">
        <v>66</v>
      </c>
    </row>
    <row r="4217" spans="2:2">
      <c r="B4217" s="31">
        <v>64</v>
      </c>
    </row>
    <row r="4218" spans="2:2">
      <c r="B4218" s="31">
        <v>57</v>
      </c>
    </row>
    <row r="4219" spans="2:2">
      <c r="B4219" s="31">
        <v>59</v>
      </c>
    </row>
    <row r="4220" spans="2:2">
      <c r="B4220" s="31">
        <v>63</v>
      </c>
    </row>
    <row r="4221" spans="2:2">
      <c r="B4221" s="31">
        <v>63</v>
      </c>
    </row>
    <row r="4222" spans="2:2">
      <c r="B4222" s="31">
        <v>64</v>
      </c>
    </row>
    <row r="4223" spans="2:2">
      <c r="B4223" s="31">
        <v>58</v>
      </c>
    </row>
    <row r="4224" spans="2:2">
      <c r="B4224" s="31">
        <v>56</v>
      </c>
    </row>
    <row r="4225" spans="2:2">
      <c r="B4225" s="31">
        <v>62</v>
      </c>
    </row>
    <row r="4226" spans="2:2">
      <c r="B4226" s="31">
        <v>63</v>
      </c>
    </row>
    <row r="4227" spans="2:2">
      <c r="B4227" s="31">
        <v>71</v>
      </c>
    </row>
    <row r="4228" spans="2:2">
      <c r="B4228" s="31">
        <v>54</v>
      </c>
    </row>
    <row r="4229" spans="2:2">
      <c r="B4229" s="31">
        <v>68</v>
      </c>
    </row>
    <row r="4230" spans="2:2">
      <c r="B4230" s="31">
        <v>58</v>
      </c>
    </row>
    <row r="4231" spans="2:2">
      <c r="B4231" s="31">
        <v>61</v>
      </c>
    </row>
    <row r="4232" spans="2:2">
      <c r="B4232" s="31">
        <v>59</v>
      </c>
    </row>
    <row r="4233" spans="2:2">
      <c r="B4233" s="31">
        <v>57</v>
      </c>
    </row>
    <row r="4234" spans="2:2">
      <c r="B4234" s="31">
        <v>58</v>
      </c>
    </row>
    <row r="4235" spans="2:2">
      <c r="B4235" s="31">
        <v>55</v>
      </c>
    </row>
    <row r="4236" spans="2:2">
      <c r="B4236" s="31">
        <v>55</v>
      </c>
    </row>
    <row r="4237" spans="2:2">
      <c r="B4237" s="31">
        <v>60</v>
      </c>
    </row>
    <row r="4238" spans="2:2">
      <c r="B4238" s="31">
        <v>56</v>
      </c>
    </row>
    <row r="4239" spans="2:2">
      <c r="B4239" s="31">
        <v>74</v>
      </c>
    </row>
    <row r="4240" spans="2:2">
      <c r="B4240" s="31">
        <v>73</v>
      </c>
    </row>
    <row r="4241" spans="2:2">
      <c r="B4241" s="31">
        <v>58</v>
      </c>
    </row>
    <row r="4242" spans="2:2">
      <c r="B4242" s="31">
        <v>70</v>
      </c>
    </row>
    <row r="4243" spans="2:2">
      <c r="B4243" s="31">
        <v>74</v>
      </c>
    </row>
    <row r="4244" spans="2:2">
      <c r="B4244" s="31">
        <v>75</v>
      </c>
    </row>
    <row r="4245" spans="2:2">
      <c r="B4245" s="31">
        <v>68</v>
      </c>
    </row>
    <row r="4246" spans="2:2">
      <c r="B4246" s="31">
        <v>57</v>
      </c>
    </row>
    <row r="4247" spans="2:2">
      <c r="B4247" s="31">
        <v>56</v>
      </c>
    </row>
    <row r="4248" spans="2:2">
      <c r="B4248" s="31">
        <v>58</v>
      </c>
    </row>
    <row r="4249" spans="2:2">
      <c r="B4249" s="31">
        <v>66</v>
      </c>
    </row>
    <row r="4250" spans="2:2">
      <c r="B4250" s="31">
        <v>52</v>
      </c>
    </row>
    <row r="4251" spans="2:2">
      <c r="B4251" s="31">
        <v>67</v>
      </c>
    </row>
    <row r="4252" spans="2:2">
      <c r="B4252" s="31">
        <v>55</v>
      </c>
    </row>
    <row r="4253" spans="2:2">
      <c r="B4253" s="31">
        <v>60</v>
      </c>
    </row>
    <row r="4254" spans="2:2">
      <c r="B4254" s="31">
        <v>64</v>
      </c>
    </row>
    <row r="4255" spans="2:2">
      <c r="B4255" s="31">
        <v>58</v>
      </c>
    </row>
    <row r="4256" spans="2:2">
      <c r="B4256" s="31">
        <v>55</v>
      </c>
    </row>
    <row r="4257" spans="2:2">
      <c r="B4257" s="31">
        <v>59</v>
      </c>
    </row>
    <row r="4258" spans="2:2">
      <c r="B4258" s="31">
        <v>60</v>
      </c>
    </row>
    <row r="4259" spans="2:2">
      <c r="B4259" s="31">
        <v>68</v>
      </c>
    </row>
    <row r="4260" spans="2:2">
      <c r="B4260" s="31">
        <v>63</v>
      </c>
    </row>
    <row r="4261" spans="2:2">
      <c r="B4261" s="31">
        <v>58</v>
      </c>
    </row>
    <row r="4262" spans="2:2">
      <c r="B4262" s="31">
        <v>61</v>
      </c>
    </row>
    <row r="4263" spans="2:2">
      <c r="B4263" s="31">
        <v>57</v>
      </c>
    </row>
    <row r="4264" spans="2:2">
      <c r="B4264" s="31">
        <v>53</v>
      </c>
    </row>
    <row r="4265" spans="2:2">
      <c r="B4265" s="31">
        <v>56</v>
      </c>
    </row>
    <row r="4266" spans="2:2">
      <c r="B4266" s="31">
        <v>56</v>
      </c>
    </row>
    <row r="4267" spans="2:2">
      <c r="B4267" s="31">
        <v>62</v>
      </c>
    </row>
    <row r="4268" spans="2:2">
      <c r="B4268" s="31">
        <v>61</v>
      </c>
    </row>
    <row r="4269" spans="2:2">
      <c r="B4269" s="31">
        <v>51</v>
      </c>
    </row>
    <row r="4270" spans="2:2">
      <c r="B4270" s="31">
        <v>56</v>
      </c>
    </row>
    <row r="4271" spans="2:2">
      <c r="B4271" s="31">
        <v>56</v>
      </c>
    </row>
    <row r="4272" spans="2:2">
      <c r="B4272" s="31">
        <v>58</v>
      </c>
    </row>
    <row r="4273" spans="2:2">
      <c r="B4273" s="31">
        <v>48</v>
      </c>
    </row>
    <row r="4274" spans="2:2">
      <c r="B4274" s="31">
        <v>53</v>
      </c>
    </row>
    <row r="4275" spans="2:2">
      <c r="B4275" s="31">
        <v>57</v>
      </c>
    </row>
    <row r="4276" spans="2:2">
      <c r="B4276" s="31">
        <v>59</v>
      </c>
    </row>
    <row r="4277" spans="2:2">
      <c r="B4277" s="31">
        <v>60</v>
      </c>
    </row>
    <row r="4278" spans="2:2">
      <c r="B4278" s="31">
        <v>57</v>
      </c>
    </row>
    <row r="4279" spans="2:2">
      <c r="B4279" s="31">
        <v>53</v>
      </c>
    </row>
    <row r="4280" spans="2:2">
      <c r="B4280" s="31">
        <v>60</v>
      </c>
    </row>
    <row r="4281" spans="2:2">
      <c r="B4281" s="31">
        <v>53</v>
      </c>
    </row>
    <row r="4282" spans="2:2">
      <c r="B4282" s="31">
        <v>52</v>
      </c>
    </row>
    <row r="4283" spans="2:2">
      <c r="B4283" s="31">
        <v>53</v>
      </c>
    </row>
    <row r="4284" spans="2:2">
      <c r="B4284" s="31">
        <v>55</v>
      </c>
    </row>
    <row r="4285" spans="2:2">
      <c r="B4285" s="31">
        <v>54</v>
      </c>
    </row>
    <row r="4286" spans="2:2">
      <c r="B4286" s="31">
        <v>56</v>
      </c>
    </row>
    <row r="4287" spans="2:2">
      <c r="B4287" s="31">
        <v>67</v>
      </c>
    </row>
    <row r="4288" spans="2:2">
      <c r="B4288" s="31">
        <v>58</v>
      </c>
    </row>
    <row r="4289" spans="2:2">
      <c r="B4289" s="31">
        <v>60</v>
      </c>
    </row>
    <row r="4290" spans="2:2">
      <c r="B4290" s="31">
        <v>60</v>
      </c>
    </row>
    <row r="4291" spans="2:2">
      <c r="B4291" s="31">
        <v>51</v>
      </c>
    </row>
    <row r="4292" spans="2:2">
      <c r="B4292" s="31">
        <v>59</v>
      </c>
    </row>
    <row r="4293" spans="2:2">
      <c r="B4293" s="31">
        <v>54</v>
      </c>
    </row>
    <row r="4294" spans="2:2">
      <c r="B4294" s="31">
        <v>55</v>
      </c>
    </row>
    <row r="4295" spans="2:2">
      <c r="B4295" s="31">
        <v>66</v>
      </c>
    </row>
    <row r="4296" spans="2:2">
      <c r="B4296" s="31">
        <v>58</v>
      </c>
    </row>
    <row r="4297" spans="2:2">
      <c r="B4297" s="31">
        <v>59</v>
      </c>
    </row>
    <row r="4298" spans="2:2">
      <c r="B4298" s="31">
        <v>54</v>
      </c>
    </row>
    <row r="4299" spans="2:2">
      <c r="B4299" s="31">
        <v>54</v>
      </c>
    </row>
    <row r="4300" spans="2:2">
      <c r="B4300" s="31">
        <v>62</v>
      </c>
    </row>
    <row r="4301" spans="2:2">
      <c r="B4301" s="31">
        <v>54</v>
      </c>
    </row>
    <row r="4302" spans="2:2">
      <c r="B4302" s="31">
        <v>52</v>
      </c>
    </row>
    <row r="4303" spans="2:2">
      <c r="B4303" s="31">
        <v>56</v>
      </c>
    </row>
    <row r="4304" spans="2:2">
      <c r="B4304" s="31">
        <v>55</v>
      </c>
    </row>
    <row r="4305" spans="2:2">
      <c r="B4305" s="31">
        <v>68</v>
      </c>
    </row>
    <row r="4306" spans="2:2">
      <c r="B4306" s="31">
        <v>53</v>
      </c>
    </row>
    <row r="4307" spans="2:2">
      <c r="B4307" s="31">
        <v>61</v>
      </c>
    </row>
    <row r="4308" spans="2:2">
      <c r="B4308" s="31">
        <v>60</v>
      </c>
    </row>
    <row r="4309" spans="2:2">
      <c r="B4309" s="31">
        <v>55</v>
      </c>
    </row>
    <row r="4310" spans="2:2">
      <c r="B4310" s="31">
        <v>57</v>
      </c>
    </row>
    <row r="4311" spans="2:2">
      <c r="B4311" s="31">
        <v>59</v>
      </c>
    </row>
    <row r="4312" spans="2:2">
      <c r="B4312" s="31">
        <v>59</v>
      </c>
    </row>
    <row r="4313" spans="2:2">
      <c r="B4313" s="31">
        <v>52</v>
      </c>
    </row>
    <row r="4314" spans="2:2">
      <c r="B4314" s="31">
        <v>63</v>
      </c>
    </row>
    <row r="4315" spans="2:2">
      <c r="B4315" s="31">
        <v>63</v>
      </c>
    </row>
    <row r="4316" spans="2:2">
      <c r="B4316" s="31">
        <v>64</v>
      </c>
    </row>
    <row r="4317" spans="2:2">
      <c r="B4317" s="31">
        <v>54</v>
      </c>
    </row>
    <row r="4318" spans="2:2">
      <c r="B4318" s="31">
        <v>59</v>
      </c>
    </row>
    <row r="4319" spans="2:2">
      <c r="B4319" s="31">
        <v>61</v>
      </c>
    </row>
    <row r="4320" spans="2:2">
      <c r="B4320" s="31">
        <v>60</v>
      </c>
    </row>
    <row r="4321" spans="2:2">
      <c r="B4321" s="31">
        <v>57</v>
      </c>
    </row>
    <row r="4322" spans="2:2">
      <c r="B4322" s="31">
        <v>64</v>
      </c>
    </row>
    <row r="4323" spans="2:2">
      <c r="B4323" s="31">
        <v>61</v>
      </c>
    </row>
    <row r="4324" spans="2:2">
      <c r="B4324" s="31">
        <v>65</v>
      </c>
    </row>
    <row r="4325" spans="2:2">
      <c r="B4325" s="31">
        <v>61</v>
      </c>
    </row>
    <row r="4326" spans="2:2">
      <c r="B4326" s="31">
        <v>52</v>
      </c>
    </row>
    <row r="4327" spans="2:2">
      <c r="B4327" s="31">
        <v>58</v>
      </c>
    </row>
    <row r="4328" spans="2:2">
      <c r="B4328" s="31">
        <v>61</v>
      </c>
    </row>
    <row r="4329" spans="2:2">
      <c r="B4329" s="31">
        <v>63</v>
      </c>
    </row>
    <row r="4330" spans="2:2">
      <c r="B4330" s="31">
        <v>51</v>
      </c>
    </row>
    <row r="4331" spans="2:2">
      <c r="B4331" s="31">
        <v>58</v>
      </c>
    </row>
    <row r="4332" spans="2:2">
      <c r="B4332" s="31">
        <v>62</v>
      </c>
    </row>
    <row r="4333" spans="2:2">
      <c r="B4333" s="31">
        <v>57</v>
      </c>
    </row>
    <row r="4334" spans="2:2">
      <c r="B4334" s="31">
        <v>63</v>
      </c>
    </row>
    <row r="4335" spans="2:2">
      <c r="B4335" s="31">
        <v>59</v>
      </c>
    </row>
    <row r="4336" spans="2:2">
      <c r="B4336" s="31">
        <v>59</v>
      </c>
    </row>
    <row r="4337" spans="2:2">
      <c r="B4337" s="31">
        <v>61</v>
      </c>
    </row>
    <row r="4338" spans="2:2">
      <c r="B4338" s="31">
        <v>59</v>
      </c>
    </row>
    <row r="4339" spans="2:2">
      <c r="B4339" s="31">
        <v>65</v>
      </c>
    </row>
    <row r="4340" spans="2:2">
      <c r="B4340" s="31">
        <v>59</v>
      </c>
    </row>
    <row r="4341" spans="2:2">
      <c r="B4341" s="31">
        <v>62</v>
      </c>
    </row>
    <row r="4342" spans="2:2">
      <c r="B4342" s="31">
        <v>60</v>
      </c>
    </row>
    <row r="4343" spans="2:2">
      <c r="B4343" s="31">
        <v>55</v>
      </c>
    </row>
    <row r="4344" spans="2:2">
      <c r="B4344" s="31">
        <v>59</v>
      </c>
    </row>
    <row r="4345" spans="2:2">
      <c r="B4345" s="31">
        <v>58</v>
      </c>
    </row>
    <row r="4346" spans="2:2">
      <c r="B4346" s="31">
        <v>53</v>
      </c>
    </row>
    <row r="4347" spans="2:2">
      <c r="B4347" s="31">
        <v>61</v>
      </c>
    </row>
    <row r="4348" spans="2:2">
      <c r="B4348" s="31">
        <v>68</v>
      </c>
    </row>
    <row r="4349" spans="2:2">
      <c r="B4349" s="31">
        <v>59</v>
      </c>
    </row>
    <row r="4350" spans="2:2">
      <c r="B4350" s="31">
        <v>57</v>
      </c>
    </row>
    <row r="4351" spans="2:2">
      <c r="B4351" s="31">
        <v>59</v>
      </c>
    </row>
    <row r="4352" spans="2:2">
      <c r="B4352" s="31">
        <v>54</v>
      </c>
    </row>
    <row r="4353" spans="2:2">
      <c r="B4353" s="31">
        <v>61</v>
      </c>
    </row>
    <row r="4354" spans="2:2">
      <c r="B4354" s="31">
        <v>55</v>
      </c>
    </row>
    <row r="4355" spans="2:2">
      <c r="B4355" s="31">
        <v>57</v>
      </c>
    </row>
    <row r="4356" spans="2:2">
      <c r="B4356" s="31">
        <v>57</v>
      </c>
    </row>
    <row r="4357" spans="2:2">
      <c r="B4357" s="31">
        <v>62</v>
      </c>
    </row>
    <row r="4358" spans="2:2">
      <c r="B4358" s="31">
        <v>60</v>
      </c>
    </row>
    <row r="4359" spans="2:2">
      <c r="B4359" s="31">
        <v>53</v>
      </c>
    </row>
    <row r="4360" spans="2:2">
      <c r="B4360" s="31">
        <v>59</v>
      </c>
    </row>
    <row r="4361" spans="2:2">
      <c r="B4361" s="31">
        <v>61</v>
      </c>
    </row>
    <row r="4362" spans="2:2">
      <c r="B4362" s="31">
        <v>57</v>
      </c>
    </row>
    <row r="4363" spans="2:2">
      <c r="B4363" s="31">
        <v>62</v>
      </c>
    </row>
    <row r="4364" spans="2:2">
      <c r="B4364" s="31">
        <v>54</v>
      </c>
    </row>
    <row r="4365" spans="2:2">
      <c r="B4365" s="31">
        <v>55</v>
      </c>
    </row>
    <row r="4366" spans="2:2">
      <c r="B4366" s="31">
        <v>65</v>
      </c>
    </row>
    <row r="4367" spans="2:2">
      <c r="B4367" s="31">
        <v>54</v>
      </c>
    </row>
    <row r="4368" spans="2:2">
      <c r="B4368" s="31">
        <v>60</v>
      </c>
    </row>
    <row r="4369" spans="2:2">
      <c r="B4369" s="31">
        <v>64</v>
      </c>
    </row>
    <row r="4370" spans="2:2">
      <c r="B4370" s="31">
        <v>52</v>
      </c>
    </row>
    <row r="4371" spans="2:2">
      <c r="B4371" s="31">
        <v>63</v>
      </c>
    </row>
    <row r="4372" spans="2:2">
      <c r="B4372" s="31">
        <v>62</v>
      </c>
    </row>
    <row r="4373" spans="2:2">
      <c r="B4373" s="31">
        <v>63</v>
      </c>
    </row>
    <row r="4374" spans="2:2">
      <c r="B4374" s="31">
        <v>58</v>
      </c>
    </row>
    <row r="4375" spans="2:2">
      <c r="B4375" s="31">
        <v>65</v>
      </c>
    </row>
    <row r="4376" spans="2:2">
      <c r="B4376" s="31">
        <v>53</v>
      </c>
    </row>
    <row r="4377" spans="2:2">
      <c r="B4377" s="31">
        <v>56</v>
      </c>
    </row>
    <row r="4378" spans="2:2">
      <c r="B4378" s="31">
        <v>54</v>
      </c>
    </row>
    <row r="4379" spans="2:2">
      <c r="B4379" s="31">
        <v>57</v>
      </c>
    </row>
    <row r="4380" spans="2:2">
      <c r="B4380" s="31">
        <v>56</v>
      </c>
    </row>
    <row r="4381" spans="2:2">
      <c r="B4381" s="31">
        <v>58</v>
      </c>
    </row>
    <row r="4382" spans="2:2">
      <c r="B4382" s="31">
        <v>63</v>
      </c>
    </row>
    <row r="4383" spans="2:2">
      <c r="B4383" s="31">
        <v>65</v>
      </c>
    </row>
    <row r="4384" spans="2:2">
      <c r="B4384" s="31">
        <v>51</v>
      </c>
    </row>
    <row r="4385" spans="2:2">
      <c r="B4385" s="31">
        <v>56</v>
      </c>
    </row>
    <row r="4386" spans="2:2">
      <c r="B4386" s="31">
        <v>62</v>
      </c>
    </row>
    <row r="4387" spans="2:2">
      <c r="B4387" s="31">
        <v>62</v>
      </c>
    </row>
    <row r="4388" spans="2:2">
      <c r="B4388" s="31">
        <v>56</v>
      </c>
    </row>
    <row r="4389" spans="2:2">
      <c r="B4389" s="31">
        <v>54</v>
      </c>
    </row>
    <row r="4390" spans="2:2">
      <c r="B4390" s="31">
        <v>59</v>
      </c>
    </row>
    <row r="4391" spans="2:2">
      <c r="B4391" s="31">
        <v>54</v>
      </c>
    </row>
    <row r="4392" spans="2:2">
      <c r="B4392" s="31">
        <v>58</v>
      </c>
    </row>
    <row r="4393" spans="2:2">
      <c r="B4393" s="31">
        <v>63</v>
      </c>
    </row>
    <row r="4394" spans="2:2">
      <c r="B4394" s="31">
        <v>73</v>
      </c>
    </row>
    <row r="4395" spans="2:2">
      <c r="B4395" s="31">
        <v>57</v>
      </c>
    </row>
    <row r="4396" spans="2:2">
      <c r="B4396" s="31">
        <v>66</v>
      </c>
    </row>
    <row r="4397" spans="2:2">
      <c r="B4397" s="31">
        <v>65</v>
      </c>
    </row>
    <row r="4398" spans="2:2">
      <c r="B4398" s="31">
        <v>60</v>
      </c>
    </row>
    <row r="4399" spans="2:2">
      <c r="B4399" s="31">
        <v>60</v>
      </c>
    </row>
    <row r="4400" spans="2:2">
      <c r="B4400" s="31">
        <v>63</v>
      </c>
    </row>
    <row r="4401" spans="2:2">
      <c r="B4401" s="31">
        <v>62</v>
      </c>
    </row>
    <row r="4402" spans="2:2">
      <c r="B4402" s="31">
        <v>64</v>
      </c>
    </row>
    <row r="4403" spans="2:2">
      <c r="B4403" s="31">
        <v>67</v>
      </c>
    </row>
    <row r="4404" spans="2:2">
      <c r="B4404" s="31">
        <v>64</v>
      </c>
    </row>
    <row r="4405" spans="2:2">
      <c r="B4405" s="31">
        <v>53</v>
      </c>
    </row>
    <row r="4406" spans="2:2">
      <c r="B4406" s="31">
        <v>64</v>
      </c>
    </row>
    <row r="4407" spans="2:2">
      <c r="B4407" s="31">
        <v>55</v>
      </c>
    </row>
    <row r="4408" spans="2:2">
      <c r="B4408" s="31">
        <v>57</v>
      </c>
    </row>
    <row r="4409" spans="2:2">
      <c r="B4409" s="31">
        <v>54</v>
      </c>
    </row>
    <row r="4410" spans="2:2">
      <c r="B4410" s="31">
        <v>65</v>
      </c>
    </row>
    <row r="4411" spans="2:2">
      <c r="B4411" s="31">
        <v>57</v>
      </c>
    </row>
    <row r="4412" spans="2:2">
      <c r="B4412" s="31">
        <v>57</v>
      </c>
    </row>
    <row r="4413" spans="2:2">
      <c r="B4413" s="31">
        <v>60</v>
      </c>
    </row>
    <row r="4414" spans="2:2">
      <c r="B4414" s="31">
        <v>51</v>
      </c>
    </row>
    <row r="4415" spans="2:2">
      <c r="B4415" s="31">
        <v>57</v>
      </c>
    </row>
    <row r="4416" spans="2:2">
      <c r="B4416" s="31">
        <v>58</v>
      </c>
    </row>
    <row r="4417" spans="2:2">
      <c r="B4417" s="31">
        <v>62</v>
      </c>
    </row>
    <row r="4418" spans="2:2">
      <c r="B4418" s="31">
        <v>52</v>
      </c>
    </row>
    <row r="4419" spans="2:2">
      <c r="B4419" s="31">
        <v>62</v>
      </c>
    </row>
    <row r="4420" spans="2:2">
      <c r="B4420" s="31">
        <v>57</v>
      </c>
    </row>
    <row r="4421" spans="2:2">
      <c r="B4421" s="31">
        <v>64</v>
      </c>
    </row>
    <row r="4422" spans="2:2">
      <c r="B4422" s="31">
        <v>52</v>
      </c>
    </row>
    <row r="4423" spans="2:2">
      <c r="B4423" s="31">
        <v>58</v>
      </c>
    </row>
    <row r="4424" spans="2:2">
      <c r="B4424" s="31">
        <v>61</v>
      </c>
    </row>
    <row r="4425" spans="2:2">
      <c r="B4425" s="31">
        <v>64</v>
      </c>
    </row>
    <row r="4426" spans="2:2">
      <c r="B4426" s="31">
        <v>71</v>
      </c>
    </row>
    <row r="4427" spans="2:2">
      <c r="B4427" s="31">
        <v>62</v>
      </c>
    </row>
    <row r="4428" spans="2:2">
      <c r="B4428" s="31">
        <v>62</v>
      </c>
    </row>
    <row r="4429" spans="2:2">
      <c r="B4429" s="31">
        <v>70</v>
      </c>
    </row>
    <row r="4430" spans="2:2">
      <c r="B4430" s="31">
        <v>64</v>
      </c>
    </row>
    <row r="4431" spans="2:2">
      <c r="B4431" s="31">
        <v>61</v>
      </c>
    </row>
    <row r="4432" spans="2:2">
      <c r="B4432" s="31">
        <v>57</v>
      </c>
    </row>
    <row r="4433" spans="2:2">
      <c r="B4433" s="31">
        <v>59</v>
      </c>
    </row>
    <row r="4434" spans="2:2">
      <c r="B4434" s="31">
        <v>61</v>
      </c>
    </row>
    <row r="4435" spans="2:2">
      <c r="B4435" s="31">
        <v>64</v>
      </c>
    </row>
    <row r="4436" spans="2:2">
      <c r="B4436" s="31">
        <v>56</v>
      </c>
    </row>
    <row r="4437" spans="2:2">
      <c r="B4437" s="31">
        <v>64</v>
      </c>
    </row>
    <row r="4438" spans="2:2">
      <c r="B4438" s="31">
        <v>60</v>
      </c>
    </row>
    <row r="4439" spans="2:2">
      <c r="B4439" s="31">
        <v>52</v>
      </c>
    </row>
    <row r="4440" spans="2:2">
      <c r="B4440" s="31">
        <v>56</v>
      </c>
    </row>
    <row r="4441" spans="2:2">
      <c r="B4441" s="31">
        <v>58</v>
      </c>
    </row>
    <row r="4442" spans="2:2">
      <c r="B4442" s="31">
        <v>62</v>
      </c>
    </row>
    <row r="4443" spans="2:2">
      <c r="B4443" s="31">
        <v>54</v>
      </c>
    </row>
    <row r="4444" spans="2:2">
      <c r="B4444" s="31">
        <v>57</v>
      </c>
    </row>
    <row r="4445" spans="2:2">
      <c r="B4445" s="31">
        <v>53</v>
      </c>
    </row>
    <row r="4446" spans="2:2">
      <c r="B4446" s="31">
        <v>57</v>
      </c>
    </row>
    <row r="4447" spans="2:2">
      <c r="B4447" s="31">
        <v>55</v>
      </c>
    </row>
    <row r="4448" spans="2:2">
      <c r="B4448" s="31">
        <v>57</v>
      </c>
    </row>
    <row r="4449" spans="2:2">
      <c r="B4449" s="31">
        <v>57</v>
      </c>
    </row>
    <row r="4450" spans="2:2">
      <c r="B4450" s="31">
        <v>57</v>
      </c>
    </row>
    <row r="4451" spans="2:2">
      <c r="B4451" s="31">
        <v>62</v>
      </c>
    </row>
    <row r="4452" spans="2:2">
      <c r="B4452" s="31">
        <v>59</v>
      </c>
    </row>
    <row r="4453" spans="2:2">
      <c r="B4453" s="31">
        <v>65</v>
      </c>
    </row>
    <row r="4454" spans="2:2">
      <c r="B4454" s="31">
        <v>58</v>
      </c>
    </row>
    <row r="4455" spans="2:2">
      <c r="B4455" s="31">
        <v>69</v>
      </c>
    </row>
    <row r="4456" spans="2:2">
      <c r="B4456" s="31">
        <v>69</v>
      </c>
    </row>
    <row r="4457" spans="2:2">
      <c r="B4457" s="31">
        <v>68</v>
      </c>
    </row>
    <row r="4458" spans="2:2">
      <c r="B4458" s="31">
        <v>67</v>
      </c>
    </row>
    <row r="4459" spans="2:2">
      <c r="B4459" s="31">
        <v>61</v>
      </c>
    </row>
    <row r="4460" spans="2:2">
      <c r="B4460" s="31">
        <v>60</v>
      </c>
    </row>
    <row r="4461" spans="2:2">
      <c r="B4461" s="31">
        <v>65</v>
      </c>
    </row>
    <row r="4462" spans="2:2">
      <c r="B4462" s="31">
        <v>65</v>
      </c>
    </row>
    <row r="4463" spans="2:2">
      <c r="B4463" s="31">
        <v>60</v>
      </c>
    </row>
    <row r="4464" spans="2:2">
      <c r="B4464" s="31">
        <v>63</v>
      </c>
    </row>
    <row r="4465" spans="2:2">
      <c r="B4465" s="31">
        <v>70</v>
      </c>
    </row>
    <row r="4466" spans="2:2">
      <c r="B4466" s="31">
        <v>64</v>
      </c>
    </row>
    <row r="4467" spans="2:2">
      <c r="B4467" s="31">
        <v>60</v>
      </c>
    </row>
    <row r="4468" spans="2:2">
      <c r="B4468" s="31">
        <v>64</v>
      </c>
    </row>
    <row r="4469" spans="2:2">
      <c r="B4469" s="31">
        <v>53</v>
      </c>
    </row>
    <row r="4470" spans="2:2">
      <c r="B4470" s="31">
        <v>56</v>
      </c>
    </row>
    <row r="4471" spans="2:2">
      <c r="B4471" s="31">
        <v>57</v>
      </c>
    </row>
    <row r="4472" spans="2:2">
      <c r="B4472" s="31">
        <v>64</v>
      </c>
    </row>
    <row r="4473" spans="2:2">
      <c r="B4473" s="31">
        <v>58</v>
      </c>
    </row>
    <row r="4474" spans="2:2">
      <c r="B4474" s="31">
        <v>61</v>
      </c>
    </row>
    <row r="4475" spans="2:2">
      <c r="B4475" s="31">
        <v>61</v>
      </c>
    </row>
    <row r="4476" spans="2:2">
      <c r="B4476" s="31">
        <v>58</v>
      </c>
    </row>
    <row r="4477" spans="2:2">
      <c r="B4477" s="31">
        <v>57</v>
      </c>
    </row>
    <row r="4478" spans="2:2">
      <c r="B4478" s="31">
        <v>60</v>
      </c>
    </row>
    <row r="4479" spans="2:2">
      <c r="B4479" s="31">
        <v>67</v>
      </c>
    </row>
    <row r="4480" spans="2:2">
      <c r="B4480" s="31">
        <v>52</v>
      </c>
    </row>
    <row r="4481" spans="2:2">
      <c r="B4481" s="31">
        <v>60</v>
      </c>
    </row>
    <row r="4482" spans="2:2">
      <c r="B4482" s="31">
        <v>53</v>
      </c>
    </row>
    <row r="4483" spans="2:2">
      <c r="B4483" s="31">
        <v>64</v>
      </c>
    </row>
    <row r="4484" spans="2:2">
      <c r="B4484" s="31">
        <v>63</v>
      </c>
    </row>
    <row r="4485" spans="2:2">
      <c r="B4485" s="31">
        <v>65</v>
      </c>
    </row>
    <row r="4486" spans="2:2">
      <c r="B4486" s="31">
        <v>64</v>
      </c>
    </row>
    <row r="4487" spans="2:2">
      <c r="B4487" s="31">
        <v>56</v>
      </c>
    </row>
    <row r="4488" spans="2:2">
      <c r="B4488" s="31">
        <v>58</v>
      </c>
    </row>
    <row r="4489" spans="2:2">
      <c r="B4489" s="31">
        <v>57</v>
      </c>
    </row>
    <row r="4490" spans="2:2">
      <c r="B4490" s="31">
        <v>65</v>
      </c>
    </row>
    <row r="4491" spans="2:2">
      <c r="B4491" s="31">
        <v>58</v>
      </c>
    </row>
    <row r="4492" spans="2:2">
      <c r="B4492" s="31">
        <v>53</v>
      </c>
    </row>
    <row r="4493" spans="2:2">
      <c r="B4493" s="31">
        <v>55</v>
      </c>
    </row>
    <row r="4494" spans="2:2">
      <c r="B4494" s="31">
        <v>50</v>
      </c>
    </row>
    <row r="4495" spans="2:2">
      <c r="B4495" s="31">
        <v>54</v>
      </c>
    </row>
    <row r="4496" spans="2:2">
      <c r="B4496" s="31">
        <v>56</v>
      </c>
    </row>
    <row r="4497" spans="2:2">
      <c r="B4497" s="31">
        <v>67</v>
      </c>
    </row>
    <row r="4498" spans="2:2">
      <c r="B4498" s="31">
        <v>57</v>
      </c>
    </row>
    <row r="4499" spans="2:2">
      <c r="B4499" s="31">
        <v>65</v>
      </c>
    </row>
    <row r="4500" spans="2:2">
      <c r="B4500" s="31">
        <v>61</v>
      </c>
    </row>
    <row r="4501" spans="2:2">
      <c r="B4501" s="31">
        <v>68</v>
      </c>
    </row>
    <row r="4502" spans="2:2">
      <c r="B4502" s="31">
        <v>64</v>
      </c>
    </row>
    <row r="4503" spans="2:2">
      <c r="B4503" s="31">
        <v>55</v>
      </c>
    </row>
    <row r="4504" spans="2:2">
      <c r="B4504" s="31">
        <v>58</v>
      </c>
    </row>
    <row r="4505" spans="2:2">
      <c r="B4505" s="31">
        <v>53</v>
      </c>
    </row>
    <row r="4506" spans="2:2">
      <c r="B4506" s="31">
        <v>55</v>
      </c>
    </row>
    <row r="4507" spans="2:2">
      <c r="B4507" s="31">
        <v>63</v>
      </c>
    </row>
    <row r="4508" spans="2:2">
      <c r="B4508" s="31">
        <v>62</v>
      </c>
    </row>
    <row r="4509" spans="2:2">
      <c r="B4509" s="31">
        <v>63</v>
      </c>
    </row>
    <row r="4510" spans="2:2">
      <c r="B4510" s="31">
        <v>55</v>
      </c>
    </row>
    <row r="4511" spans="2:2">
      <c r="B4511" s="31">
        <v>52</v>
      </c>
    </row>
    <row r="4512" spans="2:2">
      <c r="B4512" s="31">
        <v>51</v>
      </c>
    </row>
    <row r="4513" spans="2:2">
      <c r="B4513" s="31">
        <v>70</v>
      </c>
    </row>
    <row r="4514" spans="2:2">
      <c r="B4514" s="31">
        <v>60</v>
      </c>
    </row>
    <row r="4515" spans="2:2">
      <c r="B4515" s="31">
        <v>53</v>
      </c>
    </row>
    <row r="4516" spans="2:2">
      <c r="B4516" s="31">
        <v>58</v>
      </c>
    </row>
    <row r="4517" spans="2:2">
      <c r="B4517" s="31">
        <v>61</v>
      </c>
    </row>
    <row r="4518" spans="2:2">
      <c r="B4518" s="31">
        <v>64</v>
      </c>
    </row>
    <row r="4519" spans="2:2">
      <c r="B4519" s="31">
        <v>61</v>
      </c>
    </row>
    <row r="4520" spans="2:2">
      <c r="B4520" s="31">
        <v>52</v>
      </c>
    </row>
    <row r="4521" spans="2:2">
      <c r="B4521" s="31">
        <v>58</v>
      </c>
    </row>
    <row r="4522" spans="2:2">
      <c r="B4522" s="31">
        <v>61</v>
      </c>
    </row>
    <row r="4523" spans="2:2">
      <c r="B4523" s="31">
        <v>57</v>
      </c>
    </row>
    <row r="4524" spans="2:2">
      <c r="B4524" s="31">
        <v>55</v>
      </c>
    </row>
    <row r="4525" spans="2:2">
      <c r="B4525" s="31">
        <v>49</v>
      </c>
    </row>
    <row r="4526" spans="2:2">
      <c r="B4526" s="31">
        <v>65</v>
      </c>
    </row>
    <row r="4527" spans="2:2">
      <c r="B4527" s="31">
        <v>61</v>
      </c>
    </row>
    <row r="4528" spans="2:2">
      <c r="B4528" s="31">
        <v>54</v>
      </c>
    </row>
    <row r="4529" spans="2:2">
      <c r="B4529" s="31">
        <v>54</v>
      </c>
    </row>
    <row r="4530" spans="2:2">
      <c r="B4530" s="31">
        <v>60</v>
      </c>
    </row>
    <row r="4531" spans="2:2">
      <c r="B4531" s="31">
        <v>54</v>
      </c>
    </row>
    <row r="4532" spans="2:2">
      <c r="B4532" s="31">
        <v>60</v>
      </c>
    </row>
    <row r="4533" spans="2:2">
      <c r="B4533" s="31">
        <v>61</v>
      </c>
    </row>
    <row r="4534" spans="2:2">
      <c r="B4534" s="31">
        <v>51</v>
      </c>
    </row>
    <row r="4535" spans="2:2">
      <c r="B4535" s="31">
        <v>67</v>
      </c>
    </row>
    <row r="4536" spans="2:2">
      <c r="B4536" s="31">
        <v>57</v>
      </c>
    </row>
    <row r="4537" spans="2:2">
      <c r="B4537" s="31">
        <v>64</v>
      </c>
    </row>
    <row r="4538" spans="2:2">
      <c r="B4538" s="31">
        <v>57</v>
      </c>
    </row>
    <row r="4539" spans="2:2">
      <c r="B4539" s="31">
        <v>69</v>
      </c>
    </row>
    <row r="4540" spans="2:2">
      <c r="B4540" s="31">
        <v>67</v>
      </c>
    </row>
    <row r="4541" spans="2:2">
      <c r="B4541" s="31">
        <v>53</v>
      </c>
    </row>
    <row r="4542" spans="2:2">
      <c r="B4542" s="31">
        <v>54</v>
      </c>
    </row>
    <row r="4543" spans="2:2">
      <c r="B4543" s="31">
        <v>62</v>
      </c>
    </row>
    <row r="4544" spans="2:2">
      <c r="B4544" s="31">
        <v>63</v>
      </c>
    </row>
    <row r="4545" spans="2:2">
      <c r="B4545" s="31">
        <v>58</v>
      </c>
    </row>
    <row r="4546" spans="2:2">
      <c r="B4546" s="31">
        <v>55</v>
      </c>
    </row>
    <row r="4547" spans="2:2">
      <c r="B4547" s="31">
        <v>57</v>
      </c>
    </row>
    <row r="4548" spans="2:2">
      <c r="B4548" s="31">
        <v>67</v>
      </c>
    </row>
    <row r="4549" spans="2:2">
      <c r="B4549" s="31">
        <v>61</v>
      </c>
    </row>
    <row r="4550" spans="2:2">
      <c r="B4550" s="31">
        <v>55</v>
      </c>
    </row>
    <row r="4551" spans="2:2">
      <c r="B4551" s="31">
        <v>63</v>
      </c>
    </row>
    <row r="4552" spans="2:2">
      <c r="B4552" s="31">
        <v>60</v>
      </c>
    </row>
    <row r="4553" spans="2:2">
      <c r="B4553" s="31">
        <v>60</v>
      </c>
    </row>
    <row r="4554" spans="2:2">
      <c r="B4554" s="31">
        <v>60</v>
      </c>
    </row>
    <row r="4555" spans="2:2">
      <c r="B4555" s="31">
        <v>57</v>
      </c>
    </row>
    <row r="4556" spans="2:2">
      <c r="B4556" s="31">
        <v>53</v>
      </c>
    </row>
    <row r="4557" spans="2:2">
      <c r="B4557" s="31">
        <v>52</v>
      </c>
    </row>
    <row r="4558" spans="2:2">
      <c r="B4558" s="31">
        <v>54</v>
      </c>
    </row>
    <row r="4559" spans="2:2">
      <c r="B4559" s="31">
        <v>58</v>
      </c>
    </row>
    <row r="4560" spans="2:2">
      <c r="B4560" s="31">
        <v>56</v>
      </c>
    </row>
    <row r="4561" spans="2:2">
      <c r="B4561" s="31">
        <v>56</v>
      </c>
    </row>
    <row r="4562" spans="2:2">
      <c r="B4562" s="31">
        <v>53</v>
      </c>
    </row>
    <row r="4563" spans="2:2">
      <c r="B4563" s="31">
        <v>53</v>
      </c>
    </row>
    <row r="4564" spans="2:2">
      <c r="B4564" s="31">
        <v>54</v>
      </c>
    </row>
    <row r="4565" spans="2:2">
      <c r="B4565" s="31">
        <v>59</v>
      </c>
    </row>
    <row r="4566" spans="2:2">
      <c r="B4566" s="31">
        <v>58</v>
      </c>
    </row>
    <row r="4567" spans="2:2">
      <c r="B4567" s="31">
        <v>56</v>
      </c>
    </row>
    <row r="4568" spans="2:2">
      <c r="B4568" s="31">
        <v>53</v>
      </c>
    </row>
    <row r="4569" spans="2:2">
      <c r="B4569" s="31">
        <v>56</v>
      </c>
    </row>
    <row r="4570" spans="2:2">
      <c r="B4570" s="31">
        <v>54</v>
      </c>
    </row>
    <row r="4571" spans="2:2">
      <c r="B4571" s="31">
        <v>59</v>
      </c>
    </row>
    <row r="4572" spans="2:2">
      <c r="B4572" s="31">
        <v>57</v>
      </c>
    </row>
    <row r="4573" spans="2:2">
      <c r="B4573" s="31">
        <v>65</v>
      </c>
    </row>
    <row r="4574" spans="2:2">
      <c r="B4574" s="31">
        <v>63</v>
      </c>
    </row>
    <row r="4575" spans="2:2">
      <c r="B4575" s="31">
        <v>68</v>
      </c>
    </row>
    <row r="4576" spans="2:2">
      <c r="B4576" s="31">
        <v>60</v>
      </c>
    </row>
    <row r="4577" spans="2:2">
      <c r="B4577" s="31">
        <v>53</v>
      </c>
    </row>
    <row r="4578" spans="2:2">
      <c r="B4578" s="31">
        <v>59</v>
      </c>
    </row>
    <row r="4579" spans="2:2">
      <c r="B4579" s="31">
        <v>63</v>
      </c>
    </row>
    <row r="4580" spans="2:2">
      <c r="B4580" s="31">
        <v>64</v>
      </c>
    </row>
    <row r="4581" spans="2:2">
      <c r="B4581" s="31">
        <v>58</v>
      </c>
    </row>
    <row r="4582" spans="2:2">
      <c r="B4582" s="31">
        <v>58</v>
      </c>
    </row>
    <row r="4583" spans="2:2">
      <c r="B4583" s="31">
        <v>65</v>
      </c>
    </row>
    <row r="4584" spans="2:2">
      <c r="B4584" s="31">
        <v>59</v>
      </c>
    </row>
    <row r="4585" spans="2:2">
      <c r="B4585" s="31">
        <v>57</v>
      </c>
    </row>
    <row r="4586" spans="2:2">
      <c r="B4586" s="31">
        <v>64</v>
      </c>
    </row>
    <row r="4587" spans="2:2">
      <c r="B4587" s="31">
        <v>68</v>
      </c>
    </row>
    <row r="4588" spans="2:2">
      <c r="B4588" s="31">
        <v>63</v>
      </c>
    </row>
    <row r="4589" spans="2:2">
      <c r="B4589" s="31">
        <v>65</v>
      </c>
    </row>
    <row r="4590" spans="2:2">
      <c r="B4590" s="31">
        <v>52</v>
      </c>
    </row>
    <row r="4591" spans="2:2">
      <c r="B4591" s="31">
        <v>64</v>
      </c>
    </row>
    <row r="4592" spans="2:2">
      <c r="B4592" s="31">
        <v>64</v>
      </c>
    </row>
    <row r="4593" spans="2:2">
      <c r="B4593" s="31">
        <v>70</v>
      </c>
    </row>
    <row r="4594" spans="2:2">
      <c r="B4594" s="31">
        <v>64</v>
      </c>
    </row>
    <row r="4595" spans="2:2">
      <c r="B4595" s="31">
        <v>58</v>
      </c>
    </row>
    <row r="4596" spans="2:2">
      <c r="B4596" s="31">
        <v>67</v>
      </c>
    </row>
    <row r="4597" spans="2:2">
      <c r="B4597" s="31">
        <v>57</v>
      </c>
    </row>
    <row r="4598" spans="2:2">
      <c r="B4598" s="31">
        <v>58</v>
      </c>
    </row>
    <row r="4599" spans="2:2">
      <c r="B4599" s="31">
        <v>64</v>
      </c>
    </row>
    <row r="4600" spans="2:2">
      <c r="B4600" s="31">
        <v>66</v>
      </c>
    </row>
    <row r="4601" spans="2:2">
      <c r="B4601" s="31">
        <v>63</v>
      </c>
    </row>
    <row r="4602" spans="2:2">
      <c r="B4602" s="31">
        <v>61</v>
      </c>
    </row>
    <row r="4603" spans="2:2">
      <c r="B4603" s="31">
        <v>56</v>
      </c>
    </row>
    <row r="4604" spans="2:2">
      <c r="B4604" s="31">
        <v>60</v>
      </c>
    </row>
    <row r="4605" spans="2:2">
      <c r="B4605" s="31">
        <v>59</v>
      </c>
    </row>
    <row r="4606" spans="2:2">
      <c r="B4606" s="31">
        <v>59</v>
      </c>
    </row>
    <row r="4607" spans="2:2">
      <c r="B4607" s="31">
        <v>57</v>
      </c>
    </row>
    <row r="4608" spans="2:2">
      <c r="B4608" s="31">
        <v>58</v>
      </c>
    </row>
    <row r="4609" spans="2:2">
      <c r="B4609" s="31">
        <v>71</v>
      </c>
    </row>
    <row r="4610" spans="2:2">
      <c r="B4610" s="31">
        <v>56</v>
      </c>
    </row>
    <row r="4611" spans="2:2">
      <c r="B4611" s="31">
        <v>54</v>
      </c>
    </row>
    <row r="4612" spans="2:2">
      <c r="B4612" s="31">
        <v>58</v>
      </c>
    </row>
    <row r="4613" spans="2:2">
      <c r="B4613" s="31">
        <v>46</v>
      </c>
    </row>
    <row r="4614" spans="2:2">
      <c r="B4614" s="31">
        <v>58</v>
      </c>
    </row>
    <row r="4615" spans="2:2">
      <c r="B4615" s="31">
        <v>54</v>
      </c>
    </row>
    <row r="4616" spans="2:2">
      <c r="B4616" s="31">
        <v>54</v>
      </c>
    </row>
    <row r="4617" spans="2:2">
      <c r="B4617" s="31">
        <v>57</v>
      </c>
    </row>
    <row r="4618" spans="2:2">
      <c r="B4618" s="31">
        <v>55</v>
      </c>
    </row>
    <row r="4619" spans="2:2">
      <c r="B4619" s="31">
        <v>68</v>
      </c>
    </row>
    <row r="4620" spans="2:2">
      <c r="B4620" s="31">
        <v>54</v>
      </c>
    </row>
    <row r="4621" spans="2:2">
      <c r="B4621" s="31">
        <v>60</v>
      </c>
    </row>
    <row r="4622" spans="2:2">
      <c r="B4622" s="31">
        <v>54</v>
      </c>
    </row>
    <row r="4623" spans="2:2">
      <c r="B4623" s="31">
        <v>51</v>
      </c>
    </row>
    <row r="4624" spans="2:2">
      <c r="B4624" s="31">
        <v>59</v>
      </c>
    </row>
    <row r="4625" spans="2:2">
      <c r="B4625" s="31">
        <v>61</v>
      </c>
    </row>
    <row r="4626" spans="2:2">
      <c r="B4626" s="31">
        <v>53</v>
      </c>
    </row>
    <row r="4627" spans="2:2">
      <c r="B4627" s="31">
        <v>56</v>
      </c>
    </row>
    <row r="4628" spans="2:2">
      <c r="B4628" s="31">
        <v>56</v>
      </c>
    </row>
    <row r="4629" spans="2:2">
      <c r="B4629" s="31">
        <v>61</v>
      </c>
    </row>
    <row r="4630" spans="2:2">
      <c r="B4630" s="31">
        <v>57</v>
      </c>
    </row>
    <row r="4631" spans="2:2">
      <c r="B4631" s="31">
        <v>68</v>
      </c>
    </row>
    <row r="4632" spans="2:2">
      <c r="B4632" s="31">
        <v>57</v>
      </c>
    </row>
    <row r="4633" spans="2:2">
      <c r="B4633" s="31">
        <v>52</v>
      </c>
    </row>
    <row r="4634" spans="2:2">
      <c r="B4634" s="31">
        <v>50</v>
      </c>
    </row>
    <row r="4635" spans="2:2">
      <c r="B4635" s="31">
        <v>55</v>
      </c>
    </row>
    <row r="4636" spans="2:2">
      <c r="B4636" s="31">
        <v>65</v>
      </c>
    </row>
    <row r="4637" spans="2:2">
      <c r="B4637" s="31">
        <v>52</v>
      </c>
    </row>
    <row r="4638" spans="2:2">
      <c r="B4638" s="31">
        <v>56</v>
      </c>
    </row>
    <row r="4639" spans="2:2">
      <c r="B4639" s="31">
        <v>67</v>
      </c>
    </row>
    <row r="4640" spans="2:2">
      <c r="B4640" s="31">
        <v>53</v>
      </c>
    </row>
    <row r="4641" spans="2:2">
      <c r="B4641" s="31">
        <v>66</v>
      </c>
    </row>
    <row r="4642" spans="2:2">
      <c r="B4642" s="31">
        <v>69</v>
      </c>
    </row>
    <row r="4643" spans="2:2">
      <c r="B4643" s="31">
        <v>65</v>
      </c>
    </row>
    <row r="4644" spans="2:2">
      <c r="B4644" s="31">
        <v>67</v>
      </c>
    </row>
    <row r="4645" spans="2:2">
      <c r="B4645" s="31">
        <v>67</v>
      </c>
    </row>
    <row r="4646" spans="2:2">
      <c r="B4646" s="31">
        <v>63</v>
      </c>
    </row>
    <row r="4647" spans="2:2">
      <c r="B4647" s="31">
        <v>68</v>
      </c>
    </row>
    <row r="4648" spans="2:2">
      <c r="B4648" s="31">
        <v>69</v>
      </c>
    </row>
    <row r="4649" spans="2:2">
      <c r="B4649" s="31">
        <v>65</v>
      </c>
    </row>
    <row r="4650" spans="2:2">
      <c r="B4650" s="31">
        <v>64</v>
      </c>
    </row>
    <row r="4651" spans="2:2">
      <c r="B4651" s="31">
        <v>65</v>
      </c>
    </row>
    <row r="4652" spans="2:2">
      <c r="B4652" s="31">
        <v>69</v>
      </c>
    </row>
    <row r="4653" spans="2:2">
      <c r="B4653" s="31">
        <v>63</v>
      </c>
    </row>
    <row r="4654" spans="2:2">
      <c r="B4654" s="31">
        <v>70</v>
      </c>
    </row>
    <row r="4655" spans="2:2">
      <c r="B4655" s="31">
        <v>57</v>
      </c>
    </row>
    <row r="4656" spans="2:2">
      <c r="B4656" s="31">
        <v>51</v>
      </c>
    </row>
    <row r="4657" spans="2:2">
      <c r="B4657" s="31">
        <v>54</v>
      </c>
    </row>
    <row r="4658" spans="2:2">
      <c r="B4658" s="31">
        <v>54</v>
      </c>
    </row>
    <row r="4659" spans="2:2">
      <c r="B4659" s="31">
        <v>60</v>
      </c>
    </row>
    <row r="4660" spans="2:2">
      <c r="B4660" s="31">
        <v>64</v>
      </c>
    </row>
    <row r="4661" spans="2:2">
      <c r="B4661" s="31">
        <v>58</v>
      </c>
    </row>
    <row r="4662" spans="2:2">
      <c r="B4662" s="31">
        <v>56</v>
      </c>
    </row>
    <row r="4663" spans="2:2">
      <c r="B4663" s="31">
        <v>65</v>
      </c>
    </row>
    <row r="4664" spans="2:2">
      <c r="B4664" s="31">
        <v>58</v>
      </c>
    </row>
    <row r="4665" spans="2:2">
      <c r="B4665" s="31">
        <v>63</v>
      </c>
    </row>
    <row r="4666" spans="2:2">
      <c r="B4666" s="31">
        <v>55</v>
      </c>
    </row>
    <row r="4667" spans="2:2">
      <c r="B4667" s="31">
        <v>64</v>
      </c>
    </row>
    <row r="4668" spans="2:2">
      <c r="B4668" s="31">
        <v>65</v>
      </c>
    </row>
    <row r="4669" spans="2:2">
      <c r="B4669" s="31">
        <v>56</v>
      </c>
    </row>
    <row r="4670" spans="2:2">
      <c r="B4670" s="31">
        <v>64</v>
      </c>
    </row>
    <row r="4671" spans="2:2">
      <c r="B4671" s="31">
        <v>57</v>
      </c>
    </row>
    <row r="4672" spans="2:2">
      <c r="B4672" s="31">
        <v>60</v>
      </c>
    </row>
    <row r="4673" spans="2:2">
      <c r="B4673" s="31">
        <v>56</v>
      </c>
    </row>
    <row r="4674" spans="2:2">
      <c r="B4674" s="31">
        <v>70</v>
      </c>
    </row>
    <row r="4675" spans="2:2">
      <c r="B4675" s="31">
        <v>64</v>
      </c>
    </row>
    <row r="4676" spans="2:2">
      <c r="B4676" s="31">
        <v>66</v>
      </c>
    </row>
    <row r="4677" spans="2:2">
      <c r="B4677" s="31">
        <v>68</v>
      </c>
    </row>
    <row r="4678" spans="2:2">
      <c r="B4678" s="31">
        <v>53</v>
      </c>
    </row>
    <row r="4679" spans="2:2">
      <c r="B4679" s="31">
        <v>58</v>
      </c>
    </row>
    <row r="4680" spans="2:2">
      <c r="B4680" s="31">
        <v>57</v>
      </c>
    </row>
    <row r="4681" spans="2:2">
      <c r="B4681" s="31">
        <v>52</v>
      </c>
    </row>
    <row r="4682" spans="2:2">
      <c r="B4682" s="31">
        <v>64</v>
      </c>
    </row>
    <row r="4683" spans="2:2">
      <c r="B4683" s="31">
        <v>69</v>
      </c>
    </row>
    <row r="4684" spans="2:2">
      <c r="B4684" s="31">
        <v>70</v>
      </c>
    </row>
    <row r="4685" spans="2:2">
      <c r="B4685" s="31">
        <v>71</v>
      </c>
    </row>
    <row r="4686" spans="2:2">
      <c r="B4686" s="31">
        <v>63</v>
      </c>
    </row>
    <row r="4687" spans="2:2">
      <c r="B4687" s="31">
        <v>63</v>
      </c>
    </row>
    <row r="4688" spans="2:2">
      <c r="B4688" s="31">
        <v>57</v>
      </c>
    </row>
    <row r="4689" spans="2:2">
      <c r="B4689" s="31">
        <v>57</v>
      </c>
    </row>
    <row r="4690" spans="2:2">
      <c r="B4690" s="31">
        <v>66</v>
      </c>
    </row>
    <row r="4691" spans="2:2">
      <c r="B4691" s="31">
        <v>51</v>
      </c>
    </row>
    <row r="4692" spans="2:2">
      <c r="B4692" s="31">
        <v>59</v>
      </c>
    </row>
    <row r="4693" spans="2:2">
      <c r="B4693" s="141">
        <v>35</v>
      </c>
    </row>
    <row r="4694" spans="2:2">
      <c r="B4694" s="141">
        <v>34</v>
      </c>
    </row>
    <row r="4695" spans="2:2">
      <c r="B4695" s="141">
        <v>34</v>
      </c>
    </row>
    <row r="4696" spans="2:2">
      <c r="B4696" s="141">
        <v>32</v>
      </c>
    </row>
    <row r="4697" spans="2:2">
      <c r="B4697" s="141">
        <v>32</v>
      </c>
    </row>
    <row r="4698" spans="2:2">
      <c r="B4698" s="141">
        <v>33.5</v>
      </c>
    </row>
    <row r="4699" spans="2:2">
      <c r="B4699" s="141">
        <v>33</v>
      </c>
    </row>
    <row r="4700" spans="2:2">
      <c r="B4700" s="141">
        <v>32</v>
      </c>
    </row>
    <row r="4701" spans="2:2">
      <c r="B4701" s="141">
        <v>32</v>
      </c>
    </row>
    <row r="4702" spans="2:2">
      <c r="B4702" s="141">
        <v>34</v>
      </c>
    </row>
    <row r="4703" spans="2:2">
      <c r="B4703" s="141">
        <v>35</v>
      </c>
    </row>
    <row r="4704" spans="2:2">
      <c r="B4704" s="141">
        <v>31</v>
      </c>
    </row>
    <row r="4705" spans="2:2">
      <c r="B4705" s="141">
        <v>30</v>
      </c>
    </row>
    <row r="4706" spans="2:2">
      <c r="B4706" s="141">
        <v>30.5</v>
      </c>
    </row>
    <row r="4707" spans="2:2">
      <c r="B4707" s="141">
        <v>34</v>
      </c>
    </row>
    <row r="4708" spans="2:2">
      <c r="B4708" s="141">
        <v>34</v>
      </c>
    </row>
    <row r="4709" spans="2:2">
      <c r="B4709" s="141">
        <v>33</v>
      </c>
    </row>
    <row r="4710" spans="2:2">
      <c r="B4710" s="141">
        <v>31</v>
      </c>
    </row>
    <row r="4711" spans="2:2">
      <c r="B4711" s="141">
        <v>32</v>
      </c>
    </row>
    <row r="4712" spans="2:2">
      <c r="B4712" s="141">
        <v>32</v>
      </c>
    </row>
    <row r="4713" spans="2:2">
      <c r="B4713" s="141">
        <v>32</v>
      </c>
    </row>
    <row r="4714" spans="2:2">
      <c r="B4714" s="141">
        <v>33</v>
      </c>
    </row>
    <row r="4715" spans="2:2">
      <c r="B4715" s="141">
        <v>35</v>
      </c>
    </row>
    <row r="4716" spans="2:2">
      <c r="B4716" s="141">
        <v>34</v>
      </c>
    </row>
    <row r="4717" spans="2:2">
      <c r="B4717" s="141">
        <v>35</v>
      </c>
    </row>
    <row r="4718" spans="2:2">
      <c r="B4718" s="141">
        <v>30</v>
      </c>
    </row>
    <row r="4719" spans="2:2">
      <c r="B4719" s="141">
        <v>34.5</v>
      </c>
    </row>
    <row r="4720" spans="2:2">
      <c r="B4720" s="141">
        <v>32</v>
      </c>
    </row>
    <row r="4721" spans="2:2">
      <c r="B4721" s="141">
        <v>33.5</v>
      </c>
    </row>
    <row r="4722" spans="2:2">
      <c r="B4722" s="141">
        <v>31</v>
      </c>
    </row>
    <row r="4723" spans="2:2">
      <c r="B4723" s="141">
        <v>31</v>
      </c>
    </row>
    <row r="4724" spans="2:2">
      <c r="B4724" s="141">
        <v>30.5</v>
      </c>
    </row>
    <row r="4725" spans="2:2">
      <c r="B4725" s="141">
        <v>30</v>
      </c>
    </row>
    <row r="4726" spans="2:2">
      <c r="B4726" s="141">
        <v>34</v>
      </c>
    </row>
    <row r="4727" spans="2:2">
      <c r="B4727" s="141">
        <v>35</v>
      </c>
    </row>
    <row r="4728" spans="2:2">
      <c r="B4728" s="141">
        <v>31</v>
      </c>
    </row>
    <row r="4729" spans="2:2">
      <c r="B4729" s="141">
        <v>31</v>
      </c>
    </row>
    <row r="4730" spans="2:2">
      <c r="B4730" s="141">
        <v>33</v>
      </c>
    </row>
    <row r="4731" spans="2:2">
      <c r="B4731" s="141">
        <v>33</v>
      </c>
    </row>
    <row r="4732" spans="2:2">
      <c r="B4732" s="141">
        <v>31</v>
      </c>
    </row>
    <row r="4733" spans="2:2">
      <c r="B4733" s="141">
        <v>33</v>
      </c>
    </row>
    <row r="4734" spans="2:2">
      <c r="B4734" s="141">
        <v>34</v>
      </c>
    </row>
    <row r="4735" spans="2:2">
      <c r="B4735" s="141">
        <v>31</v>
      </c>
    </row>
    <row r="4736" spans="2:2">
      <c r="B4736" s="141">
        <v>31</v>
      </c>
    </row>
    <row r="4737" spans="2:2">
      <c r="B4737" s="141">
        <v>32</v>
      </c>
    </row>
    <row r="4738" spans="2:2">
      <c r="B4738" s="141">
        <v>30</v>
      </c>
    </row>
    <row r="4739" spans="2:2">
      <c r="B4739" s="141">
        <v>29</v>
      </c>
    </row>
    <row r="4740" spans="2:2">
      <c r="B4740" s="141">
        <v>33</v>
      </c>
    </row>
    <row r="4741" spans="2:2">
      <c r="B4741" s="141">
        <v>32</v>
      </c>
    </row>
    <row r="4742" spans="2:2">
      <c r="B4742" s="141">
        <v>32</v>
      </c>
    </row>
    <row r="4743" spans="2:2">
      <c r="B4743" s="141">
        <v>35</v>
      </c>
    </row>
    <row r="4744" spans="2:2">
      <c r="B4744" s="141">
        <v>33</v>
      </c>
    </row>
    <row r="4745" spans="2:2">
      <c r="B4745" s="141">
        <v>29</v>
      </c>
    </row>
    <row r="4746" spans="2:2">
      <c r="B4746" s="141">
        <v>34</v>
      </c>
    </row>
    <row r="4747" spans="2:2">
      <c r="B4747" s="141">
        <v>33</v>
      </c>
    </row>
    <row r="4748" spans="2:2">
      <c r="B4748" s="141">
        <v>32.5</v>
      </c>
    </row>
    <row r="4749" spans="2:2">
      <c r="B4749" s="141">
        <v>31</v>
      </c>
    </row>
    <row r="4750" spans="2:2">
      <c r="B4750" s="141">
        <v>35</v>
      </c>
    </row>
    <row r="4751" spans="2:2">
      <c r="B4751" s="141">
        <v>37</v>
      </c>
    </row>
    <row r="4752" spans="2:2">
      <c r="B4752" s="141">
        <v>36</v>
      </c>
    </row>
    <row r="4753" spans="2:2">
      <c r="B4753" s="141">
        <v>33</v>
      </c>
    </row>
    <row r="4754" spans="2:2">
      <c r="B4754" s="141">
        <v>36</v>
      </c>
    </row>
    <row r="4755" spans="2:2">
      <c r="B4755" s="141">
        <v>39</v>
      </c>
    </row>
    <row r="4756" spans="2:2">
      <c r="B4756" s="141">
        <v>33</v>
      </c>
    </row>
    <row r="4757" spans="2:2">
      <c r="B4757" s="141">
        <v>35</v>
      </c>
    </row>
    <row r="4758" spans="2:2">
      <c r="B4758" s="141">
        <v>39</v>
      </c>
    </row>
    <row r="4759" spans="2:2">
      <c r="B4759" s="141">
        <v>38</v>
      </c>
    </row>
    <row r="4760" spans="2:2">
      <c r="B4760" s="141">
        <v>33</v>
      </c>
    </row>
    <row r="4761" spans="2:2">
      <c r="B4761" s="141">
        <v>35</v>
      </c>
    </row>
    <row r="4762" spans="2:2">
      <c r="B4762" s="141">
        <v>37</v>
      </c>
    </row>
    <row r="4763" spans="2:2">
      <c r="B4763" s="141">
        <v>34</v>
      </c>
    </row>
    <row r="4764" spans="2:2">
      <c r="B4764" s="141">
        <v>32</v>
      </c>
    </row>
    <row r="4765" spans="2:2">
      <c r="B4765" s="141">
        <v>35</v>
      </c>
    </row>
    <row r="4766" spans="2:2">
      <c r="B4766" s="141">
        <v>34</v>
      </c>
    </row>
    <row r="4767" spans="2:2">
      <c r="B4767" s="141">
        <v>37</v>
      </c>
    </row>
    <row r="4768" spans="2:2">
      <c r="B4768" s="141">
        <v>33</v>
      </c>
    </row>
    <row r="4769" spans="2:2">
      <c r="B4769" s="141">
        <v>35</v>
      </c>
    </row>
    <row r="4770" spans="2:2">
      <c r="B4770" s="141">
        <v>35</v>
      </c>
    </row>
    <row r="4771" spans="2:2">
      <c r="B4771" s="141">
        <v>34</v>
      </c>
    </row>
    <row r="4772" spans="2:2">
      <c r="B4772" s="141">
        <v>35</v>
      </c>
    </row>
    <row r="4773" spans="2:2">
      <c r="B4773" s="141">
        <v>36</v>
      </c>
    </row>
    <row r="4774" spans="2:2">
      <c r="B4774" s="141">
        <v>34</v>
      </c>
    </row>
    <row r="4775" spans="2:2">
      <c r="B4775" s="141">
        <v>35</v>
      </c>
    </row>
    <row r="4776" spans="2:2">
      <c r="B4776" s="141">
        <v>34</v>
      </c>
    </row>
    <row r="4777" spans="2:2">
      <c r="B4777" s="141">
        <v>37</v>
      </c>
    </row>
    <row r="4778" spans="2:2">
      <c r="B4778" s="141">
        <v>35</v>
      </c>
    </row>
    <row r="4779" spans="2:2">
      <c r="B4779" s="141">
        <v>34</v>
      </c>
    </row>
    <row r="4780" spans="2:2">
      <c r="B4780" s="141">
        <v>35</v>
      </c>
    </row>
    <row r="4781" spans="2:2">
      <c r="B4781" s="141">
        <v>35</v>
      </c>
    </row>
    <row r="4782" spans="2:2">
      <c r="B4782" s="141">
        <v>34</v>
      </c>
    </row>
    <row r="4783" spans="2:2">
      <c r="B4783" s="141">
        <v>35</v>
      </c>
    </row>
    <row r="4784" spans="2:2">
      <c r="B4784" s="141">
        <v>37</v>
      </c>
    </row>
    <row r="4785" spans="2:2">
      <c r="B4785" s="141">
        <v>38</v>
      </c>
    </row>
    <row r="4786" spans="2:2">
      <c r="B4786" s="141">
        <v>35</v>
      </c>
    </row>
    <row r="4787" spans="2:2">
      <c r="B4787" s="141">
        <v>36</v>
      </c>
    </row>
    <row r="4788" spans="2:2">
      <c r="B4788" s="141">
        <v>36</v>
      </c>
    </row>
    <row r="4789" spans="2:2">
      <c r="B4789" s="141">
        <v>35</v>
      </c>
    </row>
    <row r="4790" spans="2:2">
      <c r="B4790" s="141">
        <v>35</v>
      </c>
    </row>
    <row r="4791" spans="2:2">
      <c r="B4791" s="141">
        <v>37</v>
      </c>
    </row>
    <row r="4792" spans="2:2">
      <c r="B4792" s="141">
        <v>34</v>
      </c>
    </row>
    <row r="4793" spans="2:2">
      <c r="B4793" s="141">
        <v>35</v>
      </c>
    </row>
    <row r="4794" spans="2:2">
      <c r="B4794" s="141">
        <v>37</v>
      </c>
    </row>
    <row r="4795" spans="2:2">
      <c r="B4795" s="141">
        <v>38</v>
      </c>
    </row>
    <row r="4796" spans="2:2">
      <c r="B4796" s="141">
        <v>35</v>
      </c>
    </row>
    <row r="4797" spans="2:2">
      <c r="B4797" s="141">
        <v>35</v>
      </c>
    </row>
    <row r="4798" spans="2:2">
      <c r="B4798" s="141">
        <v>33</v>
      </c>
    </row>
    <row r="4799" spans="2:2">
      <c r="B4799" s="141">
        <v>37</v>
      </c>
    </row>
    <row r="4800" spans="2:2">
      <c r="B4800" s="141">
        <v>41</v>
      </c>
    </row>
    <row r="4801" spans="2:2">
      <c r="B4801" s="141">
        <v>37</v>
      </c>
    </row>
    <row r="4802" spans="2:2">
      <c r="B4802" s="141">
        <v>35</v>
      </c>
    </row>
    <row r="4803" spans="2:2">
      <c r="B4803" s="141">
        <v>40</v>
      </c>
    </row>
    <row r="4804" spans="2:2">
      <c r="B4804" s="141">
        <v>35</v>
      </c>
    </row>
    <row r="4805" spans="2:2">
      <c r="B4805" s="141">
        <v>40</v>
      </c>
    </row>
    <row r="4806" spans="2:2">
      <c r="B4806" s="141">
        <v>33</v>
      </c>
    </row>
    <row r="4807" spans="2:2">
      <c r="B4807" s="141">
        <v>35</v>
      </c>
    </row>
    <row r="4808" spans="2:2">
      <c r="B4808" s="141">
        <v>36</v>
      </c>
    </row>
    <row r="4809" spans="2:2">
      <c r="B4809" s="141">
        <v>37</v>
      </c>
    </row>
    <row r="4810" spans="2:2">
      <c r="B4810" s="141">
        <v>39</v>
      </c>
    </row>
    <row r="4811" spans="2:2">
      <c r="B4811" s="141">
        <v>40</v>
      </c>
    </row>
    <row r="4812" spans="2:2">
      <c r="B4812" s="141">
        <v>38</v>
      </c>
    </row>
    <row r="4813" spans="2:2">
      <c r="B4813" s="141">
        <v>34</v>
      </c>
    </row>
    <row r="4814" spans="2:2">
      <c r="B4814" s="141">
        <v>35</v>
      </c>
    </row>
    <row r="4815" spans="2:2">
      <c r="B4815" s="141">
        <v>36</v>
      </c>
    </row>
    <row r="4816" spans="2:2">
      <c r="B4816" s="141">
        <v>34</v>
      </c>
    </row>
    <row r="4817" spans="2:2">
      <c r="B4817" s="141">
        <v>38</v>
      </c>
    </row>
    <row r="4818" spans="2:2">
      <c r="B4818" s="141">
        <v>34</v>
      </c>
    </row>
    <row r="4819" spans="2:2">
      <c r="B4819" s="141">
        <v>37</v>
      </c>
    </row>
    <row r="4820" spans="2:2">
      <c r="B4820" s="141">
        <v>37</v>
      </c>
    </row>
    <row r="4821" spans="2:2">
      <c r="B4821" s="141">
        <v>40</v>
      </c>
    </row>
    <row r="4822" spans="2:2">
      <c r="B4822" s="141">
        <v>38</v>
      </c>
    </row>
    <row r="4823" spans="2:2">
      <c r="B4823" s="141">
        <v>33</v>
      </c>
    </row>
    <row r="4824" spans="2:2">
      <c r="B4824" s="141">
        <v>32</v>
      </c>
    </row>
    <row r="4825" spans="2:2">
      <c r="B4825" s="141">
        <v>35</v>
      </c>
    </row>
    <row r="4826" spans="2:2">
      <c r="B4826" s="141">
        <v>36</v>
      </c>
    </row>
    <row r="4827" spans="2:2">
      <c r="B4827" s="141">
        <v>34</v>
      </c>
    </row>
    <row r="4828" spans="2:2">
      <c r="B4828" s="141">
        <v>39</v>
      </c>
    </row>
    <row r="4829" spans="2:2">
      <c r="B4829" s="141">
        <v>40</v>
      </c>
    </row>
    <row r="4830" spans="2:2">
      <c r="B4830" s="141">
        <v>35</v>
      </c>
    </row>
    <row r="4831" spans="2:2">
      <c r="B4831" s="141">
        <v>37</v>
      </c>
    </row>
    <row r="4832" spans="2:2">
      <c r="B4832" s="141">
        <v>34</v>
      </c>
    </row>
    <row r="4833" spans="2:2">
      <c r="B4833" s="141">
        <v>35</v>
      </c>
    </row>
    <row r="4834" spans="2:2">
      <c r="B4834" s="141">
        <v>37</v>
      </c>
    </row>
    <row r="4835" spans="2:2">
      <c r="B4835" s="141">
        <v>38</v>
      </c>
    </row>
    <row r="4836" spans="2:2">
      <c r="B4836" s="141">
        <v>35</v>
      </c>
    </row>
    <row r="4837" spans="2:2">
      <c r="B4837" s="141">
        <v>35</v>
      </c>
    </row>
    <row r="4838" spans="2:2">
      <c r="B4838" s="141">
        <v>33</v>
      </c>
    </row>
    <row r="4839" spans="2:2">
      <c r="B4839" s="141">
        <v>37</v>
      </c>
    </row>
    <row r="4840" spans="2:2">
      <c r="B4840" s="141">
        <v>41</v>
      </c>
    </row>
    <row r="4841" spans="2:2">
      <c r="B4841" s="141">
        <v>35</v>
      </c>
    </row>
    <row r="4842" spans="2:2">
      <c r="B4842" s="141">
        <v>34</v>
      </c>
    </row>
    <row r="4843" spans="2:2">
      <c r="B4843" s="141">
        <v>40</v>
      </c>
    </row>
    <row r="4844" spans="2:2">
      <c r="B4844" s="141">
        <v>37</v>
      </c>
    </row>
    <row r="4845" spans="2:2">
      <c r="B4845" s="141">
        <v>38</v>
      </c>
    </row>
    <row r="4846" spans="2:2">
      <c r="B4846" s="141">
        <v>35</v>
      </c>
    </row>
    <row r="4847" spans="2:2">
      <c r="B4847" s="141">
        <v>35</v>
      </c>
    </row>
    <row r="4848" spans="2:2">
      <c r="B4848" s="141">
        <v>33</v>
      </c>
    </row>
    <row r="4849" spans="2:2">
      <c r="B4849" s="141">
        <v>37</v>
      </c>
    </row>
    <row r="4850" spans="2:2">
      <c r="B4850" s="141">
        <v>35</v>
      </c>
    </row>
    <row r="4851" spans="2:2">
      <c r="B4851" s="141">
        <v>34</v>
      </c>
    </row>
    <row r="4852" spans="2:2">
      <c r="B4852" s="141">
        <v>35</v>
      </c>
    </row>
    <row r="4853" spans="2:2">
      <c r="B4853" s="141">
        <v>36</v>
      </c>
    </row>
    <row r="4854" spans="2:2">
      <c r="B4854" s="141">
        <v>33</v>
      </c>
    </row>
    <row r="4855" spans="2:2">
      <c r="B4855" s="141">
        <v>35</v>
      </c>
    </row>
    <row r="4856" spans="2:2">
      <c r="B4856" s="141">
        <v>34</v>
      </c>
    </row>
    <row r="4857" spans="2:2">
      <c r="B4857" s="141">
        <v>37</v>
      </c>
    </row>
    <row r="4858" spans="2:2">
      <c r="B4858" s="141">
        <v>35</v>
      </c>
    </row>
    <row r="4859" spans="2:2">
      <c r="B4859" s="141">
        <v>34</v>
      </c>
    </row>
    <row r="4860" spans="2:2">
      <c r="B4860" s="141">
        <v>35</v>
      </c>
    </row>
    <row r="4861" spans="2:2">
      <c r="B4861" s="141">
        <v>37</v>
      </c>
    </row>
    <row r="4862" spans="2:2">
      <c r="B4862" s="141">
        <v>34</v>
      </c>
    </row>
    <row r="4863" spans="2:2">
      <c r="B4863" s="141">
        <v>35</v>
      </c>
    </row>
    <row r="4864" spans="2:2">
      <c r="B4864" s="141">
        <v>37</v>
      </c>
    </row>
    <row r="4865" spans="2:2">
      <c r="B4865" s="141">
        <v>38</v>
      </c>
    </row>
    <row r="4866" spans="2:2">
      <c r="B4866" s="141">
        <v>35</v>
      </c>
    </row>
    <row r="4867" spans="2:2">
      <c r="B4867" s="141">
        <v>35</v>
      </c>
    </row>
    <row r="4868" spans="2:2">
      <c r="B4868" s="141">
        <v>33</v>
      </c>
    </row>
    <row r="4869" spans="2:2">
      <c r="B4869" s="141">
        <v>37</v>
      </c>
    </row>
    <row r="4870" spans="2:2">
      <c r="B4870" s="141">
        <v>35</v>
      </c>
    </row>
    <row r="4871" spans="2:2">
      <c r="B4871" s="141">
        <v>33</v>
      </c>
    </row>
    <row r="4872" spans="2:2">
      <c r="B4872" s="141">
        <v>37</v>
      </c>
    </row>
    <row r="4873" spans="2:2">
      <c r="B4873" s="141">
        <v>34</v>
      </c>
    </row>
    <row r="4874" spans="2:2">
      <c r="B4874" s="141">
        <v>39</v>
      </c>
    </row>
    <row r="4875" spans="2:2">
      <c r="B4875" s="141">
        <v>35</v>
      </c>
    </row>
    <row r="4876" spans="2:2">
      <c r="B4876" s="141">
        <v>33</v>
      </c>
    </row>
    <row r="4877" spans="2:2">
      <c r="B4877" s="141">
        <v>37</v>
      </c>
    </row>
    <row r="4878" spans="2:2">
      <c r="B4878" s="141">
        <v>38</v>
      </c>
    </row>
    <row r="4879" spans="2:2">
      <c r="B4879" s="141">
        <v>37</v>
      </c>
    </row>
    <row r="4880" spans="2:2">
      <c r="B4880" s="141">
        <v>39</v>
      </c>
    </row>
    <row r="4881" spans="2:2">
      <c r="B4881" s="141">
        <v>40</v>
      </c>
    </row>
    <row r="4882" spans="2:2">
      <c r="B4882" s="141">
        <v>42</v>
      </c>
    </row>
    <row r="4883" spans="2:2">
      <c r="B4883" s="141">
        <v>41</v>
      </c>
    </row>
    <row r="4884" spans="2:2">
      <c r="B4884" s="141">
        <v>40</v>
      </c>
    </row>
    <row r="4885" spans="2:2">
      <c r="B4885" s="141">
        <v>39</v>
      </c>
    </row>
    <row r="4886" spans="2:2">
      <c r="B4886" s="141">
        <v>38</v>
      </c>
    </row>
    <row r="4887" spans="2:2">
      <c r="B4887" s="141">
        <v>39</v>
      </c>
    </row>
    <row r="4888" spans="2:2">
      <c r="B4888" s="141">
        <v>40</v>
      </c>
    </row>
    <row r="4889" spans="2:2">
      <c r="B4889" s="141">
        <v>40</v>
      </c>
    </row>
    <row r="4890" spans="2:2">
      <c r="B4890" s="141">
        <v>40</v>
      </c>
    </row>
    <row r="4891" spans="2:2">
      <c r="B4891" s="141">
        <v>36</v>
      </c>
    </row>
    <row r="4892" spans="2:2">
      <c r="B4892" s="141">
        <v>38</v>
      </c>
    </row>
    <row r="4893" spans="2:2">
      <c r="B4893" s="141">
        <v>41</v>
      </c>
    </row>
    <row r="4894" spans="2:2">
      <c r="B4894" s="141">
        <v>38</v>
      </c>
    </row>
    <row r="4895" spans="2:2">
      <c r="B4895" s="141">
        <v>33</v>
      </c>
    </row>
    <row r="4896" spans="2:2">
      <c r="B4896" s="141">
        <v>32</v>
      </c>
    </row>
    <row r="4897" spans="2:2">
      <c r="B4897" s="141">
        <v>37</v>
      </c>
    </row>
    <row r="4898" spans="2:2">
      <c r="B4898" s="141">
        <v>32</v>
      </c>
    </row>
    <row r="4899" spans="2:2">
      <c r="B4899" s="141">
        <v>34</v>
      </c>
    </row>
    <row r="4900" spans="2:2">
      <c r="B4900" s="141">
        <v>40</v>
      </c>
    </row>
    <row r="4901" spans="2:2">
      <c r="B4901" s="141">
        <v>37</v>
      </c>
    </row>
    <row r="4902" spans="2:2">
      <c r="B4902" s="141">
        <v>39</v>
      </c>
    </row>
    <row r="4903" spans="2:2">
      <c r="B4903" s="141">
        <v>38</v>
      </c>
    </row>
    <row r="4904" spans="2:2">
      <c r="B4904" s="141">
        <v>40</v>
      </c>
    </row>
    <row r="4905" spans="2:2">
      <c r="B4905" s="141">
        <v>37</v>
      </c>
    </row>
    <row r="4906" spans="2:2">
      <c r="B4906" s="141">
        <v>33</v>
      </c>
    </row>
    <row r="4907" spans="2:2">
      <c r="B4907" s="141">
        <v>36</v>
      </c>
    </row>
    <row r="4908" spans="2:2">
      <c r="B4908" s="141">
        <v>35</v>
      </c>
    </row>
    <row r="4909" spans="2:2">
      <c r="B4909" s="141">
        <v>33</v>
      </c>
    </row>
    <row r="4910" spans="2:2">
      <c r="B4910" s="141">
        <v>39</v>
      </c>
    </row>
    <row r="4911" spans="2:2">
      <c r="B4911" s="141">
        <v>40</v>
      </c>
    </row>
    <row r="4912" spans="2:2">
      <c r="B4912" s="141">
        <v>33</v>
      </c>
    </row>
    <row r="4913" spans="2:2">
      <c r="B4913" s="141">
        <v>40</v>
      </c>
    </row>
    <row r="4914" spans="2:2">
      <c r="B4914" s="141">
        <v>38</v>
      </c>
    </row>
    <row r="4915" spans="2:2">
      <c r="B4915" s="141">
        <v>39</v>
      </c>
    </row>
    <row r="4916" spans="2:2">
      <c r="B4916" s="141">
        <v>35</v>
      </c>
    </row>
    <row r="4917" spans="2:2">
      <c r="B4917" s="141">
        <v>38</v>
      </c>
    </row>
    <row r="4918" spans="2:2">
      <c r="B4918" s="141">
        <v>39</v>
      </c>
    </row>
    <row r="4919" spans="2:2">
      <c r="B4919" s="141">
        <v>33</v>
      </c>
    </row>
    <row r="4920" spans="2:2">
      <c r="B4920" s="141">
        <v>35</v>
      </c>
    </row>
    <row r="4921" spans="2:2">
      <c r="B4921" s="141">
        <v>34</v>
      </c>
    </row>
    <row r="4922" spans="2:2">
      <c r="B4922" s="141">
        <v>35</v>
      </c>
    </row>
    <row r="4923" spans="2:2">
      <c r="B4923" s="141">
        <v>36</v>
      </c>
    </row>
    <row r="4924" spans="2:2">
      <c r="B4924" s="141">
        <v>33</v>
      </c>
    </row>
    <row r="4925" spans="2:2">
      <c r="B4925" s="141">
        <v>35</v>
      </c>
    </row>
    <row r="4926" spans="2:2">
      <c r="B4926" s="141">
        <v>34</v>
      </c>
    </row>
    <row r="4927" spans="2:2">
      <c r="B4927" s="141">
        <v>37</v>
      </c>
    </row>
    <row r="4928" spans="2:2">
      <c r="B4928" s="141">
        <v>35</v>
      </c>
    </row>
    <row r="4929" spans="2:2">
      <c r="B4929" s="141">
        <v>34</v>
      </c>
    </row>
    <row r="4930" spans="2:2">
      <c r="B4930" s="141">
        <v>34</v>
      </c>
    </row>
    <row r="4931" spans="2:2">
      <c r="B4931" s="141">
        <v>39</v>
      </c>
    </row>
    <row r="4932" spans="2:2">
      <c r="B4932" s="141">
        <v>35</v>
      </c>
    </row>
    <row r="4933" spans="2:2">
      <c r="B4933" s="141">
        <v>37</v>
      </c>
    </row>
    <row r="4934" spans="2:2">
      <c r="B4934" s="141">
        <v>40</v>
      </c>
    </row>
    <row r="4935" spans="2:2">
      <c r="B4935" s="141">
        <v>41</v>
      </c>
    </row>
    <row r="4936" spans="2:2">
      <c r="B4936" s="141">
        <v>36</v>
      </c>
    </row>
    <row r="4937" spans="2:2">
      <c r="B4937" s="141">
        <v>35</v>
      </c>
    </row>
    <row r="4938" spans="2:2">
      <c r="B4938" s="141">
        <v>35</v>
      </c>
    </row>
    <row r="4939" spans="2:2">
      <c r="B4939" s="141">
        <v>37</v>
      </c>
    </row>
    <row r="4940" spans="2:2">
      <c r="B4940" s="141">
        <v>29</v>
      </c>
    </row>
    <row r="4941" spans="2:2">
      <c r="B4941" s="141">
        <v>34</v>
      </c>
    </row>
    <row r="4942" spans="2:2">
      <c r="B4942" s="141">
        <v>33</v>
      </c>
    </row>
    <row r="4943" spans="2:2">
      <c r="B4943" s="141">
        <v>32</v>
      </c>
    </row>
    <row r="4944" spans="2:2">
      <c r="B4944" s="141">
        <v>30</v>
      </c>
    </row>
    <row r="4945" spans="2:2">
      <c r="B4945" s="141">
        <v>36</v>
      </c>
    </row>
    <row r="4946" spans="2:2">
      <c r="B4946" s="141">
        <v>35</v>
      </c>
    </row>
    <row r="4947" spans="2:2">
      <c r="B4947" s="141">
        <v>39</v>
      </c>
    </row>
    <row r="4948" spans="2:2">
      <c r="B4948" s="141">
        <v>32</v>
      </c>
    </row>
    <row r="4949" spans="2:2">
      <c r="B4949" s="141">
        <v>35</v>
      </c>
    </row>
    <row r="4950" spans="2:2">
      <c r="B4950" s="141">
        <v>39</v>
      </c>
    </row>
    <row r="4951" spans="2:2">
      <c r="B4951" s="141">
        <v>37</v>
      </c>
    </row>
    <row r="4952" spans="2:2">
      <c r="B4952" s="141">
        <v>35</v>
      </c>
    </row>
    <row r="4953" spans="2:2">
      <c r="B4953" s="141">
        <v>36</v>
      </c>
    </row>
    <row r="4954" spans="2:2">
      <c r="B4954" s="141">
        <v>33</v>
      </c>
    </row>
    <row r="4955" spans="2:2">
      <c r="B4955" s="141">
        <v>30</v>
      </c>
    </row>
    <row r="4956" spans="2:2">
      <c r="B4956" s="141">
        <v>36</v>
      </c>
    </row>
    <row r="4957" spans="2:2">
      <c r="B4957" s="141">
        <v>32</v>
      </c>
    </row>
    <row r="4958" spans="2:2">
      <c r="B4958" s="141">
        <v>31</v>
      </c>
    </row>
    <row r="4959" spans="2:2">
      <c r="B4959" s="141">
        <v>36</v>
      </c>
    </row>
    <row r="4960" spans="2:2">
      <c r="B4960" s="141">
        <v>35</v>
      </c>
    </row>
    <row r="4961" spans="2:2">
      <c r="B4961" s="141">
        <v>33</v>
      </c>
    </row>
    <row r="4962" spans="2:2">
      <c r="B4962" s="141">
        <v>37</v>
      </c>
    </row>
    <row r="4963" spans="2:2">
      <c r="B4963" s="141">
        <v>34</v>
      </c>
    </row>
    <row r="4964" spans="2:2">
      <c r="B4964" s="141">
        <v>39</v>
      </c>
    </row>
    <row r="4965" spans="2:2">
      <c r="B4965" s="141">
        <v>35</v>
      </c>
    </row>
    <row r="4966" spans="2:2">
      <c r="B4966" s="141">
        <v>33</v>
      </c>
    </row>
    <row r="4967" spans="2:2">
      <c r="B4967" s="141">
        <v>37</v>
      </c>
    </row>
    <row r="4968" spans="2:2">
      <c r="B4968" s="141">
        <v>38</v>
      </c>
    </row>
    <row r="4969" spans="2:2">
      <c r="B4969" s="141">
        <v>37</v>
      </c>
    </row>
    <row r="4970" spans="2:2">
      <c r="B4970" s="141">
        <v>35</v>
      </c>
    </row>
    <row r="4971" spans="2:2">
      <c r="B4971" s="141">
        <v>37</v>
      </c>
    </row>
    <row r="4972" spans="2:2">
      <c r="B4972" s="141">
        <v>33</v>
      </c>
    </row>
    <row r="4973" spans="2:2">
      <c r="B4973" s="141">
        <v>34</v>
      </c>
    </row>
    <row r="4974" spans="2:2">
      <c r="B4974" s="141">
        <v>35</v>
      </c>
    </row>
    <row r="4975" spans="2:2">
      <c r="B4975" s="141">
        <v>32</v>
      </c>
    </row>
    <row r="4976" spans="2:2">
      <c r="B4976" s="141">
        <v>33</v>
      </c>
    </row>
    <row r="4977" spans="2:2">
      <c r="B4977" s="141">
        <v>37</v>
      </c>
    </row>
    <row r="4978" spans="2:2">
      <c r="B4978" s="141">
        <v>32</v>
      </c>
    </row>
    <row r="4979" spans="2:2">
      <c r="B4979" s="141">
        <v>31</v>
      </c>
    </row>
    <row r="4980" spans="2:2">
      <c r="B4980" s="141">
        <v>33</v>
      </c>
    </row>
    <row r="4981" spans="2:2">
      <c r="B4981" s="141">
        <v>37</v>
      </c>
    </row>
    <row r="4982" spans="2:2">
      <c r="B4982" s="141">
        <v>34</v>
      </c>
    </row>
    <row r="4983" spans="2:2">
      <c r="B4983" s="141">
        <v>35</v>
      </c>
    </row>
    <row r="4984" spans="2:2">
      <c r="B4984" s="141">
        <v>37</v>
      </c>
    </row>
    <row r="4985" spans="2:2">
      <c r="B4985" s="141">
        <v>33</v>
      </c>
    </row>
    <row r="4986" spans="2:2">
      <c r="B4986" s="141">
        <v>35</v>
      </c>
    </row>
    <row r="4987" spans="2:2">
      <c r="B4987" s="141">
        <v>34</v>
      </c>
    </row>
    <row r="4988" spans="2:2">
      <c r="B4988" s="141">
        <v>32</v>
      </c>
    </row>
    <row r="4989" spans="2:2">
      <c r="B4989" s="141">
        <v>33</v>
      </c>
    </row>
    <row r="4990" spans="2:2">
      <c r="B4990" s="141">
        <v>34</v>
      </c>
    </row>
    <row r="4991" spans="2:2">
      <c r="B4991" s="141">
        <v>37</v>
      </c>
    </row>
    <row r="4992" spans="2:2">
      <c r="B4992" s="141">
        <v>35</v>
      </c>
    </row>
    <row r="4993" spans="2:2">
      <c r="B4993" s="141">
        <v>36</v>
      </c>
    </row>
    <row r="4994" spans="2:2">
      <c r="B4994" s="141">
        <v>35</v>
      </c>
    </row>
    <row r="4995" spans="2:2">
      <c r="B4995" s="141">
        <v>34</v>
      </c>
    </row>
    <row r="4996" spans="2:2">
      <c r="B4996" s="141">
        <v>37</v>
      </c>
    </row>
    <row r="4997" spans="2:2">
      <c r="B4997" s="141">
        <v>34</v>
      </c>
    </row>
    <row r="4998" spans="2:2">
      <c r="B4998" s="141">
        <v>35</v>
      </c>
    </row>
    <row r="4999" spans="2:2">
      <c r="B4999" s="141">
        <v>37</v>
      </c>
    </row>
    <row r="5000" spans="2:2">
      <c r="B5000" s="141">
        <v>35</v>
      </c>
    </row>
    <row r="5001" spans="2:2">
      <c r="B5001" s="141">
        <v>37</v>
      </c>
    </row>
    <row r="5002" spans="2:2">
      <c r="B5002" s="141">
        <v>34</v>
      </c>
    </row>
    <row r="5003" spans="2:2">
      <c r="B5003" s="141">
        <v>35</v>
      </c>
    </row>
    <row r="5004" spans="2:2">
      <c r="B5004" s="141">
        <v>36</v>
      </c>
    </row>
    <row r="5005" spans="2:2">
      <c r="B5005" s="141">
        <v>34</v>
      </c>
    </row>
    <row r="5006" spans="2:2">
      <c r="B5006" s="141">
        <v>35</v>
      </c>
    </row>
    <row r="5007" spans="2:2">
      <c r="B5007" s="141">
        <v>37</v>
      </c>
    </row>
    <row r="5008" spans="2:2">
      <c r="B5008" s="141">
        <v>35</v>
      </c>
    </row>
    <row r="5009" spans="2:2">
      <c r="B5009" s="141">
        <v>33</v>
      </c>
    </row>
    <row r="5010" spans="2:2">
      <c r="B5010" s="141">
        <v>38</v>
      </c>
    </row>
    <row r="5011" spans="2:2">
      <c r="B5011" s="141">
        <v>35</v>
      </c>
    </row>
    <row r="5012" spans="2:2">
      <c r="B5012" s="141">
        <v>34</v>
      </c>
    </row>
    <row r="5013" spans="2:2">
      <c r="B5013" s="141">
        <v>35</v>
      </c>
    </row>
    <row r="5014" spans="2:2">
      <c r="B5014" s="141">
        <v>37</v>
      </c>
    </row>
    <row r="5015" spans="2:2">
      <c r="B5015" s="141">
        <v>38</v>
      </c>
    </row>
    <row r="5016" spans="2:2">
      <c r="B5016" s="141">
        <v>35</v>
      </c>
    </row>
    <row r="5017" spans="2:2">
      <c r="B5017" s="141">
        <v>36</v>
      </c>
    </row>
    <row r="5018" spans="2:2">
      <c r="B5018" s="141">
        <v>36</v>
      </c>
    </row>
    <row r="5019" spans="2:2">
      <c r="B5019" s="141">
        <v>35</v>
      </c>
    </row>
    <row r="5020" spans="2:2">
      <c r="B5020" s="141">
        <v>33</v>
      </c>
    </row>
    <row r="5021" spans="2:2">
      <c r="B5021" s="141">
        <v>37</v>
      </c>
    </row>
    <row r="5022" spans="2:2">
      <c r="B5022" s="141">
        <v>34</v>
      </c>
    </row>
    <row r="5023" spans="2:2">
      <c r="B5023" s="141">
        <v>35</v>
      </c>
    </row>
    <row r="5024" spans="2:2">
      <c r="B5024" s="141">
        <v>38</v>
      </c>
    </row>
    <row r="5025" spans="2:2">
      <c r="B5025" s="141">
        <v>35</v>
      </c>
    </row>
    <row r="5026" spans="2:2">
      <c r="B5026" s="141">
        <v>35</v>
      </c>
    </row>
    <row r="5027" spans="2:2">
      <c r="B5027" s="141">
        <v>33</v>
      </c>
    </row>
    <row r="5028" spans="2:2">
      <c r="B5028" s="141">
        <v>37</v>
      </c>
    </row>
    <row r="5029" spans="2:2">
      <c r="B5029" s="141">
        <v>35</v>
      </c>
    </row>
    <row r="5030" spans="2:2">
      <c r="B5030" s="141">
        <v>37</v>
      </c>
    </row>
    <row r="5031" spans="2:2">
      <c r="B5031" s="141">
        <v>40</v>
      </c>
    </row>
    <row r="5032" spans="2:2">
      <c r="B5032" s="141">
        <v>38</v>
      </c>
    </row>
    <row r="5033" spans="2:2">
      <c r="B5033" s="141">
        <v>33</v>
      </c>
    </row>
    <row r="5034" spans="2:2">
      <c r="B5034" s="141">
        <v>32</v>
      </c>
    </row>
    <row r="5035" spans="2:2">
      <c r="B5035" s="141">
        <v>35</v>
      </c>
    </row>
    <row r="5036" spans="2:2">
      <c r="B5036" s="141">
        <v>36</v>
      </c>
    </row>
    <row r="5037" spans="2:2">
      <c r="B5037" s="141">
        <v>34</v>
      </c>
    </row>
    <row r="5038" spans="2:2">
      <c r="B5038" s="141">
        <v>39</v>
      </c>
    </row>
    <row r="5039" spans="2:2">
      <c r="B5039" s="141">
        <v>40</v>
      </c>
    </row>
    <row r="5040" spans="2:2">
      <c r="B5040" s="141">
        <v>40</v>
      </c>
    </row>
    <row r="5041" spans="2:2">
      <c r="B5041" s="141">
        <v>39</v>
      </c>
    </row>
    <row r="5042" spans="2:2">
      <c r="B5042" s="141">
        <v>34</v>
      </c>
    </row>
    <row r="5043" spans="2:2">
      <c r="B5043" s="141">
        <v>35</v>
      </c>
    </row>
    <row r="5044" spans="2:2">
      <c r="B5044" s="141">
        <v>38</v>
      </c>
    </row>
    <row r="5045" spans="2:2">
      <c r="B5045" s="141">
        <v>37</v>
      </c>
    </row>
    <row r="5046" spans="2:2">
      <c r="B5046" s="141">
        <v>33</v>
      </c>
    </row>
    <row r="5047" spans="2:2">
      <c r="B5047" s="141">
        <v>32</v>
      </c>
    </row>
    <row r="5048" spans="2:2">
      <c r="B5048" s="141">
        <v>39</v>
      </c>
    </row>
    <row r="5049" spans="2:2">
      <c r="B5049" s="141">
        <v>40</v>
      </c>
    </row>
    <row r="5050" spans="2:2">
      <c r="B5050" s="141">
        <v>40</v>
      </c>
    </row>
    <row r="5051" spans="2:2">
      <c r="B5051" s="141">
        <v>38</v>
      </c>
    </row>
    <row r="5052" spans="2:2">
      <c r="B5052" s="141">
        <v>37</v>
      </c>
    </row>
    <row r="5053" spans="2:2">
      <c r="B5053" s="141">
        <v>35</v>
      </c>
    </row>
    <row r="5054" spans="2:2">
      <c r="B5054" s="141">
        <v>36</v>
      </c>
    </row>
    <row r="5055" spans="2:2">
      <c r="B5055" s="141">
        <v>34</v>
      </c>
    </row>
    <row r="5056" spans="2:2">
      <c r="B5056" s="141">
        <v>38</v>
      </c>
    </row>
    <row r="5057" spans="2:2">
      <c r="B5057" s="141">
        <v>35</v>
      </c>
    </row>
    <row r="5058" spans="2:2">
      <c r="B5058" s="141">
        <v>34</v>
      </c>
    </row>
    <row r="5059" spans="2:2">
      <c r="B5059" s="141">
        <v>37</v>
      </c>
    </row>
    <row r="5060" spans="2:2">
      <c r="B5060" s="141">
        <v>39</v>
      </c>
    </row>
    <row r="5061" spans="2:2">
      <c r="B5061" s="141">
        <v>30</v>
      </c>
    </row>
    <row r="5062" spans="2:2">
      <c r="B5062" s="141">
        <v>38</v>
      </c>
    </row>
    <row r="5063" spans="2:2">
      <c r="B5063" s="141">
        <v>37</v>
      </c>
    </row>
    <row r="5064" spans="2:2">
      <c r="B5064" s="141">
        <v>35</v>
      </c>
    </row>
    <row r="5065" spans="2:2">
      <c r="B5065" s="141">
        <v>36</v>
      </c>
    </row>
    <row r="5066" spans="2:2">
      <c r="B5066" s="141">
        <v>34</v>
      </c>
    </row>
    <row r="5067" spans="2:2">
      <c r="B5067" s="141">
        <v>37</v>
      </c>
    </row>
    <row r="5068" spans="2:2">
      <c r="B5068" s="141">
        <v>34</v>
      </c>
    </row>
    <row r="5069" spans="2:2">
      <c r="B5069" s="141">
        <v>36</v>
      </c>
    </row>
    <row r="5070" spans="2:2">
      <c r="B5070" s="141">
        <v>35</v>
      </c>
    </row>
    <row r="5071" spans="2:2">
      <c r="B5071" s="141">
        <v>37</v>
      </c>
    </row>
    <row r="5072" spans="2:2">
      <c r="B5072" s="141">
        <v>34</v>
      </c>
    </row>
    <row r="5073" spans="2:2">
      <c r="B5073" s="141">
        <v>35</v>
      </c>
    </row>
    <row r="5074" spans="2:2">
      <c r="B5074" s="141">
        <v>38</v>
      </c>
    </row>
    <row r="5075" spans="2:2">
      <c r="B5075" s="141">
        <v>37</v>
      </c>
    </row>
    <row r="5076" spans="2:2">
      <c r="B5076" s="141">
        <v>35</v>
      </c>
    </row>
    <row r="5077" spans="2:2">
      <c r="B5077" s="141">
        <v>34</v>
      </c>
    </row>
    <row r="5078" spans="2:2">
      <c r="B5078" s="141">
        <v>37</v>
      </c>
    </row>
    <row r="5079" spans="2:2">
      <c r="B5079" s="141">
        <v>37</v>
      </c>
    </row>
    <row r="5080" spans="2:2">
      <c r="B5080" s="141">
        <v>41</v>
      </c>
    </row>
    <row r="5081" spans="2:2">
      <c r="B5081" s="141">
        <v>35</v>
      </c>
    </row>
    <row r="5082" spans="2:2">
      <c r="B5082" s="141">
        <v>34</v>
      </c>
    </row>
    <row r="5083" spans="2:2">
      <c r="B5083" s="141">
        <v>40</v>
      </c>
    </row>
    <row r="5084" spans="2:2">
      <c r="B5084" s="141">
        <v>37</v>
      </c>
    </row>
    <row r="5085" spans="2:2">
      <c r="B5085" s="141">
        <v>38</v>
      </c>
    </row>
    <row r="5086" spans="2:2">
      <c r="B5086" s="141">
        <v>35</v>
      </c>
    </row>
    <row r="5087" spans="2:2">
      <c r="B5087" s="141">
        <v>35</v>
      </c>
    </row>
    <row r="5088" spans="2:2">
      <c r="B5088" s="141">
        <v>35</v>
      </c>
    </row>
    <row r="5089" spans="2:2">
      <c r="B5089" s="141">
        <v>33</v>
      </c>
    </row>
    <row r="5090" spans="2:2">
      <c r="B5090" s="141">
        <v>37</v>
      </c>
    </row>
    <row r="5091" spans="2:2">
      <c r="B5091" s="141">
        <v>34</v>
      </c>
    </row>
    <row r="5092" spans="2:2">
      <c r="B5092" s="141">
        <v>39</v>
      </c>
    </row>
    <row r="5093" spans="2:2">
      <c r="B5093" s="141">
        <v>35</v>
      </c>
    </row>
    <row r="5094" spans="2:2">
      <c r="B5094" s="141">
        <v>33</v>
      </c>
    </row>
    <row r="5095" spans="2:2">
      <c r="B5095" s="141">
        <v>37</v>
      </c>
    </row>
    <row r="5096" spans="2:2">
      <c r="B5096" s="141">
        <v>38</v>
      </c>
    </row>
    <row r="5097" spans="2:2">
      <c r="B5097" s="141">
        <v>37</v>
      </c>
    </row>
    <row r="5098" spans="2:2">
      <c r="B5098" s="141">
        <v>39</v>
      </c>
    </row>
    <row r="5099" spans="2:2">
      <c r="B5099" s="141">
        <v>40</v>
      </c>
    </row>
    <row r="5100" spans="2:2">
      <c r="B5100" s="141">
        <v>42</v>
      </c>
    </row>
    <row r="5101" spans="2:2">
      <c r="B5101" s="141">
        <v>41</v>
      </c>
    </row>
    <row r="5102" spans="2:2">
      <c r="B5102" s="141">
        <v>40</v>
      </c>
    </row>
    <row r="5103" spans="2:2">
      <c r="B5103" s="141">
        <v>39</v>
      </c>
    </row>
    <row r="5104" spans="2:2">
      <c r="B5104" s="141">
        <v>38</v>
      </c>
    </row>
    <row r="5105" spans="2:2">
      <c r="B5105" s="141">
        <v>39</v>
      </c>
    </row>
    <row r="5106" spans="2:2">
      <c r="B5106" s="141">
        <v>40</v>
      </c>
    </row>
    <row r="5107" spans="2:2">
      <c r="B5107" s="141">
        <v>40</v>
      </c>
    </row>
    <row r="5108" spans="2:2">
      <c r="B5108" s="141">
        <v>39</v>
      </c>
    </row>
    <row r="5109" spans="2:2">
      <c r="B5109" s="141">
        <v>37</v>
      </c>
    </row>
    <row r="5110" spans="2:2">
      <c r="B5110" s="141">
        <v>35</v>
      </c>
    </row>
    <row r="5111" spans="2:2">
      <c r="B5111" s="141">
        <v>36</v>
      </c>
    </row>
    <row r="5112" spans="2:2">
      <c r="B5112" s="141">
        <v>33</v>
      </c>
    </row>
    <row r="5113" spans="2:2">
      <c r="B5113" s="141">
        <v>30</v>
      </c>
    </row>
    <row r="5114" spans="2:2">
      <c r="B5114" s="141">
        <v>36</v>
      </c>
    </row>
    <row r="5115" spans="2:2">
      <c r="B5115" s="141">
        <v>32</v>
      </c>
    </row>
    <row r="5116" spans="2:2">
      <c r="B5116" s="141">
        <v>31</v>
      </c>
    </row>
    <row r="5117" spans="2:2">
      <c r="B5117" s="141">
        <v>36</v>
      </c>
    </row>
    <row r="5118" spans="2:2">
      <c r="B5118" s="141">
        <v>36</v>
      </c>
    </row>
    <row r="5119" spans="2:2">
      <c r="B5119" s="141">
        <v>31</v>
      </c>
    </row>
    <row r="5120" spans="2:2">
      <c r="B5120" s="141">
        <v>32</v>
      </c>
    </row>
    <row r="5121" spans="2:2">
      <c r="B5121" s="141">
        <v>36</v>
      </c>
    </row>
    <row r="5122" spans="2:2">
      <c r="B5122" s="141">
        <v>39</v>
      </c>
    </row>
    <row r="5123" spans="2:2">
      <c r="B5123" s="141">
        <v>37</v>
      </c>
    </row>
    <row r="5124" spans="2:2">
      <c r="B5124" s="141">
        <v>35</v>
      </c>
    </row>
    <row r="5125" spans="2:2">
      <c r="B5125" s="141">
        <v>33</v>
      </c>
    </row>
    <row r="5126" spans="2:2">
      <c r="B5126" s="141">
        <v>30</v>
      </c>
    </row>
    <row r="5127" spans="2:2">
      <c r="B5127" s="141">
        <v>32</v>
      </c>
    </row>
    <row r="5128" spans="2:2">
      <c r="B5128" s="141">
        <v>37</v>
      </c>
    </row>
    <row r="5129" spans="2:2">
      <c r="B5129" s="141">
        <v>40</v>
      </c>
    </row>
    <row r="5130" spans="2:2">
      <c r="B5130" s="141">
        <v>39</v>
      </c>
    </row>
    <row r="5131" spans="2:2">
      <c r="B5131" s="141">
        <v>38</v>
      </c>
    </row>
    <row r="5132" spans="2:2">
      <c r="B5132" s="141">
        <v>40</v>
      </c>
    </row>
    <row r="5133" spans="2:2">
      <c r="B5133" s="141">
        <v>37</v>
      </c>
    </row>
    <row r="5134" spans="2:2">
      <c r="B5134" s="141">
        <v>36</v>
      </c>
    </row>
    <row r="5135" spans="2:2">
      <c r="B5135" s="141">
        <v>33</v>
      </c>
    </row>
    <row r="5136" spans="2:2">
      <c r="B5136" s="141">
        <v>35</v>
      </c>
    </row>
    <row r="5137" spans="2:2">
      <c r="B5137" s="141">
        <v>33</v>
      </c>
    </row>
    <row r="5138" spans="2:2">
      <c r="B5138" s="141">
        <v>36</v>
      </c>
    </row>
    <row r="5139" spans="2:2">
      <c r="B5139" s="141">
        <v>31</v>
      </c>
    </row>
    <row r="5140" spans="2:2">
      <c r="B5140" s="141">
        <v>32</v>
      </c>
    </row>
    <row r="5141" spans="2:2">
      <c r="B5141" s="141">
        <v>36</v>
      </c>
    </row>
    <row r="5142" spans="2:2">
      <c r="B5142" s="141">
        <v>30</v>
      </c>
    </row>
    <row r="5143" spans="2:2">
      <c r="B5143" s="141">
        <v>33</v>
      </c>
    </row>
    <row r="5144" spans="2:2">
      <c r="B5144" s="141">
        <v>36</v>
      </c>
    </row>
    <row r="5145" spans="2:2">
      <c r="B5145" s="141">
        <v>35</v>
      </c>
    </row>
    <row r="5146" spans="2:2">
      <c r="B5146" s="141">
        <v>37</v>
      </c>
    </row>
    <row r="5147" spans="2:2">
      <c r="B5147" s="141">
        <v>39</v>
      </c>
    </row>
    <row r="5148" spans="2:2">
      <c r="B5148" s="141">
        <v>35</v>
      </c>
    </row>
    <row r="5149" spans="2:2">
      <c r="B5149" s="141">
        <v>36</v>
      </c>
    </row>
    <row r="5150" spans="2:2">
      <c r="B5150" s="141">
        <v>34</v>
      </c>
    </row>
    <row r="5151" spans="2:2">
      <c r="B5151" s="141">
        <v>35</v>
      </c>
    </row>
    <row r="5152" spans="2:2">
      <c r="B5152" s="141">
        <v>38</v>
      </c>
    </row>
    <row r="5153" spans="2:2">
      <c r="B5153" s="141">
        <v>35</v>
      </c>
    </row>
    <row r="5154" spans="2:2">
      <c r="B5154" s="141">
        <v>35</v>
      </c>
    </row>
    <row r="5155" spans="2:2">
      <c r="B5155" s="141">
        <v>34</v>
      </c>
    </row>
    <row r="5156" spans="2:2">
      <c r="B5156" s="141">
        <v>38</v>
      </c>
    </row>
    <row r="5157" spans="2:2">
      <c r="B5157" s="141">
        <v>30</v>
      </c>
    </row>
    <row r="5158" spans="2:2">
      <c r="B5158" s="141">
        <v>37</v>
      </c>
    </row>
    <row r="5159" spans="2:2">
      <c r="B5159" s="141">
        <v>33</v>
      </c>
    </row>
    <row r="5160" spans="2:2">
      <c r="B5160" s="141">
        <v>35</v>
      </c>
    </row>
    <row r="5161" spans="2:2">
      <c r="B5161" s="141">
        <v>35</v>
      </c>
    </row>
    <row r="5162" spans="2:2">
      <c r="B5162" s="141">
        <v>38</v>
      </c>
    </row>
    <row r="5163" spans="2:2">
      <c r="B5163" s="141">
        <v>37</v>
      </c>
    </row>
    <row r="5164" spans="2:2">
      <c r="B5164" s="141">
        <v>35</v>
      </c>
    </row>
    <row r="5165" spans="2:2">
      <c r="B5165" s="141">
        <v>34</v>
      </c>
    </row>
    <row r="5166" spans="2:2">
      <c r="B5166" s="141">
        <v>37</v>
      </c>
    </row>
    <row r="5167" spans="2:2">
      <c r="B5167" s="141">
        <v>35</v>
      </c>
    </row>
    <row r="5168" spans="2:2">
      <c r="B5168" s="141">
        <v>35</v>
      </c>
    </row>
    <row r="5169" spans="2:2">
      <c r="B5169" s="141">
        <v>37</v>
      </c>
    </row>
    <row r="5170" spans="2:2">
      <c r="B5170" s="141">
        <v>34</v>
      </c>
    </row>
    <row r="5171" spans="2:2">
      <c r="B5171" s="141">
        <v>35</v>
      </c>
    </row>
    <row r="5172" spans="2:2">
      <c r="B5172" s="141">
        <v>37</v>
      </c>
    </row>
    <row r="5173" spans="2:2">
      <c r="B5173" s="141">
        <v>38</v>
      </c>
    </row>
    <row r="5174" spans="2:2">
      <c r="B5174" s="141">
        <v>35</v>
      </c>
    </row>
    <row r="5175" spans="2:2">
      <c r="B5175" s="141">
        <v>35</v>
      </c>
    </row>
    <row r="5176" spans="2:2">
      <c r="B5176" s="141">
        <v>33</v>
      </c>
    </row>
    <row r="5177" spans="2:2">
      <c r="B5177" s="141">
        <v>37</v>
      </c>
    </row>
    <row r="5178" spans="2:2">
      <c r="B5178" s="141">
        <v>35</v>
      </c>
    </row>
    <row r="5179" spans="2:2">
      <c r="B5179" s="141">
        <v>35</v>
      </c>
    </row>
    <row r="5180" spans="2:2">
      <c r="B5180" s="141">
        <v>34</v>
      </c>
    </row>
    <row r="5181" spans="2:2">
      <c r="B5181" s="141">
        <v>35</v>
      </c>
    </row>
    <row r="5182" spans="2:2">
      <c r="B5182" s="141">
        <v>37</v>
      </c>
    </row>
    <row r="5183" spans="2:2">
      <c r="B5183" s="141">
        <v>38</v>
      </c>
    </row>
    <row r="5184" spans="2:2">
      <c r="B5184" s="141">
        <v>35</v>
      </c>
    </row>
    <row r="5185" spans="1:10">
      <c r="B5185" s="141">
        <v>36</v>
      </c>
    </row>
    <row r="5186" spans="1:10">
      <c r="B5186" s="141">
        <v>36</v>
      </c>
    </row>
    <row r="5187" spans="1:10">
      <c r="B5187" s="141">
        <v>35</v>
      </c>
    </row>
    <row r="5189" spans="1:10">
      <c r="A5189" t="s">
        <v>76</v>
      </c>
    </row>
    <row r="5190" spans="1:10">
      <c r="B5190" s="63">
        <v>29</v>
      </c>
      <c r="D5190" t="s">
        <v>2623</v>
      </c>
      <c r="E5190">
        <f>COUNT(B5190:B6151)</f>
        <v>962</v>
      </c>
      <c r="G5190">
        <f>E5192</f>
        <v>24</v>
      </c>
      <c r="H5190">
        <f>G5190+$E$5195</f>
        <v>25</v>
      </c>
      <c r="I5190" t="str">
        <f>CONCATENATE(G5190:G5217,"-",H5190:H5217)</f>
        <v>24-25</v>
      </c>
      <c r="J5190">
        <f t="array" ref="J5190:J5217">FREQUENCY(B5190:B6151,H5190:H5217)</f>
        <v>12</v>
      </c>
    </row>
    <row r="5191" spans="1:10">
      <c r="B5191" s="63">
        <v>33</v>
      </c>
      <c r="D5191" t="s">
        <v>2624</v>
      </c>
      <c r="E5191">
        <f>MAX(B5190:B6151)</f>
        <v>79</v>
      </c>
      <c r="G5191">
        <f>H5190+1</f>
        <v>26</v>
      </c>
      <c r="H5191">
        <f t="shared" ref="H5191:H5217" si="18">G5191+$E$5195</f>
        <v>27</v>
      </c>
      <c r="I5191" t="str">
        <f t="shared" ref="I5191:I5217" si="19">CONCATENATE(G5191:G5218,"-",H5191:H5218)</f>
        <v>26-27</v>
      </c>
      <c r="J5191">
        <v>33</v>
      </c>
    </row>
    <row r="5192" spans="1:10">
      <c r="B5192" s="63">
        <v>35</v>
      </c>
      <c r="D5192" t="s">
        <v>2625</v>
      </c>
      <c r="E5192">
        <f>MIN(B5190:B6151)</f>
        <v>24</v>
      </c>
      <c r="G5192">
        <f t="shared" ref="G5192:G5217" si="20">H5191+1</f>
        <v>28</v>
      </c>
      <c r="H5192">
        <f t="shared" si="18"/>
        <v>29</v>
      </c>
      <c r="I5192" t="str">
        <f t="shared" si="19"/>
        <v>28-29</v>
      </c>
      <c r="J5192">
        <v>121</v>
      </c>
    </row>
    <row r="5193" spans="1:10">
      <c r="B5193" s="63">
        <v>35</v>
      </c>
      <c r="D5193" t="s">
        <v>2514</v>
      </c>
      <c r="E5193">
        <f>E5191-E5192</f>
        <v>55</v>
      </c>
      <c r="G5193">
        <f t="shared" si="20"/>
        <v>30</v>
      </c>
      <c r="H5193">
        <f t="shared" si="18"/>
        <v>31</v>
      </c>
      <c r="I5193" t="str">
        <f t="shared" si="19"/>
        <v>30-31</v>
      </c>
      <c r="J5193">
        <v>175</v>
      </c>
    </row>
    <row r="5194" spans="1:10">
      <c r="B5194" s="63">
        <v>34</v>
      </c>
      <c r="D5194" t="s">
        <v>2626</v>
      </c>
      <c r="E5194">
        <v>55</v>
      </c>
      <c r="G5194">
        <f t="shared" si="20"/>
        <v>32</v>
      </c>
      <c r="H5194">
        <f t="shared" si="18"/>
        <v>33</v>
      </c>
      <c r="I5194" t="str">
        <f t="shared" si="19"/>
        <v>32-33</v>
      </c>
      <c r="J5194">
        <v>165</v>
      </c>
    </row>
    <row r="5195" spans="1:10">
      <c r="B5195" s="63">
        <v>37</v>
      </c>
      <c r="D5195" t="s">
        <v>2627</v>
      </c>
      <c r="E5195">
        <v>1</v>
      </c>
      <c r="G5195">
        <f t="shared" si="20"/>
        <v>34</v>
      </c>
      <c r="H5195">
        <f t="shared" si="18"/>
        <v>35</v>
      </c>
      <c r="I5195" t="str">
        <f t="shared" si="19"/>
        <v>34-35</v>
      </c>
      <c r="J5195">
        <v>211</v>
      </c>
    </row>
    <row r="5196" spans="1:10">
      <c r="B5196" s="63">
        <v>29</v>
      </c>
      <c r="G5196">
        <f t="shared" si="20"/>
        <v>36</v>
      </c>
      <c r="H5196">
        <f t="shared" si="18"/>
        <v>37</v>
      </c>
      <c r="I5196" t="str">
        <f t="shared" si="19"/>
        <v>36-37</v>
      </c>
      <c r="J5196">
        <v>149</v>
      </c>
    </row>
    <row r="5197" spans="1:10">
      <c r="B5197" s="63">
        <v>31</v>
      </c>
      <c r="G5197">
        <f t="shared" si="20"/>
        <v>38</v>
      </c>
      <c r="H5197">
        <f t="shared" si="18"/>
        <v>39</v>
      </c>
      <c r="I5197" t="str">
        <f t="shared" si="19"/>
        <v>38-39</v>
      </c>
      <c r="J5197">
        <v>75</v>
      </c>
    </row>
    <row r="5198" spans="1:10">
      <c r="B5198" s="63">
        <v>35</v>
      </c>
      <c r="G5198">
        <f t="shared" si="20"/>
        <v>40</v>
      </c>
      <c r="H5198">
        <f t="shared" si="18"/>
        <v>41</v>
      </c>
      <c r="I5198" t="str">
        <f t="shared" si="19"/>
        <v>40-41</v>
      </c>
      <c r="J5198">
        <v>17</v>
      </c>
    </row>
    <row r="5199" spans="1:10">
      <c r="B5199" s="63">
        <v>36</v>
      </c>
      <c r="G5199">
        <f t="shared" si="20"/>
        <v>42</v>
      </c>
      <c r="H5199">
        <f t="shared" si="18"/>
        <v>43</v>
      </c>
      <c r="I5199" t="str">
        <f t="shared" si="19"/>
        <v>42-43</v>
      </c>
      <c r="J5199">
        <v>2</v>
      </c>
    </row>
    <row r="5200" spans="1:10">
      <c r="B5200" s="63">
        <v>33</v>
      </c>
      <c r="G5200">
        <f t="shared" si="20"/>
        <v>44</v>
      </c>
      <c r="H5200">
        <f t="shared" si="18"/>
        <v>45</v>
      </c>
      <c r="I5200" t="str">
        <f t="shared" si="19"/>
        <v>44-45</v>
      </c>
      <c r="J5200">
        <v>0</v>
      </c>
    </row>
    <row r="5201" spans="2:10">
      <c r="B5201" s="63">
        <v>36</v>
      </c>
      <c r="G5201">
        <f t="shared" si="20"/>
        <v>46</v>
      </c>
      <c r="H5201">
        <f t="shared" si="18"/>
        <v>47</v>
      </c>
      <c r="I5201" t="str">
        <f t="shared" si="19"/>
        <v>46-47</v>
      </c>
      <c r="J5201">
        <v>0</v>
      </c>
    </row>
    <row r="5202" spans="2:10">
      <c r="B5202" s="63">
        <v>31</v>
      </c>
      <c r="G5202">
        <f t="shared" si="20"/>
        <v>48</v>
      </c>
      <c r="H5202">
        <f t="shared" si="18"/>
        <v>49</v>
      </c>
      <c r="I5202" t="str">
        <f t="shared" si="19"/>
        <v>48-49</v>
      </c>
      <c r="J5202">
        <v>0</v>
      </c>
    </row>
    <row r="5203" spans="2:10">
      <c r="B5203" s="63">
        <v>29</v>
      </c>
      <c r="G5203">
        <f t="shared" si="20"/>
        <v>50</v>
      </c>
      <c r="H5203">
        <f t="shared" si="18"/>
        <v>51</v>
      </c>
      <c r="I5203" t="str">
        <f t="shared" si="19"/>
        <v>50-51</v>
      </c>
      <c r="J5203">
        <v>0</v>
      </c>
    </row>
    <row r="5204" spans="2:10">
      <c r="B5204" s="63">
        <v>30</v>
      </c>
      <c r="G5204">
        <f t="shared" si="20"/>
        <v>52</v>
      </c>
      <c r="H5204">
        <f t="shared" si="18"/>
        <v>53</v>
      </c>
      <c r="I5204" t="str">
        <f t="shared" si="19"/>
        <v>52-53</v>
      </c>
      <c r="J5204">
        <v>1</v>
      </c>
    </row>
    <row r="5205" spans="2:10">
      <c r="B5205" s="63">
        <v>33</v>
      </c>
      <c r="G5205">
        <f t="shared" si="20"/>
        <v>54</v>
      </c>
      <c r="H5205">
        <f t="shared" si="18"/>
        <v>55</v>
      </c>
      <c r="I5205" t="str">
        <f t="shared" si="19"/>
        <v>54-55</v>
      </c>
      <c r="J5205">
        <v>0</v>
      </c>
    </row>
    <row r="5206" spans="2:10">
      <c r="B5206" s="63">
        <v>35</v>
      </c>
      <c r="G5206">
        <f t="shared" si="20"/>
        <v>56</v>
      </c>
      <c r="H5206">
        <f t="shared" si="18"/>
        <v>57</v>
      </c>
      <c r="I5206" t="str">
        <f t="shared" si="19"/>
        <v>56-57</v>
      </c>
      <c r="J5206">
        <v>0</v>
      </c>
    </row>
    <row r="5207" spans="2:10">
      <c r="B5207" s="63">
        <v>39</v>
      </c>
      <c r="G5207">
        <f t="shared" si="20"/>
        <v>58</v>
      </c>
      <c r="H5207">
        <f t="shared" si="18"/>
        <v>59</v>
      </c>
      <c r="I5207" t="str">
        <f t="shared" si="19"/>
        <v>58-59</v>
      </c>
      <c r="J5207">
        <v>0</v>
      </c>
    </row>
    <row r="5208" spans="2:10">
      <c r="B5208" s="63">
        <v>37</v>
      </c>
      <c r="G5208">
        <f t="shared" si="20"/>
        <v>60</v>
      </c>
      <c r="H5208">
        <f t="shared" si="18"/>
        <v>61</v>
      </c>
      <c r="I5208" t="str">
        <f t="shared" si="19"/>
        <v>60-61</v>
      </c>
      <c r="J5208">
        <v>0</v>
      </c>
    </row>
    <row r="5209" spans="2:10">
      <c r="B5209" s="63">
        <v>34</v>
      </c>
      <c r="G5209">
        <f t="shared" si="20"/>
        <v>62</v>
      </c>
      <c r="H5209">
        <f t="shared" si="18"/>
        <v>63</v>
      </c>
      <c r="I5209" t="str">
        <f t="shared" si="19"/>
        <v>62-63</v>
      </c>
      <c r="J5209">
        <v>0</v>
      </c>
    </row>
    <row r="5210" spans="2:10">
      <c r="B5210" s="58">
        <v>35</v>
      </c>
      <c r="G5210">
        <f t="shared" si="20"/>
        <v>64</v>
      </c>
      <c r="H5210">
        <f t="shared" si="18"/>
        <v>65</v>
      </c>
      <c r="I5210" t="str">
        <f t="shared" si="19"/>
        <v>64-65</v>
      </c>
      <c r="J5210">
        <v>0</v>
      </c>
    </row>
    <row r="5211" spans="2:10">
      <c r="B5211" s="58">
        <v>37</v>
      </c>
      <c r="G5211">
        <f t="shared" si="20"/>
        <v>66</v>
      </c>
      <c r="H5211">
        <f t="shared" si="18"/>
        <v>67</v>
      </c>
      <c r="I5211" t="str">
        <f t="shared" si="19"/>
        <v>66-67</v>
      </c>
      <c r="J5211">
        <v>0</v>
      </c>
    </row>
    <row r="5212" spans="2:10">
      <c r="B5212" s="58">
        <v>34</v>
      </c>
      <c r="G5212">
        <f t="shared" si="20"/>
        <v>68</v>
      </c>
      <c r="H5212">
        <f t="shared" si="18"/>
        <v>69</v>
      </c>
      <c r="I5212" t="str">
        <f t="shared" si="19"/>
        <v>68-69</v>
      </c>
      <c r="J5212">
        <v>0</v>
      </c>
    </row>
    <row r="5213" spans="2:10">
      <c r="B5213" s="58">
        <v>30</v>
      </c>
      <c r="G5213">
        <f t="shared" si="20"/>
        <v>70</v>
      </c>
      <c r="H5213">
        <f t="shared" si="18"/>
        <v>71</v>
      </c>
      <c r="I5213" t="str">
        <f t="shared" si="19"/>
        <v>70-71</v>
      </c>
      <c r="J5213">
        <v>0</v>
      </c>
    </row>
    <row r="5214" spans="2:10">
      <c r="B5214" s="58">
        <v>33</v>
      </c>
      <c r="G5214">
        <f t="shared" si="20"/>
        <v>72</v>
      </c>
      <c r="H5214">
        <f t="shared" si="18"/>
        <v>73</v>
      </c>
      <c r="I5214" t="str">
        <f t="shared" si="19"/>
        <v>72-73</v>
      </c>
      <c r="J5214">
        <v>0</v>
      </c>
    </row>
    <row r="5215" spans="2:10">
      <c r="B5215" s="58">
        <v>36</v>
      </c>
      <c r="G5215">
        <f t="shared" si="20"/>
        <v>74</v>
      </c>
      <c r="H5215">
        <f t="shared" si="18"/>
        <v>75</v>
      </c>
      <c r="I5215" t="str">
        <f t="shared" si="19"/>
        <v>74-75</v>
      </c>
      <c r="J5215">
        <v>0</v>
      </c>
    </row>
    <row r="5216" spans="2:10">
      <c r="B5216" s="58">
        <v>38</v>
      </c>
      <c r="G5216">
        <f t="shared" si="20"/>
        <v>76</v>
      </c>
      <c r="H5216">
        <f t="shared" si="18"/>
        <v>77</v>
      </c>
      <c r="I5216" t="str">
        <f t="shared" si="19"/>
        <v>76-77</v>
      </c>
      <c r="J5216">
        <v>0</v>
      </c>
    </row>
    <row r="5217" spans="2:10">
      <c r="B5217" s="58">
        <v>31</v>
      </c>
      <c r="G5217">
        <f t="shared" si="20"/>
        <v>78</v>
      </c>
      <c r="H5217">
        <f t="shared" si="18"/>
        <v>79</v>
      </c>
      <c r="I5217" t="str">
        <f t="shared" si="19"/>
        <v>78-79</v>
      </c>
      <c r="J5217">
        <v>1</v>
      </c>
    </row>
    <row r="5218" spans="2:10">
      <c r="B5218" s="58">
        <v>39</v>
      </c>
    </row>
    <row r="5219" spans="2:10">
      <c r="B5219" s="58">
        <v>37</v>
      </c>
    </row>
    <row r="5220" spans="2:10">
      <c r="B5220" s="58">
        <v>33</v>
      </c>
    </row>
    <row r="5221" spans="2:10">
      <c r="B5221" s="58">
        <v>28</v>
      </c>
    </row>
    <row r="5222" spans="2:10">
      <c r="B5222" s="58">
        <v>30</v>
      </c>
    </row>
    <row r="5223" spans="2:10">
      <c r="B5223" s="58">
        <v>36</v>
      </c>
    </row>
    <row r="5224" spans="2:10">
      <c r="B5224" s="58">
        <v>35</v>
      </c>
    </row>
    <row r="5225" spans="2:10">
      <c r="B5225" s="58">
        <v>33</v>
      </c>
    </row>
    <row r="5226" spans="2:10">
      <c r="B5226" s="58">
        <v>31</v>
      </c>
    </row>
    <row r="5227" spans="2:10">
      <c r="B5227" s="58">
        <v>33</v>
      </c>
    </row>
    <row r="5228" spans="2:10">
      <c r="B5228" s="58">
        <v>39</v>
      </c>
    </row>
    <row r="5229" spans="2:10">
      <c r="B5229" s="58">
        <v>34</v>
      </c>
    </row>
    <row r="5230" spans="2:10">
      <c r="B5230" s="58">
        <v>29</v>
      </c>
    </row>
    <row r="5231" spans="2:10">
      <c r="B5231" s="58">
        <v>33</v>
      </c>
    </row>
    <row r="5232" spans="2:10">
      <c r="B5232" s="58">
        <v>31</v>
      </c>
    </row>
    <row r="5233" spans="2:2">
      <c r="B5233" s="58">
        <v>35</v>
      </c>
    </row>
    <row r="5234" spans="2:2">
      <c r="B5234" s="58">
        <v>28</v>
      </c>
    </row>
    <row r="5235" spans="2:2">
      <c r="B5235" s="58">
        <v>36</v>
      </c>
    </row>
    <row r="5236" spans="2:2">
      <c r="B5236" s="58">
        <v>38</v>
      </c>
    </row>
    <row r="5237" spans="2:2">
      <c r="B5237" s="58">
        <v>37</v>
      </c>
    </row>
    <row r="5238" spans="2:2">
      <c r="B5238" s="58">
        <v>34</v>
      </c>
    </row>
    <row r="5239" spans="2:2">
      <c r="B5239" s="58">
        <v>35</v>
      </c>
    </row>
    <row r="5240" spans="2:2">
      <c r="B5240" s="58">
        <v>29</v>
      </c>
    </row>
    <row r="5241" spans="2:2">
      <c r="B5241" s="58">
        <v>33</v>
      </c>
    </row>
    <row r="5242" spans="2:2">
      <c r="B5242" s="58">
        <v>35</v>
      </c>
    </row>
    <row r="5243" spans="2:2">
      <c r="B5243" s="58">
        <v>31</v>
      </c>
    </row>
    <row r="5244" spans="2:2">
      <c r="B5244" s="58">
        <v>35</v>
      </c>
    </row>
    <row r="5245" spans="2:2">
      <c r="B5245" s="58">
        <v>40</v>
      </c>
    </row>
    <row r="5246" spans="2:2">
      <c r="B5246" s="58">
        <v>29</v>
      </c>
    </row>
    <row r="5247" spans="2:2">
      <c r="B5247" s="58">
        <v>39</v>
      </c>
    </row>
    <row r="5248" spans="2:2">
      <c r="B5248" s="58">
        <v>35</v>
      </c>
    </row>
    <row r="5249" spans="2:2">
      <c r="B5249" s="58">
        <v>32</v>
      </c>
    </row>
    <row r="5250" spans="2:2">
      <c r="B5250" s="58">
        <v>37</v>
      </c>
    </row>
    <row r="5251" spans="2:2">
      <c r="B5251" s="58">
        <v>35</v>
      </c>
    </row>
    <row r="5252" spans="2:2">
      <c r="B5252" s="58">
        <v>34</v>
      </c>
    </row>
    <row r="5253" spans="2:2">
      <c r="B5253" s="58">
        <v>33</v>
      </c>
    </row>
    <row r="5254" spans="2:2">
      <c r="B5254" s="58">
        <v>30</v>
      </c>
    </row>
    <row r="5255" spans="2:2">
      <c r="B5255" s="58">
        <v>33</v>
      </c>
    </row>
    <row r="5256" spans="2:2">
      <c r="B5256" s="58">
        <v>40</v>
      </c>
    </row>
    <row r="5257" spans="2:2">
      <c r="B5257" s="58">
        <v>30</v>
      </c>
    </row>
    <row r="5258" spans="2:2">
      <c r="B5258" s="58">
        <v>35</v>
      </c>
    </row>
    <row r="5259" spans="2:2">
      <c r="B5259" s="58">
        <v>33</v>
      </c>
    </row>
    <row r="5260" spans="2:2">
      <c r="B5260" s="58">
        <v>29</v>
      </c>
    </row>
    <row r="5261" spans="2:2">
      <c r="B5261" s="58">
        <v>35</v>
      </c>
    </row>
    <row r="5262" spans="2:2">
      <c r="B5262" s="58">
        <v>36</v>
      </c>
    </row>
    <row r="5263" spans="2:2">
      <c r="B5263" s="58">
        <v>33</v>
      </c>
    </row>
    <row r="5264" spans="2:2">
      <c r="B5264" s="58">
        <v>31</v>
      </c>
    </row>
    <row r="5265" spans="2:2">
      <c r="B5265" s="58">
        <v>34</v>
      </c>
    </row>
    <row r="5266" spans="2:2">
      <c r="B5266" s="58">
        <v>37</v>
      </c>
    </row>
    <row r="5267" spans="2:2">
      <c r="B5267" s="58">
        <v>35</v>
      </c>
    </row>
    <row r="5268" spans="2:2">
      <c r="B5268" s="58">
        <v>35</v>
      </c>
    </row>
    <row r="5269" spans="2:2">
      <c r="B5269" s="58">
        <v>36</v>
      </c>
    </row>
    <row r="5270" spans="2:2">
      <c r="B5270" s="58">
        <v>39</v>
      </c>
    </row>
    <row r="5271" spans="2:2">
      <c r="B5271" s="58">
        <v>36</v>
      </c>
    </row>
    <row r="5272" spans="2:2">
      <c r="B5272" s="58">
        <v>32</v>
      </c>
    </row>
    <row r="5273" spans="2:2">
      <c r="B5273" s="58">
        <v>39</v>
      </c>
    </row>
    <row r="5274" spans="2:2">
      <c r="B5274" s="58">
        <v>35</v>
      </c>
    </row>
    <row r="5275" spans="2:2">
      <c r="B5275" s="58">
        <v>33</v>
      </c>
    </row>
    <row r="5276" spans="2:2">
      <c r="B5276" s="58">
        <v>39</v>
      </c>
    </row>
    <row r="5277" spans="2:2">
      <c r="B5277" s="58">
        <v>37</v>
      </c>
    </row>
    <row r="5278" spans="2:2">
      <c r="B5278" s="58">
        <v>39</v>
      </c>
    </row>
    <row r="5279" spans="2:2">
      <c r="B5279" s="58">
        <v>35</v>
      </c>
    </row>
    <row r="5280" spans="2:2">
      <c r="B5280" s="58">
        <v>34</v>
      </c>
    </row>
    <row r="5281" spans="2:2">
      <c r="B5281" s="58">
        <v>33</v>
      </c>
    </row>
    <row r="5282" spans="2:2">
      <c r="B5282" s="58">
        <v>36</v>
      </c>
    </row>
    <row r="5283" spans="2:2">
      <c r="B5283" s="58">
        <v>37</v>
      </c>
    </row>
    <row r="5284" spans="2:2">
      <c r="B5284" s="58">
        <v>37</v>
      </c>
    </row>
    <row r="5285" spans="2:2">
      <c r="B5285" s="58">
        <v>29</v>
      </c>
    </row>
    <row r="5286" spans="2:2">
      <c r="B5286" s="58">
        <v>35</v>
      </c>
    </row>
    <row r="5287" spans="2:2">
      <c r="B5287" s="58">
        <v>32</v>
      </c>
    </row>
    <row r="5288" spans="2:2">
      <c r="B5288" s="58">
        <v>38</v>
      </c>
    </row>
    <row r="5289" spans="2:2">
      <c r="B5289" s="58">
        <v>39</v>
      </c>
    </row>
    <row r="5290" spans="2:2">
      <c r="B5290" s="58">
        <v>34</v>
      </c>
    </row>
    <row r="5291" spans="2:2">
      <c r="B5291" s="58">
        <v>33</v>
      </c>
    </row>
    <row r="5292" spans="2:2">
      <c r="B5292" s="58">
        <v>40</v>
      </c>
    </row>
    <row r="5293" spans="2:2">
      <c r="B5293" s="58">
        <v>35</v>
      </c>
    </row>
    <row r="5294" spans="2:2">
      <c r="B5294" s="58">
        <v>32</v>
      </c>
    </row>
    <row r="5295" spans="2:2">
      <c r="B5295" s="58">
        <v>35</v>
      </c>
    </row>
    <row r="5296" spans="2:2">
      <c r="B5296" s="58">
        <v>33</v>
      </c>
    </row>
    <row r="5297" spans="2:2">
      <c r="B5297" s="58">
        <v>37</v>
      </c>
    </row>
    <row r="5298" spans="2:2">
      <c r="B5298" s="58">
        <v>34</v>
      </c>
    </row>
    <row r="5299" spans="2:2">
      <c r="B5299" s="58">
        <v>39</v>
      </c>
    </row>
    <row r="5300" spans="2:2">
      <c r="B5300" s="58">
        <v>34</v>
      </c>
    </row>
    <row r="5301" spans="2:2">
      <c r="B5301" s="58">
        <v>33</v>
      </c>
    </row>
    <row r="5302" spans="2:2">
      <c r="B5302" s="58">
        <v>39</v>
      </c>
    </row>
    <row r="5303" spans="2:2">
      <c r="B5303" s="58">
        <v>40</v>
      </c>
    </row>
    <row r="5304" spans="2:2">
      <c r="B5304" s="58">
        <v>32</v>
      </c>
    </row>
    <row r="5305" spans="2:2">
      <c r="B5305" s="58">
        <v>35</v>
      </c>
    </row>
    <row r="5306" spans="2:2">
      <c r="B5306" s="58">
        <v>31</v>
      </c>
    </row>
    <row r="5307" spans="2:2">
      <c r="B5307" s="58">
        <v>36</v>
      </c>
    </row>
    <row r="5308" spans="2:2">
      <c r="B5308" s="58">
        <v>40</v>
      </c>
    </row>
    <row r="5309" spans="2:2">
      <c r="B5309" s="58">
        <v>33</v>
      </c>
    </row>
    <row r="5310" spans="2:2">
      <c r="B5310" s="58">
        <v>29</v>
      </c>
    </row>
    <row r="5311" spans="2:2">
      <c r="B5311" s="58">
        <v>30</v>
      </c>
    </row>
    <row r="5312" spans="2:2">
      <c r="B5312" s="58">
        <v>36</v>
      </c>
    </row>
    <row r="5313" spans="2:2">
      <c r="B5313" s="58">
        <v>40</v>
      </c>
    </row>
    <row r="5314" spans="2:2">
      <c r="B5314" s="58">
        <v>32</v>
      </c>
    </row>
    <row r="5315" spans="2:2">
      <c r="B5315" s="58">
        <v>33</v>
      </c>
    </row>
    <row r="5316" spans="2:2">
      <c r="B5316" s="58">
        <v>37</v>
      </c>
    </row>
    <row r="5317" spans="2:2">
      <c r="B5317" s="58">
        <v>34</v>
      </c>
    </row>
    <row r="5318" spans="2:2">
      <c r="B5318" s="58">
        <v>31</v>
      </c>
    </row>
    <row r="5319" spans="2:2">
      <c r="B5319" s="58">
        <v>38</v>
      </c>
    </row>
    <row r="5320" spans="2:2">
      <c r="B5320" s="58">
        <v>33</v>
      </c>
    </row>
    <row r="5321" spans="2:2">
      <c r="B5321" s="58">
        <v>28</v>
      </c>
    </row>
    <row r="5322" spans="2:2">
      <c r="B5322" s="58">
        <v>31</v>
      </c>
    </row>
    <row r="5323" spans="2:2">
      <c r="B5323" s="58">
        <v>39</v>
      </c>
    </row>
    <row r="5324" spans="2:2">
      <c r="B5324" s="58">
        <v>30</v>
      </c>
    </row>
    <row r="5325" spans="2:2">
      <c r="B5325" s="58">
        <v>36</v>
      </c>
    </row>
    <row r="5326" spans="2:2">
      <c r="B5326" s="58">
        <v>37</v>
      </c>
    </row>
    <row r="5327" spans="2:2">
      <c r="B5327" s="58">
        <v>35</v>
      </c>
    </row>
    <row r="5328" spans="2:2">
      <c r="B5328" s="58">
        <v>35</v>
      </c>
    </row>
    <row r="5329" spans="2:2">
      <c r="B5329" s="58">
        <v>32</v>
      </c>
    </row>
    <row r="5330" spans="2:2">
      <c r="B5330" s="58">
        <v>33</v>
      </c>
    </row>
    <row r="5331" spans="2:2">
      <c r="B5331" s="58">
        <v>38</v>
      </c>
    </row>
    <row r="5332" spans="2:2">
      <c r="B5332" s="58">
        <v>30</v>
      </c>
    </row>
    <row r="5333" spans="2:2">
      <c r="B5333" s="58">
        <v>31</v>
      </c>
    </row>
    <row r="5334" spans="2:2">
      <c r="B5334" s="58">
        <v>35</v>
      </c>
    </row>
    <row r="5335" spans="2:2">
      <c r="B5335" s="58">
        <v>37</v>
      </c>
    </row>
    <row r="5336" spans="2:2">
      <c r="B5336" s="58">
        <v>33</v>
      </c>
    </row>
    <row r="5337" spans="2:2">
      <c r="B5337" s="58">
        <v>39</v>
      </c>
    </row>
    <row r="5338" spans="2:2">
      <c r="B5338" s="58">
        <v>31</v>
      </c>
    </row>
    <row r="5339" spans="2:2">
      <c r="B5339" s="58">
        <v>35</v>
      </c>
    </row>
    <row r="5340" spans="2:2">
      <c r="B5340" s="58">
        <v>29</v>
      </c>
    </row>
    <row r="5341" spans="2:2">
      <c r="B5341" s="58">
        <v>33</v>
      </c>
    </row>
    <row r="5342" spans="2:2">
      <c r="B5342" s="58">
        <v>31</v>
      </c>
    </row>
    <row r="5343" spans="2:2">
      <c r="B5343" s="58">
        <v>35</v>
      </c>
    </row>
    <row r="5344" spans="2:2">
      <c r="B5344" s="58">
        <v>37</v>
      </c>
    </row>
    <row r="5345" spans="2:2">
      <c r="B5345" s="58">
        <v>34</v>
      </c>
    </row>
    <row r="5346" spans="2:2">
      <c r="B5346" s="58">
        <v>35</v>
      </c>
    </row>
    <row r="5347" spans="2:2">
      <c r="B5347" s="58">
        <v>36</v>
      </c>
    </row>
    <row r="5348" spans="2:2">
      <c r="B5348" s="58">
        <v>38</v>
      </c>
    </row>
    <row r="5349" spans="2:2">
      <c r="B5349" s="58">
        <v>30</v>
      </c>
    </row>
    <row r="5350" spans="2:2">
      <c r="B5350" s="58">
        <v>37</v>
      </c>
    </row>
    <row r="5351" spans="2:2">
      <c r="B5351" s="58">
        <v>39</v>
      </c>
    </row>
    <row r="5352" spans="2:2">
      <c r="B5352" s="58">
        <v>32</v>
      </c>
    </row>
    <row r="5353" spans="2:2">
      <c r="B5353" s="58">
        <v>33</v>
      </c>
    </row>
    <row r="5354" spans="2:2">
      <c r="B5354" s="58">
        <v>37</v>
      </c>
    </row>
    <row r="5355" spans="2:2">
      <c r="B5355" s="58">
        <v>39</v>
      </c>
    </row>
    <row r="5356" spans="2:2">
      <c r="B5356" s="58">
        <v>35</v>
      </c>
    </row>
    <row r="5357" spans="2:2">
      <c r="B5357" s="58">
        <v>32</v>
      </c>
    </row>
    <row r="5358" spans="2:2">
      <c r="B5358" s="58">
        <v>38</v>
      </c>
    </row>
    <row r="5359" spans="2:2">
      <c r="B5359" s="58">
        <v>30</v>
      </c>
    </row>
    <row r="5360" spans="2:2">
      <c r="B5360" s="58">
        <v>29</v>
      </c>
    </row>
    <row r="5361" spans="2:2">
      <c r="B5361" s="58">
        <v>36</v>
      </c>
    </row>
    <row r="5362" spans="2:2">
      <c r="B5362" s="58">
        <v>35</v>
      </c>
    </row>
    <row r="5363" spans="2:2">
      <c r="B5363" s="58">
        <v>33</v>
      </c>
    </row>
    <row r="5364" spans="2:2">
      <c r="B5364" s="58">
        <v>29</v>
      </c>
    </row>
    <row r="5365" spans="2:2">
      <c r="B5365" s="58">
        <v>35</v>
      </c>
    </row>
    <row r="5366" spans="2:2">
      <c r="B5366" s="58">
        <v>37</v>
      </c>
    </row>
    <row r="5367" spans="2:2">
      <c r="B5367" s="58">
        <v>29</v>
      </c>
    </row>
    <row r="5368" spans="2:2">
      <c r="B5368" s="58">
        <v>35</v>
      </c>
    </row>
    <row r="5369" spans="2:2">
      <c r="B5369" s="58">
        <v>36</v>
      </c>
    </row>
    <row r="5370" spans="2:2">
      <c r="B5370" s="58">
        <v>33</v>
      </c>
    </row>
    <row r="5371" spans="2:2">
      <c r="B5371" s="58">
        <v>29</v>
      </c>
    </row>
    <row r="5372" spans="2:2">
      <c r="B5372" s="58">
        <v>35</v>
      </c>
    </row>
    <row r="5373" spans="2:2">
      <c r="B5373" s="58">
        <v>34</v>
      </c>
    </row>
    <row r="5374" spans="2:2">
      <c r="B5374" s="58">
        <v>37</v>
      </c>
    </row>
    <row r="5375" spans="2:2">
      <c r="B5375" s="58">
        <v>35</v>
      </c>
    </row>
    <row r="5376" spans="2:2">
      <c r="B5376" s="58">
        <v>29</v>
      </c>
    </row>
    <row r="5377" spans="2:2">
      <c r="B5377" s="58">
        <v>31</v>
      </c>
    </row>
    <row r="5378" spans="2:2">
      <c r="B5378" s="58">
        <v>36</v>
      </c>
    </row>
    <row r="5379" spans="2:2">
      <c r="B5379" s="58">
        <v>35</v>
      </c>
    </row>
    <row r="5380" spans="2:2">
      <c r="B5380" s="58">
        <v>34</v>
      </c>
    </row>
    <row r="5381" spans="2:2">
      <c r="B5381" s="58">
        <v>33</v>
      </c>
    </row>
    <row r="5382" spans="2:2">
      <c r="B5382" s="58">
        <v>36</v>
      </c>
    </row>
    <row r="5383" spans="2:2">
      <c r="B5383" s="58">
        <v>31</v>
      </c>
    </row>
    <row r="5384" spans="2:2">
      <c r="B5384" s="58">
        <v>29</v>
      </c>
    </row>
    <row r="5385" spans="2:2">
      <c r="B5385" s="58">
        <v>30</v>
      </c>
    </row>
    <row r="5386" spans="2:2">
      <c r="B5386" s="58">
        <v>33</v>
      </c>
    </row>
    <row r="5387" spans="2:2">
      <c r="B5387" s="58">
        <v>35</v>
      </c>
    </row>
    <row r="5388" spans="2:2">
      <c r="B5388" s="58">
        <v>39</v>
      </c>
    </row>
    <row r="5389" spans="2:2">
      <c r="B5389" s="58">
        <v>37</v>
      </c>
    </row>
    <row r="5390" spans="2:2">
      <c r="B5390" s="58">
        <v>34</v>
      </c>
    </row>
    <row r="5391" spans="2:2">
      <c r="B5391" s="58">
        <v>37</v>
      </c>
    </row>
    <row r="5392" spans="2:2">
      <c r="B5392" s="58">
        <v>33</v>
      </c>
    </row>
    <row r="5393" spans="2:2">
      <c r="B5393" s="58">
        <v>39</v>
      </c>
    </row>
    <row r="5394" spans="2:2">
      <c r="B5394" s="58">
        <v>36</v>
      </c>
    </row>
    <row r="5395" spans="2:2">
      <c r="B5395" s="58">
        <v>34</v>
      </c>
    </row>
    <row r="5396" spans="2:2">
      <c r="B5396" s="58">
        <v>37</v>
      </c>
    </row>
    <row r="5397" spans="2:2">
      <c r="B5397" s="58">
        <v>35</v>
      </c>
    </row>
    <row r="5398" spans="2:2">
      <c r="B5398" s="58">
        <v>33</v>
      </c>
    </row>
    <row r="5399" spans="2:2">
      <c r="B5399" s="58">
        <v>30</v>
      </c>
    </row>
    <row r="5400" spans="2:2">
      <c r="B5400" s="58">
        <v>29</v>
      </c>
    </row>
    <row r="5401" spans="2:2">
      <c r="B5401" s="58">
        <v>33</v>
      </c>
    </row>
    <row r="5402" spans="2:2">
      <c r="B5402" s="58">
        <v>31</v>
      </c>
    </row>
    <row r="5403" spans="2:2">
      <c r="B5403" s="58">
        <v>35</v>
      </c>
    </row>
    <row r="5404" spans="2:2">
      <c r="B5404" s="58">
        <v>37</v>
      </c>
    </row>
    <row r="5405" spans="2:2">
      <c r="B5405" s="58">
        <v>34</v>
      </c>
    </row>
    <row r="5406" spans="2:2">
      <c r="B5406" s="58">
        <v>35</v>
      </c>
    </row>
    <row r="5407" spans="2:2">
      <c r="B5407" s="58">
        <v>36</v>
      </c>
    </row>
    <row r="5408" spans="2:2">
      <c r="B5408" s="58">
        <v>38</v>
      </c>
    </row>
    <row r="5409" spans="2:2">
      <c r="B5409" s="58">
        <v>30</v>
      </c>
    </row>
    <row r="5410" spans="2:2">
      <c r="B5410" s="58">
        <v>37</v>
      </c>
    </row>
    <row r="5411" spans="2:2">
      <c r="B5411" s="58">
        <v>34</v>
      </c>
    </row>
    <row r="5412" spans="2:2">
      <c r="B5412" s="58">
        <v>32</v>
      </c>
    </row>
    <row r="5413" spans="2:2">
      <c r="B5413" s="58">
        <v>33</v>
      </c>
    </row>
    <row r="5414" spans="2:2">
      <c r="B5414" s="58">
        <v>37</v>
      </c>
    </row>
    <row r="5415" spans="2:2">
      <c r="B5415" s="58">
        <v>34</v>
      </c>
    </row>
    <row r="5416" spans="2:2">
      <c r="B5416" s="58">
        <v>35</v>
      </c>
    </row>
    <row r="5417" spans="2:2">
      <c r="B5417" s="58">
        <v>32</v>
      </c>
    </row>
    <row r="5418" spans="2:2">
      <c r="B5418" s="58">
        <v>38</v>
      </c>
    </row>
    <row r="5419" spans="2:2">
      <c r="B5419" s="58">
        <v>30</v>
      </c>
    </row>
    <row r="5420" spans="2:2">
      <c r="B5420" s="58">
        <v>31</v>
      </c>
    </row>
    <row r="5421" spans="2:2">
      <c r="B5421" s="58">
        <v>36</v>
      </c>
    </row>
    <row r="5422" spans="2:2">
      <c r="B5422" s="58">
        <v>33</v>
      </c>
    </row>
    <row r="5423" spans="2:2">
      <c r="B5423" s="58">
        <v>29</v>
      </c>
    </row>
    <row r="5424" spans="2:2">
      <c r="B5424" s="58">
        <v>30</v>
      </c>
    </row>
    <row r="5425" spans="2:2">
      <c r="B5425" s="58">
        <v>33</v>
      </c>
    </row>
    <row r="5426" spans="2:2">
      <c r="B5426" s="58">
        <v>39</v>
      </c>
    </row>
    <row r="5427" spans="2:2">
      <c r="B5427" s="58">
        <v>33</v>
      </c>
    </row>
    <row r="5428" spans="2:2">
      <c r="B5428" s="58">
        <v>29</v>
      </c>
    </row>
    <row r="5429" spans="2:2">
      <c r="B5429" s="58">
        <v>30</v>
      </c>
    </row>
    <row r="5430" spans="2:2">
      <c r="B5430" s="58">
        <v>36</v>
      </c>
    </row>
    <row r="5431" spans="2:2">
      <c r="B5431" s="58">
        <v>33</v>
      </c>
    </row>
    <row r="5432" spans="2:2">
      <c r="B5432" s="58">
        <v>35</v>
      </c>
    </row>
    <row r="5433" spans="2:2">
      <c r="B5433" s="58">
        <v>35</v>
      </c>
    </row>
    <row r="5434" spans="2:2">
      <c r="B5434" s="58">
        <v>34</v>
      </c>
    </row>
    <row r="5435" spans="2:2">
      <c r="B5435" s="58">
        <v>37</v>
      </c>
    </row>
    <row r="5436" spans="2:2">
      <c r="B5436" s="58">
        <v>29</v>
      </c>
    </row>
    <row r="5437" spans="2:2">
      <c r="B5437" s="58">
        <v>31</v>
      </c>
    </row>
    <row r="5438" spans="2:2">
      <c r="B5438" s="58">
        <v>35</v>
      </c>
    </row>
    <row r="5439" spans="2:2">
      <c r="B5439" s="58">
        <v>34</v>
      </c>
    </row>
    <row r="5440" spans="2:2">
      <c r="B5440" s="58">
        <v>33</v>
      </c>
    </row>
    <row r="5441" spans="2:2">
      <c r="B5441" s="58">
        <v>29</v>
      </c>
    </row>
    <row r="5442" spans="2:2">
      <c r="B5442" s="58">
        <v>37</v>
      </c>
    </row>
    <row r="5443" spans="2:2">
      <c r="B5443" s="58">
        <v>31</v>
      </c>
    </row>
    <row r="5444" spans="2:2">
      <c r="B5444" s="58">
        <v>30</v>
      </c>
    </row>
    <row r="5445" spans="2:2">
      <c r="B5445" s="58">
        <v>36</v>
      </c>
    </row>
    <row r="5446" spans="2:2">
      <c r="B5446" s="58">
        <v>30</v>
      </c>
    </row>
    <row r="5447" spans="2:2">
      <c r="B5447" s="58">
        <v>31</v>
      </c>
    </row>
    <row r="5448" spans="2:2">
      <c r="B5448" s="58">
        <v>36</v>
      </c>
    </row>
    <row r="5449" spans="2:2">
      <c r="B5449" s="58">
        <v>30</v>
      </c>
    </row>
    <row r="5450" spans="2:2">
      <c r="B5450" s="58">
        <v>33</v>
      </c>
    </row>
    <row r="5451" spans="2:2">
      <c r="B5451" s="58">
        <v>29</v>
      </c>
    </row>
    <row r="5452" spans="2:2">
      <c r="B5452" s="58">
        <v>31</v>
      </c>
    </row>
    <row r="5453" spans="2:2">
      <c r="B5453" s="58">
        <v>35</v>
      </c>
    </row>
    <row r="5454" spans="2:2">
      <c r="B5454" s="58">
        <v>28</v>
      </c>
    </row>
    <row r="5455" spans="2:2">
      <c r="B5455" s="58">
        <v>31</v>
      </c>
    </row>
    <row r="5456" spans="2:2">
      <c r="B5456" s="58">
        <v>37</v>
      </c>
    </row>
    <row r="5457" spans="2:2">
      <c r="B5457" s="58">
        <v>36</v>
      </c>
    </row>
    <row r="5458" spans="2:2">
      <c r="B5458" s="58">
        <v>35</v>
      </c>
    </row>
    <row r="5459" spans="2:2">
      <c r="B5459" s="58">
        <v>29</v>
      </c>
    </row>
    <row r="5460" spans="2:2">
      <c r="B5460" s="58">
        <v>35</v>
      </c>
    </row>
    <row r="5461" spans="2:2">
      <c r="B5461" s="58">
        <v>34</v>
      </c>
    </row>
    <row r="5462" spans="2:2">
      <c r="B5462" s="58">
        <v>37</v>
      </c>
    </row>
    <row r="5463" spans="2:2">
      <c r="B5463" s="58">
        <v>38</v>
      </c>
    </row>
    <row r="5464" spans="2:2">
      <c r="B5464" s="58">
        <v>36</v>
      </c>
    </row>
    <row r="5465" spans="2:2">
      <c r="B5465" s="58">
        <v>28</v>
      </c>
    </row>
    <row r="5466" spans="2:2">
      <c r="B5466" s="58">
        <v>35</v>
      </c>
    </row>
    <row r="5467" spans="2:2">
      <c r="B5467" s="58">
        <v>37</v>
      </c>
    </row>
    <row r="5468" spans="2:2">
      <c r="B5468" s="58">
        <v>28</v>
      </c>
    </row>
    <row r="5469" spans="2:2">
      <c r="B5469" s="58">
        <v>36</v>
      </c>
    </row>
    <row r="5470" spans="2:2">
      <c r="B5470" s="58">
        <v>37</v>
      </c>
    </row>
    <row r="5471" spans="2:2">
      <c r="B5471" s="58">
        <v>38</v>
      </c>
    </row>
    <row r="5472" spans="2:2">
      <c r="B5472" s="58">
        <v>36</v>
      </c>
    </row>
    <row r="5473" spans="2:2">
      <c r="B5473" s="58">
        <v>28</v>
      </c>
    </row>
    <row r="5474" spans="2:2">
      <c r="B5474" s="58">
        <v>35</v>
      </c>
    </row>
    <row r="5475" spans="2:2">
      <c r="B5475" s="58">
        <v>36</v>
      </c>
    </row>
    <row r="5476" spans="2:2">
      <c r="B5476" s="58">
        <v>29</v>
      </c>
    </row>
    <row r="5477" spans="2:2">
      <c r="B5477" s="58">
        <v>35</v>
      </c>
    </row>
    <row r="5478" spans="2:2">
      <c r="B5478" s="58">
        <v>31</v>
      </c>
    </row>
    <row r="5479" spans="2:2">
      <c r="B5479" s="58">
        <v>28</v>
      </c>
    </row>
    <row r="5480" spans="2:2">
      <c r="B5480" s="58">
        <v>37</v>
      </c>
    </row>
    <row r="5481" spans="2:2">
      <c r="B5481" s="58">
        <v>28</v>
      </c>
    </row>
    <row r="5482" spans="2:2">
      <c r="B5482" s="58">
        <v>37</v>
      </c>
    </row>
    <row r="5483" spans="2:2">
      <c r="B5483" s="58">
        <v>35</v>
      </c>
    </row>
    <row r="5484" spans="2:2">
      <c r="B5484" s="58">
        <v>35</v>
      </c>
    </row>
    <row r="5485" spans="2:2">
      <c r="B5485" s="58">
        <v>29</v>
      </c>
    </row>
    <row r="5486" spans="2:2">
      <c r="B5486" s="58">
        <v>28</v>
      </c>
    </row>
    <row r="5487" spans="2:2">
      <c r="B5487" s="58">
        <v>35</v>
      </c>
    </row>
    <row r="5488" spans="2:2">
      <c r="B5488" s="58">
        <v>36</v>
      </c>
    </row>
    <row r="5489" spans="2:2">
      <c r="B5489" s="58">
        <v>35</v>
      </c>
    </row>
    <row r="5490" spans="2:2">
      <c r="B5490" s="58">
        <v>34</v>
      </c>
    </row>
    <row r="5491" spans="2:2">
      <c r="B5491" s="58">
        <v>36</v>
      </c>
    </row>
    <row r="5492" spans="2:2">
      <c r="B5492" s="58">
        <v>32</v>
      </c>
    </row>
    <row r="5493" spans="2:2">
      <c r="B5493" s="58">
        <v>35</v>
      </c>
    </row>
    <row r="5494" spans="2:2">
      <c r="B5494" s="58">
        <v>39</v>
      </c>
    </row>
    <row r="5495" spans="2:2">
      <c r="B5495" s="58">
        <v>33</v>
      </c>
    </row>
    <row r="5496" spans="2:2">
      <c r="B5496" s="58">
        <v>35</v>
      </c>
    </row>
    <row r="5497" spans="2:2">
      <c r="B5497" s="58">
        <v>38</v>
      </c>
    </row>
    <row r="5498" spans="2:2">
      <c r="B5498" s="58">
        <v>35</v>
      </c>
    </row>
    <row r="5499" spans="2:2">
      <c r="B5499" s="58">
        <v>34</v>
      </c>
    </row>
    <row r="5500" spans="2:2">
      <c r="B5500" s="58">
        <v>37</v>
      </c>
    </row>
    <row r="5501" spans="2:2">
      <c r="B5501" s="58">
        <v>30</v>
      </c>
    </row>
    <row r="5502" spans="2:2">
      <c r="B5502" s="58">
        <v>38</v>
      </c>
    </row>
    <row r="5503" spans="2:2">
      <c r="B5503" s="58">
        <v>35</v>
      </c>
    </row>
    <row r="5504" spans="2:2">
      <c r="B5504" s="58">
        <v>34</v>
      </c>
    </row>
    <row r="5505" spans="2:2">
      <c r="B5505" s="58">
        <v>31</v>
      </c>
    </row>
    <row r="5506" spans="2:2">
      <c r="B5506" s="58">
        <v>33</v>
      </c>
    </row>
    <row r="5507" spans="2:2">
      <c r="B5507" s="58">
        <v>34</v>
      </c>
    </row>
    <row r="5508" spans="2:2">
      <c r="B5508" s="58">
        <v>36</v>
      </c>
    </row>
    <row r="5509" spans="2:2">
      <c r="B5509" s="58">
        <v>39</v>
      </c>
    </row>
    <row r="5510" spans="2:2">
      <c r="B5510" s="58">
        <v>29</v>
      </c>
    </row>
    <row r="5511" spans="2:2">
      <c r="B5511" s="58">
        <v>33</v>
      </c>
    </row>
    <row r="5512" spans="2:2">
      <c r="B5512" s="58">
        <v>35</v>
      </c>
    </row>
    <row r="5513" spans="2:2">
      <c r="B5513" s="58">
        <v>31</v>
      </c>
    </row>
    <row r="5514" spans="2:2">
      <c r="B5514" s="58">
        <v>35</v>
      </c>
    </row>
    <row r="5515" spans="2:2">
      <c r="B5515" s="58">
        <v>36</v>
      </c>
    </row>
    <row r="5516" spans="2:2">
      <c r="B5516" s="58">
        <v>38</v>
      </c>
    </row>
    <row r="5517" spans="2:2">
      <c r="B5517" s="58">
        <v>30</v>
      </c>
    </row>
    <row r="5518" spans="2:2">
      <c r="B5518" s="58">
        <v>34</v>
      </c>
    </row>
    <row r="5519" spans="2:2">
      <c r="B5519" s="58">
        <v>37</v>
      </c>
    </row>
    <row r="5520" spans="2:2">
      <c r="B5520" s="58">
        <v>34</v>
      </c>
    </row>
    <row r="5521" spans="2:2">
      <c r="B5521" s="58">
        <v>39</v>
      </c>
    </row>
    <row r="5522" spans="2:2">
      <c r="B5522" s="58">
        <v>33</v>
      </c>
    </row>
    <row r="5523" spans="2:2">
      <c r="B5523" s="58">
        <v>35</v>
      </c>
    </row>
    <row r="5524" spans="2:2">
      <c r="B5524" s="58">
        <v>33</v>
      </c>
    </row>
    <row r="5525" spans="2:2">
      <c r="B5525" s="58">
        <v>31</v>
      </c>
    </row>
    <row r="5526" spans="2:2">
      <c r="B5526" s="58">
        <v>30</v>
      </c>
    </row>
    <row r="5527" spans="2:2">
      <c r="B5527" s="58">
        <v>28</v>
      </c>
    </row>
    <row r="5528" spans="2:2">
      <c r="B5528" s="58">
        <v>30</v>
      </c>
    </row>
    <row r="5529" spans="2:2">
      <c r="B5529" s="58">
        <v>35</v>
      </c>
    </row>
    <row r="5530" spans="2:2">
      <c r="B5530" s="58">
        <v>33</v>
      </c>
    </row>
    <row r="5531" spans="2:2">
      <c r="B5531" s="58">
        <v>28</v>
      </c>
    </row>
    <row r="5532" spans="2:2">
      <c r="B5532" s="58">
        <v>30</v>
      </c>
    </row>
    <row r="5533" spans="2:2">
      <c r="B5533" s="58">
        <v>36</v>
      </c>
    </row>
    <row r="5534" spans="2:2">
      <c r="B5534" s="58">
        <v>31</v>
      </c>
    </row>
    <row r="5535" spans="2:2">
      <c r="B5535" s="58">
        <v>33</v>
      </c>
    </row>
    <row r="5536" spans="2:2">
      <c r="B5536" s="58">
        <v>39</v>
      </c>
    </row>
    <row r="5537" spans="2:2">
      <c r="B5537" s="58">
        <v>34</v>
      </c>
    </row>
    <row r="5538" spans="2:2">
      <c r="B5538" s="58">
        <v>31</v>
      </c>
    </row>
    <row r="5539" spans="2:2">
      <c r="B5539" s="58">
        <v>34</v>
      </c>
    </row>
    <row r="5540" spans="2:2">
      <c r="B5540" s="58">
        <v>35</v>
      </c>
    </row>
    <row r="5541" spans="2:2">
      <c r="B5541" s="58">
        <v>34</v>
      </c>
    </row>
    <row r="5542" spans="2:2">
      <c r="B5542" s="58">
        <v>37</v>
      </c>
    </row>
    <row r="5543" spans="2:2">
      <c r="B5543" s="58">
        <v>30</v>
      </c>
    </row>
    <row r="5544" spans="2:2">
      <c r="B5544" s="58">
        <v>33</v>
      </c>
    </row>
    <row r="5545" spans="2:2">
      <c r="B5545" s="58">
        <v>34</v>
      </c>
    </row>
    <row r="5546" spans="2:2">
      <c r="B5546" s="58">
        <v>37</v>
      </c>
    </row>
    <row r="5547" spans="2:2">
      <c r="B5547" s="58">
        <v>36</v>
      </c>
    </row>
    <row r="5548" spans="2:2">
      <c r="B5548" s="58">
        <v>33</v>
      </c>
    </row>
    <row r="5549" spans="2:2">
      <c r="B5549" s="58">
        <v>32</v>
      </c>
    </row>
    <row r="5550" spans="2:2">
      <c r="B5550" s="58">
        <v>30</v>
      </c>
    </row>
    <row r="5551" spans="2:2">
      <c r="B5551" s="58">
        <v>34</v>
      </c>
    </row>
    <row r="5552" spans="2:2">
      <c r="B5552" s="58">
        <v>38</v>
      </c>
    </row>
    <row r="5553" spans="2:2">
      <c r="B5553" s="58">
        <v>30</v>
      </c>
    </row>
    <row r="5554" spans="2:2">
      <c r="B5554" s="58">
        <v>37</v>
      </c>
    </row>
    <row r="5555" spans="2:2">
      <c r="B5555" s="58">
        <v>36</v>
      </c>
    </row>
    <row r="5556" spans="2:2">
      <c r="B5556" s="58">
        <v>34</v>
      </c>
    </row>
    <row r="5557" spans="2:2">
      <c r="B5557" s="58">
        <v>37</v>
      </c>
    </row>
    <row r="5558" spans="2:2">
      <c r="B5558" s="58">
        <v>31</v>
      </c>
    </row>
    <row r="5559" spans="2:2">
      <c r="B5559" s="58">
        <v>36</v>
      </c>
    </row>
    <row r="5560" spans="2:2">
      <c r="B5560" s="58">
        <v>34</v>
      </c>
    </row>
    <row r="5561" spans="2:2">
      <c r="B5561" s="58">
        <v>35</v>
      </c>
    </row>
    <row r="5562" spans="2:2">
      <c r="B5562" s="58">
        <v>29</v>
      </c>
    </row>
    <row r="5563" spans="2:2">
      <c r="B5563" s="58">
        <v>36</v>
      </c>
    </row>
    <row r="5564" spans="2:2">
      <c r="B5564" s="58">
        <v>33</v>
      </c>
    </row>
    <row r="5565" spans="2:2">
      <c r="B5565" s="58">
        <v>30</v>
      </c>
    </row>
    <row r="5566" spans="2:2">
      <c r="B5566" s="58">
        <v>39</v>
      </c>
    </row>
    <row r="5567" spans="2:2">
      <c r="B5567" s="58">
        <v>37</v>
      </c>
    </row>
    <row r="5568" spans="2:2">
      <c r="B5568" s="58">
        <v>33</v>
      </c>
    </row>
    <row r="5569" spans="2:2">
      <c r="B5569" s="58">
        <v>32</v>
      </c>
    </row>
    <row r="5570" spans="2:2">
      <c r="B5570" s="58">
        <v>36</v>
      </c>
    </row>
    <row r="5571" spans="2:2">
      <c r="B5571" s="58">
        <v>31</v>
      </c>
    </row>
    <row r="5572" spans="2:2">
      <c r="B5572" s="58">
        <v>33</v>
      </c>
    </row>
    <row r="5573" spans="2:2">
      <c r="B5573" s="58">
        <v>30</v>
      </c>
    </row>
    <row r="5574" spans="2:2">
      <c r="B5574" s="58">
        <v>35</v>
      </c>
    </row>
    <row r="5575" spans="2:2">
      <c r="B5575" s="58">
        <v>39</v>
      </c>
    </row>
    <row r="5576" spans="2:2">
      <c r="B5576" s="58">
        <v>37</v>
      </c>
    </row>
    <row r="5577" spans="2:2">
      <c r="B5577" s="58">
        <v>34</v>
      </c>
    </row>
    <row r="5578" spans="2:2">
      <c r="B5578" s="58">
        <v>30</v>
      </c>
    </row>
    <row r="5579" spans="2:2">
      <c r="B5579" s="58">
        <v>29</v>
      </c>
    </row>
    <row r="5580" spans="2:2">
      <c r="B5580" s="58">
        <v>35</v>
      </c>
    </row>
    <row r="5581" spans="2:2">
      <c r="B5581" s="58">
        <v>34</v>
      </c>
    </row>
    <row r="5582" spans="2:2">
      <c r="B5582" s="58">
        <v>38</v>
      </c>
    </row>
    <row r="5583" spans="2:2">
      <c r="B5583" s="58">
        <v>36</v>
      </c>
    </row>
    <row r="5584" spans="2:2">
      <c r="B5584" s="58">
        <v>35</v>
      </c>
    </row>
    <row r="5585" spans="2:2">
      <c r="B5585" s="58">
        <v>28</v>
      </c>
    </row>
    <row r="5586" spans="2:2">
      <c r="B5586" s="58">
        <v>36</v>
      </c>
    </row>
    <row r="5587" spans="2:2">
      <c r="B5587" s="58">
        <v>35</v>
      </c>
    </row>
    <row r="5588" spans="2:2">
      <c r="B5588" s="58">
        <v>38</v>
      </c>
    </row>
    <row r="5589" spans="2:2">
      <c r="B5589" s="58">
        <v>37</v>
      </c>
    </row>
    <row r="5590" spans="2:2">
      <c r="B5590" s="58">
        <v>33</v>
      </c>
    </row>
    <row r="5591" spans="2:2">
      <c r="B5591" s="58">
        <v>35</v>
      </c>
    </row>
    <row r="5592" spans="2:2">
      <c r="B5592" s="58">
        <v>35</v>
      </c>
    </row>
    <row r="5593" spans="2:2">
      <c r="B5593" s="58">
        <v>37</v>
      </c>
    </row>
    <row r="5594" spans="2:2">
      <c r="B5594" s="58">
        <v>29</v>
      </c>
    </row>
    <row r="5595" spans="2:2">
      <c r="B5595" s="58">
        <v>31</v>
      </c>
    </row>
    <row r="5596" spans="2:2">
      <c r="B5596" s="58">
        <v>35</v>
      </c>
    </row>
    <row r="5597" spans="2:2">
      <c r="B5597" s="58">
        <v>36</v>
      </c>
    </row>
    <row r="5598" spans="2:2">
      <c r="B5598" s="58">
        <v>34</v>
      </c>
    </row>
    <row r="5599" spans="2:2">
      <c r="B5599" s="58">
        <v>29</v>
      </c>
    </row>
    <row r="5600" spans="2:2">
      <c r="B5600" s="58">
        <v>37</v>
      </c>
    </row>
    <row r="5601" spans="2:2">
      <c r="B5601" s="58">
        <v>38</v>
      </c>
    </row>
    <row r="5602" spans="2:2">
      <c r="B5602" s="58">
        <v>36</v>
      </c>
    </row>
    <row r="5603" spans="2:2">
      <c r="B5603" s="58">
        <v>35</v>
      </c>
    </row>
    <row r="5604" spans="2:2">
      <c r="B5604" s="58">
        <v>28</v>
      </c>
    </row>
    <row r="5605" spans="2:2">
      <c r="B5605" s="58">
        <v>35</v>
      </c>
    </row>
    <row r="5606" spans="2:2">
      <c r="B5606" s="58">
        <v>31</v>
      </c>
    </row>
    <row r="5607" spans="2:2">
      <c r="B5607" s="58">
        <v>29</v>
      </c>
    </row>
    <row r="5608" spans="2:2">
      <c r="B5608" s="58">
        <v>38</v>
      </c>
    </row>
    <row r="5609" spans="2:2">
      <c r="B5609" s="58">
        <v>37</v>
      </c>
    </row>
    <row r="5610" spans="2:2">
      <c r="B5610" s="58">
        <v>34</v>
      </c>
    </row>
    <row r="5611" spans="2:2">
      <c r="B5611" s="58">
        <v>35</v>
      </c>
    </row>
    <row r="5612" spans="2:2">
      <c r="B5612" s="58">
        <v>38</v>
      </c>
    </row>
    <row r="5613" spans="2:2">
      <c r="B5613" s="58">
        <v>36</v>
      </c>
    </row>
    <row r="5614" spans="2:2">
      <c r="B5614" s="58">
        <v>28</v>
      </c>
    </row>
    <row r="5615" spans="2:2">
      <c r="B5615" s="58">
        <v>37</v>
      </c>
    </row>
    <row r="5616" spans="2:2">
      <c r="B5616" s="58">
        <v>37</v>
      </c>
    </row>
    <row r="5617" spans="2:2">
      <c r="B5617" s="58">
        <v>28</v>
      </c>
    </row>
    <row r="5618" spans="2:2">
      <c r="B5618" s="58">
        <v>35</v>
      </c>
    </row>
    <row r="5619" spans="2:2">
      <c r="B5619" s="58">
        <v>37</v>
      </c>
    </row>
    <row r="5620" spans="2:2">
      <c r="B5620" s="85">
        <v>34</v>
      </c>
    </row>
    <row r="5621" spans="2:2">
      <c r="B5621" s="85">
        <v>34</v>
      </c>
    </row>
    <row r="5622" spans="2:2">
      <c r="B5622" s="85">
        <v>39.5</v>
      </c>
    </row>
    <row r="5623" spans="2:2">
      <c r="B5623" s="85">
        <v>35</v>
      </c>
    </row>
    <row r="5624" spans="2:2">
      <c r="B5624" s="85">
        <v>33.5</v>
      </c>
    </row>
    <row r="5625" spans="2:2">
      <c r="B5625" s="85">
        <v>36</v>
      </c>
    </row>
    <row r="5626" spans="2:2">
      <c r="B5626" s="85">
        <v>35</v>
      </c>
    </row>
    <row r="5627" spans="2:2">
      <c r="B5627" s="85">
        <v>35</v>
      </c>
    </row>
    <row r="5628" spans="2:2">
      <c r="B5628" s="85">
        <v>34</v>
      </c>
    </row>
    <row r="5629" spans="2:2">
      <c r="B5629" s="85">
        <v>34.5</v>
      </c>
    </row>
    <row r="5630" spans="2:2">
      <c r="B5630" s="85">
        <v>36</v>
      </c>
    </row>
    <row r="5631" spans="2:2">
      <c r="B5631" s="85">
        <v>35</v>
      </c>
    </row>
    <row r="5632" spans="2:2">
      <c r="B5632" s="85">
        <v>36</v>
      </c>
    </row>
    <row r="5633" spans="2:2">
      <c r="B5633" s="85">
        <v>36</v>
      </c>
    </row>
    <row r="5634" spans="2:2">
      <c r="B5634" s="85">
        <v>35</v>
      </c>
    </row>
    <row r="5635" spans="2:2">
      <c r="B5635" s="85">
        <v>28</v>
      </c>
    </row>
    <row r="5636" spans="2:2">
      <c r="B5636" s="85">
        <v>30.5</v>
      </c>
    </row>
    <row r="5637" spans="2:2">
      <c r="B5637" s="85">
        <v>33</v>
      </c>
    </row>
    <row r="5638" spans="2:2">
      <c r="B5638" s="85">
        <v>30</v>
      </c>
    </row>
    <row r="5639" spans="2:2">
      <c r="B5639" s="85">
        <v>35</v>
      </c>
    </row>
    <row r="5640" spans="2:2">
      <c r="B5640" s="85">
        <v>32</v>
      </c>
    </row>
    <row r="5641" spans="2:2">
      <c r="B5641" s="85">
        <v>28</v>
      </c>
    </row>
    <row r="5642" spans="2:2">
      <c r="B5642" s="85">
        <v>32</v>
      </c>
    </row>
    <row r="5643" spans="2:2">
      <c r="B5643" s="85">
        <v>30</v>
      </c>
    </row>
    <row r="5644" spans="2:2">
      <c r="B5644" s="85">
        <v>30</v>
      </c>
    </row>
    <row r="5645" spans="2:2">
      <c r="B5645" s="85">
        <v>30</v>
      </c>
    </row>
    <row r="5646" spans="2:2">
      <c r="B5646" s="85">
        <v>28</v>
      </c>
    </row>
    <row r="5647" spans="2:2">
      <c r="B5647" s="85">
        <v>28</v>
      </c>
    </row>
    <row r="5648" spans="2:2">
      <c r="B5648" s="85">
        <v>34</v>
      </c>
    </row>
    <row r="5649" spans="2:2">
      <c r="B5649" s="85">
        <v>32</v>
      </c>
    </row>
    <row r="5650" spans="2:2">
      <c r="B5650" s="85">
        <v>36</v>
      </c>
    </row>
    <row r="5651" spans="2:2">
      <c r="B5651" s="85">
        <v>32</v>
      </c>
    </row>
    <row r="5652" spans="2:2">
      <c r="B5652" s="85">
        <v>30</v>
      </c>
    </row>
    <row r="5653" spans="2:2">
      <c r="B5653" s="85">
        <v>28</v>
      </c>
    </row>
    <row r="5654" spans="2:2">
      <c r="B5654" s="85">
        <v>32</v>
      </c>
    </row>
    <row r="5655" spans="2:2">
      <c r="B5655" s="85">
        <v>28</v>
      </c>
    </row>
    <row r="5656" spans="2:2">
      <c r="B5656" s="85">
        <v>32</v>
      </c>
    </row>
    <row r="5657" spans="2:2">
      <c r="B5657" s="85">
        <v>30</v>
      </c>
    </row>
    <row r="5658" spans="2:2">
      <c r="B5658" s="85">
        <v>33</v>
      </c>
    </row>
    <row r="5659" spans="2:2">
      <c r="B5659" s="85">
        <v>33</v>
      </c>
    </row>
    <row r="5660" spans="2:2">
      <c r="B5660" s="85">
        <v>35</v>
      </c>
    </row>
    <row r="5661" spans="2:2">
      <c r="B5661" s="85">
        <v>36</v>
      </c>
    </row>
    <row r="5662" spans="2:2">
      <c r="B5662" s="85">
        <v>35</v>
      </c>
    </row>
    <row r="5663" spans="2:2">
      <c r="B5663" s="85">
        <v>30</v>
      </c>
    </row>
    <row r="5664" spans="2:2">
      <c r="B5664" s="85">
        <v>30</v>
      </c>
    </row>
    <row r="5665" spans="2:2">
      <c r="B5665" s="85">
        <v>33</v>
      </c>
    </row>
    <row r="5666" spans="2:2">
      <c r="B5666" s="85">
        <v>35</v>
      </c>
    </row>
    <row r="5667" spans="2:2">
      <c r="B5667" s="85">
        <v>35</v>
      </c>
    </row>
    <row r="5668" spans="2:2">
      <c r="B5668" s="85">
        <v>32</v>
      </c>
    </row>
    <row r="5669" spans="2:2">
      <c r="B5669" s="85">
        <v>34</v>
      </c>
    </row>
    <row r="5670" spans="2:2">
      <c r="B5670" s="85">
        <v>31</v>
      </c>
    </row>
    <row r="5671" spans="2:2">
      <c r="B5671" s="85">
        <v>30</v>
      </c>
    </row>
    <row r="5672" spans="2:2">
      <c r="B5672" s="85">
        <v>30</v>
      </c>
    </row>
    <row r="5673" spans="2:2">
      <c r="B5673" s="85">
        <v>31</v>
      </c>
    </row>
    <row r="5674" spans="2:2">
      <c r="B5674" s="85">
        <v>31</v>
      </c>
    </row>
    <row r="5675" spans="2:2">
      <c r="B5675" s="85">
        <v>29</v>
      </c>
    </row>
    <row r="5676" spans="2:2">
      <c r="B5676" s="85">
        <v>33</v>
      </c>
    </row>
    <row r="5677" spans="2:2">
      <c r="B5677" s="85">
        <v>30</v>
      </c>
    </row>
    <row r="5678" spans="2:2">
      <c r="B5678" s="85">
        <v>32</v>
      </c>
    </row>
    <row r="5679" spans="2:2">
      <c r="B5679" s="85">
        <v>32</v>
      </c>
    </row>
    <row r="5680" spans="2:2">
      <c r="B5680" s="85">
        <v>30</v>
      </c>
    </row>
    <row r="5681" spans="2:2">
      <c r="B5681" s="85">
        <v>31</v>
      </c>
    </row>
    <row r="5682" spans="2:2">
      <c r="B5682" s="85">
        <v>36</v>
      </c>
    </row>
    <row r="5683" spans="2:2">
      <c r="B5683" s="85">
        <v>31</v>
      </c>
    </row>
    <row r="5684" spans="2:2">
      <c r="B5684" s="85">
        <v>36</v>
      </c>
    </row>
    <row r="5685" spans="2:2">
      <c r="B5685" s="85">
        <v>36</v>
      </c>
    </row>
    <row r="5686" spans="2:2">
      <c r="B5686" s="85">
        <v>34</v>
      </c>
    </row>
    <row r="5687" spans="2:2">
      <c r="B5687" s="85">
        <v>35</v>
      </c>
    </row>
    <row r="5688" spans="2:2">
      <c r="B5688" s="85">
        <v>30</v>
      </c>
    </row>
    <row r="5689" spans="2:2">
      <c r="B5689" s="85">
        <v>30</v>
      </c>
    </row>
    <row r="5690" spans="2:2">
      <c r="B5690" s="85">
        <v>32</v>
      </c>
    </row>
    <row r="5691" spans="2:2">
      <c r="B5691" s="85">
        <v>31</v>
      </c>
    </row>
    <row r="5692" spans="2:2">
      <c r="B5692" s="85">
        <v>34</v>
      </c>
    </row>
    <row r="5693" spans="2:2">
      <c r="B5693" s="85">
        <v>28</v>
      </c>
    </row>
    <row r="5694" spans="2:2">
      <c r="B5694" s="85">
        <v>28</v>
      </c>
    </row>
    <row r="5695" spans="2:2">
      <c r="B5695" s="38">
        <v>29</v>
      </c>
    </row>
    <row r="5696" spans="2:2">
      <c r="B5696" s="38">
        <v>33</v>
      </c>
    </row>
    <row r="5697" spans="2:2">
      <c r="B5697" s="38">
        <v>30</v>
      </c>
    </row>
    <row r="5698" spans="2:2">
      <c r="B5698" s="38">
        <v>32</v>
      </c>
    </row>
    <row r="5699" spans="2:2">
      <c r="B5699" s="38">
        <v>32</v>
      </c>
    </row>
    <row r="5700" spans="2:2">
      <c r="B5700" s="38">
        <v>32</v>
      </c>
    </row>
    <row r="5701" spans="2:2">
      <c r="B5701" s="38">
        <v>30</v>
      </c>
    </row>
    <row r="5702" spans="2:2">
      <c r="B5702" s="38">
        <v>34</v>
      </c>
    </row>
    <row r="5703" spans="2:2">
      <c r="B5703" s="38">
        <v>36</v>
      </c>
    </row>
    <row r="5704" spans="2:2">
      <c r="B5704" s="38">
        <v>35</v>
      </c>
    </row>
    <row r="5705" spans="2:2">
      <c r="B5705" s="38">
        <v>34</v>
      </c>
    </row>
    <row r="5706" spans="2:2">
      <c r="B5706" s="38">
        <v>32</v>
      </c>
    </row>
    <row r="5707" spans="2:2">
      <c r="B5707" s="38">
        <v>34</v>
      </c>
    </row>
    <row r="5708" spans="2:2">
      <c r="B5708" s="38">
        <v>33</v>
      </c>
    </row>
    <row r="5709" spans="2:2">
      <c r="B5709" s="38">
        <v>31</v>
      </c>
    </row>
    <row r="5710" spans="2:2">
      <c r="B5710" s="38">
        <v>30</v>
      </c>
    </row>
    <row r="5711" spans="2:2">
      <c r="B5711" s="38">
        <v>34</v>
      </c>
    </row>
    <row r="5712" spans="2:2">
      <c r="B5712" s="38">
        <v>38</v>
      </c>
    </row>
    <row r="5713" spans="2:2">
      <c r="B5713" s="38">
        <v>37</v>
      </c>
    </row>
    <row r="5714" spans="2:2">
      <c r="B5714" s="38">
        <v>33</v>
      </c>
    </row>
    <row r="5715" spans="2:2">
      <c r="B5715" s="38">
        <v>35</v>
      </c>
    </row>
    <row r="5716" spans="2:2">
      <c r="B5716" s="38">
        <v>36</v>
      </c>
    </row>
    <row r="5717" spans="2:2">
      <c r="B5717" s="38">
        <v>29</v>
      </c>
    </row>
    <row r="5718" spans="2:2">
      <c r="B5718" s="38">
        <v>35</v>
      </c>
    </row>
    <row r="5719" spans="2:2">
      <c r="B5719" s="38">
        <v>35</v>
      </c>
    </row>
    <row r="5720" spans="2:2">
      <c r="B5720" s="38">
        <v>34</v>
      </c>
    </row>
    <row r="5721" spans="2:2">
      <c r="B5721" s="38">
        <v>33</v>
      </c>
    </row>
    <row r="5722" spans="2:2">
      <c r="B5722" s="38">
        <v>34</v>
      </c>
    </row>
    <row r="5723" spans="2:2">
      <c r="B5723" s="38">
        <v>30</v>
      </c>
    </row>
    <row r="5724" spans="2:2">
      <c r="B5724" s="38">
        <v>32</v>
      </c>
    </row>
    <row r="5725" spans="2:2">
      <c r="B5725" s="38">
        <v>30</v>
      </c>
    </row>
    <row r="5726" spans="2:2">
      <c r="B5726" s="38">
        <v>33</v>
      </c>
    </row>
    <row r="5727" spans="2:2">
      <c r="B5727" s="38">
        <v>30</v>
      </c>
    </row>
    <row r="5728" spans="2:2">
      <c r="B5728" s="38">
        <v>35</v>
      </c>
    </row>
    <row r="5729" spans="2:2">
      <c r="B5729" s="38">
        <v>29</v>
      </c>
    </row>
    <row r="5730" spans="2:2">
      <c r="B5730" s="38">
        <v>30</v>
      </c>
    </row>
    <row r="5731" spans="2:2">
      <c r="B5731" s="38">
        <v>31</v>
      </c>
    </row>
    <row r="5732" spans="2:2">
      <c r="B5732" s="38">
        <v>36</v>
      </c>
    </row>
    <row r="5733" spans="2:2">
      <c r="B5733" s="38">
        <v>31</v>
      </c>
    </row>
    <row r="5734" spans="2:2">
      <c r="B5734" s="38">
        <v>36</v>
      </c>
    </row>
    <row r="5735" spans="2:2">
      <c r="B5735" s="38">
        <v>36</v>
      </c>
    </row>
    <row r="5736" spans="2:2">
      <c r="B5736" s="38">
        <v>34</v>
      </c>
    </row>
    <row r="5737" spans="2:2">
      <c r="B5737" s="38">
        <v>35</v>
      </c>
    </row>
    <row r="5738" spans="2:2">
      <c r="B5738" s="38">
        <v>30</v>
      </c>
    </row>
    <row r="5739" spans="2:2">
      <c r="B5739" s="38">
        <v>30</v>
      </c>
    </row>
    <row r="5740" spans="2:2">
      <c r="B5740" s="38">
        <v>32</v>
      </c>
    </row>
    <row r="5741" spans="2:2">
      <c r="B5741" s="38">
        <v>31</v>
      </c>
    </row>
    <row r="5742" spans="2:2">
      <c r="B5742" s="38">
        <v>34</v>
      </c>
    </row>
    <row r="5743" spans="2:2">
      <c r="B5743" s="38">
        <v>28</v>
      </c>
    </row>
    <row r="5744" spans="2:2">
      <c r="B5744" s="38">
        <v>28</v>
      </c>
    </row>
    <row r="5745" spans="2:2">
      <c r="B5745" s="56">
        <v>34</v>
      </c>
    </row>
    <row r="5746" spans="2:2">
      <c r="B5746" s="56">
        <v>40</v>
      </c>
    </row>
    <row r="5747" spans="2:2">
      <c r="B5747" s="56">
        <v>40</v>
      </c>
    </row>
    <row r="5748" spans="2:2">
      <c r="B5748" s="56">
        <v>31</v>
      </c>
    </row>
    <row r="5749" spans="2:2">
      <c r="B5749" s="56">
        <v>38</v>
      </c>
    </row>
    <row r="5750" spans="2:2">
      <c r="B5750" s="56">
        <v>30</v>
      </c>
    </row>
    <row r="5751" spans="2:2">
      <c r="B5751" s="56">
        <v>37</v>
      </c>
    </row>
    <row r="5752" spans="2:2">
      <c r="B5752" s="56">
        <v>43</v>
      </c>
    </row>
    <row r="5753" spans="2:2">
      <c r="B5753" s="56">
        <v>36</v>
      </c>
    </row>
    <row r="5754" spans="2:2">
      <c r="B5754" s="56">
        <v>38</v>
      </c>
    </row>
    <row r="5755" spans="2:2">
      <c r="B5755" s="56">
        <v>28</v>
      </c>
    </row>
    <row r="5756" spans="2:2">
      <c r="B5756" s="56">
        <v>32</v>
      </c>
    </row>
    <row r="5757" spans="2:2">
      <c r="B5757" s="56">
        <v>31</v>
      </c>
    </row>
    <row r="5758" spans="2:2">
      <c r="B5758" s="56">
        <v>28</v>
      </c>
    </row>
    <row r="5759" spans="2:2">
      <c r="B5759" s="56">
        <v>28</v>
      </c>
    </row>
    <row r="5760" spans="2:2">
      <c r="B5760" s="56">
        <v>29</v>
      </c>
    </row>
    <row r="5761" spans="2:2">
      <c r="B5761" s="56">
        <v>35</v>
      </c>
    </row>
    <row r="5762" spans="2:2">
      <c r="B5762" s="56">
        <v>34</v>
      </c>
    </row>
    <row r="5763" spans="2:2">
      <c r="B5763" s="56">
        <v>43</v>
      </c>
    </row>
    <row r="5764" spans="2:2">
      <c r="B5764" s="56">
        <v>35</v>
      </c>
    </row>
    <row r="5765" spans="2:2">
      <c r="B5765" s="56">
        <v>35</v>
      </c>
    </row>
    <row r="5766" spans="2:2">
      <c r="B5766" s="56">
        <v>31</v>
      </c>
    </row>
    <row r="5767" spans="2:2">
      <c r="B5767" s="56">
        <v>37</v>
      </c>
    </row>
    <row r="5768" spans="2:2">
      <c r="B5768" s="56">
        <v>34</v>
      </c>
    </row>
    <row r="5769" spans="2:2">
      <c r="B5769" s="56">
        <v>31</v>
      </c>
    </row>
    <row r="5770" spans="2:2">
      <c r="B5770" s="56">
        <v>34</v>
      </c>
    </row>
    <row r="5771" spans="2:2">
      <c r="B5771" s="56">
        <v>34</v>
      </c>
    </row>
    <row r="5772" spans="2:2">
      <c r="B5772" s="56">
        <v>30</v>
      </c>
    </row>
    <row r="5773" spans="2:2">
      <c r="B5773" s="56">
        <v>28</v>
      </c>
    </row>
    <row r="5774" spans="2:2">
      <c r="B5774" s="56">
        <v>34</v>
      </c>
    </row>
    <row r="5775" spans="2:2">
      <c r="B5775" s="56">
        <v>28</v>
      </c>
    </row>
    <row r="5776" spans="2:2">
      <c r="B5776" s="56">
        <v>36</v>
      </c>
    </row>
    <row r="5777" spans="2:2">
      <c r="B5777" s="56">
        <v>39</v>
      </c>
    </row>
    <row r="5778" spans="2:2">
      <c r="B5778" s="56">
        <v>33</v>
      </c>
    </row>
    <row r="5779" spans="2:2">
      <c r="B5779" s="56">
        <v>35</v>
      </c>
    </row>
    <row r="5780" spans="2:2">
      <c r="B5780" s="56">
        <v>31</v>
      </c>
    </row>
    <row r="5781" spans="2:2">
      <c r="B5781" s="56">
        <v>30</v>
      </c>
    </row>
    <row r="5782" spans="2:2">
      <c r="B5782" s="56">
        <v>29</v>
      </c>
    </row>
    <row r="5783" spans="2:2">
      <c r="B5783" s="56">
        <v>24</v>
      </c>
    </row>
    <row r="5784" spans="2:2">
      <c r="B5784" s="56">
        <v>25</v>
      </c>
    </row>
    <row r="5785" spans="2:2">
      <c r="B5785" s="56">
        <v>32</v>
      </c>
    </row>
    <row r="5786" spans="2:2">
      <c r="B5786" s="56">
        <v>39</v>
      </c>
    </row>
    <row r="5787" spans="2:2">
      <c r="B5787" s="56">
        <v>26</v>
      </c>
    </row>
    <row r="5788" spans="2:2">
      <c r="B5788" s="56">
        <v>24</v>
      </c>
    </row>
    <row r="5789" spans="2:2">
      <c r="B5789" s="56">
        <v>32</v>
      </c>
    </row>
    <row r="5790" spans="2:2">
      <c r="B5790" s="56">
        <v>35</v>
      </c>
    </row>
    <row r="5791" spans="2:2">
      <c r="B5791" s="56">
        <v>35</v>
      </c>
    </row>
    <row r="5792" spans="2:2">
      <c r="B5792" s="56">
        <v>32</v>
      </c>
    </row>
    <row r="5793" spans="2:2">
      <c r="B5793" s="56">
        <v>31</v>
      </c>
    </row>
    <row r="5794" spans="2:2">
      <c r="B5794" s="56">
        <v>32</v>
      </c>
    </row>
    <row r="5795" spans="2:2">
      <c r="B5795" s="56">
        <v>29</v>
      </c>
    </row>
    <row r="5796" spans="2:2">
      <c r="B5796" s="56">
        <v>34</v>
      </c>
    </row>
    <row r="5797" spans="2:2">
      <c r="B5797" s="56">
        <v>32</v>
      </c>
    </row>
    <row r="5798" spans="2:2">
      <c r="B5798" s="56">
        <v>33</v>
      </c>
    </row>
    <row r="5799" spans="2:2">
      <c r="B5799" s="56">
        <v>34</v>
      </c>
    </row>
    <row r="5800" spans="2:2">
      <c r="B5800" s="56">
        <v>27</v>
      </c>
    </row>
    <row r="5801" spans="2:2">
      <c r="B5801" s="56">
        <v>34</v>
      </c>
    </row>
    <row r="5802" spans="2:2">
      <c r="B5802" s="56">
        <v>35</v>
      </c>
    </row>
    <row r="5803" spans="2:2">
      <c r="B5803" s="56">
        <v>32</v>
      </c>
    </row>
    <row r="5804" spans="2:2">
      <c r="B5804" s="56">
        <v>33</v>
      </c>
    </row>
    <row r="5805" spans="2:2">
      <c r="B5805" s="56">
        <v>31</v>
      </c>
    </row>
    <row r="5806" spans="2:2">
      <c r="B5806" s="56">
        <v>35</v>
      </c>
    </row>
    <row r="5807" spans="2:2">
      <c r="B5807" s="56">
        <v>37</v>
      </c>
    </row>
    <row r="5808" spans="2:2">
      <c r="B5808" s="56">
        <v>38</v>
      </c>
    </row>
    <row r="5809" spans="2:2">
      <c r="B5809" s="56">
        <v>31</v>
      </c>
    </row>
    <row r="5810" spans="2:2">
      <c r="B5810" s="56">
        <v>27</v>
      </c>
    </row>
    <row r="5811" spans="2:2">
      <c r="B5811" s="56">
        <v>31</v>
      </c>
    </row>
    <row r="5812" spans="2:2">
      <c r="B5812" s="56">
        <v>27</v>
      </c>
    </row>
    <row r="5813" spans="2:2">
      <c r="B5813" s="56">
        <v>30</v>
      </c>
    </row>
    <row r="5814" spans="2:2">
      <c r="B5814" s="56">
        <v>29</v>
      </c>
    </row>
    <row r="5815" spans="2:2">
      <c r="B5815" s="56">
        <v>26</v>
      </c>
    </row>
    <row r="5816" spans="2:2">
      <c r="B5816" s="56">
        <v>25</v>
      </c>
    </row>
    <row r="5817" spans="2:2">
      <c r="B5817" s="56">
        <v>26</v>
      </c>
    </row>
    <row r="5818" spans="2:2">
      <c r="B5818" s="56">
        <v>34</v>
      </c>
    </row>
    <row r="5819" spans="2:2">
      <c r="B5819" s="56">
        <v>40.5</v>
      </c>
    </row>
    <row r="5820" spans="2:2">
      <c r="B5820" s="56">
        <v>39</v>
      </c>
    </row>
    <row r="5821" spans="2:2">
      <c r="B5821" s="56">
        <v>40</v>
      </c>
    </row>
    <row r="5822" spans="2:2">
      <c r="B5822" s="56">
        <v>41</v>
      </c>
    </row>
    <row r="5823" spans="2:2">
      <c r="B5823" s="56">
        <v>40</v>
      </c>
    </row>
    <row r="5824" spans="2:2">
      <c r="B5824" s="56">
        <v>39</v>
      </c>
    </row>
    <row r="5825" spans="2:2">
      <c r="B5825" s="56">
        <v>34</v>
      </c>
    </row>
    <row r="5826" spans="2:2">
      <c r="B5826" s="56">
        <v>34</v>
      </c>
    </row>
    <row r="5827" spans="2:2">
      <c r="B5827" s="56">
        <v>26</v>
      </c>
    </row>
    <row r="5828" spans="2:2">
      <c r="B5828" s="56">
        <v>32</v>
      </c>
    </row>
    <row r="5829" spans="2:2">
      <c r="B5829" s="56">
        <v>27</v>
      </c>
    </row>
    <row r="5830" spans="2:2">
      <c r="B5830" s="56">
        <v>33</v>
      </c>
    </row>
    <row r="5831" spans="2:2">
      <c r="B5831" s="56">
        <v>29</v>
      </c>
    </row>
    <row r="5832" spans="2:2">
      <c r="B5832" s="56">
        <v>29</v>
      </c>
    </row>
    <row r="5833" spans="2:2">
      <c r="B5833" s="56">
        <v>27</v>
      </c>
    </row>
    <row r="5834" spans="2:2">
      <c r="B5834" s="56">
        <v>30</v>
      </c>
    </row>
    <row r="5835" spans="2:2">
      <c r="B5835" s="56">
        <v>33</v>
      </c>
    </row>
    <row r="5836" spans="2:2">
      <c r="B5836" s="56">
        <v>28</v>
      </c>
    </row>
    <row r="5837" spans="2:2">
      <c r="B5837" s="56">
        <v>28</v>
      </c>
    </row>
    <row r="5838" spans="2:2">
      <c r="B5838" s="56">
        <v>30</v>
      </c>
    </row>
    <row r="5839" spans="2:2">
      <c r="B5839" s="56">
        <v>28</v>
      </c>
    </row>
    <row r="5840" spans="2:2">
      <c r="B5840" s="56">
        <v>35</v>
      </c>
    </row>
    <row r="5841" spans="2:2">
      <c r="B5841" s="56">
        <v>34</v>
      </c>
    </row>
    <row r="5842" spans="2:2">
      <c r="B5842" s="56">
        <v>79</v>
      </c>
    </row>
    <row r="5843" spans="2:2">
      <c r="B5843" s="56">
        <v>30</v>
      </c>
    </row>
    <row r="5844" spans="2:2">
      <c r="B5844" s="56">
        <v>30</v>
      </c>
    </row>
    <row r="5845" spans="2:2">
      <c r="B5845" s="56">
        <v>33</v>
      </c>
    </row>
    <row r="5846" spans="2:2">
      <c r="B5846" s="56">
        <v>33</v>
      </c>
    </row>
    <row r="5847" spans="2:2">
      <c r="B5847" s="56">
        <v>39</v>
      </c>
    </row>
    <row r="5848" spans="2:2">
      <c r="B5848" s="56">
        <v>36</v>
      </c>
    </row>
    <row r="5849" spans="2:2">
      <c r="B5849" s="56">
        <v>32</v>
      </c>
    </row>
    <row r="5850" spans="2:2">
      <c r="B5850" s="56">
        <v>39</v>
      </c>
    </row>
    <row r="5851" spans="2:2">
      <c r="B5851" s="56">
        <v>34</v>
      </c>
    </row>
    <row r="5852" spans="2:2">
      <c r="B5852" s="56">
        <v>32</v>
      </c>
    </row>
    <row r="5853" spans="2:2">
      <c r="B5853" s="56">
        <v>28</v>
      </c>
    </row>
    <row r="5854" spans="2:2">
      <c r="B5854" s="56">
        <v>33</v>
      </c>
    </row>
    <row r="5855" spans="2:2">
      <c r="B5855" s="56">
        <v>33</v>
      </c>
    </row>
    <row r="5856" spans="2:2">
      <c r="B5856" s="56">
        <v>29</v>
      </c>
    </row>
    <row r="5857" spans="2:2">
      <c r="B5857" s="56">
        <v>35</v>
      </c>
    </row>
    <row r="5858" spans="2:2">
      <c r="B5858" s="56">
        <v>30</v>
      </c>
    </row>
    <row r="5859" spans="2:2">
      <c r="B5859" s="56">
        <v>27</v>
      </c>
    </row>
    <row r="5860" spans="2:2">
      <c r="B5860" s="56">
        <v>30</v>
      </c>
    </row>
    <row r="5861" spans="2:2">
      <c r="B5861" s="56">
        <v>32</v>
      </c>
    </row>
    <row r="5862" spans="2:2">
      <c r="B5862" s="56">
        <v>34</v>
      </c>
    </row>
    <row r="5863" spans="2:2">
      <c r="B5863" s="56">
        <v>30</v>
      </c>
    </row>
    <row r="5864" spans="2:2">
      <c r="B5864" s="56">
        <v>27</v>
      </c>
    </row>
    <row r="5865" spans="2:2">
      <c r="B5865" s="56">
        <v>34</v>
      </c>
    </row>
    <row r="5866" spans="2:2">
      <c r="B5866" s="56">
        <v>31</v>
      </c>
    </row>
    <row r="5867" spans="2:2">
      <c r="B5867" s="56">
        <v>37</v>
      </c>
    </row>
    <row r="5868" spans="2:2">
      <c r="B5868" s="56">
        <v>26</v>
      </c>
    </row>
    <row r="5869" spans="2:2">
      <c r="B5869" s="56">
        <v>32</v>
      </c>
    </row>
    <row r="5870" spans="2:2">
      <c r="B5870" s="56">
        <v>38</v>
      </c>
    </row>
    <row r="5871" spans="2:2">
      <c r="B5871" s="56">
        <v>36</v>
      </c>
    </row>
    <row r="5872" spans="2:2">
      <c r="B5872" s="56">
        <v>38</v>
      </c>
    </row>
    <row r="5873" spans="2:2">
      <c r="B5873" s="56">
        <v>34</v>
      </c>
    </row>
    <row r="5874" spans="2:2">
      <c r="B5874" s="56">
        <v>37</v>
      </c>
    </row>
    <row r="5875" spans="2:2">
      <c r="B5875" s="56">
        <v>28</v>
      </c>
    </row>
    <row r="5876" spans="2:2">
      <c r="B5876" s="56">
        <v>35</v>
      </c>
    </row>
    <row r="5877" spans="2:2">
      <c r="B5877" s="56">
        <v>35</v>
      </c>
    </row>
    <row r="5878" spans="2:2">
      <c r="B5878" s="56">
        <v>33</v>
      </c>
    </row>
    <row r="5879" spans="2:2">
      <c r="B5879" s="56">
        <v>30</v>
      </c>
    </row>
    <row r="5880" spans="2:2">
      <c r="B5880" s="56">
        <v>28</v>
      </c>
    </row>
    <row r="5881" spans="2:2">
      <c r="B5881" s="56">
        <v>39</v>
      </c>
    </row>
    <row r="5882" spans="2:2">
      <c r="B5882" s="56">
        <v>38</v>
      </c>
    </row>
    <row r="5883" spans="2:2">
      <c r="B5883" s="56">
        <v>31</v>
      </c>
    </row>
    <row r="5884" spans="2:2">
      <c r="B5884" s="56">
        <v>38</v>
      </c>
    </row>
    <row r="5885" spans="2:2">
      <c r="B5885" s="56">
        <v>38</v>
      </c>
    </row>
    <row r="5886" spans="2:2">
      <c r="B5886" s="56">
        <v>34</v>
      </c>
    </row>
    <row r="5887" spans="2:2">
      <c r="B5887" s="56">
        <v>39</v>
      </c>
    </row>
    <row r="5888" spans="2:2">
      <c r="B5888" s="56">
        <v>27</v>
      </c>
    </row>
    <row r="5889" spans="2:2">
      <c r="B5889" s="56">
        <v>29</v>
      </c>
    </row>
    <row r="5890" spans="2:2">
      <c r="B5890" s="56">
        <v>37</v>
      </c>
    </row>
    <row r="5891" spans="2:2">
      <c r="B5891" s="56">
        <v>37</v>
      </c>
    </row>
    <row r="5892" spans="2:2">
      <c r="B5892" s="56">
        <v>35</v>
      </c>
    </row>
    <row r="5893" spans="2:2">
      <c r="B5893" s="56">
        <v>29</v>
      </c>
    </row>
    <row r="5894" spans="2:2">
      <c r="B5894" s="56">
        <v>33</v>
      </c>
    </row>
    <row r="5895" spans="2:2">
      <c r="B5895" s="56">
        <v>32</v>
      </c>
    </row>
    <row r="5896" spans="2:2">
      <c r="B5896" s="56">
        <v>30</v>
      </c>
    </row>
    <row r="5897" spans="2:2">
      <c r="B5897" s="56">
        <v>32</v>
      </c>
    </row>
    <row r="5898" spans="2:2">
      <c r="B5898" s="56">
        <v>37</v>
      </c>
    </row>
    <row r="5899" spans="2:2">
      <c r="B5899" s="56">
        <v>34</v>
      </c>
    </row>
    <row r="5900" spans="2:2">
      <c r="B5900" s="56">
        <v>30</v>
      </c>
    </row>
    <row r="5901" spans="2:2">
      <c r="B5901" s="56">
        <v>32</v>
      </c>
    </row>
    <row r="5902" spans="2:2">
      <c r="B5902" s="56">
        <v>29</v>
      </c>
    </row>
    <row r="5903" spans="2:2">
      <c r="B5903" s="56">
        <v>31</v>
      </c>
    </row>
    <row r="5904" spans="2:2">
      <c r="B5904" s="56">
        <v>31</v>
      </c>
    </row>
    <row r="5905" spans="2:2">
      <c r="B5905" s="56">
        <v>39</v>
      </c>
    </row>
    <row r="5906" spans="2:2">
      <c r="B5906" s="56">
        <v>38</v>
      </c>
    </row>
    <row r="5907" spans="2:2">
      <c r="B5907" s="56">
        <v>36</v>
      </c>
    </row>
    <row r="5908" spans="2:2">
      <c r="B5908" s="56">
        <v>27</v>
      </c>
    </row>
    <row r="5909" spans="2:2">
      <c r="B5909" s="56">
        <v>30</v>
      </c>
    </row>
    <row r="5910" spans="2:2">
      <c r="B5910" s="56">
        <v>38</v>
      </c>
    </row>
    <row r="5911" spans="2:2">
      <c r="B5911" s="56">
        <v>39</v>
      </c>
    </row>
    <row r="5912" spans="2:2">
      <c r="B5912" s="56">
        <v>38</v>
      </c>
    </row>
    <row r="5913" spans="2:2">
      <c r="B5913" s="56">
        <v>33</v>
      </c>
    </row>
    <row r="5914" spans="2:2">
      <c r="B5914" s="56">
        <v>25</v>
      </c>
    </row>
    <row r="5915" spans="2:2">
      <c r="B5915" s="56">
        <v>35</v>
      </c>
    </row>
    <row r="5916" spans="2:2">
      <c r="B5916" s="56">
        <v>29</v>
      </c>
    </row>
    <row r="5917" spans="2:2">
      <c r="B5917" s="56">
        <v>28</v>
      </c>
    </row>
    <row r="5918" spans="2:2">
      <c r="B5918" s="56">
        <v>30</v>
      </c>
    </row>
    <row r="5919" spans="2:2">
      <c r="B5919" s="56">
        <v>29</v>
      </c>
    </row>
    <row r="5920" spans="2:2">
      <c r="B5920" s="56">
        <v>35</v>
      </c>
    </row>
    <row r="5921" spans="2:2">
      <c r="B5921" s="56">
        <v>39</v>
      </c>
    </row>
    <row r="5922" spans="2:2">
      <c r="B5922" s="56">
        <v>24</v>
      </c>
    </row>
    <row r="5923" spans="2:2">
      <c r="B5923" s="56">
        <v>26</v>
      </c>
    </row>
    <row r="5924" spans="2:2">
      <c r="B5924" s="56">
        <v>24</v>
      </c>
    </row>
    <row r="5925" spans="2:2">
      <c r="B5925" s="56">
        <v>35</v>
      </c>
    </row>
    <row r="5926" spans="2:2">
      <c r="B5926" s="56">
        <v>37</v>
      </c>
    </row>
    <row r="5927" spans="2:2">
      <c r="B5927" s="56">
        <v>37</v>
      </c>
    </row>
    <row r="5928" spans="2:2">
      <c r="B5928" s="56">
        <v>28</v>
      </c>
    </row>
    <row r="5929" spans="2:2">
      <c r="B5929" s="56">
        <v>29</v>
      </c>
    </row>
    <row r="5930" spans="2:2">
      <c r="B5930" s="56">
        <v>30</v>
      </c>
    </row>
    <row r="5931" spans="2:2">
      <c r="B5931" s="56">
        <v>32</v>
      </c>
    </row>
    <row r="5932" spans="2:2">
      <c r="B5932" s="56">
        <v>31</v>
      </c>
    </row>
    <row r="5933" spans="2:2">
      <c r="B5933" s="56">
        <v>29</v>
      </c>
    </row>
    <row r="5934" spans="2:2">
      <c r="B5934" s="56">
        <v>29</v>
      </c>
    </row>
    <row r="5935" spans="2:2">
      <c r="B5935" s="56">
        <v>31</v>
      </c>
    </row>
    <row r="5936" spans="2:2">
      <c r="B5936" s="56">
        <v>28</v>
      </c>
    </row>
    <row r="5937" spans="2:2">
      <c r="B5937" s="56">
        <v>30</v>
      </c>
    </row>
    <row r="5938" spans="2:2">
      <c r="B5938" s="56">
        <v>33</v>
      </c>
    </row>
    <row r="5939" spans="2:2">
      <c r="B5939" s="56">
        <v>35</v>
      </c>
    </row>
    <row r="5940" spans="2:2">
      <c r="B5940" s="56">
        <v>31</v>
      </c>
    </row>
    <row r="5941" spans="2:2">
      <c r="B5941" s="56">
        <v>35</v>
      </c>
    </row>
    <row r="5942" spans="2:2">
      <c r="B5942" s="56">
        <v>37</v>
      </c>
    </row>
    <row r="5943" spans="2:2">
      <c r="B5943" s="56">
        <v>37</v>
      </c>
    </row>
    <row r="5944" spans="2:2">
      <c r="B5944" s="56">
        <v>35</v>
      </c>
    </row>
    <row r="5945" spans="2:2">
      <c r="B5945" s="56">
        <v>37</v>
      </c>
    </row>
    <row r="5946" spans="2:2">
      <c r="B5946" s="56">
        <v>30</v>
      </c>
    </row>
    <row r="5947" spans="2:2">
      <c r="B5947" s="56">
        <v>29</v>
      </c>
    </row>
    <row r="5948" spans="2:2">
      <c r="B5948" s="56">
        <v>32</v>
      </c>
    </row>
    <row r="5949" spans="2:2">
      <c r="B5949" s="56">
        <v>30</v>
      </c>
    </row>
    <row r="5950" spans="2:2">
      <c r="B5950" s="56">
        <v>30</v>
      </c>
    </row>
    <row r="5951" spans="2:2">
      <c r="B5951" s="56">
        <v>37</v>
      </c>
    </row>
    <row r="5952" spans="2:2">
      <c r="B5952" s="56">
        <v>38</v>
      </c>
    </row>
    <row r="5953" spans="2:2">
      <c r="B5953" s="56">
        <v>40</v>
      </c>
    </row>
    <row r="5954" spans="2:2">
      <c r="B5954" s="56">
        <v>53</v>
      </c>
    </row>
    <row r="5955" spans="2:2">
      <c r="B5955" s="56">
        <v>34</v>
      </c>
    </row>
    <row r="5956" spans="2:2">
      <c r="B5956" s="56">
        <v>34</v>
      </c>
    </row>
    <row r="5957" spans="2:2">
      <c r="B5957" s="56">
        <v>35</v>
      </c>
    </row>
    <row r="5958" spans="2:2">
      <c r="B5958" s="56">
        <v>32</v>
      </c>
    </row>
    <row r="5959" spans="2:2">
      <c r="B5959" s="56">
        <v>32</v>
      </c>
    </row>
    <row r="5960" spans="2:2">
      <c r="B5960" s="56">
        <v>28</v>
      </c>
    </row>
    <row r="5961" spans="2:2">
      <c r="B5961" s="56">
        <v>33</v>
      </c>
    </row>
    <row r="5962" spans="2:2">
      <c r="B5962" s="56">
        <v>36</v>
      </c>
    </row>
    <row r="5963" spans="2:2">
      <c r="B5963" s="56">
        <v>30</v>
      </c>
    </row>
    <row r="5964" spans="2:2">
      <c r="B5964" s="56">
        <v>36</v>
      </c>
    </row>
    <row r="5965" spans="2:2">
      <c r="B5965" s="56">
        <v>34</v>
      </c>
    </row>
    <row r="5966" spans="2:2">
      <c r="B5966" s="56">
        <v>26</v>
      </c>
    </row>
    <row r="5967" spans="2:2">
      <c r="B5967" s="56">
        <v>32</v>
      </c>
    </row>
    <row r="5968" spans="2:2">
      <c r="B5968" s="56">
        <v>37</v>
      </c>
    </row>
    <row r="5969" spans="2:2">
      <c r="B5969" s="56">
        <v>24</v>
      </c>
    </row>
    <row r="5970" spans="2:2">
      <c r="B5970" s="56">
        <v>28</v>
      </c>
    </row>
    <row r="5971" spans="2:2">
      <c r="B5971" s="56">
        <v>30</v>
      </c>
    </row>
    <row r="5972" spans="2:2">
      <c r="B5972" s="56">
        <v>28</v>
      </c>
    </row>
    <row r="5973" spans="2:2">
      <c r="B5973" s="56">
        <v>30</v>
      </c>
    </row>
    <row r="5974" spans="2:2">
      <c r="B5974" s="56">
        <v>29</v>
      </c>
    </row>
    <row r="5975" spans="2:2">
      <c r="B5975" s="56">
        <v>34</v>
      </c>
    </row>
    <row r="5976" spans="2:2">
      <c r="B5976" s="56">
        <v>32</v>
      </c>
    </row>
    <row r="5977" spans="2:2">
      <c r="B5977" s="56">
        <v>31</v>
      </c>
    </row>
    <row r="5978" spans="2:2">
      <c r="B5978" s="56">
        <v>28</v>
      </c>
    </row>
    <row r="5979" spans="2:2">
      <c r="B5979" s="56">
        <v>28</v>
      </c>
    </row>
    <row r="5980" spans="2:2">
      <c r="B5980" s="56">
        <v>30</v>
      </c>
    </row>
    <row r="5981" spans="2:2">
      <c r="B5981" s="56">
        <v>35</v>
      </c>
    </row>
    <row r="5982" spans="2:2">
      <c r="B5982" s="56">
        <v>37</v>
      </c>
    </row>
    <row r="5983" spans="2:2">
      <c r="B5983" s="56">
        <v>39</v>
      </c>
    </row>
    <row r="5984" spans="2:2">
      <c r="B5984" s="56">
        <v>26</v>
      </c>
    </row>
    <row r="5985" spans="2:2">
      <c r="B5985" s="56">
        <v>35</v>
      </c>
    </row>
    <row r="5986" spans="2:2">
      <c r="B5986" s="56">
        <v>34</v>
      </c>
    </row>
    <row r="5987" spans="2:2">
      <c r="B5987" s="56">
        <v>29</v>
      </c>
    </row>
    <row r="5988" spans="2:2">
      <c r="B5988" s="56">
        <v>27</v>
      </c>
    </row>
    <row r="5989" spans="2:2">
      <c r="B5989" s="56">
        <v>30</v>
      </c>
    </row>
    <row r="5990" spans="2:2">
      <c r="B5990" s="56">
        <v>29</v>
      </c>
    </row>
    <row r="5991" spans="2:2">
      <c r="B5991" s="56">
        <v>29</v>
      </c>
    </row>
    <row r="5992" spans="2:2">
      <c r="B5992" s="56">
        <v>29</v>
      </c>
    </row>
    <row r="5993" spans="2:2">
      <c r="B5993" s="56">
        <v>32</v>
      </c>
    </row>
    <row r="5994" spans="2:2">
      <c r="B5994" s="56">
        <v>39</v>
      </c>
    </row>
    <row r="5995" spans="2:2">
      <c r="B5995" s="56">
        <v>27</v>
      </c>
    </row>
    <row r="5996" spans="2:2">
      <c r="B5996" s="56">
        <v>38</v>
      </c>
    </row>
    <row r="5997" spans="2:2">
      <c r="B5997" s="56">
        <v>31</v>
      </c>
    </row>
    <row r="5998" spans="2:2">
      <c r="B5998" s="56">
        <v>29</v>
      </c>
    </row>
    <row r="5999" spans="2:2">
      <c r="B5999" s="56">
        <v>41</v>
      </c>
    </row>
    <row r="6000" spans="2:2">
      <c r="B6000" s="56">
        <v>37</v>
      </c>
    </row>
    <row r="6001" spans="2:2">
      <c r="B6001" s="56">
        <v>31</v>
      </c>
    </row>
    <row r="6002" spans="2:2">
      <c r="B6002" s="56">
        <v>33</v>
      </c>
    </row>
    <row r="6003" spans="2:2">
      <c r="B6003" s="56">
        <v>32</v>
      </c>
    </row>
    <row r="6004" spans="2:2">
      <c r="B6004" s="56">
        <v>36</v>
      </c>
    </row>
    <row r="6005" spans="2:2">
      <c r="B6005" s="56">
        <v>34</v>
      </c>
    </row>
    <row r="6006" spans="2:2">
      <c r="B6006" s="56">
        <v>31</v>
      </c>
    </row>
    <row r="6007" spans="2:2">
      <c r="B6007" s="56">
        <v>30</v>
      </c>
    </row>
    <row r="6008" spans="2:2">
      <c r="B6008" s="56">
        <v>36</v>
      </c>
    </row>
    <row r="6009" spans="2:2">
      <c r="B6009" s="56">
        <v>40</v>
      </c>
    </row>
    <row r="6010" spans="2:2">
      <c r="B6010" s="56">
        <v>35</v>
      </c>
    </row>
    <row r="6011" spans="2:2">
      <c r="B6011" s="56">
        <v>28</v>
      </c>
    </row>
    <row r="6012" spans="2:2">
      <c r="B6012" s="56">
        <v>30</v>
      </c>
    </row>
    <row r="6013" spans="2:2">
      <c r="B6013" s="56">
        <v>34</v>
      </c>
    </row>
    <row r="6014" spans="2:2">
      <c r="B6014" s="56">
        <v>35</v>
      </c>
    </row>
    <row r="6015" spans="2:2">
      <c r="B6015" s="56">
        <v>30</v>
      </c>
    </row>
    <row r="6016" spans="2:2">
      <c r="B6016" s="56">
        <v>28</v>
      </c>
    </row>
    <row r="6017" spans="2:2">
      <c r="B6017" s="56">
        <v>31</v>
      </c>
    </row>
    <row r="6018" spans="2:2">
      <c r="B6018" s="56">
        <v>31</v>
      </c>
    </row>
    <row r="6019" spans="2:2">
      <c r="B6019" s="56">
        <v>27</v>
      </c>
    </row>
    <row r="6020" spans="2:2">
      <c r="B6020" s="56">
        <v>30</v>
      </c>
    </row>
    <row r="6021" spans="2:2">
      <c r="B6021" s="56">
        <v>28</v>
      </c>
    </row>
    <row r="6022" spans="2:2">
      <c r="B6022" s="56">
        <v>25</v>
      </c>
    </row>
    <row r="6023" spans="2:2">
      <c r="B6023" s="56">
        <v>33</v>
      </c>
    </row>
    <row r="6024" spans="2:2">
      <c r="B6024" s="56">
        <v>36</v>
      </c>
    </row>
    <row r="6025" spans="2:2">
      <c r="B6025" s="56">
        <v>37</v>
      </c>
    </row>
    <row r="6026" spans="2:2">
      <c r="B6026" s="56">
        <v>35</v>
      </c>
    </row>
    <row r="6027" spans="2:2">
      <c r="B6027" s="56">
        <v>31</v>
      </c>
    </row>
    <row r="6028" spans="2:2">
      <c r="B6028" s="56">
        <v>32</v>
      </c>
    </row>
    <row r="6029" spans="2:2">
      <c r="B6029" s="56">
        <v>35</v>
      </c>
    </row>
    <row r="6030" spans="2:2">
      <c r="B6030" s="56">
        <v>31</v>
      </c>
    </row>
    <row r="6031" spans="2:2">
      <c r="B6031" s="56">
        <v>36</v>
      </c>
    </row>
    <row r="6032" spans="2:2">
      <c r="B6032" s="56">
        <v>37</v>
      </c>
    </row>
    <row r="6033" spans="2:2">
      <c r="B6033" s="56">
        <v>37</v>
      </c>
    </row>
    <row r="6034" spans="2:2">
      <c r="B6034" s="56">
        <v>36</v>
      </c>
    </row>
    <row r="6035" spans="2:2">
      <c r="B6035" s="56">
        <v>34</v>
      </c>
    </row>
    <row r="6036" spans="2:2">
      <c r="B6036" s="56">
        <v>38</v>
      </c>
    </row>
    <row r="6037" spans="2:2">
      <c r="B6037" s="56">
        <v>38</v>
      </c>
    </row>
    <row r="6038" spans="2:2">
      <c r="B6038" s="56">
        <v>27</v>
      </c>
    </row>
    <row r="6039" spans="2:2">
      <c r="B6039" s="56">
        <v>33</v>
      </c>
    </row>
    <row r="6040" spans="2:2">
      <c r="B6040" s="56">
        <v>28</v>
      </c>
    </row>
    <row r="6041" spans="2:2">
      <c r="B6041" s="56">
        <v>31</v>
      </c>
    </row>
    <row r="6042" spans="2:2">
      <c r="B6042" s="56">
        <v>28</v>
      </c>
    </row>
    <row r="6043" spans="2:2">
      <c r="B6043" s="56">
        <v>30</v>
      </c>
    </row>
    <row r="6044" spans="2:2">
      <c r="B6044" s="56">
        <v>29</v>
      </c>
    </row>
    <row r="6045" spans="2:2">
      <c r="B6045" s="56">
        <v>34</v>
      </c>
    </row>
    <row r="6046" spans="2:2">
      <c r="B6046" s="56">
        <v>32</v>
      </c>
    </row>
    <row r="6047" spans="2:2">
      <c r="B6047" s="56">
        <v>33</v>
      </c>
    </row>
    <row r="6048" spans="2:2">
      <c r="B6048" s="56">
        <v>32</v>
      </c>
    </row>
    <row r="6049" spans="2:2">
      <c r="B6049" s="56">
        <v>29</v>
      </c>
    </row>
    <row r="6050" spans="2:2">
      <c r="B6050" s="56">
        <v>36</v>
      </c>
    </row>
    <row r="6051" spans="2:2">
      <c r="B6051" s="56">
        <v>27</v>
      </c>
    </row>
    <row r="6052" spans="2:2">
      <c r="B6052" s="56">
        <v>30</v>
      </c>
    </row>
    <row r="6053" spans="2:2">
      <c r="B6053" s="56">
        <v>33</v>
      </c>
    </row>
    <row r="6054" spans="2:2">
      <c r="B6054" s="56">
        <v>36</v>
      </c>
    </row>
    <row r="6055" spans="2:2">
      <c r="B6055" s="56">
        <v>36</v>
      </c>
    </row>
    <row r="6056" spans="2:2">
      <c r="B6056" s="56">
        <v>26</v>
      </c>
    </row>
    <row r="6057" spans="2:2">
      <c r="B6057" s="56">
        <v>33</v>
      </c>
    </row>
    <row r="6058" spans="2:2">
      <c r="B6058" s="56">
        <v>31</v>
      </c>
    </row>
    <row r="6059" spans="2:2">
      <c r="B6059" s="56">
        <v>31</v>
      </c>
    </row>
    <row r="6060" spans="2:2">
      <c r="B6060" s="56">
        <v>28</v>
      </c>
    </row>
    <row r="6061" spans="2:2">
      <c r="B6061" s="56">
        <v>27</v>
      </c>
    </row>
    <row r="6062" spans="2:2">
      <c r="B6062" s="56">
        <v>37</v>
      </c>
    </row>
    <row r="6063" spans="2:2">
      <c r="B6063" s="56">
        <v>33</v>
      </c>
    </row>
    <row r="6064" spans="2:2">
      <c r="B6064" s="56">
        <v>31</v>
      </c>
    </row>
    <row r="6065" spans="2:2">
      <c r="B6065" s="56">
        <v>27</v>
      </c>
    </row>
    <row r="6066" spans="2:2">
      <c r="B6066" s="56">
        <v>26</v>
      </c>
    </row>
    <row r="6067" spans="2:2">
      <c r="B6067" s="56">
        <v>29</v>
      </c>
    </row>
    <row r="6068" spans="2:2">
      <c r="B6068" s="56">
        <v>31</v>
      </c>
    </row>
    <row r="6069" spans="2:2">
      <c r="B6069" s="56">
        <v>28</v>
      </c>
    </row>
    <row r="6070" spans="2:2">
      <c r="B6070" s="56">
        <v>25</v>
      </c>
    </row>
    <row r="6071" spans="2:2">
      <c r="B6071" s="56">
        <v>32</v>
      </c>
    </row>
    <row r="6072" spans="2:2">
      <c r="B6072" s="56">
        <v>27</v>
      </c>
    </row>
    <row r="6073" spans="2:2">
      <c r="B6073" s="56">
        <v>31</v>
      </c>
    </row>
    <row r="6074" spans="2:2">
      <c r="B6074" s="56">
        <v>32</v>
      </c>
    </row>
    <row r="6075" spans="2:2">
      <c r="B6075" s="56">
        <v>36</v>
      </c>
    </row>
    <row r="6076" spans="2:2">
      <c r="B6076" s="56">
        <v>32</v>
      </c>
    </row>
    <row r="6077" spans="2:2">
      <c r="B6077" s="56">
        <v>35</v>
      </c>
    </row>
    <row r="6078" spans="2:2">
      <c r="B6078" s="56">
        <v>37</v>
      </c>
    </row>
    <row r="6079" spans="2:2">
      <c r="B6079" s="56">
        <v>32</v>
      </c>
    </row>
    <row r="6080" spans="2:2">
      <c r="B6080" s="56">
        <v>33</v>
      </c>
    </row>
    <row r="6081" spans="2:2">
      <c r="B6081" s="56">
        <v>26</v>
      </c>
    </row>
    <row r="6082" spans="2:2">
      <c r="B6082" s="56">
        <v>26</v>
      </c>
    </row>
    <row r="6083" spans="2:2">
      <c r="B6083" s="56">
        <v>27</v>
      </c>
    </row>
    <row r="6084" spans="2:2">
      <c r="B6084" s="56">
        <v>28</v>
      </c>
    </row>
    <row r="6085" spans="2:2">
      <c r="B6085" s="56">
        <v>27</v>
      </c>
    </row>
    <row r="6086" spans="2:2">
      <c r="B6086" s="56">
        <v>27</v>
      </c>
    </row>
    <row r="6087" spans="2:2">
      <c r="B6087" s="56">
        <v>37</v>
      </c>
    </row>
    <row r="6088" spans="2:2">
      <c r="B6088" s="56">
        <v>35</v>
      </c>
    </row>
    <row r="6089" spans="2:2">
      <c r="B6089" s="56">
        <v>36</v>
      </c>
    </row>
    <row r="6090" spans="2:2">
      <c r="B6090" s="56">
        <v>34</v>
      </c>
    </row>
    <row r="6091" spans="2:2">
      <c r="B6091" s="56">
        <v>28</v>
      </c>
    </row>
    <row r="6092" spans="2:2">
      <c r="B6092" s="56">
        <v>32</v>
      </c>
    </row>
    <row r="6093" spans="2:2">
      <c r="B6093" s="56">
        <v>29</v>
      </c>
    </row>
    <row r="6094" spans="2:2">
      <c r="B6094" s="56">
        <v>35</v>
      </c>
    </row>
    <row r="6095" spans="2:2">
      <c r="B6095" s="56">
        <v>31</v>
      </c>
    </row>
    <row r="6096" spans="2:2">
      <c r="B6096" s="56">
        <v>30</v>
      </c>
    </row>
    <row r="6097" spans="2:2">
      <c r="B6097" s="56">
        <v>30</v>
      </c>
    </row>
    <row r="6098" spans="2:2">
      <c r="B6098" s="56">
        <v>31</v>
      </c>
    </row>
    <row r="6099" spans="2:2">
      <c r="B6099" s="56">
        <v>30</v>
      </c>
    </row>
    <row r="6100" spans="2:2">
      <c r="B6100" s="56">
        <v>31</v>
      </c>
    </row>
    <row r="6101" spans="2:2">
      <c r="B6101" s="56">
        <v>33</v>
      </c>
    </row>
    <row r="6102" spans="2:2">
      <c r="B6102" s="56">
        <v>31</v>
      </c>
    </row>
    <row r="6103" spans="2:2">
      <c r="B6103" s="56">
        <v>33</v>
      </c>
    </row>
    <row r="6104" spans="2:2">
      <c r="B6104" s="56">
        <v>34</v>
      </c>
    </row>
    <row r="6105" spans="2:2">
      <c r="B6105" s="56">
        <v>29</v>
      </c>
    </row>
    <row r="6106" spans="2:2">
      <c r="B6106" s="56">
        <v>32</v>
      </c>
    </row>
    <row r="6107" spans="2:2">
      <c r="B6107" s="56">
        <v>33</v>
      </c>
    </row>
    <row r="6108" spans="2:2">
      <c r="B6108" s="56">
        <v>33</v>
      </c>
    </row>
    <row r="6109" spans="2:2">
      <c r="B6109" s="56">
        <v>27</v>
      </c>
    </row>
    <row r="6110" spans="2:2">
      <c r="B6110" s="56">
        <v>28</v>
      </c>
    </row>
    <row r="6111" spans="2:2">
      <c r="B6111" s="56">
        <v>25</v>
      </c>
    </row>
    <row r="6112" spans="2:2">
      <c r="B6112" s="56">
        <v>28</v>
      </c>
    </row>
    <row r="6113" spans="2:2">
      <c r="B6113" s="56">
        <v>29</v>
      </c>
    </row>
    <row r="6114" spans="2:2">
      <c r="B6114" s="56">
        <v>30</v>
      </c>
    </row>
    <row r="6115" spans="2:2">
      <c r="B6115" s="56">
        <v>37</v>
      </c>
    </row>
    <row r="6116" spans="2:2">
      <c r="B6116" s="56">
        <v>33</v>
      </c>
    </row>
    <row r="6117" spans="2:2">
      <c r="B6117" s="56">
        <v>40</v>
      </c>
    </row>
    <row r="6118" spans="2:2">
      <c r="B6118" s="56">
        <v>36</v>
      </c>
    </row>
    <row r="6119" spans="2:2">
      <c r="B6119" s="56">
        <v>37</v>
      </c>
    </row>
    <row r="6120" spans="2:2">
      <c r="B6120" s="56">
        <v>33</v>
      </c>
    </row>
    <row r="6121" spans="2:2">
      <c r="B6121" s="56">
        <v>33</v>
      </c>
    </row>
    <row r="6122" spans="2:2">
      <c r="B6122" s="56">
        <v>35</v>
      </c>
    </row>
    <row r="6123" spans="2:2">
      <c r="B6123" s="56">
        <v>32</v>
      </c>
    </row>
    <row r="6124" spans="2:2">
      <c r="B6124" s="56">
        <v>39</v>
      </c>
    </row>
    <row r="6125" spans="2:2">
      <c r="B6125" s="56">
        <v>32</v>
      </c>
    </row>
    <row r="6126" spans="2:2">
      <c r="B6126" s="56">
        <v>34</v>
      </c>
    </row>
    <row r="6127" spans="2:2">
      <c r="B6127" s="56">
        <v>33</v>
      </c>
    </row>
    <row r="6128" spans="2:2">
      <c r="B6128" s="56">
        <v>32</v>
      </c>
    </row>
    <row r="6129" spans="2:2">
      <c r="B6129" s="56">
        <v>33</v>
      </c>
    </row>
    <row r="6130" spans="2:2">
      <c r="B6130" s="56">
        <v>30</v>
      </c>
    </row>
    <row r="6131" spans="2:2">
      <c r="B6131" s="56">
        <v>35</v>
      </c>
    </row>
    <row r="6132" spans="2:2">
      <c r="B6132" s="56">
        <v>32</v>
      </c>
    </row>
    <row r="6133" spans="2:2">
      <c r="B6133" s="56">
        <v>33</v>
      </c>
    </row>
    <row r="6134" spans="2:2">
      <c r="B6134" s="56">
        <v>31</v>
      </c>
    </row>
    <row r="6135" spans="2:2">
      <c r="B6135" s="56">
        <v>38</v>
      </c>
    </row>
    <row r="6136" spans="2:2">
      <c r="B6136" s="56">
        <v>32</v>
      </c>
    </row>
    <row r="6137" spans="2:2">
      <c r="B6137" s="56">
        <v>31</v>
      </c>
    </row>
    <row r="6138" spans="2:2">
      <c r="B6138" s="56">
        <v>30</v>
      </c>
    </row>
    <row r="6139" spans="2:2">
      <c r="B6139" s="56">
        <v>30</v>
      </c>
    </row>
    <row r="6140" spans="2:2">
      <c r="B6140" s="56">
        <v>31</v>
      </c>
    </row>
    <row r="6141" spans="2:2">
      <c r="B6141" s="56">
        <v>35</v>
      </c>
    </row>
    <row r="6142" spans="2:2">
      <c r="B6142" s="56">
        <v>33</v>
      </c>
    </row>
    <row r="6143" spans="2:2">
      <c r="B6143" s="56">
        <v>24</v>
      </c>
    </row>
    <row r="6144" spans="2:2">
      <c r="B6144" s="56">
        <v>28</v>
      </c>
    </row>
    <row r="6145" spans="1:10">
      <c r="B6145" s="56">
        <v>32</v>
      </c>
    </row>
    <row r="6146" spans="1:10">
      <c r="B6146" s="56">
        <v>30</v>
      </c>
    </row>
    <row r="6147" spans="1:10">
      <c r="B6147" s="56">
        <v>31</v>
      </c>
    </row>
    <row r="6148" spans="1:10">
      <c r="B6148" s="56">
        <v>31</v>
      </c>
    </row>
    <row r="6149" spans="1:10">
      <c r="B6149" s="56">
        <v>32</v>
      </c>
    </row>
    <row r="6150" spans="1:10">
      <c r="B6150" s="56">
        <v>28</v>
      </c>
    </row>
    <row r="6151" spans="1:10">
      <c r="B6151" s="56">
        <v>33</v>
      </c>
    </row>
    <row r="6153" spans="1:10">
      <c r="A6153" t="s">
        <v>69</v>
      </c>
    </row>
    <row r="6154" spans="1:10">
      <c r="B6154" s="58">
        <v>51</v>
      </c>
      <c r="D6154" t="s">
        <v>2623</v>
      </c>
      <c r="E6154">
        <f>COUNT(B6154:B7697)</f>
        <v>1544</v>
      </c>
      <c r="G6154">
        <f>E6156</f>
        <v>31</v>
      </c>
      <c r="H6154">
        <f>G6154+$E$6159</f>
        <v>32</v>
      </c>
      <c r="I6154" t="str">
        <f>CONCATENATE(G6154:G6187,"-",H6154:H6187)</f>
        <v>31-32</v>
      </c>
      <c r="J6154">
        <f t="array" ref="J6154:J6187">FREQUENCY(B6154:B7697,H6154:H6187)</f>
        <v>1</v>
      </c>
    </row>
    <row r="6155" spans="1:10">
      <c r="B6155" s="58">
        <v>86</v>
      </c>
      <c r="D6155" t="s">
        <v>2624</v>
      </c>
      <c r="E6155">
        <f>MAX(B6154:B7697)</f>
        <v>98</v>
      </c>
      <c r="G6155">
        <f>H6154+1</f>
        <v>33</v>
      </c>
      <c r="H6155">
        <f t="shared" ref="H6155:H6187" si="21">G6155+$E$6159</f>
        <v>34</v>
      </c>
      <c r="I6155" t="str">
        <f t="shared" ref="I6155:I6187" si="22">CONCATENATE(G6155:G6188,"-",H6155:H6188)</f>
        <v>33-34</v>
      </c>
      <c r="J6155">
        <v>12</v>
      </c>
    </row>
    <row r="6156" spans="1:10">
      <c r="B6156" s="58">
        <v>65</v>
      </c>
      <c r="D6156" t="s">
        <v>2625</v>
      </c>
      <c r="E6156">
        <f>MIN(B6154:B7697)</f>
        <v>31</v>
      </c>
      <c r="G6156">
        <f t="shared" ref="G6156:G6187" si="23">H6155+1</f>
        <v>35</v>
      </c>
      <c r="H6156">
        <f t="shared" si="21"/>
        <v>36</v>
      </c>
      <c r="I6156" t="str">
        <f t="shared" si="22"/>
        <v>35-36</v>
      </c>
      <c r="J6156">
        <v>0</v>
      </c>
    </row>
    <row r="6157" spans="1:10">
      <c r="B6157" s="58">
        <v>98</v>
      </c>
      <c r="D6157" t="s">
        <v>2514</v>
      </c>
      <c r="E6157">
        <f>E6155-E6156</f>
        <v>67</v>
      </c>
      <c r="G6157">
        <f t="shared" si="23"/>
        <v>37</v>
      </c>
      <c r="H6157">
        <f t="shared" si="21"/>
        <v>38</v>
      </c>
      <c r="I6157" t="str">
        <f t="shared" si="22"/>
        <v>37-38</v>
      </c>
      <c r="J6157">
        <v>0</v>
      </c>
    </row>
    <row r="6158" spans="1:10">
      <c r="B6158" s="58">
        <v>76</v>
      </c>
      <c r="D6158" t="s">
        <v>2626</v>
      </c>
      <c r="E6158">
        <v>67</v>
      </c>
      <c r="G6158">
        <f t="shared" si="23"/>
        <v>39</v>
      </c>
      <c r="H6158">
        <f t="shared" si="21"/>
        <v>40</v>
      </c>
      <c r="I6158" t="str">
        <f t="shared" si="22"/>
        <v>39-40</v>
      </c>
      <c r="J6158">
        <v>58</v>
      </c>
    </row>
    <row r="6159" spans="1:10">
      <c r="B6159" s="58">
        <v>56</v>
      </c>
      <c r="D6159" t="s">
        <v>2627</v>
      </c>
      <c r="E6159">
        <v>1</v>
      </c>
      <c r="G6159">
        <f t="shared" si="23"/>
        <v>41</v>
      </c>
      <c r="H6159">
        <f t="shared" si="21"/>
        <v>42</v>
      </c>
      <c r="I6159" t="str">
        <f t="shared" si="22"/>
        <v>41-42</v>
      </c>
      <c r="J6159">
        <v>1</v>
      </c>
    </row>
    <row r="6160" spans="1:10">
      <c r="B6160" s="58">
        <v>61</v>
      </c>
      <c r="G6160">
        <f t="shared" si="23"/>
        <v>43</v>
      </c>
      <c r="H6160">
        <f t="shared" si="21"/>
        <v>44</v>
      </c>
      <c r="I6160" t="str">
        <f t="shared" si="22"/>
        <v>43-44</v>
      </c>
      <c r="J6160">
        <v>1</v>
      </c>
    </row>
    <row r="6161" spans="2:10">
      <c r="B6161" s="58">
        <v>67</v>
      </c>
      <c r="G6161">
        <f t="shared" si="23"/>
        <v>45</v>
      </c>
      <c r="H6161">
        <f t="shared" si="21"/>
        <v>46</v>
      </c>
      <c r="I6161" t="str">
        <f t="shared" si="22"/>
        <v>45-46</v>
      </c>
      <c r="J6161">
        <v>64</v>
      </c>
    </row>
    <row r="6162" spans="2:10">
      <c r="B6162" s="58">
        <v>56</v>
      </c>
      <c r="G6162">
        <f t="shared" si="23"/>
        <v>47</v>
      </c>
      <c r="H6162">
        <f t="shared" si="21"/>
        <v>48</v>
      </c>
      <c r="I6162" t="str">
        <f t="shared" si="22"/>
        <v>47-48</v>
      </c>
      <c r="J6162">
        <v>3</v>
      </c>
    </row>
    <row r="6163" spans="2:10">
      <c r="B6163" s="58">
        <v>62</v>
      </c>
      <c r="G6163">
        <f t="shared" si="23"/>
        <v>49</v>
      </c>
      <c r="H6163">
        <f t="shared" si="21"/>
        <v>50</v>
      </c>
      <c r="I6163" t="str">
        <f t="shared" si="22"/>
        <v>49-50</v>
      </c>
      <c r="J6163">
        <v>10</v>
      </c>
    </row>
    <row r="6164" spans="2:10">
      <c r="B6164" s="58">
        <v>72</v>
      </c>
      <c r="G6164">
        <f t="shared" si="23"/>
        <v>51</v>
      </c>
      <c r="H6164">
        <f t="shared" si="21"/>
        <v>52</v>
      </c>
      <c r="I6164" t="str">
        <f t="shared" si="22"/>
        <v>51-52</v>
      </c>
      <c r="J6164">
        <v>131</v>
      </c>
    </row>
    <row r="6165" spans="2:10">
      <c r="B6165" s="58">
        <v>63</v>
      </c>
      <c r="G6165">
        <f t="shared" si="23"/>
        <v>53</v>
      </c>
      <c r="H6165">
        <f t="shared" si="21"/>
        <v>54</v>
      </c>
      <c r="I6165" t="str">
        <f t="shared" si="22"/>
        <v>53-54</v>
      </c>
      <c r="J6165">
        <v>61</v>
      </c>
    </row>
    <row r="6166" spans="2:10">
      <c r="B6166" s="58">
        <v>67</v>
      </c>
      <c r="G6166">
        <f t="shared" si="23"/>
        <v>55</v>
      </c>
      <c r="H6166">
        <f t="shared" si="21"/>
        <v>56</v>
      </c>
      <c r="I6166" t="str">
        <f t="shared" si="22"/>
        <v>55-56</v>
      </c>
      <c r="J6166">
        <v>125</v>
      </c>
    </row>
    <row r="6167" spans="2:10">
      <c r="B6167" s="58">
        <v>58</v>
      </c>
      <c r="G6167">
        <f t="shared" si="23"/>
        <v>57</v>
      </c>
      <c r="H6167">
        <f t="shared" si="21"/>
        <v>58</v>
      </c>
      <c r="I6167" t="str">
        <f t="shared" si="22"/>
        <v>57-58</v>
      </c>
      <c r="J6167">
        <v>107</v>
      </c>
    </row>
    <row r="6168" spans="2:10">
      <c r="B6168" s="58">
        <v>52</v>
      </c>
      <c r="G6168">
        <f t="shared" si="23"/>
        <v>59</v>
      </c>
      <c r="H6168">
        <f t="shared" si="21"/>
        <v>60</v>
      </c>
      <c r="I6168" t="str">
        <f t="shared" si="22"/>
        <v>59-60</v>
      </c>
      <c r="J6168">
        <v>296</v>
      </c>
    </row>
    <row r="6169" spans="2:10">
      <c r="B6169" s="58">
        <v>55</v>
      </c>
      <c r="G6169">
        <f t="shared" si="23"/>
        <v>61</v>
      </c>
      <c r="H6169">
        <f t="shared" si="21"/>
        <v>62</v>
      </c>
      <c r="I6169" t="str">
        <f t="shared" si="22"/>
        <v>61-62</v>
      </c>
      <c r="J6169">
        <v>110</v>
      </c>
    </row>
    <row r="6170" spans="2:10">
      <c r="B6170" s="58">
        <v>62</v>
      </c>
      <c r="G6170">
        <f t="shared" si="23"/>
        <v>63</v>
      </c>
      <c r="H6170">
        <f t="shared" si="21"/>
        <v>64</v>
      </c>
      <c r="I6170" t="str">
        <f t="shared" si="22"/>
        <v>63-64</v>
      </c>
      <c r="J6170">
        <v>107</v>
      </c>
    </row>
    <row r="6171" spans="2:10">
      <c r="B6171" s="58">
        <v>60</v>
      </c>
      <c r="G6171">
        <f t="shared" si="23"/>
        <v>65</v>
      </c>
      <c r="H6171">
        <f t="shared" si="21"/>
        <v>66</v>
      </c>
      <c r="I6171" t="str">
        <f t="shared" si="22"/>
        <v>65-66</v>
      </c>
      <c r="J6171">
        <v>114</v>
      </c>
    </row>
    <row r="6172" spans="2:10">
      <c r="B6172" s="58">
        <v>56</v>
      </c>
      <c r="G6172">
        <f t="shared" si="23"/>
        <v>67</v>
      </c>
      <c r="H6172">
        <f t="shared" si="21"/>
        <v>68</v>
      </c>
      <c r="I6172" t="str">
        <f t="shared" si="22"/>
        <v>67-68</v>
      </c>
      <c r="J6172">
        <v>88</v>
      </c>
    </row>
    <row r="6173" spans="2:10">
      <c r="B6173" s="58">
        <v>56</v>
      </c>
      <c r="G6173">
        <f t="shared" si="23"/>
        <v>69</v>
      </c>
      <c r="H6173">
        <f t="shared" si="21"/>
        <v>70</v>
      </c>
      <c r="I6173" t="str">
        <f t="shared" si="22"/>
        <v>69-70</v>
      </c>
      <c r="J6173">
        <v>67</v>
      </c>
    </row>
    <row r="6174" spans="2:10">
      <c r="B6174" s="58">
        <v>50</v>
      </c>
      <c r="G6174">
        <f t="shared" si="23"/>
        <v>71</v>
      </c>
      <c r="H6174">
        <f t="shared" si="21"/>
        <v>72</v>
      </c>
      <c r="I6174" t="str">
        <f t="shared" si="22"/>
        <v>71-72</v>
      </c>
      <c r="J6174">
        <v>39</v>
      </c>
    </row>
    <row r="6175" spans="2:10">
      <c r="B6175" s="58">
        <v>51</v>
      </c>
      <c r="G6175">
        <f t="shared" si="23"/>
        <v>73</v>
      </c>
      <c r="H6175">
        <f t="shared" si="21"/>
        <v>74</v>
      </c>
      <c r="I6175" t="str">
        <f t="shared" si="22"/>
        <v>73-74</v>
      </c>
      <c r="J6175">
        <v>42</v>
      </c>
    </row>
    <row r="6176" spans="2:10">
      <c r="B6176" s="58">
        <v>55</v>
      </c>
      <c r="G6176">
        <f t="shared" si="23"/>
        <v>75</v>
      </c>
      <c r="H6176">
        <f t="shared" si="21"/>
        <v>76</v>
      </c>
      <c r="I6176" t="str">
        <f t="shared" si="22"/>
        <v>75-76</v>
      </c>
      <c r="J6176">
        <v>29</v>
      </c>
    </row>
    <row r="6177" spans="2:10">
      <c r="B6177" s="58">
        <v>51</v>
      </c>
      <c r="G6177">
        <f t="shared" si="23"/>
        <v>77</v>
      </c>
      <c r="H6177">
        <f t="shared" si="21"/>
        <v>78</v>
      </c>
      <c r="I6177" t="str">
        <f t="shared" si="22"/>
        <v>77-78</v>
      </c>
      <c r="J6177">
        <v>16</v>
      </c>
    </row>
    <row r="6178" spans="2:10">
      <c r="B6178" s="58">
        <v>56</v>
      </c>
      <c r="G6178">
        <f t="shared" si="23"/>
        <v>79</v>
      </c>
      <c r="H6178">
        <f t="shared" si="21"/>
        <v>80</v>
      </c>
      <c r="I6178" t="str">
        <f t="shared" si="22"/>
        <v>79-80</v>
      </c>
      <c r="J6178">
        <v>18</v>
      </c>
    </row>
    <row r="6179" spans="2:10">
      <c r="B6179" s="58">
        <v>74</v>
      </c>
      <c r="G6179">
        <f t="shared" si="23"/>
        <v>81</v>
      </c>
      <c r="H6179">
        <f t="shared" si="21"/>
        <v>82</v>
      </c>
      <c r="I6179" t="str">
        <f t="shared" si="22"/>
        <v>81-82</v>
      </c>
      <c r="J6179">
        <v>7</v>
      </c>
    </row>
    <row r="6180" spans="2:10">
      <c r="B6180" s="58">
        <v>93</v>
      </c>
      <c r="G6180">
        <f t="shared" si="23"/>
        <v>83</v>
      </c>
      <c r="H6180">
        <f t="shared" si="21"/>
        <v>84</v>
      </c>
      <c r="I6180" t="str">
        <f t="shared" si="22"/>
        <v>83-84</v>
      </c>
      <c r="J6180">
        <v>3</v>
      </c>
    </row>
    <row r="6181" spans="2:10">
      <c r="B6181" s="58">
        <v>67</v>
      </c>
      <c r="G6181">
        <f t="shared" si="23"/>
        <v>85</v>
      </c>
      <c r="H6181">
        <f t="shared" si="21"/>
        <v>86</v>
      </c>
      <c r="I6181" t="str">
        <f t="shared" si="22"/>
        <v>85-86</v>
      </c>
      <c r="J6181">
        <v>10</v>
      </c>
    </row>
    <row r="6182" spans="2:10">
      <c r="B6182" s="58">
        <v>71</v>
      </c>
      <c r="G6182">
        <f t="shared" si="23"/>
        <v>87</v>
      </c>
      <c r="H6182">
        <f t="shared" si="21"/>
        <v>88</v>
      </c>
      <c r="I6182" t="str">
        <f t="shared" si="22"/>
        <v>87-88</v>
      </c>
      <c r="J6182">
        <v>8</v>
      </c>
    </row>
    <row r="6183" spans="2:10">
      <c r="B6183" s="58">
        <v>58</v>
      </c>
      <c r="G6183">
        <f t="shared" si="23"/>
        <v>89</v>
      </c>
      <c r="H6183">
        <f t="shared" si="21"/>
        <v>90</v>
      </c>
      <c r="I6183" t="str">
        <f t="shared" si="22"/>
        <v>89-90</v>
      </c>
      <c r="J6183">
        <v>2</v>
      </c>
    </row>
    <row r="6184" spans="2:10">
      <c r="B6184" s="58">
        <v>67</v>
      </c>
      <c r="G6184">
        <f t="shared" si="23"/>
        <v>91</v>
      </c>
      <c r="H6184">
        <f t="shared" si="21"/>
        <v>92</v>
      </c>
      <c r="I6184" t="str">
        <f t="shared" si="22"/>
        <v>91-92</v>
      </c>
      <c r="J6184">
        <v>5</v>
      </c>
    </row>
    <row r="6185" spans="2:10">
      <c r="B6185" s="58">
        <v>66</v>
      </c>
      <c r="G6185">
        <f t="shared" si="23"/>
        <v>93</v>
      </c>
      <c r="H6185">
        <f t="shared" si="21"/>
        <v>94</v>
      </c>
      <c r="I6185" t="str">
        <f t="shared" si="22"/>
        <v>93-94</v>
      </c>
      <c r="J6185">
        <v>6</v>
      </c>
    </row>
    <row r="6186" spans="2:10">
      <c r="B6186" s="58">
        <v>55</v>
      </c>
      <c r="G6186">
        <f t="shared" si="23"/>
        <v>95</v>
      </c>
      <c r="H6186">
        <f t="shared" si="21"/>
        <v>96</v>
      </c>
      <c r="I6186" t="str">
        <f t="shared" si="22"/>
        <v>95-96</v>
      </c>
      <c r="J6186">
        <v>0</v>
      </c>
    </row>
    <row r="6187" spans="2:10">
      <c r="B6187" s="58">
        <v>69</v>
      </c>
      <c r="G6187">
        <f t="shared" si="23"/>
        <v>97</v>
      </c>
      <c r="H6187">
        <f t="shared" si="21"/>
        <v>98</v>
      </c>
      <c r="I6187" t="str">
        <f t="shared" si="22"/>
        <v>97-98</v>
      </c>
      <c r="J6187">
        <v>3</v>
      </c>
    </row>
    <row r="6188" spans="2:10">
      <c r="B6188" s="58">
        <v>52</v>
      </c>
    </row>
    <row r="6189" spans="2:10">
      <c r="B6189" s="58">
        <v>63</v>
      </c>
    </row>
    <row r="6190" spans="2:10">
      <c r="B6190" s="58">
        <v>56</v>
      </c>
    </row>
    <row r="6191" spans="2:10">
      <c r="B6191" s="58">
        <v>55</v>
      </c>
    </row>
    <row r="6192" spans="2:10">
      <c r="B6192" s="58">
        <v>56</v>
      </c>
    </row>
    <row r="6193" spans="2:2">
      <c r="B6193" s="58">
        <v>86</v>
      </c>
    </row>
    <row r="6194" spans="2:2">
      <c r="B6194" s="58">
        <v>55</v>
      </c>
    </row>
    <row r="6195" spans="2:2">
      <c r="B6195" s="58">
        <v>52</v>
      </c>
    </row>
    <row r="6196" spans="2:2">
      <c r="B6196" s="58">
        <v>55</v>
      </c>
    </row>
    <row r="6197" spans="2:2">
      <c r="B6197" s="58">
        <v>88</v>
      </c>
    </row>
    <row r="6198" spans="2:2">
      <c r="B6198" s="58">
        <v>66</v>
      </c>
    </row>
    <row r="6199" spans="2:2">
      <c r="B6199" s="58">
        <v>67</v>
      </c>
    </row>
    <row r="6200" spans="2:2">
      <c r="B6200" s="58">
        <v>56</v>
      </c>
    </row>
    <row r="6201" spans="2:2">
      <c r="B6201" s="58">
        <v>79</v>
      </c>
    </row>
    <row r="6202" spans="2:2">
      <c r="B6202" s="58">
        <v>57</v>
      </c>
    </row>
    <row r="6203" spans="2:2">
      <c r="B6203" s="58">
        <v>76</v>
      </c>
    </row>
    <row r="6204" spans="2:2">
      <c r="B6204" s="58">
        <v>62</v>
      </c>
    </row>
    <row r="6205" spans="2:2">
      <c r="B6205" s="58">
        <v>64</v>
      </c>
    </row>
    <row r="6206" spans="2:2">
      <c r="B6206" s="58">
        <v>57</v>
      </c>
    </row>
    <row r="6207" spans="2:2">
      <c r="B6207" s="58">
        <v>80</v>
      </c>
    </row>
    <row r="6208" spans="2:2">
      <c r="B6208" s="58">
        <v>72</v>
      </c>
    </row>
    <row r="6209" spans="2:2">
      <c r="B6209" s="58">
        <v>65</v>
      </c>
    </row>
    <row r="6210" spans="2:2">
      <c r="B6210" s="58">
        <v>73</v>
      </c>
    </row>
    <row r="6211" spans="2:2">
      <c r="B6211" s="58">
        <v>52</v>
      </c>
    </row>
    <row r="6212" spans="2:2">
      <c r="B6212" s="58">
        <v>62</v>
      </c>
    </row>
    <row r="6213" spans="2:2">
      <c r="B6213" s="58">
        <v>63</v>
      </c>
    </row>
    <row r="6214" spans="2:2">
      <c r="B6214" s="58">
        <v>68</v>
      </c>
    </row>
    <row r="6215" spans="2:2">
      <c r="B6215" s="58">
        <v>54</v>
      </c>
    </row>
    <row r="6216" spans="2:2">
      <c r="B6216" s="58">
        <v>60</v>
      </c>
    </row>
    <row r="6217" spans="2:2">
      <c r="B6217" s="58">
        <v>60</v>
      </c>
    </row>
    <row r="6218" spans="2:2">
      <c r="B6218" s="58">
        <v>62</v>
      </c>
    </row>
    <row r="6219" spans="2:2">
      <c r="B6219" s="58">
        <v>66</v>
      </c>
    </row>
    <row r="6220" spans="2:2">
      <c r="B6220" s="58">
        <v>69</v>
      </c>
    </row>
    <row r="6221" spans="2:2">
      <c r="B6221" s="58">
        <v>57</v>
      </c>
    </row>
    <row r="6222" spans="2:2">
      <c r="B6222" s="58">
        <v>64</v>
      </c>
    </row>
    <row r="6223" spans="2:2">
      <c r="B6223" s="58">
        <v>81</v>
      </c>
    </row>
    <row r="6224" spans="2:2">
      <c r="B6224" s="58">
        <v>76</v>
      </c>
    </row>
    <row r="6225" spans="2:2">
      <c r="B6225" s="58">
        <v>66</v>
      </c>
    </row>
    <row r="6226" spans="2:2">
      <c r="B6226" s="58">
        <v>71</v>
      </c>
    </row>
    <row r="6227" spans="2:2">
      <c r="B6227" s="58">
        <v>63</v>
      </c>
    </row>
    <row r="6228" spans="2:2">
      <c r="B6228" s="58">
        <v>54</v>
      </c>
    </row>
    <row r="6229" spans="2:2">
      <c r="B6229" s="58">
        <v>64</v>
      </c>
    </row>
    <row r="6230" spans="2:2">
      <c r="B6230" s="58">
        <v>76</v>
      </c>
    </row>
    <row r="6231" spans="2:2">
      <c r="B6231" s="58">
        <v>55</v>
      </c>
    </row>
    <row r="6232" spans="2:2">
      <c r="B6232" s="58">
        <v>62</v>
      </c>
    </row>
    <row r="6233" spans="2:2">
      <c r="B6233" s="58">
        <v>60</v>
      </c>
    </row>
    <row r="6234" spans="2:2">
      <c r="B6234" s="58">
        <v>55</v>
      </c>
    </row>
    <row r="6235" spans="2:2">
      <c r="B6235" s="58">
        <v>58</v>
      </c>
    </row>
    <row r="6236" spans="2:2">
      <c r="B6236" s="58">
        <v>57</v>
      </c>
    </row>
    <row r="6237" spans="2:2">
      <c r="B6237" s="58">
        <v>55</v>
      </c>
    </row>
    <row r="6238" spans="2:2">
      <c r="B6238" s="58">
        <v>56</v>
      </c>
    </row>
    <row r="6239" spans="2:2">
      <c r="B6239" s="58">
        <v>65</v>
      </c>
    </row>
    <row r="6240" spans="2:2">
      <c r="B6240" s="58">
        <v>65</v>
      </c>
    </row>
    <row r="6241" spans="2:2">
      <c r="B6241" s="58">
        <v>61</v>
      </c>
    </row>
    <row r="6242" spans="2:2">
      <c r="B6242" s="58">
        <v>58</v>
      </c>
    </row>
    <row r="6243" spans="2:2">
      <c r="B6243" s="58">
        <v>65</v>
      </c>
    </row>
    <row r="6244" spans="2:2">
      <c r="B6244" s="58">
        <v>58</v>
      </c>
    </row>
    <row r="6245" spans="2:2">
      <c r="B6245" s="58">
        <v>54</v>
      </c>
    </row>
    <row r="6246" spans="2:2">
      <c r="B6246" s="58">
        <v>52</v>
      </c>
    </row>
    <row r="6247" spans="2:2">
      <c r="B6247" s="58">
        <v>76</v>
      </c>
    </row>
    <row r="6248" spans="2:2">
      <c r="B6248" s="58">
        <v>56</v>
      </c>
    </row>
    <row r="6249" spans="2:2">
      <c r="B6249" s="58">
        <v>56</v>
      </c>
    </row>
    <row r="6250" spans="2:2">
      <c r="B6250" s="58">
        <v>72</v>
      </c>
    </row>
    <row r="6251" spans="2:2">
      <c r="B6251" s="58">
        <v>68</v>
      </c>
    </row>
    <row r="6252" spans="2:2">
      <c r="B6252" s="58">
        <v>68</v>
      </c>
    </row>
    <row r="6253" spans="2:2">
      <c r="B6253" s="58">
        <v>73</v>
      </c>
    </row>
    <row r="6254" spans="2:2">
      <c r="B6254" s="58">
        <v>70</v>
      </c>
    </row>
    <row r="6255" spans="2:2">
      <c r="B6255" s="58">
        <v>71</v>
      </c>
    </row>
    <row r="6256" spans="2:2">
      <c r="B6256" s="58">
        <v>58</v>
      </c>
    </row>
    <row r="6257" spans="2:2">
      <c r="B6257" s="58">
        <v>65</v>
      </c>
    </row>
    <row r="6258" spans="2:2">
      <c r="B6258" s="58">
        <v>61</v>
      </c>
    </row>
    <row r="6259" spans="2:2">
      <c r="B6259" s="58">
        <v>57</v>
      </c>
    </row>
    <row r="6260" spans="2:2">
      <c r="B6260" s="58">
        <v>64</v>
      </c>
    </row>
    <row r="6261" spans="2:2">
      <c r="B6261" s="58">
        <v>65</v>
      </c>
    </row>
    <row r="6262" spans="2:2">
      <c r="B6262" s="58">
        <v>66</v>
      </c>
    </row>
    <row r="6263" spans="2:2">
      <c r="B6263" s="58">
        <v>68</v>
      </c>
    </row>
    <row r="6264" spans="2:2">
      <c r="B6264" s="58">
        <v>72</v>
      </c>
    </row>
    <row r="6265" spans="2:2">
      <c r="B6265" s="58">
        <v>72</v>
      </c>
    </row>
    <row r="6266" spans="2:2">
      <c r="B6266" s="58">
        <v>78</v>
      </c>
    </row>
    <row r="6267" spans="2:2">
      <c r="B6267" s="58">
        <v>60</v>
      </c>
    </row>
    <row r="6268" spans="2:2">
      <c r="B6268" s="58">
        <v>73</v>
      </c>
    </row>
    <row r="6269" spans="2:2">
      <c r="B6269" s="58">
        <v>72</v>
      </c>
    </row>
    <row r="6270" spans="2:2">
      <c r="B6270" s="58">
        <v>69</v>
      </c>
    </row>
    <row r="6271" spans="2:2">
      <c r="B6271" s="58">
        <v>77</v>
      </c>
    </row>
    <row r="6272" spans="2:2">
      <c r="B6272" s="58">
        <v>65</v>
      </c>
    </row>
    <row r="6273" spans="2:2">
      <c r="B6273" s="58">
        <v>62</v>
      </c>
    </row>
    <row r="6274" spans="2:2">
      <c r="B6274" s="58">
        <v>62</v>
      </c>
    </row>
    <row r="6275" spans="2:2">
      <c r="B6275" s="58">
        <v>65</v>
      </c>
    </row>
    <row r="6276" spans="2:2">
      <c r="B6276" s="58">
        <v>61</v>
      </c>
    </row>
    <row r="6277" spans="2:2">
      <c r="B6277" s="58">
        <v>69</v>
      </c>
    </row>
    <row r="6278" spans="2:2">
      <c r="B6278" s="58">
        <v>58</v>
      </c>
    </row>
    <row r="6279" spans="2:2">
      <c r="B6279" s="58">
        <v>60</v>
      </c>
    </row>
    <row r="6280" spans="2:2">
      <c r="B6280" s="58">
        <v>79</v>
      </c>
    </row>
    <row r="6281" spans="2:2">
      <c r="B6281" s="58">
        <v>72</v>
      </c>
    </row>
    <row r="6282" spans="2:2">
      <c r="B6282" s="58">
        <v>61</v>
      </c>
    </row>
    <row r="6283" spans="2:2">
      <c r="B6283" s="58">
        <v>66</v>
      </c>
    </row>
    <row r="6284" spans="2:2">
      <c r="B6284" s="58">
        <v>60</v>
      </c>
    </row>
    <row r="6285" spans="2:2">
      <c r="B6285" s="58">
        <v>70</v>
      </c>
    </row>
    <row r="6286" spans="2:2">
      <c r="B6286" s="58">
        <v>61</v>
      </c>
    </row>
    <row r="6287" spans="2:2">
      <c r="B6287" s="58">
        <v>58</v>
      </c>
    </row>
    <row r="6288" spans="2:2">
      <c r="B6288" s="58">
        <v>69</v>
      </c>
    </row>
    <row r="6289" spans="2:2">
      <c r="B6289" s="58">
        <v>61</v>
      </c>
    </row>
    <row r="6290" spans="2:2">
      <c r="B6290" s="58">
        <v>73</v>
      </c>
    </row>
    <row r="6291" spans="2:2">
      <c r="B6291" s="58">
        <v>69</v>
      </c>
    </row>
    <row r="6292" spans="2:2">
      <c r="B6292" s="58">
        <v>58</v>
      </c>
    </row>
    <row r="6293" spans="2:2">
      <c r="B6293" s="58">
        <v>56</v>
      </c>
    </row>
    <row r="6294" spans="2:2">
      <c r="B6294" s="58">
        <v>73</v>
      </c>
    </row>
    <row r="6295" spans="2:2">
      <c r="B6295" s="58">
        <v>65</v>
      </c>
    </row>
    <row r="6296" spans="2:2">
      <c r="B6296" s="58">
        <v>62</v>
      </c>
    </row>
    <row r="6297" spans="2:2">
      <c r="B6297" s="58">
        <v>57</v>
      </c>
    </row>
    <row r="6298" spans="2:2">
      <c r="B6298" s="58">
        <v>56</v>
      </c>
    </row>
    <row r="6299" spans="2:2">
      <c r="B6299" s="58">
        <v>68</v>
      </c>
    </row>
    <row r="6300" spans="2:2">
      <c r="B6300" s="58">
        <v>54</v>
      </c>
    </row>
    <row r="6301" spans="2:2">
      <c r="B6301" s="58">
        <v>70</v>
      </c>
    </row>
    <row r="6302" spans="2:2">
      <c r="B6302" s="58">
        <v>91</v>
      </c>
    </row>
    <row r="6303" spans="2:2">
      <c r="B6303" s="58">
        <v>69</v>
      </c>
    </row>
    <row r="6304" spans="2:2">
      <c r="B6304" s="58">
        <v>60</v>
      </c>
    </row>
    <row r="6305" spans="2:2">
      <c r="B6305" s="58">
        <v>56</v>
      </c>
    </row>
    <row r="6306" spans="2:2">
      <c r="B6306" s="58">
        <v>74</v>
      </c>
    </row>
    <row r="6307" spans="2:2">
      <c r="B6307" s="58">
        <v>53</v>
      </c>
    </row>
    <row r="6308" spans="2:2">
      <c r="B6308" s="58">
        <v>92</v>
      </c>
    </row>
    <row r="6309" spans="2:2">
      <c r="B6309" s="58">
        <v>67</v>
      </c>
    </row>
    <row r="6310" spans="2:2">
      <c r="B6310" s="58">
        <v>53</v>
      </c>
    </row>
    <row r="6311" spans="2:2">
      <c r="B6311" s="58">
        <v>67</v>
      </c>
    </row>
    <row r="6312" spans="2:2">
      <c r="B6312" s="58">
        <v>56</v>
      </c>
    </row>
    <row r="6313" spans="2:2">
      <c r="B6313" s="58">
        <v>65</v>
      </c>
    </row>
    <row r="6314" spans="2:2">
      <c r="B6314" s="58">
        <v>56</v>
      </c>
    </row>
    <row r="6315" spans="2:2">
      <c r="B6315" s="58">
        <v>69</v>
      </c>
    </row>
    <row r="6316" spans="2:2">
      <c r="B6316" s="58">
        <v>83</v>
      </c>
    </row>
    <row r="6317" spans="2:2">
      <c r="B6317" s="58">
        <v>74</v>
      </c>
    </row>
    <row r="6318" spans="2:2">
      <c r="B6318" s="58">
        <v>67</v>
      </c>
    </row>
    <row r="6319" spans="2:2">
      <c r="B6319" s="58">
        <v>53</v>
      </c>
    </row>
    <row r="6320" spans="2:2">
      <c r="B6320" s="58">
        <v>57</v>
      </c>
    </row>
    <row r="6321" spans="2:2">
      <c r="B6321" s="58">
        <v>70</v>
      </c>
    </row>
    <row r="6322" spans="2:2">
      <c r="B6322" s="58">
        <v>71</v>
      </c>
    </row>
    <row r="6323" spans="2:2">
      <c r="B6323" s="58">
        <v>88</v>
      </c>
    </row>
    <row r="6324" spans="2:2">
      <c r="B6324" s="58">
        <v>73</v>
      </c>
    </row>
    <row r="6325" spans="2:2">
      <c r="B6325" s="58">
        <v>59</v>
      </c>
    </row>
    <row r="6326" spans="2:2">
      <c r="B6326" s="58">
        <v>64</v>
      </c>
    </row>
    <row r="6327" spans="2:2">
      <c r="B6327" s="58">
        <v>67</v>
      </c>
    </row>
    <row r="6328" spans="2:2">
      <c r="B6328" s="58">
        <v>69</v>
      </c>
    </row>
    <row r="6329" spans="2:2">
      <c r="B6329" s="58">
        <v>56</v>
      </c>
    </row>
    <row r="6330" spans="2:2">
      <c r="B6330" s="58">
        <v>58</v>
      </c>
    </row>
    <row r="6331" spans="2:2">
      <c r="B6331" s="58">
        <v>63</v>
      </c>
    </row>
    <row r="6332" spans="2:2">
      <c r="B6332" s="58">
        <v>66</v>
      </c>
    </row>
    <row r="6333" spans="2:2">
      <c r="B6333" s="58">
        <v>58</v>
      </c>
    </row>
    <row r="6334" spans="2:2">
      <c r="B6334" s="58">
        <v>69</v>
      </c>
    </row>
    <row r="6335" spans="2:2">
      <c r="B6335" s="58">
        <v>64</v>
      </c>
    </row>
    <row r="6336" spans="2:2">
      <c r="B6336" s="58">
        <v>55</v>
      </c>
    </row>
    <row r="6337" spans="2:2">
      <c r="B6337" s="58">
        <v>56</v>
      </c>
    </row>
    <row r="6338" spans="2:2">
      <c r="B6338" s="58">
        <v>67</v>
      </c>
    </row>
    <row r="6339" spans="2:2">
      <c r="B6339" s="58">
        <v>63</v>
      </c>
    </row>
    <row r="6340" spans="2:2">
      <c r="B6340" s="58">
        <v>68</v>
      </c>
    </row>
    <row r="6341" spans="2:2">
      <c r="B6341" s="58">
        <v>58</v>
      </c>
    </row>
    <row r="6342" spans="2:2">
      <c r="B6342" s="58">
        <v>56</v>
      </c>
    </row>
    <row r="6343" spans="2:2">
      <c r="B6343" s="58">
        <v>60</v>
      </c>
    </row>
    <row r="6344" spans="2:2">
      <c r="B6344" s="58">
        <v>63</v>
      </c>
    </row>
    <row r="6345" spans="2:2">
      <c r="B6345" s="58">
        <v>75</v>
      </c>
    </row>
    <row r="6346" spans="2:2">
      <c r="B6346" s="58">
        <v>70</v>
      </c>
    </row>
    <row r="6347" spans="2:2">
      <c r="B6347" s="58">
        <v>62</v>
      </c>
    </row>
    <row r="6348" spans="2:2">
      <c r="B6348" s="58">
        <v>59</v>
      </c>
    </row>
    <row r="6349" spans="2:2">
      <c r="B6349" s="58">
        <v>68</v>
      </c>
    </row>
    <row r="6350" spans="2:2">
      <c r="B6350" s="58">
        <v>81</v>
      </c>
    </row>
    <row r="6351" spans="2:2">
      <c r="B6351" s="58">
        <v>65</v>
      </c>
    </row>
    <row r="6352" spans="2:2">
      <c r="B6352" s="58">
        <v>65</v>
      </c>
    </row>
    <row r="6353" spans="2:2">
      <c r="B6353" s="58">
        <v>64</v>
      </c>
    </row>
    <row r="6354" spans="2:2">
      <c r="B6354" s="58">
        <v>85</v>
      </c>
    </row>
    <row r="6355" spans="2:2">
      <c r="B6355" s="58">
        <v>59</v>
      </c>
    </row>
    <row r="6356" spans="2:2">
      <c r="B6356" s="58">
        <v>64</v>
      </c>
    </row>
    <row r="6357" spans="2:2">
      <c r="B6357" s="58">
        <v>57</v>
      </c>
    </row>
    <row r="6358" spans="2:2">
      <c r="B6358" s="58">
        <v>71</v>
      </c>
    </row>
    <row r="6359" spans="2:2">
      <c r="B6359" s="58">
        <v>56</v>
      </c>
    </row>
    <row r="6360" spans="2:2">
      <c r="B6360" s="58">
        <v>65</v>
      </c>
    </row>
    <row r="6361" spans="2:2">
      <c r="B6361" s="58">
        <v>71</v>
      </c>
    </row>
    <row r="6362" spans="2:2">
      <c r="B6362" s="58">
        <v>61</v>
      </c>
    </row>
    <row r="6363" spans="2:2">
      <c r="B6363" s="58">
        <v>63</v>
      </c>
    </row>
    <row r="6364" spans="2:2">
      <c r="B6364" s="58">
        <v>52</v>
      </c>
    </row>
    <row r="6365" spans="2:2">
      <c r="B6365" s="58">
        <v>70</v>
      </c>
    </row>
    <row r="6366" spans="2:2">
      <c r="B6366" s="58">
        <v>61</v>
      </c>
    </row>
    <row r="6367" spans="2:2">
      <c r="B6367" s="58">
        <v>63</v>
      </c>
    </row>
    <row r="6368" spans="2:2">
      <c r="B6368" s="58">
        <v>68</v>
      </c>
    </row>
    <row r="6369" spans="2:2">
      <c r="B6369" s="58">
        <v>66</v>
      </c>
    </row>
    <row r="6370" spans="2:2">
      <c r="B6370" s="58">
        <v>60</v>
      </c>
    </row>
    <row r="6371" spans="2:2">
      <c r="B6371" s="58">
        <v>61</v>
      </c>
    </row>
    <row r="6372" spans="2:2">
      <c r="B6372" s="58">
        <v>73</v>
      </c>
    </row>
    <row r="6373" spans="2:2">
      <c r="B6373" s="58">
        <v>59</v>
      </c>
    </row>
    <row r="6374" spans="2:2">
      <c r="B6374" s="58">
        <v>67</v>
      </c>
    </row>
    <row r="6375" spans="2:2">
      <c r="B6375" s="58">
        <v>63</v>
      </c>
    </row>
    <row r="6376" spans="2:2">
      <c r="B6376" s="58">
        <v>60</v>
      </c>
    </row>
    <row r="6377" spans="2:2">
      <c r="B6377" s="58">
        <v>60</v>
      </c>
    </row>
    <row r="6378" spans="2:2">
      <c r="B6378" s="58">
        <v>59</v>
      </c>
    </row>
    <row r="6379" spans="2:2">
      <c r="B6379" s="58">
        <v>54</v>
      </c>
    </row>
    <row r="6380" spans="2:2">
      <c r="B6380" s="58">
        <v>65</v>
      </c>
    </row>
    <row r="6381" spans="2:2">
      <c r="B6381" s="58">
        <v>58</v>
      </c>
    </row>
    <row r="6382" spans="2:2">
      <c r="B6382" s="58">
        <v>65</v>
      </c>
    </row>
    <row r="6383" spans="2:2">
      <c r="B6383" s="58">
        <v>68</v>
      </c>
    </row>
    <row r="6384" spans="2:2">
      <c r="B6384" s="58">
        <v>68</v>
      </c>
    </row>
    <row r="6385" spans="2:2">
      <c r="B6385" s="58">
        <v>59</v>
      </c>
    </row>
    <row r="6386" spans="2:2">
      <c r="B6386" s="58">
        <v>68</v>
      </c>
    </row>
    <row r="6387" spans="2:2">
      <c r="B6387" s="58">
        <v>66</v>
      </c>
    </row>
    <row r="6388" spans="2:2">
      <c r="B6388" s="58">
        <v>60</v>
      </c>
    </row>
    <row r="6389" spans="2:2">
      <c r="B6389" s="58">
        <v>69</v>
      </c>
    </row>
    <row r="6390" spans="2:2">
      <c r="B6390" s="58">
        <v>67</v>
      </c>
    </row>
    <row r="6391" spans="2:2">
      <c r="B6391" s="58">
        <v>64</v>
      </c>
    </row>
    <row r="6392" spans="2:2">
      <c r="B6392" s="58">
        <v>68</v>
      </c>
    </row>
    <row r="6393" spans="2:2">
      <c r="B6393" s="58">
        <v>71</v>
      </c>
    </row>
    <row r="6394" spans="2:2">
      <c r="B6394" s="58">
        <v>55</v>
      </c>
    </row>
    <row r="6395" spans="2:2">
      <c r="B6395" s="58">
        <v>60</v>
      </c>
    </row>
    <row r="6396" spans="2:2">
      <c r="B6396" s="58">
        <v>64</v>
      </c>
    </row>
    <row r="6397" spans="2:2">
      <c r="B6397" s="58">
        <v>62</v>
      </c>
    </row>
    <row r="6398" spans="2:2">
      <c r="B6398" s="58">
        <v>54</v>
      </c>
    </row>
    <row r="6399" spans="2:2">
      <c r="B6399" s="58">
        <v>60</v>
      </c>
    </row>
    <row r="6400" spans="2:2">
      <c r="B6400" s="58">
        <v>56</v>
      </c>
    </row>
    <row r="6401" spans="2:2">
      <c r="B6401" s="58">
        <v>65</v>
      </c>
    </row>
    <row r="6402" spans="2:2">
      <c r="B6402" s="58">
        <v>66</v>
      </c>
    </row>
    <row r="6403" spans="2:2">
      <c r="B6403" s="58">
        <v>61</v>
      </c>
    </row>
    <row r="6404" spans="2:2">
      <c r="B6404" s="58">
        <v>56</v>
      </c>
    </row>
    <row r="6405" spans="2:2">
      <c r="B6405" s="58">
        <v>59</v>
      </c>
    </row>
    <row r="6406" spans="2:2">
      <c r="B6406" s="58">
        <v>60</v>
      </c>
    </row>
    <row r="6407" spans="2:2">
      <c r="B6407" s="58">
        <v>61</v>
      </c>
    </row>
    <row r="6408" spans="2:2">
      <c r="B6408" s="58">
        <v>73</v>
      </c>
    </row>
    <row r="6409" spans="2:2">
      <c r="B6409" s="58">
        <v>69</v>
      </c>
    </row>
    <row r="6410" spans="2:2">
      <c r="B6410" s="58">
        <v>66</v>
      </c>
    </row>
    <row r="6411" spans="2:2">
      <c r="B6411" s="58">
        <v>75</v>
      </c>
    </row>
    <row r="6412" spans="2:2">
      <c r="B6412" s="58">
        <v>67</v>
      </c>
    </row>
    <row r="6413" spans="2:2">
      <c r="B6413" s="58">
        <v>63</v>
      </c>
    </row>
    <row r="6414" spans="2:2">
      <c r="B6414" s="58">
        <v>55</v>
      </c>
    </row>
    <row r="6415" spans="2:2">
      <c r="B6415" s="58">
        <v>54</v>
      </c>
    </row>
    <row r="6416" spans="2:2">
      <c r="B6416" s="58">
        <v>58</v>
      </c>
    </row>
    <row r="6417" spans="2:2">
      <c r="B6417" s="58">
        <v>64</v>
      </c>
    </row>
    <row r="6418" spans="2:2">
      <c r="B6418" s="58">
        <v>65</v>
      </c>
    </row>
    <row r="6419" spans="2:2">
      <c r="B6419" s="58">
        <v>65</v>
      </c>
    </row>
    <row r="6420" spans="2:2">
      <c r="B6420" s="58">
        <v>63</v>
      </c>
    </row>
    <row r="6421" spans="2:2">
      <c r="B6421" s="58">
        <v>68</v>
      </c>
    </row>
    <row r="6422" spans="2:2">
      <c r="B6422" s="58">
        <v>80</v>
      </c>
    </row>
    <row r="6423" spans="2:2">
      <c r="B6423" s="58">
        <v>68</v>
      </c>
    </row>
    <row r="6424" spans="2:2">
      <c r="B6424" s="58">
        <v>74</v>
      </c>
    </row>
    <row r="6425" spans="2:2">
      <c r="B6425" s="58">
        <v>54</v>
      </c>
    </row>
    <row r="6426" spans="2:2">
      <c r="B6426" s="58">
        <v>59</v>
      </c>
    </row>
    <row r="6427" spans="2:2">
      <c r="B6427" s="58">
        <v>63</v>
      </c>
    </row>
    <row r="6428" spans="2:2">
      <c r="B6428" s="58">
        <v>54</v>
      </c>
    </row>
    <row r="6429" spans="2:2">
      <c r="B6429" s="58">
        <v>60</v>
      </c>
    </row>
    <row r="6430" spans="2:2">
      <c r="B6430" s="58">
        <v>60</v>
      </c>
    </row>
    <row r="6431" spans="2:2">
      <c r="B6431" s="58">
        <v>56</v>
      </c>
    </row>
    <row r="6432" spans="2:2">
      <c r="B6432" s="58">
        <v>61</v>
      </c>
    </row>
    <row r="6433" spans="2:2">
      <c r="B6433" s="58">
        <v>63</v>
      </c>
    </row>
    <row r="6434" spans="2:2">
      <c r="B6434" s="58">
        <v>78</v>
      </c>
    </row>
    <row r="6435" spans="2:2">
      <c r="B6435" s="58">
        <v>86</v>
      </c>
    </row>
    <row r="6436" spans="2:2">
      <c r="B6436" s="58">
        <v>63</v>
      </c>
    </row>
    <row r="6437" spans="2:2">
      <c r="B6437" s="58">
        <v>61</v>
      </c>
    </row>
    <row r="6438" spans="2:2">
      <c r="B6438" s="58">
        <v>59</v>
      </c>
    </row>
    <row r="6439" spans="2:2">
      <c r="B6439" s="58">
        <v>59</v>
      </c>
    </row>
    <row r="6440" spans="2:2">
      <c r="B6440" s="58">
        <v>66</v>
      </c>
    </row>
    <row r="6441" spans="2:2">
      <c r="B6441" s="58">
        <v>56</v>
      </c>
    </row>
    <row r="6442" spans="2:2">
      <c r="B6442" s="58">
        <v>76</v>
      </c>
    </row>
    <row r="6443" spans="2:2">
      <c r="B6443" s="58">
        <v>77</v>
      </c>
    </row>
    <row r="6444" spans="2:2">
      <c r="B6444" s="58">
        <v>73</v>
      </c>
    </row>
    <row r="6445" spans="2:2">
      <c r="B6445" s="58">
        <v>75</v>
      </c>
    </row>
    <row r="6446" spans="2:2">
      <c r="B6446" s="58">
        <v>60</v>
      </c>
    </row>
    <row r="6447" spans="2:2">
      <c r="B6447" s="58">
        <v>55</v>
      </c>
    </row>
    <row r="6448" spans="2:2">
      <c r="B6448" s="58">
        <v>67</v>
      </c>
    </row>
    <row r="6449" spans="2:2">
      <c r="B6449" s="58">
        <v>60</v>
      </c>
    </row>
    <row r="6450" spans="2:2">
      <c r="B6450" s="58">
        <v>60</v>
      </c>
    </row>
    <row r="6451" spans="2:2">
      <c r="B6451" s="58">
        <v>66</v>
      </c>
    </row>
    <row r="6452" spans="2:2">
      <c r="B6452" s="58">
        <v>60</v>
      </c>
    </row>
    <row r="6453" spans="2:2">
      <c r="B6453" s="58">
        <v>52</v>
      </c>
    </row>
    <row r="6454" spans="2:2">
      <c r="B6454" s="58">
        <v>70</v>
      </c>
    </row>
    <row r="6455" spans="2:2">
      <c r="B6455" s="58">
        <v>57</v>
      </c>
    </row>
    <row r="6456" spans="2:2">
      <c r="B6456" s="58">
        <v>56</v>
      </c>
    </row>
    <row r="6457" spans="2:2">
      <c r="B6457" s="58">
        <v>60</v>
      </c>
    </row>
    <row r="6458" spans="2:2">
      <c r="B6458" s="58">
        <v>61</v>
      </c>
    </row>
    <row r="6459" spans="2:2">
      <c r="B6459" s="58">
        <v>58</v>
      </c>
    </row>
    <row r="6460" spans="2:2">
      <c r="B6460" s="58">
        <v>53</v>
      </c>
    </row>
    <row r="6461" spans="2:2">
      <c r="B6461" s="58">
        <v>58</v>
      </c>
    </row>
    <row r="6462" spans="2:2">
      <c r="B6462" s="58">
        <v>54</v>
      </c>
    </row>
    <row r="6463" spans="2:2">
      <c r="B6463" s="58">
        <v>94</v>
      </c>
    </row>
    <row r="6464" spans="2:2">
      <c r="B6464" s="58">
        <v>80</v>
      </c>
    </row>
    <row r="6465" spans="2:2">
      <c r="B6465" s="58">
        <v>53</v>
      </c>
    </row>
    <row r="6466" spans="2:2">
      <c r="B6466" s="58">
        <v>60</v>
      </c>
    </row>
    <row r="6467" spans="2:2">
      <c r="B6467" s="58">
        <v>51</v>
      </c>
    </row>
    <row r="6468" spans="2:2">
      <c r="B6468" s="58">
        <v>55</v>
      </c>
    </row>
    <row r="6469" spans="2:2">
      <c r="B6469" s="58">
        <v>51</v>
      </c>
    </row>
    <row r="6470" spans="2:2">
      <c r="B6470" s="58">
        <v>56</v>
      </c>
    </row>
    <row r="6471" spans="2:2">
      <c r="B6471" s="58">
        <v>54</v>
      </c>
    </row>
    <row r="6472" spans="2:2">
      <c r="B6472" s="58">
        <v>55</v>
      </c>
    </row>
    <row r="6473" spans="2:2">
      <c r="B6473" s="58">
        <v>63</v>
      </c>
    </row>
    <row r="6474" spans="2:2">
      <c r="B6474" s="58">
        <v>55</v>
      </c>
    </row>
    <row r="6475" spans="2:2">
      <c r="B6475" s="58">
        <v>56</v>
      </c>
    </row>
    <row r="6476" spans="2:2">
      <c r="B6476" s="58">
        <v>65</v>
      </c>
    </row>
    <row r="6477" spans="2:2">
      <c r="B6477" s="58">
        <v>70</v>
      </c>
    </row>
    <row r="6478" spans="2:2">
      <c r="B6478" s="58">
        <v>69</v>
      </c>
    </row>
    <row r="6479" spans="2:2">
      <c r="B6479" s="58">
        <v>66</v>
      </c>
    </row>
    <row r="6480" spans="2:2">
      <c r="B6480" s="58">
        <v>58</v>
      </c>
    </row>
    <row r="6481" spans="2:2">
      <c r="B6481" s="58">
        <v>71</v>
      </c>
    </row>
    <row r="6482" spans="2:2">
      <c r="B6482" s="58">
        <v>68</v>
      </c>
    </row>
    <row r="6483" spans="2:2">
      <c r="B6483" s="58">
        <v>67</v>
      </c>
    </row>
    <row r="6484" spans="2:2">
      <c r="B6484" s="58">
        <v>65</v>
      </c>
    </row>
    <row r="6485" spans="2:2">
      <c r="B6485" s="58">
        <v>65</v>
      </c>
    </row>
    <row r="6486" spans="2:2">
      <c r="B6486" s="58">
        <v>63</v>
      </c>
    </row>
    <row r="6487" spans="2:2">
      <c r="B6487" s="58">
        <v>61</v>
      </c>
    </row>
    <row r="6488" spans="2:2">
      <c r="B6488" s="58">
        <v>70</v>
      </c>
    </row>
    <row r="6489" spans="2:2">
      <c r="B6489" s="58">
        <v>76</v>
      </c>
    </row>
    <row r="6490" spans="2:2">
      <c r="B6490" s="58">
        <v>66</v>
      </c>
    </row>
    <row r="6491" spans="2:2">
      <c r="B6491" s="58">
        <v>67</v>
      </c>
    </row>
    <row r="6492" spans="2:2">
      <c r="B6492" s="58">
        <v>58</v>
      </c>
    </row>
    <row r="6493" spans="2:2">
      <c r="B6493" s="58">
        <v>80</v>
      </c>
    </row>
    <row r="6494" spans="2:2">
      <c r="B6494" s="58">
        <v>60</v>
      </c>
    </row>
    <row r="6495" spans="2:2">
      <c r="B6495" s="58">
        <v>62</v>
      </c>
    </row>
    <row r="6496" spans="2:2">
      <c r="B6496" s="58">
        <v>53</v>
      </c>
    </row>
    <row r="6497" spans="2:2">
      <c r="B6497" s="58">
        <v>51</v>
      </c>
    </row>
    <row r="6498" spans="2:2">
      <c r="B6498" s="58">
        <v>50</v>
      </c>
    </row>
    <row r="6499" spans="2:2">
      <c r="B6499" s="58">
        <v>49</v>
      </c>
    </row>
    <row r="6500" spans="2:2">
      <c r="B6500" s="58">
        <v>52</v>
      </c>
    </row>
    <row r="6501" spans="2:2">
      <c r="B6501" s="58">
        <v>61</v>
      </c>
    </row>
    <row r="6502" spans="2:2">
      <c r="B6502" s="58">
        <v>52</v>
      </c>
    </row>
    <row r="6503" spans="2:2">
      <c r="B6503" s="58">
        <v>61</v>
      </c>
    </row>
    <row r="6504" spans="2:2">
      <c r="B6504" s="58">
        <v>54</v>
      </c>
    </row>
    <row r="6505" spans="2:2">
      <c r="B6505" s="58">
        <v>61</v>
      </c>
    </row>
    <row r="6506" spans="2:2">
      <c r="B6506" s="58">
        <v>70</v>
      </c>
    </row>
    <row r="6507" spans="2:2">
      <c r="B6507" s="58">
        <v>64</v>
      </c>
    </row>
    <row r="6508" spans="2:2">
      <c r="B6508" s="58">
        <v>55</v>
      </c>
    </row>
    <row r="6509" spans="2:2">
      <c r="B6509" s="58">
        <v>60</v>
      </c>
    </row>
    <row r="6510" spans="2:2">
      <c r="B6510" s="58">
        <v>68</v>
      </c>
    </row>
    <row r="6511" spans="2:2">
      <c r="B6511" s="58">
        <v>64</v>
      </c>
    </row>
    <row r="6512" spans="2:2">
      <c r="B6512" s="58">
        <v>87</v>
      </c>
    </row>
    <row r="6513" spans="2:2">
      <c r="B6513" s="58">
        <v>64</v>
      </c>
    </row>
    <row r="6514" spans="2:2">
      <c r="B6514" s="58">
        <v>55</v>
      </c>
    </row>
    <row r="6515" spans="2:2">
      <c r="B6515" s="58">
        <v>75</v>
      </c>
    </row>
    <row r="6516" spans="2:2">
      <c r="B6516" s="58">
        <v>60</v>
      </c>
    </row>
    <row r="6517" spans="2:2">
      <c r="B6517" s="58">
        <v>58</v>
      </c>
    </row>
    <row r="6518" spans="2:2">
      <c r="B6518" s="58">
        <v>60</v>
      </c>
    </row>
    <row r="6519" spans="2:2">
      <c r="B6519" s="58">
        <v>65</v>
      </c>
    </row>
    <row r="6520" spans="2:2">
      <c r="B6520" s="58">
        <v>69</v>
      </c>
    </row>
    <row r="6521" spans="2:2">
      <c r="B6521" s="58">
        <v>78</v>
      </c>
    </row>
    <row r="6522" spans="2:2">
      <c r="B6522" s="58">
        <v>68</v>
      </c>
    </row>
    <row r="6523" spans="2:2">
      <c r="B6523" s="58">
        <v>58</v>
      </c>
    </row>
    <row r="6524" spans="2:2">
      <c r="B6524" s="58">
        <v>81</v>
      </c>
    </row>
    <row r="6525" spans="2:2">
      <c r="B6525" s="58">
        <v>93</v>
      </c>
    </row>
    <row r="6526" spans="2:2">
      <c r="B6526" s="58">
        <v>60</v>
      </c>
    </row>
    <row r="6527" spans="2:2">
      <c r="B6527" s="58">
        <v>60</v>
      </c>
    </row>
    <row r="6528" spans="2:2">
      <c r="B6528" s="58">
        <v>54</v>
      </c>
    </row>
    <row r="6529" spans="2:2">
      <c r="B6529" s="58">
        <v>56</v>
      </c>
    </row>
    <row r="6530" spans="2:2">
      <c r="B6530" s="58">
        <v>53</v>
      </c>
    </row>
    <row r="6531" spans="2:2">
      <c r="B6531" s="58">
        <v>63</v>
      </c>
    </row>
    <row r="6532" spans="2:2">
      <c r="B6532" s="58">
        <v>60</v>
      </c>
    </row>
    <row r="6533" spans="2:2">
      <c r="B6533" s="58">
        <v>70</v>
      </c>
    </row>
    <row r="6534" spans="2:2">
      <c r="B6534" s="58">
        <v>65</v>
      </c>
    </row>
    <row r="6535" spans="2:2">
      <c r="B6535" s="58">
        <v>77</v>
      </c>
    </row>
    <row r="6536" spans="2:2">
      <c r="B6536" s="58">
        <v>59</v>
      </c>
    </row>
    <row r="6537" spans="2:2">
      <c r="B6537" s="58">
        <v>62</v>
      </c>
    </row>
    <row r="6538" spans="2:2">
      <c r="B6538" s="58">
        <v>64</v>
      </c>
    </row>
    <row r="6539" spans="2:2">
      <c r="B6539" s="58">
        <v>60</v>
      </c>
    </row>
    <row r="6540" spans="2:2">
      <c r="B6540" s="58">
        <v>67</v>
      </c>
    </row>
    <row r="6541" spans="2:2">
      <c r="B6541" s="58">
        <v>58</v>
      </c>
    </row>
    <row r="6542" spans="2:2">
      <c r="B6542" s="58">
        <v>65</v>
      </c>
    </row>
    <row r="6543" spans="2:2">
      <c r="B6543" s="58">
        <v>61</v>
      </c>
    </row>
    <row r="6544" spans="2:2">
      <c r="B6544" s="58">
        <v>66</v>
      </c>
    </row>
    <row r="6545" spans="2:2">
      <c r="B6545" s="58">
        <v>60</v>
      </c>
    </row>
    <row r="6546" spans="2:2">
      <c r="B6546" s="58">
        <v>74</v>
      </c>
    </row>
    <row r="6547" spans="2:2">
      <c r="B6547" s="58">
        <v>62</v>
      </c>
    </row>
    <row r="6548" spans="2:2">
      <c r="B6548" s="58">
        <v>63</v>
      </c>
    </row>
    <row r="6549" spans="2:2">
      <c r="B6549" s="58">
        <v>64</v>
      </c>
    </row>
    <row r="6550" spans="2:2">
      <c r="B6550" s="58">
        <v>63</v>
      </c>
    </row>
    <row r="6551" spans="2:2">
      <c r="B6551" s="58">
        <v>64</v>
      </c>
    </row>
    <row r="6552" spans="2:2">
      <c r="B6552" s="58">
        <v>72</v>
      </c>
    </row>
    <row r="6553" spans="2:2">
      <c r="B6553" s="58">
        <v>65</v>
      </c>
    </row>
    <row r="6554" spans="2:2">
      <c r="B6554" s="58">
        <v>51</v>
      </c>
    </row>
    <row r="6555" spans="2:2">
      <c r="B6555" s="58">
        <v>86</v>
      </c>
    </row>
    <row r="6556" spans="2:2">
      <c r="B6556" s="58">
        <v>65</v>
      </c>
    </row>
    <row r="6557" spans="2:2">
      <c r="B6557" s="58">
        <v>98</v>
      </c>
    </row>
    <row r="6558" spans="2:2">
      <c r="B6558" s="58">
        <v>76</v>
      </c>
    </row>
    <row r="6559" spans="2:2">
      <c r="B6559" s="58">
        <v>56</v>
      </c>
    </row>
    <row r="6560" spans="2:2">
      <c r="B6560" s="58">
        <v>61</v>
      </c>
    </row>
    <row r="6561" spans="2:2">
      <c r="B6561" s="58">
        <v>67</v>
      </c>
    </row>
    <row r="6562" spans="2:2">
      <c r="B6562" s="58">
        <v>56</v>
      </c>
    </row>
    <row r="6563" spans="2:2">
      <c r="B6563" s="58">
        <v>62</v>
      </c>
    </row>
    <row r="6564" spans="2:2">
      <c r="B6564" s="58">
        <v>72</v>
      </c>
    </row>
    <row r="6565" spans="2:2">
      <c r="B6565" s="58">
        <v>63</v>
      </c>
    </row>
    <row r="6566" spans="2:2">
      <c r="B6566" s="58">
        <v>67</v>
      </c>
    </row>
    <row r="6567" spans="2:2">
      <c r="B6567" s="58">
        <v>58</v>
      </c>
    </row>
    <row r="6568" spans="2:2">
      <c r="B6568" s="58">
        <v>52</v>
      </c>
    </row>
    <row r="6569" spans="2:2">
      <c r="B6569" s="58">
        <v>55</v>
      </c>
    </row>
    <row r="6570" spans="2:2">
      <c r="B6570" s="58">
        <v>62</v>
      </c>
    </row>
    <row r="6571" spans="2:2">
      <c r="B6571" s="58">
        <v>60</v>
      </c>
    </row>
    <row r="6572" spans="2:2">
      <c r="B6572" s="58">
        <v>56</v>
      </c>
    </row>
    <row r="6573" spans="2:2">
      <c r="B6573" s="58">
        <v>56</v>
      </c>
    </row>
    <row r="6574" spans="2:2">
      <c r="B6574" s="58">
        <v>50</v>
      </c>
    </row>
    <row r="6575" spans="2:2">
      <c r="B6575" s="58">
        <v>51</v>
      </c>
    </row>
    <row r="6576" spans="2:2">
      <c r="B6576" s="58">
        <v>55</v>
      </c>
    </row>
    <row r="6577" spans="2:2">
      <c r="B6577" s="58">
        <v>51</v>
      </c>
    </row>
    <row r="6578" spans="2:2">
      <c r="B6578" s="58">
        <v>56</v>
      </c>
    </row>
    <row r="6579" spans="2:2">
      <c r="B6579" s="58">
        <v>74</v>
      </c>
    </row>
    <row r="6580" spans="2:2">
      <c r="B6580" s="58">
        <v>93</v>
      </c>
    </row>
    <row r="6581" spans="2:2">
      <c r="B6581" s="58">
        <v>67</v>
      </c>
    </row>
    <row r="6582" spans="2:2">
      <c r="B6582" s="58">
        <v>71</v>
      </c>
    </row>
    <row r="6583" spans="2:2">
      <c r="B6583" s="58">
        <v>58</v>
      </c>
    </row>
    <row r="6584" spans="2:2">
      <c r="B6584" s="58">
        <v>67</v>
      </c>
    </row>
    <row r="6585" spans="2:2">
      <c r="B6585" s="58">
        <v>66</v>
      </c>
    </row>
    <row r="6586" spans="2:2">
      <c r="B6586" s="58">
        <v>55</v>
      </c>
    </row>
    <row r="6587" spans="2:2">
      <c r="B6587" s="58">
        <v>69</v>
      </c>
    </row>
    <row r="6588" spans="2:2">
      <c r="B6588" s="58">
        <v>52</v>
      </c>
    </row>
    <row r="6589" spans="2:2">
      <c r="B6589" s="58">
        <v>63</v>
      </c>
    </row>
    <row r="6590" spans="2:2">
      <c r="B6590" s="58">
        <v>56</v>
      </c>
    </row>
    <row r="6591" spans="2:2">
      <c r="B6591" s="58">
        <v>55</v>
      </c>
    </row>
    <row r="6592" spans="2:2">
      <c r="B6592" s="58">
        <v>56</v>
      </c>
    </row>
    <row r="6593" spans="2:2">
      <c r="B6593" s="58">
        <v>86</v>
      </c>
    </row>
    <row r="6594" spans="2:2">
      <c r="B6594" s="58">
        <v>55</v>
      </c>
    </row>
    <row r="6595" spans="2:2">
      <c r="B6595" s="58">
        <v>52</v>
      </c>
    </row>
    <row r="6596" spans="2:2">
      <c r="B6596" s="58">
        <v>55</v>
      </c>
    </row>
    <row r="6597" spans="2:2">
      <c r="B6597" s="58">
        <v>88</v>
      </c>
    </row>
    <row r="6598" spans="2:2">
      <c r="B6598" s="58">
        <v>66</v>
      </c>
    </row>
    <row r="6599" spans="2:2">
      <c r="B6599" s="58">
        <v>67</v>
      </c>
    </row>
    <row r="6600" spans="2:2">
      <c r="B6600" s="58">
        <v>56</v>
      </c>
    </row>
    <row r="6601" spans="2:2">
      <c r="B6601" s="58">
        <v>79</v>
      </c>
    </row>
    <row r="6602" spans="2:2">
      <c r="B6602" s="58">
        <v>57</v>
      </c>
    </row>
    <row r="6603" spans="2:2">
      <c r="B6603" s="58">
        <v>76</v>
      </c>
    </row>
    <row r="6604" spans="2:2">
      <c r="B6604" s="58">
        <v>62</v>
      </c>
    </row>
    <row r="6605" spans="2:2">
      <c r="B6605" s="58">
        <v>64</v>
      </c>
    </row>
    <row r="6606" spans="2:2">
      <c r="B6606" s="58">
        <v>57</v>
      </c>
    </row>
    <row r="6607" spans="2:2">
      <c r="B6607" s="58">
        <v>80</v>
      </c>
    </row>
    <row r="6608" spans="2:2">
      <c r="B6608" s="58">
        <v>72</v>
      </c>
    </row>
    <row r="6609" spans="2:2">
      <c r="B6609" s="58">
        <v>65</v>
      </c>
    </row>
    <row r="6610" spans="2:2">
      <c r="B6610" s="58">
        <v>73</v>
      </c>
    </row>
    <row r="6611" spans="2:2">
      <c r="B6611" s="58">
        <v>52</v>
      </c>
    </row>
    <row r="6612" spans="2:2">
      <c r="B6612" s="58">
        <v>62</v>
      </c>
    </row>
    <row r="6613" spans="2:2">
      <c r="B6613" s="58">
        <v>63</v>
      </c>
    </row>
    <row r="6614" spans="2:2">
      <c r="B6614" s="58">
        <v>68</v>
      </c>
    </row>
    <row r="6615" spans="2:2">
      <c r="B6615" s="58">
        <v>54</v>
      </c>
    </row>
    <row r="6616" spans="2:2">
      <c r="B6616" s="58">
        <v>60</v>
      </c>
    </row>
    <row r="6617" spans="2:2">
      <c r="B6617" s="58">
        <v>60</v>
      </c>
    </row>
    <row r="6618" spans="2:2">
      <c r="B6618" s="58">
        <v>62</v>
      </c>
    </row>
    <row r="6619" spans="2:2">
      <c r="B6619" s="58">
        <v>66</v>
      </c>
    </row>
    <row r="6620" spans="2:2">
      <c r="B6620" s="58">
        <v>69</v>
      </c>
    </row>
    <row r="6621" spans="2:2">
      <c r="B6621" s="58">
        <v>57</v>
      </c>
    </row>
    <row r="6622" spans="2:2">
      <c r="B6622" s="58">
        <v>64</v>
      </c>
    </row>
    <row r="6623" spans="2:2">
      <c r="B6623" s="58">
        <v>81</v>
      </c>
    </row>
    <row r="6624" spans="2:2">
      <c r="B6624" s="58">
        <v>76</v>
      </c>
    </row>
    <row r="6625" spans="2:2">
      <c r="B6625" s="58">
        <v>66</v>
      </c>
    </row>
    <row r="6626" spans="2:2">
      <c r="B6626" s="58">
        <v>71</v>
      </c>
    </row>
    <row r="6627" spans="2:2">
      <c r="B6627" s="58">
        <v>63</v>
      </c>
    </row>
    <row r="6628" spans="2:2">
      <c r="B6628" s="58">
        <v>54</v>
      </c>
    </row>
    <row r="6629" spans="2:2">
      <c r="B6629" s="58">
        <v>64</v>
      </c>
    </row>
    <row r="6630" spans="2:2">
      <c r="B6630" s="58">
        <v>76</v>
      </c>
    </row>
    <row r="6631" spans="2:2">
      <c r="B6631" s="58">
        <v>55</v>
      </c>
    </row>
    <row r="6632" spans="2:2">
      <c r="B6632" s="58">
        <v>62</v>
      </c>
    </row>
    <row r="6633" spans="2:2">
      <c r="B6633" s="58">
        <v>60</v>
      </c>
    </row>
    <row r="6634" spans="2:2">
      <c r="B6634" s="58">
        <v>55</v>
      </c>
    </row>
    <row r="6635" spans="2:2">
      <c r="B6635" s="58">
        <v>58</v>
      </c>
    </row>
    <row r="6636" spans="2:2">
      <c r="B6636" s="58">
        <v>57</v>
      </c>
    </row>
    <row r="6637" spans="2:2">
      <c r="B6637" s="58">
        <v>55</v>
      </c>
    </row>
    <row r="6638" spans="2:2">
      <c r="B6638" s="58">
        <v>56</v>
      </c>
    </row>
    <row r="6639" spans="2:2">
      <c r="B6639" s="58">
        <v>65</v>
      </c>
    </row>
    <row r="6640" spans="2:2">
      <c r="B6640" s="58">
        <v>65</v>
      </c>
    </row>
    <row r="6641" spans="2:2">
      <c r="B6641" s="58">
        <v>61</v>
      </c>
    </row>
    <row r="6642" spans="2:2">
      <c r="B6642" s="58">
        <v>58</v>
      </c>
    </row>
    <row r="6643" spans="2:2">
      <c r="B6643" s="58">
        <v>65</v>
      </c>
    </row>
    <row r="6644" spans="2:2">
      <c r="B6644" s="58">
        <v>58</v>
      </c>
    </row>
    <row r="6645" spans="2:2">
      <c r="B6645" s="58">
        <v>54</v>
      </c>
    </row>
    <row r="6646" spans="2:2">
      <c r="B6646" s="58">
        <v>52</v>
      </c>
    </row>
    <row r="6647" spans="2:2">
      <c r="B6647" s="58">
        <v>76</v>
      </c>
    </row>
    <row r="6648" spans="2:2">
      <c r="B6648" s="58">
        <v>56</v>
      </c>
    </row>
    <row r="6649" spans="2:2">
      <c r="B6649" s="58">
        <v>56</v>
      </c>
    </row>
    <row r="6650" spans="2:2">
      <c r="B6650" s="58">
        <v>72</v>
      </c>
    </row>
    <row r="6651" spans="2:2">
      <c r="B6651" s="58">
        <v>68</v>
      </c>
    </row>
    <row r="6652" spans="2:2">
      <c r="B6652" s="58">
        <v>68</v>
      </c>
    </row>
    <row r="6653" spans="2:2">
      <c r="B6653" s="58">
        <v>73</v>
      </c>
    </row>
    <row r="6654" spans="2:2">
      <c r="B6654" s="58">
        <v>70</v>
      </c>
    </row>
    <row r="6655" spans="2:2">
      <c r="B6655" s="58">
        <v>71</v>
      </c>
    </row>
    <row r="6656" spans="2:2">
      <c r="B6656" s="58">
        <v>58</v>
      </c>
    </row>
    <row r="6657" spans="2:2">
      <c r="B6657" s="58">
        <v>65</v>
      </c>
    </row>
    <row r="6658" spans="2:2">
      <c r="B6658" s="58">
        <v>61</v>
      </c>
    </row>
    <row r="6659" spans="2:2">
      <c r="B6659" s="58">
        <v>57</v>
      </c>
    </row>
    <row r="6660" spans="2:2">
      <c r="B6660" s="58">
        <v>64</v>
      </c>
    </row>
    <row r="6661" spans="2:2">
      <c r="B6661" s="58">
        <v>65</v>
      </c>
    </row>
    <row r="6662" spans="2:2">
      <c r="B6662" s="58">
        <v>66</v>
      </c>
    </row>
    <row r="6663" spans="2:2">
      <c r="B6663" s="58">
        <v>68</v>
      </c>
    </row>
    <row r="6664" spans="2:2">
      <c r="B6664" s="58">
        <v>72</v>
      </c>
    </row>
    <row r="6665" spans="2:2">
      <c r="B6665" s="58">
        <v>72</v>
      </c>
    </row>
    <row r="6666" spans="2:2">
      <c r="B6666" s="58">
        <v>78</v>
      </c>
    </row>
    <row r="6667" spans="2:2">
      <c r="B6667" s="58">
        <v>60</v>
      </c>
    </row>
    <row r="6668" spans="2:2">
      <c r="B6668" s="58">
        <v>73</v>
      </c>
    </row>
    <row r="6669" spans="2:2">
      <c r="B6669" s="58">
        <v>72</v>
      </c>
    </row>
    <row r="6670" spans="2:2">
      <c r="B6670" s="58">
        <v>69</v>
      </c>
    </row>
    <row r="6671" spans="2:2">
      <c r="B6671" s="58">
        <v>77</v>
      </c>
    </row>
    <row r="6672" spans="2:2">
      <c r="B6672" s="58">
        <v>65</v>
      </c>
    </row>
    <row r="6673" spans="2:2">
      <c r="B6673" s="58">
        <v>62</v>
      </c>
    </row>
    <row r="6674" spans="2:2">
      <c r="B6674" s="58">
        <v>62</v>
      </c>
    </row>
    <row r="6675" spans="2:2">
      <c r="B6675" s="58">
        <v>65</v>
      </c>
    </row>
    <row r="6676" spans="2:2">
      <c r="B6676" s="58">
        <v>61</v>
      </c>
    </row>
    <row r="6677" spans="2:2">
      <c r="B6677" s="58">
        <v>69</v>
      </c>
    </row>
    <row r="6678" spans="2:2">
      <c r="B6678" s="58">
        <v>58</v>
      </c>
    </row>
    <row r="6679" spans="2:2">
      <c r="B6679" s="58">
        <v>60</v>
      </c>
    </row>
    <row r="6680" spans="2:2">
      <c r="B6680" s="58">
        <v>79</v>
      </c>
    </row>
    <row r="6681" spans="2:2">
      <c r="B6681" s="58">
        <v>72</v>
      </c>
    </row>
    <row r="6682" spans="2:2">
      <c r="B6682" s="58">
        <v>61</v>
      </c>
    </row>
    <row r="6683" spans="2:2">
      <c r="B6683" s="58">
        <v>66</v>
      </c>
    </row>
    <row r="6684" spans="2:2">
      <c r="B6684" s="58">
        <v>60</v>
      </c>
    </row>
    <row r="6685" spans="2:2">
      <c r="B6685" s="58">
        <v>70</v>
      </c>
    </row>
    <row r="6686" spans="2:2">
      <c r="B6686" s="58">
        <v>61</v>
      </c>
    </row>
    <row r="6687" spans="2:2">
      <c r="B6687" s="58">
        <v>58</v>
      </c>
    </row>
    <row r="6688" spans="2:2">
      <c r="B6688" s="58">
        <v>69</v>
      </c>
    </row>
    <row r="6689" spans="2:2">
      <c r="B6689" s="58">
        <v>61</v>
      </c>
    </row>
    <row r="6690" spans="2:2">
      <c r="B6690" s="58">
        <v>73</v>
      </c>
    </row>
    <row r="6691" spans="2:2">
      <c r="B6691" s="58">
        <v>69</v>
      </c>
    </row>
    <row r="6692" spans="2:2">
      <c r="B6692" s="58">
        <v>58</v>
      </c>
    </row>
    <row r="6693" spans="2:2">
      <c r="B6693" s="58">
        <v>56</v>
      </c>
    </row>
    <row r="6694" spans="2:2">
      <c r="B6694" s="58">
        <v>73</v>
      </c>
    </row>
    <row r="6695" spans="2:2">
      <c r="B6695" s="58">
        <v>65</v>
      </c>
    </row>
    <row r="6696" spans="2:2">
      <c r="B6696" s="58">
        <v>62</v>
      </c>
    </row>
    <row r="6697" spans="2:2">
      <c r="B6697" s="58">
        <v>57</v>
      </c>
    </row>
    <row r="6698" spans="2:2">
      <c r="B6698" s="58">
        <v>56</v>
      </c>
    </row>
    <row r="6699" spans="2:2">
      <c r="B6699" s="58">
        <v>68</v>
      </c>
    </row>
    <row r="6700" spans="2:2">
      <c r="B6700" s="58">
        <v>54</v>
      </c>
    </row>
    <row r="6701" spans="2:2">
      <c r="B6701" s="58">
        <v>70</v>
      </c>
    </row>
    <row r="6702" spans="2:2">
      <c r="B6702" s="58">
        <v>91</v>
      </c>
    </row>
    <row r="6703" spans="2:2">
      <c r="B6703" s="58">
        <v>69</v>
      </c>
    </row>
    <row r="6704" spans="2:2">
      <c r="B6704" s="58">
        <v>60</v>
      </c>
    </row>
    <row r="6705" spans="2:2">
      <c r="B6705" s="58">
        <v>56</v>
      </c>
    </row>
    <row r="6706" spans="2:2">
      <c r="B6706" s="58">
        <v>74</v>
      </c>
    </row>
    <row r="6707" spans="2:2">
      <c r="B6707" s="58">
        <v>53</v>
      </c>
    </row>
    <row r="6708" spans="2:2">
      <c r="B6708" s="58">
        <v>92</v>
      </c>
    </row>
    <row r="6709" spans="2:2">
      <c r="B6709" s="58">
        <v>67</v>
      </c>
    </row>
    <row r="6710" spans="2:2">
      <c r="B6710" s="58">
        <v>53</v>
      </c>
    </row>
    <row r="6711" spans="2:2">
      <c r="B6711" s="58">
        <v>67</v>
      </c>
    </row>
    <row r="6712" spans="2:2">
      <c r="B6712" s="58">
        <v>56</v>
      </c>
    </row>
    <row r="6713" spans="2:2">
      <c r="B6713" s="58">
        <v>65</v>
      </c>
    </row>
    <row r="6714" spans="2:2">
      <c r="B6714" s="58">
        <v>56</v>
      </c>
    </row>
    <row r="6715" spans="2:2">
      <c r="B6715" s="58">
        <v>69</v>
      </c>
    </row>
    <row r="6716" spans="2:2">
      <c r="B6716" s="58">
        <v>83</v>
      </c>
    </row>
    <row r="6717" spans="2:2">
      <c r="B6717" s="58">
        <v>74</v>
      </c>
    </row>
    <row r="6718" spans="2:2">
      <c r="B6718" s="58">
        <v>67</v>
      </c>
    </row>
    <row r="6719" spans="2:2">
      <c r="B6719" s="58">
        <v>53</v>
      </c>
    </row>
    <row r="6720" spans="2:2">
      <c r="B6720" s="58">
        <v>57</v>
      </c>
    </row>
    <row r="6721" spans="2:2">
      <c r="B6721" s="58">
        <v>70</v>
      </c>
    </row>
    <row r="6722" spans="2:2">
      <c r="B6722" s="58">
        <v>71</v>
      </c>
    </row>
    <row r="6723" spans="2:2">
      <c r="B6723" s="58">
        <v>88</v>
      </c>
    </row>
    <row r="6724" spans="2:2">
      <c r="B6724" s="58">
        <v>73</v>
      </c>
    </row>
    <row r="6725" spans="2:2">
      <c r="B6725" s="58">
        <v>59</v>
      </c>
    </row>
    <row r="6726" spans="2:2">
      <c r="B6726" s="58">
        <v>64</v>
      </c>
    </row>
    <row r="6727" spans="2:2">
      <c r="B6727" s="58">
        <v>67</v>
      </c>
    </row>
    <row r="6728" spans="2:2">
      <c r="B6728" s="58">
        <v>69</v>
      </c>
    </row>
    <row r="6729" spans="2:2">
      <c r="B6729" s="58">
        <v>56</v>
      </c>
    </row>
    <row r="6730" spans="2:2">
      <c r="B6730" s="58">
        <v>58</v>
      </c>
    </row>
    <row r="6731" spans="2:2">
      <c r="B6731" s="58">
        <v>63</v>
      </c>
    </row>
    <row r="6732" spans="2:2">
      <c r="B6732" s="58">
        <v>66</v>
      </c>
    </row>
    <row r="6733" spans="2:2">
      <c r="B6733" s="58">
        <v>58</v>
      </c>
    </row>
    <row r="6734" spans="2:2">
      <c r="B6734" s="58">
        <v>69</v>
      </c>
    </row>
    <row r="6735" spans="2:2">
      <c r="B6735" s="58">
        <v>64</v>
      </c>
    </row>
    <row r="6736" spans="2:2">
      <c r="B6736" s="58">
        <v>55</v>
      </c>
    </row>
    <row r="6737" spans="2:2">
      <c r="B6737" s="58">
        <v>56</v>
      </c>
    </row>
    <row r="6738" spans="2:2">
      <c r="B6738" s="58">
        <v>67</v>
      </c>
    </row>
    <row r="6739" spans="2:2">
      <c r="B6739" s="58">
        <v>63</v>
      </c>
    </row>
    <row r="6740" spans="2:2">
      <c r="B6740" s="58">
        <v>68</v>
      </c>
    </row>
    <row r="6741" spans="2:2">
      <c r="B6741" s="58">
        <v>58</v>
      </c>
    </row>
    <row r="6742" spans="2:2">
      <c r="B6742" s="58">
        <v>56</v>
      </c>
    </row>
    <row r="6743" spans="2:2">
      <c r="B6743" s="58">
        <v>60</v>
      </c>
    </row>
    <row r="6744" spans="2:2">
      <c r="B6744" s="58">
        <v>63</v>
      </c>
    </row>
    <row r="6745" spans="2:2">
      <c r="B6745" s="58">
        <v>75</v>
      </c>
    </row>
    <row r="6746" spans="2:2">
      <c r="B6746" s="58">
        <v>70</v>
      </c>
    </row>
    <row r="6747" spans="2:2">
      <c r="B6747" s="58">
        <v>62</v>
      </c>
    </row>
    <row r="6748" spans="2:2">
      <c r="B6748" s="58">
        <v>59</v>
      </c>
    </row>
    <row r="6749" spans="2:2">
      <c r="B6749" s="58">
        <v>68</v>
      </c>
    </row>
    <row r="6750" spans="2:2">
      <c r="B6750" s="58">
        <v>81</v>
      </c>
    </row>
    <row r="6751" spans="2:2">
      <c r="B6751" s="58">
        <v>65</v>
      </c>
    </row>
    <row r="6752" spans="2:2">
      <c r="B6752" s="58">
        <v>65</v>
      </c>
    </row>
    <row r="6753" spans="2:2">
      <c r="B6753" s="58">
        <v>64</v>
      </c>
    </row>
    <row r="6754" spans="2:2">
      <c r="B6754" s="58">
        <v>85</v>
      </c>
    </row>
    <row r="6755" spans="2:2">
      <c r="B6755" s="58">
        <v>59</v>
      </c>
    </row>
    <row r="6756" spans="2:2">
      <c r="B6756" s="58">
        <v>64</v>
      </c>
    </row>
    <row r="6757" spans="2:2">
      <c r="B6757" s="58">
        <v>57</v>
      </c>
    </row>
    <row r="6758" spans="2:2">
      <c r="B6758" s="58">
        <v>71</v>
      </c>
    </row>
    <row r="6759" spans="2:2">
      <c r="B6759" s="58">
        <v>56</v>
      </c>
    </row>
    <row r="6760" spans="2:2">
      <c r="B6760" s="58">
        <v>65</v>
      </c>
    </row>
    <row r="6761" spans="2:2">
      <c r="B6761" s="58">
        <v>71</v>
      </c>
    </row>
    <row r="6762" spans="2:2">
      <c r="B6762" s="58">
        <v>61</v>
      </c>
    </row>
    <row r="6763" spans="2:2">
      <c r="B6763" s="58">
        <v>63</v>
      </c>
    </row>
    <row r="6764" spans="2:2">
      <c r="B6764" s="58">
        <v>52</v>
      </c>
    </row>
    <row r="6765" spans="2:2">
      <c r="B6765" s="58">
        <v>70</v>
      </c>
    </row>
    <row r="6766" spans="2:2">
      <c r="B6766" s="58">
        <v>61</v>
      </c>
    </row>
    <row r="6767" spans="2:2">
      <c r="B6767" s="58">
        <v>63</v>
      </c>
    </row>
    <row r="6768" spans="2:2">
      <c r="B6768" s="58">
        <v>68</v>
      </c>
    </row>
    <row r="6769" spans="2:2">
      <c r="B6769" s="58">
        <v>66</v>
      </c>
    </row>
    <row r="6770" spans="2:2">
      <c r="B6770" s="58">
        <v>60</v>
      </c>
    </row>
    <row r="6771" spans="2:2">
      <c r="B6771" s="58">
        <v>61</v>
      </c>
    </row>
    <row r="6772" spans="2:2">
      <c r="B6772" s="58">
        <v>73</v>
      </c>
    </row>
    <row r="6773" spans="2:2">
      <c r="B6773" s="58">
        <v>59</v>
      </c>
    </row>
    <row r="6774" spans="2:2">
      <c r="B6774" s="58">
        <v>67</v>
      </c>
    </row>
    <row r="6775" spans="2:2">
      <c r="B6775" s="58">
        <v>63</v>
      </c>
    </row>
    <row r="6776" spans="2:2">
      <c r="B6776" s="58">
        <v>60</v>
      </c>
    </row>
    <row r="6777" spans="2:2">
      <c r="B6777" s="58">
        <v>60</v>
      </c>
    </row>
    <row r="6778" spans="2:2">
      <c r="B6778" s="58">
        <v>59</v>
      </c>
    </row>
    <row r="6779" spans="2:2">
      <c r="B6779" s="58">
        <v>54</v>
      </c>
    </row>
    <row r="6780" spans="2:2">
      <c r="B6780" s="58">
        <v>65</v>
      </c>
    </row>
    <row r="6781" spans="2:2">
      <c r="B6781" s="58">
        <v>58</v>
      </c>
    </row>
    <row r="6782" spans="2:2">
      <c r="B6782" s="58">
        <v>65</v>
      </c>
    </row>
    <row r="6783" spans="2:2">
      <c r="B6783" s="58">
        <v>68</v>
      </c>
    </row>
    <row r="6784" spans="2:2">
      <c r="B6784" s="58">
        <v>68</v>
      </c>
    </row>
    <row r="6785" spans="2:2">
      <c r="B6785" s="58">
        <v>59</v>
      </c>
    </row>
    <row r="6786" spans="2:2">
      <c r="B6786" s="58">
        <v>68</v>
      </c>
    </row>
    <row r="6787" spans="2:2">
      <c r="B6787" s="58">
        <v>66</v>
      </c>
    </row>
    <row r="6788" spans="2:2">
      <c r="B6788" s="58">
        <v>60</v>
      </c>
    </row>
    <row r="6789" spans="2:2">
      <c r="B6789" s="58">
        <v>69</v>
      </c>
    </row>
    <row r="6790" spans="2:2">
      <c r="B6790" s="58">
        <v>67</v>
      </c>
    </row>
    <row r="6791" spans="2:2">
      <c r="B6791" s="58">
        <v>64</v>
      </c>
    </row>
    <row r="6792" spans="2:2">
      <c r="B6792" s="58">
        <v>68</v>
      </c>
    </row>
    <row r="6793" spans="2:2">
      <c r="B6793" s="58">
        <v>71</v>
      </c>
    </row>
    <row r="6794" spans="2:2">
      <c r="B6794" s="58">
        <v>55</v>
      </c>
    </row>
    <row r="6795" spans="2:2">
      <c r="B6795" s="58">
        <v>60</v>
      </c>
    </row>
    <row r="6796" spans="2:2">
      <c r="B6796" s="58">
        <v>64</v>
      </c>
    </row>
    <row r="6797" spans="2:2">
      <c r="B6797" s="58">
        <v>62</v>
      </c>
    </row>
    <row r="6798" spans="2:2">
      <c r="B6798" s="58">
        <v>54</v>
      </c>
    </row>
    <row r="6799" spans="2:2">
      <c r="B6799" s="58">
        <v>60</v>
      </c>
    </row>
    <row r="6800" spans="2:2">
      <c r="B6800" s="58">
        <v>56</v>
      </c>
    </row>
    <row r="6801" spans="2:2">
      <c r="B6801" s="58">
        <v>65</v>
      </c>
    </row>
    <row r="6802" spans="2:2">
      <c r="B6802" s="58">
        <v>66</v>
      </c>
    </row>
    <row r="6803" spans="2:2">
      <c r="B6803" s="58">
        <v>61</v>
      </c>
    </row>
    <row r="6804" spans="2:2">
      <c r="B6804" s="58">
        <v>56</v>
      </c>
    </row>
    <row r="6805" spans="2:2">
      <c r="B6805" s="58">
        <v>59</v>
      </c>
    </row>
    <row r="6806" spans="2:2">
      <c r="B6806" s="58">
        <v>60</v>
      </c>
    </row>
    <row r="6807" spans="2:2">
      <c r="B6807" s="58">
        <v>61</v>
      </c>
    </row>
    <row r="6808" spans="2:2">
      <c r="B6808" s="58">
        <v>73</v>
      </c>
    </row>
    <row r="6809" spans="2:2">
      <c r="B6809" s="58">
        <v>69</v>
      </c>
    </row>
    <row r="6810" spans="2:2">
      <c r="B6810" s="58">
        <v>66</v>
      </c>
    </row>
    <row r="6811" spans="2:2">
      <c r="B6811" s="58">
        <v>75</v>
      </c>
    </row>
    <row r="6812" spans="2:2">
      <c r="B6812" s="58">
        <v>67</v>
      </c>
    </row>
    <row r="6813" spans="2:2">
      <c r="B6813" s="58">
        <v>63</v>
      </c>
    </row>
    <row r="6814" spans="2:2">
      <c r="B6814" s="58">
        <v>55</v>
      </c>
    </row>
    <row r="6815" spans="2:2">
      <c r="B6815" s="58">
        <v>54</v>
      </c>
    </row>
    <row r="6816" spans="2:2">
      <c r="B6816" s="58">
        <v>58</v>
      </c>
    </row>
    <row r="6817" spans="2:2">
      <c r="B6817" s="58">
        <v>64</v>
      </c>
    </row>
    <row r="6818" spans="2:2">
      <c r="B6818" s="58">
        <v>65</v>
      </c>
    </row>
    <row r="6819" spans="2:2">
      <c r="B6819" s="58">
        <v>65</v>
      </c>
    </row>
    <row r="6820" spans="2:2">
      <c r="B6820" s="58">
        <v>63</v>
      </c>
    </row>
    <row r="6821" spans="2:2">
      <c r="B6821" s="58">
        <v>68</v>
      </c>
    </row>
    <row r="6822" spans="2:2">
      <c r="B6822" s="58">
        <v>80</v>
      </c>
    </row>
    <row r="6823" spans="2:2">
      <c r="B6823" s="58">
        <v>68</v>
      </c>
    </row>
    <row r="6824" spans="2:2">
      <c r="B6824" s="58">
        <v>74</v>
      </c>
    </row>
    <row r="6825" spans="2:2">
      <c r="B6825" s="58">
        <v>54</v>
      </c>
    </row>
    <row r="6826" spans="2:2">
      <c r="B6826" s="58">
        <v>59</v>
      </c>
    </row>
    <row r="6827" spans="2:2">
      <c r="B6827" s="58">
        <v>63</v>
      </c>
    </row>
    <row r="6828" spans="2:2">
      <c r="B6828" s="58">
        <v>54</v>
      </c>
    </row>
    <row r="6829" spans="2:2">
      <c r="B6829" s="58">
        <v>60</v>
      </c>
    </row>
    <row r="6830" spans="2:2">
      <c r="B6830" s="58">
        <v>60</v>
      </c>
    </row>
    <row r="6831" spans="2:2">
      <c r="B6831" s="58">
        <v>56</v>
      </c>
    </row>
    <row r="6832" spans="2:2">
      <c r="B6832" s="58">
        <v>61</v>
      </c>
    </row>
    <row r="6833" spans="2:2">
      <c r="B6833" s="58">
        <v>63</v>
      </c>
    </row>
    <row r="6834" spans="2:2">
      <c r="B6834" s="58">
        <v>78</v>
      </c>
    </row>
    <row r="6835" spans="2:2">
      <c r="B6835" s="58">
        <v>86</v>
      </c>
    </row>
    <row r="6836" spans="2:2">
      <c r="B6836" s="58">
        <v>63</v>
      </c>
    </row>
    <row r="6837" spans="2:2">
      <c r="B6837" s="58">
        <v>61</v>
      </c>
    </row>
    <row r="6838" spans="2:2">
      <c r="B6838" s="58">
        <v>59</v>
      </c>
    </row>
    <row r="6839" spans="2:2">
      <c r="B6839" s="58">
        <v>59</v>
      </c>
    </row>
    <row r="6840" spans="2:2">
      <c r="B6840" s="58">
        <v>66</v>
      </c>
    </row>
    <row r="6841" spans="2:2">
      <c r="B6841" s="58">
        <v>56</v>
      </c>
    </row>
    <row r="6842" spans="2:2">
      <c r="B6842" s="58">
        <v>76</v>
      </c>
    </row>
    <row r="6843" spans="2:2">
      <c r="B6843" s="58">
        <v>77</v>
      </c>
    </row>
    <row r="6844" spans="2:2">
      <c r="B6844" s="58">
        <v>73</v>
      </c>
    </row>
    <row r="6845" spans="2:2">
      <c r="B6845" s="58">
        <v>75</v>
      </c>
    </row>
    <row r="6846" spans="2:2">
      <c r="B6846" s="58">
        <v>60</v>
      </c>
    </row>
    <row r="6847" spans="2:2">
      <c r="B6847" s="58">
        <v>55</v>
      </c>
    </row>
    <row r="6848" spans="2:2">
      <c r="B6848" s="58">
        <v>67</v>
      </c>
    </row>
    <row r="6849" spans="2:2">
      <c r="B6849" s="58">
        <v>60</v>
      </c>
    </row>
    <row r="6850" spans="2:2">
      <c r="B6850" s="58">
        <v>60</v>
      </c>
    </row>
    <row r="6851" spans="2:2">
      <c r="B6851" s="58">
        <v>66</v>
      </c>
    </row>
    <row r="6852" spans="2:2">
      <c r="B6852" s="58">
        <v>60</v>
      </c>
    </row>
    <row r="6853" spans="2:2">
      <c r="B6853" s="58">
        <v>52</v>
      </c>
    </row>
    <row r="6854" spans="2:2">
      <c r="B6854" s="58">
        <v>70</v>
      </c>
    </row>
    <row r="6855" spans="2:2">
      <c r="B6855" s="58">
        <v>57</v>
      </c>
    </row>
    <row r="6856" spans="2:2">
      <c r="B6856" s="58">
        <v>56</v>
      </c>
    </row>
    <row r="6857" spans="2:2">
      <c r="B6857" s="58">
        <v>60</v>
      </c>
    </row>
    <row r="6858" spans="2:2">
      <c r="B6858" s="58">
        <v>61</v>
      </c>
    </row>
    <row r="6859" spans="2:2">
      <c r="B6859" s="58">
        <v>58</v>
      </c>
    </row>
    <row r="6860" spans="2:2">
      <c r="B6860" s="58">
        <v>53</v>
      </c>
    </row>
    <row r="6861" spans="2:2">
      <c r="B6861" s="58">
        <v>58</v>
      </c>
    </row>
    <row r="6862" spans="2:2">
      <c r="B6862" s="58">
        <v>54</v>
      </c>
    </row>
    <row r="6863" spans="2:2">
      <c r="B6863" s="58">
        <v>94</v>
      </c>
    </row>
    <row r="6864" spans="2:2">
      <c r="B6864" s="58">
        <v>80</v>
      </c>
    </row>
    <row r="6865" spans="2:2">
      <c r="B6865" s="58">
        <v>53</v>
      </c>
    </row>
    <row r="6866" spans="2:2">
      <c r="B6866" s="58">
        <v>60</v>
      </c>
    </row>
    <row r="6867" spans="2:2">
      <c r="B6867" s="58">
        <v>51</v>
      </c>
    </row>
    <row r="6868" spans="2:2">
      <c r="B6868" s="58">
        <v>55</v>
      </c>
    </row>
    <row r="6869" spans="2:2">
      <c r="B6869" s="58">
        <v>51</v>
      </c>
    </row>
    <row r="6870" spans="2:2">
      <c r="B6870" s="58">
        <v>56</v>
      </c>
    </row>
    <row r="6871" spans="2:2">
      <c r="B6871" s="58">
        <v>54</v>
      </c>
    </row>
    <row r="6872" spans="2:2">
      <c r="B6872" s="58">
        <v>55</v>
      </c>
    </row>
    <row r="6873" spans="2:2">
      <c r="B6873" s="58">
        <v>63</v>
      </c>
    </row>
    <row r="6874" spans="2:2">
      <c r="B6874" s="58">
        <v>55</v>
      </c>
    </row>
    <row r="6875" spans="2:2">
      <c r="B6875" s="58">
        <v>56</v>
      </c>
    </row>
    <row r="6876" spans="2:2">
      <c r="B6876" s="58">
        <v>65</v>
      </c>
    </row>
    <row r="6877" spans="2:2">
      <c r="B6877" s="58">
        <v>70</v>
      </c>
    </row>
    <row r="6878" spans="2:2">
      <c r="B6878" s="58">
        <v>69</v>
      </c>
    </row>
    <row r="6879" spans="2:2">
      <c r="B6879" s="58">
        <v>66</v>
      </c>
    </row>
    <row r="6880" spans="2:2">
      <c r="B6880" s="58">
        <v>58</v>
      </c>
    </row>
    <row r="6881" spans="2:2">
      <c r="B6881" s="58">
        <v>71</v>
      </c>
    </row>
    <row r="6882" spans="2:2">
      <c r="B6882" s="58">
        <v>68</v>
      </c>
    </row>
    <row r="6883" spans="2:2">
      <c r="B6883" s="58">
        <v>67</v>
      </c>
    </row>
    <row r="6884" spans="2:2">
      <c r="B6884" s="58">
        <v>65</v>
      </c>
    </row>
    <row r="6885" spans="2:2">
      <c r="B6885" s="58">
        <v>65</v>
      </c>
    </row>
    <row r="6886" spans="2:2">
      <c r="B6886" s="58">
        <v>63</v>
      </c>
    </row>
    <row r="6887" spans="2:2">
      <c r="B6887" s="58">
        <v>61</v>
      </c>
    </row>
    <row r="6888" spans="2:2">
      <c r="B6888" s="58">
        <v>70</v>
      </c>
    </row>
    <row r="6889" spans="2:2">
      <c r="B6889" s="58">
        <v>76</v>
      </c>
    </row>
    <row r="6890" spans="2:2">
      <c r="B6890" s="58">
        <v>66</v>
      </c>
    </row>
    <row r="6891" spans="2:2">
      <c r="B6891" s="58">
        <v>67</v>
      </c>
    </row>
    <row r="6892" spans="2:2">
      <c r="B6892" s="58">
        <v>58</v>
      </c>
    </row>
    <row r="6893" spans="2:2">
      <c r="B6893" s="58">
        <v>80</v>
      </c>
    </row>
    <row r="6894" spans="2:2">
      <c r="B6894" s="58">
        <v>60</v>
      </c>
    </row>
    <row r="6895" spans="2:2">
      <c r="B6895" s="58">
        <v>62</v>
      </c>
    </row>
    <row r="6896" spans="2:2">
      <c r="B6896" s="58">
        <v>53</v>
      </c>
    </row>
    <row r="6897" spans="2:2">
      <c r="B6897" s="58">
        <v>51</v>
      </c>
    </row>
    <row r="6898" spans="2:2">
      <c r="B6898" s="58">
        <v>50</v>
      </c>
    </row>
    <row r="6899" spans="2:2">
      <c r="B6899" s="58">
        <v>49</v>
      </c>
    </row>
    <row r="6900" spans="2:2">
      <c r="B6900" s="58">
        <v>52</v>
      </c>
    </row>
    <row r="6901" spans="2:2">
      <c r="B6901" s="58">
        <v>61</v>
      </c>
    </row>
    <row r="6902" spans="2:2">
      <c r="B6902" s="58">
        <v>52</v>
      </c>
    </row>
    <row r="6903" spans="2:2">
      <c r="B6903" s="58">
        <v>61</v>
      </c>
    </row>
    <row r="6904" spans="2:2">
      <c r="B6904" s="58">
        <v>54</v>
      </c>
    </row>
    <row r="6905" spans="2:2">
      <c r="B6905" s="58">
        <v>61</v>
      </c>
    </row>
    <row r="6906" spans="2:2">
      <c r="B6906" s="58">
        <v>70</v>
      </c>
    </row>
    <row r="6907" spans="2:2">
      <c r="B6907" s="58">
        <v>64</v>
      </c>
    </row>
    <row r="6908" spans="2:2">
      <c r="B6908" s="58">
        <v>55</v>
      </c>
    </row>
    <row r="6909" spans="2:2">
      <c r="B6909" s="58">
        <v>60</v>
      </c>
    </row>
    <row r="6910" spans="2:2">
      <c r="B6910" s="58">
        <v>68</v>
      </c>
    </row>
    <row r="6911" spans="2:2">
      <c r="B6911" s="58">
        <v>64</v>
      </c>
    </row>
    <row r="6912" spans="2:2">
      <c r="B6912" s="58">
        <v>87</v>
      </c>
    </row>
    <row r="6913" spans="2:2">
      <c r="B6913" s="58">
        <v>64</v>
      </c>
    </row>
    <row r="6914" spans="2:2">
      <c r="B6914" s="58">
        <v>55</v>
      </c>
    </row>
    <row r="6915" spans="2:2">
      <c r="B6915" s="58">
        <v>75</v>
      </c>
    </row>
    <row r="6916" spans="2:2">
      <c r="B6916" s="58">
        <v>60</v>
      </c>
    </row>
    <row r="6917" spans="2:2">
      <c r="B6917" s="58">
        <v>58</v>
      </c>
    </row>
    <row r="6918" spans="2:2">
      <c r="B6918" s="58">
        <v>60</v>
      </c>
    </row>
    <row r="6919" spans="2:2">
      <c r="B6919" s="58">
        <v>65</v>
      </c>
    </row>
    <row r="6920" spans="2:2">
      <c r="B6920" s="58">
        <v>69</v>
      </c>
    </row>
    <row r="6921" spans="2:2">
      <c r="B6921" s="58">
        <v>78</v>
      </c>
    </row>
    <row r="6922" spans="2:2">
      <c r="B6922" s="58">
        <v>68</v>
      </c>
    </row>
    <row r="6923" spans="2:2">
      <c r="B6923" s="58">
        <v>58</v>
      </c>
    </row>
    <row r="6924" spans="2:2">
      <c r="B6924" s="58">
        <v>81</v>
      </c>
    </row>
    <row r="6925" spans="2:2">
      <c r="B6925" s="58">
        <v>93</v>
      </c>
    </row>
    <row r="6926" spans="2:2">
      <c r="B6926" s="58">
        <v>60</v>
      </c>
    </row>
    <row r="6927" spans="2:2">
      <c r="B6927" s="58">
        <v>60</v>
      </c>
    </row>
    <row r="6928" spans="2:2">
      <c r="B6928" s="58">
        <v>54</v>
      </c>
    </row>
    <row r="6929" spans="2:2">
      <c r="B6929" s="58">
        <v>56</v>
      </c>
    </row>
    <row r="6930" spans="2:2">
      <c r="B6930" s="58">
        <v>53</v>
      </c>
    </row>
    <row r="6931" spans="2:2">
      <c r="B6931" s="58">
        <v>63</v>
      </c>
    </row>
    <row r="6932" spans="2:2">
      <c r="B6932" s="58">
        <v>60</v>
      </c>
    </row>
    <row r="6933" spans="2:2">
      <c r="B6933" s="58">
        <v>70</v>
      </c>
    </row>
    <row r="6934" spans="2:2">
      <c r="B6934" s="58">
        <v>65</v>
      </c>
    </row>
    <row r="6935" spans="2:2">
      <c r="B6935" s="58">
        <v>77</v>
      </c>
    </row>
    <row r="6936" spans="2:2">
      <c r="B6936" s="58">
        <v>59</v>
      </c>
    </row>
    <row r="6937" spans="2:2">
      <c r="B6937" s="58">
        <v>62</v>
      </c>
    </row>
    <row r="6938" spans="2:2">
      <c r="B6938" s="58">
        <v>64</v>
      </c>
    </row>
    <row r="6939" spans="2:2">
      <c r="B6939" s="58">
        <v>60</v>
      </c>
    </row>
    <row r="6940" spans="2:2">
      <c r="B6940" s="58">
        <v>67</v>
      </c>
    </row>
    <row r="6941" spans="2:2">
      <c r="B6941" s="58">
        <v>58</v>
      </c>
    </row>
    <row r="6942" spans="2:2">
      <c r="B6942" s="58">
        <v>65</v>
      </c>
    </row>
    <row r="6943" spans="2:2">
      <c r="B6943" s="58">
        <v>61</v>
      </c>
    </row>
    <row r="6944" spans="2:2">
      <c r="B6944" s="58">
        <v>66</v>
      </c>
    </row>
    <row r="6945" spans="2:2">
      <c r="B6945" s="58">
        <v>60</v>
      </c>
    </row>
    <row r="6946" spans="2:2">
      <c r="B6946" s="58">
        <v>74</v>
      </c>
    </row>
    <row r="6947" spans="2:2">
      <c r="B6947" s="58">
        <v>62</v>
      </c>
    </row>
    <row r="6948" spans="2:2">
      <c r="B6948" s="58">
        <v>63</v>
      </c>
    </row>
    <row r="6949" spans="2:2">
      <c r="B6949" s="58">
        <v>64</v>
      </c>
    </row>
    <row r="6950" spans="2:2">
      <c r="B6950" s="58">
        <v>63</v>
      </c>
    </row>
    <row r="6951" spans="2:2">
      <c r="B6951" s="58">
        <v>64</v>
      </c>
    </row>
    <row r="6952" spans="2:2">
      <c r="B6952" s="58">
        <v>72</v>
      </c>
    </row>
    <row r="6953" spans="2:2">
      <c r="B6953" s="58">
        <v>65</v>
      </c>
    </row>
    <row r="6954" spans="2:2">
      <c r="B6954" s="58">
        <v>61</v>
      </c>
    </row>
    <row r="6955" spans="2:2">
      <c r="B6955" s="58">
        <v>64</v>
      </c>
    </row>
    <row r="6956" spans="2:2">
      <c r="B6956" s="58">
        <v>66</v>
      </c>
    </row>
    <row r="6957" spans="2:2">
      <c r="B6957" s="58">
        <v>73</v>
      </c>
    </row>
    <row r="6958" spans="2:2">
      <c r="B6958" s="58">
        <v>64</v>
      </c>
    </row>
    <row r="6959" spans="2:2">
      <c r="B6959" s="58">
        <v>62</v>
      </c>
    </row>
    <row r="6960" spans="2:2">
      <c r="B6960" s="58">
        <v>60</v>
      </c>
    </row>
    <row r="6961" spans="2:2">
      <c r="B6961" s="58">
        <v>60</v>
      </c>
    </row>
    <row r="6962" spans="2:2">
      <c r="B6962" s="58">
        <v>65</v>
      </c>
    </row>
    <row r="6963" spans="2:2">
      <c r="B6963" s="58">
        <v>73</v>
      </c>
    </row>
    <row r="6964" spans="2:2">
      <c r="B6964" s="58">
        <v>78</v>
      </c>
    </row>
    <row r="6965" spans="2:2">
      <c r="B6965" s="58">
        <v>65</v>
      </c>
    </row>
    <row r="6966" spans="2:2">
      <c r="B6966" s="58">
        <v>61</v>
      </c>
    </row>
    <row r="6967" spans="2:2">
      <c r="B6967" s="58">
        <v>58</v>
      </c>
    </row>
    <row r="6968" spans="2:2">
      <c r="B6968" s="58">
        <v>60</v>
      </c>
    </row>
    <row r="6969" spans="2:2">
      <c r="B6969" s="58">
        <v>62</v>
      </c>
    </row>
    <row r="6970" spans="2:2">
      <c r="B6970" s="58">
        <v>58</v>
      </c>
    </row>
    <row r="6971" spans="2:2">
      <c r="B6971" s="58">
        <v>59</v>
      </c>
    </row>
    <row r="6972" spans="2:2">
      <c r="B6972" s="58">
        <v>64</v>
      </c>
    </row>
    <row r="6973" spans="2:2">
      <c r="B6973" s="58">
        <v>64</v>
      </c>
    </row>
    <row r="6974" spans="2:2">
      <c r="B6974" s="58">
        <v>59</v>
      </c>
    </row>
    <row r="6975" spans="2:2">
      <c r="B6975" s="58">
        <v>69</v>
      </c>
    </row>
    <row r="6976" spans="2:2">
      <c r="B6976" s="58">
        <v>73</v>
      </c>
    </row>
    <row r="6977" spans="2:2">
      <c r="B6977" s="58">
        <v>59</v>
      </c>
    </row>
    <row r="6978" spans="2:2">
      <c r="B6978" s="58">
        <v>72</v>
      </c>
    </row>
    <row r="6979" spans="2:2">
      <c r="B6979" s="58">
        <v>71</v>
      </c>
    </row>
    <row r="6980" spans="2:2">
      <c r="B6980" s="58">
        <v>68</v>
      </c>
    </row>
    <row r="6981" spans="2:2">
      <c r="B6981" s="58">
        <v>67</v>
      </c>
    </row>
    <row r="6982" spans="2:2">
      <c r="B6982" s="58">
        <v>74</v>
      </c>
    </row>
    <row r="6983" spans="2:2">
      <c r="B6983" s="58">
        <v>56</v>
      </c>
    </row>
    <row r="6984" spans="2:2">
      <c r="B6984" s="58">
        <v>60</v>
      </c>
    </row>
    <row r="6985" spans="2:2">
      <c r="B6985" s="58">
        <v>62</v>
      </c>
    </row>
    <row r="6986" spans="2:2">
      <c r="B6986" s="58">
        <v>67</v>
      </c>
    </row>
    <row r="6987" spans="2:2">
      <c r="B6987" s="58">
        <v>70</v>
      </c>
    </row>
    <row r="6988" spans="2:2">
      <c r="B6988" s="58">
        <v>69</v>
      </c>
    </row>
    <row r="6989" spans="2:2">
      <c r="B6989" s="58">
        <v>66</v>
      </c>
    </row>
    <row r="6990" spans="2:2">
      <c r="B6990" s="58">
        <v>68</v>
      </c>
    </row>
    <row r="6991" spans="2:2">
      <c r="B6991" s="58">
        <v>67</v>
      </c>
    </row>
    <row r="6992" spans="2:2">
      <c r="B6992" s="58">
        <v>65</v>
      </c>
    </row>
    <row r="6993" spans="2:2">
      <c r="B6993" s="58">
        <v>58</v>
      </c>
    </row>
    <row r="6994" spans="2:2">
      <c r="B6994" s="58">
        <v>59</v>
      </c>
    </row>
    <row r="6995" spans="2:2">
      <c r="B6995" s="58">
        <v>62</v>
      </c>
    </row>
    <row r="6996" spans="2:2">
      <c r="B6996" s="58">
        <v>76</v>
      </c>
    </row>
    <row r="6997" spans="2:2">
      <c r="B6997" s="58">
        <v>73</v>
      </c>
    </row>
    <row r="6998" spans="2:2">
      <c r="B6998" s="58">
        <v>68</v>
      </c>
    </row>
    <row r="6999" spans="2:2">
      <c r="B6999" s="58">
        <v>90</v>
      </c>
    </row>
    <row r="7000" spans="2:2">
      <c r="B7000" s="58">
        <v>66</v>
      </c>
    </row>
    <row r="7001" spans="2:2">
      <c r="B7001" s="58">
        <v>58</v>
      </c>
    </row>
    <row r="7002" spans="2:2">
      <c r="B7002" s="58">
        <v>59</v>
      </c>
    </row>
    <row r="7003" spans="2:2">
      <c r="B7003" s="58">
        <v>56</v>
      </c>
    </row>
    <row r="7004" spans="2:2">
      <c r="B7004" s="58">
        <v>64</v>
      </c>
    </row>
    <row r="7005" spans="2:2">
      <c r="B7005" s="58">
        <v>58</v>
      </c>
    </row>
    <row r="7006" spans="2:2">
      <c r="B7006" s="58">
        <v>69</v>
      </c>
    </row>
    <row r="7007" spans="2:2">
      <c r="B7007" s="58">
        <v>62</v>
      </c>
    </row>
    <row r="7008" spans="2:2">
      <c r="B7008" s="58">
        <v>67</v>
      </c>
    </row>
    <row r="7009" spans="2:2">
      <c r="B7009" s="58">
        <v>60</v>
      </c>
    </row>
    <row r="7010" spans="2:2">
      <c r="B7010" s="58">
        <v>61</v>
      </c>
    </row>
    <row r="7011" spans="2:2">
      <c r="B7011" s="58">
        <v>63</v>
      </c>
    </row>
    <row r="7012" spans="2:2">
      <c r="B7012" s="58">
        <v>58</v>
      </c>
    </row>
    <row r="7013" spans="2:2">
      <c r="B7013" s="58">
        <v>55</v>
      </c>
    </row>
    <row r="7014" spans="2:2">
      <c r="B7014" s="58">
        <v>62</v>
      </c>
    </row>
    <row r="7015" spans="2:2">
      <c r="B7015" s="58">
        <v>60</v>
      </c>
    </row>
    <row r="7016" spans="2:2">
      <c r="B7016" s="58">
        <v>62</v>
      </c>
    </row>
    <row r="7017" spans="2:2">
      <c r="B7017" s="58">
        <v>63</v>
      </c>
    </row>
    <row r="7018" spans="2:2">
      <c r="B7018" s="58">
        <v>55</v>
      </c>
    </row>
    <row r="7019" spans="2:2">
      <c r="B7019" s="58">
        <v>60</v>
      </c>
    </row>
    <row r="7020" spans="2:2">
      <c r="B7020" s="58">
        <v>69</v>
      </c>
    </row>
    <row r="7021" spans="2:2">
      <c r="B7021" s="58">
        <v>61</v>
      </c>
    </row>
    <row r="7022" spans="2:2">
      <c r="B7022" s="58">
        <v>65</v>
      </c>
    </row>
    <row r="7023" spans="2:2">
      <c r="B7023" s="58">
        <v>57</v>
      </c>
    </row>
    <row r="7024" spans="2:2">
      <c r="B7024" s="58">
        <v>58</v>
      </c>
    </row>
    <row r="7025" spans="2:2">
      <c r="B7025" s="58">
        <v>69</v>
      </c>
    </row>
    <row r="7026" spans="2:2">
      <c r="B7026" s="58">
        <v>58</v>
      </c>
    </row>
    <row r="7027" spans="2:2">
      <c r="B7027" s="58">
        <v>64</v>
      </c>
    </row>
    <row r="7028" spans="2:2">
      <c r="B7028" s="58">
        <v>66</v>
      </c>
    </row>
    <row r="7029" spans="2:2">
      <c r="B7029" s="58">
        <v>74</v>
      </c>
    </row>
    <row r="7030" spans="2:2">
      <c r="B7030" s="58">
        <v>55</v>
      </c>
    </row>
    <row r="7031" spans="2:2">
      <c r="B7031" s="58">
        <v>56</v>
      </c>
    </row>
    <row r="7032" spans="2:2">
      <c r="B7032" s="58">
        <v>57</v>
      </c>
    </row>
    <row r="7033" spans="2:2">
      <c r="B7033" s="58">
        <v>62</v>
      </c>
    </row>
    <row r="7034" spans="2:2">
      <c r="B7034" s="58">
        <v>57</v>
      </c>
    </row>
    <row r="7035" spans="2:2">
      <c r="B7035" s="58">
        <v>56</v>
      </c>
    </row>
    <row r="7036" spans="2:2">
      <c r="B7036" s="58">
        <v>62</v>
      </c>
    </row>
    <row r="7037" spans="2:2">
      <c r="B7037" s="58">
        <v>69</v>
      </c>
    </row>
    <row r="7038" spans="2:2">
      <c r="B7038" s="58">
        <v>57</v>
      </c>
    </row>
    <row r="7039" spans="2:2">
      <c r="B7039" s="58">
        <v>51</v>
      </c>
    </row>
    <row r="7040" spans="2:2">
      <c r="B7040" s="58">
        <v>51</v>
      </c>
    </row>
    <row r="7041" spans="2:2">
      <c r="B7041" s="58">
        <v>69</v>
      </c>
    </row>
    <row r="7042" spans="2:2">
      <c r="B7042" s="58">
        <v>58</v>
      </c>
    </row>
    <row r="7043" spans="2:2">
      <c r="B7043" s="58">
        <v>87</v>
      </c>
    </row>
    <row r="7044" spans="2:2">
      <c r="B7044" s="58">
        <v>68</v>
      </c>
    </row>
    <row r="7045" spans="2:2">
      <c r="B7045" s="58">
        <v>66</v>
      </c>
    </row>
    <row r="7046" spans="2:2">
      <c r="B7046" s="58">
        <v>64</v>
      </c>
    </row>
    <row r="7047" spans="2:2">
      <c r="B7047" s="58">
        <v>62</v>
      </c>
    </row>
    <row r="7048" spans="2:2">
      <c r="B7048" s="58">
        <v>68</v>
      </c>
    </row>
    <row r="7049" spans="2:2">
      <c r="B7049" s="58">
        <v>60</v>
      </c>
    </row>
    <row r="7050" spans="2:2">
      <c r="B7050" s="58">
        <v>59</v>
      </c>
    </row>
    <row r="7051" spans="2:2">
      <c r="B7051" s="58">
        <v>55</v>
      </c>
    </row>
    <row r="7052" spans="2:2">
      <c r="B7052" s="58">
        <v>51</v>
      </c>
    </row>
    <row r="7053" spans="2:2">
      <c r="B7053" s="58">
        <v>64</v>
      </c>
    </row>
    <row r="7054" spans="2:2">
      <c r="B7054" s="58">
        <v>74</v>
      </c>
    </row>
    <row r="7055" spans="2:2">
      <c r="B7055" s="58">
        <v>60</v>
      </c>
    </row>
    <row r="7056" spans="2:2">
      <c r="B7056" s="58">
        <v>55</v>
      </c>
    </row>
    <row r="7057" spans="2:2">
      <c r="B7057" s="58">
        <v>63</v>
      </c>
    </row>
    <row r="7058" spans="2:2">
      <c r="B7058" s="58">
        <v>63</v>
      </c>
    </row>
    <row r="7059" spans="2:2">
      <c r="B7059" s="58">
        <v>57</v>
      </c>
    </row>
    <row r="7060" spans="2:2">
      <c r="B7060" s="58">
        <v>59</v>
      </c>
    </row>
    <row r="7061" spans="2:2">
      <c r="B7061" s="58">
        <v>72</v>
      </c>
    </row>
    <row r="7062" spans="2:2">
      <c r="B7062" s="58">
        <v>66</v>
      </c>
    </row>
    <row r="7063" spans="2:2">
      <c r="B7063" s="58">
        <v>71</v>
      </c>
    </row>
    <row r="7064" spans="2:2">
      <c r="B7064" s="58">
        <v>62</v>
      </c>
    </row>
    <row r="7065" spans="2:2">
      <c r="B7065" s="58">
        <v>58</v>
      </c>
    </row>
    <row r="7066" spans="2:2">
      <c r="B7066" s="58">
        <v>57</v>
      </c>
    </row>
    <row r="7067" spans="2:2">
      <c r="B7067" s="58">
        <v>58</v>
      </c>
    </row>
    <row r="7068" spans="2:2">
      <c r="B7068" s="58">
        <v>59</v>
      </c>
    </row>
    <row r="7069" spans="2:2">
      <c r="B7069" s="58">
        <v>57</v>
      </c>
    </row>
    <row r="7070" spans="2:2">
      <c r="B7070" s="58">
        <v>51</v>
      </c>
    </row>
    <row r="7071" spans="2:2">
      <c r="B7071" s="58">
        <v>54</v>
      </c>
    </row>
    <row r="7072" spans="2:2">
      <c r="B7072" s="58">
        <v>57</v>
      </c>
    </row>
    <row r="7073" spans="2:2">
      <c r="B7073" s="58">
        <v>53</v>
      </c>
    </row>
    <row r="7074" spans="2:2">
      <c r="B7074" s="58">
        <v>58</v>
      </c>
    </row>
    <row r="7075" spans="2:2">
      <c r="B7075" s="58">
        <v>55</v>
      </c>
    </row>
    <row r="7076" spans="2:2">
      <c r="B7076" s="58">
        <v>59</v>
      </c>
    </row>
    <row r="7077" spans="2:2">
      <c r="B7077" s="58">
        <v>55</v>
      </c>
    </row>
    <row r="7078" spans="2:2">
      <c r="B7078" s="58">
        <v>55</v>
      </c>
    </row>
    <row r="7079" spans="2:2">
      <c r="B7079" s="58">
        <v>61</v>
      </c>
    </row>
    <row r="7080" spans="2:2">
      <c r="B7080" s="58">
        <v>59</v>
      </c>
    </row>
    <row r="7081" spans="2:2">
      <c r="B7081" s="58">
        <v>62</v>
      </c>
    </row>
    <row r="7082" spans="2:2">
      <c r="B7082" s="58">
        <v>73</v>
      </c>
    </row>
    <row r="7083" spans="2:2">
      <c r="B7083" s="58">
        <v>54</v>
      </c>
    </row>
    <row r="7084" spans="2:2">
      <c r="B7084" s="58">
        <v>55</v>
      </c>
    </row>
    <row r="7085" spans="2:2">
      <c r="B7085" s="58">
        <v>63</v>
      </c>
    </row>
    <row r="7086" spans="2:2">
      <c r="B7086" s="58">
        <v>59</v>
      </c>
    </row>
    <row r="7087" spans="2:2">
      <c r="B7087" s="58">
        <v>65</v>
      </c>
    </row>
    <row r="7088" spans="2:2">
      <c r="B7088" s="58">
        <v>66</v>
      </c>
    </row>
    <row r="7089" spans="2:2">
      <c r="B7089" s="58">
        <v>65</v>
      </c>
    </row>
    <row r="7090" spans="2:2">
      <c r="B7090" s="58">
        <v>62</v>
      </c>
    </row>
    <row r="7091" spans="2:2">
      <c r="B7091" s="58">
        <v>70</v>
      </c>
    </row>
    <row r="7092" spans="2:2">
      <c r="B7092" s="58">
        <v>69</v>
      </c>
    </row>
    <row r="7093" spans="2:2">
      <c r="B7093" s="58">
        <v>68</v>
      </c>
    </row>
    <row r="7094" spans="2:2">
      <c r="B7094" s="58">
        <v>62</v>
      </c>
    </row>
    <row r="7095" spans="2:2">
      <c r="B7095" s="58">
        <v>57</v>
      </c>
    </row>
    <row r="7096" spans="2:2">
      <c r="B7096" s="58">
        <v>60</v>
      </c>
    </row>
    <row r="7097" spans="2:2">
      <c r="B7097" s="58">
        <v>76</v>
      </c>
    </row>
    <row r="7098" spans="2:2">
      <c r="B7098" s="58">
        <v>58</v>
      </c>
    </row>
    <row r="7099" spans="2:2">
      <c r="B7099" s="58">
        <v>73</v>
      </c>
    </row>
    <row r="7100" spans="2:2">
      <c r="B7100" s="58">
        <v>63</v>
      </c>
    </row>
    <row r="7101" spans="2:2">
      <c r="B7101" s="58">
        <v>60</v>
      </c>
    </row>
    <row r="7102" spans="2:2">
      <c r="B7102" s="58">
        <v>61</v>
      </c>
    </row>
    <row r="7103" spans="2:2">
      <c r="B7103" s="58">
        <v>66</v>
      </c>
    </row>
    <row r="7104" spans="2:2">
      <c r="B7104" s="68">
        <v>44</v>
      </c>
    </row>
    <row r="7105" spans="2:2">
      <c r="B7105" s="68">
        <v>46.5</v>
      </c>
    </row>
    <row r="7106" spans="2:2">
      <c r="B7106" s="68">
        <v>51.7</v>
      </c>
    </row>
    <row r="7107" spans="2:2">
      <c r="B7107" s="68">
        <v>56</v>
      </c>
    </row>
    <row r="7108" spans="2:2">
      <c r="B7108" s="68">
        <v>70</v>
      </c>
    </row>
    <row r="7109" spans="2:2">
      <c r="B7109" s="58">
        <v>53</v>
      </c>
    </row>
    <row r="7110" spans="2:2">
      <c r="B7110" s="58">
        <v>54</v>
      </c>
    </row>
    <row r="7111" spans="2:2">
      <c r="B7111" s="58">
        <v>61</v>
      </c>
    </row>
    <row r="7112" spans="2:2">
      <c r="B7112" s="58">
        <v>62</v>
      </c>
    </row>
    <row r="7113" spans="2:2">
      <c r="B7113" s="58">
        <v>56</v>
      </c>
    </row>
    <row r="7114" spans="2:2">
      <c r="B7114" s="58">
        <v>68</v>
      </c>
    </row>
    <row r="7115" spans="2:2">
      <c r="B7115" s="91">
        <v>60</v>
      </c>
    </row>
    <row r="7116" spans="2:2">
      <c r="B7116" s="91">
        <v>39</v>
      </c>
    </row>
    <row r="7117" spans="2:2">
      <c r="B7117" s="91">
        <v>46</v>
      </c>
    </row>
    <row r="7118" spans="2:2">
      <c r="B7118" s="91">
        <v>39</v>
      </c>
    </row>
    <row r="7119" spans="2:2">
      <c r="B7119" s="91">
        <v>46</v>
      </c>
    </row>
    <row r="7120" spans="2:2">
      <c r="B7120" s="91">
        <v>46</v>
      </c>
    </row>
    <row r="7121" spans="2:2">
      <c r="B7121" s="91">
        <v>39</v>
      </c>
    </row>
    <row r="7122" spans="2:2">
      <c r="B7122" s="91">
        <v>33</v>
      </c>
    </row>
    <row r="7123" spans="2:2">
      <c r="B7123" s="91">
        <v>46</v>
      </c>
    </row>
    <row r="7124" spans="2:2">
      <c r="B7124" s="91">
        <v>46</v>
      </c>
    </row>
    <row r="7125" spans="2:2">
      <c r="B7125" s="91">
        <v>52</v>
      </c>
    </row>
    <row r="7126" spans="2:2">
      <c r="B7126" s="91">
        <v>39</v>
      </c>
    </row>
    <row r="7127" spans="2:2">
      <c r="B7127" s="91">
        <v>33</v>
      </c>
    </row>
    <row r="7128" spans="2:2">
      <c r="B7128" s="91">
        <v>52</v>
      </c>
    </row>
    <row r="7129" spans="2:2">
      <c r="B7129" s="91">
        <v>52</v>
      </c>
    </row>
    <row r="7130" spans="2:2">
      <c r="B7130" s="91">
        <v>52</v>
      </c>
    </row>
    <row r="7131" spans="2:2">
      <c r="B7131" s="91">
        <v>52</v>
      </c>
    </row>
    <row r="7132" spans="2:2">
      <c r="B7132" s="91">
        <v>60</v>
      </c>
    </row>
    <row r="7133" spans="2:2">
      <c r="B7133" s="91">
        <v>33</v>
      </c>
    </row>
    <row r="7134" spans="2:2">
      <c r="B7134" s="91">
        <v>60</v>
      </c>
    </row>
    <row r="7135" spans="2:2">
      <c r="B7135" s="91">
        <v>46</v>
      </c>
    </row>
    <row r="7136" spans="2:2">
      <c r="B7136" s="91">
        <v>39</v>
      </c>
    </row>
    <row r="7137" spans="2:2">
      <c r="B7137" s="91">
        <v>39</v>
      </c>
    </row>
    <row r="7138" spans="2:2">
      <c r="B7138" s="91">
        <v>46</v>
      </c>
    </row>
    <row r="7139" spans="2:2">
      <c r="B7139" s="91">
        <v>60</v>
      </c>
    </row>
    <row r="7140" spans="2:2">
      <c r="B7140" s="91">
        <v>60</v>
      </c>
    </row>
    <row r="7141" spans="2:2">
      <c r="B7141" s="91">
        <v>46</v>
      </c>
    </row>
    <row r="7142" spans="2:2">
      <c r="B7142" s="91">
        <v>39</v>
      </c>
    </row>
    <row r="7143" spans="2:2">
      <c r="B7143" s="91">
        <v>33</v>
      </c>
    </row>
    <row r="7144" spans="2:2">
      <c r="B7144" s="91">
        <v>52</v>
      </c>
    </row>
    <row r="7145" spans="2:2">
      <c r="B7145" s="91">
        <v>52</v>
      </c>
    </row>
    <row r="7146" spans="2:2">
      <c r="B7146" s="91">
        <v>52</v>
      </c>
    </row>
    <row r="7147" spans="2:2">
      <c r="B7147" s="91">
        <v>39</v>
      </c>
    </row>
    <row r="7148" spans="2:2">
      <c r="B7148" s="91">
        <v>46</v>
      </c>
    </row>
    <row r="7149" spans="2:2">
      <c r="B7149" s="91">
        <v>39</v>
      </c>
    </row>
    <row r="7150" spans="2:2">
      <c r="B7150" s="91">
        <v>46</v>
      </c>
    </row>
    <row r="7151" spans="2:2">
      <c r="B7151" s="91">
        <v>60</v>
      </c>
    </row>
    <row r="7152" spans="2:2">
      <c r="B7152" s="91">
        <v>46</v>
      </c>
    </row>
    <row r="7153" spans="2:2">
      <c r="B7153" s="91">
        <v>60</v>
      </c>
    </row>
    <row r="7154" spans="2:2">
      <c r="B7154" s="91">
        <v>60</v>
      </c>
    </row>
    <row r="7155" spans="2:2">
      <c r="B7155" s="91">
        <v>60</v>
      </c>
    </row>
    <row r="7156" spans="2:2">
      <c r="B7156" s="91">
        <v>46</v>
      </c>
    </row>
    <row r="7157" spans="2:2">
      <c r="B7157" s="91">
        <v>52</v>
      </c>
    </row>
    <row r="7158" spans="2:2">
      <c r="B7158" s="91">
        <v>60</v>
      </c>
    </row>
    <row r="7159" spans="2:2">
      <c r="B7159" s="91">
        <v>46</v>
      </c>
    </row>
    <row r="7160" spans="2:2">
      <c r="B7160" s="91">
        <v>33</v>
      </c>
    </row>
    <row r="7161" spans="2:2">
      <c r="B7161" s="91">
        <v>33</v>
      </c>
    </row>
    <row r="7162" spans="2:2">
      <c r="B7162" s="91">
        <v>46</v>
      </c>
    </row>
    <row r="7163" spans="2:2">
      <c r="B7163" s="91">
        <v>39</v>
      </c>
    </row>
    <row r="7164" spans="2:2">
      <c r="B7164" s="91">
        <v>39</v>
      </c>
    </row>
    <row r="7165" spans="2:2">
      <c r="B7165" s="91">
        <v>33</v>
      </c>
    </row>
    <row r="7166" spans="2:2">
      <c r="B7166" s="91">
        <v>46</v>
      </c>
    </row>
    <row r="7167" spans="2:2">
      <c r="B7167" s="91">
        <v>52</v>
      </c>
    </row>
    <row r="7168" spans="2:2">
      <c r="B7168" s="91">
        <v>52</v>
      </c>
    </row>
    <row r="7169" spans="2:2">
      <c r="B7169" s="91">
        <v>52</v>
      </c>
    </row>
    <row r="7170" spans="2:2">
      <c r="B7170" s="91">
        <v>46</v>
      </c>
    </row>
    <row r="7171" spans="2:2">
      <c r="B7171" s="91">
        <v>46</v>
      </c>
    </row>
    <row r="7172" spans="2:2">
      <c r="B7172" s="91">
        <v>46</v>
      </c>
    </row>
    <row r="7173" spans="2:2">
      <c r="B7173" s="91">
        <v>33</v>
      </c>
    </row>
    <row r="7174" spans="2:2">
      <c r="B7174" s="91">
        <v>46</v>
      </c>
    </row>
    <row r="7175" spans="2:2">
      <c r="B7175" s="91">
        <v>46</v>
      </c>
    </row>
    <row r="7176" spans="2:2">
      <c r="B7176" s="91">
        <v>46</v>
      </c>
    </row>
    <row r="7177" spans="2:2">
      <c r="B7177" s="91">
        <v>39</v>
      </c>
    </row>
    <row r="7178" spans="2:2">
      <c r="B7178" s="91">
        <v>39</v>
      </c>
    </row>
    <row r="7179" spans="2:2">
      <c r="B7179" s="91">
        <v>33</v>
      </c>
    </row>
    <row r="7180" spans="2:2">
      <c r="B7180" s="91">
        <v>39</v>
      </c>
    </row>
    <row r="7181" spans="2:2">
      <c r="B7181" s="91">
        <v>39</v>
      </c>
    </row>
    <row r="7182" spans="2:2">
      <c r="B7182" s="91">
        <v>39</v>
      </c>
    </row>
    <row r="7183" spans="2:2">
      <c r="B7183" s="91">
        <v>60</v>
      </c>
    </row>
    <row r="7184" spans="2:2">
      <c r="B7184" s="91">
        <v>60</v>
      </c>
    </row>
    <row r="7185" spans="2:2">
      <c r="B7185" s="91">
        <v>52</v>
      </c>
    </row>
    <row r="7186" spans="2:2">
      <c r="B7186" s="91">
        <v>39</v>
      </c>
    </row>
    <row r="7187" spans="2:2">
      <c r="B7187" s="91">
        <v>52</v>
      </c>
    </row>
    <row r="7188" spans="2:2">
      <c r="B7188" s="91">
        <v>39</v>
      </c>
    </row>
    <row r="7189" spans="2:2">
      <c r="B7189" s="91">
        <v>60</v>
      </c>
    </row>
    <row r="7190" spans="2:2">
      <c r="B7190" s="91">
        <v>39</v>
      </c>
    </row>
    <row r="7191" spans="2:2">
      <c r="B7191" s="91">
        <v>39</v>
      </c>
    </row>
    <row r="7192" spans="2:2">
      <c r="B7192" s="91">
        <v>60</v>
      </c>
    </row>
    <row r="7193" spans="2:2">
      <c r="B7193" s="91">
        <v>46</v>
      </c>
    </row>
    <row r="7194" spans="2:2">
      <c r="B7194" s="91">
        <v>39</v>
      </c>
    </row>
    <row r="7195" spans="2:2">
      <c r="B7195" s="91">
        <v>52</v>
      </c>
    </row>
    <row r="7196" spans="2:2">
      <c r="B7196" s="91">
        <v>60</v>
      </c>
    </row>
    <row r="7197" spans="2:2">
      <c r="B7197" s="91">
        <v>52</v>
      </c>
    </row>
    <row r="7198" spans="2:2">
      <c r="B7198" s="91">
        <v>60</v>
      </c>
    </row>
    <row r="7199" spans="2:2">
      <c r="B7199" s="91">
        <v>39</v>
      </c>
    </row>
    <row r="7200" spans="2:2">
      <c r="B7200" s="91">
        <v>46</v>
      </c>
    </row>
    <row r="7201" spans="2:2">
      <c r="B7201" s="91">
        <v>52</v>
      </c>
    </row>
    <row r="7202" spans="2:2">
      <c r="B7202" s="91">
        <v>39</v>
      </c>
    </row>
    <row r="7203" spans="2:2">
      <c r="B7203" s="91">
        <v>46</v>
      </c>
    </row>
    <row r="7204" spans="2:2">
      <c r="B7204" s="91">
        <v>39</v>
      </c>
    </row>
    <row r="7205" spans="2:2">
      <c r="B7205" s="91">
        <v>39</v>
      </c>
    </row>
    <row r="7206" spans="2:2">
      <c r="B7206" s="91">
        <v>52</v>
      </c>
    </row>
    <row r="7207" spans="2:2">
      <c r="B7207" s="91">
        <v>46</v>
      </c>
    </row>
    <row r="7208" spans="2:2">
      <c r="B7208" s="91">
        <v>39</v>
      </c>
    </row>
    <row r="7209" spans="2:2">
      <c r="B7209" s="91">
        <v>60</v>
      </c>
    </row>
    <row r="7210" spans="2:2">
      <c r="B7210" s="91">
        <v>60</v>
      </c>
    </row>
    <row r="7211" spans="2:2">
      <c r="B7211" s="91">
        <v>39</v>
      </c>
    </row>
    <row r="7212" spans="2:2">
      <c r="B7212" s="91">
        <v>46</v>
      </c>
    </row>
    <row r="7213" spans="2:2">
      <c r="B7213" s="91">
        <v>33</v>
      </c>
    </row>
    <row r="7214" spans="2:2">
      <c r="B7214" s="91">
        <v>60</v>
      </c>
    </row>
    <row r="7215" spans="2:2">
      <c r="B7215" s="91">
        <v>60</v>
      </c>
    </row>
    <row r="7216" spans="2:2">
      <c r="B7216" s="91">
        <v>52</v>
      </c>
    </row>
    <row r="7217" spans="2:2">
      <c r="B7217" s="91">
        <v>60</v>
      </c>
    </row>
    <row r="7218" spans="2:2">
      <c r="B7218" s="91">
        <v>60</v>
      </c>
    </row>
    <row r="7219" spans="2:2">
      <c r="B7219" s="91">
        <v>33</v>
      </c>
    </row>
    <row r="7220" spans="2:2">
      <c r="B7220" s="91">
        <v>39</v>
      </c>
    </row>
    <row r="7221" spans="2:2">
      <c r="B7221" s="91">
        <v>33</v>
      </c>
    </row>
    <row r="7222" spans="2:2">
      <c r="B7222" s="91">
        <v>52</v>
      </c>
    </row>
    <row r="7223" spans="2:2">
      <c r="B7223" s="91">
        <v>60</v>
      </c>
    </row>
    <row r="7224" spans="2:2">
      <c r="B7224" s="91">
        <v>60</v>
      </c>
    </row>
    <row r="7225" spans="2:2">
      <c r="B7225" s="91">
        <v>60</v>
      </c>
    </row>
    <row r="7226" spans="2:2">
      <c r="B7226" s="91">
        <v>60</v>
      </c>
    </row>
    <row r="7227" spans="2:2">
      <c r="B7227" s="91">
        <v>52</v>
      </c>
    </row>
    <row r="7228" spans="2:2">
      <c r="B7228" s="91">
        <v>60</v>
      </c>
    </row>
    <row r="7229" spans="2:2">
      <c r="B7229" s="91">
        <v>60</v>
      </c>
    </row>
    <row r="7230" spans="2:2">
      <c r="B7230" s="91">
        <v>52</v>
      </c>
    </row>
    <row r="7231" spans="2:2">
      <c r="B7231" s="91">
        <v>39</v>
      </c>
    </row>
    <row r="7232" spans="2:2">
      <c r="B7232" s="91">
        <v>39</v>
      </c>
    </row>
    <row r="7233" spans="2:2">
      <c r="B7233" s="91">
        <v>46</v>
      </c>
    </row>
    <row r="7234" spans="2:2">
      <c r="B7234" s="91">
        <v>52</v>
      </c>
    </row>
    <row r="7235" spans="2:2">
      <c r="B7235" s="91">
        <v>52</v>
      </c>
    </row>
    <row r="7236" spans="2:2">
      <c r="B7236" s="91">
        <v>52</v>
      </c>
    </row>
    <row r="7237" spans="2:2">
      <c r="B7237" s="91">
        <v>60</v>
      </c>
    </row>
    <row r="7238" spans="2:2">
      <c r="B7238" s="91">
        <v>52</v>
      </c>
    </row>
    <row r="7239" spans="2:2">
      <c r="B7239" s="91">
        <v>52</v>
      </c>
    </row>
    <row r="7240" spans="2:2">
      <c r="B7240" s="91">
        <v>52</v>
      </c>
    </row>
    <row r="7241" spans="2:2">
      <c r="B7241" s="91">
        <v>60</v>
      </c>
    </row>
    <row r="7242" spans="2:2">
      <c r="B7242" s="91">
        <v>52</v>
      </c>
    </row>
    <row r="7243" spans="2:2">
      <c r="B7243" s="91">
        <v>60</v>
      </c>
    </row>
    <row r="7244" spans="2:2">
      <c r="B7244" s="91">
        <v>52</v>
      </c>
    </row>
    <row r="7245" spans="2:2">
      <c r="B7245" s="91">
        <v>60</v>
      </c>
    </row>
    <row r="7246" spans="2:2">
      <c r="B7246" s="91">
        <v>52</v>
      </c>
    </row>
    <row r="7247" spans="2:2">
      <c r="B7247" s="91">
        <v>52</v>
      </c>
    </row>
    <row r="7248" spans="2:2">
      <c r="B7248" s="91">
        <v>52</v>
      </c>
    </row>
    <row r="7249" spans="2:2">
      <c r="B7249" s="91">
        <v>60</v>
      </c>
    </row>
    <row r="7250" spans="2:2">
      <c r="B7250" s="91">
        <v>52</v>
      </c>
    </row>
    <row r="7251" spans="2:2">
      <c r="B7251" s="91">
        <v>52</v>
      </c>
    </row>
    <row r="7252" spans="2:2">
      <c r="B7252" s="91">
        <v>52</v>
      </c>
    </row>
    <row r="7253" spans="2:2">
      <c r="B7253" s="91">
        <v>52</v>
      </c>
    </row>
    <row r="7254" spans="2:2">
      <c r="B7254" s="91">
        <v>60</v>
      </c>
    </row>
    <row r="7255" spans="2:2">
      <c r="B7255" s="91">
        <v>60</v>
      </c>
    </row>
    <row r="7256" spans="2:2">
      <c r="B7256" s="91">
        <v>60</v>
      </c>
    </row>
    <row r="7257" spans="2:2">
      <c r="B7257" s="91">
        <v>52</v>
      </c>
    </row>
    <row r="7258" spans="2:2">
      <c r="B7258" s="91">
        <v>52</v>
      </c>
    </row>
    <row r="7259" spans="2:2">
      <c r="B7259" s="91">
        <v>52</v>
      </c>
    </row>
    <row r="7260" spans="2:2">
      <c r="B7260" s="91">
        <v>52</v>
      </c>
    </row>
    <row r="7261" spans="2:2">
      <c r="B7261" s="91">
        <v>39</v>
      </c>
    </row>
    <row r="7262" spans="2:2">
      <c r="B7262" s="91">
        <v>52</v>
      </c>
    </row>
    <row r="7263" spans="2:2">
      <c r="B7263" s="91">
        <v>52</v>
      </c>
    </row>
    <row r="7264" spans="2:2">
      <c r="B7264" s="91">
        <v>52</v>
      </c>
    </row>
    <row r="7265" spans="2:2">
      <c r="B7265" s="91">
        <v>60</v>
      </c>
    </row>
    <row r="7266" spans="2:2">
      <c r="B7266" s="91">
        <v>52</v>
      </c>
    </row>
    <row r="7267" spans="2:2">
      <c r="B7267" s="91">
        <v>46</v>
      </c>
    </row>
    <row r="7268" spans="2:2">
      <c r="B7268" s="91">
        <v>60</v>
      </c>
    </row>
    <row r="7269" spans="2:2">
      <c r="B7269" s="91">
        <v>46</v>
      </c>
    </row>
    <row r="7270" spans="2:2">
      <c r="B7270" s="91">
        <v>46</v>
      </c>
    </row>
    <row r="7271" spans="2:2">
      <c r="B7271" s="91">
        <v>46</v>
      </c>
    </row>
    <row r="7272" spans="2:2">
      <c r="B7272" s="100">
        <v>60</v>
      </c>
    </row>
    <row r="7273" spans="2:2">
      <c r="B7273" s="100">
        <v>60</v>
      </c>
    </row>
    <row r="7274" spans="2:2">
      <c r="B7274" s="100">
        <v>46</v>
      </c>
    </row>
    <row r="7275" spans="2:2">
      <c r="B7275" s="100">
        <v>52</v>
      </c>
    </row>
    <row r="7276" spans="2:2">
      <c r="B7276" s="104">
        <v>74</v>
      </c>
    </row>
    <row r="7277" spans="2:2">
      <c r="B7277" s="104">
        <v>66</v>
      </c>
    </row>
    <row r="7278" spans="2:2">
      <c r="B7278" s="104">
        <v>67</v>
      </c>
    </row>
    <row r="7279" spans="2:2">
      <c r="B7279" s="104">
        <v>75</v>
      </c>
    </row>
    <row r="7280" spans="2:2">
      <c r="B7280" s="104">
        <v>71</v>
      </c>
    </row>
    <row r="7281" spans="2:2">
      <c r="B7281" s="104">
        <v>56</v>
      </c>
    </row>
    <row r="7282" spans="2:2">
      <c r="B7282" s="104">
        <v>56</v>
      </c>
    </row>
    <row r="7283" spans="2:2">
      <c r="B7283" s="58">
        <v>49</v>
      </c>
    </row>
    <row r="7284" spans="2:2">
      <c r="B7284" s="58">
        <v>51</v>
      </c>
    </row>
    <row r="7285" spans="2:2">
      <c r="B7285" s="58">
        <v>58</v>
      </c>
    </row>
    <row r="7286" spans="2:2">
      <c r="B7286" s="58">
        <v>61</v>
      </c>
    </row>
    <row r="7287" spans="2:2">
      <c r="B7287" s="58">
        <v>59</v>
      </c>
    </row>
    <row r="7288" spans="2:2">
      <c r="B7288" s="58">
        <v>61</v>
      </c>
    </row>
    <row r="7289" spans="2:2">
      <c r="B7289" s="58">
        <v>56</v>
      </c>
    </row>
    <row r="7290" spans="2:2">
      <c r="B7290" s="58">
        <v>57</v>
      </c>
    </row>
    <row r="7291" spans="2:2">
      <c r="B7291" s="58">
        <v>65</v>
      </c>
    </row>
    <row r="7292" spans="2:2">
      <c r="B7292" s="58">
        <v>50</v>
      </c>
    </row>
    <row r="7293" spans="2:2">
      <c r="B7293" s="58">
        <v>57</v>
      </c>
    </row>
    <row r="7294" spans="2:2">
      <c r="B7294" s="58">
        <v>55</v>
      </c>
    </row>
    <row r="7295" spans="2:2">
      <c r="B7295" s="58">
        <v>60</v>
      </c>
    </row>
    <row r="7296" spans="2:2">
      <c r="B7296" s="58">
        <v>51</v>
      </c>
    </row>
    <row r="7297" spans="2:2">
      <c r="B7297" s="58">
        <v>59</v>
      </c>
    </row>
    <row r="7298" spans="2:2">
      <c r="B7298" s="58">
        <v>59</v>
      </c>
    </row>
    <row r="7299" spans="2:2">
      <c r="B7299" s="58">
        <v>59</v>
      </c>
    </row>
    <row r="7300" spans="2:2">
      <c r="B7300" s="58">
        <v>59</v>
      </c>
    </row>
    <row r="7301" spans="2:2">
      <c r="B7301" s="58">
        <v>61</v>
      </c>
    </row>
    <row r="7302" spans="2:2">
      <c r="B7302" s="58">
        <v>63</v>
      </c>
    </row>
    <row r="7303" spans="2:2">
      <c r="B7303" s="58">
        <v>56</v>
      </c>
    </row>
    <row r="7304" spans="2:2">
      <c r="B7304" s="58">
        <v>68</v>
      </c>
    </row>
    <row r="7305" spans="2:2">
      <c r="B7305" s="58">
        <v>66</v>
      </c>
    </row>
    <row r="7306" spans="2:2">
      <c r="B7306" s="58">
        <v>54</v>
      </c>
    </row>
    <row r="7307" spans="2:2">
      <c r="B7307" s="58">
        <v>59</v>
      </c>
    </row>
    <row r="7308" spans="2:2">
      <c r="B7308" s="58">
        <v>53</v>
      </c>
    </row>
    <row r="7309" spans="2:2">
      <c r="B7309" s="58">
        <v>60</v>
      </c>
    </row>
    <row r="7310" spans="2:2">
      <c r="B7310" s="58">
        <v>59</v>
      </c>
    </row>
    <row r="7311" spans="2:2">
      <c r="B7311" s="58">
        <v>61</v>
      </c>
    </row>
    <row r="7312" spans="2:2">
      <c r="B7312" s="58">
        <v>62</v>
      </c>
    </row>
    <row r="7313" spans="2:2">
      <c r="B7313" s="58">
        <v>58</v>
      </c>
    </row>
    <row r="7314" spans="2:2">
      <c r="B7314" s="58">
        <v>57</v>
      </c>
    </row>
    <row r="7315" spans="2:2">
      <c r="B7315" s="58">
        <v>63</v>
      </c>
    </row>
    <row r="7316" spans="2:2">
      <c r="B7316" s="58">
        <v>62</v>
      </c>
    </row>
    <row r="7317" spans="2:2">
      <c r="B7317" s="58">
        <v>57</v>
      </c>
    </row>
    <row r="7318" spans="2:2">
      <c r="B7318" s="58">
        <v>75</v>
      </c>
    </row>
    <row r="7319" spans="2:2">
      <c r="B7319" s="58">
        <v>78</v>
      </c>
    </row>
    <row r="7320" spans="2:2">
      <c r="B7320" s="58">
        <v>66</v>
      </c>
    </row>
    <row r="7321" spans="2:2">
      <c r="B7321" s="58">
        <v>69</v>
      </c>
    </row>
    <row r="7322" spans="2:2">
      <c r="B7322" s="58">
        <v>80</v>
      </c>
    </row>
    <row r="7323" spans="2:2">
      <c r="B7323" s="58">
        <v>61</v>
      </c>
    </row>
    <row r="7324" spans="2:2">
      <c r="B7324" s="58">
        <v>61</v>
      </c>
    </row>
    <row r="7325" spans="2:2">
      <c r="B7325" s="58">
        <v>66</v>
      </c>
    </row>
    <row r="7326" spans="2:2">
      <c r="B7326" s="58">
        <v>65</v>
      </c>
    </row>
    <row r="7327" spans="2:2">
      <c r="B7327" s="58">
        <v>62</v>
      </c>
    </row>
    <row r="7328" spans="2:2">
      <c r="B7328" s="58">
        <v>63</v>
      </c>
    </row>
    <row r="7329" spans="2:2">
      <c r="B7329" s="58">
        <v>58</v>
      </c>
    </row>
    <row r="7330" spans="2:2">
      <c r="B7330" s="58">
        <v>57</v>
      </c>
    </row>
    <row r="7331" spans="2:2">
      <c r="B7331" s="58">
        <v>60</v>
      </c>
    </row>
    <row r="7332" spans="2:2">
      <c r="B7332" s="58">
        <v>59</v>
      </c>
    </row>
    <row r="7333" spans="2:2">
      <c r="B7333" s="58">
        <v>53</v>
      </c>
    </row>
    <row r="7334" spans="2:2">
      <c r="B7334" s="58">
        <v>57</v>
      </c>
    </row>
    <row r="7335" spans="2:2">
      <c r="B7335" s="58">
        <v>64</v>
      </c>
    </row>
    <row r="7336" spans="2:2">
      <c r="B7336" s="58">
        <v>72</v>
      </c>
    </row>
    <row r="7337" spans="2:2">
      <c r="B7337" s="58">
        <v>86</v>
      </c>
    </row>
    <row r="7338" spans="2:2">
      <c r="B7338" s="58">
        <v>61</v>
      </c>
    </row>
    <row r="7339" spans="2:2">
      <c r="B7339" s="58">
        <v>62</v>
      </c>
    </row>
    <row r="7340" spans="2:2">
      <c r="B7340" s="58">
        <v>64</v>
      </c>
    </row>
    <row r="7341" spans="2:2">
      <c r="B7341" s="58">
        <v>64</v>
      </c>
    </row>
    <row r="7342" spans="2:2">
      <c r="B7342" s="58">
        <v>58</v>
      </c>
    </row>
    <row r="7343" spans="2:2">
      <c r="B7343" s="58">
        <v>68</v>
      </c>
    </row>
    <row r="7344" spans="2:2">
      <c r="B7344" s="58">
        <v>90</v>
      </c>
    </row>
    <row r="7345" spans="2:2">
      <c r="B7345" s="58">
        <v>61</v>
      </c>
    </row>
    <row r="7346" spans="2:2">
      <c r="B7346" s="58">
        <v>68</v>
      </c>
    </row>
    <row r="7347" spans="2:2">
      <c r="B7347" s="58">
        <v>56</v>
      </c>
    </row>
    <row r="7348" spans="2:2">
      <c r="B7348" s="58">
        <v>63</v>
      </c>
    </row>
    <row r="7349" spans="2:2">
      <c r="B7349" s="58">
        <v>52</v>
      </c>
    </row>
    <row r="7350" spans="2:2">
      <c r="B7350" s="58">
        <v>31</v>
      </c>
    </row>
    <row r="7351" spans="2:2">
      <c r="B7351" s="58">
        <v>52</v>
      </c>
    </row>
    <row r="7352" spans="2:2">
      <c r="B7352" s="58">
        <v>67</v>
      </c>
    </row>
    <row r="7353" spans="2:2">
      <c r="B7353" s="58">
        <v>79</v>
      </c>
    </row>
    <row r="7354" spans="2:2">
      <c r="B7354" s="58">
        <v>76</v>
      </c>
    </row>
    <row r="7355" spans="2:2">
      <c r="B7355" s="58">
        <v>97</v>
      </c>
    </row>
    <row r="7356" spans="2:2">
      <c r="B7356" s="58">
        <v>57</v>
      </c>
    </row>
    <row r="7357" spans="2:2">
      <c r="B7357" s="58">
        <v>53</v>
      </c>
    </row>
    <row r="7358" spans="2:2">
      <c r="B7358" s="58">
        <v>66</v>
      </c>
    </row>
    <row r="7359" spans="2:2">
      <c r="B7359" s="58">
        <v>83</v>
      </c>
    </row>
    <row r="7360" spans="2:2">
      <c r="B7360" s="58">
        <v>71</v>
      </c>
    </row>
    <row r="7361" spans="2:2">
      <c r="B7361" s="58">
        <v>51</v>
      </c>
    </row>
    <row r="7362" spans="2:2">
      <c r="B7362" s="58">
        <v>52</v>
      </c>
    </row>
    <row r="7363" spans="2:2">
      <c r="B7363" s="58">
        <v>53</v>
      </c>
    </row>
    <row r="7364" spans="2:2">
      <c r="B7364" s="58">
        <v>68</v>
      </c>
    </row>
    <row r="7365" spans="2:2">
      <c r="B7365" s="58">
        <v>68</v>
      </c>
    </row>
    <row r="7366" spans="2:2">
      <c r="B7366" s="58">
        <v>66</v>
      </c>
    </row>
    <row r="7367" spans="2:2">
      <c r="B7367" s="58">
        <v>59</v>
      </c>
    </row>
    <row r="7368" spans="2:2">
      <c r="B7368" s="58">
        <v>91</v>
      </c>
    </row>
    <row r="7369" spans="2:2">
      <c r="B7369" s="58">
        <v>57</v>
      </c>
    </row>
    <row r="7370" spans="2:2">
      <c r="B7370" s="118">
        <v>60</v>
      </c>
    </row>
    <row r="7371" spans="2:2">
      <c r="B7371" s="118">
        <v>60</v>
      </c>
    </row>
    <row r="7372" spans="2:2">
      <c r="B7372" s="118">
        <v>46</v>
      </c>
    </row>
    <row r="7373" spans="2:2">
      <c r="B7373" s="118">
        <v>52</v>
      </c>
    </row>
    <row r="7374" spans="2:2">
      <c r="B7374" s="118">
        <v>46</v>
      </c>
    </row>
    <row r="7375" spans="2:2">
      <c r="B7375" s="118">
        <v>46</v>
      </c>
    </row>
    <row r="7376" spans="2:2">
      <c r="B7376" s="118">
        <v>46</v>
      </c>
    </row>
    <row r="7377" spans="2:2">
      <c r="B7377" s="118">
        <v>46</v>
      </c>
    </row>
    <row r="7378" spans="2:2">
      <c r="B7378" s="118">
        <v>52</v>
      </c>
    </row>
    <row r="7379" spans="2:2">
      <c r="B7379" s="118">
        <v>52</v>
      </c>
    </row>
    <row r="7380" spans="2:2">
      <c r="B7380" s="118">
        <v>46</v>
      </c>
    </row>
    <row r="7381" spans="2:2">
      <c r="B7381" s="118">
        <v>39</v>
      </c>
    </row>
    <row r="7382" spans="2:2">
      <c r="B7382" s="118">
        <v>60</v>
      </c>
    </row>
    <row r="7383" spans="2:2">
      <c r="B7383" s="118">
        <v>39</v>
      </c>
    </row>
    <row r="7384" spans="2:2">
      <c r="B7384" s="118">
        <v>52</v>
      </c>
    </row>
    <row r="7385" spans="2:2">
      <c r="B7385" s="118">
        <v>60</v>
      </c>
    </row>
    <row r="7386" spans="2:2">
      <c r="B7386" s="118">
        <v>46</v>
      </c>
    </row>
    <row r="7387" spans="2:2">
      <c r="B7387" s="118">
        <v>39</v>
      </c>
    </row>
    <row r="7388" spans="2:2">
      <c r="B7388" s="118">
        <v>46</v>
      </c>
    </row>
    <row r="7389" spans="2:2">
      <c r="B7389" s="118">
        <v>60</v>
      </c>
    </row>
    <row r="7390" spans="2:2">
      <c r="B7390" s="118">
        <v>46</v>
      </c>
    </row>
    <row r="7391" spans="2:2">
      <c r="B7391" s="118">
        <v>46</v>
      </c>
    </row>
    <row r="7392" spans="2:2">
      <c r="B7392" s="46">
        <v>58</v>
      </c>
    </row>
    <row r="7393" spans="2:2">
      <c r="B7393" s="46">
        <v>57</v>
      </c>
    </row>
    <row r="7394" spans="2:2">
      <c r="B7394" s="46">
        <v>57</v>
      </c>
    </row>
    <row r="7395" spans="2:2">
      <c r="B7395" s="46">
        <v>61</v>
      </c>
    </row>
    <row r="7396" spans="2:2">
      <c r="B7396" s="46">
        <v>63</v>
      </c>
    </row>
    <row r="7397" spans="2:2">
      <c r="B7397" s="46">
        <v>57</v>
      </c>
    </row>
    <row r="7398" spans="2:2">
      <c r="B7398" s="46">
        <v>56</v>
      </c>
    </row>
    <row r="7399" spans="2:2">
      <c r="B7399" s="46">
        <v>57</v>
      </c>
    </row>
    <row r="7400" spans="2:2">
      <c r="B7400" s="46">
        <v>54</v>
      </c>
    </row>
    <row r="7401" spans="2:2">
      <c r="B7401" s="46">
        <v>64</v>
      </c>
    </row>
    <row r="7402" spans="2:2">
      <c r="B7402" s="46">
        <v>64</v>
      </c>
    </row>
    <row r="7403" spans="2:2">
      <c r="B7403" s="46">
        <v>70</v>
      </c>
    </row>
    <row r="7404" spans="2:2">
      <c r="B7404" s="46">
        <v>62</v>
      </c>
    </row>
    <row r="7405" spans="2:2">
      <c r="B7405" s="46">
        <v>85</v>
      </c>
    </row>
    <row r="7406" spans="2:2">
      <c r="B7406" s="46">
        <v>65</v>
      </c>
    </row>
    <row r="7407" spans="2:2">
      <c r="B7407" s="46">
        <v>66</v>
      </c>
    </row>
    <row r="7408" spans="2:2">
      <c r="B7408" s="46">
        <v>64</v>
      </c>
    </row>
    <row r="7409" spans="2:2">
      <c r="B7409" s="46">
        <v>60</v>
      </c>
    </row>
    <row r="7410" spans="2:2">
      <c r="B7410" s="46">
        <v>61</v>
      </c>
    </row>
    <row r="7411" spans="2:2">
      <c r="B7411" s="46">
        <v>58</v>
      </c>
    </row>
    <row r="7412" spans="2:2">
      <c r="B7412" s="46">
        <v>66</v>
      </c>
    </row>
    <row r="7413" spans="2:2">
      <c r="B7413" s="46">
        <v>64</v>
      </c>
    </row>
    <row r="7414" spans="2:2">
      <c r="B7414" s="46">
        <v>47</v>
      </c>
    </row>
    <row r="7415" spans="2:2">
      <c r="B7415" s="46">
        <v>51</v>
      </c>
    </row>
    <row r="7416" spans="2:2">
      <c r="B7416" s="46">
        <v>42</v>
      </c>
    </row>
    <row r="7417" spans="2:2">
      <c r="B7417" s="46">
        <v>47</v>
      </c>
    </row>
    <row r="7418" spans="2:2">
      <c r="B7418" s="46">
        <v>51</v>
      </c>
    </row>
    <row r="7419" spans="2:2">
      <c r="B7419" s="46">
        <v>63</v>
      </c>
    </row>
    <row r="7420" spans="2:2">
      <c r="B7420" s="46">
        <v>65</v>
      </c>
    </row>
    <row r="7421" spans="2:2">
      <c r="B7421" s="46">
        <v>79</v>
      </c>
    </row>
    <row r="7422" spans="2:2">
      <c r="B7422" s="46">
        <v>57</v>
      </c>
    </row>
    <row r="7423" spans="2:2">
      <c r="B7423" s="46">
        <v>56</v>
      </c>
    </row>
    <row r="7424" spans="2:2">
      <c r="B7424" s="46">
        <v>55</v>
      </c>
    </row>
    <row r="7425" spans="2:2">
      <c r="B7425" s="46">
        <v>55</v>
      </c>
    </row>
    <row r="7426" spans="2:2">
      <c r="B7426" s="46">
        <v>54</v>
      </c>
    </row>
    <row r="7427" spans="2:2">
      <c r="B7427" s="46">
        <v>53</v>
      </c>
    </row>
    <row r="7428" spans="2:2">
      <c r="B7428" s="46">
        <v>59</v>
      </c>
    </row>
    <row r="7429" spans="2:2">
      <c r="B7429" s="46">
        <v>55</v>
      </c>
    </row>
    <row r="7430" spans="2:2">
      <c r="B7430" s="46">
        <v>52</v>
      </c>
    </row>
    <row r="7431" spans="2:2">
      <c r="B7431" s="46">
        <v>54</v>
      </c>
    </row>
    <row r="7432" spans="2:2">
      <c r="B7432" s="46">
        <v>56</v>
      </c>
    </row>
    <row r="7433" spans="2:2">
      <c r="B7433" s="46">
        <v>53</v>
      </c>
    </row>
    <row r="7434" spans="2:2">
      <c r="B7434" s="46">
        <v>50</v>
      </c>
    </row>
    <row r="7435" spans="2:2">
      <c r="B7435" s="46">
        <v>52</v>
      </c>
    </row>
    <row r="7436" spans="2:2">
      <c r="B7436" s="46">
        <v>50</v>
      </c>
    </row>
    <row r="7437" spans="2:2">
      <c r="B7437" s="46">
        <v>58</v>
      </c>
    </row>
    <row r="7438" spans="2:2">
      <c r="B7438" s="46">
        <v>64</v>
      </c>
    </row>
    <row r="7439" spans="2:2">
      <c r="B7439" s="46">
        <v>61</v>
      </c>
    </row>
    <row r="7440" spans="2:2">
      <c r="B7440" s="46">
        <v>59</v>
      </c>
    </row>
    <row r="7441" spans="2:2">
      <c r="B7441" s="46">
        <v>52</v>
      </c>
    </row>
    <row r="7442" spans="2:2">
      <c r="B7442" s="46">
        <v>57</v>
      </c>
    </row>
    <row r="7443" spans="2:2">
      <c r="B7443" s="46">
        <v>63</v>
      </c>
    </row>
    <row r="7444" spans="2:2">
      <c r="B7444" s="46">
        <v>58</v>
      </c>
    </row>
    <row r="7445" spans="2:2">
      <c r="B7445" s="46">
        <v>73</v>
      </c>
    </row>
    <row r="7446" spans="2:2">
      <c r="B7446" s="46">
        <v>69</v>
      </c>
    </row>
    <row r="7447" spans="2:2">
      <c r="B7447" s="46">
        <v>73</v>
      </c>
    </row>
    <row r="7448" spans="2:2">
      <c r="B7448" s="46">
        <v>60</v>
      </c>
    </row>
    <row r="7449" spans="2:2">
      <c r="B7449" s="46">
        <v>74</v>
      </c>
    </row>
    <row r="7450" spans="2:2">
      <c r="B7450" s="46">
        <v>65</v>
      </c>
    </row>
    <row r="7451" spans="2:2">
      <c r="B7451" s="46">
        <v>62</v>
      </c>
    </row>
    <row r="7452" spans="2:2">
      <c r="B7452" s="46">
        <v>63</v>
      </c>
    </row>
    <row r="7453" spans="2:2">
      <c r="B7453" s="46">
        <v>59</v>
      </c>
    </row>
    <row r="7454" spans="2:2">
      <c r="B7454" s="46">
        <v>60</v>
      </c>
    </row>
    <row r="7455" spans="2:2">
      <c r="B7455" s="46">
        <v>56</v>
      </c>
    </row>
    <row r="7456" spans="2:2">
      <c r="B7456" s="46">
        <v>60</v>
      </c>
    </row>
    <row r="7457" spans="2:2">
      <c r="B7457" s="46">
        <v>62</v>
      </c>
    </row>
    <row r="7458" spans="2:2">
      <c r="B7458" s="46">
        <v>63</v>
      </c>
    </row>
    <row r="7459" spans="2:2">
      <c r="B7459" s="46">
        <v>64</v>
      </c>
    </row>
    <row r="7460" spans="2:2">
      <c r="B7460" s="46">
        <v>60</v>
      </c>
    </row>
    <row r="7461" spans="2:2">
      <c r="B7461" s="46">
        <v>54</v>
      </c>
    </row>
    <row r="7462" spans="2:2">
      <c r="B7462" s="46">
        <v>56</v>
      </c>
    </row>
    <row r="7463" spans="2:2">
      <c r="B7463" s="46">
        <v>58</v>
      </c>
    </row>
    <row r="7464" spans="2:2">
      <c r="B7464" s="46">
        <v>57</v>
      </c>
    </row>
    <row r="7465" spans="2:2">
      <c r="B7465" s="46">
        <v>58</v>
      </c>
    </row>
    <row r="7466" spans="2:2">
      <c r="B7466" s="46">
        <v>62</v>
      </c>
    </row>
    <row r="7467" spans="2:2">
      <c r="B7467" s="46">
        <v>56</v>
      </c>
    </row>
    <row r="7468" spans="2:2">
      <c r="B7468" s="46">
        <v>54</v>
      </c>
    </row>
    <row r="7469" spans="2:2">
      <c r="B7469" s="46">
        <v>56</v>
      </c>
    </row>
    <row r="7470" spans="2:2">
      <c r="B7470" s="46">
        <v>61</v>
      </c>
    </row>
    <row r="7471" spans="2:2">
      <c r="B7471" s="46">
        <v>60</v>
      </c>
    </row>
    <row r="7472" spans="2:2">
      <c r="B7472" s="46">
        <v>68</v>
      </c>
    </row>
    <row r="7473" spans="2:2">
      <c r="B7473" s="46">
        <v>59</v>
      </c>
    </row>
    <row r="7474" spans="2:2">
      <c r="B7474" s="46">
        <v>56</v>
      </c>
    </row>
    <row r="7475" spans="2:2">
      <c r="B7475" s="46">
        <v>59</v>
      </c>
    </row>
    <row r="7476" spans="2:2">
      <c r="B7476" s="46">
        <v>54</v>
      </c>
    </row>
    <row r="7477" spans="2:2">
      <c r="B7477" s="46">
        <v>54</v>
      </c>
    </row>
    <row r="7478" spans="2:2">
      <c r="B7478" s="238">
        <v>52</v>
      </c>
    </row>
    <row r="7479" spans="2:2">
      <c r="B7479" s="238">
        <v>60</v>
      </c>
    </row>
    <row r="7480" spans="2:2">
      <c r="B7480" s="238">
        <v>60</v>
      </c>
    </row>
    <row r="7481" spans="2:2">
      <c r="B7481" s="238">
        <v>46</v>
      </c>
    </row>
    <row r="7482" spans="2:2">
      <c r="B7482" s="238">
        <v>60</v>
      </c>
    </row>
    <row r="7483" spans="2:2">
      <c r="B7483" s="238">
        <v>52</v>
      </c>
    </row>
    <row r="7484" spans="2:2">
      <c r="B7484" s="238">
        <v>60</v>
      </c>
    </row>
    <row r="7485" spans="2:2">
      <c r="B7485" s="238">
        <v>60</v>
      </c>
    </row>
    <row r="7486" spans="2:2">
      <c r="B7486" s="238">
        <v>60</v>
      </c>
    </row>
    <row r="7487" spans="2:2">
      <c r="B7487" s="238">
        <v>60</v>
      </c>
    </row>
    <row r="7488" spans="2:2">
      <c r="B7488" s="238">
        <v>60</v>
      </c>
    </row>
    <row r="7489" spans="2:2">
      <c r="B7489" s="238">
        <v>60</v>
      </c>
    </row>
    <row r="7490" spans="2:2">
      <c r="B7490" s="238">
        <v>39</v>
      </c>
    </row>
    <row r="7491" spans="2:2">
      <c r="B7491" s="238">
        <v>52</v>
      </c>
    </row>
    <row r="7492" spans="2:2">
      <c r="B7492" s="238">
        <v>52</v>
      </c>
    </row>
    <row r="7493" spans="2:2">
      <c r="B7493" s="238">
        <v>60</v>
      </c>
    </row>
    <row r="7494" spans="2:2">
      <c r="B7494" s="238">
        <v>60</v>
      </c>
    </row>
    <row r="7495" spans="2:2">
      <c r="B7495" s="238">
        <v>46</v>
      </c>
    </row>
    <row r="7496" spans="2:2">
      <c r="B7496" s="238">
        <v>60</v>
      </c>
    </row>
    <row r="7497" spans="2:2">
      <c r="B7497" s="238">
        <v>60</v>
      </c>
    </row>
    <row r="7498" spans="2:2">
      <c r="B7498" s="238">
        <v>39</v>
      </c>
    </row>
    <row r="7499" spans="2:2">
      <c r="B7499" s="238">
        <v>60</v>
      </c>
    </row>
    <row r="7500" spans="2:2">
      <c r="B7500" s="238">
        <v>60</v>
      </c>
    </row>
    <row r="7501" spans="2:2">
      <c r="B7501" s="238">
        <v>39</v>
      </c>
    </row>
    <row r="7502" spans="2:2">
      <c r="B7502" s="238">
        <v>60</v>
      </c>
    </row>
    <row r="7503" spans="2:2">
      <c r="B7503" s="238">
        <v>60</v>
      </c>
    </row>
    <row r="7504" spans="2:2">
      <c r="B7504" s="238">
        <v>60</v>
      </c>
    </row>
    <row r="7505" spans="2:2">
      <c r="B7505" s="238">
        <v>60</v>
      </c>
    </row>
    <row r="7506" spans="2:2">
      <c r="B7506" s="238">
        <v>60</v>
      </c>
    </row>
    <row r="7507" spans="2:2">
      <c r="B7507" s="238">
        <v>60</v>
      </c>
    </row>
    <row r="7508" spans="2:2">
      <c r="B7508" s="238">
        <v>60</v>
      </c>
    </row>
    <row r="7509" spans="2:2">
      <c r="B7509" s="238">
        <v>60</v>
      </c>
    </row>
    <row r="7510" spans="2:2">
      <c r="B7510" s="238">
        <v>60</v>
      </c>
    </row>
    <row r="7511" spans="2:2">
      <c r="B7511" s="238">
        <v>39</v>
      </c>
    </row>
    <row r="7512" spans="2:2">
      <c r="B7512" s="238">
        <v>60</v>
      </c>
    </row>
    <row r="7513" spans="2:2">
      <c r="B7513" s="238">
        <v>39</v>
      </c>
    </row>
    <row r="7514" spans="2:2">
      <c r="B7514" s="238">
        <v>52</v>
      </c>
    </row>
    <row r="7515" spans="2:2">
      <c r="B7515" s="238">
        <v>60</v>
      </c>
    </row>
    <row r="7516" spans="2:2">
      <c r="B7516" s="238">
        <v>52</v>
      </c>
    </row>
    <row r="7517" spans="2:2">
      <c r="B7517" s="238">
        <v>60</v>
      </c>
    </row>
    <row r="7518" spans="2:2">
      <c r="B7518" s="238">
        <v>60</v>
      </c>
    </row>
    <row r="7519" spans="2:2">
      <c r="B7519" s="238">
        <v>60</v>
      </c>
    </row>
    <row r="7520" spans="2:2">
      <c r="B7520" s="238">
        <v>60</v>
      </c>
    </row>
    <row r="7521" spans="2:2">
      <c r="B7521" s="238">
        <v>60</v>
      </c>
    </row>
    <row r="7522" spans="2:2">
      <c r="B7522" s="238">
        <v>46</v>
      </c>
    </row>
    <row r="7523" spans="2:2">
      <c r="B7523" s="238">
        <v>60</v>
      </c>
    </row>
    <row r="7524" spans="2:2">
      <c r="B7524" s="238">
        <v>60</v>
      </c>
    </row>
    <row r="7525" spans="2:2">
      <c r="B7525" s="238">
        <v>60</v>
      </c>
    </row>
    <row r="7526" spans="2:2">
      <c r="B7526" s="238">
        <v>60</v>
      </c>
    </row>
    <row r="7527" spans="2:2">
      <c r="B7527" s="238">
        <v>60</v>
      </c>
    </row>
    <row r="7528" spans="2:2">
      <c r="B7528" s="238">
        <v>60</v>
      </c>
    </row>
    <row r="7529" spans="2:2">
      <c r="B7529" s="238">
        <v>60</v>
      </c>
    </row>
    <row r="7530" spans="2:2">
      <c r="B7530" s="238">
        <v>60</v>
      </c>
    </row>
    <row r="7531" spans="2:2">
      <c r="B7531" s="238">
        <v>60</v>
      </c>
    </row>
    <row r="7532" spans="2:2">
      <c r="B7532" s="238">
        <v>60</v>
      </c>
    </row>
    <row r="7533" spans="2:2">
      <c r="B7533" s="238">
        <v>52</v>
      </c>
    </row>
    <row r="7534" spans="2:2">
      <c r="B7534" s="238">
        <v>60</v>
      </c>
    </row>
    <row r="7535" spans="2:2">
      <c r="B7535" s="238">
        <v>60</v>
      </c>
    </row>
    <row r="7536" spans="2:2">
      <c r="B7536" s="238">
        <v>60</v>
      </c>
    </row>
    <row r="7537" spans="2:2">
      <c r="B7537" s="238">
        <v>60</v>
      </c>
    </row>
    <row r="7538" spans="2:2">
      <c r="B7538" s="238">
        <v>60</v>
      </c>
    </row>
    <row r="7539" spans="2:2">
      <c r="B7539" s="238">
        <v>52</v>
      </c>
    </row>
    <row r="7540" spans="2:2">
      <c r="B7540" s="238">
        <v>39</v>
      </c>
    </row>
    <row r="7541" spans="2:2">
      <c r="B7541" s="238">
        <v>39</v>
      </c>
    </row>
    <row r="7542" spans="2:2">
      <c r="B7542" s="328">
        <v>60</v>
      </c>
    </row>
    <row r="7543" spans="2:2">
      <c r="B7543" s="328">
        <v>60</v>
      </c>
    </row>
    <row r="7544" spans="2:2">
      <c r="B7544" s="328">
        <v>46</v>
      </c>
    </row>
    <row r="7545" spans="2:2">
      <c r="B7545" s="328">
        <v>52</v>
      </c>
    </row>
    <row r="7546" spans="2:2">
      <c r="B7546" s="328">
        <v>46</v>
      </c>
    </row>
    <row r="7547" spans="2:2">
      <c r="B7547" s="328">
        <v>46</v>
      </c>
    </row>
    <row r="7548" spans="2:2">
      <c r="B7548" s="328">
        <v>46</v>
      </c>
    </row>
    <row r="7549" spans="2:2">
      <c r="B7549" s="328">
        <v>46</v>
      </c>
    </row>
    <row r="7550" spans="2:2">
      <c r="B7550" s="328">
        <v>52</v>
      </c>
    </row>
    <row r="7551" spans="2:2">
      <c r="B7551" s="328">
        <v>52</v>
      </c>
    </row>
    <row r="7552" spans="2:2">
      <c r="B7552" s="328">
        <v>46</v>
      </c>
    </row>
    <row r="7553" spans="2:2">
      <c r="B7553" s="328">
        <v>39</v>
      </c>
    </row>
    <row r="7554" spans="2:2">
      <c r="B7554" s="328">
        <v>60</v>
      </c>
    </row>
    <row r="7555" spans="2:2">
      <c r="B7555" s="328">
        <v>39</v>
      </c>
    </row>
    <row r="7556" spans="2:2">
      <c r="B7556" s="328">
        <v>52</v>
      </c>
    </row>
    <row r="7557" spans="2:2">
      <c r="B7557" s="328">
        <v>60</v>
      </c>
    </row>
    <row r="7558" spans="2:2">
      <c r="B7558" s="328">
        <v>46</v>
      </c>
    </row>
    <row r="7559" spans="2:2">
      <c r="B7559" s="328">
        <v>39</v>
      </c>
    </row>
    <row r="7560" spans="2:2">
      <c r="B7560" s="328">
        <v>46</v>
      </c>
    </row>
    <row r="7561" spans="2:2">
      <c r="B7561" s="328">
        <v>60</v>
      </c>
    </row>
    <row r="7562" spans="2:2">
      <c r="B7562" s="328">
        <v>46</v>
      </c>
    </row>
    <row r="7563" spans="2:2">
      <c r="B7563" s="328">
        <v>46</v>
      </c>
    </row>
    <row r="7564" spans="2:2">
      <c r="B7564" s="328">
        <v>39</v>
      </c>
    </row>
    <row r="7565" spans="2:2">
      <c r="B7565" s="328">
        <v>52</v>
      </c>
    </row>
    <row r="7566" spans="2:2">
      <c r="B7566" s="328">
        <v>52</v>
      </c>
    </row>
    <row r="7567" spans="2:2">
      <c r="B7567" s="328">
        <v>52</v>
      </c>
    </row>
    <row r="7568" spans="2:2">
      <c r="B7568" s="328">
        <v>52</v>
      </c>
    </row>
    <row r="7569" spans="2:2">
      <c r="B7569" s="328">
        <v>52</v>
      </c>
    </row>
    <row r="7570" spans="2:2">
      <c r="B7570" s="328">
        <v>46</v>
      </c>
    </row>
    <row r="7571" spans="2:2">
      <c r="B7571" s="328">
        <v>60</v>
      </c>
    </row>
    <row r="7572" spans="2:2">
      <c r="B7572" s="328">
        <v>46</v>
      </c>
    </row>
    <row r="7573" spans="2:2">
      <c r="B7573" s="328">
        <v>60</v>
      </c>
    </row>
    <row r="7574" spans="2:2">
      <c r="B7574" s="328">
        <v>46</v>
      </c>
    </row>
    <row r="7575" spans="2:2">
      <c r="B7575" s="328">
        <v>60</v>
      </c>
    </row>
    <row r="7576" spans="2:2">
      <c r="B7576" s="328">
        <v>60</v>
      </c>
    </row>
    <row r="7577" spans="2:2">
      <c r="B7577" s="328">
        <v>60</v>
      </c>
    </row>
    <row r="7578" spans="2:2">
      <c r="B7578" s="328">
        <v>39</v>
      </c>
    </row>
    <row r="7579" spans="2:2">
      <c r="B7579" s="328">
        <v>46</v>
      </c>
    </row>
    <row r="7580" spans="2:2">
      <c r="B7580" s="328">
        <v>60</v>
      </c>
    </row>
    <row r="7581" spans="2:2">
      <c r="B7581" s="328">
        <v>46</v>
      </c>
    </row>
    <row r="7582" spans="2:2">
      <c r="B7582" s="328">
        <v>60</v>
      </c>
    </row>
    <row r="7583" spans="2:2">
      <c r="B7583" s="328">
        <v>52</v>
      </c>
    </row>
    <row r="7584" spans="2:2">
      <c r="B7584" s="328">
        <v>60</v>
      </c>
    </row>
    <row r="7585" spans="2:2">
      <c r="B7585" s="328">
        <v>52</v>
      </c>
    </row>
    <row r="7586" spans="2:2">
      <c r="B7586" s="328">
        <v>39</v>
      </c>
    </row>
    <row r="7587" spans="2:2">
      <c r="B7587" s="328">
        <v>46</v>
      </c>
    </row>
    <row r="7588" spans="2:2">
      <c r="B7588" s="328">
        <v>39</v>
      </c>
    </row>
    <row r="7589" spans="2:2">
      <c r="B7589" s="328">
        <v>60</v>
      </c>
    </row>
    <row r="7590" spans="2:2">
      <c r="B7590" s="328">
        <v>60</v>
      </c>
    </row>
    <row r="7591" spans="2:2">
      <c r="B7591" s="328">
        <v>52</v>
      </c>
    </row>
    <row r="7592" spans="2:2">
      <c r="B7592" s="328">
        <v>52</v>
      </c>
    </row>
    <row r="7593" spans="2:2">
      <c r="B7593" s="328">
        <v>60</v>
      </c>
    </row>
    <row r="7594" spans="2:2">
      <c r="B7594" s="328">
        <v>60</v>
      </c>
    </row>
    <row r="7595" spans="2:2">
      <c r="B7595" s="328">
        <v>46</v>
      </c>
    </row>
    <row r="7596" spans="2:2">
      <c r="B7596" s="328">
        <v>60</v>
      </c>
    </row>
    <row r="7597" spans="2:2">
      <c r="B7597" s="328">
        <v>52</v>
      </c>
    </row>
    <row r="7598" spans="2:2">
      <c r="B7598" s="328">
        <v>60</v>
      </c>
    </row>
    <row r="7599" spans="2:2">
      <c r="B7599" s="328">
        <v>60</v>
      </c>
    </row>
    <row r="7600" spans="2:2">
      <c r="B7600" s="328">
        <v>60</v>
      </c>
    </row>
    <row r="7601" spans="2:2">
      <c r="B7601" s="328">
        <v>60</v>
      </c>
    </row>
    <row r="7602" spans="2:2">
      <c r="B7602" s="328">
        <v>60</v>
      </c>
    </row>
    <row r="7603" spans="2:2">
      <c r="B7603" s="328">
        <v>60</v>
      </c>
    </row>
    <row r="7604" spans="2:2">
      <c r="B7604" s="328">
        <v>39</v>
      </c>
    </row>
    <row r="7605" spans="2:2">
      <c r="B7605" s="328">
        <v>52</v>
      </c>
    </row>
    <row r="7606" spans="2:2">
      <c r="B7606" s="328">
        <v>52</v>
      </c>
    </row>
    <row r="7607" spans="2:2">
      <c r="B7607" s="328">
        <v>60</v>
      </c>
    </row>
    <row r="7608" spans="2:2">
      <c r="B7608" s="328">
        <v>60</v>
      </c>
    </row>
    <row r="7609" spans="2:2">
      <c r="B7609" s="328">
        <v>46</v>
      </c>
    </row>
    <row r="7610" spans="2:2">
      <c r="B7610" s="328">
        <v>60</v>
      </c>
    </row>
    <row r="7611" spans="2:2">
      <c r="B7611" s="328">
        <v>60</v>
      </c>
    </row>
    <row r="7612" spans="2:2">
      <c r="B7612" s="328">
        <v>39</v>
      </c>
    </row>
    <row r="7613" spans="2:2">
      <c r="B7613" s="328">
        <v>60</v>
      </c>
    </row>
    <row r="7614" spans="2:2">
      <c r="B7614" s="328">
        <v>60</v>
      </c>
    </row>
    <row r="7615" spans="2:2">
      <c r="B7615" s="328">
        <v>39</v>
      </c>
    </row>
    <row r="7616" spans="2:2">
      <c r="B7616" s="328">
        <v>60</v>
      </c>
    </row>
    <row r="7617" spans="2:2">
      <c r="B7617" s="328">
        <v>60</v>
      </c>
    </row>
    <row r="7618" spans="2:2">
      <c r="B7618" s="328">
        <v>60</v>
      </c>
    </row>
    <row r="7619" spans="2:2">
      <c r="B7619" s="328">
        <v>60</v>
      </c>
    </row>
    <row r="7620" spans="2:2">
      <c r="B7620" s="328">
        <v>60</v>
      </c>
    </row>
    <row r="7621" spans="2:2">
      <c r="B7621" s="328">
        <v>60</v>
      </c>
    </row>
    <row r="7622" spans="2:2">
      <c r="B7622" s="328">
        <v>60</v>
      </c>
    </row>
    <row r="7623" spans="2:2">
      <c r="B7623" s="328">
        <v>60</v>
      </c>
    </row>
    <row r="7624" spans="2:2">
      <c r="B7624" s="328">
        <v>60</v>
      </c>
    </row>
    <row r="7625" spans="2:2">
      <c r="B7625" s="328">
        <v>39</v>
      </c>
    </row>
    <row r="7626" spans="2:2">
      <c r="B7626" s="328">
        <v>60</v>
      </c>
    </row>
    <row r="7627" spans="2:2">
      <c r="B7627" s="328">
        <v>39</v>
      </c>
    </row>
    <row r="7628" spans="2:2">
      <c r="B7628" s="328">
        <v>52</v>
      </c>
    </row>
    <row r="7629" spans="2:2">
      <c r="B7629" s="328">
        <v>60</v>
      </c>
    </row>
    <row r="7630" spans="2:2">
      <c r="B7630" s="328">
        <v>52</v>
      </c>
    </row>
    <row r="7631" spans="2:2">
      <c r="B7631" s="328">
        <v>60</v>
      </c>
    </row>
    <row r="7632" spans="2:2">
      <c r="B7632" s="328">
        <v>60</v>
      </c>
    </row>
    <row r="7633" spans="2:2">
      <c r="B7633" s="328">
        <v>60</v>
      </c>
    </row>
    <row r="7634" spans="2:2">
      <c r="B7634" s="328">
        <v>60</v>
      </c>
    </row>
    <row r="7635" spans="2:2">
      <c r="B7635" s="328">
        <v>60</v>
      </c>
    </row>
    <row r="7636" spans="2:2">
      <c r="B7636" s="328">
        <v>46</v>
      </c>
    </row>
    <row r="7637" spans="2:2">
      <c r="B7637" s="328">
        <v>60</v>
      </c>
    </row>
    <row r="7638" spans="2:2">
      <c r="B7638" s="328">
        <v>60</v>
      </c>
    </row>
    <row r="7639" spans="2:2">
      <c r="B7639" s="328">
        <v>60</v>
      </c>
    </row>
    <row r="7640" spans="2:2">
      <c r="B7640" s="328">
        <v>60</v>
      </c>
    </row>
    <row r="7641" spans="2:2">
      <c r="B7641" s="328">
        <v>60</v>
      </c>
    </row>
    <row r="7642" spans="2:2">
      <c r="B7642" s="328">
        <v>60</v>
      </c>
    </row>
    <row r="7643" spans="2:2">
      <c r="B7643" s="328">
        <v>60</v>
      </c>
    </row>
    <row r="7644" spans="2:2">
      <c r="B7644" s="328">
        <v>60</v>
      </c>
    </row>
    <row r="7645" spans="2:2">
      <c r="B7645" s="328">
        <v>60</v>
      </c>
    </row>
    <row r="7646" spans="2:2">
      <c r="B7646" s="328">
        <v>60</v>
      </c>
    </row>
    <row r="7647" spans="2:2">
      <c r="B7647" s="328">
        <v>52</v>
      </c>
    </row>
    <row r="7648" spans="2:2">
      <c r="B7648" s="328">
        <v>60</v>
      </c>
    </row>
    <row r="7649" spans="2:2">
      <c r="B7649" s="328">
        <v>60</v>
      </c>
    </row>
    <row r="7650" spans="2:2">
      <c r="B7650" s="328">
        <v>60</v>
      </c>
    </row>
    <row r="7651" spans="2:2">
      <c r="B7651" s="328">
        <v>60</v>
      </c>
    </row>
    <row r="7652" spans="2:2">
      <c r="B7652" s="328">
        <v>60</v>
      </c>
    </row>
    <row r="7653" spans="2:2">
      <c r="B7653" s="328">
        <v>52</v>
      </c>
    </row>
    <row r="7654" spans="2:2">
      <c r="B7654" s="328">
        <v>39</v>
      </c>
    </row>
    <row r="7655" spans="2:2">
      <c r="B7655" s="328">
        <v>39</v>
      </c>
    </row>
    <row r="7656" spans="2:2">
      <c r="B7656" s="328">
        <v>60</v>
      </c>
    </row>
    <row r="7657" spans="2:2">
      <c r="B7657" s="328">
        <v>52</v>
      </c>
    </row>
    <row r="7658" spans="2:2">
      <c r="B7658" s="328">
        <v>52</v>
      </c>
    </row>
    <row r="7659" spans="2:2">
      <c r="B7659" s="328">
        <v>39</v>
      </c>
    </row>
    <row r="7660" spans="2:2">
      <c r="B7660" s="328">
        <v>60</v>
      </c>
    </row>
    <row r="7661" spans="2:2">
      <c r="B7661" s="328">
        <v>60</v>
      </c>
    </row>
    <row r="7662" spans="2:2">
      <c r="B7662" s="328">
        <v>60</v>
      </c>
    </row>
    <row r="7663" spans="2:2">
      <c r="B7663" s="328">
        <v>60</v>
      </c>
    </row>
    <row r="7664" spans="2:2">
      <c r="B7664" s="328">
        <v>60</v>
      </c>
    </row>
    <row r="7665" spans="2:2">
      <c r="B7665" s="328">
        <v>60</v>
      </c>
    </row>
    <row r="7666" spans="2:2">
      <c r="B7666" s="328">
        <v>60</v>
      </c>
    </row>
    <row r="7667" spans="2:2">
      <c r="B7667" s="328">
        <v>52</v>
      </c>
    </row>
    <row r="7668" spans="2:2">
      <c r="B7668" s="328">
        <v>52</v>
      </c>
    </row>
    <row r="7669" spans="2:2">
      <c r="B7669" s="328">
        <v>39</v>
      </c>
    </row>
    <row r="7670" spans="2:2">
      <c r="B7670" s="328">
        <v>52</v>
      </c>
    </row>
    <row r="7671" spans="2:2">
      <c r="B7671" s="328">
        <v>39</v>
      </c>
    </row>
    <row r="7672" spans="2:2">
      <c r="B7672" s="328">
        <v>60</v>
      </c>
    </row>
    <row r="7673" spans="2:2">
      <c r="B7673" s="301">
        <v>86.2</v>
      </c>
    </row>
    <row r="7674" spans="2:2">
      <c r="B7674" s="301">
        <v>65.2</v>
      </c>
    </row>
    <row r="7675" spans="2:2">
      <c r="B7675" s="301">
        <v>52.4</v>
      </c>
    </row>
    <row r="7676" spans="2:2">
      <c r="B7676" s="301">
        <v>64.5</v>
      </c>
    </row>
    <row r="7677" spans="2:2">
      <c r="B7677" s="301">
        <v>79.400000000000006</v>
      </c>
    </row>
    <row r="7678" spans="2:2">
      <c r="B7678" s="301">
        <v>68.2</v>
      </c>
    </row>
    <row r="7679" spans="2:2">
      <c r="B7679" s="301">
        <v>54.3</v>
      </c>
    </row>
    <row r="7680" spans="2:2">
      <c r="B7680" s="301">
        <v>69.5</v>
      </c>
    </row>
    <row r="7681" spans="2:2">
      <c r="B7681" s="301">
        <v>79.2</v>
      </c>
    </row>
    <row r="7682" spans="2:2">
      <c r="B7682" s="301">
        <v>66.400000000000006</v>
      </c>
    </row>
    <row r="7683" spans="2:2">
      <c r="B7683" s="301">
        <v>74.2</v>
      </c>
    </row>
    <row r="7684" spans="2:2">
      <c r="B7684" s="301">
        <v>79.3</v>
      </c>
    </row>
    <row r="7685" spans="2:2">
      <c r="B7685" s="301">
        <v>74.5</v>
      </c>
    </row>
    <row r="7686" spans="2:2">
      <c r="B7686" s="301">
        <v>59.5</v>
      </c>
    </row>
    <row r="7687" spans="2:2">
      <c r="B7687" s="301">
        <v>76.2</v>
      </c>
    </row>
    <row r="7688" spans="2:2">
      <c r="B7688" s="301">
        <v>76.900000000000006</v>
      </c>
    </row>
    <row r="7689" spans="2:2">
      <c r="B7689" s="301">
        <v>65.400000000000006</v>
      </c>
    </row>
    <row r="7690" spans="2:2">
      <c r="B7690" s="301">
        <v>58.8</v>
      </c>
    </row>
    <row r="7691" spans="2:2">
      <c r="B7691" s="301">
        <v>51.5</v>
      </c>
    </row>
    <row r="7692" spans="2:2">
      <c r="B7692" s="301">
        <v>52.3</v>
      </c>
    </row>
    <row r="7693" spans="2:2">
      <c r="B7693" s="301">
        <v>72.400000000000006</v>
      </c>
    </row>
    <row r="7694" spans="2:2">
      <c r="B7694" s="301">
        <v>68.400000000000006</v>
      </c>
    </row>
    <row r="7695" spans="2:2">
      <c r="B7695" s="301">
        <v>51.7</v>
      </c>
    </row>
    <row r="7696" spans="2:2">
      <c r="B7696" s="301">
        <v>80.400000000000006</v>
      </c>
    </row>
    <row r="7697" spans="1:10">
      <c r="B7697" s="301">
        <v>62.5</v>
      </c>
    </row>
    <row r="7699" spans="1:10">
      <c r="A7699" t="s">
        <v>2609</v>
      </c>
    </row>
    <row r="7700" spans="1:10">
      <c r="A7700" t="s">
        <v>10</v>
      </c>
    </row>
    <row r="7701" spans="1:10">
      <c r="B7701" s="31">
        <v>65</v>
      </c>
      <c r="D7701" t="s">
        <v>2623</v>
      </c>
      <c r="E7701">
        <f>COUNT(B7701:B10253)</f>
        <v>2553</v>
      </c>
      <c r="G7701">
        <f>E7703</f>
        <v>26</v>
      </c>
      <c r="H7701">
        <f>G7701+$E$7706</f>
        <v>27</v>
      </c>
      <c r="I7701" s="31" t="str">
        <f>CONCATENATE(G7701:G7730,"-",H7701:H7730)</f>
        <v>26-27</v>
      </c>
      <c r="J7701">
        <f t="array" ref="J7701:J7730">FREQUENCY(B7701:B10253,H7701:H7730)</f>
        <v>2</v>
      </c>
    </row>
    <row r="7702" spans="1:10">
      <c r="B7702" s="31">
        <v>48</v>
      </c>
      <c r="D7702" t="s">
        <v>2624</v>
      </c>
      <c r="E7702">
        <f>MAX(B7701:B10253)</f>
        <v>85</v>
      </c>
      <c r="G7702">
        <f>H7701+1</f>
        <v>28</v>
      </c>
      <c r="H7702">
        <f t="shared" ref="H7702:H7730" si="24">G7702+$E$7706</f>
        <v>29</v>
      </c>
      <c r="I7702" s="31" t="str">
        <f t="shared" ref="I7702:I7730" si="25">CONCATENATE(G7702:G7731,"-",H7702:H7731)</f>
        <v>28-29</v>
      </c>
      <c r="J7702">
        <v>2</v>
      </c>
    </row>
    <row r="7703" spans="1:10">
      <c r="B7703" s="31">
        <v>53</v>
      </c>
      <c r="D7703" t="s">
        <v>2625</v>
      </c>
      <c r="E7703">
        <f>MIN(B7701:B10253)</f>
        <v>26</v>
      </c>
      <c r="G7703">
        <f t="shared" ref="G7703:G7730" si="26">H7702+1</f>
        <v>30</v>
      </c>
      <c r="H7703">
        <f t="shared" si="24"/>
        <v>31</v>
      </c>
      <c r="I7703" s="31" t="str">
        <f t="shared" si="25"/>
        <v>30-31</v>
      </c>
      <c r="J7703">
        <v>16</v>
      </c>
    </row>
    <row r="7704" spans="1:10">
      <c r="B7704" s="31">
        <v>57</v>
      </c>
      <c r="D7704" t="s">
        <v>2514</v>
      </c>
      <c r="E7704">
        <f>E7702-E7703</f>
        <v>59</v>
      </c>
      <c r="G7704">
        <f t="shared" si="26"/>
        <v>32</v>
      </c>
      <c r="H7704">
        <f t="shared" si="24"/>
        <v>33</v>
      </c>
      <c r="I7704" s="31" t="str">
        <f t="shared" si="25"/>
        <v>32-33</v>
      </c>
      <c r="J7704">
        <v>38</v>
      </c>
    </row>
    <row r="7705" spans="1:10">
      <c r="B7705" s="31">
        <v>65</v>
      </c>
      <c r="D7705" t="s">
        <v>2626</v>
      </c>
      <c r="E7705">
        <v>59</v>
      </c>
      <c r="G7705">
        <f t="shared" si="26"/>
        <v>34</v>
      </c>
      <c r="H7705">
        <f t="shared" si="24"/>
        <v>35</v>
      </c>
      <c r="I7705" s="31" t="str">
        <f t="shared" si="25"/>
        <v>34-35</v>
      </c>
      <c r="J7705">
        <v>84</v>
      </c>
    </row>
    <row r="7706" spans="1:10">
      <c r="B7706" s="31">
        <v>53</v>
      </c>
      <c r="D7706" t="s">
        <v>2627</v>
      </c>
      <c r="E7706">
        <v>1</v>
      </c>
      <c r="G7706">
        <f t="shared" si="26"/>
        <v>36</v>
      </c>
      <c r="H7706">
        <f t="shared" si="24"/>
        <v>37</v>
      </c>
      <c r="I7706" s="31" t="str">
        <f t="shared" si="25"/>
        <v>36-37</v>
      </c>
      <c r="J7706">
        <v>119</v>
      </c>
    </row>
    <row r="7707" spans="1:10">
      <c r="B7707" s="31">
        <v>63</v>
      </c>
      <c r="G7707">
        <f t="shared" si="26"/>
        <v>38</v>
      </c>
      <c r="H7707">
        <f t="shared" si="24"/>
        <v>39</v>
      </c>
      <c r="I7707" s="31" t="str">
        <f t="shared" si="25"/>
        <v>38-39</v>
      </c>
      <c r="J7707">
        <v>139</v>
      </c>
    </row>
    <row r="7708" spans="1:10">
      <c r="B7708" s="31">
        <v>65</v>
      </c>
      <c r="G7708">
        <f t="shared" si="26"/>
        <v>40</v>
      </c>
      <c r="H7708">
        <f t="shared" si="24"/>
        <v>41</v>
      </c>
      <c r="I7708" s="31" t="str">
        <f t="shared" si="25"/>
        <v>40-41</v>
      </c>
      <c r="J7708">
        <v>118</v>
      </c>
    </row>
    <row r="7709" spans="1:10">
      <c r="B7709" s="31">
        <v>52</v>
      </c>
      <c r="G7709">
        <f t="shared" si="26"/>
        <v>42</v>
      </c>
      <c r="H7709">
        <f t="shared" si="24"/>
        <v>43</v>
      </c>
      <c r="I7709" s="31" t="str">
        <f t="shared" si="25"/>
        <v>42-43</v>
      </c>
      <c r="J7709">
        <v>158</v>
      </c>
    </row>
    <row r="7710" spans="1:10">
      <c r="B7710" s="31">
        <v>51</v>
      </c>
      <c r="G7710">
        <f t="shared" si="26"/>
        <v>44</v>
      </c>
      <c r="H7710">
        <f t="shared" si="24"/>
        <v>45</v>
      </c>
      <c r="I7710" s="31" t="str">
        <f t="shared" si="25"/>
        <v>44-45</v>
      </c>
      <c r="J7710">
        <v>164</v>
      </c>
    </row>
    <row r="7711" spans="1:10">
      <c r="B7711" s="31">
        <v>72</v>
      </c>
      <c r="G7711">
        <f t="shared" si="26"/>
        <v>46</v>
      </c>
      <c r="H7711">
        <f t="shared" si="24"/>
        <v>47</v>
      </c>
      <c r="I7711" s="31" t="str">
        <f t="shared" si="25"/>
        <v>46-47</v>
      </c>
      <c r="J7711">
        <v>182</v>
      </c>
    </row>
    <row r="7712" spans="1:10">
      <c r="B7712" s="31">
        <v>48</v>
      </c>
      <c r="G7712">
        <f t="shared" si="26"/>
        <v>48</v>
      </c>
      <c r="H7712">
        <f t="shared" si="24"/>
        <v>49</v>
      </c>
      <c r="I7712" s="31" t="str">
        <f t="shared" si="25"/>
        <v>48-49</v>
      </c>
      <c r="J7712">
        <v>201</v>
      </c>
    </row>
    <row r="7713" spans="2:10">
      <c r="B7713" s="31">
        <v>46</v>
      </c>
      <c r="G7713">
        <f t="shared" si="26"/>
        <v>50</v>
      </c>
      <c r="H7713">
        <f t="shared" si="24"/>
        <v>51</v>
      </c>
      <c r="I7713" s="31" t="str">
        <f t="shared" si="25"/>
        <v>50-51</v>
      </c>
      <c r="J7713">
        <v>186</v>
      </c>
    </row>
    <row r="7714" spans="2:10">
      <c r="B7714" s="31">
        <v>45</v>
      </c>
      <c r="G7714">
        <f t="shared" si="26"/>
        <v>52</v>
      </c>
      <c r="H7714">
        <f t="shared" si="24"/>
        <v>53</v>
      </c>
      <c r="I7714" s="31" t="str">
        <f t="shared" si="25"/>
        <v>52-53</v>
      </c>
      <c r="J7714">
        <v>229</v>
      </c>
    </row>
    <row r="7715" spans="2:10">
      <c r="B7715" s="31">
        <v>47</v>
      </c>
      <c r="G7715">
        <f t="shared" si="26"/>
        <v>54</v>
      </c>
      <c r="H7715">
        <f t="shared" si="24"/>
        <v>55</v>
      </c>
      <c r="I7715" s="31" t="str">
        <f t="shared" si="25"/>
        <v>54-55</v>
      </c>
      <c r="J7715">
        <v>268</v>
      </c>
    </row>
    <row r="7716" spans="2:10">
      <c r="B7716" s="31">
        <v>46</v>
      </c>
      <c r="G7716">
        <f t="shared" si="26"/>
        <v>56</v>
      </c>
      <c r="H7716">
        <f t="shared" si="24"/>
        <v>57</v>
      </c>
      <c r="I7716" s="31" t="str">
        <f t="shared" si="25"/>
        <v>56-57</v>
      </c>
      <c r="J7716">
        <v>170</v>
      </c>
    </row>
    <row r="7717" spans="2:10">
      <c r="B7717" s="31">
        <v>47</v>
      </c>
      <c r="G7717">
        <f t="shared" si="26"/>
        <v>58</v>
      </c>
      <c r="H7717">
        <f t="shared" si="24"/>
        <v>59</v>
      </c>
      <c r="I7717" s="31" t="str">
        <f t="shared" si="25"/>
        <v>58-59</v>
      </c>
      <c r="J7717">
        <v>149</v>
      </c>
    </row>
    <row r="7718" spans="2:10">
      <c r="B7718" s="31">
        <v>48</v>
      </c>
      <c r="G7718">
        <f t="shared" si="26"/>
        <v>60</v>
      </c>
      <c r="H7718">
        <f t="shared" si="24"/>
        <v>61</v>
      </c>
      <c r="I7718" s="31" t="str">
        <f t="shared" si="25"/>
        <v>60-61</v>
      </c>
      <c r="J7718">
        <v>118</v>
      </c>
    </row>
    <row r="7719" spans="2:10">
      <c r="B7719" s="31">
        <v>50</v>
      </c>
      <c r="G7719">
        <f t="shared" si="26"/>
        <v>62</v>
      </c>
      <c r="H7719">
        <f t="shared" si="24"/>
        <v>63</v>
      </c>
      <c r="I7719" s="31" t="str">
        <f t="shared" si="25"/>
        <v>62-63</v>
      </c>
      <c r="J7719">
        <v>59</v>
      </c>
    </row>
    <row r="7720" spans="2:10">
      <c r="B7720" s="31">
        <v>48</v>
      </c>
      <c r="G7720">
        <f t="shared" si="26"/>
        <v>64</v>
      </c>
      <c r="H7720">
        <f t="shared" si="24"/>
        <v>65</v>
      </c>
      <c r="I7720" s="31" t="str">
        <f t="shared" si="25"/>
        <v>64-65</v>
      </c>
      <c r="J7720">
        <v>34</v>
      </c>
    </row>
    <row r="7721" spans="2:10">
      <c r="B7721" s="31">
        <v>46</v>
      </c>
      <c r="G7721">
        <f t="shared" si="26"/>
        <v>66</v>
      </c>
      <c r="H7721">
        <f t="shared" si="24"/>
        <v>67</v>
      </c>
      <c r="I7721" s="31" t="str">
        <f t="shared" si="25"/>
        <v>66-67</v>
      </c>
      <c r="J7721">
        <v>27</v>
      </c>
    </row>
    <row r="7722" spans="2:10">
      <c r="B7722" s="31">
        <v>46</v>
      </c>
      <c r="G7722">
        <f t="shared" si="26"/>
        <v>68</v>
      </c>
      <c r="H7722">
        <f t="shared" si="24"/>
        <v>69</v>
      </c>
      <c r="I7722" s="31" t="str">
        <f t="shared" si="25"/>
        <v>68-69</v>
      </c>
      <c r="J7722">
        <v>23</v>
      </c>
    </row>
    <row r="7723" spans="2:10">
      <c r="B7723" s="31">
        <v>47</v>
      </c>
      <c r="G7723">
        <f t="shared" si="26"/>
        <v>70</v>
      </c>
      <c r="H7723">
        <f t="shared" si="24"/>
        <v>71</v>
      </c>
      <c r="I7723" s="31" t="str">
        <f t="shared" si="25"/>
        <v>70-71</v>
      </c>
      <c r="J7723">
        <v>25</v>
      </c>
    </row>
    <row r="7724" spans="2:10">
      <c r="B7724" s="31">
        <v>45</v>
      </c>
      <c r="G7724">
        <f t="shared" si="26"/>
        <v>72</v>
      </c>
      <c r="H7724">
        <f t="shared" si="24"/>
        <v>73</v>
      </c>
      <c r="I7724" s="31" t="str">
        <f t="shared" si="25"/>
        <v>72-73</v>
      </c>
      <c r="J7724">
        <v>18</v>
      </c>
    </row>
    <row r="7725" spans="2:10">
      <c r="B7725" s="31">
        <v>46</v>
      </c>
      <c r="G7725">
        <f t="shared" si="26"/>
        <v>74</v>
      </c>
      <c r="H7725">
        <f t="shared" si="24"/>
        <v>75</v>
      </c>
      <c r="I7725" s="31" t="str">
        <f t="shared" si="25"/>
        <v>74-75</v>
      </c>
      <c r="J7725">
        <v>9</v>
      </c>
    </row>
    <row r="7726" spans="2:10">
      <c r="B7726" s="31">
        <v>47</v>
      </c>
      <c r="G7726">
        <f t="shared" si="26"/>
        <v>76</v>
      </c>
      <c r="H7726">
        <f t="shared" si="24"/>
        <v>77</v>
      </c>
      <c r="I7726" s="31" t="str">
        <f t="shared" si="25"/>
        <v>76-77</v>
      </c>
      <c r="J7726">
        <v>7</v>
      </c>
    </row>
    <row r="7727" spans="2:10">
      <c r="B7727" s="31">
        <v>48</v>
      </c>
      <c r="G7727">
        <f t="shared" si="26"/>
        <v>78</v>
      </c>
      <c r="H7727">
        <f t="shared" si="24"/>
        <v>79</v>
      </c>
      <c r="I7727" s="31" t="str">
        <f t="shared" si="25"/>
        <v>78-79</v>
      </c>
      <c r="J7727">
        <v>4</v>
      </c>
    </row>
    <row r="7728" spans="2:10">
      <c r="B7728" s="31">
        <v>58</v>
      </c>
      <c r="G7728">
        <f t="shared" si="26"/>
        <v>80</v>
      </c>
      <c r="H7728">
        <f t="shared" si="24"/>
        <v>81</v>
      </c>
      <c r="I7728" s="31" t="str">
        <f t="shared" si="25"/>
        <v>80-81</v>
      </c>
      <c r="J7728">
        <v>3</v>
      </c>
    </row>
    <row r="7729" spans="2:10">
      <c r="B7729" s="31">
        <v>66</v>
      </c>
      <c r="G7729">
        <f t="shared" si="26"/>
        <v>82</v>
      </c>
      <c r="H7729">
        <f t="shared" si="24"/>
        <v>83</v>
      </c>
      <c r="I7729" s="31" t="str">
        <f t="shared" si="25"/>
        <v>82-83</v>
      </c>
      <c r="J7729">
        <v>0</v>
      </c>
    </row>
    <row r="7730" spans="2:10">
      <c r="B7730" s="31">
        <v>74</v>
      </c>
      <c r="G7730">
        <f t="shared" si="26"/>
        <v>84</v>
      </c>
      <c r="H7730">
        <f t="shared" si="24"/>
        <v>85</v>
      </c>
      <c r="I7730" s="31" t="str">
        <f t="shared" si="25"/>
        <v>84-85</v>
      </c>
      <c r="J7730">
        <v>1</v>
      </c>
    </row>
    <row r="7731" spans="2:10">
      <c r="B7731" s="31">
        <v>76</v>
      </c>
      <c r="G7731" t="s">
        <v>2628</v>
      </c>
      <c r="H7731" t="s">
        <v>1863</v>
      </c>
    </row>
    <row r="7732" spans="2:10">
      <c r="B7732" s="31">
        <v>68</v>
      </c>
      <c r="G7732" t="s">
        <v>1863</v>
      </c>
      <c r="H7732" t="s">
        <v>1863</v>
      </c>
    </row>
    <row r="7733" spans="2:10">
      <c r="B7733" s="31">
        <v>70</v>
      </c>
    </row>
    <row r="7734" spans="2:10">
      <c r="B7734" s="31">
        <v>63</v>
      </c>
    </row>
    <row r="7735" spans="2:10">
      <c r="B7735" s="31">
        <v>71</v>
      </c>
    </row>
    <row r="7736" spans="2:10">
      <c r="B7736" s="31">
        <v>70</v>
      </c>
    </row>
    <row r="7737" spans="2:10">
      <c r="B7737" s="31">
        <v>66</v>
      </c>
    </row>
    <row r="7738" spans="2:10">
      <c r="B7738" s="31">
        <v>69</v>
      </c>
    </row>
    <row r="7739" spans="2:10">
      <c r="B7739" s="31">
        <v>78</v>
      </c>
    </row>
    <row r="7740" spans="2:10">
      <c r="B7740" s="31">
        <v>69</v>
      </c>
    </row>
    <row r="7741" spans="2:10">
      <c r="B7741" s="31">
        <v>66</v>
      </c>
    </row>
    <row r="7742" spans="2:10">
      <c r="B7742" s="31">
        <v>55</v>
      </c>
    </row>
    <row r="7743" spans="2:10">
      <c r="B7743" s="31">
        <v>67</v>
      </c>
    </row>
    <row r="7744" spans="2:10">
      <c r="B7744" s="31">
        <v>76</v>
      </c>
    </row>
    <row r="7745" spans="2:2">
      <c r="B7745" s="31">
        <v>63</v>
      </c>
    </row>
    <row r="7746" spans="2:2">
      <c r="B7746" s="31">
        <v>66</v>
      </c>
    </row>
    <row r="7747" spans="2:2">
      <c r="B7747" s="31">
        <v>56</v>
      </c>
    </row>
    <row r="7748" spans="2:2">
      <c r="B7748" s="31">
        <v>64</v>
      </c>
    </row>
    <row r="7749" spans="2:2">
      <c r="B7749" s="31">
        <v>59</v>
      </c>
    </row>
    <row r="7750" spans="2:2">
      <c r="B7750" s="31">
        <v>62</v>
      </c>
    </row>
    <row r="7751" spans="2:2">
      <c r="B7751" s="31">
        <v>73</v>
      </c>
    </row>
    <row r="7752" spans="2:2">
      <c r="B7752" s="31">
        <v>68</v>
      </c>
    </row>
    <row r="7753" spans="2:2">
      <c r="B7753" s="31">
        <v>81</v>
      </c>
    </row>
    <row r="7754" spans="2:2">
      <c r="B7754" s="31">
        <v>63</v>
      </c>
    </row>
    <row r="7755" spans="2:2">
      <c r="B7755" s="31">
        <v>47</v>
      </c>
    </row>
    <row r="7756" spans="2:2">
      <c r="B7756" s="31">
        <v>45</v>
      </c>
    </row>
    <row r="7757" spans="2:2">
      <c r="B7757" s="31">
        <v>43</v>
      </c>
    </row>
    <row r="7758" spans="2:2">
      <c r="B7758" s="31">
        <v>46</v>
      </c>
    </row>
    <row r="7759" spans="2:2">
      <c r="B7759" s="31">
        <v>55</v>
      </c>
    </row>
    <row r="7760" spans="2:2">
      <c r="B7760" s="31">
        <v>56</v>
      </c>
    </row>
    <row r="7761" spans="2:2">
      <c r="B7761" s="31">
        <v>58</v>
      </c>
    </row>
    <row r="7762" spans="2:2">
      <c r="B7762" s="31">
        <v>59</v>
      </c>
    </row>
    <row r="7763" spans="2:2">
      <c r="B7763" s="31">
        <v>41</v>
      </c>
    </row>
    <row r="7764" spans="2:2">
      <c r="B7764" s="31">
        <v>58</v>
      </c>
    </row>
    <row r="7765" spans="2:2">
      <c r="B7765" s="31">
        <v>47</v>
      </c>
    </row>
    <row r="7766" spans="2:2">
      <c r="B7766" s="31">
        <v>57</v>
      </c>
    </row>
    <row r="7767" spans="2:2">
      <c r="B7767" s="31">
        <v>44</v>
      </c>
    </row>
    <row r="7768" spans="2:2">
      <c r="B7768" s="31">
        <v>47</v>
      </c>
    </row>
    <row r="7769" spans="2:2">
      <c r="B7769" s="31">
        <v>40</v>
      </c>
    </row>
    <row r="7770" spans="2:2">
      <c r="B7770" s="31">
        <v>54</v>
      </c>
    </row>
    <row r="7771" spans="2:2">
      <c r="B7771" s="31">
        <v>61</v>
      </c>
    </row>
    <row r="7772" spans="2:2">
      <c r="B7772" s="31">
        <v>63</v>
      </c>
    </row>
    <row r="7773" spans="2:2">
      <c r="B7773" s="31">
        <v>53</v>
      </c>
    </row>
    <row r="7774" spans="2:2">
      <c r="B7774" s="31">
        <v>42</v>
      </c>
    </row>
    <row r="7775" spans="2:2">
      <c r="B7775" s="31">
        <v>59</v>
      </c>
    </row>
    <row r="7776" spans="2:2">
      <c r="B7776" s="31">
        <v>43</v>
      </c>
    </row>
    <row r="7777" spans="2:2">
      <c r="B7777" s="31">
        <v>42</v>
      </c>
    </row>
    <row r="7778" spans="2:2">
      <c r="B7778" s="31">
        <v>67</v>
      </c>
    </row>
    <row r="7779" spans="2:2">
      <c r="B7779" s="31">
        <v>63</v>
      </c>
    </row>
    <row r="7780" spans="2:2">
      <c r="B7780" s="31">
        <v>39</v>
      </c>
    </row>
    <row r="7781" spans="2:2">
      <c r="B7781" s="31">
        <v>63</v>
      </c>
    </row>
    <row r="7782" spans="2:2">
      <c r="B7782" s="31">
        <v>40</v>
      </c>
    </row>
    <row r="7783" spans="2:2">
      <c r="B7783" s="31">
        <v>53</v>
      </c>
    </row>
    <row r="7784" spans="2:2">
      <c r="B7784" s="31">
        <v>63</v>
      </c>
    </row>
    <row r="7785" spans="2:2">
      <c r="B7785" s="31">
        <v>55</v>
      </c>
    </row>
    <row r="7786" spans="2:2">
      <c r="B7786" s="31">
        <v>57</v>
      </c>
    </row>
    <row r="7787" spans="2:2">
      <c r="B7787" s="31">
        <v>58</v>
      </c>
    </row>
    <row r="7788" spans="2:2">
      <c r="B7788" s="31">
        <v>55</v>
      </c>
    </row>
    <row r="7789" spans="2:2">
      <c r="B7789" s="31">
        <v>67</v>
      </c>
    </row>
    <row r="7790" spans="2:2">
      <c r="B7790" s="31">
        <v>65</v>
      </c>
    </row>
    <row r="7791" spans="2:2">
      <c r="B7791" s="31">
        <v>53</v>
      </c>
    </row>
    <row r="7792" spans="2:2">
      <c r="B7792" s="31">
        <v>36</v>
      </c>
    </row>
    <row r="7793" spans="2:2">
      <c r="B7793" s="31">
        <v>36</v>
      </c>
    </row>
    <row r="7794" spans="2:2">
      <c r="B7794" s="31">
        <v>37</v>
      </c>
    </row>
    <row r="7795" spans="2:2">
      <c r="B7795" s="31">
        <v>37</v>
      </c>
    </row>
    <row r="7796" spans="2:2">
      <c r="B7796" s="31">
        <v>36</v>
      </c>
    </row>
    <row r="7797" spans="2:2">
      <c r="B7797" s="31">
        <v>35</v>
      </c>
    </row>
    <row r="7798" spans="2:2">
      <c r="B7798" s="31">
        <v>37</v>
      </c>
    </row>
    <row r="7799" spans="2:2">
      <c r="B7799" s="31">
        <v>37</v>
      </c>
    </row>
    <row r="7800" spans="2:2">
      <c r="B7800" s="31">
        <v>37</v>
      </c>
    </row>
    <row r="7801" spans="2:2">
      <c r="B7801" s="31">
        <v>37</v>
      </c>
    </row>
    <row r="7802" spans="2:2">
      <c r="B7802" s="31">
        <v>68</v>
      </c>
    </row>
    <row r="7803" spans="2:2">
      <c r="B7803" s="31">
        <v>50</v>
      </c>
    </row>
    <row r="7804" spans="2:2">
      <c r="B7804" s="31">
        <v>60</v>
      </c>
    </row>
    <row r="7805" spans="2:2">
      <c r="B7805" s="31">
        <v>66</v>
      </c>
    </row>
    <row r="7806" spans="2:2">
      <c r="B7806" s="31">
        <v>53</v>
      </c>
    </row>
    <row r="7807" spans="2:2">
      <c r="B7807" s="31">
        <v>51</v>
      </c>
    </row>
    <row r="7808" spans="2:2">
      <c r="B7808" s="31">
        <v>51</v>
      </c>
    </row>
    <row r="7809" spans="2:2">
      <c r="B7809" s="31">
        <v>63</v>
      </c>
    </row>
    <row r="7810" spans="2:2">
      <c r="B7810" s="31">
        <v>74</v>
      </c>
    </row>
    <row r="7811" spans="2:2">
      <c r="B7811" s="31">
        <v>62</v>
      </c>
    </row>
    <row r="7812" spans="2:2">
      <c r="B7812" s="31">
        <v>69</v>
      </c>
    </row>
    <row r="7813" spans="2:2">
      <c r="B7813" s="31">
        <v>65</v>
      </c>
    </row>
    <row r="7814" spans="2:2">
      <c r="B7814" s="31">
        <v>65</v>
      </c>
    </row>
    <row r="7815" spans="2:2">
      <c r="B7815" s="31">
        <v>63</v>
      </c>
    </row>
    <row r="7816" spans="2:2">
      <c r="B7816" s="31">
        <v>53</v>
      </c>
    </row>
    <row r="7817" spans="2:2">
      <c r="B7817" s="31">
        <v>64</v>
      </c>
    </row>
    <row r="7818" spans="2:2">
      <c r="B7818" s="31">
        <v>55</v>
      </c>
    </row>
    <row r="7819" spans="2:2">
      <c r="B7819" s="31">
        <v>54</v>
      </c>
    </row>
    <row r="7820" spans="2:2">
      <c r="B7820" s="31">
        <v>54</v>
      </c>
    </row>
    <row r="7821" spans="2:2">
      <c r="B7821" s="31">
        <v>57</v>
      </c>
    </row>
    <row r="7822" spans="2:2">
      <c r="B7822" s="31">
        <v>56</v>
      </c>
    </row>
    <row r="7823" spans="2:2">
      <c r="B7823" s="31">
        <v>56</v>
      </c>
    </row>
    <row r="7824" spans="2:2">
      <c r="B7824" s="31">
        <v>61</v>
      </c>
    </row>
    <row r="7825" spans="2:2">
      <c r="B7825" s="31">
        <v>56</v>
      </c>
    </row>
    <row r="7826" spans="2:2">
      <c r="B7826" s="31">
        <v>55</v>
      </c>
    </row>
    <row r="7827" spans="2:2">
      <c r="B7827" s="31">
        <v>58</v>
      </c>
    </row>
    <row r="7828" spans="2:2">
      <c r="B7828" s="31">
        <v>60</v>
      </c>
    </row>
    <row r="7829" spans="2:2">
      <c r="B7829" s="31">
        <v>66</v>
      </c>
    </row>
    <row r="7830" spans="2:2">
      <c r="B7830" s="31">
        <v>58</v>
      </c>
    </row>
    <row r="7831" spans="2:2">
      <c r="B7831" s="31">
        <v>68</v>
      </c>
    </row>
    <row r="7832" spans="2:2">
      <c r="B7832" s="31">
        <v>44</v>
      </c>
    </row>
    <row r="7833" spans="2:2">
      <c r="B7833" s="31">
        <v>54</v>
      </c>
    </row>
    <row r="7834" spans="2:2">
      <c r="B7834" s="31">
        <v>49</v>
      </c>
    </row>
    <row r="7835" spans="2:2">
      <c r="B7835" s="31">
        <v>46</v>
      </c>
    </row>
    <row r="7836" spans="2:2">
      <c r="B7836" s="31">
        <v>43</v>
      </c>
    </row>
    <row r="7837" spans="2:2">
      <c r="B7837" s="31">
        <v>47</v>
      </c>
    </row>
    <row r="7838" spans="2:2">
      <c r="B7838" s="31">
        <v>46</v>
      </c>
    </row>
    <row r="7839" spans="2:2">
      <c r="B7839" s="31">
        <v>50</v>
      </c>
    </row>
    <row r="7840" spans="2:2">
      <c r="B7840" s="31">
        <v>44</v>
      </c>
    </row>
    <row r="7841" spans="2:2">
      <c r="B7841" s="31">
        <v>50</v>
      </c>
    </row>
    <row r="7842" spans="2:2">
      <c r="B7842" s="31">
        <v>50</v>
      </c>
    </row>
    <row r="7843" spans="2:2">
      <c r="B7843" s="31">
        <v>50</v>
      </c>
    </row>
    <row r="7844" spans="2:2">
      <c r="B7844" s="31">
        <v>50</v>
      </c>
    </row>
    <row r="7845" spans="2:2">
      <c r="B7845" s="31">
        <v>51</v>
      </c>
    </row>
    <row r="7846" spans="2:2">
      <c r="B7846" s="31">
        <v>50</v>
      </c>
    </row>
    <row r="7847" spans="2:2">
      <c r="B7847" s="31">
        <v>60</v>
      </c>
    </row>
    <row r="7848" spans="2:2">
      <c r="B7848" s="31">
        <v>63</v>
      </c>
    </row>
    <row r="7849" spans="2:2">
      <c r="B7849" s="31">
        <v>61</v>
      </c>
    </row>
    <row r="7850" spans="2:2">
      <c r="B7850" s="31">
        <v>70</v>
      </c>
    </row>
    <row r="7851" spans="2:2">
      <c r="B7851" s="31">
        <v>69</v>
      </c>
    </row>
    <row r="7852" spans="2:2">
      <c r="B7852" s="31">
        <v>65</v>
      </c>
    </row>
    <row r="7853" spans="2:2">
      <c r="B7853" s="31">
        <v>64</v>
      </c>
    </row>
    <row r="7854" spans="2:2">
      <c r="B7854" s="31">
        <v>76</v>
      </c>
    </row>
    <row r="7855" spans="2:2">
      <c r="B7855" s="31">
        <v>38</v>
      </c>
    </row>
    <row r="7856" spans="2:2">
      <c r="B7856" s="31">
        <v>39</v>
      </c>
    </row>
    <row r="7857" spans="2:2">
      <c r="B7857" s="31">
        <v>37</v>
      </c>
    </row>
    <row r="7858" spans="2:2">
      <c r="B7858" s="31">
        <v>36</v>
      </c>
    </row>
    <row r="7859" spans="2:2">
      <c r="B7859" s="31">
        <v>37</v>
      </c>
    </row>
    <row r="7860" spans="2:2">
      <c r="B7860" s="31">
        <v>38</v>
      </c>
    </row>
    <row r="7861" spans="2:2">
      <c r="B7861" s="31">
        <v>36</v>
      </c>
    </row>
    <row r="7862" spans="2:2">
      <c r="B7862" s="31">
        <v>34</v>
      </c>
    </row>
    <row r="7863" spans="2:2">
      <c r="B7863" s="31">
        <v>38</v>
      </c>
    </row>
    <row r="7864" spans="2:2">
      <c r="B7864" s="31">
        <v>37</v>
      </c>
    </row>
    <row r="7865" spans="2:2">
      <c r="B7865" s="31">
        <v>39</v>
      </c>
    </row>
    <row r="7866" spans="2:2">
      <c r="B7866" s="31">
        <v>36</v>
      </c>
    </row>
    <row r="7867" spans="2:2">
      <c r="B7867" s="31">
        <v>32</v>
      </c>
    </row>
    <row r="7868" spans="2:2">
      <c r="B7868" s="31">
        <v>37</v>
      </c>
    </row>
    <row r="7869" spans="2:2">
      <c r="B7869" s="31">
        <v>38</v>
      </c>
    </row>
    <row r="7870" spans="2:2">
      <c r="B7870" s="31">
        <v>38</v>
      </c>
    </row>
    <row r="7871" spans="2:2">
      <c r="B7871" s="31">
        <v>38</v>
      </c>
    </row>
    <row r="7872" spans="2:2">
      <c r="B7872" s="31">
        <v>35</v>
      </c>
    </row>
    <row r="7873" spans="2:2">
      <c r="B7873" s="31">
        <v>33</v>
      </c>
    </row>
    <row r="7874" spans="2:2">
      <c r="B7874" s="31">
        <v>34</v>
      </c>
    </row>
    <row r="7875" spans="2:2">
      <c r="B7875" s="31">
        <v>33</v>
      </c>
    </row>
    <row r="7876" spans="2:2">
      <c r="B7876" s="31">
        <v>33</v>
      </c>
    </row>
    <row r="7877" spans="2:2">
      <c r="B7877" s="31">
        <v>35</v>
      </c>
    </row>
    <row r="7878" spans="2:2">
      <c r="B7878" s="31">
        <v>32</v>
      </c>
    </row>
    <row r="7879" spans="2:2">
      <c r="B7879" s="31">
        <v>35</v>
      </c>
    </row>
    <row r="7880" spans="2:2">
      <c r="B7880" s="31">
        <v>35</v>
      </c>
    </row>
    <row r="7881" spans="2:2">
      <c r="B7881" s="31">
        <v>35</v>
      </c>
    </row>
    <row r="7882" spans="2:2">
      <c r="B7882" s="31">
        <v>35</v>
      </c>
    </row>
    <row r="7883" spans="2:2">
      <c r="B7883" s="31">
        <v>34</v>
      </c>
    </row>
    <row r="7884" spans="2:2">
      <c r="B7884" s="31">
        <v>32</v>
      </c>
    </row>
    <row r="7885" spans="2:2">
      <c r="B7885" s="31">
        <v>34</v>
      </c>
    </row>
    <row r="7886" spans="2:2">
      <c r="B7886" s="31">
        <v>32</v>
      </c>
    </row>
    <row r="7887" spans="2:2">
      <c r="B7887" s="31">
        <v>32</v>
      </c>
    </row>
    <row r="7888" spans="2:2">
      <c r="B7888" s="31">
        <v>32</v>
      </c>
    </row>
    <row r="7889" spans="2:2">
      <c r="B7889" s="31">
        <v>32</v>
      </c>
    </row>
    <row r="7890" spans="2:2">
      <c r="B7890" s="31">
        <v>32</v>
      </c>
    </row>
    <row r="7891" spans="2:2">
      <c r="B7891" s="31">
        <v>33</v>
      </c>
    </row>
    <row r="7892" spans="2:2">
      <c r="B7892" s="31">
        <v>34</v>
      </c>
    </row>
    <row r="7893" spans="2:2">
      <c r="B7893" s="31">
        <v>31</v>
      </c>
    </row>
    <row r="7894" spans="2:2">
      <c r="B7894" s="31">
        <v>33</v>
      </c>
    </row>
    <row r="7895" spans="2:2">
      <c r="B7895" s="31">
        <v>62</v>
      </c>
    </row>
    <row r="7896" spans="2:2">
      <c r="B7896" s="31">
        <v>62</v>
      </c>
    </row>
    <row r="7897" spans="2:2">
      <c r="B7897" s="31">
        <v>64</v>
      </c>
    </row>
    <row r="7898" spans="2:2">
      <c r="B7898" s="31">
        <v>71</v>
      </c>
    </row>
    <row r="7899" spans="2:2">
      <c r="B7899" s="31">
        <v>60</v>
      </c>
    </row>
    <row r="7900" spans="2:2">
      <c r="B7900" s="31">
        <v>50</v>
      </c>
    </row>
    <row r="7901" spans="2:2">
      <c r="B7901" s="31">
        <v>72</v>
      </c>
    </row>
    <row r="7902" spans="2:2">
      <c r="B7902" s="31">
        <v>71</v>
      </c>
    </row>
    <row r="7903" spans="2:2">
      <c r="B7903" s="31">
        <v>71</v>
      </c>
    </row>
    <row r="7904" spans="2:2">
      <c r="B7904" s="31">
        <v>70</v>
      </c>
    </row>
    <row r="7905" spans="2:2">
      <c r="B7905" s="31">
        <v>70</v>
      </c>
    </row>
    <row r="7906" spans="2:2">
      <c r="B7906" s="31">
        <v>72</v>
      </c>
    </row>
    <row r="7907" spans="2:2">
      <c r="B7907" s="31">
        <v>70</v>
      </c>
    </row>
    <row r="7908" spans="2:2">
      <c r="B7908" s="31">
        <v>75</v>
      </c>
    </row>
    <row r="7909" spans="2:2">
      <c r="B7909" s="31">
        <v>74</v>
      </c>
    </row>
    <row r="7910" spans="2:2">
      <c r="B7910" s="31">
        <v>74</v>
      </c>
    </row>
    <row r="7911" spans="2:2">
      <c r="B7911" s="31">
        <v>71</v>
      </c>
    </row>
    <row r="7912" spans="2:2">
      <c r="B7912" s="31">
        <v>70</v>
      </c>
    </row>
    <row r="7913" spans="2:2">
      <c r="B7913" s="31">
        <v>71</v>
      </c>
    </row>
    <row r="7914" spans="2:2">
      <c r="B7914" s="31">
        <v>76</v>
      </c>
    </row>
    <row r="7915" spans="2:2">
      <c r="B7915" s="31">
        <v>71</v>
      </c>
    </row>
    <row r="7916" spans="2:2">
      <c r="B7916" s="31">
        <v>73</v>
      </c>
    </row>
    <row r="7917" spans="2:2">
      <c r="B7917" s="31">
        <v>72</v>
      </c>
    </row>
    <row r="7918" spans="2:2">
      <c r="B7918" s="31">
        <v>70</v>
      </c>
    </row>
    <row r="7919" spans="2:2">
      <c r="B7919" s="31">
        <v>80</v>
      </c>
    </row>
    <row r="7920" spans="2:2">
      <c r="B7920" s="31">
        <v>76</v>
      </c>
    </row>
    <row r="7921" spans="2:2">
      <c r="B7921" s="31">
        <v>78</v>
      </c>
    </row>
    <row r="7922" spans="2:2">
      <c r="B7922" s="31">
        <v>40</v>
      </c>
    </row>
    <row r="7923" spans="2:2">
      <c r="B7923" s="31">
        <v>40</v>
      </c>
    </row>
    <row r="7924" spans="2:2">
      <c r="B7924" s="31">
        <v>42</v>
      </c>
    </row>
    <row r="7925" spans="2:2">
      <c r="B7925" s="31">
        <v>40</v>
      </c>
    </row>
    <row r="7926" spans="2:2">
      <c r="B7926" s="31">
        <v>41</v>
      </c>
    </row>
    <row r="7927" spans="2:2">
      <c r="B7927" s="31">
        <v>44</v>
      </c>
    </row>
    <row r="7928" spans="2:2">
      <c r="B7928" s="31">
        <v>40</v>
      </c>
    </row>
    <row r="7929" spans="2:2">
      <c r="B7929" s="31">
        <v>40</v>
      </c>
    </row>
    <row r="7930" spans="2:2">
      <c r="B7930" s="31">
        <v>40</v>
      </c>
    </row>
    <row r="7931" spans="2:2">
      <c r="B7931" s="31">
        <v>41</v>
      </c>
    </row>
    <row r="7932" spans="2:2">
      <c r="B7932" s="31">
        <v>41</v>
      </c>
    </row>
    <row r="7933" spans="2:2">
      <c r="B7933" s="31">
        <v>41</v>
      </c>
    </row>
    <row r="7934" spans="2:2">
      <c r="B7934" s="31">
        <v>44</v>
      </c>
    </row>
    <row r="7935" spans="2:2">
      <c r="B7935" s="31">
        <v>40</v>
      </c>
    </row>
    <row r="7936" spans="2:2">
      <c r="B7936" s="31">
        <v>55</v>
      </c>
    </row>
    <row r="7937" spans="2:2">
      <c r="B7937" s="31">
        <v>60</v>
      </c>
    </row>
    <row r="7938" spans="2:2">
      <c r="B7938" s="31">
        <v>60</v>
      </c>
    </row>
    <row r="7939" spans="2:2">
      <c r="B7939" s="31">
        <v>55</v>
      </c>
    </row>
    <row r="7940" spans="2:2">
      <c r="B7940" s="31">
        <v>58</v>
      </c>
    </row>
    <row r="7941" spans="2:2">
      <c r="B7941" s="31">
        <v>53</v>
      </c>
    </row>
    <row r="7942" spans="2:2">
      <c r="B7942" s="31">
        <v>59</v>
      </c>
    </row>
    <row r="7943" spans="2:2">
      <c r="B7943" s="31">
        <v>53</v>
      </c>
    </row>
    <row r="7944" spans="2:2">
      <c r="B7944" s="31">
        <v>62</v>
      </c>
    </row>
    <row r="7945" spans="2:2">
      <c r="B7945" s="31">
        <v>55</v>
      </c>
    </row>
    <row r="7946" spans="2:2">
      <c r="B7946" s="31">
        <v>57</v>
      </c>
    </row>
    <row r="7947" spans="2:2">
      <c r="B7947" s="31">
        <v>53</v>
      </c>
    </row>
    <row r="7948" spans="2:2">
      <c r="B7948" s="31">
        <v>56</v>
      </c>
    </row>
    <row r="7949" spans="2:2">
      <c r="B7949" s="31">
        <v>56</v>
      </c>
    </row>
    <row r="7950" spans="2:2">
      <c r="B7950" s="31">
        <v>59</v>
      </c>
    </row>
    <row r="7951" spans="2:2">
      <c r="B7951" s="31">
        <v>64</v>
      </c>
    </row>
    <row r="7952" spans="2:2">
      <c r="B7952" s="31">
        <v>56</v>
      </c>
    </row>
    <row r="7953" spans="2:2">
      <c r="B7953" s="31">
        <v>45</v>
      </c>
    </row>
    <row r="7954" spans="2:2">
      <c r="B7954" s="31">
        <v>44</v>
      </c>
    </row>
    <row r="7955" spans="2:2">
      <c r="B7955" s="31">
        <v>46</v>
      </c>
    </row>
    <row r="7956" spans="2:2">
      <c r="B7956" s="31">
        <v>47</v>
      </c>
    </row>
    <row r="7957" spans="2:2">
      <c r="B7957" s="31">
        <v>41</v>
      </c>
    </row>
    <row r="7958" spans="2:2">
      <c r="B7958" s="31">
        <v>47</v>
      </c>
    </row>
    <row r="7959" spans="2:2">
      <c r="B7959" s="31">
        <v>41</v>
      </c>
    </row>
    <row r="7960" spans="2:2">
      <c r="B7960" s="31">
        <v>42</v>
      </c>
    </row>
    <row r="7961" spans="2:2">
      <c r="B7961" s="31">
        <v>42</v>
      </c>
    </row>
    <row r="7962" spans="2:2">
      <c r="B7962" s="31">
        <v>42</v>
      </c>
    </row>
    <row r="7963" spans="2:2">
      <c r="B7963" s="31">
        <v>44</v>
      </c>
    </row>
    <row r="7964" spans="2:2">
      <c r="B7964" s="31">
        <v>41</v>
      </c>
    </row>
    <row r="7965" spans="2:2">
      <c r="B7965" s="31">
        <v>57</v>
      </c>
    </row>
    <row r="7966" spans="2:2">
      <c r="B7966" s="31">
        <v>57</v>
      </c>
    </row>
    <row r="7967" spans="2:2">
      <c r="B7967" s="31">
        <v>62</v>
      </c>
    </row>
    <row r="7968" spans="2:2">
      <c r="B7968" s="31">
        <v>54</v>
      </c>
    </row>
    <row r="7969" spans="2:2">
      <c r="B7969" s="31">
        <v>57</v>
      </c>
    </row>
    <row r="7970" spans="2:2">
      <c r="B7970" s="31">
        <v>55</v>
      </c>
    </row>
    <row r="7971" spans="2:2">
      <c r="B7971" s="31">
        <v>55</v>
      </c>
    </row>
    <row r="7972" spans="2:2">
      <c r="B7972" s="31">
        <v>54</v>
      </c>
    </row>
    <row r="7973" spans="2:2">
      <c r="B7973" s="31">
        <v>57</v>
      </c>
    </row>
    <row r="7974" spans="2:2">
      <c r="B7974" s="31">
        <v>51</v>
      </c>
    </row>
    <row r="7975" spans="2:2">
      <c r="B7975" s="31">
        <v>57</v>
      </c>
    </row>
    <row r="7976" spans="2:2">
      <c r="B7976" s="31">
        <v>63</v>
      </c>
    </row>
    <row r="7977" spans="2:2">
      <c r="B7977" s="31">
        <v>63</v>
      </c>
    </row>
    <row r="7978" spans="2:2">
      <c r="B7978" s="31">
        <v>53</v>
      </c>
    </row>
    <row r="7979" spans="2:2">
      <c r="B7979" s="31">
        <v>57</v>
      </c>
    </row>
    <row r="7980" spans="2:2">
      <c r="B7980" s="31">
        <v>60</v>
      </c>
    </row>
    <row r="7981" spans="2:2">
      <c r="B7981" s="31">
        <v>54</v>
      </c>
    </row>
    <row r="7982" spans="2:2">
      <c r="B7982" s="31">
        <v>59</v>
      </c>
    </row>
    <row r="7983" spans="2:2">
      <c r="B7983" s="31">
        <v>62</v>
      </c>
    </row>
    <row r="7984" spans="2:2">
      <c r="B7984" s="31">
        <v>54</v>
      </c>
    </row>
    <row r="7985" spans="2:2">
      <c r="B7985" s="31">
        <v>69</v>
      </c>
    </row>
    <row r="7986" spans="2:2">
      <c r="B7986" s="31">
        <v>55</v>
      </c>
    </row>
    <row r="7987" spans="2:2">
      <c r="B7987" s="31">
        <v>59</v>
      </c>
    </row>
    <row r="7988" spans="2:2">
      <c r="B7988" s="31">
        <v>56</v>
      </c>
    </row>
    <row r="7989" spans="2:2">
      <c r="B7989" s="31">
        <v>57</v>
      </c>
    </row>
    <row r="7990" spans="2:2">
      <c r="B7990" s="31">
        <v>59</v>
      </c>
    </row>
    <row r="7991" spans="2:2">
      <c r="B7991" s="31">
        <v>64</v>
      </c>
    </row>
    <row r="7992" spans="2:2">
      <c r="B7992" s="31">
        <v>68</v>
      </c>
    </row>
    <row r="7993" spans="2:2">
      <c r="B7993" s="31">
        <v>54</v>
      </c>
    </row>
    <row r="7994" spans="2:2">
      <c r="B7994" s="31">
        <v>60</v>
      </c>
    </row>
    <row r="7995" spans="2:2">
      <c r="B7995" s="31">
        <v>58</v>
      </c>
    </row>
    <row r="7996" spans="2:2">
      <c r="B7996" s="31">
        <v>61</v>
      </c>
    </row>
    <row r="7997" spans="2:2">
      <c r="B7997" s="31">
        <v>59</v>
      </c>
    </row>
    <row r="7998" spans="2:2">
      <c r="B7998" s="31">
        <v>48</v>
      </c>
    </row>
    <row r="7999" spans="2:2">
      <c r="B7999" s="31">
        <v>60</v>
      </c>
    </row>
    <row r="8000" spans="2:2">
      <c r="B8000" s="31">
        <v>54</v>
      </c>
    </row>
    <row r="8001" spans="2:2">
      <c r="B8001" s="31">
        <v>54</v>
      </c>
    </row>
    <row r="8002" spans="2:2">
      <c r="B8002" s="31">
        <v>72</v>
      </c>
    </row>
    <row r="8003" spans="2:2">
      <c r="B8003" s="31">
        <v>53</v>
      </c>
    </row>
    <row r="8004" spans="2:2">
      <c r="B8004" s="31">
        <v>48</v>
      </c>
    </row>
    <row r="8005" spans="2:2">
      <c r="B8005" s="31">
        <v>48</v>
      </c>
    </row>
    <row r="8006" spans="2:2">
      <c r="B8006" s="31">
        <v>47</v>
      </c>
    </row>
    <row r="8007" spans="2:2">
      <c r="B8007" s="31">
        <v>49</v>
      </c>
    </row>
    <row r="8008" spans="2:2">
      <c r="B8008" s="31">
        <v>46</v>
      </c>
    </row>
    <row r="8009" spans="2:2">
      <c r="B8009" s="31">
        <v>50</v>
      </c>
    </row>
    <row r="8010" spans="2:2">
      <c r="B8010" s="31">
        <v>49</v>
      </c>
    </row>
    <row r="8011" spans="2:2">
      <c r="B8011" s="31">
        <v>50</v>
      </c>
    </row>
    <row r="8012" spans="2:2">
      <c r="B8012" s="31">
        <v>50</v>
      </c>
    </row>
    <row r="8013" spans="2:2">
      <c r="B8013" s="31">
        <v>47</v>
      </c>
    </row>
    <row r="8014" spans="2:2">
      <c r="B8014" s="31">
        <v>51</v>
      </c>
    </row>
    <row r="8015" spans="2:2">
      <c r="B8015" s="31">
        <v>51</v>
      </c>
    </row>
    <row r="8016" spans="2:2">
      <c r="B8016" s="31">
        <v>39</v>
      </c>
    </row>
    <row r="8017" spans="2:2">
      <c r="B8017" s="31">
        <v>49</v>
      </c>
    </row>
    <row r="8018" spans="2:2">
      <c r="B8018" s="31">
        <v>42</v>
      </c>
    </row>
    <row r="8019" spans="2:2">
      <c r="B8019" s="31">
        <v>36</v>
      </c>
    </row>
    <row r="8020" spans="2:2">
      <c r="B8020" s="31">
        <v>46</v>
      </c>
    </row>
    <row r="8021" spans="2:2">
      <c r="B8021" s="31">
        <v>40</v>
      </c>
    </row>
    <row r="8022" spans="2:2">
      <c r="B8022" s="31">
        <v>39</v>
      </c>
    </row>
    <row r="8023" spans="2:2">
      <c r="B8023" s="31">
        <v>36</v>
      </c>
    </row>
    <row r="8024" spans="2:2">
      <c r="B8024" s="31">
        <v>49</v>
      </c>
    </row>
    <row r="8025" spans="2:2">
      <c r="B8025" s="31">
        <v>42</v>
      </c>
    </row>
    <row r="8026" spans="2:2">
      <c r="B8026" s="31">
        <v>49</v>
      </c>
    </row>
    <row r="8027" spans="2:2">
      <c r="B8027" s="31">
        <v>47</v>
      </c>
    </row>
    <row r="8028" spans="2:2">
      <c r="B8028" s="31">
        <v>48</v>
      </c>
    </row>
    <row r="8029" spans="2:2">
      <c r="B8029" s="31">
        <v>47</v>
      </c>
    </row>
    <row r="8030" spans="2:2">
      <c r="B8030" s="31">
        <v>48</v>
      </c>
    </row>
    <row r="8031" spans="2:2">
      <c r="B8031" s="31">
        <v>40</v>
      </c>
    </row>
    <row r="8032" spans="2:2">
      <c r="B8032" s="31">
        <v>51</v>
      </c>
    </row>
    <row r="8033" spans="2:2">
      <c r="B8033" s="31">
        <v>45</v>
      </c>
    </row>
    <row r="8034" spans="2:2">
      <c r="B8034" s="31">
        <v>41</v>
      </c>
    </row>
    <row r="8035" spans="2:2">
      <c r="B8035" s="31">
        <v>49</v>
      </c>
    </row>
    <row r="8036" spans="2:2">
      <c r="B8036" s="31">
        <v>50</v>
      </c>
    </row>
    <row r="8037" spans="2:2">
      <c r="B8037" s="31">
        <v>48</v>
      </c>
    </row>
    <row r="8038" spans="2:2">
      <c r="B8038" s="31">
        <v>48</v>
      </c>
    </row>
    <row r="8039" spans="2:2">
      <c r="B8039" s="31">
        <v>49</v>
      </c>
    </row>
    <row r="8040" spans="2:2">
      <c r="B8040" s="31">
        <v>44</v>
      </c>
    </row>
    <row r="8041" spans="2:2">
      <c r="B8041" s="31">
        <v>40</v>
      </c>
    </row>
    <row r="8042" spans="2:2">
      <c r="B8042" s="31">
        <v>52</v>
      </c>
    </row>
    <row r="8043" spans="2:2">
      <c r="B8043" s="31">
        <v>44</v>
      </c>
    </row>
    <row r="8044" spans="2:2">
      <c r="B8044" s="31">
        <v>44</v>
      </c>
    </row>
    <row r="8045" spans="2:2">
      <c r="B8045" s="31">
        <v>44</v>
      </c>
    </row>
    <row r="8046" spans="2:2">
      <c r="B8046" s="31">
        <v>40</v>
      </c>
    </row>
    <row r="8047" spans="2:2">
      <c r="B8047" s="31">
        <v>44</v>
      </c>
    </row>
    <row r="8048" spans="2:2">
      <c r="B8048" s="31">
        <v>43</v>
      </c>
    </row>
    <row r="8049" spans="2:2">
      <c r="B8049" s="31">
        <v>51</v>
      </c>
    </row>
    <row r="8050" spans="2:2">
      <c r="B8050" s="31">
        <v>41</v>
      </c>
    </row>
    <row r="8051" spans="2:2">
      <c r="B8051" s="31">
        <v>44</v>
      </c>
    </row>
    <row r="8052" spans="2:2">
      <c r="B8052" s="31">
        <v>44</v>
      </c>
    </row>
    <row r="8053" spans="2:2">
      <c r="B8053" s="31">
        <v>42</v>
      </c>
    </row>
    <row r="8054" spans="2:2">
      <c r="B8054" s="31">
        <v>38</v>
      </c>
    </row>
    <row r="8055" spans="2:2">
      <c r="B8055" s="31">
        <v>36</v>
      </c>
    </row>
    <row r="8056" spans="2:2">
      <c r="B8056" s="31">
        <v>38</v>
      </c>
    </row>
    <row r="8057" spans="2:2">
      <c r="B8057" s="31">
        <v>40</v>
      </c>
    </row>
    <row r="8058" spans="2:2">
      <c r="B8058" s="31">
        <v>39</v>
      </c>
    </row>
    <row r="8059" spans="2:2">
      <c r="B8059" s="31">
        <v>54</v>
      </c>
    </row>
    <row r="8060" spans="2:2">
      <c r="B8060" s="31">
        <v>53</v>
      </c>
    </row>
    <row r="8061" spans="2:2">
      <c r="B8061" s="31">
        <v>65</v>
      </c>
    </row>
    <row r="8062" spans="2:2">
      <c r="B8062" s="31">
        <v>73</v>
      </c>
    </row>
    <row r="8063" spans="2:2">
      <c r="B8063" s="31">
        <v>67</v>
      </c>
    </row>
    <row r="8064" spans="2:2">
      <c r="B8064" s="31">
        <v>69</v>
      </c>
    </row>
    <row r="8065" spans="2:2">
      <c r="B8065" s="31">
        <v>65</v>
      </c>
    </row>
    <row r="8066" spans="2:2">
      <c r="B8066" s="31">
        <v>66</v>
      </c>
    </row>
    <row r="8067" spans="2:2">
      <c r="B8067" s="31">
        <v>72</v>
      </c>
    </row>
    <row r="8068" spans="2:2">
      <c r="B8068" s="31">
        <v>72</v>
      </c>
    </row>
    <row r="8069" spans="2:2">
      <c r="B8069" s="31">
        <v>62</v>
      </c>
    </row>
    <row r="8070" spans="2:2">
      <c r="B8070" s="31">
        <v>70</v>
      </c>
    </row>
    <row r="8071" spans="2:2">
      <c r="B8071" s="31">
        <v>70</v>
      </c>
    </row>
    <row r="8072" spans="2:2">
      <c r="B8072" s="31">
        <v>39</v>
      </c>
    </row>
    <row r="8073" spans="2:2">
      <c r="B8073" s="31">
        <v>37</v>
      </c>
    </row>
    <row r="8074" spans="2:2">
      <c r="B8074" s="31">
        <v>39</v>
      </c>
    </row>
    <row r="8075" spans="2:2">
      <c r="B8075" s="31">
        <v>37</v>
      </c>
    </row>
    <row r="8076" spans="2:2">
      <c r="B8076" s="31">
        <v>65</v>
      </c>
    </row>
    <row r="8077" spans="2:2">
      <c r="B8077" s="31">
        <v>72</v>
      </c>
    </row>
    <row r="8078" spans="2:2">
      <c r="B8078" s="31">
        <v>60</v>
      </c>
    </row>
    <row r="8079" spans="2:2">
      <c r="B8079" s="31">
        <v>61</v>
      </c>
    </row>
    <row r="8080" spans="2:2">
      <c r="B8080" s="31">
        <v>66</v>
      </c>
    </row>
    <row r="8081" spans="2:2">
      <c r="B8081" s="31">
        <v>80</v>
      </c>
    </row>
    <row r="8082" spans="2:2">
      <c r="B8082" s="31">
        <v>60</v>
      </c>
    </row>
    <row r="8083" spans="2:2">
      <c r="B8083" s="31">
        <v>51</v>
      </c>
    </row>
    <row r="8084" spans="2:2">
      <c r="B8084" s="31">
        <v>51</v>
      </c>
    </row>
    <row r="8085" spans="2:2">
      <c r="B8085" s="31">
        <v>51</v>
      </c>
    </row>
    <row r="8086" spans="2:2">
      <c r="B8086" s="31">
        <v>52</v>
      </c>
    </row>
    <row r="8087" spans="2:2">
      <c r="B8087" s="31">
        <v>50</v>
      </c>
    </row>
    <row r="8088" spans="2:2">
      <c r="B8088" s="31">
        <v>52</v>
      </c>
    </row>
    <row r="8089" spans="2:2">
      <c r="B8089" s="31">
        <v>51</v>
      </c>
    </row>
    <row r="8090" spans="2:2">
      <c r="B8090" s="31">
        <v>51</v>
      </c>
    </row>
    <row r="8091" spans="2:2">
      <c r="B8091" s="31">
        <v>55</v>
      </c>
    </row>
    <row r="8092" spans="2:2">
      <c r="B8092" s="31">
        <v>54</v>
      </c>
    </row>
    <row r="8093" spans="2:2">
      <c r="B8093" s="31">
        <v>51</v>
      </c>
    </row>
    <row r="8094" spans="2:2">
      <c r="B8094" s="31">
        <v>52</v>
      </c>
    </row>
    <row r="8095" spans="2:2">
      <c r="B8095" s="31">
        <v>50</v>
      </c>
    </row>
    <row r="8096" spans="2:2">
      <c r="B8096" s="31">
        <v>54</v>
      </c>
    </row>
    <row r="8097" spans="2:2">
      <c r="B8097" s="31">
        <v>52</v>
      </c>
    </row>
    <row r="8098" spans="2:2">
      <c r="B8098" s="31">
        <v>64</v>
      </c>
    </row>
    <row r="8099" spans="2:2">
      <c r="B8099" s="31">
        <v>62</v>
      </c>
    </row>
    <row r="8100" spans="2:2">
      <c r="B8100" s="31">
        <v>67</v>
      </c>
    </row>
    <row r="8101" spans="2:2">
      <c r="B8101" s="31">
        <v>61</v>
      </c>
    </row>
    <row r="8102" spans="2:2">
      <c r="B8102" s="31">
        <v>57</v>
      </c>
    </row>
    <row r="8103" spans="2:2">
      <c r="B8103" s="31">
        <v>54</v>
      </c>
    </row>
    <row r="8104" spans="2:2">
      <c r="B8104" s="31">
        <v>60</v>
      </c>
    </row>
    <row r="8105" spans="2:2">
      <c r="B8105" s="31">
        <v>58</v>
      </c>
    </row>
    <row r="8106" spans="2:2">
      <c r="B8106" s="31">
        <v>55</v>
      </c>
    </row>
    <row r="8107" spans="2:2">
      <c r="B8107" s="31">
        <v>65</v>
      </c>
    </row>
    <row r="8108" spans="2:2">
      <c r="B8108" s="31">
        <v>53</v>
      </c>
    </row>
    <row r="8109" spans="2:2">
      <c r="B8109" s="31">
        <v>66</v>
      </c>
    </row>
    <row r="8110" spans="2:2">
      <c r="B8110" s="31">
        <v>72</v>
      </c>
    </row>
    <row r="8111" spans="2:2">
      <c r="B8111" s="31">
        <v>67</v>
      </c>
    </row>
    <row r="8112" spans="2:2">
      <c r="B8112" s="31">
        <v>52</v>
      </c>
    </row>
    <row r="8113" spans="2:2">
      <c r="B8113" s="31">
        <v>71</v>
      </c>
    </row>
    <row r="8114" spans="2:2">
      <c r="B8114" s="31">
        <v>85</v>
      </c>
    </row>
    <row r="8115" spans="2:2">
      <c r="B8115" s="31">
        <v>53</v>
      </c>
    </row>
    <row r="8116" spans="2:2">
      <c r="B8116" s="31">
        <v>54</v>
      </c>
    </row>
    <row r="8117" spans="2:2">
      <c r="B8117" s="31">
        <v>52</v>
      </c>
    </row>
    <row r="8118" spans="2:2">
      <c r="B8118" s="31">
        <v>56</v>
      </c>
    </row>
    <row r="8119" spans="2:2">
      <c r="B8119" s="31">
        <v>54</v>
      </c>
    </row>
    <row r="8120" spans="2:2">
      <c r="B8120" s="31">
        <v>47</v>
      </c>
    </row>
    <row r="8121" spans="2:2">
      <c r="B8121" s="31">
        <v>55</v>
      </c>
    </row>
    <row r="8122" spans="2:2">
      <c r="B8122" s="31">
        <v>51</v>
      </c>
    </row>
    <row r="8123" spans="2:2">
      <c r="B8123" s="31">
        <v>51</v>
      </c>
    </row>
    <row r="8124" spans="2:2">
      <c r="B8124" s="31">
        <v>43</v>
      </c>
    </row>
    <row r="8125" spans="2:2">
      <c r="B8125" s="31">
        <v>48</v>
      </c>
    </row>
    <row r="8126" spans="2:2">
      <c r="B8126" s="31">
        <v>49</v>
      </c>
    </row>
    <row r="8127" spans="2:2">
      <c r="B8127" s="31">
        <v>79</v>
      </c>
    </row>
    <row r="8128" spans="2:2">
      <c r="B8128" s="31">
        <v>75</v>
      </c>
    </row>
    <row r="8129" spans="2:2">
      <c r="B8129" s="31">
        <v>67</v>
      </c>
    </row>
    <row r="8130" spans="2:2">
      <c r="B8130" s="31">
        <v>70</v>
      </c>
    </row>
    <row r="8131" spans="2:2">
      <c r="B8131" s="31">
        <v>51</v>
      </c>
    </row>
    <row r="8132" spans="2:2">
      <c r="B8132" s="31">
        <v>49</v>
      </c>
    </row>
    <row r="8133" spans="2:2">
      <c r="B8133" s="31">
        <v>65</v>
      </c>
    </row>
    <row r="8134" spans="2:2">
      <c r="B8134" s="31">
        <v>71</v>
      </c>
    </row>
    <row r="8135" spans="2:2">
      <c r="B8135" s="31">
        <v>50</v>
      </c>
    </row>
    <row r="8136" spans="2:2">
      <c r="B8136" s="31">
        <v>70</v>
      </c>
    </row>
    <row r="8137" spans="2:2">
      <c r="B8137" s="31">
        <v>67</v>
      </c>
    </row>
    <row r="8138" spans="2:2">
      <c r="B8138" s="31">
        <v>68</v>
      </c>
    </row>
    <row r="8139" spans="2:2">
      <c r="B8139" s="31">
        <v>68</v>
      </c>
    </row>
    <row r="8140" spans="2:2">
      <c r="B8140" s="31">
        <v>44</v>
      </c>
    </row>
    <row r="8141" spans="2:2">
      <c r="B8141" s="31">
        <v>46</v>
      </c>
    </row>
    <row r="8142" spans="2:2">
      <c r="B8142" s="31">
        <v>56</v>
      </c>
    </row>
    <row r="8143" spans="2:2">
      <c r="B8143" s="31">
        <v>58</v>
      </c>
    </row>
    <row r="8144" spans="2:2">
      <c r="B8144" s="31">
        <v>55</v>
      </c>
    </row>
    <row r="8145" spans="2:2">
      <c r="B8145" s="31">
        <v>55</v>
      </c>
    </row>
    <row r="8146" spans="2:2">
      <c r="B8146" s="31">
        <v>48</v>
      </c>
    </row>
    <row r="8147" spans="2:2">
      <c r="B8147" s="31">
        <v>49</v>
      </c>
    </row>
    <row r="8148" spans="2:2">
      <c r="B8148" s="31">
        <v>49</v>
      </c>
    </row>
    <row r="8149" spans="2:2">
      <c r="B8149" s="31">
        <v>49</v>
      </c>
    </row>
    <row r="8150" spans="2:2">
      <c r="B8150" s="31">
        <v>63</v>
      </c>
    </row>
    <row r="8151" spans="2:2">
      <c r="B8151" s="31">
        <v>49</v>
      </c>
    </row>
    <row r="8152" spans="2:2">
      <c r="B8152" s="31">
        <v>56</v>
      </c>
    </row>
    <row r="8153" spans="2:2">
      <c r="B8153" s="31">
        <v>49</v>
      </c>
    </row>
    <row r="8154" spans="2:2">
      <c r="B8154" s="31">
        <v>55</v>
      </c>
    </row>
    <row r="8155" spans="2:2">
      <c r="B8155" s="31">
        <v>57</v>
      </c>
    </row>
    <row r="8156" spans="2:2">
      <c r="B8156" s="31">
        <v>61</v>
      </c>
    </row>
    <row r="8157" spans="2:2">
      <c r="B8157" s="31">
        <v>48</v>
      </c>
    </row>
    <row r="8158" spans="2:2">
      <c r="B8158" s="31">
        <v>44</v>
      </c>
    </row>
    <row r="8159" spans="2:2">
      <c r="B8159" s="31">
        <v>41</v>
      </c>
    </row>
    <row r="8160" spans="2:2">
      <c r="B8160" s="31">
        <v>49</v>
      </c>
    </row>
    <row r="8161" spans="2:2">
      <c r="B8161" s="31">
        <v>41</v>
      </c>
    </row>
    <row r="8162" spans="2:2">
      <c r="B8162" s="31">
        <v>46</v>
      </c>
    </row>
    <row r="8163" spans="2:2">
      <c r="B8163" s="31">
        <v>47</v>
      </c>
    </row>
    <row r="8164" spans="2:2">
      <c r="B8164" s="31">
        <v>47</v>
      </c>
    </row>
    <row r="8165" spans="2:2">
      <c r="B8165" s="31">
        <v>47</v>
      </c>
    </row>
    <row r="8166" spans="2:2">
      <c r="B8166" s="31">
        <v>48</v>
      </c>
    </row>
    <row r="8167" spans="2:2">
      <c r="B8167" s="31">
        <v>47</v>
      </c>
    </row>
    <row r="8168" spans="2:2">
      <c r="B8168" s="31">
        <v>47</v>
      </c>
    </row>
    <row r="8169" spans="2:2">
      <c r="B8169" s="31">
        <v>45</v>
      </c>
    </row>
    <row r="8170" spans="2:2">
      <c r="B8170" s="31">
        <v>45</v>
      </c>
    </row>
    <row r="8171" spans="2:2">
      <c r="B8171" s="31">
        <v>48</v>
      </c>
    </row>
    <row r="8172" spans="2:2">
      <c r="B8172" s="31">
        <v>45</v>
      </c>
    </row>
    <row r="8173" spans="2:2">
      <c r="B8173" s="31">
        <v>47</v>
      </c>
    </row>
    <row r="8174" spans="2:2">
      <c r="B8174" s="31">
        <v>43</v>
      </c>
    </row>
    <row r="8175" spans="2:2">
      <c r="B8175" s="31">
        <v>34</v>
      </c>
    </row>
    <row r="8176" spans="2:2">
      <c r="B8176" s="31">
        <v>39</v>
      </c>
    </row>
    <row r="8177" spans="2:2">
      <c r="B8177" s="31">
        <v>42</v>
      </c>
    </row>
    <row r="8178" spans="2:2">
      <c r="B8178" s="31">
        <v>43</v>
      </c>
    </row>
    <row r="8179" spans="2:2">
      <c r="B8179" s="31">
        <v>42</v>
      </c>
    </row>
    <row r="8180" spans="2:2">
      <c r="B8180" s="31">
        <v>43</v>
      </c>
    </row>
    <row r="8181" spans="2:2">
      <c r="B8181" s="31">
        <v>44</v>
      </c>
    </row>
    <row r="8182" spans="2:2">
      <c r="B8182" s="31">
        <v>41</v>
      </c>
    </row>
    <row r="8183" spans="2:2">
      <c r="B8183" s="31">
        <v>44</v>
      </c>
    </row>
    <row r="8184" spans="2:2">
      <c r="B8184" s="31">
        <v>44</v>
      </c>
    </row>
    <row r="8185" spans="2:2">
      <c r="B8185" s="31">
        <v>43</v>
      </c>
    </row>
    <row r="8186" spans="2:2">
      <c r="B8186" s="31">
        <v>42</v>
      </c>
    </row>
    <row r="8187" spans="2:2">
      <c r="B8187" s="31">
        <v>44</v>
      </c>
    </row>
    <row r="8188" spans="2:2">
      <c r="B8188" s="31">
        <v>43</v>
      </c>
    </row>
    <row r="8189" spans="2:2">
      <c r="B8189" s="31">
        <v>36</v>
      </c>
    </row>
    <row r="8190" spans="2:2">
      <c r="B8190" s="31">
        <v>44</v>
      </c>
    </row>
    <row r="8191" spans="2:2">
      <c r="B8191" s="31">
        <v>44</v>
      </c>
    </row>
    <row r="8192" spans="2:2">
      <c r="B8192" s="31">
        <v>44</v>
      </c>
    </row>
    <row r="8193" spans="2:2">
      <c r="B8193" s="31">
        <v>43</v>
      </c>
    </row>
    <row r="8194" spans="2:2">
      <c r="B8194" s="31">
        <v>42</v>
      </c>
    </row>
    <row r="8195" spans="2:2">
      <c r="B8195" s="31">
        <v>43</v>
      </c>
    </row>
    <row r="8196" spans="2:2">
      <c r="B8196" s="31">
        <v>44</v>
      </c>
    </row>
    <row r="8197" spans="2:2">
      <c r="B8197" s="31">
        <v>66</v>
      </c>
    </row>
    <row r="8198" spans="2:2">
      <c r="B8198" s="31">
        <v>73</v>
      </c>
    </row>
    <row r="8199" spans="2:2">
      <c r="B8199" s="31">
        <v>37</v>
      </c>
    </row>
    <row r="8200" spans="2:2">
      <c r="B8200" s="31">
        <v>39</v>
      </c>
    </row>
    <row r="8201" spans="2:2">
      <c r="B8201" s="31">
        <v>39</v>
      </c>
    </row>
    <row r="8202" spans="2:2">
      <c r="B8202" s="31">
        <v>51</v>
      </c>
    </row>
    <row r="8203" spans="2:2">
      <c r="B8203" s="31">
        <v>52</v>
      </c>
    </row>
    <row r="8204" spans="2:2">
      <c r="B8204" s="31">
        <v>54</v>
      </c>
    </row>
    <row r="8205" spans="2:2">
      <c r="B8205" s="31">
        <v>53</v>
      </c>
    </row>
    <row r="8206" spans="2:2">
      <c r="B8206" s="31">
        <v>51</v>
      </c>
    </row>
    <row r="8207" spans="2:2">
      <c r="B8207" s="31">
        <v>55</v>
      </c>
    </row>
    <row r="8208" spans="2:2">
      <c r="B8208" s="31">
        <v>51</v>
      </c>
    </row>
    <row r="8209" spans="2:2">
      <c r="B8209" s="31">
        <v>55</v>
      </c>
    </row>
    <row r="8210" spans="2:2">
      <c r="B8210" s="31">
        <v>52</v>
      </c>
    </row>
    <row r="8211" spans="2:2">
      <c r="B8211" s="31">
        <v>54</v>
      </c>
    </row>
    <row r="8212" spans="2:2">
      <c r="B8212" s="31">
        <v>49</v>
      </c>
    </row>
    <row r="8213" spans="2:2">
      <c r="B8213" s="31">
        <v>52</v>
      </c>
    </row>
    <row r="8214" spans="2:2">
      <c r="B8214" s="31">
        <v>54</v>
      </c>
    </row>
    <row r="8215" spans="2:2">
      <c r="B8215" s="31">
        <v>50</v>
      </c>
    </row>
    <row r="8216" spans="2:2">
      <c r="B8216" s="31">
        <v>49</v>
      </c>
    </row>
    <row r="8217" spans="2:2">
      <c r="B8217" s="31">
        <v>52</v>
      </c>
    </row>
    <row r="8218" spans="2:2">
      <c r="B8218" s="31">
        <v>53</v>
      </c>
    </row>
    <row r="8219" spans="2:2">
      <c r="B8219" s="31">
        <v>52</v>
      </c>
    </row>
    <row r="8220" spans="2:2">
      <c r="B8220" s="31">
        <v>51</v>
      </c>
    </row>
    <row r="8221" spans="2:2">
      <c r="B8221" s="31">
        <v>48</v>
      </c>
    </row>
    <row r="8222" spans="2:2">
      <c r="B8222" s="31">
        <v>52</v>
      </c>
    </row>
    <row r="8223" spans="2:2">
      <c r="B8223" s="31">
        <v>52</v>
      </c>
    </row>
    <row r="8224" spans="2:2">
      <c r="B8224" s="31">
        <v>56</v>
      </c>
    </row>
    <row r="8225" spans="2:2">
      <c r="B8225" s="31">
        <v>51</v>
      </c>
    </row>
    <row r="8226" spans="2:2">
      <c r="B8226" s="31">
        <v>55</v>
      </c>
    </row>
    <row r="8227" spans="2:2">
      <c r="B8227" s="31">
        <v>54</v>
      </c>
    </row>
    <row r="8228" spans="2:2">
      <c r="B8228" s="31">
        <v>51</v>
      </c>
    </row>
    <row r="8229" spans="2:2">
      <c r="B8229" s="31">
        <v>52</v>
      </c>
    </row>
    <row r="8230" spans="2:2">
      <c r="B8230" s="31">
        <v>53</v>
      </c>
    </row>
    <row r="8231" spans="2:2">
      <c r="B8231" s="31">
        <v>53</v>
      </c>
    </row>
    <row r="8232" spans="2:2">
      <c r="B8232" s="31">
        <v>44</v>
      </c>
    </row>
    <row r="8233" spans="2:2">
      <c r="B8233" s="31">
        <v>53</v>
      </c>
    </row>
    <row r="8234" spans="2:2">
      <c r="B8234" s="31">
        <v>57</v>
      </c>
    </row>
    <row r="8235" spans="2:2">
      <c r="B8235" s="31">
        <v>60</v>
      </c>
    </row>
    <row r="8236" spans="2:2">
      <c r="B8236" s="31">
        <v>55</v>
      </c>
    </row>
    <row r="8237" spans="2:2">
      <c r="B8237" s="31">
        <v>57</v>
      </c>
    </row>
    <row r="8238" spans="2:2">
      <c r="B8238" s="31">
        <v>58</v>
      </c>
    </row>
    <row r="8239" spans="2:2">
      <c r="B8239" s="31">
        <v>60</v>
      </c>
    </row>
    <row r="8240" spans="2:2">
      <c r="B8240" s="31">
        <v>52</v>
      </c>
    </row>
    <row r="8241" spans="2:2">
      <c r="B8241" s="31">
        <v>48</v>
      </c>
    </row>
    <row r="8242" spans="2:2">
      <c r="B8242" s="31">
        <v>48</v>
      </c>
    </row>
    <row r="8243" spans="2:2">
      <c r="B8243" s="31">
        <v>48</v>
      </c>
    </row>
    <row r="8244" spans="2:2">
      <c r="B8244" s="31">
        <v>59</v>
      </c>
    </row>
    <row r="8245" spans="2:2">
      <c r="B8245" s="31">
        <v>56</v>
      </c>
    </row>
    <row r="8246" spans="2:2">
      <c r="B8246" s="31">
        <v>61</v>
      </c>
    </row>
    <row r="8247" spans="2:2">
      <c r="B8247" s="31">
        <v>57</v>
      </c>
    </row>
    <row r="8248" spans="2:2">
      <c r="B8248" s="31">
        <v>49</v>
      </c>
    </row>
    <row r="8249" spans="2:2">
      <c r="B8249" s="31">
        <v>61</v>
      </c>
    </row>
    <row r="8250" spans="2:2">
      <c r="B8250" s="31">
        <v>55</v>
      </c>
    </row>
    <row r="8251" spans="2:2">
      <c r="B8251" s="31">
        <v>56</v>
      </c>
    </row>
    <row r="8252" spans="2:2">
      <c r="B8252" s="31">
        <v>61</v>
      </c>
    </row>
    <row r="8253" spans="2:2">
      <c r="B8253" s="31">
        <v>48</v>
      </c>
    </row>
    <row r="8254" spans="2:2">
      <c r="B8254" s="31">
        <v>57</v>
      </c>
    </row>
    <row r="8255" spans="2:2">
      <c r="B8255" s="31">
        <v>48</v>
      </c>
    </row>
    <row r="8256" spans="2:2">
      <c r="B8256" s="31">
        <v>60</v>
      </c>
    </row>
    <row r="8257" spans="2:2">
      <c r="B8257" s="31">
        <v>64</v>
      </c>
    </row>
    <row r="8258" spans="2:2">
      <c r="B8258" s="31">
        <v>49</v>
      </c>
    </row>
    <row r="8259" spans="2:2">
      <c r="B8259" s="31">
        <v>58</v>
      </c>
    </row>
    <row r="8260" spans="2:2">
      <c r="B8260" s="31">
        <v>62</v>
      </c>
    </row>
    <row r="8261" spans="2:2">
      <c r="B8261" s="31">
        <v>66</v>
      </c>
    </row>
    <row r="8262" spans="2:2">
      <c r="B8262" s="31">
        <v>48</v>
      </c>
    </row>
    <row r="8263" spans="2:2">
      <c r="B8263" s="31">
        <v>47</v>
      </c>
    </row>
    <row r="8264" spans="2:2">
      <c r="B8264" s="31">
        <v>49</v>
      </c>
    </row>
    <row r="8265" spans="2:2">
      <c r="B8265" s="31">
        <v>49</v>
      </c>
    </row>
    <row r="8266" spans="2:2">
      <c r="B8266" s="31">
        <v>47</v>
      </c>
    </row>
    <row r="8267" spans="2:2">
      <c r="B8267" s="31">
        <v>51</v>
      </c>
    </row>
    <row r="8268" spans="2:2">
      <c r="B8268" s="31">
        <v>53</v>
      </c>
    </row>
    <row r="8269" spans="2:2">
      <c r="B8269" s="31">
        <v>51</v>
      </c>
    </row>
    <row r="8270" spans="2:2">
      <c r="B8270" s="31">
        <v>51</v>
      </c>
    </row>
    <row r="8271" spans="2:2">
      <c r="B8271" s="31">
        <v>51</v>
      </c>
    </row>
    <row r="8272" spans="2:2">
      <c r="B8272" s="31">
        <v>54</v>
      </c>
    </row>
    <row r="8273" spans="2:2">
      <c r="B8273" s="31">
        <v>51</v>
      </c>
    </row>
    <row r="8274" spans="2:2">
      <c r="B8274" s="31">
        <v>47</v>
      </c>
    </row>
    <row r="8275" spans="2:2">
      <c r="B8275" s="31">
        <v>48</v>
      </c>
    </row>
    <row r="8276" spans="2:2">
      <c r="B8276" s="31">
        <v>49</v>
      </c>
    </row>
    <row r="8277" spans="2:2">
      <c r="B8277" s="31">
        <v>51</v>
      </c>
    </row>
    <row r="8278" spans="2:2">
      <c r="B8278" s="31">
        <v>51</v>
      </c>
    </row>
    <row r="8279" spans="2:2">
      <c r="B8279" s="31">
        <v>51</v>
      </c>
    </row>
    <row r="8280" spans="2:2">
      <c r="B8280" s="31">
        <v>51</v>
      </c>
    </row>
    <row r="8281" spans="2:2">
      <c r="B8281" s="31">
        <v>51</v>
      </c>
    </row>
    <row r="8282" spans="2:2">
      <c r="B8282" s="31">
        <v>53</v>
      </c>
    </row>
    <row r="8283" spans="2:2">
      <c r="B8283" s="31">
        <v>52</v>
      </c>
    </row>
    <row r="8284" spans="2:2">
      <c r="B8284" s="31">
        <v>47</v>
      </c>
    </row>
    <row r="8285" spans="2:2">
      <c r="B8285" s="31">
        <v>53</v>
      </c>
    </row>
    <row r="8286" spans="2:2">
      <c r="B8286" s="31">
        <v>51</v>
      </c>
    </row>
    <row r="8287" spans="2:2">
      <c r="B8287" s="31">
        <v>49</v>
      </c>
    </row>
    <row r="8288" spans="2:2">
      <c r="B8288" s="31">
        <v>53</v>
      </c>
    </row>
    <row r="8289" spans="2:2">
      <c r="B8289" s="31">
        <v>46</v>
      </c>
    </row>
    <row r="8290" spans="2:2">
      <c r="B8290" s="31">
        <v>52</v>
      </c>
    </row>
    <row r="8291" spans="2:2">
      <c r="B8291" s="31">
        <v>50</v>
      </c>
    </row>
    <row r="8292" spans="2:2">
      <c r="B8292" s="31">
        <v>51</v>
      </c>
    </row>
    <row r="8293" spans="2:2">
      <c r="B8293" s="31">
        <v>50</v>
      </c>
    </row>
    <row r="8294" spans="2:2">
      <c r="B8294" s="31">
        <v>53</v>
      </c>
    </row>
    <row r="8295" spans="2:2">
      <c r="B8295" s="31">
        <v>52</v>
      </c>
    </row>
    <row r="8296" spans="2:2">
      <c r="B8296" s="31">
        <v>51</v>
      </c>
    </row>
    <row r="8297" spans="2:2">
      <c r="B8297" s="31">
        <v>50</v>
      </c>
    </row>
    <row r="8298" spans="2:2">
      <c r="B8298" s="31">
        <v>39</v>
      </c>
    </row>
    <row r="8299" spans="2:2">
      <c r="B8299" s="31">
        <v>42</v>
      </c>
    </row>
    <row r="8300" spans="2:2">
      <c r="B8300" s="31">
        <v>44</v>
      </c>
    </row>
    <row r="8301" spans="2:2">
      <c r="B8301" s="31">
        <v>40</v>
      </c>
    </row>
    <row r="8302" spans="2:2">
      <c r="B8302" s="31">
        <v>38</v>
      </c>
    </row>
    <row r="8303" spans="2:2">
      <c r="B8303" s="31">
        <v>41</v>
      </c>
    </row>
    <row r="8304" spans="2:2">
      <c r="B8304" s="31">
        <v>42</v>
      </c>
    </row>
    <row r="8305" spans="2:2">
      <c r="B8305" s="31">
        <v>37</v>
      </c>
    </row>
    <row r="8306" spans="2:2">
      <c r="B8306" s="31">
        <v>39</v>
      </c>
    </row>
    <row r="8307" spans="2:2">
      <c r="B8307" s="31">
        <v>40</v>
      </c>
    </row>
    <row r="8308" spans="2:2">
      <c r="B8308" s="31">
        <v>40</v>
      </c>
    </row>
    <row r="8309" spans="2:2">
      <c r="B8309" s="31">
        <v>42</v>
      </c>
    </row>
    <row r="8310" spans="2:2">
      <c r="B8310" s="31">
        <v>38</v>
      </c>
    </row>
    <row r="8311" spans="2:2">
      <c r="B8311" s="31">
        <v>42</v>
      </c>
    </row>
    <row r="8312" spans="2:2">
      <c r="B8312" s="31">
        <v>41</v>
      </c>
    </row>
    <row r="8313" spans="2:2">
      <c r="B8313" s="31">
        <v>39</v>
      </c>
    </row>
    <row r="8314" spans="2:2">
      <c r="B8314" s="31">
        <v>40</v>
      </c>
    </row>
    <row r="8315" spans="2:2">
      <c r="B8315" s="31">
        <v>42</v>
      </c>
    </row>
    <row r="8316" spans="2:2">
      <c r="B8316" s="31">
        <v>42</v>
      </c>
    </row>
    <row r="8317" spans="2:2">
      <c r="B8317" s="31">
        <v>41</v>
      </c>
    </row>
    <row r="8318" spans="2:2">
      <c r="B8318" s="31">
        <v>38</v>
      </c>
    </row>
    <row r="8319" spans="2:2">
      <c r="B8319" s="31">
        <v>43</v>
      </c>
    </row>
    <row r="8320" spans="2:2">
      <c r="B8320" s="31">
        <v>39</v>
      </c>
    </row>
    <row r="8321" spans="2:2">
      <c r="B8321" s="31">
        <v>39</v>
      </c>
    </row>
    <row r="8322" spans="2:2">
      <c r="B8322" s="31">
        <v>40</v>
      </c>
    </row>
    <row r="8323" spans="2:2">
      <c r="B8323" s="31">
        <v>43</v>
      </c>
    </row>
    <row r="8324" spans="2:2">
      <c r="B8324" s="31">
        <v>59</v>
      </c>
    </row>
    <row r="8325" spans="2:2">
      <c r="B8325" s="31">
        <v>49</v>
      </c>
    </row>
    <row r="8326" spans="2:2">
      <c r="B8326" s="31">
        <v>55</v>
      </c>
    </row>
    <row r="8327" spans="2:2">
      <c r="B8327" s="31">
        <v>59</v>
      </c>
    </row>
    <row r="8328" spans="2:2">
      <c r="B8328" s="31">
        <v>60</v>
      </c>
    </row>
    <row r="8329" spans="2:2">
      <c r="B8329" s="31">
        <v>48</v>
      </c>
    </row>
    <row r="8330" spans="2:2">
      <c r="B8330" s="31">
        <v>49</v>
      </c>
    </row>
    <row r="8331" spans="2:2">
      <c r="B8331" s="31">
        <v>48</v>
      </c>
    </row>
    <row r="8332" spans="2:2">
      <c r="B8332" s="31">
        <v>47</v>
      </c>
    </row>
    <row r="8333" spans="2:2">
      <c r="B8333" s="31">
        <v>47</v>
      </c>
    </row>
    <row r="8334" spans="2:2">
      <c r="B8334" s="31">
        <v>49</v>
      </c>
    </row>
    <row r="8335" spans="2:2">
      <c r="B8335" s="31">
        <v>46</v>
      </c>
    </row>
    <row r="8336" spans="2:2">
      <c r="B8336" s="31">
        <v>47</v>
      </c>
    </row>
    <row r="8337" spans="2:2">
      <c r="B8337" s="31">
        <v>48</v>
      </c>
    </row>
    <row r="8338" spans="2:2">
      <c r="B8338" s="31">
        <v>49</v>
      </c>
    </row>
    <row r="8339" spans="2:2">
      <c r="B8339" s="31">
        <v>48</v>
      </c>
    </row>
    <row r="8340" spans="2:2">
      <c r="B8340" s="31">
        <v>36</v>
      </c>
    </row>
    <row r="8341" spans="2:2">
      <c r="B8341" s="31">
        <v>56</v>
      </c>
    </row>
    <row r="8342" spans="2:2">
      <c r="B8342" s="31">
        <v>62</v>
      </c>
    </row>
    <row r="8343" spans="2:2">
      <c r="B8343" s="31">
        <v>36</v>
      </c>
    </row>
    <row r="8344" spans="2:2">
      <c r="B8344" s="31">
        <v>40</v>
      </c>
    </row>
    <row r="8345" spans="2:2">
      <c r="B8345" s="31">
        <v>43</v>
      </c>
    </row>
    <row r="8346" spans="2:2">
      <c r="B8346" s="31">
        <v>65</v>
      </c>
    </row>
    <row r="8347" spans="2:2">
      <c r="B8347" s="31">
        <v>60</v>
      </c>
    </row>
    <row r="8348" spans="2:2">
      <c r="B8348" s="31">
        <v>58</v>
      </c>
    </row>
    <row r="8349" spans="2:2">
      <c r="B8349" s="31">
        <v>44</v>
      </c>
    </row>
    <row r="8350" spans="2:2">
      <c r="B8350" s="31">
        <v>46</v>
      </c>
    </row>
    <row r="8351" spans="2:2">
      <c r="B8351" s="31">
        <v>47</v>
      </c>
    </row>
    <row r="8352" spans="2:2">
      <c r="B8352" s="31">
        <v>48</v>
      </c>
    </row>
    <row r="8353" spans="2:2">
      <c r="B8353" s="31">
        <v>48</v>
      </c>
    </row>
    <row r="8354" spans="2:2">
      <c r="B8354" s="31">
        <v>48</v>
      </c>
    </row>
    <row r="8355" spans="2:2">
      <c r="B8355" s="31">
        <v>41</v>
      </c>
    </row>
    <row r="8356" spans="2:2">
      <c r="B8356" s="31">
        <v>43</v>
      </c>
    </row>
    <row r="8357" spans="2:2">
      <c r="B8357" s="31">
        <v>41</v>
      </c>
    </row>
    <row r="8358" spans="2:2">
      <c r="B8358" s="31">
        <v>41</v>
      </c>
    </row>
    <row r="8359" spans="2:2">
      <c r="B8359" s="31">
        <v>41</v>
      </c>
    </row>
    <row r="8360" spans="2:2">
      <c r="B8360" s="31">
        <v>47</v>
      </c>
    </row>
    <row r="8361" spans="2:2">
      <c r="B8361" s="31">
        <v>64</v>
      </c>
    </row>
    <row r="8362" spans="2:2">
      <c r="B8362" s="31">
        <v>64</v>
      </c>
    </row>
    <row r="8363" spans="2:2">
      <c r="B8363" s="31">
        <v>68</v>
      </c>
    </row>
    <row r="8364" spans="2:2">
      <c r="B8364" s="31">
        <v>67</v>
      </c>
    </row>
    <row r="8365" spans="2:2">
      <c r="B8365" s="31">
        <v>60</v>
      </c>
    </row>
    <row r="8366" spans="2:2">
      <c r="B8366" s="31">
        <v>65</v>
      </c>
    </row>
    <row r="8367" spans="2:2">
      <c r="B8367" s="31">
        <v>70</v>
      </c>
    </row>
    <row r="8368" spans="2:2">
      <c r="B8368" s="31">
        <v>55</v>
      </c>
    </row>
    <row r="8369" spans="2:2">
      <c r="B8369" s="31">
        <v>56</v>
      </c>
    </row>
    <row r="8370" spans="2:2">
      <c r="B8370" s="31">
        <v>67</v>
      </c>
    </row>
    <row r="8371" spans="2:2">
      <c r="B8371" s="31">
        <v>57</v>
      </c>
    </row>
    <row r="8372" spans="2:2">
      <c r="B8372" s="31">
        <v>58</v>
      </c>
    </row>
    <row r="8373" spans="2:2">
      <c r="B8373" s="31">
        <v>59</v>
      </c>
    </row>
    <row r="8374" spans="2:2">
      <c r="B8374" s="31">
        <v>56</v>
      </c>
    </row>
    <row r="8375" spans="2:2">
      <c r="B8375" s="31">
        <v>39</v>
      </c>
    </row>
    <row r="8376" spans="2:2">
      <c r="B8376" s="31">
        <v>38</v>
      </c>
    </row>
    <row r="8377" spans="2:2">
      <c r="B8377" s="31">
        <v>39</v>
      </c>
    </row>
    <row r="8378" spans="2:2">
      <c r="B8378" s="31">
        <v>39</v>
      </c>
    </row>
    <row r="8379" spans="2:2">
      <c r="B8379" s="31">
        <v>38</v>
      </c>
    </row>
    <row r="8380" spans="2:2">
      <c r="B8380" s="31">
        <v>39</v>
      </c>
    </row>
    <row r="8381" spans="2:2">
      <c r="B8381" s="31">
        <v>37</v>
      </c>
    </row>
    <row r="8382" spans="2:2">
      <c r="B8382" s="31">
        <v>39</v>
      </c>
    </row>
    <row r="8383" spans="2:2">
      <c r="B8383" s="31">
        <v>36</v>
      </c>
    </row>
    <row r="8384" spans="2:2">
      <c r="B8384" s="31">
        <v>39</v>
      </c>
    </row>
    <row r="8385" spans="2:2">
      <c r="B8385" s="31">
        <v>39</v>
      </c>
    </row>
    <row r="8386" spans="2:2">
      <c r="B8386" s="31">
        <v>37</v>
      </c>
    </row>
    <row r="8387" spans="2:2">
      <c r="B8387" s="31">
        <v>36</v>
      </c>
    </row>
    <row r="8388" spans="2:2">
      <c r="B8388" s="31">
        <v>38</v>
      </c>
    </row>
    <row r="8389" spans="2:2">
      <c r="B8389" s="31">
        <v>57</v>
      </c>
    </row>
    <row r="8390" spans="2:2">
      <c r="B8390" s="31">
        <v>57</v>
      </c>
    </row>
    <row r="8391" spans="2:2">
      <c r="B8391" s="31">
        <v>55</v>
      </c>
    </row>
    <row r="8392" spans="2:2">
      <c r="B8392" s="31">
        <v>55</v>
      </c>
    </row>
    <row r="8393" spans="2:2">
      <c r="B8393" s="31">
        <v>56</v>
      </c>
    </row>
    <row r="8394" spans="2:2">
      <c r="B8394" s="31">
        <v>58</v>
      </c>
    </row>
    <row r="8395" spans="2:2">
      <c r="B8395" s="31">
        <v>55</v>
      </c>
    </row>
    <row r="8396" spans="2:2">
      <c r="B8396" s="31">
        <v>55</v>
      </c>
    </row>
    <row r="8397" spans="2:2">
      <c r="B8397" s="31">
        <v>56</v>
      </c>
    </row>
    <row r="8398" spans="2:2">
      <c r="B8398" s="31">
        <v>57</v>
      </c>
    </row>
    <row r="8399" spans="2:2">
      <c r="B8399" s="31">
        <v>60</v>
      </c>
    </row>
    <row r="8400" spans="2:2">
      <c r="B8400" s="31">
        <v>55</v>
      </c>
    </row>
    <row r="8401" spans="2:2">
      <c r="B8401" s="31">
        <v>55</v>
      </c>
    </row>
    <row r="8402" spans="2:2">
      <c r="B8402" s="31">
        <v>61</v>
      </c>
    </row>
    <row r="8403" spans="2:2">
      <c r="B8403" s="31">
        <v>58</v>
      </c>
    </row>
    <row r="8404" spans="2:2">
      <c r="B8404" s="31">
        <v>55</v>
      </c>
    </row>
    <row r="8405" spans="2:2">
      <c r="B8405" s="31">
        <v>60</v>
      </c>
    </row>
    <row r="8406" spans="2:2">
      <c r="B8406" s="31">
        <v>37</v>
      </c>
    </row>
    <row r="8407" spans="2:2">
      <c r="B8407" s="31">
        <v>38</v>
      </c>
    </row>
    <row r="8408" spans="2:2">
      <c r="B8408" s="31">
        <v>41</v>
      </c>
    </row>
    <row r="8409" spans="2:2">
      <c r="B8409" s="31">
        <v>43</v>
      </c>
    </row>
    <row r="8410" spans="2:2">
      <c r="B8410" s="31">
        <v>45</v>
      </c>
    </row>
    <row r="8411" spans="2:2">
      <c r="B8411" s="31">
        <v>44</v>
      </c>
    </row>
    <row r="8412" spans="2:2">
      <c r="B8412" s="31">
        <v>49</v>
      </c>
    </row>
    <row r="8413" spans="2:2">
      <c r="B8413" s="31">
        <v>59</v>
      </c>
    </row>
    <row r="8414" spans="2:2">
      <c r="B8414" s="31">
        <v>58</v>
      </c>
    </row>
    <row r="8415" spans="2:2">
      <c r="B8415" s="31">
        <v>60</v>
      </c>
    </row>
    <row r="8416" spans="2:2">
      <c r="B8416" s="31">
        <v>66</v>
      </c>
    </row>
    <row r="8417" spans="2:2">
      <c r="B8417" s="31">
        <v>69</v>
      </c>
    </row>
    <row r="8418" spans="2:2">
      <c r="B8418" s="31">
        <v>77</v>
      </c>
    </row>
    <row r="8419" spans="2:2">
      <c r="B8419" s="42">
        <v>51</v>
      </c>
    </row>
    <row r="8420" spans="2:2">
      <c r="B8420" s="42">
        <v>54</v>
      </c>
    </row>
    <row r="8421" spans="2:2">
      <c r="B8421" s="42">
        <v>52</v>
      </c>
    </row>
    <row r="8422" spans="2:2">
      <c r="B8422" s="42">
        <v>57</v>
      </c>
    </row>
    <row r="8423" spans="2:2">
      <c r="B8423" s="42">
        <v>53</v>
      </c>
    </row>
    <row r="8424" spans="2:2">
      <c r="B8424" s="42">
        <v>59</v>
      </c>
    </row>
    <row r="8425" spans="2:2">
      <c r="B8425" s="42">
        <v>58</v>
      </c>
    </row>
    <row r="8426" spans="2:2">
      <c r="B8426" s="42">
        <v>57</v>
      </c>
    </row>
    <row r="8427" spans="2:2">
      <c r="B8427" s="42">
        <v>52</v>
      </c>
    </row>
    <row r="8428" spans="2:2">
      <c r="B8428" s="42">
        <v>52</v>
      </c>
    </row>
    <row r="8429" spans="2:2">
      <c r="B8429" s="42">
        <v>57</v>
      </c>
    </row>
    <row r="8430" spans="2:2">
      <c r="B8430" s="42">
        <v>57</v>
      </c>
    </row>
    <row r="8431" spans="2:2">
      <c r="B8431" s="42">
        <v>54</v>
      </c>
    </row>
    <row r="8432" spans="2:2">
      <c r="B8432" s="42">
        <v>60</v>
      </c>
    </row>
    <row r="8433" spans="2:2">
      <c r="B8433" s="42">
        <v>54</v>
      </c>
    </row>
    <row r="8434" spans="2:2">
      <c r="B8434" s="42">
        <v>59</v>
      </c>
    </row>
    <row r="8435" spans="2:2">
      <c r="B8435" s="42">
        <v>48</v>
      </c>
    </row>
    <row r="8436" spans="2:2">
      <c r="B8436" s="42">
        <v>43</v>
      </c>
    </row>
    <row r="8437" spans="2:2">
      <c r="B8437" s="42">
        <v>38</v>
      </c>
    </row>
    <row r="8438" spans="2:2">
      <c r="B8438" s="42">
        <v>48</v>
      </c>
    </row>
    <row r="8439" spans="2:2">
      <c r="B8439" s="42">
        <v>41</v>
      </c>
    </row>
    <row r="8440" spans="2:2">
      <c r="B8440" s="42">
        <v>43</v>
      </c>
    </row>
    <row r="8441" spans="2:2">
      <c r="B8441" s="42">
        <v>51</v>
      </c>
    </row>
    <row r="8442" spans="2:2">
      <c r="B8442" s="42">
        <v>43</v>
      </c>
    </row>
    <row r="8443" spans="2:2">
      <c r="B8443" s="42">
        <v>60</v>
      </c>
    </row>
    <row r="8444" spans="2:2">
      <c r="B8444" s="42">
        <v>53</v>
      </c>
    </row>
    <row r="8445" spans="2:2">
      <c r="B8445" s="42">
        <v>56</v>
      </c>
    </row>
    <row r="8446" spans="2:2">
      <c r="B8446" s="42">
        <v>53</v>
      </c>
    </row>
    <row r="8447" spans="2:2">
      <c r="B8447" s="42">
        <v>43</v>
      </c>
    </row>
    <row r="8448" spans="2:2">
      <c r="B8448" s="42">
        <v>55</v>
      </c>
    </row>
    <row r="8449" spans="2:2">
      <c r="B8449" s="42">
        <v>57</v>
      </c>
    </row>
    <row r="8450" spans="2:2">
      <c r="B8450" s="42">
        <v>54</v>
      </c>
    </row>
    <row r="8451" spans="2:2">
      <c r="B8451" s="42">
        <v>60</v>
      </c>
    </row>
    <row r="8452" spans="2:2">
      <c r="B8452" s="42">
        <v>58</v>
      </c>
    </row>
    <row r="8453" spans="2:2">
      <c r="B8453" s="42">
        <v>62</v>
      </c>
    </row>
    <row r="8454" spans="2:2">
      <c r="B8454" s="42">
        <v>54</v>
      </c>
    </row>
    <row r="8455" spans="2:2">
      <c r="B8455" s="42">
        <v>55</v>
      </c>
    </row>
    <row r="8456" spans="2:2">
      <c r="B8456" s="42">
        <v>63</v>
      </c>
    </row>
    <row r="8457" spans="2:2">
      <c r="B8457" s="42">
        <v>60</v>
      </c>
    </row>
    <row r="8458" spans="2:2">
      <c r="B8458" s="42">
        <v>57</v>
      </c>
    </row>
    <row r="8459" spans="2:2">
      <c r="B8459" s="42">
        <v>60</v>
      </c>
    </row>
    <row r="8460" spans="2:2">
      <c r="B8460" s="42">
        <v>55</v>
      </c>
    </row>
    <row r="8461" spans="2:2">
      <c r="B8461" s="42">
        <v>51</v>
      </c>
    </row>
    <row r="8462" spans="2:2">
      <c r="B8462" s="42">
        <v>55</v>
      </c>
    </row>
    <row r="8463" spans="2:2">
      <c r="B8463" s="42">
        <v>55</v>
      </c>
    </row>
    <row r="8464" spans="2:2">
      <c r="B8464" s="42">
        <v>59</v>
      </c>
    </row>
    <row r="8465" spans="2:2">
      <c r="B8465" s="42">
        <v>53</v>
      </c>
    </row>
    <row r="8466" spans="2:2">
      <c r="B8466" s="42">
        <v>60</v>
      </c>
    </row>
    <row r="8467" spans="2:2">
      <c r="B8467" s="42">
        <v>54</v>
      </c>
    </row>
    <row r="8468" spans="2:2">
      <c r="B8468" s="42">
        <v>60</v>
      </c>
    </row>
    <row r="8469" spans="2:2">
      <c r="B8469" s="42">
        <v>67</v>
      </c>
    </row>
    <row r="8470" spans="2:2">
      <c r="B8470" s="42">
        <v>62</v>
      </c>
    </row>
    <row r="8471" spans="2:2">
      <c r="B8471" s="42">
        <v>64</v>
      </c>
    </row>
    <row r="8472" spans="2:2">
      <c r="B8472" s="42">
        <v>56</v>
      </c>
    </row>
    <row r="8473" spans="2:2">
      <c r="B8473" s="42">
        <v>53</v>
      </c>
    </row>
    <row r="8474" spans="2:2">
      <c r="B8474" s="42">
        <v>53</v>
      </c>
    </row>
    <row r="8475" spans="2:2">
      <c r="B8475" s="42">
        <v>59</v>
      </c>
    </row>
    <row r="8476" spans="2:2">
      <c r="B8476" s="42">
        <v>58</v>
      </c>
    </row>
    <row r="8477" spans="2:2">
      <c r="B8477" s="42">
        <v>63</v>
      </c>
    </row>
    <row r="8478" spans="2:2">
      <c r="B8478" s="42">
        <v>57</v>
      </c>
    </row>
    <row r="8479" spans="2:2">
      <c r="B8479" s="42">
        <v>60</v>
      </c>
    </row>
    <row r="8480" spans="2:2">
      <c r="B8480" s="42">
        <v>55</v>
      </c>
    </row>
    <row r="8481" spans="2:2">
      <c r="B8481" s="42">
        <v>53</v>
      </c>
    </row>
    <row r="8482" spans="2:2">
      <c r="B8482" s="42">
        <v>57</v>
      </c>
    </row>
    <row r="8483" spans="2:2">
      <c r="B8483" s="42">
        <v>58</v>
      </c>
    </row>
    <row r="8484" spans="2:2">
      <c r="B8484" s="42">
        <v>57</v>
      </c>
    </row>
    <row r="8485" spans="2:2">
      <c r="B8485" s="42">
        <v>60</v>
      </c>
    </row>
    <row r="8486" spans="2:2">
      <c r="B8486" s="42">
        <v>54</v>
      </c>
    </row>
    <row r="8487" spans="2:2">
      <c r="B8487" s="42">
        <v>60</v>
      </c>
    </row>
    <row r="8488" spans="2:2">
      <c r="B8488" s="42">
        <v>64</v>
      </c>
    </row>
    <row r="8489" spans="2:2">
      <c r="B8489" s="42">
        <v>53</v>
      </c>
    </row>
    <row r="8490" spans="2:2">
      <c r="B8490" s="42">
        <v>60</v>
      </c>
    </row>
    <row r="8491" spans="2:2">
      <c r="B8491" s="42">
        <v>61</v>
      </c>
    </row>
    <row r="8492" spans="2:2">
      <c r="B8492" s="42">
        <v>73</v>
      </c>
    </row>
    <row r="8493" spans="2:2">
      <c r="B8493" s="42">
        <v>62</v>
      </c>
    </row>
    <row r="8494" spans="2:2">
      <c r="B8494" s="42">
        <v>63</v>
      </c>
    </row>
    <row r="8495" spans="2:2">
      <c r="B8495" s="42">
        <v>73</v>
      </c>
    </row>
    <row r="8496" spans="2:2">
      <c r="B8496" s="42">
        <v>62</v>
      </c>
    </row>
    <row r="8497" spans="2:2">
      <c r="B8497" s="42">
        <v>66</v>
      </c>
    </row>
    <row r="8498" spans="2:2">
      <c r="B8498" s="42">
        <v>54</v>
      </c>
    </row>
    <row r="8499" spans="2:2">
      <c r="B8499" s="42">
        <v>61</v>
      </c>
    </row>
    <row r="8500" spans="2:2">
      <c r="B8500" s="42">
        <v>55</v>
      </c>
    </row>
    <row r="8501" spans="2:2">
      <c r="B8501" s="42">
        <v>62</v>
      </c>
    </row>
    <row r="8502" spans="2:2">
      <c r="B8502" s="42">
        <v>54</v>
      </c>
    </row>
    <row r="8503" spans="2:2">
      <c r="B8503" s="42">
        <v>57</v>
      </c>
    </row>
    <row r="8504" spans="2:2">
      <c r="B8504" s="42">
        <v>56</v>
      </c>
    </row>
    <row r="8505" spans="2:2">
      <c r="B8505" s="42">
        <v>59</v>
      </c>
    </row>
    <row r="8506" spans="2:2">
      <c r="B8506" s="42">
        <v>60</v>
      </c>
    </row>
    <row r="8507" spans="2:2">
      <c r="B8507" s="42">
        <v>58</v>
      </c>
    </row>
    <row r="8508" spans="2:2">
      <c r="B8508" s="42">
        <v>61</v>
      </c>
    </row>
    <row r="8509" spans="2:2">
      <c r="B8509" s="42">
        <v>64</v>
      </c>
    </row>
    <row r="8510" spans="2:2">
      <c r="B8510" s="42">
        <v>36</v>
      </c>
    </row>
    <row r="8511" spans="2:2">
      <c r="B8511" s="42">
        <v>47</v>
      </c>
    </row>
    <row r="8512" spans="2:2">
      <c r="B8512" s="42">
        <v>53</v>
      </c>
    </row>
    <row r="8513" spans="2:2">
      <c r="B8513" s="42">
        <v>49</v>
      </c>
    </row>
    <row r="8514" spans="2:2">
      <c r="B8514" s="42">
        <v>38</v>
      </c>
    </row>
    <row r="8515" spans="2:2">
      <c r="B8515" s="42">
        <v>48</v>
      </c>
    </row>
    <row r="8516" spans="2:2">
      <c r="B8516" s="42">
        <v>51</v>
      </c>
    </row>
    <row r="8517" spans="2:2">
      <c r="B8517" s="42">
        <v>51</v>
      </c>
    </row>
    <row r="8518" spans="2:2">
      <c r="B8518" s="42">
        <v>38</v>
      </c>
    </row>
    <row r="8519" spans="2:2">
      <c r="B8519" s="42">
        <v>41</v>
      </c>
    </row>
    <row r="8520" spans="2:2">
      <c r="B8520" s="42">
        <v>41</v>
      </c>
    </row>
    <row r="8521" spans="2:2">
      <c r="B8521" s="42">
        <v>43</v>
      </c>
    </row>
    <row r="8522" spans="2:2">
      <c r="B8522" s="42">
        <v>52</v>
      </c>
    </row>
    <row r="8523" spans="2:2">
      <c r="B8523" s="42">
        <v>50</v>
      </c>
    </row>
    <row r="8524" spans="2:2">
      <c r="B8524" s="42">
        <v>53</v>
      </c>
    </row>
    <row r="8525" spans="2:2">
      <c r="B8525" s="42">
        <v>47</v>
      </c>
    </row>
    <row r="8526" spans="2:2">
      <c r="B8526" s="42">
        <v>52</v>
      </c>
    </row>
    <row r="8527" spans="2:2">
      <c r="B8527" s="42">
        <v>48</v>
      </c>
    </row>
    <row r="8528" spans="2:2">
      <c r="B8528" s="42">
        <v>39</v>
      </c>
    </row>
    <row r="8529" spans="2:2">
      <c r="B8529" s="42">
        <v>52</v>
      </c>
    </row>
    <row r="8530" spans="2:2">
      <c r="B8530" s="42">
        <v>52</v>
      </c>
    </row>
    <row r="8531" spans="2:2">
      <c r="B8531" s="42">
        <v>54</v>
      </c>
    </row>
    <row r="8532" spans="2:2">
      <c r="B8532" s="42">
        <v>39</v>
      </c>
    </row>
    <row r="8533" spans="2:2">
      <c r="B8533" s="42">
        <v>53</v>
      </c>
    </row>
    <row r="8534" spans="2:2">
      <c r="B8534" s="42">
        <v>53</v>
      </c>
    </row>
    <row r="8535" spans="2:2">
      <c r="B8535" s="42">
        <v>50</v>
      </c>
    </row>
    <row r="8536" spans="2:2">
      <c r="B8536" s="42">
        <v>53</v>
      </c>
    </row>
    <row r="8537" spans="2:2">
      <c r="B8537" s="42">
        <v>44</v>
      </c>
    </row>
    <row r="8538" spans="2:2">
      <c r="B8538" s="42">
        <v>43</v>
      </c>
    </row>
    <row r="8539" spans="2:2">
      <c r="B8539" s="42">
        <v>46</v>
      </c>
    </row>
    <row r="8540" spans="2:2">
      <c r="B8540" s="42">
        <v>46</v>
      </c>
    </row>
    <row r="8541" spans="2:2">
      <c r="B8541" s="42">
        <v>46</v>
      </c>
    </row>
    <row r="8542" spans="2:2">
      <c r="B8542" s="42">
        <v>41</v>
      </c>
    </row>
    <row r="8543" spans="2:2">
      <c r="B8543" s="42">
        <v>48</v>
      </c>
    </row>
    <row r="8544" spans="2:2">
      <c r="B8544" s="42">
        <v>42</v>
      </c>
    </row>
    <row r="8545" spans="2:2">
      <c r="B8545" s="42">
        <v>45</v>
      </c>
    </row>
    <row r="8546" spans="2:2">
      <c r="B8546" s="42">
        <v>48</v>
      </c>
    </row>
    <row r="8547" spans="2:2">
      <c r="B8547" s="42">
        <v>44</v>
      </c>
    </row>
    <row r="8548" spans="2:2">
      <c r="B8548" s="42">
        <v>44</v>
      </c>
    </row>
    <row r="8549" spans="2:2">
      <c r="B8549" s="42">
        <v>42</v>
      </c>
    </row>
    <row r="8550" spans="2:2">
      <c r="B8550" s="42">
        <v>46</v>
      </c>
    </row>
    <row r="8551" spans="2:2">
      <c r="B8551" s="42">
        <v>43</v>
      </c>
    </row>
    <row r="8552" spans="2:2">
      <c r="B8552" s="42">
        <v>43</v>
      </c>
    </row>
    <row r="8553" spans="2:2">
      <c r="B8553" s="42">
        <v>47</v>
      </c>
    </row>
    <row r="8554" spans="2:2">
      <c r="B8554" s="42">
        <v>44</v>
      </c>
    </row>
    <row r="8555" spans="2:2">
      <c r="B8555" s="42">
        <v>43</v>
      </c>
    </row>
    <row r="8556" spans="2:2">
      <c r="B8556" s="42">
        <v>46</v>
      </c>
    </row>
    <row r="8557" spans="2:2">
      <c r="B8557" s="42">
        <v>47</v>
      </c>
    </row>
    <row r="8558" spans="2:2">
      <c r="B8558" s="42">
        <v>46</v>
      </c>
    </row>
    <row r="8559" spans="2:2">
      <c r="B8559" s="42">
        <v>46</v>
      </c>
    </row>
    <row r="8560" spans="2:2">
      <c r="B8560" s="42">
        <v>46</v>
      </c>
    </row>
    <row r="8561" spans="2:2">
      <c r="B8561" s="42">
        <v>48</v>
      </c>
    </row>
    <row r="8562" spans="2:2">
      <c r="B8562" s="42">
        <v>49</v>
      </c>
    </row>
    <row r="8563" spans="2:2">
      <c r="B8563" s="42">
        <v>47</v>
      </c>
    </row>
    <row r="8564" spans="2:2">
      <c r="B8564" s="42">
        <v>47</v>
      </c>
    </row>
    <row r="8565" spans="2:2">
      <c r="B8565" s="42">
        <v>44</v>
      </c>
    </row>
    <row r="8566" spans="2:2">
      <c r="B8566" s="42">
        <v>52</v>
      </c>
    </row>
    <row r="8567" spans="2:2">
      <c r="B8567" s="42">
        <v>52</v>
      </c>
    </row>
    <row r="8568" spans="2:2">
      <c r="B8568" s="42">
        <v>49</v>
      </c>
    </row>
    <row r="8569" spans="2:2">
      <c r="B8569" s="42">
        <v>48</v>
      </c>
    </row>
    <row r="8570" spans="2:2">
      <c r="B8570" s="42">
        <v>54</v>
      </c>
    </row>
    <row r="8571" spans="2:2">
      <c r="B8571" s="42">
        <v>44</v>
      </c>
    </row>
    <row r="8572" spans="2:2">
      <c r="B8572" s="42">
        <v>60</v>
      </c>
    </row>
    <row r="8573" spans="2:2">
      <c r="B8573" s="42">
        <v>59</v>
      </c>
    </row>
    <row r="8574" spans="2:2">
      <c r="B8574" s="42">
        <v>60</v>
      </c>
    </row>
    <row r="8575" spans="2:2">
      <c r="B8575" s="42">
        <v>56</v>
      </c>
    </row>
    <row r="8576" spans="2:2">
      <c r="B8576" s="42">
        <v>59</v>
      </c>
    </row>
    <row r="8577" spans="2:2">
      <c r="B8577" s="42">
        <v>61</v>
      </c>
    </row>
    <row r="8578" spans="2:2">
      <c r="B8578" s="42">
        <v>58</v>
      </c>
    </row>
    <row r="8579" spans="2:2">
      <c r="B8579" s="42">
        <v>57</v>
      </c>
    </row>
    <row r="8580" spans="2:2">
      <c r="B8580" s="42">
        <v>56</v>
      </c>
    </row>
    <row r="8581" spans="2:2">
      <c r="B8581" s="42">
        <v>55</v>
      </c>
    </row>
    <row r="8582" spans="2:2">
      <c r="B8582" s="42">
        <v>55</v>
      </c>
    </row>
    <row r="8583" spans="2:2">
      <c r="B8583" s="42">
        <v>60</v>
      </c>
    </row>
    <row r="8584" spans="2:2">
      <c r="B8584" s="42">
        <v>54</v>
      </c>
    </row>
    <row r="8585" spans="2:2">
      <c r="B8585" s="42">
        <v>55</v>
      </c>
    </row>
    <row r="8586" spans="2:2">
      <c r="B8586" s="42">
        <v>55</v>
      </c>
    </row>
    <row r="8587" spans="2:2">
      <c r="B8587" s="42">
        <v>54</v>
      </c>
    </row>
    <row r="8588" spans="2:2">
      <c r="B8588" s="42">
        <v>52</v>
      </c>
    </row>
    <row r="8589" spans="2:2">
      <c r="B8589" s="42">
        <v>57</v>
      </c>
    </row>
    <row r="8590" spans="2:2">
      <c r="B8590" s="42">
        <v>61</v>
      </c>
    </row>
    <row r="8591" spans="2:2">
      <c r="B8591" s="42">
        <v>59</v>
      </c>
    </row>
    <row r="8592" spans="2:2">
      <c r="B8592" s="42">
        <v>56</v>
      </c>
    </row>
    <row r="8593" spans="2:2">
      <c r="B8593" s="42">
        <v>56</v>
      </c>
    </row>
    <row r="8594" spans="2:2">
      <c r="B8594" s="42">
        <v>55</v>
      </c>
    </row>
    <row r="8595" spans="2:2">
      <c r="B8595" s="42">
        <v>54</v>
      </c>
    </row>
    <row r="8596" spans="2:2">
      <c r="B8596" s="42">
        <v>54</v>
      </c>
    </row>
    <row r="8597" spans="2:2">
      <c r="B8597" s="42">
        <v>58</v>
      </c>
    </row>
    <row r="8598" spans="2:2">
      <c r="B8598" s="42">
        <v>60</v>
      </c>
    </row>
    <row r="8599" spans="2:2">
      <c r="B8599" s="42">
        <v>59</v>
      </c>
    </row>
    <row r="8600" spans="2:2">
      <c r="B8600" s="42">
        <v>58</v>
      </c>
    </row>
    <row r="8601" spans="2:2">
      <c r="B8601" s="42">
        <v>55</v>
      </c>
    </row>
    <row r="8602" spans="2:2">
      <c r="B8602" s="42">
        <v>58</v>
      </c>
    </row>
    <row r="8603" spans="2:2">
      <c r="B8603" s="42">
        <v>54</v>
      </c>
    </row>
    <row r="8604" spans="2:2">
      <c r="B8604" s="42">
        <v>54</v>
      </c>
    </row>
    <row r="8605" spans="2:2">
      <c r="B8605" s="42">
        <v>69</v>
      </c>
    </row>
    <row r="8606" spans="2:2">
      <c r="B8606" s="42">
        <v>69</v>
      </c>
    </row>
    <row r="8607" spans="2:2">
      <c r="B8607" s="42">
        <v>66</v>
      </c>
    </row>
    <row r="8608" spans="2:2">
      <c r="B8608" s="42">
        <v>60</v>
      </c>
    </row>
    <row r="8609" spans="2:2">
      <c r="B8609" s="42">
        <v>70</v>
      </c>
    </row>
    <row r="8610" spans="2:2">
      <c r="B8610" s="42">
        <v>64</v>
      </c>
    </row>
    <row r="8611" spans="2:2">
      <c r="B8611" s="42">
        <v>77</v>
      </c>
    </row>
    <row r="8612" spans="2:2">
      <c r="B8612" s="42">
        <v>68</v>
      </c>
    </row>
    <row r="8613" spans="2:2">
      <c r="B8613" s="42">
        <v>71</v>
      </c>
    </row>
    <row r="8614" spans="2:2">
      <c r="B8614" s="42">
        <v>66</v>
      </c>
    </row>
    <row r="8615" spans="2:2">
      <c r="B8615" s="42">
        <v>64</v>
      </c>
    </row>
    <row r="8616" spans="2:2">
      <c r="B8616" s="42">
        <v>68</v>
      </c>
    </row>
    <row r="8617" spans="2:2">
      <c r="B8617" s="42">
        <v>37</v>
      </c>
    </row>
    <row r="8618" spans="2:2">
      <c r="B8618" s="42">
        <v>38</v>
      </c>
    </row>
    <row r="8619" spans="2:2">
      <c r="B8619" s="42">
        <v>37</v>
      </c>
    </row>
    <row r="8620" spans="2:2">
      <c r="B8620" s="31">
        <v>56</v>
      </c>
    </row>
    <row r="8621" spans="2:2">
      <c r="B8621" s="31">
        <v>60</v>
      </c>
    </row>
    <row r="8622" spans="2:2">
      <c r="B8622" s="31">
        <v>57</v>
      </c>
    </row>
    <row r="8623" spans="2:2">
      <c r="B8623" s="31">
        <v>53</v>
      </c>
    </row>
    <row r="8624" spans="2:2">
      <c r="B8624" s="31">
        <v>54</v>
      </c>
    </row>
    <row r="8625" spans="2:2">
      <c r="B8625" s="31">
        <v>56</v>
      </c>
    </row>
    <row r="8626" spans="2:2">
      <c r="B8626" s="31">
        <v>54</v>
      </c>
    </row>
    <row r="8627" spans="2:2">
      <c r="B8627" s="31">
        <v>59</v>
      </c>
    </row>
    <row r="8628" spans="2:2">
      <c r="B8628" s="31">
        <v>54</v>
      </c>
    </row>
    <row r="8629" spans="2:2">
      <c r="B8629" s="31">
        <v>59</v>
      </c>
    </row>
    <row r="8630" spans="2:2">
      <c r="B8630" s="31">
        <v>54</v>
      </c>
    </row>
    <row r="8631" spans="2:2">
      <c r="B8631" s="31">
        <v>58</v>
      </c>
    </row>
    <row r="8632" spans="2:2">
      <c r="B8632" s="31">
        <v>57</v>
      </c>
    </row>
    <row r="8633" spans="2:2">
      <c r="B8633" s="31">
        <v>55</v>
      </c>
    </row>
    <row r="8634" spans="2:2">
      <c r="B8634" s="31">
        <v>60</v>
      </c>
    </row>
    <row r="8635" spans="2:2">
      <c r="B8635" s="31">
        <v>53</v>
      </c>
    </row>
    <row r="8636" spans="2:2">
      <c r="B8636" s="31">
        <v>50</v>
      </c>
    </row>
    <row r="8637" spans="2:2">
      <c r="B8637" s="31">
        <v>60</v>
      </c>
    </row>
    <row r="8638" spans="2:2">
      <c r="B8638" s="31">
        <v>56</v>
      </c>
    </row>
    <row r="8639" spans="2:2">
      <c r="B8639" s="31">
        <v>56</v>
      </c>
    </row>
    <row r="8640" spans="2:2">
      <c r="B8640" s="31">
        <v>55</v>
      </c>
    </row>
    <row r="8641" spans="2:2">
      <c r="B8641" s="31">
        <v>54</v>
      </c>
    </row>
    <row r="8642" spans="2:2">
      <c r="B8642" s="31">
        <v>60</v>
      </c>
    </row>
    <row r="8643" spans="2:2">
      <c r="B8643" s="31">
        <v>54</v>
      </c>
    </row>
    <row r="8644" spans="2:2">
      <c r="B8644" s="31">
        <v>54</v>
      </c>
    </row>
    <row r="8645" spans="2:2">
      <c r="B8645" s="31">
        <v>58</v>
      </c>
    </row>
    <row r="8646" spans="2:2">
      <c r="B8646" s="31">
        <v>59</v>
      </c>
    </row>
    <row r="8647" spans="2:2">
      <c r="B8647" s="31">
        <v>53</v>
      </c>
    </row>
    <row r="8648" spans="2:2">
      <c r="B8648" s="31">
        <v>55</v>
      </c>
    </row>
    <row r="8649" spans="2:2">
      <c r="B8649" s="31">
        <v>57</v>
      </c>
    </row>
    <row r="8650" spans="2:2">
      <c r="B8650" s="31">
        <v>54</v>
      </c>
    </row>
    <row r="8651" spans="2:2">
      <c r="B8651" s="31">
        <v>59</v>
      </c>
    </row>
    <row r="8652" spans="2:2">
      <c r="B8652" s="31">
        <v>57</v>
      </c>
    </row>
    <row r="8653" spans="2:2">
      <c r="B8653" s="31">
        <v>54</v>
      </c>
    </row>
    <row r="8654" spans="2:2">
      <c r="B8654" s="31">
        <v>63</v>
      </c>
    </row>
    <row r="8655" spans="2:2">
      <c r="B8655" s="31">
        <v>57</v>
      </c>
    </row>
    <row r="8656" spans="2:2">
      <c r="B8656" s="31">
        <v>52</v>
      </c>
    </row>
    <row r="8657" spans="2:2">
      <c r="B8657" s="31">
        <v>54</v>
      </c>
    </row>
    <row r="8658" spans="2:2">
      <c r="B8658" s="31">
        <v>54</v>
      </c>
    </row>
    <row r="8659" spans="2:2">
      <c r="B8659" s="31">
        <v>56</v>
      </c>
    </row>
    <row r="8660" spans="2:2">
      <c r="B8660" s="31">
        <v>56</v>
      </c>
    </row>
    <row r="8661" spans="2:2">
      <c r="B8661" s="31">
        <v>55</v>
      </c>
    </row>
    <row r="8662" spans="2:2">
      <c r="B8662" s="31">
        <v>56</v>
      </c>
    </row>
    <row r="8663" spans="2:2">
      <c r="B8663" s="31">
        <v>55</v>
      </c>
    </row>
    <row r="8664" spans="2:2">
      <c r="B8664" s="31">
        <v>59</v>
      </c>
    </row>
    <row r="8665" spans="2:2">
      <c r="B8665" s="31">
        <v>54</v>
      </c>
    </row>
    <row r="8666" spans="2:2">
      <c r="B8666" s="31">
        <v>55</v>
      </c>
    </row>
    <row r="8667" spans="2:2">
      <c r="B8667" s="31">
        <v>54</v>
      </c>
    </row>
    <row r="8668" spans="2:2">
      <c r="B8668" s="31">
        <v>54</v>
      </c>
    </row>
    <row r="8669" spans="2:2">
      <c r="B8669" s="31">
        <v>53</v>
      </c>
    </row>
    <row r="8670" spans="2:2">
      <c r="B8670" s="31">
        <v>52</v>
      </c>
    </row>
    <row r="8671" spans="2:2">
      <c r="B8671" s="31">
        <v>60</v>
      </c>
    </row>
    <row r="8672" spans="2:2">
      <c r="B8672" s="31">
        <v>60</v>
      </c>
    </row>
    <row r="8673" spans="2:2">
      <c r="B8673" s="31">
        <v>61</v>
      </c>
    </row>
    <row r="8674" spans="2:2">
      <c r="B8674" s="31">
        <v>53</v>
      </c>
    </row>
    <row r="8675" spans="2:2">
      <c r="B8675" s="31">
        <v>51</v>
      </c>
    </row>
    <row r="8676" spans="2:2">
      <c r="B8676" s="31">
        <v>48</v>
      </c>
    </row>
    <row r="8677" spans="2:2">
      <c r="B8677" s="31">
        <v>51</v>
      </c>
    </row>
    <row r="8678" spans="2:2">
      <c r="B8678" s="31">
        <v>53</v>
      </c>
    </row>
    <row r="8679" spans="2:2">
      <c r="B8679" s="31">
        <v>48</v>
      </c>
    </row>
    <row r="8680" spans="2:2">
      <c r="B8680" s="31">
        <v>49</v>
      </c>
    </row>
    <row r="8681" spans="2:2">
      <c r="B8681" s="31">
        <v>49</v>
      </c>
    </row>
    <row r="8682" spans="2:2">
      <c r="B8682" s="31">
        <v>46</v>
      </c>
    </row>
    <row r="8683" spans="2:2">
      <c r="B8683" s="31">
        <v>44</v>
      </c>
    </row>
    <row r="8684" spans="2:2">
      <c r="B8684" s="31">
        <v>60</v>
      </c>
    </row>
    <row r="8685" spans="2:2">
      <c r="B8685" s="31">
        <v>60</v>
      </c>
    </row>
    <row r="8686" spans="2:2">
      <c r="B8686" s="31">
        <v>49</v>
      </c>
    </row>
    <row r="8687" spans="2:2">
      <c r="B8687" s="31">
        <v>49</v>
      </c>
    </row>
    <row r="8688" spans="2:2">
      <c r="B8688" s="31">
        <v>49</v>
      </c>
    </row>
    <row r="8689" spans="2:2">
      <c r="B8689" s="31">
        <v>49</v>
      </c>
    </row>
    <row r="8690" spans="2:2">
      <c r="B8690" s="31">
        <v>49</v>
      </c>
    </row>
    <row r="8691" spans="2:2">
      <c r="B8691" s="31">
        <v>49</v>
      </c>
    </row>
    <row r="8692" spans="2:2">
      <c r="B8692" s="31">
        <v>49</v>
      </c>
    </row>
    <row r="8693" spans="2:2">
      <c r="B8693" s="31">
        <v>48</v>
      </c>
    </row>
    <row r="8694" spans="2:2">
      <c r="B8694" s="31">
        <v>48</v>
      </c>
    </row>
    <row r="8695" spans="2:2">
      <c r="B8695" s="31">
        <v>73</v>
      </c>
    </row>
    <row r="8696" spans="2:2">
      <c r="B8696" s="31">
        <v>78</v>
      </c>
    </row>
    <row r="8697" spans="2:2">
      <c r="B8697" s="31">
        <v>61</v>
      </c>
    </row>
    <row r="8698" spans="2:2">
      <c r="B8698" s="31">
        <v>63</v>
      </c>
    </row>
    <row r="8699" spans="2:2">
      <c r="B8699" s="31">
        <v>60</v>
      </c>
    </row>
    <row r="8700" spans="2:2">
      <c r="B8700" s="31">
        <v>74</v>
      </c>
    </row>
    <row r="8701" spans="2:2">
      <c r="B8701" s="31">
        <v>46</v>
      </c>
    </row>
    <row r="8702" spans="2:2">
      <c r="B8702" s="31">
        <v>47</v>
      </c>
    </row>
    <row r="8703" spans="2:2">
      <c r="B8703" s="31">
        <v>43</v>
      </c>
    </row>
    <row r="8704" spans="2:2">
      <c r="B8704" s="31">
        <v>49</v>
      </c>
    </row>
    <row r="8705" spans="2:2">
      <c r="B8705" s="31">
        <v>48</v>
      </c>
    </row>
    <row r="8706" spans="2:2">
      <c r="B8706" s="31">
        <v>46</v>
      </c>
    </row>
    <row r="8707" spans="2:2">
      <c r="B8707" s="31">
        <v>49</v>
      </c>
    </row>
    <row r="8708" spans="2:2">
      <c r="B8708" s="31">
        <v>48</v>
      </c>
    </row>
    <row r="8709" spans="2:2">
      <c r="B8709" s="31">
        <v>49</v>
      </c>
    </row>
    <row r="8710" spans="2:2">
      <c r="B8710" s="31">
        <v>42</v>
      </c>
    </row>
    <row r="8711" spans="2:2">
      <c r="B8711" s="31">
        <v>45</v>
      </c>
    </row>
    <row r="8712" spans="2:2">
      <c r="B8712" s="31">
        <v>41</v>
      </c>
    </row>
    <row r="8713" spans="2:2">
      <c r="B8713" s="31">
        <v>48</v>
      </c>
    </row>
    <row r="8714" spans="2:2">
      <c r="B8714" s="31">
        <v>48</v>
      </c>
    </row>
    <row r="8715" spans="2:2">
      <c r="B8715" s="31">
        <v>44</v>
      </c>
    </row>
    <row r="8716" spans="2:2">
      <c r="B8716" s="31">
        <v>41</v>
      </c>
    </row>
    <row r="8717" spans="2:2">
      <c r="B8717" s="31">
        <v>41</v>
      </c>
    </row>
    <row r="8718" spans="2:2">
      <c r="B8718" s="31">
        <v>41</v>
      </c>
    </row>
    <row r="8719" spans="2:2">
      <c r="B8719" s="31">
        <v>44</v>
      </c>
    </row>
    <row r="8720" spans="2:2">
      <c r="B8720" s="31">
        <v>39</v>
      </c>
    </row>
    <row r="8721" spans="2:2">
      <c r="B8721" s="31">
        <v>39</v>
      </c>
    </row>
    <row r="8722" spans="2:2">
      <c r="B8722" s="31">
        <v>43</v>
      </c>
    </row>
    <row r="8723" spans="2:2">
      <c r="B8723" s="31">
        <v>40</v>
      </c>
    </row>
    <row r="8724" spans="2:2">
      <c r="B8724" s="31">
        <v>44</v>
      </c>
    </row>
    <row r="8725" spans="2:2">
      <c r="B8725" s="31">
        <v>44</v>
      </c>
    </row>
    <row r="8726" spans="2:2">
      <c r="B8726" s="31">
        <v>38</v>
      </c>
    </row>
    <row r="8727" spans="2:2">
      <c r="B8727" s="31">
        <v>41</v>
      </c>
    </row>
    <row r="8728" spans="2:2">
      <c r="B8728" s="31">
        <v>40</v>
      </c>
    </row>
    <row r="8729" spans="2:2">
      <c r="B8729" s="31">
        <v>39</v>
      </c>
    </row>
    <row r="8730" spans="2:2">
      <c r="B8730" s="31">
        <v>44</v>
      </c>
    </row>
    <row r="8731" spans="2:2">
      <c r="B8731" s="31">
        <v>43</v>
      </c>
    </row>
    <row r="8732" spans="2:2">
      <c r="B8732" s="31">
        <v>42</v>
      </c>
    </row>
    <row r="8733" spans="2:2">
      <c r="B8733" s="31">
        <v>39</v>
      </c>
    </row>
    <row r="8734" spans="2:2">
      <c r="B8734" s="31">
        <v>41</v>
      </c>
    </row>
    <row r="8735" spans="2:2">
      <c r="B8735" s="31">
        <v>38</v>
      </c>
    </row>
    <row r="8736" spans="2:2">
      <c r="B8736" s="31">
        <v>38</v>
      </c>
    </row>
    <row r="8737" spans="2:2">
      <c r="B8737" s="31">
        <v>39</v>
      </c>
    </row>
    <row r="8738" spans="2:2">
      <c r="B8738" s="31">
        <v>42</v>
      </c>
    </row>
    <row r="8739" spans="2:2">
      <c r="B8739" s="31">
        <v>39</v>
      </c>
    </row>
    <row r="8740" spans="2:2">
      <c r="B8740" s="31">
        <v>44</v>
      </c>
    </row>
    <row r="8741" spans="2:2">
      <c r="B8741" s="31">
        <v>42</v>
      </c>
    </row>
    <row r="8742" spans="2:2">
      <c r="B8742" s="31">
        <v>42</v>
      </c>
    </row>
    <row r="8743" spans="2:2">
      <c r="B8743" s="31">
        <v>38</v>
      </c>
    </row>
    <row r="8744" spans="2:2">
      <c r="B8744" s="31">
        <v>43</v>
      </c>
    </row>
    <row r="8745" spans="2:2">
      <c r="B8745" s="31">
        <v>50</v>
      </c>
    </row>
    <row r="8746" spans="2:2">
      <c r="B8746" s="31">
        <v>65</v>
      </c>
    </row>
    <row r="8747" spans="2:2">
      <c r="B8747" s="31">
        <v>50</v>
      </c>
    </row>
    <row r="8748" spans="2:2">
      <c r="B8748" s="31">
        <v>42</v>
      </c>
    </row>
    <row r="8749" spans="2:2">
      <c r="B8749" s="31">
        <v>49</v>
      </c>
    </row>
    <row r="8750" spans="2:2">
      <c r="B8750" s="31">
        <v>46</v>
      </c>
    </row>
    <row r="8751" spans="2:2">
      <c r="B8751" s="31">
        <v>52</v>
      </c>
    </row>
    <row r="8752" spans="2:2">
      <c r="B8752" s="31">
        <v>38</v>
      </c>
    </row>
    <row r="8753" spans="2:2">
      <c r="B8753" s="31">
        <v>52</v>
      </c>
    </row>
    <row r="8754" spans="2:2">
      <c r="B8754" s="31">
        <v>42</v>
      </c>
    </row>
    <row r="8755" spans="2:2">
      <c r="B8755" s="31">
        <v>53</v>
      </c>
    </row>
    <row r="8756" spans="2:2">
      <c r="B8756" s="31">
        <v>49</v>
      </c>
    </row>
    <row r="8757" spans="2:2">
      <c r="B8757" s="31">
        <v>39</v>
      </c>
    </row>
    <row r="8758" spans="2:2">
      <c r="B8758" s="31">
        <v>54</v>
      </c>
    </row>
    <row r="8759" spans="2:2">
      <c r="B8759" s="31">
        <v>42</v>
      </c>
    </row>
    <row r="8760" spans="2:2">
      <c r="B8760" s="31">
        <v>48</v>
      </c>
    </row>
    <row r="8761" spans="2:2">
      <c r="B8761" s="31">
        <v>46</v>
      </c>
    </row>
    <row r="8762" spans="2:2">
      <c r="B8762" s="31">
        <v>45</v>
      </c>
    </row>
    <row r="8763" spans="2:2">
      <c r="B8763" s="31">
        <v>37</v>
      </c>
    </row>
    <row r="8764" spans="2:2">
      <c r="B8764" s="31">
        <v>52</v>
      </c>
    </row>
    <row r="8765" spans="2:2">
      <c r="B8765" s="31">
        <v>45</v>
      </c>
    </row>
    <row r="8766" spans="2:2">
      <c r="B8766" s="31">
        <v>58</v>
      </c>
    </row>
    <row r="8767" spans="2:2">
      <c r="B8767" s="31">
        <v>46</v>
      </c>
    </row>
    <row r="8768" spans="2:2">
      <c r="B8768" s="31">
        <v>42</v>
      </c>
    </row>
    <row r="8769" spans="2:2">
      <c r="B8769" s="31">
        <v>48</v>
      </c>
    </row>
    <row r="8770" spans="2:2">
      <c r="B8770" s="31">
        <v>51</v>
      </c>
    </row>
    <row r="8771" spans="2:2">
      <c r="B8771" s="31">
        <v>51</v>
      </c>
    </row>
    <row r="8772" spans="2:2">
      <c r="B8772" s="31">
        <v>49</v>
      </c>
    </row>
    <row r="8773" spans="2:2">
      <c r="B8773" s="31">
        <v>50</v>
      </c>
    </row>
    <row r="8774" spans="2:2">
      <c r="B8774" s="42">
        <v>59</v>
      </c>
    </row>
    <row r="8775" spans="2:2">
      <c r="B8775" s="42">
        <v>56</v>
      </c>
    </row>
    <row r="8776" spans="2:2">
      <c r="B8776" s="42">
        <v>58</v>
      </c>
    </row>
    <row r="8777" spans="2:2">
      <c r="B8777" s="42">
        <v>59</v>
      </c>
    </row>
    <row r="8778" spans="2:2">
      <c r="B8778" s="42">
        <v>58</v>
      </c>
    </row>
    <row r="8779" spans="2:2">
      <c r="B8779" s="42">
        <v>58</v>
      </c>
    </row>
    <row r="8780" spans="2:2">
      <c r="B8780" s="42">
        <v>60</v>
      </c>
    </row>
    <row r="8781" spans="2:2">
      <c r="B8781" s="42">
        <v>60</v>
      </c>
    </row>
    <row r="8782" spans="2:2">
      <c r="B8782" s="42">
        <v>55</v>
      </c>
    </row>
    <row r="8783" spans="2:2">
      <c r="B8783" s="42">
        <v>57</v>
      </c>
    </row>
    <row r="8784" spans="2:2">
      <c r="B8784" s="42">
        <v>56</v>
      </c>
    </row>
    <row r="8785" spans="2:2">
      <c r="B8785" s="42">
        <v>52</v>
      </c>
    </row>
    <row r="8786" spans="2:2">
      <c r="B8786" s="42">
        <v>58</v>
      </c>
    </row>
    <row r="8787" spans="2:2">
      <c r="B8787" s="42">
        <v>58</v>
      </c>
    </row>
    <row r="8788" spans="2:2">
      <c r="B8788" s="42">
        <v>55</v>
      </c>
    </row>
    <row r="8789" spans="2:2">
      <c r="B8789" s="42">
        <v>59</v>
      </c>
    </row>
    <row r="8790" spans="2:2">
      <c r="B8790" s="42">
        <v>58</v>
      </c>
    </row>
    <row r="8791" spans="2:2">
      <c r="B8791" s="42">
        <v>55</v>
      </c>
    </row>
    <row r="8792" spans="2:2">
      <c r="B8792" s="42">
        <v>54</v>
      </c>
    </row>
    <row r="8793" spans="2:2">
      <c r="B8793" s="42">
        <v>55</v>
      </c>
    </row>
    <row r="8794" spans="2:2">
      <c r="B8794" s="42">
        <v>54</v>
      </c>
    </row>
    <row r="8795" spans="2:2">
      <c r="B8795" s="42">
        <v>51</v>
      </c>
    </row>
    <row r="8796" spans="2:2">
      <c r="B8796" s="42">
        <v>53</v>
      </c>
    </row>
    <row r="8797" spans="2:2">
      <c r="B8797" s="42">
        <v>55</v>
      </c>
    </row>
    <row r="8798" spans="2:2">
      <c r="B8798" s="42">
        <v>56</v>
      </c>
    </row>
    <row r="8799" spans="2:2">
      <c r="B8799" s="42">
        <v>57</v>
      </c>
    </row>
    <row r="8800" spans="2:2">
      <c r="B8800" s="42">
        <v>53</v>
      </c>
    </row>
    <row r="8801" spans="2:2">
      <c r="B8801" s="42">
        <v>54</v>
      </c>
    </row>
    <row r="8802" spans="2:2">
      <c r="B8802" s="42">
        <v>53</v>
      </c>
    </row>
    <row r="8803" spans="2:2">
      <c r="B8803" s="42">
        <v>55</v>
      </c>
    </row>
    <row r="8804" spans="2:2">
      <c r="B8804" s="42">
        <v>52</v>
      </c>
    </row>
    <row r="8805" spans="2:2">
      <c r="B8805" s="42">
        <v>56</v>
      </c>
    </row>
    <row r="8806" spans="2:2">
      <c r="B8806" s="42">
        <v>53</v>
      </c>
    </row>
    <row r="8807" spans="2:2">
      <c r="B8807" s="42">
        <v>54</v>
      </c>
    </row>
    <row r="8808" spans="2:2">
      <c r="B8808" s="42">
        <v>52</v>
      </c>
    </row>
    <row r="8809" spans="2:2">
      <c r="B8809" s="42">
        <v>56</v>
      </c>
    </row>
    <row r="8810" spans="2:2">
      <c r="B8810" s="42">
        <v>56</v>
      </c>
    </row>
    <row r="8811" spans="2:2">
      <c r="B8811" s="42">
        <v>60</v>
      </c>
    </row>
    <row r="8812" spans="2:2">
      <c r="B8812" s="42">
        <v>54</v>
      </c>
    </row>
    <row r="8813" spans="2:2">
      <c r="B8813" s="42">
        <v>60</v>
      </c>
    </row>
    <row r="8814" spans="2:2">
      <c r="B8814" s="42">
        <v>60</v>
      </c>
    </row>
    <row r="8815" spans="2:2">
      <c r="B8815" s="42">
        <v>60</v>
      </c>
    </row>
    <row r="8816" spans="2:2">
      <c r="B8816" s="42">
        <v>61</v>
      </c>
    </row>
    <row r="8817" spans="2:2">
      <c r="B8817" s="42">
        <v>60</v>
      </c>
    </row>
    <row r="8818" spans="2:2">
      <c r="B8818" s="42">
        <v>60</v>
      </c>
    </row>
    <row r="8819" spans="2:2">
      <c r="B8819" s="42">
        <v>49</v>
      </c>
    </row>
    <row r="8820" spans="2:2">
      <c r="B8820" s="42">
        <v>49</v>
      </c>
    </row>
    <row r="8821" spans="2:2">
      <c r="B8821" s="42">
        <v>47</v>
      </c>
    </row>
    <row r="8822" spans="2:2">
      <c r="B8822" s="42">
        <v>50</v>
      </c>
    </row>
    <row r="8823" spans="2:2">
      <c r="B8823" s="42">
        <v>52</v>
      </c>
    </row>
    <row r="8824" spans="2:2">
      <c r="B8824" s="42">
        <v>47</v>
      </c>
    </row>
    <row r="8825" spans="2:2">
      <c r="B8825" s="42">
        <v>50</v>
      </c>
    </row>
    <row r="8826" spans="2:2">
      <c r="B8826" s="42">
        <v>47</v>
      </c>
    </row>
    <row r="8827" spans="2:2">
      <c r="B8827" s="42">
        <v>53</v>
      </c>
    </row>
    <row r="8828" spans="2:2">
      <c r="B8828" s="42">
        <v>49</v>
      </c>
    </row>
    <row r="8829" spans="2:2">
      <c r="B8829" s="42">
        <v>52</v>
      </c>
    </row>
    <row r="8830" spans="2:2">
      <c r="B8830" s="42">
        <v>75</v>
      </c>
    </row>
    <row r="8831" spans="2:2">
      <c r="B8831" s="42">
        <v>69</v>
      </c>
    </row>
    <row r="8832" spans="2:2">
      <c r="B8832" s="42">
        <v>37</v>
      </c>
    </row>
    <row r="8833" spans="2:2">
      <c r="B8833" s="42">
        <v>34</v>
      </c>
    </row>
    <row r="8834" spans="2:2">
      <c r="B8834" s="42">
        <v>36</v>
      </c>
    </row>
    <row r="8835" spans="2:2">
      <c r="B8835" s="42">
        <v>36</v>
      </c>
    </row>
    <row r="8836" spans="2:2">
      <c r="B8836" s="42">
        <v>37</v>
      </c>
    </row>
    <row r="8837" spans="2:2">
      <c r="B8837" s="42">
        <v>37</v>
      </c>
    </row>
    <row r="8838" spans="2:2">
      <c r="B8838" s="42">
        <v>47</v>
      </c>
    </row>
    <row r="8839" spans="2:2">
      <c r="B8839" s="42">
        <v>43</v>
      </c>
    </row>
    <row r="8840" spans="2:2">
      <c r="B8840" s="42">
        <v>40</v>
      </c>
    </row>
    <row r="8841" spans="2:2">
      <c r="B8841" s="42">
        <v>43</v>
      </c>
    </row>
    <row r="8842" spans="2:2">
      <c r="B8842" s="42">
        <v>44</v>
      </c>
    </row>
    <row r="8843" spans="2:2">
      <c r="B8843" s="42">
        <v>40</v>
      </c>
    </row>
    <row r="8844" spans="2:2">
      <c r="B8844" s="42">
        <v>47</v>
      </c>
    </row>
    <row r="8845" spans="2:2">
      <c r="B8845" s="42">
        <v>46</v>
      </c>
    </row>
    <row r="8846" spans="2:2">
      <c r="B8846" s="42">
        <v>40</v>
      </c>
    </row>
    <row r="8847" spans="2:2">
      <c r="B8847" s="42">
        <v>38</v>
      </c>
    </row>
    <row r="8848" spans="2:2">
      <c r="B8848" s="42">
        <v>37</v>
      </c>
    </row>
    <row r="8849" spans="2:2">
      <c r="B8849" s="42">
        <v>44</v>
      </c>
    </row>
    <row r="8850" spans="2:2">
      <c r="B8850" s="42">
        <v>45</v>
      </c>
    </row>
    <row r="8851" spans="2:2">
      <c r="B8851" s="42">
        <v>43</v>
      </c>
    </row>
    <row r="8852" spans="2:2">
      <c r="B8852" s="42">
        <v>39</v>
      </c>
    </row>
    <row r="8853" spans="2:2">
      <c r="B8853" s="42">
        <v>37</v>
      </c>
    </row>
    <row r="8854" spans="2:2">
      <c r="B8854" s="42">
        <v>45</v>
      </c>
    </row>
    <row r="8855" spans="2:2">
      <c r="B8855" s="42">
        <v>51</v>
      </c>
    </row>
    <row r="8856" spans="2:2">
      <c r="B8856" s="42">
        <v>39</v>
      </c>
    </row>
    <row r="8857" spans="2:2">
      <c r="B8857" s="42">
        <v>36</v>
      </c>
    </row>
    <row r="8858" spans="2:2">
      <c r="B8858" s="42">
        <v>43</v>
      </c>
    </row>
    <row r="8859" spans="2:2">
      <c r="B8859" s="42">
        <v>48</v>
      </c>
    </row>
    <row r="8860" spans="2:2">
      <c r="B8860" s="42">
        <v>42</v>
      </c>
    </row>
    <row r="8861" spans="2:2">
      <c r="B8861" s="42">
        <v>45</v>
      </c>
    </row>
    <row r="8862" spans="2:2">
      <c r="B8862" s="42">
        <v>45</v>
      </c>
    </row>
    <row r="8863" spans="2:2">
      <c r="B8863" s="42">
        <v>45</v>
      </c>
    </row>
    <row r="8864" spans="2:2">
      <c r="B8864" s="42">
        <v>44</v>
      </c>
    </row>
    <row r="8865" spans="2:2">
      <c r="B8865" s="42">
        <v>38</v>
      </c>
    </row>
    <row r="8866" spans="2:2">
      <c r="B8866" s="42">
        <v>42</v>
      </c>
    </row>
    <row r="8867" spans="2:2">
      <c r="B8867" s="42">
        <v>34</v>
      </c>
    </row>
    <row r="8868" spans="2:2">
      <c r="B8868" s="42">
        <v>39</v>
      </c>
    </row>
    <row r="8869" spans="2:2">
      <c r="B8869" s="42">
        <v>46</v>
      </c>
    </row>
    <row r="8870" spans="2:2">
      <c r="B8870" s="42">
        <v>41</v>
      </c>
    </row>
    <row r="8871" spans="2:2">
      <c r="B8871" s="42">
        <v>40</v>
      </c>
    </row>
    <row r="8872" spans="2:2">
      <c r="B8872" s="42">
        <v>44</v>
      </c>
    </row>
    <row r="8873" spans="2:2">
      <c r="B8873" s="42">
        <v>45</v>
      </c>
    </row>
    <row r="8874" spans="2:2">
      <c r="B8874" s="42">
        <v>48</v>
      </c>
    </row>
    <row r="8875" spans="2:2">
      <c r="B8875" s="42">
        <v>45</v>
      </c>
    </row>
    <row r="8876" spans="2:2">
      <c r="B8876" s="42">
        <v>45</v>
      </c>
    </row>
    <row r="8877" spans="2:2">
      <c r="B8877" s="42">
        <v>43</v>
      </c>
    </row>
    <row r="8878" spans="2:2">
      <c r="B8878" s="42">
        <v>45</v>
      </c>
    </row>
    <row r="8879" spans="2:2">
      <c r="B8879" s="42">
        <v>35</v>
      </c>
    </row>
    <row r="8880" spans="2:2">
      <c r="B8880" s="42">
        <v>48</v>
      </c>
    </row>
    <row r="8881" spans="2:2">
      <c r="B8881" s="42">
        <v>48</v>
      </c>
    </row>
    <row r="8882" spans="2:2">
      <c r="B8882" s="42">
        <v>47</v>
      </c>
    </row>
    <row r="8883" spans="2:2">
      <c r="B8883" s="42">
        <v>46</v>
      </c>
    </row>
    <row r="8884" spans="2:2">
      <c r="B8884" s="42">
        <v>39</v>
      </c>
    </row>
    <row r="8885" spans="2:2">
      <c r="B8885" s="42">
        <v>45</v>
      </c>
    </row>
    <row r="8886" spans="2:2">
      <c r="B8886" s="42">
        <v>45</v>
      </c>
    </row>
    <row r="8887" spans="2:2">
      <c r="B8887" s="42">
        <v>50</v>
      </c>
    </row>
    <row r="8888" spans="2:2">
      <c r="B8888" s="42">
        <v>46</v>
      </c>
    </row>
    <row r="8889" spans="2:2">
      <c r="B8889" s="42">
        <v>40</v>
      </c>
    </row>
    <row r="8890" spans="2:2">
      <c r="B8890" s="42">
        <v>36</v>
      </c>
    </row>
    <row r="8891" spans="2:2">
      <c r="B8891" s="42">
        <v>46</v>
      </c>
    </row>
    <row r="8892" spans="2:2">
      <c r="B8892" s="42">
        <v>49</v>
      </c>
    </row>
    <row r="8893" spans="2:2">
      <c r="B8893" s="42">
        <v>47</v>
      </c>
    </row>
    <row r="8894" spans="2:2">
      <c r="B8894" s="42">
        <v>49</v>
      </c>
    </row>
    <row r="8895" spans="2:2">
      <c r="B8895" s="42">
        <v>48</v>
      </c>
    </row>
    <row r="8896" spans="2:2">
      <c r="B8896" s="42">
        <v>49</v>
      </c>
    </row>
    <row r="8897" spans="2:2">
      <c r="B8897" s="42">
        <v>50</v>
      </c>
    </row>
    <row r="8898" spans="2:2">
      <c r="B8898" s="42">
        <v>41</v>
      </c>
    </row>
    <row r="8899" spans="2:2">
      <c r="B8899" s="42">
        <v>48</v>
      </c>
    </row>
    <row r="8900" spans="2:2">
      <c r="B8900" s="42">
        <v>48</v>
      </c>
    </row>
    <row r="8901" spans="2:2">
      <c r="B8901" s="42">
        <v>41</v>
      </c>
    </row>
    <row r="8902" spans="2:2">
      <c r="B8902" s="42">
        <v>48</v>
      </c>
    </row>
    <row r="8903" spans="2:2">
      <c r="B8903" s="42">
        <v>49</v>
      </c>
    </row>
    <row r="8904" spans="2:2">
      <c r="B8904" s="42">
        <v>50</v>
      </c>
    </row>
    <row r="8905" spans="2:2">
      <c r="B8905" s="42">
        <v>48</v>
      </c>
    </row>
    <row r="8906" spans="2:2">
      <c r="B8906" s="42">
        <v>47</v>
      </c>
    </row>
    <row r="8907" spans="2:2">
      <c r="B8907" s="42">
        <v>49</v>
      </c>
    </row>
    <row r="8908" spans="2:2">
      <c r="B8908" s="42">
        <v>48</v>
      </c>
    </row>
    <row r="8909" spans="2:2">
      <c r="B8909" s="42">
        <v>50</v>
      </c>
    </row>
    <row r="8910" spans="2:2">
      <c r="B8910" s="42">
        <v>44</v>
      </c>
    </row>
    <row r="8911" spans="2:2">
      <c r="B8911" s="42">
        <v>44</v>
      </c>
    </row>
    <row r="8912" spans="2:2">
      <c r="B8912" s="42">
        <v>50</v>
      </c>
    </row>
    <row r="8913" spans="2:2">
      <c r="B8913" s="42">
        <v>44</v>
      </c>
    </row>
    <row r="8914" spans="2:2">
      <c r="B8914" s="42">
        <v>50</v>
      </c>
    </row>
    <row r="8915" spans="2:2">
      <c r="B8915" s="42">
        <v>44</v>
      </c>
    </row>
    <row r="8916" spans="2:2">
      <c r="B8916" s="42">
        <v>50</v>
      </c>
    </row>
    <row r="8917" spans="2:2">
      <c r="B8917" s="42">
        <v>44</v>
      </c>
    </row>
    <row r="8918" spans="2:2">
      <c r="B8918" s="42">
        <v>44</v>
      </c>
    </row>
    <row r="8919" spans="2:2">
      <c r="B8919" s="42">
        <v>42</v>
      </c>
    </row>
    <row r="8920" spans="2:2">
      <c r="B8920" s="42">
        <v>43</v>
      </c>
    </row>
    <row r="8921" spans="2:2">
      <c r="B8921" s="42">
        <v>44</v>
      </c>
    </row>
    <row r="8922" spans="2:2">
      <c r="B8922" s="42">
        <v>56</v>
      </c>
    </row>
    <row r="8923" spans="2:2">
      <c r="B8923" s="42">
        <v>53</v>
      </c>
    </row>
    <row r="8924" spans="2:2">
      <c r="B8924" s="42">
        <v>58</v>
      </c>
    </row>
    <row r="8925" spans="2:2">
      <c r="B8925" s="42">
        <v>58</v>
      </c>
    </row>
    <row r="8926" spans="2:2">
      <c r="B8926" s="42">
        <v>51</v>
      </c>
    </row>
    <row r="8927" spans="2:2">
      <c r="B8927" s="42">
        <v>53</v>
      </c>
    </row>
    <row r="8928" spans="2:2">
      <c r="B8928" s="42">
        <v>44</v>
      </c>
    </row>
    <row r="8929" spans="2:2">
      <c r="B8929" s="42">
        <v>35</v>
      </c>
    </row>
    <row r="8930" spans="2:2">
      <c r="B8930" s="42">
        <v>38</v>
      </c>
    </row>
    <row r="8931" spans="2:2">
      <c r="B8931" s="42">
        <v>33</v>
      </c>
    </row>
    <row r="8932" spans="2:2">
      <c r="B8932" s="42">
        <v>38</v>
      </c>
    </row>
    <row r="8933" spans="2:2">
      <c r="B8933" s="42">
        <v>38</v>
      </c>
    </row>
    <row r="8934" spans="2:2">
      <c r="B8934" s="42">
        <v>39</v>
      </c>
    </row>
    <row r="8935" spans="2:2">
      <c r="B8935" s="42">
        <v>36</v>
      </c>
    </row>
    <row r="8936" spans="2:2">
      <c r="B8936" s="42">
        <v>41</v>
      </c>
    </row>
    <row r="8937" spans="2:2">
      <c r="B8937" s="42">
        <v>36</v>
      </c>
    </row>
    <row r="8938" spans="2:2">
      <c r="B8938" s="42">
        <v>37</v>
      </c>
    </row>
    <row r="8939" spans="2:2">
      <c r="B8939" s="42">
        <v>39</v>
      </c>
    </row>
    <row r="8940" spans="2:2">
      <c r="B8940" s="42">
        <v>38</v>
      </c>
    </row>
    <row r="8941" spans="2:2">
      <c r="B8941" s="42">
        <v>38</v>
      </c>
    </row>
    <row r="8942" spans="2:2">
      <c r="B8942" s="42">
        <v>34</v>
      </c>
    </row>
    <row r="8943" spans="2:2">
      <c r="B8943" s="42">
        <v>39</v>
      </c>
    </row>
    <row r="8944" spans="2:2">
      <c r="B8944" s="42">
        <v>39</v>
      </c>
    </row>
    <row r="8945" spans="2:2">
      <c r="B8945" s="42">
        <v>34</v>
      </c>
    </row>
    <row r="8946" spans="2:2">
      <c r="B8946" s="42">
        <v>39</v>
      </c>
    </row>
    <row r="8947" spans="2:2">
      <c r="B8947" s="42">
        <v>39</v>
      </c>
    </row>
    <row r="8948" spans="2:2">
      <c r="B8948" s="42">
        <v>40</v>
      </c>
    </row>
    <row r="8949" spans="2:2">
      <c r="B8949" s="42">
        <v>36</v>
      </c>
    </row>
    <row r="8950" spans="2:2">
      <c r="B8950" s="42">
        <v>42</v>
      </c>
    </row>
    <row r="8951" spans="2:2">
      <c r="B8951" s="42">
        <v>36</v>
      </c>
    </row>
    <row r="8952" spans="2:2">
      <c r="B8952" s="42">
        <v>36</v>
      </c>
    </row>
    <row r="8953" spans="2:2">
      <c r="B8953" s="42">
        <v>39</v>
      </c>
    </row>
    <row r="8954" spans="2:2">
      <c r="B8954" s="42">
        <v>34</v>
      </c>
    </row>
    <row r="8955" spans="2:2">
      <c r="B8955" s="42">
        <v>39</v>
      </c>
    </row>
    <row r="8956" spans="2:2">
      <c r="B8956" s="42">
        <v>59</v>
      </c>
    </row>
    <row r="8957" spans="2:2">
      <c r="B8957" s="42">
        <v>42</v>
      </c>
    </row>
    <row r="8958" spans="2:2">
      <c r="B8958" s="42">
        <v>42</v>
      </c>
    </row>
    <row r="8959" spans="2:2">
      <c r="B8959" s="42">
        <v>46</v>
      </c>
    </row>
    <row r="8960" spans="2:2">
      <c r="B8960" s="42">
        <v>44</v>
      </c>
    </row>
    <row r="8961" spans="2:2">
      <c r="B8961" s="42">
        <v>43</v>
      </c>
    </row>
    <row r="8962" spans="2:2">
      <c r="B8962" s="42">
        <v>42</v>
      </c>
    </row>
    <row r="8963" spans="2:2">
      <c r="B8963" s="42">
        <v>45</v>
      </c>
    </row>
    <row r="8964" spans="2:2">
      <c r="B8964" s="42">
        <v>62</v>
      </c>
    </row>
    <row r="8965" spans="2:2">
      <c r="B8965" s="42">
        <v>61</v>
      </c>
    </row>
    <row r="8966" spans="2:2">
      <c r="B8966" s="42">
        <v>41</v>
      </c>
    </row>
    <row r="8967" spans="2:2">
      <c r="B8967" s="42">
        <v>41</v>
      </c>
    </row>
    <row r="8968" spans="2:2">
      <c r="B8968" s="42">
        <v>37</v>
      </c>
    </row>
    <row r="8969" spans="2:2">
      <c r="B8969" s="42">
        <v>43</v>
      </c>
    </row>
    <row r="8970" spans="2:2">
      <c r="B8970" s="42">
        <v>41</v>
      </c>
    </row>
    <row r="8971" spans="2:2">
      <c r="B8971" s="42">
        <v>44</v>
      </c>
    </row>
    <row r="8972" spans="2:2">
      <c r="B8972" s="42">
        <v>40</v>
      </c>
    </row>
    <row r="8973" spans="2:2">
      <c r="B8973" s="42">
        <v>42</v>
      </c>
    </row>
    <row r="8974" spans="2:2">
      <c r="B8974" s="42">
        <v>37</v>
      </c>
    </row>
    <row r="8975" spans="2:2">
      <c r="B8975" s="42">
        <v>38</v>
      </c>
    </row>
    <row r="8976" spans="2:2">
      <c r="B8976" s="42">
        <v>30</v>
      </c>
    </row>
    <row r="8977" spans="2:2">
      <c r="B8977" s="42">
        <v>27</v>
      </c>
    </row>
    <row r="8978" spans="2:2">
      <c r="B8978" s="42">
        <v>38</v>
      </c>
    </row>
    <row r="8979" spans="2:2">
      <c r="B8979" s="42">
        <v>41</v>
      </c>
    </row>
    <row r="8980" spans="2:2">
      <c r="B8980" s="42">
        <v>33</v>
      </c>
    </row>
    <row r="8981" spans="2:2">
      <c r="B8981" s="42">
        <v>32</v>
      </c>
    </row>
    <row r="8982" spans="2:2">
      <c r="B8982" s="42">
        <v>33</v>
      </c>
    </row>
    <row r="8983" spans="2:2">
      <c r="B8983" s="42">
        <v>40</v>
      </c>
    </row>
    <row r="8984" spans="2:2">
      <c r="B8984" s="42">
        <v>37</v>
      </c>
    </row>
    <row r="8985" spans="2:2">
      <c r="B8985" s="42">
        <v>43</v>
      </c>
    </row>
    <row r="8986" spans="2:2">
      <c r="B8986" s="42">
        <v>40</v>
      </c>
    </row>
    <row r="8987" spans="2:2">
      <c r="B8987" s="42">
        <v>35</v>
      </c>
    </row>
    <row r="8988" spans="2:2">
      <c r="B8988" s="42">
        <v>40</v>
      </c>
    </row>
    <row r="8989" spans="2:2">
      <c r="B8989" s="42">
        <v>36</v>
      </c>
    </row>
    <row r="8990" spans="2:2">
      <c r="B8990" s="42">
        <v>40</v>
      </c>
    </row>
    <row r="8991" spans="2:2">
      <c r="B8991" s="42">
        <v>30</v>
      </c>
    </row>
    <row r="8992" spans="2:2">
      <c r="B8992" s="42">
        <v>31</v>
      </c>
    </row>
    <row r="8993" spans="2:2">
      <c r="B8993" s="42">
        <v>30</v>
      </c>
    </row>
    <row r="8994" spans="2:2">
      <c r="B8994" s="42">
        <v>30</v>
      </c>
    </row>
    <row r="8995" spans="2:2">
      <c r="B8995" s="42">
        <v>38</v>
      </c>
    </row>
    <row r="8996" spans="2:2">
      <c r="B8996" s="42">
        <v>39</v>
      </c>
    </row>
    <row r="8997" spans="2:2">
      <c r="B8997" s="42">
        <v>40</v>
      </c>
    </row>
    <row r="8998" spans="2:2">
      <c r="B8998" s="42">
        <v>39</v>
      </c>
    </row>
    <row r="8999" spans="2:2">
      <c r="B8999" s="42">
        <v>40</v>
      </c>
    </row>
    <row r="9000" spans="2:2">
      <c r="B9000" s="42">
        <v>39</v>
      </c>
    </row>
    <row r="9001" spans="2:2">
      <c r="B9001" s="42">
        <v>38</v>
      </c>
    </row>
    <row r="9002" spans="2:2">
      <c r="B9002" s="42">
        <v>41</v>
      </c>
    </row>
    <row r="9003" spans="2:2">
      <c r="B9003" s="42">
        <v>42</v>
      </c>
    </row>
    <row r="9004" spans="2:2">
      <c r="B9004" s="42">
        <v>43</v>
      </c>
    </row>
    <row r="9005" spans="2:2">
      <c r="B9005" s="42">
        <v>48</v>
      </c>
    </row>
    <row r="9006" spans="2:2">
      <c r="B9006" s="42">
        <v>45</v>
      </c>
    </row>
    <row r="9007" spans="2:2">
      <c r="B9007" s="42">
        <v>44</v>
      </c>
    </row>
    <row r="9008" spans="2:2">
      <c r="B9008" s="42">
        <v>44</v>
      </c>
    </row>
    <row r="9009" spans="2:2">
      <c r="B9009" s="42">
        <v>48</v>
      </c>
    </row>
    <row r="9010" spans="2:2">
      <c r="B9010" s="42">
        <v>45</v>
      </c>
    </row>
    <row r="9011" spans="2:2">
      <c r="B9011" s="42">
        <v>44</v>
      </c>
    </row>
    <row r="9012" spans="2:2">
      <c r="B9012" s="42">
        <v>47</v>
      </c>
    </row>
    <row r="9013" spans="2:2">
      <c r="B9013" s="42">
        <v>44</v>
      </c>
    </row>
    <row r="9014" spans="2:2">
      <c r="B9014" s="42">
        <v>43</v>
      </c>
    </row>
    <row r="9015" spans="2:2">
      <c r="B9015" s="42">
        <v>49</v>
      </c>
    </row>
    <row r="9016" spans="2:2">
      <c r="B9016" s="42">
        <v>46</v>
      </c>
    </row>
    <row r="9017" spans="2:2">
      <c r="B9017" s="42">
        <v>43</v>
      </c>
    </row>
    <row r="9018" spans="2:2">
      <c r="B9018" s="42">
        <v>48</v>
      </c>
    </row>
    <row r="9019" spans="2:2">
      <c r="B9019" s="42">
        <v>44</v>
      </c>
    </row>
    <row r="9020" spans="2:2">
      <c r="B9020" s="42">
        <v>46</v>
      </c>
    </row>
    <row r="9021" spans="2:2">
      <c r="B9021" s="42">
        <v>43</v>
      </c>
    </row>
    <row r="9022" spans="2:2">
      <c r="B9022" s="42">
        <v>48</v>
      </c>
    </row>
    <row r="9023" spans="2:2">
      <c r="B9023" s="42">
        <v>45</v>
      </c>
    </row>
    <row r="9024" spans="2:2">
      <c r="B9024" s="42">
        <v>38</v>
      </c>
    </row>
    <row r="9025" spans="2:2">
      <c r="B9025" s="42">
        <v>45</v>
      </c>
    </row>
    <row r="9026" spans="2:2">
      <c r="B9026" s="42">
        <v>46</v>
      </c>
    </row>
    <row r="9027" spans="2:2">
      <c r="B9027" s="42">
        <v>45</v>
      </c>
    </row>
    <row r="9028" spans="2:2">
      <c r="B9028" s="42">
        <v>48</v>
      </c>
    </row>
    <row r="9029" spans="2:2">
      <c r="B9029" s="42">
        <v>50</v>
      </c>
    </row>
    <row r="9030" spans="2:2">
      <c r="B9030" s="42">
        <v>45</v>
      </c>
    </row>
    <row r="9031" spans="2:2">
      <c r="B9031" s="42">
        <v>53</v>
      </c>
    </row>
    <row r="9032" spans="2:2">
      <c r="B9032" s="42">
        <v>57</v>
      </c>
    </row>
    <row r="9033" spans="2:2">
      <c r="B9033" s="42">
        <v>62</v>
      </c>
    </row>
    <row r="9034" spans="2:2">
      <c r="B9034" s="42">
        <v>70</v>
      </c>
    </row>
    <row r="9035" spans="2:2">
      <c r="B9035" s="42">
        <v>75</v>
      </c>
    </row>
    <row r="9036" spans="2:2">
      <c r="B9036" s="42">
        <v>48</v>
      </c>
    </row>
    <row r="9037" spans="2:2">
      <c r="B9037" s="42">
        <v>51</v>
      </c>
    </row>
    <row r="9038" spans="2:2">
      <c r="B9038" s="42">
        <v>49</v>
      </c>
    </row>
    <row r="9039" spans="2:2">
      <c r="B9039" s="42">
        <v>48</v>
      </c>
    </row>
    <row r="9040" spans="2:2">
      <c r="B9040" s="42">
        <v>49</v>
      </c>
    </row>
    <row r="9041" spans="2:2">
      <c r="B9041" s="42">
        <v>49</v>
      </c>
    </row>
    <row r="9042" spans="2:2">
      <c r="B9042" s="42">
        <v>44</v>
      </c>
    </row>
    <row r="9043" spans="2:2">
      <c r="B9043" s="42">
        <v>46</v>
      </c>
    </row>
    <row r="9044" spans="2:2">
      <c r="B9044" s="42">
        <v>43</v>
      </c>
    </row>
    <row r="9045" spans="2:2">
      <c r="B9045" s="42">
        <v>50</v>
      </c>
    </row>
    <row r="9046" spans="2:2">
      <c r="B9046" s="42">
        <v>39</v>
      </c>
    </row>
    <row r="9047" spans="2:2">
      <c r="B9047" s="42">
        <v>72</v>
      </c>
    </row>
    <row r="9048" spans="2:2">
      <c r="B9048" s="42">
        <v>72</v>
      </c>
    </row>
    <row r="9049" spans="2:2">
      <c r="B9049" s="42">
        <v>62</v>
      </c>
    </row>
    <row r="9050" spans="2:2">
      <c r="B9050" s="42">
        <v>56</v>
      </c>
    </row>
    <row r="9051" spans="2:2">
      <c r="B9051" s="42">
        <v>56</v>
      </c>
    </row>
    <row r="9052" spans="2:2">
      <c r="B9052" s="42">
        <v>50</v>
      </c>
    </row>
    <row r="9053" spans="2:2">
      <c r="B9053" s="42">
        <v>38</v>
      </c>
    </row>
    <row r="9054" spans="2:2">
      <c r="B9054" s="42">
        <v>54</v>
      </c>
    </row>
    <row r="9055" spans="2:2">
      <c r="B9055" s="42">
        <v>50</v>
      </c>
    </row>
    <row r="9056" spans="2:2">
      <c r="B9056" s="42">
        <v>56</v>
      </c>
    </row>
    <row r="9057" spans="2:2">
      <c r="B9057" s="42">
        <v>54</v>
      </c>
    </row>
    <row r="9058" spans="2:2">
      <c r="B9058" s="42">
        <v>53</v>
      </c>
    </row>
    <row r="9059" spans="2:2">
      <c r="B9059" s="42">
        <v>51</v>
      </c>
    </row>
    <row r="9060" spans="2:2">
      <c r="B9060" s="42">
        <v>54</v>
      </c>
    </row>
    <row r="9061" spans="2:2">
      <c r="B9061" s="42">
        <v>55</v>
      </c>
    </row>
    <row r="9062" spans="2:2">
      <c r="B9062" s="42">
        <v>50</v>
      </c>
    </row>
    <row r="9063" spans="2:2">
      <c r="B9063" s="42">
        <v>50</v>
      </c>
    </row>
    <row r="9064" spans="2:2">
      <c r="B9064" s="42">
        <v>51</v>
      </c>
    </row>
    <row r="9065" spans="2:2">
      <c r="B9065" s="42">
        <v>52</v>
      </c>
    </row>
    <row r="9066" spans="2:2">
      <c r="B9066" s="42">
        <v>53</v>
      </c>
    </row>
    <row r="9067" spans="2:2">
      <c r="B9067" s="42">
        <v>51</v>
      </c>
    </row>
    <row r="9068" spans="2:2">
      <c r="B9068" s="42">
        <v>39</v>
      </c>
    </row>
    <row r="9069" spans="2:2">
      <c r="B9069" s="42">
        <v>39</v>
      </c>
    </row>
    <row r="9070" spans="2:2">
      <c r="B9070" s="42">
        <v>50</v>
      </c>
    </row>
    <row r="9071" spans="2:2">
      <c r="B9071" s="42">
        <v>38</v>
      </c>
    </row>
    <row r="9072" spans="2:2">
      <c r="B9072" s="42">
        <v>54</v>
      </c>
    </row>
    <row r="9073" spans="2:2">
      <c r="B9073" s="42">
        <v>51</v>
      </c>
    </row>
    <row r="9074" spans="2:2">
      <c r="B9074" s="42">
        <v>56</v>
      </c>
    </row>
    <row r="9075" spans="2:2">
      <c r="B9075" s="42">
        <v>62</v>
      </c>
    </row>
    <row r="9076" spans="2:2">
      <c r="B9076" s="42">
        <v>52</v>
      </c>
    </row>
    <row r="9077" spans="2:2">
      <c r="B9077" s="42">
        <v>50</v>
      </c>
    </row>
    <row r="9078" spans="2:2">
      <c r="B9078" s="42">
        <v>40</v>
      </c>
    </row>
    <row r="9079" spans="2:2">
      <c r="B9079" s="42">
        <v>52</v>
      </c>
    </row>
    <row r="9080" spans="2:2">
      <c r="B9080" s="42">
        <v>56</v>
      </c>
    </row>
    <row r="9081" spans="2:2">
      <c r="B9081" s="42">
        <v>53</v>
      </c>
    </row>
    <row r="9082" spans="2:2">
      <c r="B9082" s="42">
        <v>55</v>
      </c>
    </row>
    <row r="9083" spans="2:2">
      <c r="B9083" s="42">
        <v>57</v>
      </c>
    </row>
    <row r="9084" spans="2:2">
      <c r="B9084" s="42">
        <v>40</v>
      </c>
    </row>
    <row r="9085" spans="2:2">
      <c r="B9085" s="42">
        <v>58</v>
      </c>
    </row>
    <row r="9086" spans="2:2">
      <c r="B9086" s="42">
        <v>56</v>
      </c>
    </row>
    <row r="9087" spans="2:2">
      <c r="B9087" s="42">
        <v>44</v>
      </c>
    </row>
    <row r="9088" spans="2:2">
      <c r="B9088" s="42">
        <v>54</v>
      </c>
    </row>
    <row r="9089" spans="2:2">
      <c r="B9089" s="42">
        <v>51</v>
      </c>
    </row>
    <row r="9090" spans="2:2">
      <c r="B9090" s="42">
        <v>55</v>
      </c>
    </row>
    <row r="9091" spans="2:2">
      <c r="B9091" s="42">
        <v>51</v>
      </c>
    </row>
    <row r="9092" spans="2:2">
      <c r="B9092" s="42">
        <v>50</v>
      </c>
    </row>
    <row r="9093" spans="2:2">
      <c r="B9093" s="42">
        <v>45</v>
      </c>
    </row>
    <row r="9094" spans="2:2">
      <c r="B9094" s="42">
        <v>53</v>
      </c>
    </row>
    <row r="9095" spans="2:2">
      <c r="B9095" s="42">
        <v>42</v>
      </c>
    </row>
    <row r="9096" spans="2:2">
      <c r="B9096" s="42">
        <v>45</v>
      </c>
    </row>
    <row r="9097" spans="2:2">
      <c r="B9097" s="42">
        <v>42</v>
      </c>
    </row>
    <row r="9098" spans="2:2">
      <c r="B9098" s="42">
        <v>37</v>
      </c>
    </row>
    <row r="9099" spans="2:2">
      <c r="B9099" s="42">
        <v>42</v>
      </c>
    </row>
    <row r="9100" spans="2:2">
      <c r="B9100" s="42">
        <v>50</v>
      </c>
    </row>
    <row r="9101" spans="2:2">
      <c r="B9101" s="42">
        <v>44</v>
      </c>
    </row>
    <row r="9102" spans="2:2">
      <c r="B9102" s="42">
        <v>42</v>
      </c>
    </row>
    <row r="9103" spans="2:2">
      <c r="B9103" s="42">
        <v>40</v>
      </c>
    </row>
    <row r="9104" spans="2:2">
      <c r="B9104" s="42">
        <v>36</v>
      </c>
    </row>
    <row r="9105" spans="2:2">
      <c r="B9105" s="42">
        <v>53</v>
      </c>
    </row>
    <row r="9106" spans="2:2">
      <c r="B9106" s="42">
        <v>55</v>
      </c>
    </row>
    <row r="9107" spans="2:2">
      <c r="B9107" s="42">
        <v>57</v>
      </c>
    </row>
    <row r="9108" spans="2:2">
      <c r="B9108" s="42">
        <v>55</v>
      </c>
    </row>
    <row r="9109" spans="2:2">
      <c r="B9109" s="42">
        <v>54</v>
      </c>
    </row>
    <row r="9110" spans="2:2">
      <c r="B9110" s="42">
        <v>53</v>
      </c>
    </row>
    <row r="9111" spans="2:2">
      <c r="B9111" s="42">
        <v>59</v>
      </c>
    </row>
    <row r="9112" spans="2:2">
      <c r="B9112" s="42">
        <v>50</v>
      </c>
    </row>
    <row r="9113" spans="2:2">
      <c r="B9113" s="42">
        <v>58</v>
      </c>
    </row>
    <row r="9114" spans="2:2">
      <c r="B9114" s="42">
        <v>57</v>
      </c>
    </row>
    <row r="9115" spans="2:2">
      <c r="B9115" s="42">
        <v>54</v>
      </c>
    </row>
    <row r="9116" spans="2:2">
      <c r="B9116" s="42">
        <v>55</v>
      </c>
    </row>
    <row r="9117" spans="2:2">
      <c r="B9117" s="42">
        <v>60</v>
      </c>
    </row>
    <row r="9118" spans="2:2">
      <c r="B9118" s="42">
        <v>57</v>
      </c>
    </row>
    <row r="9119" spans="2:2">
      <c r="B9119" s="42">
        <v>58</v>
      </c>
    </row>
    <row r="9120" spans="2:2">
      <c r="B9120" s="42">
        <v>57</v>
      </c>
    </row>
    <row r="9121" spans="2:2">
      <c r="B9121" s="42">
        <v>51</v>
      </c>
    </row>
    <row r="9122" spans="2:2">
      <c r="B9122" s="42">
        <v>52</v>
      </c>
    </row>
    <row r="9123" spans="2:2">
      <c r="B9123" s="42">
        <v>44</v>
      </c>
    </row>
    <row r="9124" spans="2:2">
      <c r="B9124" s="42">
        <v>52</v>
      </c>
    </row>
    <row r="9125" spans="2:2">
      <c r="B9125" s="42">
        <v>44</v>
      </c>
    </row>
    <row r="9126" spans="2:2">
      <c r="B9126" s="42">
        <v>40</v>
      </c>
    </row>
    <row r="9127" spans="2:2">
      <c r="B9127" s="42">
        <v>42</v>
      </c>
    </row>
    <row r="9128" spans="2:2">
      <c r="B9128" s="42">
        <v>51</v>
      </c>
    </row>
    <row r="9129" spans="2:2">
      <c r="B9129" s="42">
        <v>46</v>
      </c>
    </row>
    <row r="9130" spans="2:2">
      <c r="B9130" s="42">
        <v>48</v>
      </c>
    </row>
    <row r="9131" spans="2:2">
      <c r="B9131" s="42">
        <v>45</v>
      </c>
    </row>
    <row r="9132" spans="2:2">
      <c r="B9132" s="42">
        <v>43</v>
      </c>
    </row>
    <row r="9133" spans="2:2">
      <c r="B9133" s="42">
        <v>45</v>
      </c>
    </row>
    <row r="9134" spans="2:2">
      <c r="B9134" s="42">
        <v>47</v>
      </c>
    </row>
    <row r="9135" spans="2:2">
      <c r="B9135" s="42">
        <v>45</v>
      </c>
    </row>
    <row r="9136" spans="2:2">
      <c r="B9136" s="42">
        <v>45</v>
      </c>
    </row>
    <row r="9137" spans="2:2">
      <c r="B9137" s="42">
        <v>46</v>
      </c>
    </row>
    <row r="9138" spans="2:2">
      <c r="B9138" s="42">
        <v>46</v>
      </c>
    </row>
    <row r="9139" spans="2:2">
      <c r="B9139" s="42">
        <v>49</v>
      </c>
    </row>
    <row r="9140" spans="2:2">
      <c r="B9140" s="42">
        <v>47</v>
      </c>
    </row>
    <row r="9141" spans="2:2">
      <c r="B9141" s="42">
        <v>63</v>
      </c>
    </row>
    <row r="9142" spans="2:2">
      <c r="B9142" s="42">
        <v>64</v>
      </c>
    </row>
    <row r="9143" spans="2:2">
      <c r="B9143" s="42">
        <v>61</v>
      </c>
    </row>
    <row r="9144" spans="2:2">
      <c r="B9144" s="42">
        <v>62</v>
      </c>
    </row>
    <row r="9145" spans="2:2">
      <c r="B9145" s="42">
        <v>40</v>
      </c>
    </row>
    <row r="9146" spans="2:2">
      <c r="B9146" s="42">
        <v>54</v>
      </c>
    </row>
    <row r="9147" spans="2:2">
      <c r="B9147" s="42">
        <v>60</v>
      </c>
    </row>
    <row r="9148" spans="2:2">
      <c r="B9148" s="42">
        <v>55</v>
      </c>
    </row>
    <row r="9149" spans="2:2">
      <c r="B9149" s="42">
        <v>61</v>
      </c>
    </row>
    <row r="9150" spans="2:2">
      <c r="B9150" s="42">
        <v>62</v>
      </c>
    </row>
    <row r="9151" spans="2:2">
      <c r="B9151" s="42">
        <v>59</v>
      </c>
    </row>
    <row r="9152" spans="2:2">
      <c r="B9152" s="42">
        <v>53</v>
      </c>
    </row>
    <row r="9153" spans="2:2">
      <c r="B9153" s="42">
        <v>46</v>
      </c>
    </row>
    <row r="9154" spans="2:2">
      <c r="B9154" s="42">
        <v>57</v>
      </c>
    </row>
    <row r="9155" spans="2:2">
      <c r="B9155" s="42">
        <v>56</v>
      </c>
    </row>
    <row r="9156" spans="2:2">
      <c r="B9156" s="42">
        <v>56</v>
      </c>
    </row>
    <row r="9157" spans="2:2">
      <c r="B9157" s="42">
        <v>56</v>
      </c>
    </row>
    <row r="9158" spans="2:2">
      <c r="B9158" s="42">
        <v>62</v>
      </c>
    </row>
    <row r="9159" spans="2:2">
      <c r="B9159" s="42">
        <v>53</v>
      </c>
    </row>
    <row r="9160" spans="2:2">
      <c r="B9160" s="42">
        <v>53</v>
      </c>
    </row>
    <row r="9161" spans="2:2">
      <c r="B9161" s="42">
        <v>58</v>
      </c>
    </row>
    <row r="9162" spans="2:2">
      <c r="B9162" s="42">
        <v>55</v>
      </c>
    </row>
    <row r="9163" spans="2:2">
      <c r="B9163" s="42">
        <v>56</v>
      </c>
    </row>
    <row r="9164" spans="2:2">
      <c r="B9164" s="42">
        <v>61</v>
      </c>
    </row>
    <row r="9165" spans="2:2">
      <c r="B9165" s="42">
        <v>61</v>
      </c>
    </row>
    <row r="9166" spans="2:2">
      <c r="B9166" s="42">
        <v>61</v>
      </c>
    </row>
    <row r="9167" spans="2:2">
      <c r="B9167" s="42">
        <v>67</v>
      </c>
    </row>
    <row r="9168" spans="2:2">
      <c r="B9168" s="42">
        <v>61</v>
      </c>
    </row>
    <row r="9169" spans="2:2">
      <c r="B9169" s="42">
        <v>60</v>
      </c>
    </row>
    <row r="9170" spans="2:2">
      <c r="B9170" s="42">
        <v>64</v>
      </c>
    </row>
    <row r="9171" spans="2:2">
      <c r="B9171" s="42">
        <v>60</v>
      </c>
    </row>
    <row r="9172" spans="2:2">
      <c r="B9172" s="42">
        <v>62</v>
      </c>
    </row>
    <row r="9173" spans="2:2">
      <c r="B9173" s="42">
        <v>63</v>
      </c>
    </row>
    <row r="9174" spans="2:2">
      <c r="B9174" s="42">
        <v>60</v>
      </c>
    </row>
    <row r="9175" spans="2:2">
      <c r="B9175" s="42">
        <v>47</v>
      </c>
    </row>
    <row r="9176" spans="2:2">
      <c r="B9176" s="42">
        <v>49</v>
      </c>
    </row>
    <row r="9177" spans="2:2">
      <c r="B9177" s="42">
        <v>46</v>
      </c>
    </row>
    <row r="9178" spans="2:2">
      <c r="B9178" s="42">
        <v>43</v>
      </c>
    </row>
    <row r="9179" spans="2:2">
      <c r="B9179" s="42">
        <v>45</v>
      </c>
    </row>
    <row r="9180" spans="2:2">
      <c r="B9180" s="42">
        <v>51</v>
      </c>
    </row>
    <row r="9181" spans="2:2">
      <c r="B9181" s="42">
        <v>41</v>
      </c>
    </row>
    <row r="9182" spans="2:2">
      <c r="B9182" s="42">
        <v>46</v>
      </c>
    </row>
    <row r="9183" spans="2:2">
      <c r="B9183" s="42">
        <v>42</v>
      </c>
    </row>
    <row r="9184" spans="2:2">
      <c r="B9184" s="42">
        <v>63</v>
      </c>
    </row>
    <row r="9185" spans="2:2">
      <c r="B9185" s="42">
        <v>63</v>
      </c>
    </row>
    <row r="9186" spans="2:2">
      <c r="B9186" s="42">
        <v>62</v>
      </c>
    </row>
    <row r="9187" spans="2:2">
      <c r="B9187" s="42">
        <v>60</v>
      </c>
    </row>
    <row r="9188" spans="2:2">
      <c r="B9188" s="42">
        <v>60</v>
      </c>
    </row>
    <row r="9189" spans="2:2">
      <c r="B9189" s="42">
        <v>45</v>
      </c>
    </row>
    <row r="9190" spans="2:2">
      <c r="B9190" s="42">
        <v>51</v>
      </c>
    </row>
    <row r="9191" spans="2:2">
      <c r="B9191" s="42">
        <v>54</v>
      </c>
    </row>
    <row r="9192" spans="2:2">
      <c r="B9192" s="42">
        <v>37</v>
      </c>
    </row>
    <row r="9193" spans="2:2">
      <c r="B9193" s="42">
        <v>38</v>
      </c>
    </row>
    <row r="9194" spans="2:2">
      <c r="B9194" s="42">
        <v>38</v>
      </c>
    </row>
    <row r="9195" spans="2:2">
      <c r="B9195" s="42">
        <v>34</v>
      </c>
    </row>
    <row r="9196" spans="2:2">
      <c r="B9196" s="42">
        <v>38</v>
      </c>
    </row>
    <row r="9197" spans="2:2">
      <c r="B9197" s="42">
        <v>39</v>
      </c>
    </row>
    <row r="9198" spans="2:2">
      <c r="B9198" s="42">
        <v>35</v>
      </c>
    </row>
    <row r="9199" spans="2:2">
      <c r="B9199" s="42">
        <v>37</v>
      </c>
    </row>
    <row r="9200" spans="2:2">
      <c r="B9200" s="42">
        <v>35</v>
      </c>
    </row>
    <row r="9201" spans="2:2">
      <c r="B9201" s="42">
        <v>33</v>
      </c>
    </row>
    <row r="9202" spans="2:2">
      <c r="B9202" s="42">
        <v>36</v>
      </c>
    </row>
    <row r="9203" spans="2:2">
      <c r="B9203" s="42">
        <v>34</v>
      </c>
    </row>
    <row r="9204" spans="2:2">
      <c r="B9204" s="42">
        <v>33</v>
      </c>
    </row>
    <row r="9205" spans="2:2">
      <c r="B9205" s="42">
        <v>30</v>
      </c>
    </row>
    <row r="9206" spans="2:2">
      <c r="B9206" s="42">
        <v>37</v>
      </c>
    </row>
    <row r="9207" spans="2:2">
      <c r="B9207" s="42">
        <v>35</v>
      </c>
    </row>
    <row r="9208" spans="2:2">
      <c r="B9208" s="42">
        <v>33</v>
      </c>
    </row>
    <row r="9209" spans="2:2">
      <c r="B9209" s="42">
        <v>38</v>
      </c>
    </row>
    <row r="9210" spans="2:2">
      <c r="B9210" s="42">
        <v>55</v>
      </c>
    </row>
    <row r="9211" spans="2:2">
      <c r="B9211" s="42">
        <v>54</v>
      </c>
    </row>
    <row r="9212" spans="2:2">
      <c r="B9212" s="42">
        <v>55</v>
      </c>
    </row>
    <row r="9213" spans="2:2">
      <c r="B9213" s="42">
        <v>51</v>
      </c>
    </row>
    <row r="9214" spans="2:2">
      <c r="B9214" s="42">
        <v>54</v>
      </c>
    </row>
    <row r="9215" spans="2:2">
      <c r="B9215" s="42">
        <v>53</v>
      </c>
    </row>
    <row r="9216" spans="2:2">
      <c r="B9216" s="42">
        <v>53</v>
      </c>
    </row>
    <row r="9217" spans="2:2">
      <c r="B9217" s="42">
        <v>55</v>
      </c>
    </row>
    <row r="9218" spans="2:2">
      <c r="B9218" s="42">
        <v>52</v>
      </c>
    </row>
    <row r="9219" spans="2:2">
      <c r="B9219" s="42">
        <v>55</v>
      </c>
    </row>
    <row r="9220" spans="2:2">
      <c r="B9220" s="42">
        <v>51</v>
      </c>
    </row>
    <row r="9221" spans="2:2">
      <c r="B9221" s="42">
        <v>51</v>
      </c>
    </row>
    <row r="9222" spans="2:2">
      <c r="B9222" s="42">
        <v>49</v>
      </c>
    </row>
    <row r="9223" spans="2:2">
      <c r="B9223" s="42">
        <v>54</v>
      </c>
    </row>
    <row r="9224" spans="2:2">
      <c r="B9224" s="42">
        <v>52</v>
      </c>
    </row>
    <row r="9225" spans="2:2">
      <c r="B9225" s="42">
        <v>53</v>
      </c>
    </row>
    <row r="9226" spans="2:2">
      <c r="B9226" s="42">
        <v>53</v>
      </c>
    </row>
    <row r="9227" spans="2:2">
      <c r="B9227" s="42">
        <v>54</v>
      </c>
    </row>
    <row r="9228" spans="2:2">
      <c r="B9228" s="42">
        <v>52</v>
      </c>
    </row>
    <row r="9229" spans="2:2">
      <c r="B9229" s="42">
        <v>54</v>
      </c>
    </row>
    <row r="9230" spans="2:2">
      <c r="B9230" s="42">
        <v>54</v>
      </c>
    </row>
    <row r="9231" spans="2:2">
      <c r="B9231" s="42">
        <v>54</v>
      </c>
    </row>
    <row r="9232" spans="2:2">
      <c r="B9232" s="42">
        <v>53</v>
      </c>
    </row>
    <row r="9233" spans="2:2">
      <c r="B9233" s="42">
        <v>55</v>
      </c>
    </row>
    <row r="9234" spans="2:2">
      <c r="B9234" s="42">
        <v>55</v>
      </c>
    </row>
    <row r="9235" spans="2:2">
      <c r="B9235" s="42">
        <v>54</v>
      </c>
    </row>
    <row r="9236" spans="2:2">
      <c r="B9236" s="42">
        <v>51</v>
      </c>
    </row>
    <row r="9237" spans="2:2">
      <c r="B9237" s="42">
        <v>52</v>
      </c>
    </row>
    <row r="9238" spans="2:2">
      <c r="B9238" s="42">
        <v>54</v>
      </c>
    </row>
    <row r="9239" spans="2:2">
      <c r="B9239" s="42">
        <v>54</v>
      </c>
    </row>
    <row r="9240" spans="2:2">
      <c r="B9240" s="42">
        <v>51</v>
      </c>
    </row>
    <row r="9241" spans="2:2">
      <c r="B9241" s="42">
        <v>53</v>
      </c>
    </row>
    <row r="9242" spans="2:2">
      <c r="B9242" s="42">
        <v>50</v>
      </c>
    </row>
    <row r="9243" spans="2:2">
      <c r="B9243" s="42">
        <v>53</v>
      </c>
    </row>
    <row r="9244" spans="2:2">
      <c r="B9244" s="42">
        <v>55</v>
      </c>
    </row>
    <row r="9245" spans="2:2">
      <c r="B9245" s="42">
        <v>52</v>
      </c>
    </row>
    <row r="9246" spans="2:2">
      <c r="B9246" s="42">
        <v>54</v>
      </c>
    </row>
    <row r="9247" spans="2:2">
      <c r="B9247" s="42">
        <v>52</v>
      </c>
    </row>
    <row r="9248" spans="2:2">
      <c r="B9248" s="42">
        <v>54</v>
      </c>
    </row>
    <row r="9249" spans="2:2">
      <c r="B9249" s="42">
        <v>53</v>
      </c>
    </row>
    <row r="9250" spans="2:2">
      <c r="B9250" s="42">
        <v>51</v>
      </c>
    </row>
    <row r="9251" spans="2:2">
      <c r="B9251" s="42">
        <v>52</v>
      </c>
    </row>
    <row r="9252" spans="2:2">
      <c r="B9252" s="42">
        <v>51</v>
      </c>
    </row>
    <row r="9253" spans="2:2">
      <c r="B9253" s="42">
        <v>41</v>
      </c>
    </row>
    <row r="9254" spans="2:2">
      <c r="B9254" s="42">
        <v>42</v>
      </c>
    </row>
    <row r="9255" spans="2:2">
      <c r="B9255" s="42">
        <v>42</v>
      </c>
    </row>
    <row r="9256" spans="2:2">
      <c r="B9256" s="42">
        <v>40</v>
      </c>
    </row>
    <row r="9257" spans="2:2">
      <c r="B9257" s="42">
        <v>49</v>
      </c>
    </row>
    <row r="9258" spans="2:2">
      <c r="B9258" s="42">
        <v>49</v>
      </c>
    </row>
    <row r="9259" spans="2:2">
      <c r="B9259" s="42">
        <v>47</v>
      </c>
    </row>
    <row r="9260" spans="2:2">
      <c r="B9260" s="42">
        <v>43</v>
      </c>
    </row>
    <row r="9261" spans="2:2">
      <c r="B9261" s="42">
        <v>45</v>
      </c>
    </row>
    <row r="9262" spans="2:2">
      <c r="B9262" s="42">
        <v>47</v>
      </c>
    </row>
    <row r="9263" spans="2:2">
      <c r="B9263" s="42">
        <v>48</v>
      </c>
    </row>
    <row r="9264" spans="2:2">
      <c r="B9264" s="42">
        <v>43</v>
      </c>
    </row>
    <row r="9265" spans="2:2">
      <c r="B9265" s="42">
        <v>49</v>
      </c>
    </row>
    <row r="9266" spans="2:2">
      <c r="B9266" s="42">
        <v>44</v>
      </c>
    </row>
    <row r="9267" spans="2:2">
      <c r="B9267" s="42">
        <v>46</v>
      </c>
    </row>
    <row r="9268" spans="2:2">
      <c r="B9268" s="42">
        <v>37</v>
      </c>
    </row>
    <row r="9269" spans="2:2">
      <c r="B9269" s="42">
        <v>43</v>
      </c>
    </row>
    <row r="9270" spans="2:2">
      <c r="B9270" s="42">
        <v>46</v>
      </c>
    </row>
    <row r="9271" spans="2:2">
      <c r="B9271" s="42">
        <v>36</v>
      </c>
    </row>
    <row r="9272" spans="2:2">
      <c r="B9272" s="42">
        <v>47</v>
      </c>
    </row>
    <row r="9273" spans="2:2">
      <c r="B9273" s="42">
        <v>36</v>
      </c>
    </row>
    <row r="9274" spans="2:2">
      <c r="B9274" s="42">
        <v>46</v>
      </c>
    </row>
    <row r="9275" spans="2:2">
      <c r="B9275" s="42">
        <v>43</v>
      </c>
    </row>
    <row r="9276" spans="2:2">
      <c r="B9276" s="42">
        <v>47</v>
      </c>
    </row>
    <row r="9277" spans="2:2">
      <c r="B9277" s="42">
        <v>47</v>
      </c>
    </row>
    <row r="9278" spans="2:2">
      <c r="B9278" s="42">
        <v>47</v>
      </c>
    </row>
    <row r="9279" spans="2:2">
      <c r="B9279" s="42">
        <v>35</v>
      </c>
    </row>
    <row r="9280" spans="2:2">
      <c r="B9280" s="42">
        <v>42</v>
      </c>
    </row>
    <row r="9281" spans="2:2">
      <c r="B9281" s="42">
        <v>42</v>
      </c>
    </row>
    <row r="9282" spans="2:2">
      <c r="B9282" s="42">
        <v>46</v>
      </c>
    </row>
    <row r="9283" spans="2:2">
      <c r="B9283" s="42">
        <v>49</v>
      </c>
    </row>
    <row r="9284" spans="2:2">
      <c r="B9284" s="42">
        <v>44</v>
      </c>
    </row>
    <row r="9285" spans="2:2">
      <c r="B9285" s="42">
        <v>45</v>
      </c>
    </row>
    <row r="9286" spans="2:2">
      <c r="B9286" s="42">
        <v>44</v>
      </c>
    </row>
    <row r="9287" spans="2:2">
      <c r="B9287" s="42">
        <v>44</v>
      </c>
    </row>
    <row r="9288" spans="2:2">
      <c r="B9288" s="42">
        <v>45</v>
      </c>
    </row>
    <row r="9289" spans="2:2">
      <c r="B9289" s="42">
        <v>43</v>
      </c>
    </row>
    <row r="9290" spans="2:2">
      <c r="B9290" s="42">
        <v>44</v>
      </c>
    </row>
    <row r="9291" spans="2:2">
      <c r="B9291" s="42">
        <v>43</v>
      </c>
    </row>
    <row r="9292" spans="2:2">
      <c r="B9292" s="42">
        <v>46</v>
      </c>
    </row>
    <row r="9293" spans="2:2">
      <c r="B9293" s="42">
        <v>46</v>
      </c>
    </row>
    <row r="9294" spans="2:2">
      <c r="B9294" s="42">
        <v>40</v>
      </c>
    </row>
    <row r="9295" spans="2:2">
      <c r="B9295" s="42">
        <v>40</v>
      </c>
    </row>
    <row r="9296" spans="2:2">
      <c r="B9296" s="42">
        <v>42</v>
      </c>
    </row>
    <row r="9297" spans="2:2">
      <c r="B9297" s="42">
        <v>43</v>
      </c>
    </row>
    <row r="9298" spans="2:2">
      <c r="B9298" s="42">
        <v>43</v>
      </c>
    </row>
    <row r="9299" spans="2:2">
      <c r="B9299" s="42">
        <v>42</v>
      </c>
    </row>
    <row r="9300" spans="2:2">
      <c r="B9300" s="42">
        <v>46</v>
      </c>
    </row>
    <row r="9301" spans="2:2">
      <c r="B9301" s="42">
        <v>33</v>
      </c>
    </row>
    <row r="9302" spans="2:2">
      <c r="B9302" s="42">
        <v>33</v>
      </c>
    </row>
    <row r="9303" spans="2:2">
      <c r="B9303" s="42">
        <v>34</v>
      </c>
    </row>
    <row r="9304" spans="2:2">
      <c r="B9304" s="42">
        <v>40</v>
      </c>
    </row>
    <row r="9305" spans="2:2">
      <c r="B9305" s="212">
        <v>34</v>
      </c>
    </row>
    <row r="9306" spans="2:2">
      <c r="B9306" s="212">
        <v>33</v>
      </c>
    </row>
    <row r="9307" spans="2:2">
      <c r="B9307" s="212">
        <v>38</v>
      </c>
    </row>
    <row r="9308" spans="2:2">
      <c r="B9308" s="212">
        <v>34</v>
      </c>
    </row>
    <row r="9309" spans="2:2">
      <c r="B9309" s="212">
        <v>31</v>
      </c>
    </row>
    <row r="9310" spans="2:2">
      <c r="B9310" s="212">
        <v>34</v>
      </c>
    </row>
    <row r="9311" spans="2:2">
      <c r="B9311" s="212">
        <v>37</v>
      </c>
    </row>
    <row r="9312" spans="2:2">
      <c r="B9312" s="212">
        <v>34</v>
      </c>
    </row>
    <row r="9313" spans="2:2">
      <c r="B9313" s="212">
        <v>34</v>
      </c>
    </row>
    <row r="9314" spans="2:2">
      <c r="B9314" s="212">
        <v>33</v>
      </c>
    </row>
    <row r="9315" spans="2:2">
      <c r="B9315" s="212">
        <v>30</v>
      </c>
    </row>
    <row r="9316" spans="2:2">
      <c r="B9316" s="212">
        <v>37</v>
      </c>
    </row>
    <row r="9317" spans="2:2">
      <c r="B9317" s="212">
        <v>36</v>
      </c>
    </row>
    <row r="9318" spans="2:2">
      <c r="B9318" s="212">
        <v>34</v>
      </c>
    </row>
    <row r="9319" spans="2:2">
      <c r="B9319" s="212">
        <v>35</v>
      </c>
    </row>
    <row r="9320" spans="2:2">
      <c r="B9320" s="212">
        <v>28</v>
      </c>
    </row>
    <row r="9321" spans="2:2">
      <c r="B9321" s="212">
        <v>34</v>
      </c>
    </row>
    <row r="9322" spans="2:2">
      <c r="B9322" s="212">
        <v>38</v>
      </c>
    </row>
    <row r="9323" spans="2:2">
      <c r="B9323" s="212">
        <v>37</v>
      </c>
    </row>
    <row r="9324" spans="2:2">
      <c r="B9324" s="212">
        <v>33</v>
      </c>
    </row>
    <row r="9325" spans="2:2">
      <c r="B9325" s="212">
        <v>35</v>
      </c>
    </row>
    <row r="9326" spans="2:2">
      <c r="B9326" s="212">
        <v>34</v>
      </c>
    </row>
    <row r="9327" spans="2:2">
      <c r="B9327" s="212">
        <v>35</v>
      </c>
    </row>
    <row r="9328" spans="2:2">
      <c r="B9328" s="212">
        <v>46</v>
      </c>
    </row>
    <row r="9329" spans="2:2">
      <c r="B9329" s="212">
        <v>44</v>
      </c>
    </row>
    <row r="9330" spans="2:2">
      <c r="B9330" s="212">
        <v>41</v>
      </c>
    </row>
    <row r="9331" spans="2:2">
      <c r="B9331" s="212">
        <v>44</v>
      </c>
    </row>
    <row r="9332" spans="2:2">
      <c r="B9332" s="212">
        <v>40</v>
      </c>
    </row>
    <row r="9333" spans="2:2">
      <c r="B9333" s="212">
        <v>43</v>
      </c>
    </row>
    <row r="9334" spans="2:2">
      <c r="B9334" s="212">
        <v>44</v>
      </c>
    </row>
    <row r="9335" spans="2:2">
      <c r="B9335" s="212">
        <v>43</v>
      </c>
    </row>
    <row r="9336" spans="2:2">
      <c r="B9336" s="212">
        <v>40</v>
      </c>
    </row>
    <row r="9337" spans="2:2">
      <c r="B9337" s="212">
        <v>45</v>
      </c>
    </row>
    <row r="9338" spans="2:2">
      <c r="B9338" s="212">
        <v>45</v>
      </c>
    </row>
    <row r="9339" spans="2:2">
      <c r="B9339" s="212">
        <v>38</v>
      </c>
    </row>
    <row r="9340" spans="2:2">
      <c r="B9340" s="212">
        <v>45</v>
      </c>
    </row>
    <row r="9341" spans="2:2">
      <c r="B9341" s="212">
        <v>44</v>
      </c>
    </row>
    <row r="9342" spans="2:2">
      <c r="B9342" s="212">
        <v>45</v>
      </c>
    </row>
    <row r="9343" spans="2:2">
      <c r="B9343" s="212">
        <v>46</v>
      </c>
    </row>
    <row r="9344" spans="2:2">
      <c r="B9344" s="212">
        <v>54</v>
      </c>
    </row>
    <row r="9345" spans="2:2">
      <c r="B9345" s="212">
        <v>59</v>
      </c>
    </row>
    <row r="9346" spans="2:2">
      <c r="B9346" s="212">
        <v>62</v>
      </c>
    </row>
    <row r="9347" spans="2:2">
      <c r="B9347" s="212">
        <v>58</v>
      </c>
    </row>
    <row r="9348" spans="2:2">
      <c r="B9348" s="212">
        <v>58</v>
      </c>
    </row>
    <row r="9349" spans="2:2">
      <c r="B9349" s="212">
        <v>42</v>
      </c>
    </row>
    <row r="9350" spans="2:2">
      <c r="B9350" s="212">
        <v>44</v>
      </c>
    </row>
    <row r="9351" spans="2:2">
      <c r="B9351" s="212">
        <v>43</v>
      </c>
    </row>
    <row r="9352" spans="2:2">
      <c r="B9352" s="212">
        <v>38</v>
      </c>
    </row>
    <row r="9353" spans="2:2">
      <c r="B9353" s="212">
        <v>40</v>
      </c>
    </row>
    <row r="9354" spans="2:2">
      <c r="B9354" s="212">
        <v>38</v>
      </c>
    </row>
    <row r="9355" spans="2:2">
      <c r="B9355" s="212">
        <v>45</v>
      </c>
    </row>
    <row r="9356" spans="2:2">
      <c r="B9356" s="212">
        <v>47</v>
      </c>
    </row>
    <row r="9357" spans="2:2">
      <c r="B9357" s="212">
        <v>45</v>
      </c>
    </row>
    <row r="9358" spans="2:2">
      <c r="B9358" s="212">
        <v>46</v>
      </c>
    </row>
    <row r="9359" spans="2:2">
      <c r="B9359" s="212">
        <v>38</v>
      </c>
    </row>
    <row r="9360" spans="2:2">
      <c r="B9360" s="212">
        <v>42</v>
      </c>
    </row>
    <row r="9361" spans="2:2">
      <c r="B9361" s="212">
        <v>43</v>
      </c>
    </row>
    <row r="9362" spans="2:2">
      <c r="B9362" s="212">
        <v>42</v>
      </c>
    </row>
    <row r="9363" spans="2:2">
      <c r="B9363" s="212">
        <v>46</v>
      </c>
    </row>
    <row r="9364" spans="2:2">
      <c r="B9364" s="212">
        <v>47</v>
      </c>
    </row>
    <row r="9365" spans="2:2">
      <c r="B9365" s="212">
        <v>47</v>
      </c>
    </row>
    <row r="9366" spans="2:2">
      <c r="B9366" s="212">
        <v>45</v>
      </c>
    </row>
    <row r="9367" spans="2:2">
      <c r="B9367" s="212">
        <v>47</v>
      </c>
    </row>
    <row r="9368" spans="2:2">
      <c r="B9368" s="212">
        <v>47</v>
      </c>
    </row>
    <row r="9369" spans="2:2">
      <c r="B9369" s="212">
        <v>45</v>
      </c>
    </row>
    <row r="9370" spans="2:2">
      <c r="B9370" s="212">
        <v>34</v>
      </c>
    </row>
    <row r="9371" spans="2:2">
      <c r="B9371" s="212">
        <v>45</v>
      </c>
    </row>
    <row r="9372" spans="2:2">
      <c r="B9372" s="212">
        <v>40</v>
      </c>
    </row>
    <row r="9373" spans="2:2">
      <c r="B9373" s="212">
        <v>41</v>
      </c>
    </row>
    <row r="9374" spans="2:2">
      <c r="B9374" s="212">
        <v>43</v>
      </c>
    </row>
    <row r="9375" spans="2:2">
      <c r="B9375" s="212">
        <v>46</v>
      </c>
    </row>
    <row r="9376" spans="2:2">
      <c r="B9376" s="212">
        <v>35</v>
      </c>
    </row>
    <row r="9377" spans="2:2">
      <c r="B9377" s="212">
        <v>46</v>
      </c>
    </row>
    <row r="9378" spans="2:2">
      <c r="B9378" s="212">
        <v>44</v>
      </c>
    </row>
    <row r="9379" spans="2:2">
      <c r="B9379" s="212">
        <v>39</v>
      </c>
    </row>
    <row r="9380" spans="2:2">
      <c r="B9380" s="212">
        <v>47</v>
      </c>
    </row>
    <row r="9381" spans="2:2">
      <c r="B9381" s="212">
        <v>44</v>
      </c>
    </row>
    <row r="9382" spans="2:2">
      <c r="B9382" s="212">
        <v>47</v>
      </c>
    </row>
    <row r="9383" spans="2:2">
      <c r="B9383" s="212">
        <v>43</v>
      </c>
    </row>
    <row r="9384" spans="2:2">
      <c r="B9384" s="212">
        <v>47</v>
      </c>
    </row>
    <row r="9385" spans="2:2">
      <c r="B9385" s="212">
        <v>47</v>
      </c>
    </row>
    <row r="9386" spans="2:2">
      <c r="B9386" s="212">
        <v>40</v>
      </c>
    </row>
    <row r="9387" spans="2:2">
      <c r="B9387" s="212">
        <v>44</v>
      </c>
    </row>
    <row r="9388" spans="2:2">
      <c r="B9388" s="212">
        <v>42</v>
      </c>
    </row>
    <row r="9389" spans="2:2">
      <c r="B9389" s="212">
        <v>47</v>
      </c>
    </row>
    <row r="9390" spans="2:2">
      <c r="B9390" s="212">
        <v>48</v>
      </c>
    </row>
    <row r="9391" spans="2:2">
      <c r="B9391" s="212">
        <v>44</v>
      </c>
    </row>
    <row r="9392" spans="2:2">
      <c r="B9392" s="212">
        <v>47</v>
      </c>
    </row>
    <row r="9393" spans="2:2">
      <c r="B9393" s="212">
        <v>38</v>
      </c>
    </row>
    <row r="9394" spans="2:2">
      <c r="B9394" s="212">
        <v>35</v>
      </c>
    </row>
    <row r="9395" spans="2:2">
      <c r="B9395" s="212">
        <v>37</v>
      </c>
    </row>
    <row r="9396" spans="2:2">
      <c r="B9396" s="212">
        <v>37</v>
      </c>
    </row>
    <row r="9397" spans="2:2">
      <c r="B9397" s="212">
        <v>36</v>
      </c>
    </row>
    <row r="9398" spans="2:2">
      <c r="B9398" s="212">
        <v>35</v>
      </c>
    </row>
    <row r="9399" spans="2:2">
      <c r="B9399" s="212">
        <v>33</v>
      </c>
    </row>
    <row r="9400" spans="2:2">
      <c r="B9400" s="212">
        <v>35</v>
      </c>
    </row>
    <row r="9401" spans="2:2">
      <c r="B9401" s="212">
        <v>40</v>
      </c>
    </row>
    <row r="9402" spans="2:2">
      <c r="B9402" s="212">
        <v>42</v>
      </c>
    </row>
    <row r="9403" spans="2:2">
      <c r="B9403" s="212">
        <v>42</v>
      </c>
    </row>
    <row r="9404" spans="2:2">
      <c r="B9404" s="212">
        <v>42</v>
      </c>
    </row>
    <row r="9405" spans="2:2">
      <c r="B9405" s="212">
        <v>43</v>
      </c>
    </row>
    <row r="9406" spans="2:2">
      <c r="B9406" s="212">
        <v>51</v>
      </c>
    </row>
    <row r="9407" spans="2:2">
      <c r="B9407" s="212">
        <v>58</v>
      </c>
    </row>
    <row r="9408" spans="2:2">
      <c r="B9408" s="212">
        <v>58</v>
      </c>
    </row>
    <row r="9409" spans="2:2">
      <c r="B9409" s="212">
        <v>57</v>
      </c>
    </row>
    <row r="9410" spans="2:2">
      <c r="B9410" s="212">
        <v>53</v>
      </c>
    </row>
    <row r="9411" spans="2:2">
      <c r="B9411" s="212">
        <v>54</v>
      </c>
    </row>
    <row r="9412" spans="2:2">
      <c r="B9412" s="212">
        <v>53</v>
      </c>
    </row>
    <row r="9413" spans="2:2">
      <c r="B9413" s="212">
        <v>54</v>
      </c>
    </row>
    <row r="9414" spans="2:2">
      <c r="B9414" s="212">
        <v>57</v>
      </c>
    </row>
    <row r="9415" spans="2:2">
      <c r="B9415" s="212">
        <v>60</v>
      </c>
    </row>
    <row r="9416" spans="2:2">
      <c r="B9416" s="212">
        <v>54</v>
      </c>
    </row>
    <row r="9417" spans="2:2">
      <c r="B9417" s="212">
        <v>59</v>
      </c>
    </row>
    <row r="9418" spans="2:2">
      <c r="B9418" s="212">
        <v>53</v>
      </c>
    </row>
    <row r="9419" spans="2:2">
      <c r="B9419" s="212">
        <v>54</v>
      </c>
    </row>
    <row r="9420" spans="2:2">
      <c r="B9420" s="212">
        <v>53</v>
      </c>
    </row>
    <row r="9421" spans="2:2">
      <c r="B9421" s="212">
        <v>62</v>
      </c>
    </row>
    <row r="9422" spans="2:2">
      <c r="B9422" s="212">
        <v>56</v>
      </c>
    </row>
    <row r="9423" spans="2:2">
      <c r="B9423" s="212">
        <v>60</v>
      </c>
    </row>
    <row r="9424" spans="2:2">
      <c r="B9424" s="212">
        <v>51</v>
      </c>
    </row>
    <row r="9425" spans="2:2">
      <c r="B9425" s="212">
        <v>57</v>
      </c>
    </row>
    <row r="9426" spans="2:2">
      <c r="B9426" s="212">
        <v>60</v>
      </c>
    </row>
    <row r="9427" spans="2:2">
      <c r="B9427" s="212">
        <v>59</v>
      </c>
    </row>
    <row r="9428" spans="2:2">
      <c r="B9428" s="212">
        <v>52</v>
      </c>
    </row>
    <row r="9429" spans="2:2">
      <c r="B9429" s="212">
        <v>53</v>
      </c>
    </row>
    <row r="9430" spans="2:2">
      <c r="B9430" s="212">
        <v>39</v>
      </c>
    </row>
    <row r="9431" spans="2:2">
      <c r="B9431" s="212">
        <v>38</v>
      </c>
    </row>
    <row r="9432" spans="2:2">
      <c r="B9432" s="212">
        <v>38</v>
      </c>
    </row>
    <row r="9433" spans="2:2">
      <c r="B9433" s="212">
        <v>38</v>
      </c>
    </row>
    <row r="9434" spans="2:2">
      <c r="B9434" s="212">
        <v>55</v>
      </c>
    </row>
    <row r="9435" spans="2:2">
      <c r="B9435" s="212">
        <v>54</v>
      </c>
    </row>
    <row r="9436" spans="2:2">
      <c r="B9436" s="212">
        <v>58</v>
      </c>
    </row>
    <row r="9437" spans="2:2">
      <c r="B9437" s="212">
        <v>56</v>
      </c>
    </row>
    <row r="9438" spans="2:2">
      <c r="B9438" s="212">
        <v>55</v>
      </c>
    </row>
    <row r="9439" spans="2:2">
      <c r="B9439" s="212">
        <v>57</v>
      </c>
    </row>
    <row r="9440" spans="2:2">
      <c r="B9440" s="212">
        <v>56</v>
      </c>
    </row>
    <row r="9441" spans="2:2">
      <c r="B9441" s="212">
        <v>55</v>
      </c>
    </row>
    <row r="9442" spans="2:2">
      <c r="B9442" s="212">
        <v>56</v>
      </c>
    </row>
    <row r="9443" spans="2:2">
      <c r="B9443" s="212">
        <v>55</v>
      </c>
    </row>
    <row r="9444" spans="2:2">
      <c r="B9444" s="212">
        <v>58</v>
      </c>
    </row>
    <row r="9445" spans="2:2">
      <c r="B9445" s="212">
        <v>54</v>
      </c>
    </row>
    <row r="9446" spans="2:2">
      <c r="B9446" s="212">
        <v>56</v>
      </c>
    </row>
    <row r="9447" spans="2:2">
      <c r="B9447" s="212">
        <v>55</v>
      </c>
    </row>
    <row r="9448" spans="2:2">
      <c r="B9448" s="219">
        <v>52</v>
      </c>
    </row>
    <row r="9449" spans="2:2">
      <c r="B9449" s="31">
        <v>54</v>
      </c>
    </row>
    <row r="9450" spans="2:2">
      <c r="B9450" s="31">
        <v>52</v>
      </c>
    </row>
    <row r="9451" spans="2:2">
      <c r="B9451" s="31">
        <v>51</v>
      </c>
    </row>
    <row r="9452" spans="2:2">
      <c r="B9452" s="31">
        <v>55</v>
      </c>
    </row>
    <row r="9453" spans="2:2">
      <c r="B9453" s="31">
        <v>61</v>
      </c>
    </row>
    <row r="9454" spans="2:2">
      <c r="B9454" s="31">
        <v>59</v>
      </c>
    </row>
    <row r="9455" spans="2:2">
      <c r="B9455" s="31">
        <v>56</v>
      </c>
    </row>
    <row r="9456" spans="2:2">
      <c r="B9456" s="31">
        <v>54</v>
      </c>
    </row>
    <row r="9457" spans="2:2">
      <c r="B9457" s="31">
        <v>57</v>
      </c>
    </row>
    <row r="9458" spans="2:2">
      <c r="B9458" s="31">
        <v>52</v>
      </c>
    </row>
    <row r="9459" spans="2:2">
      <c r="B9459" s="31">
        <v>53</v>
      </c>
    </row>
    <row r="9460" spans="2:2">
      <c r="B9460" s="31">
        <v>54</v>
      </c>
    </row>
    <row r="9461" spans="2:2">
      <c r="B9461" s="31">
        <v>51</v>
      </c>
    </row>
    <row r="9462" spans="2:2">
      <c r="B9462" s="31">
        <v>53</v>
      </c>
    </row>
    <row r="9463" spans="2:2">
      <c r="B9463" s="31">
        <v>54</v>
      </c>
    </row>
    <row r="9464" spans="2:2">
      <c r="B9464" s="31">
        <v>53</v>
      </c>
    </row>
    <row r="9465" spans="2:2">
      <c r="B9465" s="31">
        <v>56</v>
      </c>
    </row>
    <row r="9466" spans="2:2">
      <c r="B9466" s="31">
        <v>51</v>
      </c>
    </row>
    <row r="9467" spans="2:2">
      <c r="B9467" s="31">
        <v>60</v>
      </c>
    </row>
    <row r="9468" spans="2:2">
      <c r="B9468" s="31">
        <v>56</v>
      </c>
    </row>
    <row r="9469" spans="2:2">
      <c r="B9469" s="31">
        <v>56</v>
      </c>
    </row>
    <row r="9470" spans="2:2">
      <c r="B9470" s="31">
        <v>54</v>
      </c>
    </row>
    <row r="9471" spans="2:2">
      <c r="B9471" s="31">
        <v>58</v>
      </c>
    </row>
    <row r="9472" spans="2:2">
      <c r="B9472" s="31">
        <v>59</v>
      </c>
    </row>
    <row r="9473" spans="2:2">
      <c r="B9473" s="31">
        <v>58</v>
      </c>
    </row>
    <row r="9474" spans="2:2">
      <c r="B9474" s="31">
        <v>59</v>
      </c>
    </row>
    <row r="9475" spans="2:2">
      <c r="B9475" s="31">
        <v>52</v>
      </c>
    </row>
    <row r="9476" spans="2:2">
      <c r="B9476" s="31">
        <v>53</v>
      </c>
    </row>
    <row r="9477" spans="2:2">
      <c r="B9477" s="31">
        <v>58</v>
      </c>
    </row>
    <row r="9478" spans="2:2">
      <c r="B9478" s="31">
        <v>53</v>
      </c>
    </row>
    <row r="9479" spans="2:2">
      <c r="B9479" s="31">
        <v>57</v>
      </c>
    </row>
    <row r="9480" spans="2:2">
      <c r="B9480" s="31">
        <v>53</v>
      </c>
    </row>
    <row r="9481" spans="2:2">
      <c r="B9481" s="31">
        <v>55</v>
      </c>
    </row>
    <row r="9482" spans="2:2">
      <c r="B9482" s="31">
        <v>57</v>
      </c>
    </row>
    <row r="9483" spans="2:2">
      <c r="B9483" s="31">
        <v>59</v>
      </c>
    </row>
    <row r="9484" spans="2:2">
      <c r="B9484" s="31">
        <v>52</v>
      </c>
    </row>
    <row r="9485" spans="2:2">
      <c r="B9485" s="31">
        <v>60</v>
      </c>
    </row>
    <row r="9486" spans="2:2">
      <c r="B9486" s="31">
        <v>53</v>
      </c>
    </row>
    <row r="9487" spans="2:2">
      <c r="B9487" s="31">
        <v>53</v>
      </c>
    </row>
    <row r="9488" spans="2:2">
      <c r="B9488" s="31">
        <v>55</v>
      </c>
    </row>
    <row r="9489" spans="2:2">
      <c r="B9489" s="31">
        <v>53</v>
      </c>
    </row>
    <row r="9490" spans="2:2">
      <c r="B9490" s="31">
        <v>56</v>
      </c>
    </row>
    <row r="9491" spans="2:2">
      <c r="B9491" s="31">
        <v>53</v>
      </c>
    </row>
    <row r="9492" spans="2:2">
      <c r="B9492" s="31">
        <v>52</v>
      </c>
    </row>
    <row r="9493" spans="2:2">
      <c r="B9493" s="31">
        <v>43</v>
      </c>
    </row>
    <row r="9494" spans="2:2">
      <c r="B9494" s="31">
        <v>52</v>
      </c>
    </row>
    <row r="9495" spans="2:2">
      <c r="B9495" s="31">
        <v>52</v>
      </c>
    </row>
    <row r="9496" spans="2:2">
      <c r="B9496" s="31">
        <v>50</v>
      </c>
    </row>
    <row r="9497" spans="2:2">
      <c r="B9497" s="31">
        <v>57</v>
      </c>
    </row>
    <row r="9498" spans="2:2">
      <c r="B9498" s="31">
        <v>52</v>
      </c>
    </row>
    <row r="9499" spans="2:2">
      <c r="B9499" s="31">
        <v>51</v>
      </c>
    </row>
    <row r="9500" spans="2:2">
      <c r="B9500" s="31">
        <v>49</v>
      </c>
    </row>
    <row r="9501" spans="2:2">
      <c r="B9501" s="31">
        <v>46</v>
      </c>
    </row>
    <row r="9502" spans="2:2">
      <c r="B9502" s="31">
        <v>52</v>
      </c>
    </row>
    <row r="9503" spans="2:2">
      <c r="B9503" s="31">
        <v>52</v>
      </c>
    </row>
    <row r="9504" spans="2:2">
      <c r="B9504" s="31">
        <v>52</v>
      </c>
    </row>
    <row r="9505" spans="2:2">
      <c r="B9505" s="31">
        <v>50</v>
      </c>
    </row>
    <row r="9506" spans="2:2">
      <c r="B9506" s="31">
        <v>51</v>
      </c>
    </row>
    <row r="9507" spans="2:2">
      <c r="B9507" s="31">
        <v>49</v>
      </c>
    </row>
    <row r="9508" spans="2:2">
      <c r="B9508" s="31">
        <v>47</v>
      </c>
    </row>
    <row r="9509" spans="2:2">
      <c r="B9509" s="31">
        <v>52</v>
      </c>
    </row>
    <row r="9510" spans="2:2">
      <c r="B9510" s="31">
        <v>49</v>
      </c>
    </row>
    <row r="9511" spans="2:2">
      <c r="B9511" s="31">
        <v>46</v>
      </c>
    </row>
    <row r="9512" spans="2:2">
      <c r="B9512" s="31">
        <v>52</v>
      </c>
    </row>
    <row r="9513" spans="2:2">
      <c r="B9513" s="31">
        <v>48</v>
      </c>
    </row>
    <row r="9514" spans="2:2">
      <c r="B9514" s="31">
        <v>49</v>
      </c>
    </row>
    <row r="9515" spans="2:2">
      <c r="B9515" s="31">
        <v>49</v>
      </c>
    </row>
    <row r="9516" spans="2:2">
      <c r="B9516" s="31">
        <v>50</v>
      </c>
    </row>
    <row r="9517" spans="2:2">
      <c r="B9517" s="31">
        <v>49</v>
      </c>
    </row>
    <row r="9518" spans="2:2">
      <c r="B9518" s="31">
        <v>49</v>
      </c>
    </row>
    <row r="9519" spans="2:2">
      <c r="B9519" s="31">
        <v>44</v>
      </c>
    </row>
    <row r="9520" spans="2:2">
      <c r="B9520" s="31">
        <v>48</v>
      </c>
    </row>
    <row r="9521" spans="2:2">
      <c r="B9521" s="31">
        <v>50</v>
      </c>
    </row>
    <row r="9522" spans="2:2">
      <c r="B9522" s="31">
        <v>40</v>
      </c>
    </row>
    <row r="9523" spans="2:2">
      <c r="B9523" s="31">
        <v>39</v>
      </c>
    </row>
    <row r="9524" spans="2:2">
      <c r="B9524" s="31">
        <v>49</v>
      </c>
    </row>
    <row r="9525" spans="2:2">
      <c r="B9525" s="31">
        <v>46</v>
      </c>
    </row>
    <row r="9526" spans="2:2">
      <c r="B9526" s="31">
        <v>44</v>
      </c>
    </row>
    <row r="9527" spans="2:2">
      <c r="B9527" s="31">
        <v>35</v>
      </c>
    </row>
    <row r="9528" spans="2:2">
      <c r="B9528" s="31">
        <v>50</v>
      </c>
    </row>
    <row r="9529" spans="2:2">
      <c r="B9529" s="31">
        <v>48</v>
      </c>
    </row>
    <row r="9530" spans="2:2">
      <c r="B9530" s="31">
        <v>45</v>
      </c>
    </row>
    <row r="9531" spans="2:2">
      <c r="B9531" s="31">
        <v>47</v>
      </c>
    </row>
    <row r="9532" spans="2:2">
      <c r="B9532" s="31">
        <v>49</v>
      </c>
    </row>
    <row r="9533" spans="2:2">
      <c r="B9533" s="31">
        <v>53</v>
      </c>
    </row>
    <row r="9534" spans="2:2">
      <c r="B9534" s="31">
        <v>49</v>
      </c>
    </row>
    <row r="9535" spans="2:2">
      <c r="B9535" s="31">
        <v>45</v>
      </c>
    </row>
    <row r="9536" spans="2:2">
      <c r="B9536" s="31">
        <v>45</v>
      </c>
    </row>
    <row r="9537" spans="2:2">
      <c r="B9537" s="31">
        <v>44</v>
      </c>
    </row>
    <row r="9538" spans="2:2">
      <c r="B9538" s="31">
        <v>46</v>
      </c>
    </row>
    <row r="9539" spans="2:2">
      <c r="B9539" s="53">
        <v>44</v>
      </c>
    </row>
    <row r="9540" spans="2:2">
      <c r="B9540" s="53">
        <v>58</v>
      </c>
    </row>
    <row r="9541" spans="2:2">
      <c r="B9541" s="53">
        <v>59</v>
      </c>
    </row>
    <row r="9542" spans="2:2">
      <c r="B9542" s="53">
        <v>55</v>
      </c>
    </row>
    <row r="9543" spans="2:2">
      <c r="B9543" s="53">
        <v>55</v>
      </c>
    </row>
    <row r="9544" spans="2:2">
      <c r="B9544" s="53">
        <v>38</v>
      </c>
    </row>
    <row r="9545" spans="2:2">
      <c r="B9545" s="53">
        <v>56</v>
      </c>
    </row>
    <row r="9546" spans="2:2">
      <c r="B9546" s="53">
        <v>51</v>
      </c>
    </row>
    <row r="9547" spans="2:2">
      <c r="B9547" s="53">
        <v>53</v>
      </c>
    </row>
    <row r="9548" spans="2:2">
      <c r="B9548" s="53">
        <v>39</v>
      </c>
    </row>
    <row r="9549" spans="2:2">
      <c r="B9549" s="53">
        <v>50</v>
      </c>
    </row>
    <row r="9550" spans="2:2">
      <c r="B9550" s="53">
        <v>44</v>
      </c>
    </row>
    <row r="9551" spans="2:2">
      <c r="B9551" s="53">
        <v>48</v>
      </c>
    </row>
    <row r="9552" spans="2:2">
      <c r="B9552" s="53">
        <v>59</v>
      </c>
    </row>
    <row r="9553" spans="2:2">
      <c r="B9553" s="53">
        <v>48</v>
      </c>
    </row>
    <row r="9554" spans="2:2">
      <c r="B9554" s="53">
        <v>59</v>
      </c>
    </row>
    <row r="9555" spans="2:2">
      <c r="B9555" s="53">
        <v>49</v>
      </c>
    </row>
    <row r="9556" spans="2:2">
      <c r="B9556" s="53">
        <v>51</v>
      </c>
    </row>
    <row r="9557" spans="2:2">
      <c r="B9557" s="53">
        <v>56</v>
      </c>
    </row>
    <row r="9558" spans="2:2">
      <c r="B9558" s="53">
        <v>52</v>
      </c>
    </row>
    <row r="9559" spans="2:2">
      <c r="B9559" s="53">
        <v>59</v>
      </c>
    </row>
    <row r="9560" spans="2:2">
      <c r="B9560" s="53">
        <v>51</v>
      </c>
    </row>
    <row r="9561" spans="2:2">
      <c r="B9561" s="53">
        <v>56</v>
      </c>
    </row>
    <row r="9562" spans="2:2">
      <c r="B9562" s="53">
        <v>47</v>
      </c>
    </row>
    <row r="9563" spans="2:2">
      <c r="B9563" s="53">
        <v>39</v>
      </c>
    </row>
    <row r="9564" spans="2:2">
      <c r="B9564" s="53">
        <v>50</v>
      </c>
    </row>
    <row r="9565" spans="2:2">
      <c r="B9565" s="53">
        <v>51</v>
      </c>
    </row>
    <row r="9566" spans="2:2">
      <c r="B9566" s="53">
        <v>47</v>
      </c>
    </row>
    <row r="9567" spans="2:2">
      <c r="B9567" s="53">
        <v>47</v>
      </c>
    </row>
    <row r="9568" spans="2:2">
      <c r="B9568" s="53">
        <v>59</v>
      </c>
    </row>
    <row r="9569" spans="2:2">
      <c r="B9569" s="53">
        <v>40</v>
      </c>
    </row>
    <row r="9570" spans="2:2">
      <c r="B9570" s="53">
        <v>52</v>
      </c>
    </row>
    <row r="9571" spans="2:2">
      <c r="B9571" s="53">
        <v>62</v>
      </c>
    </row>
    <row r="9572" spans="2:2">
      <c r="B9572" s="53">
        <v>57</v>
      </c>
    </row>
    <row r="9573" spans="2:2">
      <c r="B9573" s="53">
        <v>51</v>
      </c>
    </row>
    <row r="9574" spans="2:2">
      <c r="B9574" s="53">
        <v>55</v>
      </c>
    </row>
    <row r="9575" spans="2:2">
      <c r="B9575" s="53">
        <v>56</v>
      </c>
    </row>
    <row r="9576" spans="2:2">
      <c r="B9576" s="53">
        <v>49</v>
      </c>
    </row>
    <row r="9577" spans="2:2">
      <c r="B9577" s="53">
        <v>57</v>
      </c>
    </row>
    <row r="9578" spans="2:2">
      <c r="B9578" s="53">
        <v>48</v>
      </c>
    </row>
    <row r="9579" spans="2:2">
      <c r="B9579" s="53">
        <v>42</v>
      </c>
    </row>
    <row r="9580" spans="2:2">
      <c r="B9580" s="53">
        <v>53</v>
      </c>
    </row>
    <row r="9581" spans="2:2">
      <c r="B9581" s="53">
        <v>55</v>
      </c>
    </row>
    <row r="9582" spans="2:2">
      <c r="B9582" s="53">
        <v>56</v>
      </c>
    </row>
    <row r="9583" spans="2:2">
      <c r="B9583" s="53">
        <v>36</v>
      </c>
    </row>
    <row r="9584" spans="2:2">
      <c r="B9584" s="53">
        <v>58</v>
      </c>
    </row>
    <row r="9585" spans="2:2">
      <c r="B9585" s="53">
        <v>60</v>
      </c>
    </row>
    <row r="9586" spans="2:2">
      <c r="B9586" s="53">
        <v>56</v>
      </c>
    </row>
    <row r="9587" spans="2:2">
      <c r="B9587" s="53">
        <v>55</v>
      </c>
    </row>
    <row r="9588" spans="2:2">
      <c r="B9588" s="53">
        <v>56</v>
      </c>
    </row>
    <row r="9589" spans="2:2">
      <c r="B9589" s="53">
        <v>55</v>
      </c>
    </row>
    <row r="9590" spans="2:2">
      <c r="B9590" s="53">
        <v>54</v>
      </c>
    </row>
    <row r="9591" spans="2:2">
      <c r="B9591" s="53">
        <v>53</v>
      </c>
    </row>
    <row r="9592" spans="2:2">
      <c r="B9592" s="53">
        <v>48</v>
      </c>
    </row>
    <row r="9593" spans="2:2">
      <c r="B9593" s="53">
        <v>49</v>
      </c>
    </row>
    <row r="9594" spans="2:2">
      <c r="B9594" s="53">
        <v>52</v>
      </c>
    </row>
    <row r="9595" spans="2:2">
      <c r="B9595" s="53">
        <v>61</v>
      </c>
    </row>
    <row r="9596" spans="2:2">
      <c r="B9596" s="53">
        <v>58</v>
      </c>
    </row>
    <row r="9597" spans="2:2">
      <c r="B9597" s="53">
        <v>55</v>
      </c>
    </row>
    <row r="9598" spans="2:2">
      <c r="B9598" s="53">
        <v>56</v>
      </c>
    </row>
    <row r="9599" spans="2:2">
      <c r="B9599" s="53">
        <v>52</v>
      </c>
    </row>
    <row r="9600" spans="2:2">
      <c r="B9600" s="53">
        <v>52</v>
      </c>
    </row>
    <row r="9601" spans="2:2">
      <c r="B9601" s="53">
        <v>55</v>
      </c>
    </row>
    <row r="9602" spans="2:2">
      <c r="B9602" s="53">
        <v>40</v>
      </c>
    </row>
    <row r="9603" spans="2:2">
      <c r="B9603" s="53">
        <v>56</v>
      </c>
    </row>
    <row r="9604" spans="2:2">
      <c r="B9604" s="53">
        <v>52</v>
      </c>
    </row>
    <row r="9605" spans="2:2">
      <c r="B9605" s="53">
        <v>46</v>
      </c>
    </row>
    <row r="9606" spans="2:2">
      <c r="B9606" s="53">
        <v>53</v>
      </c>
    </row>
    <row r="9607" spans="2:2">
      <c r="B9607" s="53">
        <v>53</v>
      </c>
    </row>
    <row r="9608" spans="2:2">
      <c r="B9608" s="53">
        <v>55</v>
      </c>
    </row>
    <row r="9609" spans="2:2">
      <c r="B9609" s="53">
        <v>50</v>
      </c>
    </row>
    <row r="9610" spans="2:2">
      <c r="B9610" s="53">
        <v>57</v>
      </c>
    </row>
    <row r="9611" spans="2:2">
      <c r="B9611" s="53">
        <v>47</v>
      </c>
    </row>
    <row r="9612" spans="2:2">
      <c r="B9612" s="53">
        <v>52</v>
      </c>
    </row>
    <row r="9613" spans="2:2">
      <c r="B9613" s="53">
        <v>54</v>
      </c>
    </row>
    <row r="9614" spans="2:2">
      <c r="B9614" s="53">
        <v>56</v>
      </c>
    </row>
    <row r="9615" spans="2:2">
      <c r="B9615" s="53">
        <v>52</v>
      </c>
    </row>
    <row r="9616" spans="2:2">
      <c r="B9616" s="53">
        <v>53</v>
      </c>
    </row>
    <row r="9617" spans="2:2">
      <c r="B9617" s="53">
        <v>52</v>
      </c>
    </row>
    <row r="9618" spans="2:2">
      <c r="B9618" s="53">
        <v>50</v>
      </c>
    </row>
    <row r="9619" spans="2:2">
      <c r="B9619" s="53">
        <v>53</v>
      </c>
    </row>
    <row r="9620" spans="2:2">
      <c r="B9620" s="53">
        <v>38</v>
      </c>
    </row>
    <row r="9621" spans="2:2">
      <c r="B9621" s="53">
        <v>55</v>
      </c>
    </row>
    <row r="9622" spans="2:2">
      <c r="B9622" s="53">
        <v>54</v>
      </c>
    </row>
    <row r="9623" spans="2:2">
      <c r="B9623" s="53">
        <v>52</v>
      </c>
    </row>
    <row r="9624" spans="2:2">
      <c r="B9624" s="53">
        <v>55</v>
      </c>
    </row>
    <row r="9625" spans="2:2">
      <c r="B9625" s="53">
        <v>53</v>
      </c>
    </row>
    <row r="9626" spans="2:2">
      <c r="B9626" s="53">
        <v>51</v>
      </c>
    </row>
    <row r="9627" spans="2:2">
      <c r="B9627" s="53">
        <v>38</v>
      </c>
    </row>
    <row r="9628" spans="2:2">
      <c r="B9628" s="53">
        <v>55</v>
      </c>
    </row>
    <row r="9629" spans="2:2">
      <c r="B9629" s="53">
        <v>54</v>
      </c>
    </row>
    <row r="9630" spans="2:2">
      <c r="B9630" s="53">
        <v>55</v>
      </c>
    </row>
    <row r="9631" spans="2:2">
      <c r="B9631" s="53">
        <v>52</v>
      </c>
    </row>
    <row r="9632" spans="2:2">
      <c r="B9632" s="53">
        <v>59</v>
      </c>
    </row>
    <row r="9633" spans="2:2">
      <c r="B9633" s="53">
        <v>46</v>
      </c>
    </row>
    <row r="9634" spans="2:2">
      <c r="B9634" s="53">
        <v>52</v>
      </c>
    </row>
    <row r="9635" spans="2:2">
      <c r="B9635" s="53">
        <v>52</v>
      </c>
    </row>
    <row r="9636" spans="2:2">
      <c r="B9636" s="53">
        <v>53</v>
      </c>
    </row>
    <row r="9637" spans="2:2">
      <c r="B9637" s="53">
        <v>53</v>
      </c>
    </row>
    <row r="9638" spans="2:2">
      <c r="B9638" s="53">
        <v>41</v>
      </c>
    </row>
    <row r="9639" spans="2:2">
      <c r="B9639" s="53">
        <v>37</v>
      </c>
    </row>
    <row r="9640" spans="2:2">
      <c r="B9640" s="53">
        <v>36</v>
      </c>
    </row>
    <row r="9641" spans="2:2">
      <c r="B9641" s="53">
        <v>36</v>
      </c>
    </row>
    <row r="9642" spans="2:2">
      <c r="B9642" s="53">
        <v>35</v>
      </c>
    </row>
    <row r="9643" spans="2:2">
      <c r="B9643" s="53">
        <v>36</v>
      </c>
    </row>
    <row r="9644" spans="2:2">
      <c r="B9644" s="53">
        <v>35</v>
      </c>
    </row>
    <row r="9645" spans="2:2">
      <c r="B9645" s="53">
        <v>34</v>
      </c>
    </row>
    <row r="9646" spans="2:2">
      <c r="B9646" s="53">
        <v>37</v>
      </c>
    </row>
    <row r="9647" spans="2:2">
      <c r="B9647" s="53">
        <v>35</v>
      </c>
    </row>
    <row r="9648" spans="2:2">
      <c r="B9648" s="53">
        <v>38</v>
      </c>
    </row>
    <row r="9649" spans="2:2">
      <c r="B9649" s="53">
        <v>38</v>
      </c>
    </row>
    <row r="9650" spans="2:2">
      <c r="B9650" s="53">
        <v>36</v>
      </c>
    </row>
    <row r="9651" spans="2:2">
      <c r="B9651" s="53">
        <v>35</v>
      </c>
    </row>
    <row r="9652" spans="2:2">
      <c r="B9652" s="53">
        <v>39</v>
      </c>
    </row>
    <row r="9653" spans="2:2">
      <c r="B9653" s="53">
        <v>38</v>
      </c>
    </row>
    <row r="9654" spans="2:2">
      <c r="B9654" s="53">
        <v>40</v>
      </c>
    </row>
    <row r="9655" spans="2:2">
      <c r="B9655" s="53">
        <v>38</v>
      </c>
    </row>
    <row r="9656" spans="2:2">
      <c r="B9656" s="53">
        <v>36</v>
      </c>
    </row>
    <row r="9657" spans="2:2">
      <c r="B9657" s="53">
        <v>37</v>
      </c>
    </row>
    <row r="9658" spans="2:2">
      <c r="B9658" s="53">
        <v>36</v>
      </c>
    </row>
    <row r="9659" spans="2:2">
      <c r="B9659" s="53">
        <v>38</v>
      </c>
    </row>
    <row r="9660" spans="2:2">
      <c r="B9660" s="53">
        <v>36</v>
      </c>
    </row>
    <row r="9661" spans="2:2">
      <c r="B9661" s="53">
        <v>37</v>
      </c>
    </row>
    <row r="9662" spans="2:2">
      <c r="B9662" s="53">
        <v>37</v>
      </c>
    </row>
    <row r="9663" spans="2:2">
      <c r="B9663" s="53">
        <v>38</v>
      </c>
    </row>
    <row r="9664" spans="2:2">
      <c r="B9664" s="53">
        <v>38</v>
      </c>
    </row>
    <row r="9665" spans="2:2">
      <c r="B9665" s="53">
        <v>38</v>
      </c>
    </row>
    <row r="9666" spans="2:2">
      <c r="B9666" s="53">
        <v>38</v>
      </c>
    </row>
    <row r="9667" spans="2:2">
      <c r="B9667" s="53">
        <v>38</v>
      </c>
    </row>
    <row r="9668" spans="2:2">
      <c r="B9668" s="32">
        <v>68</v>
      </c>
    </row>
    <row r="9669" spans="2:2">
      <c r="B9669" s="32">
        <v>59</v>
      </c>
    </row>
    <row r="9670" spans="2:2">
      <c r="B9670" s="32">
        <v>61</v>
      </c>
    </row>
    <row r="9671" spans="2:2">
      <c r="B9671" s="32">
        <v>68</v>
      </c>
    </row>
    <row r="9672" spans="2:2">
      <c r="B9672" s="32">
        <v>64</v>
      </c>
    </row>
    <row r="9673" spans="2:2">
      <c r="B9673" s="32">
        <v>59</v>
      </c>
    </row>
    <row r="9674" spans="2:2">
      <c r="B9674" s="32">
        <v>69</v>
      </c>
    </row>
    <row r="9675" spans="2:2">
      <c r="B9675" s="32">
        <v>46</v>
      </c>
    </row>
    <row r="9676" spans="2:2">
      <c r="B9676" s="32">
        <v>46</v>
      </c>
    </row>
    <row r="9677" spans="2:2">
      <c r="B9677" s="32">
        <v>36</v>
      </c>
    </row>
    <row r="9678" spans="2:2">
      <c r="B9678" s="32">
        <v>46</v>
      </c>
    </row>
    <row r="9679" spans="2:2">
      <c r="B9679" s="279">
        <v>55</v>
      </c>
    </row>
    <row r="9680" spans="2:2">
      <c r="B9680" s="267">
        <v>51</v>
      </c>
    </row>
    <row r="9681" spans="2:2">
      <c r="B9681" s="267">
        <v>53</v>
      </c>
    </row>
    <row r="9682" spans="2:2">
      <c r="B9682" s="267">
        <v>36</v>
      </c>
    </row>
    <row r="9683" spans="2:2">
      <c r="B9683" s="267">
        <v>50</v>
      </c>
    </row>
    <row r="9684" spans="2:2">
      <c r="B9684" s="267">
        <v>54</v>
      </c>
    </row>
    <row r="9685" spans="2:2">
      <c r="B9685" s="267">
        <v>54</v>
      </c>
    </row>
    <row r="9686" spans="2:2">
      <c r="B9686" s="267">
        <v>40</v>
      </c>
    </row>
    <row r="9687" spans="2:2">
      <c r="B9687" s="267">
        <v>49</v>
      </c>
    </row>
    <row r="9688" spans="2:2">
      <c r="B9688" s="267">
        <v>47</v>
      </c>
    </row>
    <row r="9689" spans="2:2">
      <c r="B9689" s="267">
        <v>48</v>
      </c>
    </row>
    <row r="9690" spans="2:2">
      <c r="B9690" s="267">
        <v>44</v>
      </c>
    </row>
    <row r="9691" spans="2:2">
      <c r="B9691" s="267">
        <v>47</v>
      </c>
    </row>
    <row r="9692" spans="2:2">
      <c r="B9692" s="267">
        <v>43</v>
      </c>
    </row>
    <row r="9693" spans="2:2">
      <c r="B9693" s="267">
        <v>33</v>
      </c>
    </row>
    <row r="9694" spans="2:2">
      <c r="B9694" s="267">
        <v>44</v>
      </c>
    </row>
    <row r="9695" spans="2:2">
      <c r="B9695" s="267">
        <v>42</v>
      </c>
    </row>
    <row r="9696" spans="2:2">
      <c r="B9696" s="267">
        <v>50</v>
      </c>
    </row>
    <row r="9697" spans="2:2">
      <c r="B9697" s="267">
        <v>54</v>
      </c>
    </row>
    <row r="9698" spans="2:2">
      <c r="B9698" s="267">
        <v>50</v>
      </c>
    </row>
    <row r="9699" spans="2:2">
      <c r="B9699" s="267">
        <v>54</v>
      </c>
    </row>
    <row r="9700" spans="2:2">
      <c r="B9700" s="267">
        <v>51</v>
      </c>
    </row>
    <row r="9701" spans="2:2">
      <c r="B9701" s="267">
        <v>52</v>
      </c>
    </row>
    <row r="9702" spans="2:2">
      <c r="B9702" s="267">
        <v>52</v>
      </c>
    </row>
    <row r="9703" spans="2:2">
      <c r="B9703" s="267">
        <v>37</v>
      </c>
    </row>
    <row r="9704" spans="2:2">
      <c r="B9704" s="267">
        <v>47</v>
      </c>
    </row>
    <row r="9705" spans="2:2">
      <c r="B9705" s="267">
        <v>42</v>
      </c>
    </row>
    <row r="9706" spans="2:2">
      <c r="B9706" s="267">
        <v>57</v>
      </c>
    </row>
    <row r="9707" spans="2:2">
      <c r="B9707" s="267">
        <v>42</v>
      </c>
    </row>
    <row r="9708" spans="2:2">
      <c r="B9708" s="267">
        <v>37</v>
      </c>
    </row>
    <row r="9709" spans="2:2">
      <c r="B9709" s="267">
        <v>43</v>
      </c>
    </row>
    <row r="9710" spans="2:2">
      <c r="B9710" s="267">
        <v>39</v>
      </c>
    </row>
    <row r="9711" spans="2:2">
      <c r="B9711" s="267">
        <v>40</v>
      </c>
    </row>
    <row r="9712" spans="2:2">
      <c r="B9712" s="267">
        <v>38</v>
      </c>
    </row>
    <row r="9713" spans="2:2">
      <c r="B9713" s="267">
        <v>47</v>
      </c>
    </row>
    <row r="9714" spans="2:2">
      <c r="B9714" s="267">
        <v>46</v>
      </c>
    </row>
    <row r="9715" spans="2:2">
      <c r="B9715" s="267">
        <v>43</v>
      </c>
    </row>
    <row r="9716" spans="2:2">
      <c r="B9716" s="267">
        <v>46</v>
      </c>
    </row>
    <row r="9717" spans="2:2">
      <c r="B9717" s="267">
        <v>45</v>
      </c>
    </row>
    <row r="9718" spans="2:2">
      <c r="B9718" s="267">
        <v>58</v>
      </c>
    </row>
    <row r="9719" spans="2:2">
      <c r="B9719" s="267">
        <v>40</v>
      </c>
    </row>
    <row r="9720" spans="2:2">
      <c r="B9720" s="267">
        <v>38</v>
      </c>
    </row>
    <row r="9721" spans="2:2">
      <c r="B9721" s="267">
        <v>47</v>
      </c>
    </row>
    <row r="9722" spans="2:2">
      <c r="B9722" s="267">
        <v>46</v>
      </c>
    </row>
    <row r="9723" spans="2:2">
      <c r="B9723" s="267">
        <v>43</v>
      </c>
    </row>
    <row r="9724" spans="2:2">
      <c r="B9724" s="267">
        <v>46</v>
      </c>
    </row>
    <row r="9725" spans="2:2">
      <c r="B9725" s="267">
        <v>45</v>
      </c>
    </row>
    <row r="9726" spans="2:2">
      <c r="B9726" s="267">
        <v>59</v>
      </c>
    </row>
    <row r="9727" spans="2:2">
      <c r="B9727" s="267">
        <v>53</v>
      </c>
    </row>
    <row r="9728" spans="2:2">
      <c r="B9728" s="267">
        <v>55</v>
      </c>
    </row>
    <row r="9729" spans="2:2">
      <c r="B9729" s="267">
        <v>53</v>
      </c>
    </row>
    <row r="9730" spans="2:2">
      <c r="B9730" s="267">
        <v>53</v>
      </c>
    </row>
    <row r="9731" spans="2:2">
      <c r="B9731" s="267">
        <v>53</v>
      </c>
    </row>
    <row r="9732" spans="2:2">
      <c r="B9732" s="267">
        <v>53</v>
      </c>
    </row>
    <row r="9733" spans="2:2">
      <c r="B9733" s="267">
        <v>56</v>
      </c>
    </row>
    <row r="9734" spans="2:2">
      <c r="B9734" s="267">
        <v>54</v>
      </c>
    </row>
    <row r="9735" spans="2:2">
      <c r="B9735" s="267">
        <v>53</v>
      </c>
    </row>
    <row r="9736" spans="2:2">
      <c r="B9736" s="267">
        <v>56</v>
      </c>
    </row>
    <row r="9737" spans="2:2">
      <c r="B9737" s="267">
        <v>50</v>
      </c>
    </row>
    <row r="9738" spans="2:2">
      <c r="B9738" s="267">
        <v>56</v>
      </c>
    </row>
    <row r="9739" spans="2:2">
      <c r="B9739" s="267">
        <v>52</v>
      </c>
    </row>
    <row r="9740" spans="2:2">
      <c r="B9740" s="267">
        <v>55</v>
      </c>
    </row>
    <row r="9741" spans="2:2">
      <c r="B9741" s="267">
        <v>54</v>
      </c>
    </row>
    <row r="9742" spans="2:2">
      <c r="B9742" s="267">
        <v>59</v>
      </c>
    </row>
    <row r="9743" spans="2:2">
      <c r="B9743" s="267">
        <v>53</v>
      </c>
    </row>
    <row r="9744" spans="2:2">
      <c r="B9744" s="267">
        <v>56</v>
      </c>
    </row>
    <row r="9745" spans="2:2">
      <c r="B9745" s="267">
        <v>56</v>
      </c>
    </row>
    <row r="9746" spans="2:2">
      <c r="B9746" s="267">
        <v>48</v>
      </c>
    </row>
    <row r="9747" spans="2:2">
      <c r="B9747" s="267">
        <v>41</v>
      </c>
    </row>
    <row r="9748" spans="2:2">
      <c r="B9748" s="267">
        <v>40</v>
      </c>
    </row>
    <row r="9749" spans="2:2">
      <c r="B9749" s="267">
        <v>42</v>
      </c>
    </row>
    <row r="9750" spans="2:2">
      <c r="B9750" s="267">
        <v>43</v>
      </c>
    </row>
    <row r="9751" spans="2:2">
      <c r="B9751" s="265">
        <v>53</v>
      </c>
    </row>
    <row r="9752" spans="2:2">
      <c r="B9752" s="265">
        <v>53</v>
      </c>
    </row>
    <row r="9753" spans="2:2">
      <c r="B9753" s="265">
        <v>51</v>
      </c>
    </row>
    <row r="9754" spans="2:2">
      <c r="B9754" s="265">
        <v>52</v>
      </c>
    </row>
    <row r="9755" spans="2:2">
      <c r="B9755" s="265">
        <v>53</v>
      </c>
    </row>
    <row r="9756" spans="2:2">
      <c r="B9756" s="265">
        <v>50</v>
      </c>
    </row>
    <row r="9757" spans="2:2">
      <c r="B9757" s="265">
        <v>53</v>
      </c>
    </row>
    <row r="9758" spans="2:2">
      <c r="B9758" s="265">
        <v>50</v>
      </c>
    </row>
    <row r="9759" spans="2:2">
      <c r="B9759" s="265">
        <v>48</v>
      </c>
    </row>
    <row r="9760" spans="2:2">
      <c r="B9760" s="265">
        <v>51</v>
      </c>
    </row>
    <row r="9761" spans="2:2">
      <c r="B9761" s="265">
        <v>51</v>
      </c>
    </row>
    <row r="9762" spans="2:2">
      <c r="B9762" s="265">
        <v>50</v>
      </c>
    </row>
    <row r="9763" spans="2:2">
      <c r="B9763" s="265">
        <v>52</v>
      </c>
    </row>
    <row r="9764" spans="2:2">
      <c r="B9764" s="265">
        <v>48</v>
      </c>
    </row>
    <row r="9765" spans="2:2">
      <c r="B9765" s="265">
        <v>48</v>
      </c>
    </row>
    <row r="9766" spans="2:2">
      <c r="B9766" s="265">
        <v>48</v>
      </c>
    </row>
    <row r="9767" spans="2:2">
      <c r="B9767" s="265">
        <v>49</v>
      </c>
    </row>
    <row r="9768" spans="2:2">
      <c r="B9768" s="265">
        <v>49</v>
      </c>
    </row>
    <row r="9769" spans="2:2">
      <c r="B9769" s="265">
        <v>56</v>
      </c>
    </row>
    <row r="9770" spans="2:2">
      <c r="B9770" s="265">
        <v>53</v>
      </c>
    </row>
    <row r="9771" spans="2:2">
      <c r="B9771" s="265">
        <v>45</v>
      </c>
    </row>
    <row r="9772" spans="2:2">
      <c r="B9772" s="265">
        <v>49</v>
      </c>
    </row>
    <row r="9773" spans="2:2">
      <c r="B9773" s="265">
        <v>48</v>
      </c>
    </row>
    <row r="9774" spans="2:2">
      <c r="B9774" s="265">
        <v>48</v>
      </c>
    </row>
    <row r="9775" spans="2:2">
      <c r="B9775" s="265">
        <v>50</v>
      </c>
    </row>
    <row r="9776" spans="2:2">
      <c r="B9776" s="265">
        <v>57</v>
      </c>
    </row>
    <row r="9777" spans="2:2">
      <c r="B9777" s="265">
        <v>58</v>
      </c>
    </row>
    <row r="9778" spans="2:2">
      <c r="B9778" s="265">
        <v>55</v>
      </c>
    </row>
    <row r="9779" spans="2:2">
      <c r="B9779" s="265">
        <v>57</v>
      </c>
    </row>
    <row r="9780" spans="2:2">
      <c r="B9780" s="265">
        <v>58</v>
      </c>
    </row>
    <row r="9781" spans="2:2">
      <c r="B9781" s="265">
        <v>60</v>
      </c>
    </row>
    <row r="9782" spans="2:2">
      <c r="B9782" s="265">
        <v>62</v>
      </c>
    </row>
    <row r="9783" spans="2:2">
      <c r="B9783" s="265">
        <v>60</v>
      </c>
    </row>
    <row r="9784" spans="2:2">
      <c r="B9784" s="265">
        <v>58</v>
      </c>
    </row>
    <row r="9785" spans="2:2">
      <c r="B9785" s="265">
        <v>55</v>
      </c>
    </row>
    <row r="9786" spans="2:2">
      <c r="B9786" s="265">
        <v>61</v>
      </c>
    </row>
    <row r="9787" spans="2:2">
      <c r="B9787" s="265">
        <v>58</v>
      </c>
    </row>
    <row r="9788" spans="2:2">
      <c r="B9788" s="265">
        <v>52</v>
      </c>
    </row>
    <row r="9789" spans="2:2">
      <c r="B9789" s="265">
        <v>56</v>
      </c>
    </row>
    <row r="9790" spans="2:2">
      <c r="B9790" s="265">
        <v>58</v>
      </c>
    </row>
    <row r="9791" spans="2:2">
      <c r="B9791" s="265">
        <v>55</v>
      </c>
    </row>
    <row r="9792" spans="2:2">
      <c r="B9792" s="265">
        <v>54</v>
      </c>
    </row>
    <row r="9793" spans="2:2">
      <c r="B9793" s="265">
        <v>54</v>
      </c>
    </row>
    <row r="9794" spans="2:2">
      <c r="B9794" s="265">
        <v>59</v>
      </c>
    </row>
    <row r="9795" spans="2:2">
      <c r="B9795" s="265">
        <v>55</v>
      </c>
    </row>
    <row r="9796" spans="2:2">
      <c r="B9796" s="265">
        <v>58</v>
      </c>
    </row>
    <row r="9797" spans="2:2">
      <c r="B9797" s="265">
        <v>56</v>
      </c>
    </row>
    <row r="9798" spans="2:2">
      <c r="B9798" s="265">
        <v>55</v>
      </c>
    </row>
    <row r="9799" spans="2:2">
      <c r="B9799" s="265">
        <v>52</v>
      </c>
    </row>
    <row r="9800" spans="2:2">
      <c r="B9800" s="265">
        <v>55</v>
      </c>
    </row>
    <row r="9801" spans="2:2">
      <c r="B9801" s="265">
        <v>57</v>
      </c>
    </row>
    <row r="9802" spans="2:2">
      <c r="B9802" s="265">
        <v>60</v>
      </c>
    </row>
    <row r="9803" spans="2:2">
      <c r="B9803" s="265">
        <v>58</v>
      </c>
    </row>
    <row r="9804" spans="2:2">
      <c r="B9804" s="265">
        <v>57</v>
      </c>
    </row>
    <row r="9805" spans="2:2">
      <c r="B9805" s="265">
        <v>57</v>
      </c>
    </row>
    <row r="9806" spans="2:2">
      <c r="B9806" s="265">
        <v>61</v>
      </c>
    </row>
    <row r="9807" spans="2:2">
      <c r="B9807" s="265">
        <v>54</v>
      </c>
    </row>
    <row r="9808" spans="2:2">
      <c r="B9808" s="265">
        <v>57</v>
      </c>
    </row>
    <row r="9809" spans="2:2">
      <c r="B9809" s="265">
        <v>60</v>
      </c>
    </row>
    <row r="9810" spans="2:2">
      <c r="B9810" s="265">
        <v>54</v>
      </c>
    </row>
    <row r="9811" spans="2:2">
      <c r="B9811" s="265">
        <v>55</v>
      </c>
    </row>
    <row r="9812" spans="2:2">
      <c r="B9812" s="265">
        <v>39</v>
      </c>
    </row>
    <row r="9813" spans="2:2">
      <c r="B9813" s="265">
        <v>55</v>
      </c>
    </row>
    <row r="9814" spans="2:2">
      <c r="B9814" s="265">
        <v>56</v>
      </c>
    </row>
    <row r="9815" spans="2:2">
      <c r="B9815" s="265">
        <v>55</v>
      </c>
    </row>
    <row r="9816" spans="2:2">
      <c r="B9816" s="265">
        <v>54</v>
      </c>
    </row>
    <row r="9817" spans="2:2">
      <c r="B9817" s="265">
        <v>60</v>
      </c>
    </row>
    <row r="9818" spans="2:2">
      <c r="B9818" s="265">
        <v>57</v>
      </c>
    </row>
    <row r="9819" spans="2:2">
      <c r="B9819" s="265">
        <v>64</v>
      </c>
    </row>
    <row r="9820" spans="2:2">
      <c r="B9820" s="265">
        <v>54</v>
      </c>
    </row>
    <row r="9821" spans="2:2">
      <c r="B9821" s="265">
        <v>59</v>
      </c>
    </row>
    <row r="9822" spans="2:2">
      <c r="B9822" s="265">
        <v>55</v>
      </c>
    </row>
    <row r="9823" spans="2:2">
      <c r="B9823" s="265">
        <v>55</v>
      </c>
    </row>
    <row r="9824" spans="2:2">
      <c r="B9824" s="265">
        <v>47</v>
      </c>
    </row>
    <row r="9825" spans="2:2">
      <c r="B9825" s="265">
        <v>55</v>
      </c>
    </row>
    <row r="9826" spans="2:2">
      <c r="B9826" s="265">
        <v>60</v>
      </c>
    </row>
    <row r="9827" spans="2:2">
      <c r="B9827" s="265">
        <v>55</v>
      </c>
    </row>
    <row r="9828" spans="2:2">
      <c r="B9828" s="265">
        <v>59</v>
      </c>
    </row>
    <row r="9829" spans="2:2">
      <c r="B9829" s="265">
        <v>54</v>
      </c>
    </row>
    <row r="9830" spans="2:2">
      <c r="B9830" s="265">
        <v>58</v>
      </c>
    </row>
    <row r="9831" spans="2:2">
      <c r="B9831" s="265">
        <v>57</v>
      </c>
    </row>
    <row r="9832" spans="2:2">
      <c r="B9832" s="265">
        <v>58</v>
      </c>
    </row>
    <row r="9833" spans="2:2">
      <c r="B9833" s="265">
        <v>55</v>
      </c>
    </row>
    <row r="9834" spans="2:2">
      <c r="B9834" s="265">
        <v>56</v>
      </c>
    </row>
    <row r="9835" spans="2:2">
      <c r="B9835" s="265">
        <v>50</v>
      </c>
    </row>
    <row r="9836" spans="2:2">
      <c r="B9836" s="265">
        <v>58</v>
      </c>
    </row>
    <row r="9837" spans="2:2">
      <c r="B9837" s="265">
        <v>59</v>
      </c>
    </row>
    <row r="9838" spans="2:2">
      <c r="B9838" s="265">
        <v>53</v>
      </c>
    </row>
    <row r="9839" spans="2:2">
      <c r="B9839" s="265">
        <v>57</v>
      </c>
    </row>
    <row r="9840" spans="2:2">
      <c r="B9840" s="265">
        <v>59</v>
      </c>
    </row>
    <row r="9841" spans="2:2">
      <c r="B9841" s="265">
        <v>54</v>
      </c>
    </row>
    <row r="9842" spans="2:2">
      <c r="B9842" s="265">
        <v>63</v>
      </c>
    </row>
    <row r="9843" spans="2:2">
      <c r="B9843" s="265">
        <v>59</v>
      </c>
    </row>
    <row r="9844" spans="2:2">
      <c r="B9844" s="265">
        <v>50</v>
      </c>
    </row>
    <row r="9845" spans="2:2">
      <c r="B9845" s="265">
        <v>62</v>
      </c>
    </row>
    <row r="9846" spans="2:2">
      <c r="B9846" s="265">
        <v>62</v>
      </c>
    </row>
    <row r="9847" spans="2:2">
      <c r="B9847" s="265">
        <v>55</v>
      </c>
    </row>
    <row r="9848" spans="2:2">
      <c r="B9848" s="265">
        <v>51</v>
      </c>
    </row>
    <row r="9849" spans="2:2">
      <c r="B9849" s="265">
        <v>57</v>
      </c>
    </row>
    <row r="9850" spans="2:2">
      <c r="B9850" s="265">
        <v>50</v>
      </c>
    </row>
    <row r="9851" spans="2:2">
      <c r="B9851" s="265">
        <v>58</v>
      </c>
    </row>
    <row r="9852" spans="2:2">
      <c r="B9852" s="265">
        <v>37</v>
      </c>
    </row>
    <row r="9853" spans="2:2">
      <c r="B9853" s="265">
        <v>40</v>
      </c>
    </row>
    <row r="9854" spans="2:2">
      <c r="B9854" s="265">
        <v>35</v>
      </c>
    </row>
    <row r="9855" spans="2:2">
      <c r="B9855" s="265">
        <v>43</v>
      </c>
    </row>
    <row r="9856" spans="2:2">
      <c r="B9856" s="265">
        <v>30</v>
      </c>
    </row>
    <row r="9857" spans="2:2">
      <c r="B9857" s="265">
        <v>47</v>
      </c>
    </row>
    <row r="9858" spans="2:2">
      <c r="B9858" s="265">
        <v>43</v>
      </c>
    </row>
    <row r="9859" spans="2:2">
      <c r="B9859" s="265">
        <v>37</v>
      </c>
    </row>
    <row r="9860" spans="2:2">
      <c r="B9860" s="265">
        <v>40</v>
      </c>
    </row>
    <row r="9861" spans="2:2">
      <c r="B9861" s="265">
        <v>43</v>
      </c>
    </row>
    <row r="9862" spans="2:2">
      <c r="B9862" s="265">
        <v>47</v>
      </c>
    </row>
    <row r="9863" spans="2:2">
      <c r="B9863" s="265">
        <v>35</v>
      </c>
    </row>
    <row r="9864" spans="2:2">
      <c r="B9864" s="265">
        <v>40</v>
      </c>
    </row>
    <row r="9865" spans="2:2">
      <c r="B9865" s="265">
        <v>39</v>
      </c>
    </row>
    <row r="9866" spans="2:2">
      <c r="B9866" s="265">
        <v>38</v>
      </c>
    </row>
    <row r="9867" spans="2:2">
      <c r="B9867" s="265">
        <v>40</v>
      </c>
    </row>
    <row r="9868" spans="2:2">
      <c r="B9868" s="265">
        <v>39</v>
      </c>
    </row>
    <row r="9869" spans="2:2">
      <c r="B9869" s="265">
        <v>40</v>
      </c>
    </row>
    <row r="9870" spans="2:2">
      <c r="B9870" s="293">
        <v>41</v>
      </c>
    </row>
    <row r="9871" spans="2:2">
      <c r="B9871" s="270">
        <v>46</v>
      </c>
    </row>
    <row r="9872" spans="2:2">
      <c r="B9872" s="270">
        <v>38</v>
      </c>
    </row>
    <row r="9873" spans="2:2">
      <c r="B9873" s="270">
        <v>45</v>
      </c>
    </row>
    <row r="9874" spans="2:2">
      <c r="B9874" s="270">
        <v>41</v>
      </c>
    </row>
    <row r="9875" spans="2:2">
      <c r="B9875" s="270">
        <v>43</v>
      </c>
    </row>
    <row r="9876" spans="2:2">
      <c r="B9876" s="270">
        <v>42</v>
      </c>
    </row>
    <row r="9877" spans="2:2">
      <c r="B9877" s="270">
        <v>40</v>
      </c>
    </row>
    <row r="9878" spans="2:2">
      <c r="B9878" s="270">
        <v>46</v>
      </c>
    </row>
    <row r="9879" spans="2:2">
      <c r="B9879" s="270">
        <v>44</v>
      </c>
    </row>
    <row r="9880" spans="2:2">
      <c r="B9880" s="270">
        <v>37</v>
      </c>
    </row>
    <row r="9881" spans="2:2">
      <c r="B9881" s="270">
        <v>45</v>
      </c>
    </row>
    <row r="9882" spans="2:2">
      <c r="B9882" s="270">
        <v>46</v>
      </c>
    </row>
    <row r="9883" spans="2:2">
      <c r="B9883" s="270">
        <v>49</v>
      </c>
    </row>
    <row r="9884" spans="2:2">
      <c r="B9884" s="270">
        <v>50</v>
      </c>
    </row>
    <row r="9885" spans="2:2">
      <c r="B9885" s="270">
        <v>53</v>
      </c>
    </row>
    <row r="9886" spans="2:2">
      <c r="B9886" s="270">
        <v>49</v>
      </c>
    </row>
    <row r="9887" spans="2:2">
      <c r="B9887" s="270">
        <v>49</v>
      </c>
    </row>
    <row r="9888" spans="2:2">
      <c r="B9888" s="270">
        <v>47</v>
      </c>
    </row>
    <row r="9889" spans="2:2">
      <c r="B9889" s="270">
        <v>50</v>
      </c>
    </row>
    <row r="9890" spans="2:2">
      <c r="B9890" s="270">
        <v>54</v>
      </c>
    </row>
    <row r="9891" spans="2:2">
      <c r="B9891" s="270">
        <v>48</v>
      </c>
    </row>
    <row r="9892" spans="2:2">
      <c r="B9892" s="270">
        <v>44</v>
      </c>
    </row>
    <row r="9893" spans="2:2">
      <c r="B9893" s="270">
        <v>45</v>
      </c>
    </row>
    <row r="9894" spans="2:2">
      <c r="B9894" s="270">
        <v>47</v>
      </c>
    </row>
    <row r="9895" spans="2:2">
      <c r="B9895" s="270">
        <v>50</v>
      </c>
    </row>
    <row r="9896" spans="2:2">
      <c r="B9896" s="270">
        <v>49</v>
      </c>
    </row>
    <row r="9897" spans="2:2">
      <c r="B9897" s="270">
        <v>51</v>
      </c>
    </row>
    <row r="9898" spans="2:2">
      <c r="B9898" s="270">
        <v>41</v>
      </c>
    </row>
    <row r="9899" spans="2:2">
      <c r="B9899" s="270">
        <v>50</v>
      </c>
    </row>
    <row r="9900" spans="2:2">
      <c r="B9900" s="270">
        <v>35</v>
      </c>
    </row>
    <row r="9901" spans="2:2">
      <c r="B9901" s="270">
        <v>51</v>
      </c>
    </row>
    <row r="9902" spans="2:2">
      <c r="B9902" s="270">
        <v>48</v>
      </c>
    </row>
    <row r="9903" spans="2:2">
      <c r="B9903" s="270">
        <v>48</v>
      </c>
    </row>
    <row r="9904" spans="2:2">
      <c r="B9904" s="270">
        <v>49</v>
      </c>
    </row>
    <row r="9905" spans="2:2">
      <c r="B9905" s="270">
        <v>48</v>
      </c>
    </row>
    <row r="9906" spans="2:2">
      <c r="B9906" s="270">
        <v>38</v>
      </c>
    </row>
    <row r="9907" spans="2:2">
      <c r="B9907" s="270">
        <v>49</v>
      </c>
    </row>
    <row r="9908" spans="2:2">
      <c r="B9908" s="270">
        <v>47</v>
      </c>
    </row>
    <row r="9909" spans="2:2">
      <c r="B9909" s="270">
        <v>50</v>
      </c>
    </row>
    <row r="9910" spans="2:2">
      <c r="B9910" s="270">
        <v>53</v>
      </c>
    </row>
    <row r="9911" spans="2:2">
      <c r="B9911" s="270">
        <v>50</v>
      </c>
    </row>
    <row r="9912" spans="2:2">
      <c r="B9912" s="270">
        <v>47</v>
      </c>
    </row>
    <row r="9913" spans="2:2">
      <c r="B9913" s="270">
        <v>46</v>
      </c>
    </row>
    <row r="9914" spans="2:2">
      <c r="B9914" s="270">
        <v>50</v>
      </c>
    </row>
    <row r="9915" spans="2:2">
      <c r="B9915" s="270">
        <v>48</v>
      </c>
    </row>
    <row r="9916" spans="2:2">
      <c r="B9916" s="270">
        <v>42</v>
      </c>
    </row>
    <row r="9917" spans="2:2">
      <c r="B9917" s="270">
        <v>46</v>
      </c>
    </row>
    <row r="9918" spans="2:2">
      <c r="B9918" s="270">
        <v>51</v>
      </c>
    </row>
    <row r="9919" spans="2:2">
      <c r="B9919" s="270">
        <v>52</v>
      </c>
    </row>
    <row r="9920" spans="2:2">
      <c r="B9920" s="270">
        <v>48</v>
      </c>
    </row>
    <row r="9921" spans="2:2">
      <c r="B9921" s="270">
        <v>50</v>
      </c>
    </row>
    <row r="9922" spans="2:2">
      <c r="B9922" s="270">
        <v>47</v>
      </c>
    </row>
    <row r="9923" spans="2:2">
      <c r="B9923" s="270">
        <v>41</v>
      </c>
    </row>
    <row r="9924" spans="2:2">
      <c r="B9924" s="270">
        <v>43</v>
      </c>
    </row>
    <row r="9925" spans="2:2">
      <c r="B9925" s="270">
        <v>42</v>
      </c>
    </row>
    <row r="9926" spans="2:2">
      <c r="B9926" s="270">
        <v>43</v>
      </c>
    </row>
    <row r="9927" spans="2:2">
      <c r="B9927" s="270">
        <v>44</v>
      </c>
    </row>
    <row r="9928" spans="2:2">
      <c r="B9928" s="270">
        <v>58</v>
      </c>
    </row>
    <row r="9929" spans="2:2">
      <c r="B9929" s="270">
        <v>44</v>
      </c>
    </row>
    <row r="9930" spans="2:2">
      <c r="B9930" s="270">
        <v>41</v>
      </c>
    </row>
    <row r="9931" spans="2:2">
      <c r="B9931" s="270">
        <v>43</v>
      </c>
    </row>
    <row r="9932" spans="2:2">
      <c r="B9932" s="270">
        <v>43</v>
      </c>
    </row>
    <row r="9933" spans="2:2">
      <c r="B9933" s="270">
        <v>43</v>
      </c>
    </row>
    <row r="9934" spans="2:2">
      <c r="B9934" s="270">
        <v>55</v>
      </c>
    </row>
    <row r="9935" spans="2:2">
      <c r="B9935" s="270">
        <v>37</v>
      </c>
    </row>
    <row r="9936" spans="2:2">
      <c r="B9936" s="270">
        <v>41</v>
      </c>
    </row>
    <row r="9937" spans="2:2">
      <c r="B9937" s="270">
        <v>41</v>
      </c>
    </row>
    <row r="9938" spans="2:2">
      <c r="B9938" s="270">
        <v>42</v>
      </c>
    </row>
    <row r="9939" spans="2:2">
      <c r="B9939" s="270">
        <v>42</v>
      </c>
    </row>
    <row r="9940" spans="2:2">
      <c r="B9940" s="270">
        <v>43</v>
      </c>
    </row>
    <row r="9941" spans="2:2">
      <c r="B9941" s="270">
        <v>43</v>
      </c>
    </row>
    <row r="9942" spans="2:2">
      <c r="B9942" s="270">
        <v>38</v>
      </c>
    </row>
    <row r="9943" spans="2:2">
      <c r="B9943" s="270">
        <v>60</v>
      </c>
    </row>
    <row r="9944" spans="2:2">
      <c r="B9944" s="270">
        <v>50</v>
      </c>
    </row>
    <row r="9945" spans="2:2">
      <c r="B9945" s="270">
        <v>62</v>
      </c>
    </row>
    <row r="9946" spans="2:2">
      <c r="B9946" s="270">
        <v>55</v>
      </c>
    </row>
    <row r="9947" spans="2:2">
      <c r="B9947" s="270">
        <v>56</v>
      </c>
    </row>
    <row r="9948" spans="2:2">
      <c r="B9948" s="270">
        <v>59</v>
      </c>
    </row>
    <row r="9949" spans="2:2">
      <c r="B9949" s="270">
        <v>58</v>
      </c>
    </row>
    <row r="9950" spans="2:2">
      <c r="B9950" s="270">
        <v>54</v>
      </c>
    </row>
    <row r="9951" spans="2:2">
      <c r="B9951" s="270">
        <v>59</v>
      </c>
    </row>
    <row r="9952" spans="2:2">
      <c r="B9952" s="270">
        <v>55</v>
      </c>
    </row>
    <row r="9953" spans="2:2">
      <c r="B9953" s="270">
        <v>54</v>
      </c>
    </row>
    <row r="9954" spans="2:2">
      <c r="B9954" s="270">
        <v>61</v>
      </c>
    </row>
    <row r="9955" spans="2:2">
      <c r="B9955" s="270">
        <v>53</v>
      </c>
    </row>
    <row r="9956" spans="2:2">
      <c r="B9956" s="270">
        <v>56</v>
      </c>
    </row>
    <row r="9957" spans="2:2">
      <c r="B9957" s="270">
        <v>58</v>
      </c>
    </row>
    <row r="9958" spans="2:2">
      <c r="B9958" s="270">
        <v>55</v>
      </c>
    </row>
    <row r="9959" spans="2:2">
      <c r="B9959" s="270">
        <v>61</v>
      </c>
    </row>
    <row r="9960" spans="2:2">
      <c r="B9960" s="270">
        <v>60</v>
      </c>
    </row>
    <row r="9961" spans="2:2">
      <c r="B9961" s="270">
        <v>55</v>
      </c>
    </row>
    <row r="9962" spans="2:2">
      <c r="B9962" s="270">
        <v>55</v>
      </c>
    </row>
    <row r="9963" spans="2:2">
      <c r="B9963" s="270">
        <v>58</v>
      </c>
    </row>
    <row r="9964" spans="2:2">
      <c r="B9964" s="270">
        <v>53</v>
      </c>
    </row>
    <row r="9965" spans="2:2">
      <c r="B9965" s="270">
        <v>58</v>
      </c>
    </row>
    <row r="9966" spans="2:2">
      <c r="B9966" s="270">
        <v>60</v>
      </c>
    </row>
    <row r="9967" spans="2:2">
      <c r="B9967" s="270">
        <v>58</v>
      </c>
    </row>
    <row r="9968" spans="2:2">
      <c r="B9968" s="270">
        <v>56</v>
      </c>
    </row>
    <row r="9969" spans="2:2">
      <c r="B9969" s="270">
        <v>59</v>
      </c>
    </row>
    <row r="9970" spans="2:2">
      <c r="B9970" s="307">
        <v>56</v>
      </c>
    </row>
    <row r="9971" spans="2:2">
      <c r="B9971" s="303">
        <v>54</v>
      </c>
    </row>
    <row r="9972" spans="2:2">
      <c r="B9972" s="303">
        <v>58</v>
      </c>
    </row>
    <row r="9973" spans="2:2">
      <c r="B9973" s="303">
        <v>55</v>
      </c>
    </row>
    <row r="9974" spans="2:2">
      <c r="B9974" s="303">
        <v>54</v>
      </c>
    </row>
    <row r="9975" spans="2:2">
      <c r="B9975" s="303">
        <v>55</v>
      </c>
    </row>
    <row r="9976" spans="2:2">
      <c r="B9976" s="303">
        <v>54</v>
      </c>
    </row>
    <row r="9977" spans="2:2">
      <c r="B9977" s="303">
        <v>57</v>
      </c>
    </row>
    <row r="9978" spans="2:2">
      <c r="B9978" s="303">
        <v>55</v>
      </c>
    </row>
    <row r="9979" spans="2:2">
      <c r="B9979" s="303">
        <v>58</v>
      </c>
    </row>
    <row r="9980" spans="2:2">
      <c r="B9980" s="303">
        <v>62</v>
      </c>
    </row>
    <row r="9981" spans="2:2">
      <c r="B9981" s="303">
        <v>58</v>
      </c>
    </row>
    <row r="9982" spans="2:2">
      <c r="B9982" s="303">
        <v>55</v>
      </c>
    </row>
    <row r="9983" spans="2:2">
      <c r="B9983" s="303">
        <v>52</v>
      </c>
    </row>
    <row r="9984" spans="2:2">
      <c r="B9984" s="303">
        <v>53</v>
      </c>
    </row>
    <row r="9985" spans="2:2">
      <c r="B9985" s="303">
        <v>53</v>
      </c>
    </row>
    <row r="9986" spans="2:2">
      <c r="B9986" s="303">
        <v>60</v>
      </c>
    </row>
    <row r="9987" spans="2:2">
      <c r="B9987" s="303">
        <v>55</v>
      </c>
    </row>
    <row r="9988" spans="2:2">
      <c r="B9988" s="303">
        <v>53</v>
      </c>
    </row>
    <row r="9989" spans="2:2">
      <c r="B9989" s="303">
        <v>59</v>
      </c>
    </row>
    <row r="9990" spans="2:2">
      <c r="B9990" s="303">
        <v>55</v>
      </c>
    </row>
    <row r="9991" spans="2:2">
      <c r="B9991" s="303">
        <v>54</v>
      </c>
    </row>
    <row r="9992" spans="2:2">
      <c r="B9992" s="303">
        <v>55</v>
      </c>
    </row>
    <row r="9993" spans="2:2">
      <c r="B9993" s="303">
        <v>56</v>
      </c>
    </row>
    <row r="9994" spans="2:2">
      <c r="B9994" s="303">
        <v>58</v>
      </c>
    </row>
    <row r="9995" spans="2:2">
      <c r="B9995" s="303">
        <v>51</v>
      </c>
    </row>
    <row r="9996" spans="2:2">
      <c r="B9996" s="303">
        <v>57</v>
      </c>
    </row>
    <row r="9997" spans="2:2">
      <c r="B9997" s="303">
        <v>60</v>
      </c>
    </row>
    <row r="9998" spans="2:2">
      <c r="B9998" s="303">
        <v>52</v>
      </c>
    </row>
    <row r="9999" spans="2:2">
      <c r="B9999" s="303">
        <v>53</v>
      </c>
    </row>
    <row r="10000" spans="2:2">
      <c r="B10000" s="303">
        <v>53</v>
      </c>
    </row>
    <row r="10001" spans="2:2">
      <c r="B10001" s="303">
        <v>61</v>
      </c>
    </row>
    <row r="10002" spans="2:2">
      <c r="B10002" s="303">
        <v>54</v>
      </c>
    </row>
    <row r="10003" spans="2:2">
      <c r="B10003" s="303">
        <v>55</v>
      </c>
    </row>
    <row r="10004" spans="2:2">
      <c r="B10004" s="303">
        <v>55</v>
      </c>
    </row>
    <row r="10005" spans="2:2">
      <c r="B10005" s="303">
        <v>59</v>
      </c>
    </row>
    <row r="10006" spans="2:2">
      <c r="B10006" s="303">
        <v>60</v>
      </c>
    </row>
    <row r="10007" spans="2:2">
      <c r="B10007" s="303">
        <v>62</v>
      </c>
    </row>
    <row r="10008" spans="2:2">
      <c r="B10008" s="303">
        <v>51</v>
      </c>
    </row>
    <row r="10009" spans="2:2">
      <c r="B10009" s="303">
        <v>49</v>
      </c>
    </row>
    <row r="10010" spans="2:2">
      <c r="B10010" s="303">
        <v>52</v>
      </c>
    </row>
    <row r="10011" spans="2:2">
      <c r="B10011" s="303">
        <v>49</v>
      </c>
    </row>
    <row r="10012" spans="2:2">
      <c r="B10012" s="303">
        <v>45</v>
      </c>
    </row>
    <row r="10013" spans="2:2">
      <c r="B10013" s="303">
        <v>48</v>
      </c>
    </row>
    <row r="10014" spans="2:2">
      <c r="B10014" s="303">
        <v>57</v>
      </c>
    </row>
    <row r="10015" spans="2:2">
      <c r="B10015" s="303">
        <v>56</v>
      </c>
    </row>
    <row r="10016" spans="2:2">
      <c r="B10016" s="303">
        <v>57</v>
      </c>
    </row>
    <row r="10017" spans="2:2">
      <c r="B10017" s="303">
        <v>62</v>
      </c>
    </row>
    <row r="10018" spans="2:2">
      <c r="B10018" s="303">
        <v>52</v>
      </c>
    </row>
    <row r="10019" spans="2:2">
      <c r="B10019" s="303">
        <v>51</v>
      </c>
    </row>
    <row r="10020" spans="2:2">
      <c r="B10020" s="303">
        <v>54</v>
      </c>
    </row>
    <row r="10021" spans="2:2">
      <c r="B10021" s="303">
        <v>54</v>
      </c>
    </row>
    <row r="10022" spans="2:2">
      <c r="B10022" s="303">
        <v>58</v>
      </c>
    </row>
    <row r="10023" spans="2:2">
      <c r="B10023" s="303">
        <v>54</v>
      </c>
    </row>
    <row r="10024" spans="2:2">
      <c r="B10024" s="303">
        <v>55</v>
      </c>
    </row>
    <row r="10025" spans="2:2">
      <c r="B10025" s="303">
        <v>61</v>
      </c>
    </row>
    <row r="10026" spans="2:2">
      <c r="B10026" s="303">
        <v>60</v>
      </c>
    </row>
    <row r="10027" spans="2:2">
      <c r="B10027" s="303">
        <v>51</v>
      </c>
    </row>
    <row r="10028" spans="2:2">
      <c r="B10028" s="303">
        <v>55</v>
      </c>
    </row>
    <row r="10029" spans="2:2">
      <c r="B10029" s="303">
        <v>52</v>
      </c>
    </row>
    <row r="10030" spans="2:2">
      <c r="B10030" s="303">
        <v>55</v>
      </c>
    </row>
    <row r="10031" spans="2:2">
      <c r="B10031" s="303">
        <v>50</v>
      </c>
    </row>
    <row r="10032" spans="2:2">
      <c r="B10032" s="303">
        <v>52</v>
      </c>
    </row>
    <row r="10033" spans="2:2">
      <c r="B10033" s="303">
        <v>60</v>
      </c>
    </row>
    <row r="10034" spans="2:2">
      <c r="B10034" s="303">
        <v>52</v>
      </c>
    </row>
    <row r="10035" spans="2:2">
      <c r="B10035" s="303">
        <v>54</v>
      </c>
    </row>
    <row r="10036" spans="2:2">
      <c r="B10036" s="303">
        <v>59</v>
      </c>
    </row>
    <row r="10037" spans="2:2">
      <c r="B10037" s="303">
        <v>50</v>
      </c>
    </row>
    <row r="10038" spans="2:2">
      <c r="B10038" s="303">
        <v>49</v>
      </c>
    </row>
    <row r="10039" spans="2:2">
      <c r="B10039" s="303">
        <v>48</v>
      </c>
    </row>
    <row r="10040" spans="2:2">
      <c r="B10040" s="303">
        <v>48</v>
      </c>
    </row>
    <row r="10041" spans="2:2">
      <c r="B10041" s="303">
        <v>50</v>
      </c>
    </row>
    <row r="10042" spans="2:2">
      <c r="B10042" s="303">
        <v>53</v>
      </c>
    </row>
    <row r="10043" spans="2:2">
      <c r="B10043" s="303">
        <v>59</v>
      </c>
    </row>
    <row r="10044" spans="2:2">
      <c r="B10044" s="303">
        <v>42</v>
      </c>
    </row>
    <row r="10045" spans="2:2">
      <c r="B10045" s="303">
        <v>42</v>
      </c>
    </row>
    <row r="10046" spans="2:2">
      <c r="B10046" s="303">
        <v>47</v>
      </c>
    </row>
    <row r="10047" spans="2:2">
      <c r="B10047" s="303">
        <v>44</v>
      </c>
    </row>
    <row r="10048" spans="2:2">
      <c r="B10048" s="303">
        <v>44</v>
      </c>
    </row>
    <row r="10049" spans="2:2">
      <c r="B10049" s="303">
        <v>45</v>
      </c>
    </row>
    <row r="10050" spans="2:2">
      <c r="B10050" s="303">
        <v>46</v>
      </c>
    </row>
    <row r="10051" spans="2:2">
      <c r="B10051" s="303">
        <v>59</v>
      </c>
    </row>
    <row r="10052" spans="2:2">
      <c r="B10052" s="303">
        <v>48</v>
      </c>
    </row>
    <row r="10053" spans="2:2">
      <c r="B10053" s="303">
        <v>44</v>
      </c>
    </row>
    <row r="10054" spans="2:2">
      <c r="B10054" s="303">
        <v>45</v>
      </c>
    </row>
    <row r="10055" spans="2:2">
      <c r="B10055" s="303">
        <v>44</v>
      </c>
    </row>
    <row r="10056" spans="2:2">
      <c r="B10056" s="303">
        <v>49</v>
      </c>
    </row>
    <row r="10057" spans="2:2">
      <c r="B10057" s="313">
        <v>46</v>
      </c>
    </row>
    <row r="10058" spans="2:2">
      <c r="B10058" s="309">
        <v>49</v>
      </c>
    </row>
    <row r="10059" spans="2:2">
      <c r="B10059" s="309">
        <v>50</v>
      </c>
    </row>
    <row r="10060" spans="2:2">
      <c r="B10060" s="309">
        <v>37</v>
      </c>
    </row>
    <row r="10061" spans="2:2">
      <c r="B10061" s="309">
        <v>45</v>
      </c>
    </row>
    <row r="10062" spans="2:2">
      <c r="B10062" s="309">
        <v>46</v>
      </c>
    </row>
    <row r="10063" spans="2:2">
      <c r="B10063" s="309">
        <v>49</v>
      </c>
    </row>
    <row r="10064" spans="2:2">
      <c r="B10064" s="309">
        <v>45</v>
      </c>
    </row>
    <row r="10065" spans="2:2">
      <c r="B10065" s="309">
        <v>47</v>
      </c>
    </row>
    <row r="10066" spans="2:2">
      <c r="B10066" s="309">
        <v>50</v>
      </c>
    </row>
    <row r="10067" spans="2:2">
      <c r="B10067" s="309">
        <v>53</v>
      </c>
    </row>
    <row r="10068" spans="2:2">
      <c r="B10068" s="309">
        <v>49</v>
      </c>
    </row>
    <row r="10069" spans="2:2">
      <c r="B10069" s="309">
        <v>43</v>
      </c>
    </row>
    <row r="10070" spans="2:2">
      <c r="B10070" s="309">
        <v>47</v>
      </c>
    </row>
    <row r="10071" spans="2:2">
      <c r="B10071" s="309">
        <v>52</v>
      </c>
    </row>
    <row r="10072" spans="2:2">
      <c r="B10072" s="309">
        <v>46</v>
      </c>
    </row>
    <row r="10073" spans="2:2">
      <c r="B10073" s="309">
        <v>49</v>
      </c>
    </row>
    <row r="10074" spans="2:2">
      <c r="B10074" s="309">
        <v>50</v>
      </c>
    </row>
    <row r="10075" spans="2:2">
      <c r="B10075" s="309">
        <v>48</v>
      </c>
    </row>
    <row r="10076" spans="2:2">
      <c r="B10076" s="309">
        <v>46</v>
      </c>
    </row>
    <row r="10077" spans="2:2">
      <c r="B10077" s="309">
        <v>43</v>
      </c>
    </row>
    <row r="10078" spans="2:2">
      <c r="B10078" s="309">
        <v>50</v>
      </c>
    </row>
    <row r="10079" spans="2:2">
      <c r="B10079" s="309">
        <v>52</v>
      </c>
    </row>
    <row r="10080" spans="2:2">
      <c r="B10080" s="309">
        <v>48</v>
      </c>
    </row>
    <row r="10081" spans="2:2">
      <c r="B10081" s="309">
        <v>51</v>
      </c>
    </row>
    <row r="10082" spans="2:2">
      <c r="B10082" s="309">
        <v>53</v>
      </c>
    </row>
    <row r="10083" spans="2:2">
      <c r="B10083" s="309">
        <v>50</v>
      </c>
    </row>
    <row r="10084" spans="2:2">
      <c r="B10084" s="309">
        <v>50</v>
      </c>
    </row>
    <row r="10085" spans="2:2">
      <c r="B10085" s="309">
        <v>50</v>
      </c>
    </row>
    <row r="10086" spans="2:2">
      <c r="B10086" s="309">
        <v>50</v>
      </c>
    </row>
    <row r="10087" spans="2:2">
      <c r="B10087" s="309">
        <v>52</v>
      </c>
    </row>
    <row r="10088" spans="2:2">
      <c r="B10088" s="309">
        <v>52</v>
      </c>
    </row>
    <row r="10089" spans="2:2">
      <c r="B10089" s="309">
        <v>52</v>
      </c>
    </row>
    <row r="10090" spans="2:2">
      <c r="B10090" s="309">
        <v>50</v>
      </c>
    </row>
    <row r="10091" spans="2:2">
      <c r="B10091" s="309">
        <v>47</v>
      </c>
    </row>
    <row r="10092" spans="2:2">
      <c r="B10092" s="309">
        <v>52</v>
      </c>
    </row>
    <row r="10093" spans="2:2">
      <c r="B10093" s="309">
        <v>46</v>
      </c>
    </row>
    <row r="10094" spans="2:2">
      <c r="B10094" s="309">
        <v>56</v>
      </c>
    </row>
    <row r="10095" spans="2:2">
      <c r="B10095" s="309">
        <v>55</v>
      </c>
    </row>
    <row r="10096" spans="2:2">
      <c r="B10096" s="309">
        <v>48</v>
      </c>
    </row>
    <row r="10097" spans="2:2">
      <c r="B10097" s="309">
        <v>47</v>
      </c>
    </row>
    <row r="10098" spans="2:2">
      <c r="B10098" s="309">
        <v>44</v>
      </c>
    </row>
    <row r="10099" spans="2:2">
      <c r="B10099" s="309">
        <v>44</v>
      </c>
    </row>
    <row r="10100" spans="2:2">
      <c r="B10100" s="309">
        <v>46</v>
      </c>
    </row>
    <row r="10101" spans="2:2">
      <c r="B10101" s="309">
        <v>42</v>
      </c>
    </row>
    <row r="10102" spans="2:2">
      <c r="B10102" s="309">
        <v>47</v>
      </c>
    </row>
    <row r="10103" spans="2:2">
      <c r="B10103" s="309">
        <v>43</v>
      </c>
    </row>
    <row r="10104" spans="2:2">
      <c r="B10104" s="309">
        <v>44</v>
      </c>
    </row>
    <row r="10105" spans="2:2">
      <c r="B10105" s="309">
        <v>42</v>
      </c>
    </row>
    <row r="10106" spans="2:2">
      <c r="B10106" s="309">
        <v>45</v>
      </c>
    </row>
    <row r="10107" spans="2:2">
      <c r="B10107" s="309">
        <v>26</v>
      </c>
    </row>
    <row r="10108" spans="2:2">
      <c r="B10108" s="309">
        <v>36</v>
      </c>
    </row>
    <row r="10109" spans="2:2">
      <c r="B10109" s="309">
        <v>37</v>
      </c>
    </row>
    <row r="10110" spans="2:2">
      <c r="B10110" s="309">
        <v>34</v>
      </c>
    </row>
    <row r="10111" spans="2:2">
      <c r="B10111" s="309">
        <v>30</v>
      </c>
    </row>
    <row r="10112" spans="2:2">
      <c r="B10112" s="309">
        <v>34</v>
      </c>
    </row>
    <row r="10113" spans="2:2">
      <c r="B10113" s="309">
        <v>37</v>
      </c>
    </row>
    <row r="10114" spans="2:2">
      <c r="B10114" s="309">
        <v>34</v>
      </c>
    </row>
    <row r="10115" spans="2:2">
      <c r="B10115" s="309">
        <v>33</v>
      </c>
    </row>
    <row r="10116" spans="2:2">
      <c r="B10116" s="309">
        <v>34</v>
      </c>
    </row>
    <row r="10117" spans="2:2">
      <c r="B10117" s="309">
        <v>35</v>
      </c>
    </row>
    <row r="10118" spans="2:2">
      <c r="B10118" s="309">
        <v>36</v>
      </c>
    </row>
    <row r="10119" spans="2:2">
      <c r="B10119" s="309">
        <v>33</v>
      </c>
    </row>
    <row r="10120" spans="2:2">
      <c r="B10120" s="309">
        <v>34</v>
      </c>
    </row>
    <row r="10121" spans="2:2">
      <c r="B10121" s="309">
        <v>37</v>
      </c>
    </row>
    <row r="10122" spans="2:2">
      <c r="B10122" s="309">
        <v>36</v>
      </c>
    </row>
    <row r="10123" spans="2:2">
      <c r="B10123" s="309">
        <v>38</v>
      </c>
    </row>
    <row r="10124" spans="2:2">
      <c r="B10124" s="309">
        <v>36</v>
      </c>
    </row>
    <row r="10125" spans="2:2">
      <c r="B10125" s="309">
        <v>35</v>
      </c>
    </row>
    <row r="10126" spans="2:2">
      <c r="B10126" s="309">
        <v>37</v>
      </c>
    </row>
    <row r="10127" spans="2:2">
      <c r="B10127" s="309">
        <v>38</v>
      </c>
    </row>
    <row r="10128" spans="2:2">
      <c r="B10128" s="309">
        <v>35</v>
      </c>
    </row>
    <row r="10129" spans="2:2">
      <c r="B10129" s="309">
        <v>31</v>
      </c>
    </row>
    <row r="10130" spans="2:2">
      <c r="B10130" s="309">
        <v>28</v>
      </c>
    </row>
    <row r="10131" spans="2:2">
      <c r="B10131" s="309">
        <v>36</v>
      </c>
    </row>
    <row r="10132" spans="2:2">
      <c r="B10132" s="309">
        <v>33</v>
      </c>
    </row>
    <row r="10133" spans="2:2">
      <c r="B10133" s="309">
        <v>39</v>
      </c>
    </row>
    <row r="10134" spans="2:2">
      <c r="B10134" s="309">
        <v>36</v>
      </c>
    </row>
    <row r="10135" spans="2:2">
      <c r="B10135" s="309">
        <v>36</v>
      </c>
    </row>
    <row r="10136" spans="2:2">
      <c r="B10136" s="309">
        <v>31</v>
      </c>
    </row>
    <row r="10137" spans="2:2">
      <c r="B10137" s="309">
        <v>34</v>
      </c>
    </row>
    <row r="10138" spans="2:2">
      <c r="B10138" s="309">
        <v>30</v>
      </c>
    </row>
    <row r="10139" spans="2:2">
      <c r="B10139" s="309">
        <v>31</v>
      </c>
    </row>
    <row r="10140" spans="2:2">
      <c r="B10140" s="309">
        <v>33</v>
      </c>
    </row>
    <row r="10141" spans="2:2">
      <c r="B10141" s="309">
        <v>33</v>
      </c>
    </row>
    <row r="10142" spans="2:2">
      <c r="B10142" s="309">
        <v>35</v>
      </c>
    </row>
    <row r="10143" spans="2:2">
      <c r="B10143" s="309">
        <v>34</v>
      </c>
    </row>
    <row r="10144" spans="2:2">
      <c r="B10144" s="309">
        <v>34</v>
      </c>
    </row>
    <row r="10145" spans="2:2">
      <c r="B10145" s="309">
        <v>36</v>
      </c>
    </row>
    <row r="10146" spans="2:2">
      <c r="B10146" s="309">
        <v>35</v>
      </c>
    </row>
    <row r="10147" spans="2:2">
      <c r="B10147" s="309">
        <v>32</v>
      </c>
    </row>
    <row r="10148" spans="2:2">
      <c r="B10148" s="309">
        <v>34</v>
      </c>
    </row>
    <row r="10149" spans="2:2">
      <c r="B10149" s="321">
        <v>56</v>
      </c>
    </row>
    <row r="10150" spans="2:2">
      <c r="B10150" s="318">
        <v>55</v>
      </c>
    </row>
    <row r="10151" spans="2:2">
      <c r="B10151" s="318">
        <v>55</v>
      </c>
    </row>
    <row r="10152" spans="2:2">
      <c r="B10152" s="318">
        <v>56</v>
      </c>
    </row>
    <row r="10153" spans="2:2">
      <c r="B10153" s="318">
        <v>56</v>
      </c>
    </row>
    <row r="10154" spans="2:2">
      <c r="B10154" s="318">
        <v>53</v>
      </c>
    </row>
    <row r="10155" spans="2:2">
      <c r="B10155" s="318">
        <v>58</v>
      </c>
    </row>
    <row r="10156" spans="2:2">
      <c r="B10156" s="318">
        <v>56</v>
      </c>
    </row>
    <row r="10157" spans="2:2">
      <c r="B10157" s="318">
        <v>50</v>
      </c>
    </row>
    <row r="10158" spans="2:2">
      <c r="B10158" s="318">
        <v>54</v>
      </c>
    </row>
    <row r="10159" spans="2:2">
      <c r="B10159" s="318">
        <v>56</v>
      </c>
    </row>
    <row r="10160" spans="2:2">
      <c r="B10160" s="318">
        <v>55</v>
      </c>
    </row>
    <row r="10161" spans="2:2">
      <c r="B10161" s="318">
        <v>54</v>
      </c>
    </row>
    <row r="10162" spans="2:2">
      <c r="B10162" s="318">
        <v>53</v>
      </c>
    </row>
    <row r="10163" spans="2:2">
      <c r="B10163" s="318">
        <v>61</v>
      </c>
    </row>
    <row r="10164" spans="2:2">
      <c r="B10164" s="318">
        <v>54</v>
      </c>
    </row>
    <row r="10165" spans="2:2">
      <c r="B10165" s="318">
        <v>49</v>
      </c>
    </row>
    <row r="10166" spans="2:2">
      <c r="B10166" s="318">
        <v>56</v>
      </c>
    </row>
    <row r="10167" spans="2:2">
      <c r="B10167" s="318">
        <v>53</v>
      </c>
    </row>
    <row r="10168" spans="2:2">
      <c r="B10168" s="318">
        <v>54</v>
      </c>
    </row>
    <row r="10169" spans="2:2">
      <c r="B10169" s="318">
        <v>55</v>
      </c>
    </row>
    <row r="10170" spans="2:2">
      <c r="B10170" s="318">
        <v>55</v>
      </c>
    </row>
    <row r="10171" spans="2:2">
      <c r="B10171" s="318">
        <v>51</v>
      </c>
    </row>
    <row r="10172" spans="2:2">
      <c r="B10172" s="318">
        <v>58</v>
      </c>
    </row>
    <row r="10173" spans="2:2">
      <c r="B10173" s="318">
        <v>55</v>
      </c>
    </row>
    <row r="10174" spans="2:2">
      <c r="B10174" s="318">
        <v>54</v>
      </c>
    </row>
    <row r="10175" spans="2:2">
      <c r="B10175" s="318">
        <v>58</v>
      </c>
    </row>
    <row r="10176" spans="2:2">
      <c r="B10176" s="318">
        <v>47</v>
      </c>
    </row>
    <row r="10177" spans="2:2">
      <c r="B10177" s="318">
        <v>54</v>
      </c>
    </row>
    <row r="10178" spans="2:2">
      <c r="B10178" s="318">
        <v>59</v>
      </c>
    </row>
    <row r="10179" spans="2:2">
      <c r="B10179" s="318">
        <v>58</v>
      </c>
    </row>
    <row r="10180" spans="2:2">
      <c r="B10180" s="318">
        <v>55</v>
      </c>
    </row>
    <row r="10181" spans="2:2">
      <c r="B10181" s="318">
        <v>58</v>
      </c>
    </row>
    <row r="10182" spans="2:2">
      <c r="B10182" s="318">
        <v>53</v>
      </c>
    </row>
    <row r="10183" spans="2:2">
      <c r="B10183" s="318">
        <v>56</v>
      </c>
    </row>
    <row r="10184" spans="2:2">
      <c r="B10184" s="318">
        <v>53</v>
      </c>
    </row>
    <row r="10185" spans="2:2">
      <c r="B10185" s="318">
        <v>55</v>
      </c>
    </row>
    <row r="10186" spans="2:2">
      <c r="B10186" s="318">
        <v>55</v>
      </c>
    </row>
    <row r="10187" spans="2:2">
      <c r="B10187" s="318">
        <v>56</v>
      </c>
    </row>
    <row r="10188" spans="2:2">
      <c r="B10188" s="318">
        <v>34</v>
      </c>
    </row>
    <row r="10189" spans="2:2">
      <c r="B10189" s="318">
        <v>34</v>
      </c>
    </row>
    <row r="10190" spans="2:2">
      <c r="B10190" s="318">
        <v>35</v>
      </c>
    </row>
    <row r="10191" spans="2:2">
      <c r="B10191" s="318">
        <v>33</v>
      </c>
    </row>
    <row r="10192" spans="2:2">
      <c r="B10192" s="318">
        <v>36</v>
      </c>
    </row>
    <row r="10193" spans="2:2">
      <c r="B10193" s="318">
        <v>34</v>
      </c>
    </row>
    <row r="10194" spans="2:2">
      <c r="B10194" s="318">
        <v>36</v>
      </c>
    </row>
    <row r="10195" spans="2:2">
      <c r="B10195" s="318">
        <v>33</v>
      </c>
    </row>
    <row r="10196" spans="2:2">
      <c r="B10196" s="318">
        <v>34</v>
      </c>
    </row>
    <row r="10197" spans="2:2">
      <c r="B10197" s="318">
        <v>38</v>
      </c>
    </row>
    <row r="10198" spans="2:2">
      <c r="B10198" s="318">
        <v>36</v>
      </c>
    </row>
    <row r="10199" spans="2:2">
      <c r="B10199" s="318">
        <v>36</v>
      </c>
    </row>
    <row r="10200" spans="2:2">
      <c r="B10200" s="318">
        <v>51</v>
      </c>
    </row>
    <row r="10201" spans="2:2">
      <c r="B10201" s="318">
        <v>55</v>
      </c>
    </row>
    <row r="10202" spans="2:2">
      <c r="B10202" s="318">
        <v>47</v>
      </c>
    </row>
    <row r="10203" spans="2:2">
      <c r="B10203" s="318">
        <v>49</v>
      </c>
    </row>
    <row r="10204" spans="2:2">
      <c r="B10204" s="318">
        <v>49</v>
      </c>
    </row>
    <row r="10205" spans="2:2">
      <c r="B10205" s="318">
        <v>50</v>
      </c>
    </row>
    <row r="10206" spans="2:2">
      <c r="B10206" s="318">
        <v>40</v>
      </c>
    </row>
    <row r="10207" spans="2:2">
      <c r="B10207" s="318">
        <v>52</v>
      </c>
    </row>
    <row r="10208" spans="2:2">
      <c r="B10208" s="318">
        <v>48</v>
      </c>
    </row>
    <row r="10209" spans="2:2">
      <c r="B10209" s="318">
        <v>58</v>
      </c>
    </row>
    <row r="10210" spans="2:2">
      <c r="B10210" s="318">
        <v>48</v>
      </c>
    </row>
    <row r="10211" spans="2:2">
      <c r="B10211" s="318">
        <v>42</v>
      </c>
    </row>
    <row r="10212" spans="2:2">
      <c r="B10212" s="318">
        <v>47</v>
      </c>
    </row>
    <row r="10213" spans="2:2">
      <c r="B10213" s="318">
        <v>59</v>
      </c>
    </row>
    <row r="10214" spans="2:2">
      <c r="B10214" s="318">
        <v>46</v>
      </c>
    </row>
    <row r="10215" spans="2:2">
      <c r="B10215" s="318">
        <v>45</v>
      </c>
    </row>
    <row r="10216" spans="2:2">
      <c r="B10216" s="318">
        <v>43</v>
      </c>
    </row>
    <row r="10217" spans="2:2">
      <c r="B10217" s="318">
        <v>43</v>
      </c>
    </row>
    <row r="10218" spans="2:2">
      <c r="B10218" s="318">
        <v>42</v>
      </c>
    </row>
    <row r="10219" spans="2:2">
      <c r="B10219" s="318">
        <v>48</v>
      </c>
    </row>
    <row r="10220" spans="2:2">
      <c r="B10220" s="318">
        <v>46</v>
      </c>
    </row>
    <row r="10221" spans="2:2">
      <c r="B10221" s="318">
        <v>47</v>
      </c>
    </row>
    <row r="10222" spans="2:2">
      <c r="B10222" s="318">
        <v>42</v>
      </c>
    </row>
    <row r="10223" spans="2:2">
      <c r="B10223" s="318">
        <v>47</v>
      </c>
    </row>
    <row r="10224" spans="2:2">
      <c r="B10224" s="318">
        <v>37</v>
      </c>
    </row>
    <row r="10225" spans="2:2">
      <c r="B10225" s="318">
        <v>37</v>
      </c>
    </row>
    <row r="10226" spans="2:2">
      <c r="B10226" s="318">
        <v>38</v>
      </c>
    </row>
    <row r="10227" spans="2:2">
      <c r="B10227" s="318">
        <v>37</v>
      </c>
    </row>
    <row r="10228" spans="2:2">
      <c r="B10228" s="318">
        <v>36</v>
      </c>
    </row>
    <row r="10229" spans="2:2">
      <c r="B10229" s="318">
        <v>38</v>
      </c>
    </row>
    <row r="10230" spans="2:2">
      <c r="B10230" s="318">
        <v>35</v>
      </c>
    </row>
    <row r="10231" spans="2:2">
      <c r="B10231" s="318">
        <v>35</v>
      </c>
    </row>
    <row r="10232" spans="2:2">
      <c r="B10232" s="318">
        <v>34</v>
      </c>
    </row>
    <row r="10233" spans="2:2">
      <c r="B10233" s="318">
        <v>34</v>
      </c>
    </row>
    <row r="10234" spans="2:2">
      <c r="B10234" s="318">
        <v>30</v>
      </c>
    </row>
    <row r="10235" spans="2:2">
      <c r="B10235" s="318">
        <v>35</v>
      </c>
    </row>
    <row r="10236" spans="2:2">
      <c r="B10236" s="318">
        <v>35</v>
      </c>
    </row>
    <row r="10237" spans="2:2">
      <c r="B10237" s="318">
        <v>34</v>
      </c>
    </row>
    <row r="10238" spans="2:2">
      <c r="B10238" s="318">
        <v>35</v>
      </c>
    </row>
    <row r="10239" spans="2:2">
      <c r="B10239" s="318">
        <v>33</v>
      </c>
    </row>
    <row r="10240" spans="2:2">
      <c r="B10240" s="318">
        <v>36</v>
      </c>
    </row>
    <row r="10241" spans="2:2">
      <c r="B10241" s="318">
        <v>34</v>
      </c>
    </row>
    <row r="10242" spans="2:2">
      <c r="B10242" s="318">
        <v>32</v>
      </c>
    </row>
    <row r="10243" spans="2:2">
      <c r="B10243" s="318">
        <v>33</v>
      </c>
    </row>
    <row r="10244" spans="2:2">
      <c r="B10244" s="318">
        <v>37</v>
      </c>
    </row>
    <row r="10245" spans="2:2">
      <c r="B10245" s="318">
        <v>38</v>
      </c>
    </row>
    <row r="10246" spans="2:2">
      <c r="B10246" s="318">
        <v>37</v>
      </c>
    </row>
    <row r="10247" spans="2:2">
      <c r="B10247" s="318">
        <v>37</v>
      </c>
    </row>
    <row r="10248" spans="2:2">
      <c r="B10248" s="318">
        <v>37</v>
      </c>
    </row>
    <row r="10249" spans="2:2">
      <c r="B10249" s="318">
        <v>35</v>
      </c>
    </row>
    <row r="10250" spans="2:2">
      <c r="B10250" s="318">
        <v>34</v>
      </c>
    </row>
    <row r="10251" spans="2:2">
      <c r="B10251" s="318">
        <v>34</v>
      </c>
    </row>
    <row r="10252" spans="2:2">
      <c r="B10252" s="318">
        <v>37</v>
      </c>
    </row>
    <row r="10253" spans="2:2">
      <c r="B10253" s="318">
        <v>36</v>
      </c>
    </row>
  </sheetData>
  <autoFilter ref="A261:B3341" xr:uid="{86D28732-3127-4CA1-9603-15A900221C11}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ADI-Snappers</vt:lpstr>
      <vt:lpstr>ADI-Groupers</vt:lpstr>
      <vt:lpstr>Recap</vt:lpstr>
      <vt:lpstr>L-W</vt:lpstr>
      <vt:lpstr>LFD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Mohammad Mukhlis Kamal</cp:lastModifiedBy>
  <dcterms:created xsi:type="dcterms:W3CDTF">2021-09-06T02:02:47Z</dcterms:created>
  <dcterms:modified xsi:type="dcterms:W3CDTF">2023-08-29T03:37:48Z</dcterms:modified>
</cp:coreProperties>
</file>